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3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style1.xml" ContentType="application/vnd.ms-office.chart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2.xml" ContentType="application/vnd.ms-office.chartcolorstyle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metadata.xml" ContentType="application/vnd.openxmlformats-officedocument.spreadsheetml.sheetMetadata+xml"/>
  <Override PartName="/xl/externalLinks/externalLink56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b252u\Desktop\1627_Eco Ceres\1627_Progress Update\"/>
    </mc:Choice>
  </mc:AlternateContent>
  <xr:revisionPtr revIDLastSave="0" documentId="13_ncr:1_{41F06AFB-83B0-4AE7-BFE6-AE96CC40E650}" xr6:coauthVersionLast="47" xr6:coauthVersionMax="47" xr10:uidLastSave="{00000000-0000-0000-0000-000000000000}"/>
  <bookViews>
    <workbookView xWindow="-108" yWindow="-108" windowWidth="23256" windowHeight="13896" tabRatio="496" xr2:uid="{00000000-000D-0000-FFFF-FFFF00000000}"/>
  </bookViews>
  <sheets>
    <sheet name="Overall" sheetId="5" r:id="rId1"/>
    <sheet name="S-Curve - Overall" sheetId="12" r:id="rId2"/>
    <sheet name="Resource Loading" sheetId="31" r:id="rId3"/>
    <sheet name="Curve Data" sheetId="4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_" localSheetId="2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" localSheetId="1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______________d2" localSheetId="2" hidden="1">{#N/A,#N/A,FALSE,"mgtsum.XLS";#N/A,#N/A,FALSE,"CAPONE";#N/A,#N/A,FALSE,"CAPTWO";#N/A,#N/A,FALSE,"CAPTHREE"}</definedName>
    <definedName name="________________d2" localSheetId="1" hidden="1">{#N/A,#N/A,FALSE,"mgtsum.XLS";#N/A,#N/A,FALSE,"CAPONE";#N/A,#N/A,FALSE,"CAPTWO";#N/A,#N/A,FALSE,"CAPTHREE"}</definedName>
    <definedName name="________________d2" hidden="1">{#N/A,#N/A,FALSE,"mgtsum.XLS";#N/A,#N/A,FALSE,"CAPONE";#N/A,#N/A,FALSE,"CAPTWO";#N/A,#N/A,FALSE,"CAPTHREE"}</definedName>
    <definedName name="___________d2" localSheetId="2" hidden="1">{#N/A,#N/A,FALSE,"mgtsum.XLS";#N/A,#N/A,FALSE,"CAPONE";#N/A,#N/A,FALSE,"CAPTWO";#N/A,#N/A,FALSE,"CAPTHREE"}</definedName>
    <definedName name="___________d2" localSheetId="1" hidden="1">{#N/A,#N/A,FALSE,"mgtsum.XLS";#N/A,#N/A,FALSE,"CAPONE";#N/A,#N/A,FALSE,"CAPTWO";#N/A,#N/A,FALSE,"CAPTHREE"}</definedName>
    <definedName name="___________d2" hidden="1">{#N/A,#N/A,FALSE,"mgtsum.XLS";#N/A,#N/A,FALSE,"CAPONE";#N/A,#N/A,FALSE,"CAPTWO";#N/A,#N/A,FALSE,"CAPTHREE"}</definedName>
    <definedName name="_________d2" localSheetId="2" hidden="1">{#N/A,#N/A,FALSE,"mgtsum.XLS";#N/A,#N/A,FALSE,"CAPONE";#N/A,#N/A,FALSE,"CAPTWO";#N/A,#N/A,FALSE,"CAPTHREE"}</definedName>
    <definedName name="_________d2" localSheetId="1" hidden="1">{#N/A,#N/A,FALSE,"mgtsum.XLS";#N/A,#N/A,FALSE,"CAPONE";#N/A,#N/A,FALSE,"CAPTWO";#N/A,#N/A,FALSE,"CAPTHREE"}</definedName>
    <definedName name="_________d2" hidden="1">{#N/A,#N/A,FALSE,"mgtsum.XLS";#N/A,#N/A,FALSE,"CAPONE";#N/A,#N/A,FALSE,"CAPTWO";#N/A,#N/A,FALSE,"CAPTHREE"}</definedName>
    <definedName name="________6" localSheetId="2" hidden="1">[2]内销收人!#REF!</definedName>
    <definedName name="________6" localSheetId="1" hidden="1">[2]内销收人!#REF!</definedName>
    <definedName name="________6" hidden="1">[2]内销收人!#REF!</definedName>
    <definedName name="________d2" localSheetId="2" hidden="1">{#N/A,#N/A,FALSE,"mgtsum.XLS";#N/A,#N/A,FALSE,"CAPONE";#N/A,#N/A,FALSE,"CAPTWO";#N/A,#N/A,FALSE,"CAPTHREE"}</definedName>
    <definedName name="________d2" localSheetId="1" hidden="1">{#N/A,#N/A,FALSE,"mgtsum.XLS";#N/A,#N/A,FALSE,"CAPONE";#N/A,#N/A,FALSE,"CAPTWO";#N/A,#N/A,FALSE,"CAPTHREE"}</definedName>
    <definedName name="________d2" hidden="1">{#N/A,#N/A,FALSE,"mgtsum.XLS";#N/A,#N/A,FALSE,"CAPONE";#N/A,#N/A,FALSE,"CAPTWO";#N/A,#N/A,FALSE,"CAPTHREE"}</definedName>
    <definedName name="_______d2" localSheetId="2" hidden="1">{#N/A,#N/A,FALSE,"mgtsum.XLS";#N/A,#N/A,FALSE,"CAPONE";#N/A,#N/A,FALSE,"CAPTWO";#N/A,#N/A,FALSE,"CAPTHREE"}</definedName>
    <definedName name="_______d2" localSheetId="1" hidden="1">{#N/A,#N/A,FALSE,"mgtsum.XLS";#N/A,#N/A,FALSE,"CAPONE";#N/A,#N/A,FALSE,"CAPTWO";#N/A,#N/A,FALSE,"CAPTHREE"}</definedName>
    <definedName name="_______d2" hidden="1">{#N/A,#N/A,FALSE,"mgtsum.XLS";#N/A,#N/A,FALSE,"CAPONE";#N/A,#N/A,FALSE,"CAPTWO";#N/A,#N/A,FALSE,"CAPTHREE"}</definedName>
    <definedName name="______1" localSheetId="2" hidden="1">{#N/A,#N/A,FALSE,"mgtsum.XLS";#N/A,#N/A,FALSE,"CAPONE";#N/A,#N/A,FALSE,"CAPTWO";#N/A,#N/A,FALSE,"CAPTHREE"}</definedName>
    <definedName name="______1" localSheetId="1" hidden="1">{#N/A,#N/A,FALSE,"mgtsum.XLS";#N/A,#N/A,FALSE,"CAPONE";#N/A,#N/A,FALSE,"CAPTWO";#N/A,#N/A,FALSE,"CAPTHREE"}</definedName>
    <definedName name="______1" hidden="1">{#N/A,#N/A,FALSE,"mgtsum.XLS";#N/A,#N/A,FALSE,"CAPONE";#N/A,#N/A,FALSE,"CAPTWO";#N/A,#N/A,FALSE,"CAPTHREE"}</definedName>
    <definedName name="______d2" localSheetId="2" hidden="1">{#N/A,#N/A,FALSE,"mgtsum.XLS";#N/A,#N/A,FALSE,"CAPONE";#N/A,#N/A,FALSE,"CAPTWO";#N/A,#N/A,FALSE,"CAPTHREE"}</definedName>
    <definedName name="______d2" localSheetId="1" hidden="1">{#N/A,#N/A,FALSE,"mgtsum.XLS";#N/A,#N/A,FALSE,"CAPONE";#N/A,#N/A,FALSE,"CAPTWO";#N/A,#N/A,FALSE,"CAPTHREE"}</definedName>
    <definedName name="______d2" hidden="1">{#N/A,#N/A,FALSE,"mgtsum.XLS";#N/A,#N/A,FALSE,"CAPONE";#N/A,#N/A,FALSE,"CAPTWO";#N/A,#N/A,FALSE,"CAPTHREE"}</definedName>
    <definedName name="_____2" localSheetId="2" hidden="1">#REF!</definedName>
    <definedName name="_____2" localSheetId="1" hidden="1">#REF!</definedName>
    <definedName name="_____2" hidden="1">#REF!</definedName>
    <definedName name="_____4" localSheetId="2" hidden="1">[2]内销收人!#REF!</definedName>
    <definedName name="_____4" localSheetId="1" hidden="1">[2]内销收人!#REF!</definedName>
    <definedName name="_____4" hidden="1">[2]内销收人!#REF!</definedName>
    <definedName name="_____5" localSheetId="2" hidden="1">[3]ZZFY!#REF!</definedName>
    <definedName name="_____5" localSheetId="1" hidden="1">[3]ZZFY!#REF!</definedName>
    <definedName name="_____5" hidden="1">[3]ZZFY!#REF!</definedName>
    <definedName name="_____d2" localSheetId="2" hidden="1">{#N/A,#N/A,FALSE,"mgtsum.XLS";#N/A,#N/A,FALSE,"CAPONE";#N/A,#N/A,FALSE,"CAPTWO";#N/A,#N/A,FALSE,"CAPTHREE"}</definedName>
    <definedName name="_____d2" localSheetId="1" hidden="1">{#N/A,#N/A,FALSE,"mgtsum.XLS";#N/A,#N/A,FALSE,"CAPONE";#N/A,#N/A,FALSE,"CAPTWO";#N/A,#N/A,FALSE,"CAPTHREE"}</definedName>
    <definedName name="_____d2" hidden="1">{#N/A,#N/A,FALSE,"mgtsum.XLS";#N/A,#N/A,FALSE,"CAPONE";#N/A,#N/A,FALSE,"CAPTWO";#N/A,#N/A,FALSE,"CAPTHREE"}</definedName>
    <definedName name="____d2" localSheetId="2" hidden="1">{#N/A,#N/A,FALSE,"mgtsum.XLS";#N/A,#N/A,FALSE,"CAPONE";#N/A,#N/A,FALSE,"CAPTWO";#N/A,#N/A,FALSE,"CAPTHREE"}</definedName>
    <definedName name="____d2" localSheetId="1" hidden="1">{#N/A,#N/A,FALSE,"mgtsum.XLS";#N/A,#N/A,FALSE,"CAPONE";#N/A,#N/A,FALSE,"CAPTWO";#N/A,#N/A,FALSE,"CAPTHREE"}</definedName>
    <definedName name="____d2" hidden="1">{#N/A,#N/A,FALSE,"mgtsum.XLS";#N/A,#N/A,FALSE,"CAPONE";#N/A,#N/A,FALSE,"CAPTWO";#N/A,#N/A,FALSE,"CAPTHREE"}</definedName>
    <definedName name="____L1" localSheetId="2" hidden="1">{#N/A,#N/A,FALSE,"mgtsum.XLS";#N/A,#N/A,FALSE,"CAPONE";#N/A,#N/A,FALSE,"CAPTWO";#N/A,#N/A,FALSE,"CAPTHREE"}</definedName>
    <definedName name="____L1" localSheetId="1" hidden="1">{#N/A,#N/A,FALSE,"mgtsum.XLS";#N/A,#N/A,FALSE,"CAPONE";#N/A,#N/A,FALSE,"CAPTWO";#N/A,#N/A,FALSE,"CAPTHREE"}</definedName>
    <definedName name="____L1" hidden="1">{#N/A,#N/A,FALSE,"mgtsum.XLS";#N/A,#N/A,FALSE,"CAPONE";#N/A,#N/A,FALSE,"CAPTWO";#N/A,#N/A,FALSE,"CAPTHREE"}</definedName>
    <definedName name="___00000ÿ" localSheetId="2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_00000ÿ" localSheetId="1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_00000ÿ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_Cub01" localSheetId="2">#REF!</definedName>
    <definedName name="___Cub01" localSheetId="1">#REF!</definedName>
    <definedName name="___Cub01">#REF!</definedName>
    <definedName name="___d2" localSheetId="2" hidden="1">{#N/A,#N/A,FALSE,"mgtsum.XLS";#N/A,#N/A,FALSE,"CAPONE";#N/A,#N/A,FALSE,"CAPTWO";#N/A,#N/A,FALSE,"CAPTHREE"}</definedName>
    <definedName name="___d2" localSheetId="1" hidden="1">{#N/A,#N/A,FALSE,"mgtsum.XLS";#N/A,#N/A,FALSE,"CAPONE";#N/A,#N/A,FALSE,"CAPTWO";#N/A,#N/A,FALSE,"CAPTHREE"}</definedName>
    <definedName name="___d2" hidden="1">{#N/A,#N/A,FALSE,"mgtsum.XLS";#N/A,#N/A,FALSE,"CAPONE";#N/A,#N/A,FALSE,"CAPTWO";#N/A,#N/A,FALSE,"CAPTHREE"}</definedName>
    <definedName name="___Fab01" localSheetId="2">#REF!</definedName>
    <definedName name="___Fab01" localSheetId="1">#REF!</definedName>
    <definedName name="___Fab01">#REF!</definedName>
    <definedName name="___Fab03" localSheetId="2">#REF!</definedName>
    <definedName name="___Fab03" localSheetId="1">#REF!</definedName>
    <definedName name="___Fab03">#REF!</definedName>
    <definedName name="___Fab04" localSheetId="2">#REF!</definedName>
    <definedName name="___Fab04" localSheetId="1">#REF!</definedName>
    <definedName name="___Fab04">#REF!</definedName>
    <definedName name="___Fab05" localSheetId="2">#REF!</definedName>
    <definedName name="___Fab05" localSheetId="1">#REF!</definedName>
    <definedName name="___Fab05">#REF!</definedName>
    <definedName name="___Fab06" localSheetId="2">#REF!</definedName>
    <definedName name="___Fab06" localSheetId="1">#REF!</definedName>
    <definedName name="___Fab06">#REF!</definedName>
    <definedName name="___L1" localSheetId="2" hidden="1">{#N/A,#N/A,FALSE,"mgtsum.XLS";#N/A,#N/A,FALSE,"CAPONE";#N/A,#N/A,FALSE,"CAPTWO";#N/A,#N/A,FALSE,"CAPTHREE"}</definedName>
    <definedName name="___L1" localSheetId="1" hidden="1">{#N/A,#N/A,FALSE,"mgtsum.XLS";#N/A,#N/A,FALSE,"CAPONE";#N/A,#N/A,FALSE,"CAPTWO";#N/A,#N/A,FALSE,"CAPTHREE"}</definedName>
    <definedName name="___L1" hidden="1">{#N/A,#N/A,FALSE,"mgtsum.XLS";#N/A,#N/A,FALSE,"CAPONE";#N/A,#N/A,FALSE,"CAPTWO";#N/A,#N/A,FALSE,"CAPTHREE"}</definedName>
    <definedName name="___Try1">[4]!_xlbgnm.Try1</definedName>
    <definedName name="__00000ÿ" localSheetId="2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00000ÿ" localSheetId="1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00000ÿ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_123Graph_A" localSheetId="2" hidden="1">'[5]Detailed PL-svcs'!#REF!</definedName>
    <definedName name="__123Graph_A" localSheetId="1" hidden="1">'[5]Detailed PL-svcs'!#REF!</definedName>
    <definedName name="__123Graph_A" hidden="1">'[5]Detailed PL-svcs'!#REF!</definedName>
    <definedName name="__123Graph_AFINANZRECHNUNG" localSheetId="2" hidden="1">'[6]Finanz.rechn.'!#REF!</definedName>
    <definedName name="__123Graph_AFINANZRECHNUNG" localSheetId="1" hidden="1">'[6]Finanz.rechn.'!#REF!</definedName>
    <definedName name="__123Graph_AFINANZRECHNUNG" hidden="1">'[6]Finanz.rechn.'!#REF!</definedName>
    <definedName name="__123Graph_B" localSheetId="2" hidden="1">'[5]Detailed PL-svcs'!#REF!</definedName>
    <definedName name="__123Graph_B" localSheetId="1" hidden="1">'[5]Detailed PL-svcs'!#REF!</definedName>
    <definedName name="__123Graph_B" hidden="1">'[5]Detailed PL-svcs'!#REF!</definedName>
    <definedName name="__123Graph_BFINANZRECHNUNG" localSheetId="2" hidden="1">'[6]Finanz.rechn.'!#REF!</definedName>
    <definedName name="__123Graph_BFINANZRECHNUNG" localSheetId="1" hidden="1">'[6]Finanz.rechn.'!#REF!</definedName>
    <definedName name="__123Graph_BFINANZRECHNUNG" hidden="1">'[6]Finanz.rechn.'!#REF!</definedName>
    <definedName name="__123Graph_C" localSheetId="2" hidden="1">'[5]Detailed PL-svcs'!#REF!</definedName>
    <definedName name="__123Graph_C" localSheetId="1" hidden="1">'[5]Detailed PL-svcs'!#REF!</definedName>
    <definedName name="__123Graph_C" hidden="1">'[5]Detailed PL-svcs'!#REF!</definedName>
    <definedName name="__123Graph_CFINANZRECHNUNG" localSheetId="2" hidden="1">'[6]Finanz.rechn.'!#REF!</definedName>
    <definedName name="__123Graph_CFINANZRECHNUNG" localSheetId="1" hidden="1">'[6]Finanz.rechn.'!#REF!</definedName>
    <definedName name="__123Graph_CFINANZRECHNUNG" hidden="1">'[6]Finanz.rechn.'!#REF!</definedName>
    <definedName name="__123Graph_D" localSheetId="2" hidden="1">'[5]Detailed PL-svcs'!#REF!</definedName>
    <definedName name="__123Graph_D" localSheetId="1" hidden="1">'[5]Detailed PL-svcs'!#REF!</definedName>
    <definedName name="__123Graph_D" hidden="1">'[5]Detailed PL-svcs'!#REF!</definedName>
    <definedName name="__123Graph_DFINANZRECHNUNG" localSheetId="2" hidden="1">'[6]Finanz.rechn.'!#REF!</definedName>
    <definedName name="__123Graph_DFINANZRECHNUNG" localSheetId="1" hidden="1">'[6]Finanz.rechn.'!#REF!</definedName>
    <definedName name="__123Graph_DFINANZRECHNUNG" hidden="1">'[6]Finanz.rechn.'!#REF!</definedName>
    <definedName name="__123Graph_E" localSheetId="2" hidden="1">'[5]Detailed PL-svcs'!#REF!</definedName>
    <definedName name="__123Graph_E" localSheetId="1" hidden="1">'[5]Detailed PL-svcs'!#REF!</definedName>
    <definedName name="__123Graph_E" hidden="1">'[5]Detailed PL-svcs'!#REF!</definedName>
    <definedName name="__123Graph_F" localSheetId="2" hidden="1">'[5]Detailed PL-svcs'!#REF!</definedName>
    <definedName name="__123Graph_F" localSheetId="1" hidden="1">'[5]Detailed PL-svcs'!#REF!</definedName>
    <definedName name="__123Graph_F" hidden="1">'[5]Detailed PL-svcs'!#REF!</definedName>
    <definedName name="__123Graph_X" localSheetId="2" hidden="1">'[5]Detailed PL-svcs'!#REF!</definedName>
    <definedName name="__123Graph_X" localSheetId="1" hidden="1">'[5]Detailed PL-svcs'!#REF!</definedName>
    <definedName name="__123Graph_X" hidden="1">'[5]Detailed PL-svcs'!#REF!</definedName>
    <definedName name="__Cub01" localSheetId="2">#REF!</definedName>
    <definedName name="__Cub01" localSheetId="1">#REF!</definedName>
    <definedName name="__Cub01">#REF!</definedName>
    <definedName name="__d2" localSheetId="2" hidden="1">{#N/A,#N/A,FALSE,"mgtsum.XLS";#N/A,#N/A,FALSE,"CAPONE";#N/A,#N/A,FALSE,"CAPTWO";#N/A,#N/A,FALSE,"CAPTHREE"}</definedName>
    <definedName name="__d2" localSheetId="1" hidden="1">{#N/A,#N/A,FALSE,"mgtsum.XLS";#N/A,#N/A,FALSE,"CAPONE";#N/A,#N/A,FALSE,"CAPTWO";#N/A,#N/A,FALSE,"CAPTHREE"}</definedName>
    <definedName name="__d2" hidden="1">{#N/A,#N/A,FALSE,"mgtsum.XLS";#N/A,#N/A,FALSE,"CAPONE";#N/A,#N/A,FALSE,"CAPTWO";#N/A,#N/A,FALSE,"CAPTHREE"}</definedName>
    <definedName name="__Fab01" localSheetId="2">#REF!</definedName>
    <definedName name="__Fab01" localSheetId="1">#REF!</definedName>
    <definedName name="__Fab01">#REF!</definedName>
    <definedName name="__Fab03" localSheetId="2">#REF!</definedName>
    <definedName name="__Fab03" localSheetId="1">#REF!</definedName>
    <definedName name="__Fab03">#REF!</definedName>
    <definedName name="__Fab04" localSheetId="2">#REF!</definedName>
    <definedName name="__Fab04" localSheetId="1">#REF!</definedName>
    <definedName name="__Fab04">#REF!</definedName>
    <definedName name="__Fab05" localSheetId="2">#REF!</definedName>
    <definedName name="__Fab05" localSheetId="1">#REF!</definedName>
    <definedName name="__Fab05">#REF!</definedName>
    <definedName name="__Fab06" localSheetId="2">#REF!</definedName>
    <definedName name="__Fab06" localSheetId="1">#REF!</definedName>
    <definedName name="__Fab06">#REF!</definedName>
    <definedName name="__IntlFixup" hidden="1">TRUE</definedName>
    <definedName name="__L1" localSheetId="2" hidden="1">{#N/A,#N/A,FALSE,"mgtsum.XLS";#N/A,#N/A,FALSE,"CAPONE";#N/A,#N/A,FALSE,"CAPTWO";#N/A,#N/A,FALSE,"CAPTHREE"}</definedName>
    <definedName name="__L1" localSheetId="1" hidden="1">{#N/A,#N/A,FALSE,"mgtsum.XLS";#N/A,#N/A,FALSE,"CAPONE";#N/A,#N/A,FALSE,"CAPTWO";#N/A,#N/A,FALSE,"CAPTHREE"}</definedName>
    <definedName name="__L1" hidden="1">{#N/A,#N/A,FALSE,"mgtsum.XLS";#N/A,#N/A,FALSE,"CAPONE";#N/A,#N/A,FALSE,"CAPTWO";#N/A,#N/A,FALSE,"CAPTHREE"}</definedName>
    <definedName name="__Try1">[4]!_xlbgnm.Try1</definedName>
    <definedName name="_00000ÿ" localSheetId="2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00000ÿ" localSheetId="1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00000ÿ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_1__123Graph_ACHART_1" hidden="1">[7]Overall!$D$35:$AG$35</definedName>
    <definedName name="_10" localSheetId="2" hidden="1">{#N/A,#N/A,FALSE,"mgtsum.XLS";#N/A,#N/A,FALSE,"CAPONE";#N/A,#N/A,FALSE,"CAPTWO";#N/A,#N/A,FALSE,"CAPTHREE"}</definedName>
    <definedName name="_10" localSheetId="1" hidden="1">{#N/A,#N/A,FALSE,"mgtsum.XLS";#N/A,#N/A,FALSE,"CAPONE";#N/A,#N/A,FALSE,"CAPTWO";#N/A,#N/A,FALSE,"CAPTHREE"}</definedName>
    <definedName name="_10" hidden="1">{#N/A,#N/A,FALSE,"mgtsum.XLS";#N/A,#N/A,FALSE,"CAPONE";#N/A,#N/A,FALSE,"CAPTWO";#N/A,#N/A,FALSE,"CAPTHREE"}</definedName>
    <definedName name="_11" localSheetId="2" hidden="1">{#N/A,#N/A,FALSE,"mgtsum.XLS";#N/A,#N/A,FALSE,"CAPONE";#N/A,#N/A,FALSE,"CAPTWO";#N/A,#N/A,FALSE,"CAPTHREE"}</definedName>
    <definedName name="_11" localSheetId="1" hidden="1">{#N/A,#N/A,FALSE,"mgtsum.XLS";#N/A,#N/A,FALSE,"CAPONE";#N/A,#N/A,FALSE,"CAPTWO";#N/A,#N/A,FALSE,"CAPTHREE"}</definedName>
    <definedName name="_11" hidden="1">{#N/A,#N/A,FALSE,"mgtsum.XLS";#N/A,#N/A,FALSE,"CAPONE";#N/A,#N/A,FALSE,"CAPTWO";#N/A,#N/A,FALSE,"CAPTHREE"}</definedName>
    <definedName name="_12" localSheetId="2" hidden="1">{#N/A,#N/A,FALSE,"mgtsum.XLS";#N/A,#N/A,FALSE,"CAPONE";#N/A,#N/A,FALSE,"CAPTWO";#N/A,#N/A,FALSE,"CAPTHREE"}</definedName>
    <definedName name="_12" localSheetId="1" hidden="1">{#N/A,#N/A,FALSE,"mgtsum.XLS";#N/A,#N/A,FALSE,"CAPONE";#N/A,#N/A,FALSE,"CAPTWO";#N/A,#N/A,FALSE,"CAPTHREE"}</definedName>
    <definedName name="_12" hidden="1">{#N/A,#N/A,FALSE,"mgtsum.XLS";#N/A,#N/A,FALSE,"CAPONE";#N/A,#N/A,FALSE,"CAPTWO";#N/A,#N/A,FALSE,"CAPTHREE"}</definedName>
    <definedName name="_2__123Graph_BCHART_1" hidden="1">[7]Overall!$D$37:$AG$37</definedName>
    <definedName name="_3__123Graph_CCHART_1" hidden="1">[7]Overall!$D$38:$AG$38</definedName>
    <definedName name="_4__123Graph_XCHART_1" hidden="1">[7]Overall!$D$34:$AG$34</definedName>
    <definedName name="_412_Office_Supplies" localSheetId="2">#REF!</definedName>
    <definedName name="_412_Office_Supplies" localSheetId="1">#REF!</definedName>
    <definedName name="_412_Office_Supplies">#REF!</definedName>
    <definedName name="_421_Facilities_Work_Requests" localSheetId="2">#REF!</definedName>
    <definedName name="_421_Facilities_Work_Requests" localSheetId="1">#REF!</definedName>
    <definedName name="_421_Facilities_Work_Requests">#REF!</definedName>
    <definedName name="_422_Spares" localSheetId="2">#REF!</definedName>
    <definedName name="_422_Spares" localSheetId="1">#REF!</definedName>
    <definedName name="_422_Spares">#REF!</definedName>
    <definedName name="_424_Equipment_Repair" localSheetId="2">#REF!</definedName>
    <definedName name="_424_Equipment_Repair" localSheetId="1">#REF!</definedName>
    <definedName name="_424_Equipment_Repair">#REF!</definedName>
    <definedName name="_425_Preventive_Maint_Contracts" localSheetId="2">#REF!</definedName>
    <definedName name="_425_Preventive_Maint_Contracts" localSheetId="1">#REF!</definedName>
    <definedName name="_425_Preventive_Maint_Contracts">#REF!</definedName>
    <definedName name="_661_Facility_Services" localSheetId="2">#REF!</definedName>
    <definedName name="_661_Facility_Services" localSheetId="1">#REF!</definedName>
    <definedName name="_661_Facility_Services">#REF!</definedName>
    <definedName name="_7" localSheetId="2" hidden="1">{#N/A,#N/A,FALSE,"mgtsum.XLS";#N/A,#N/A,FALSE,"CAPONE";#N/A,#N/A,FALSE,"CAPTWO";#N/A,#N/A,FALSE,"CAPTHREE"}</definedName>
    <definedName name="_7" localSheetId="1" hidden="1">{#N/A,#N/A,FALSE,"mgtsum.XLS";#N/A,#N/A,FALSE,"CAPONE";#N/A,#N/A,FALSE,"CAPTWO";#N/A,#N/A,FALSE,"CAPTHREE"}</definedName>
    <definedName name="_7" hidden="1">{#N/A,#N/A,FALSE,"mgtsum.XLS";#N/A,#N/A,FALSE,"CAPONE";#N/A,#N/A,FALSE,"CAPTWO";#N/A,#N/A,FALSE,"CAPTHREE"}</definedName>
    <definedName name="_8" localSheetId="2" hidden="1">{"'FAB Yield'!$L$7"}</definedName>
    <definedName name="_8" localSheetId="1" hidden="1">{"'FAB Yield'!$L$7"}</definedName>
    <definedName name="_8" hidden="1">{"'FAB Yield'!$L$7"}</definedName>
    <definedName name="_9" localSheetId="2" hidden="1">{#N/A,#N/A,FALSE,"mgtsum.XLS";#N/A,#N/A,FALSE,"CAPONE";#N/A,#N/A,FALSE,"CAPTWO";#N/A,#N/A,FALSE,"CAPTHREE"}</definedName>
    <definedName name="_9" localSheetId="1" hidden="1">{#N/A,#N/A,FALSE,"mgtsum.XLS";#N/A,#N/A,FALSE,"CAPONE";#N/A,#N/A,FALSE,"CAPTWO";#N/A,#N/A,FALSE,"CAPTHREE"}</definedName>
    <definedName name="_9" hidden="1">{#N/A,#N/A,FALSE,"mgtsum.XLS";#N/A,#N/A,FALSE,"CAPONE";#N/A,#N/A,FALSE,"CAPTWO";#N/A,#N/A,FALSE,"CAPTHREE"}</definedName>
    <definedName name="_A" localSheetId="2" hidden="1">{#N/A,#N/A,FALSE,"mgtsum.XLS";#N/A,#N/A,FALSE,"CAPONE";#N/A,#N/A,FALSE,"CAPTWO";#N/A,#N/A,FALSE,"CAPTHREE"}</definedName>
    <definedName name="_A" localSheetId="1" hidden="1">{#N/A,#N/A,FALSE,"mgtsum.XLS";#N/A,#N/A,FALSE,"CAPONE";#N/A,#N/A,FALSE,"CAPTWO";#N/A,#N/A,FALSE,"CAPTHREE"}</definedName>
    <definedName name="_A" hidden="1">{#N/A,#N/A,FALSE,"mgtsum.XLS";#N/A,#N/A,FALSE,"CAPONE";#N/A,#N/A,FALSE,"CAPTWO";#N/A,#N/A,FALSE,"CAPTHREE"}</definedName>
    <definedName name="_aasa" localSheetId="2" hidden="1">{#N/A,#N/A,FALSE,"mgtsum.XLS";#N/A,#N/A,FALSE,"CAPONE";#N/A,#N/A,FALSE,"CAPTWO";#N/A,#N/A,FALSE,"CAPTHREE"}</definedName>
    <definedName name="_aasa" localSheetId="1" hidden="1">{#N/A,#N/A,FALSE,"mgtsum.XLS";#N/A,#N/A,FALSE,"CAPONE";#N/A,#N/A,FALSE,"CAPTWO";#N/A,#N/A,FALSE,"CAPTHREE"}</definedName>
    <definedName name="_aasa" hidden="1">{#N/A,#N/A,FALSE,"mgtsum.XLS";#N/A,#N/A,FALSE,"CAPONE";#N/A,#N/A,FALSE,"CAPTWO";#N/A,#N/A,FALSE,"CAPTHREE"}</definedName>
    <definedName name="_ADS" localSheetId="2" hidden="1">{#N/A,#N/A,FALSE,"mgtsum.XLS";#N/A,#N/A,FALSE,"CAPONE";#N/A,#N/A,FALSE,"CAPTWO";#N/A,#N/A,FALSE,"CAPTHREE"}</definedName>
    <definedName name="_ADS" localSheetId="1" hidden="1">{#N/A,#N/A,FALSE,"mgtsum.XLS";#N/A,#N/A,FALSE,"CAPONE";#N/A,#N/A,FALSE,"CAPTWO";#N/A,#N/A,FALSE,"CAPTHREE"}</definedName>
    <definedName name="_ADS" hidden="1">{#N/A,#N/A,FALSE,"mgtsum.XLS";#N/A,#N/A,FALSE,"CAPONE";#N/A,#N/A,FALSE,"CAPTWO";#N/A,#N/A,FALSE,"CAPTHREE"}</definedName>
    <definedName name="_aer" localSheetId="2" hidden="1">{#N/A,#N/A,FALSE,"VISTAF"}</definedName>
    <definedName name="_aer" localSheetId="1" hidden="1">{#N/A,#N/A,FALSE,"VISTAF"}</definedName>
    <definedName name="_aer" hidden="1">{#N/A,#N/A,FALSE,"VISTAF"}</definedName>
    <definedName name="_aewrew" localSheetId="2" hidden="1">{"Detail",#N/A,FALSE,"Assump";"Detail",#N/A,FALSE,"Muni";"Detail",#N/A,FALSE,"Proj";"Detail",#N/A,FALSE,"Calc";"Present",#N/A,FALSE,"Cover"}</definedName>
    <definedName name="_aewrew" localSheetId="1" hidden="1">{"Detail",#N/A,FALSE,"Assump";"Detail",#N/A,FALSE,"Muni";"Detail",#N/A,FALSE,"Proj";"Detail",#N/A,FALSE,"Calc";"Present",#N/A,FALSE,"Cover"}</definedName>
    <definedName name="_aewrew" hidden="1">{"Detail",#N/A,FALSE,"Assump";"Detail",#N/A,FALSE,"Muni";"Detail",#N/A,FALSE,"Proj";"Detail",#N/A,FALSE,"Calc";"Present",#N/A,FALSE,"Cover"}</definedName>
    <definedName name="_as" localSheetId="2" hidden="1">{#N/A,#N/A,FALSE,"mgtsum.XLS";#N/A,#N/A,FALSE,"CAPONE";#N/A,#N/A,FALSE,"CAPTWO";#N/A,#N/A,FALSE,"CAPTHREE"}</definedName>
    <definedName name="_as" localSheetId="1" hidden="1">{#N/A,#N/A,FALSE,"mgtsum.XLS";#N/A,#N/A,FALSE,"CAPONE";#N/A,#N/A,FALSE,"CAPTWO";#N/A,#N/A,FALSE,"CAPTHREE"}</definedName>
    <definedName name="_as" hidden="1">{#N/A,#N/A,FALSE,"mgtsum.XLS";#N/A,#N/A,FALSE,"CAPONE";#N/A,#N/A,FALSE,"CAPTWO";#N/A,#N/A,FALSE,"CAPTHREE"}</definedName>
    <definedName name="_ase" localSheetId="2" hidden="1">{#N/A,#N/A,FALSE,"mgtsum.XLS";#N/A,#N/A,FALSE,"CAPONE";#N/A,#N/A,FALSE,"CAPTWO";#N/A,#N/A,FALSE,"CAPTHREE"}</definedName>
    <definedName name="_ase" localSheetId="1" hidden="1">{#N/A,#N/A,FALSE,"mgtsum.XLS";#N/A,#N/A,FALSE,"CAPONE";#N/A,#N/A,FALSE,"CAPTWO";#N/A,#N/A,FALSE,"CAPTHREE"}</definedName>
    <definedName name="_ase" hidden="1">{#N/A,#N/A,FALSE,"mgtsum.XLS";#N/A,#N/A,FALSE,"CAPONE";#N/A,#N/A,FALSE,"CAPTWO";#N/A,#N/A,FALSE,"CAPTHREE"}</definedName>
    <definedName name="_aser" localSheetId="2" hidden="1">{#N/A,#N/A,FALSE,"mgtsum.XLS";#N/A,#N/A,FALSE,"CAPONE";#N/A,#N/A,FALSE,"CAPTWO";#N/A,#N/A,FALSE,"CAPTHREE"}</definedName>
    <definedName name="_aser" localSheetId="1" hidden="1">{#N/A,#N/A,FALSE,"mgtsum.XLS";#N/A,#N/A,FALSE,"CAPONE";#N/A,#N/A,FALSE,"CAPTWO";#N/A,#N/A,FALSE,"CAPTHREE"}</definedName>
    <definedName name="_aser" hidden="1">{#N/A,#N/A,FALSE,"mgtsum.XLS";#N/A,#N/A,FALSE,"CAPONE";#N/A,#N/A,FALSE,"CAPTWO";#N/A,#N/A,FALSE,"CAPTHREE"}</definedName>
    <definedName name="_ASEW" localSheetId="2" hidden="1">{#N/A,#N/A,FALSE,"mgtsum.XLS";#N/A,#N/A,FALSE,"CAPONE";#N/A,#N/A,FALSE,"CAPTWO";#N/A,#N/A,FALSE,"CAPTHREE"}</definedName>
    <definedName name="_ASEW" localSheetId="1" hidden="1">{#N/A,#N/A,FALSE,"mgtsum.XLS";#N/A,#N/A,FALSE,"CAPONE";#N/A,#N/A,FALSE,"CAPTWO";#N/A,#N/A,FALSE,"CAPTHREE"}</definedName>
    <definedName name="_ASEW" hidden="1">{#N/A,#N/A,FALSE,"mgtsum.XLS";#N/A,#N/A,FALSE,"CAPONE";#N/A,#N/A,FALSE,"CAPTWO";#N/A,#N/A,FALSE,"CAPTHREE"}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2047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T">0.0351</definedName>
    <definedName name="_Category">'[8]Ref.'!$J$3:$J$6</definedName>
    <definedName name="_CH21" localSheetId="2" hidden="1">{"'Sheet1'!$A$4386:$N$4591"}</definedName>
    <definedName name="_CH21" localSheetId="1" hidden="1">{"'Sheet1'!$A$4386:$N$4591"}</definedName>
    <definedName name="_CH21" hidden="1">{"'Sheet1'!$A$4386:$N$4591"}</definedName>
    <definedName name="_CH22" localSheetId="2" hidden="1">{"'Sheet1'!$A$4386:$N$4591"}</definedName>
    <definedName name="_CH22" localSheetId="1" hidden="1">{"'Sheet1'!$A$4386:$N$4591"}</definedName>
    <definedName name="_CH22" hidden="1">{"'Sheet1'!$A$4386:$N$4591"}</definedName>
    <definedName name="_CH23" localSheetId="2" hidden="1">{"'Sheet1'!$A$4386:$N$4591"}</definedName>
    <definedName name="_CH23" localSheetId="1" hidden="1">{"'Sheet1'!$A$4386:$N$4591"}</definedName>
    <definedName name="_CH23" hidden="1">{"'Sheet1'!$A$4386:$N$4591"}</definedName>
    <definedName name="_CH24" localSheetId="2" hidden="1">{"'Sheet1'!$A$4386:$N$4591"}</definedName>
    <definedName name="_CH24" localSheetId="1" hidden="1">{"'Sheet1'!$A$4386:$N$4591"}</definedName>
    <definedName name="_CH24" hidden="1">{"'Sheet1'!$A$4386:$N$4591"}</definedName>
    <definedName name="_Cub01" localSheetId="2">#REF!</definedName>
    <definedName name="_Cub01" localSheetId="1">#REF!</definedName>
    <definedName name="_Cub01">#REF!</definedName>
    <definedName name="_d1" localSheetId="2" hidden="1">{#N/A,#N/A,FALSE,"mgtsum.XLS";#N/A,#N/A,FALSE,"CAPONE";#N/A,#N/A,FALSE,"CAPTWO";#N/A,#N/A,FALSE,"CAPTHREE"}</definedName>
    <definedName name="_d1" localSheetId="1" hidden="1">{#N/A,#N/A,FALSE,"mgtsum.XLS";#N/A,#N/A,FALSE,"CAPONE";#N/A,#N/A,FALSE,"CAPTWO";#N/A,#N/A,FALSE,"CAPTHREE"}</definedName>
    <definedName name="_d1" hidden="1">{#N/A,#N/A,FALSE,"mgtsum.XLS";#N/A,#N/A,FALSE,"CAPONE";#N/A,#N/A,FALSE,"CAPTWO";#N/A,#N/A,FALSE,"CAPTHREE"}</definedName>
    <definedName name="_d2" localSheetId="2" hidden="1">{#N/A,#N/A,FALSE,"mgtsum.XLS";#N/A,#N/A,FALSE,"CAPONE";#N/A,#N/A,FALSE,"CAPTWO";#N/A,#N/A,FALSE,"CAPTHREE"}</definedName>
    <definedName name="_d2" localSheetId="1" hidden="1">{#N/A,#N/A,FALSE,"mgtsum.XLS";#N/A,#N/A,FALSE,"CAPONE";#N/A,#N/A,FALSE,"CAPTWO";#N/A,#N/A,FALSE,"CAPTHREE"}</definedName>
    <definedName name="_d2" hidden="1">{#N/A,#N/A,FALSE,"mgtsum.XLS";#N/A,#N/A,FALSE,"CAPONE";#N/A,#N/A,FALSE,"CAPTWO";#N/A,#N/A,FALSE,"CAPTHREE"}</definedName>
    <definedName name="_day1" localSheetId="2">#REF!</definedName>
    <definedName name="_day1" localSheetId="1">#REF!</definedName>
    <definedName name="_day1">#REF!</definedName>
    <definedName name="_day2" localSheetId="2">#REF!</definedName>
    <definedName name="_day2" localSheetId="1">#REF!</definedName>
    <definedName name="_day2">#REF!</definedName>
    <definedName name="_Department">'[8]Ref.'!$D$3:$D$18</definedName>
    <definedName name="_ewe" localSheetId="2" hidden="1">{#N/A,#N/A,FALSE,"mgtsum.XLS";#N/A,#N/A,FALSE,"CAPONE";#N/A,#N/A,FALSE,"CAPTWO";#N/A,#N/A,FALSE,"CAPTHREE"}</definedName>
    <definedName name="_ewe" localSheetId="1" hidden="1">{#N/A,#N/A,FALSE,"mgtsum.XLS";#N/A,#N/A,FALSE,"CAPONE";#N/A,#N/A,FALSE,"CAPTWO";#N/A,#N/A,FALSE,"CAPTHREE"}</definedName>
    <definedName name="_ewe" hidden="1">{#N/A,#N/A,FALSE,"mgtsum.XLS";#N/A,#N/A,FALSE,"CAPONE";#N/A,#N/A,FALSE,"CAPTWO";#N/A,#N/A,FALSE,"CAPTHREE"}</definedName>
    <definedName name="_f" localSheetId="2" hidden="1">{#N/A,#N/A,FALSE,"mgtsum.XLS";#N/A,#N/A,FALSE,"CAPONE";#N/A,#N/A,FALSE,"CAPTWO";#N/A,#N/A,FALSE,"CAPTHREE"}</definedName>
    <definedName name="_f" localSheetId="1" hidden="1">{#N/A,#N/A,FALSE,"mgtsum.XLS";#N/A,#N/A,FALSE,"CAPONE";#N/A,#N/A,FALSE,"CAPTWO";#N/A,#N/A,FALSE,"CAPTHREE"}</definedName>
    <definedName name="_f" hidden="1">{#N/A,#N/A,FALSE,"mgtsum.XLS";#N/A,#N/A,FALSE,"CAPONE";#N/A,#N/A,FALSE,"CAPTWO";#N/A,#N/A,FALSE,"CAPTHREE"}</definedName>
    <definedName name="_fa" localSheetId="2" hidden="1">{#N/A,#N/A,FALSE,"mgtsum.XLS";#N/A,#N/A,FALSE,"CAPONE";#N/A,#N/A,FALSE,"CAPTWO";#N/A,#N/A,FALSE,"CAPTHREE"}</definedName>
    <definedName name="_fa" localSheetId="1" hidden="1">{#N/A,#N/A,FALSE,"mgtsum.XLS";#N/A,#N/A,FALSE,"CAPONE";#N/A,#N/A,FALSE,"CAPTWO";#N/A,#N/A,FALSE,"CAPTHREE"}</definedName>
    <definedName name="_fa" hidden="1">{#N/A,#N/A,FALSE,"mgtsum.XLS";#N/A,#N/A,FALSE,"CAPONE";#N/A,#N/A,FALSE,"CAPTWO";#N/A,#N/A,FALSE,"CAPTHREE"}</definedName>
    <definedName name="_faa" localSheetId="2" hidden="1">{"'FAB Yield'!$L$7"}</definedName>
    <definedName name="_faa" localSheetId="1" hidden="1">{"'FAB Yield'!$L$7"}</definedName>
    <definedName name="_faa" hidden="1">{"'FAB Yield'!$L$7"}</definedName>
    <definedName name="_Fab01" localSheetId="2">#REF!</definedName>
    <definedName name="_Fab01" localSheetId="1">#REF!</definedName>
    <definedName name="_Fab01">#REF!</definedName>
    <definedName name="_Fab03" localSheetId="2">#REF!</definedName>
    <definedName name="_Fab03" localSheetId="1">#REF!</definedName>
    <definedName name="_Fab03">#REF!</definedName>
    <definedName name="_Fab04" localSheetId="2">#REF!</definedName>
    <definedName name="_Fab04" localSheetId="1">#REF!</definedName>
    <definedName name="_Fab04">#REF!</definedName>
    <definedName name="_Fab05" localSheetId="2">#REF!</definedName>
    <definedName name="_Fab05" localSheetId="1">#REF!</definedName>
    <definedName name="_Fab05">#REF!</definedName>
    <definedName name="_Fab06" localSheetId="2">#REF!</definedName>
    <definedName name="_Fab06" localSheetId="1">#REF!</definedName>
    <definedName name="_Fab06">#REF!</definedName>
    <definedName name="_fasd" localSheetId="2" hidden="1">{#N/A,#N/A,FALSE,"mgtsum.XLS";#N/A,#N/A,FALSE,"CAPONE";#N/A,#N/A,FALSE,"CAPTWO";#N/A,#N/A,FALSE,"CAPTHREE"}</definedName>
    <definedName name="_fasd" localSheetId="1" hidden="1">{#N/A,#N/A,FALSE,"mgtsum.XLS";#N/A,#N/A,FALSE,"CAPONE";#N/A,#N/A,FALSE,"CAPTWO";#N/A,#N/A,FALSE,"CAPTHREE"}</definedName>
    <definedName name="_fasd" hidden="1">{#N/A,#N/A,FALSE,"mgtsum.XLS";#N/A,#N/A,FALSE,"CAPONE";#N/A,#N/A,FALSE,"CAPTWO";#N/A,#N/A,FALSE,"CAPTHREE"}</definedName>
    <definedName name="_Fee">0.05</definedName>
    <definedName name="_ff" localSheetId="2" hidden="1">{#N/A,#N/A,FALSE,"mgtsum.XLS";#N/A,#N/A,FALSE,"CAPONE";#N/A,#N/A,FALSE,"CAPTWO";#N/A,#N/A,FALSE,"CAPTHREE"}</definedName>
    <definedName name="_ff" localSheetId="1" hidden="1">{#N/A,#N/A,FALSE,"mgtsum.XLS";#N/A,#N/A,FALSE,"CAPONE";#N/A,#N/A,FALSE,"CAPTWO";#N/A,#N/A,FALSE,"CAPTHREE"}</definedName>
    <definedName name="_ff" hidden="1">{#N/A,#N/A,FALSE,"mgtsum.XLS";#N/A,#N/A,FALSE,"CAPONE";#N/A,#N/A,FALSE,"CAPTWO";#N/A,#N/A,FALSE,"CAPTHREE"}</definedName>
    <definedName name="_Fill" localSheetId="2" hidden="1">#REF!</definedName>
    <definedName name="_Fill" localSheetId="1" hidden="1">#REF!</definedName>
    <definedName name="_Fill" hidden="1">#REF!</definedName>
    <definedName name="_xlnm._FilterDatabase" localSheetId="3" hidden="1">'Curve Data'!$B$7:$P$1037</definedName>
    <definedName name="_xlnm._FilterDatabase" localSheetId="0" hidden="1">Overall!$B$7:$W$1037</definedName>
    <definedName name="_xlnm._FilterDatabase" localSheetId="2" hidden="1">#REF!</definedName>
    <definedName name="_xlnm._FilterDatabase" localSheetId="1" hidden="1">#REF!</definedName>
    <definedName name="_xlnm._FilterDatabase" hidden="1">#REF!</definedName>
    <definedName name="_J" localSheetId="2" hidden="1">{#N/A,#N/A,TRUE,"FACTS";"DWGLIST",#N/A,TRUE,"DWGS"}</definedName>
    <definedName name="_J" localSheetId="1" hidden="1">{#N/A,#N/A,TRUE,"FACTS";"DWGLIST",#N/A,TRUE,"DWGS"}</definedName>
    <definedName name="_J" hidden="1">{#N/A,#N/A,TRUE,"FACTS";"DWGLIST",#N/A,TRUE,"DWGS"}</definedName>
    <definedName name="_Key1" localSheetId="2" hidden="1">[2]内销收人!#REF!</definedName>
    <definedName name="_Key1" localSheetId="1" hidden="1">[2]内销收人!#REF!</definedName>
    <definedName name="_Key1" hidden="1">[2]内销收人!#REF!</definedName>
    <definedName name="_Key2" localSheetId="2" hidden="1">[3]ZZFY!#REF!</definedName>
    <definedName name="_Key2" localSheetId="1" hidden="1">[3]ZZFY!#REF!</definedName>
    <definedName name="_Key2" hidden="1">[3]ZZFY!#REF!</definedName>
    <definedName name="_kk" localSheetId="2" hidden="1">[9]電気設備表!#REF!</definedName>
    <definedName name="_kk" localSheetId="1" hidden="1">[9]電気設備表!#REF!</definedName>
    <definedName name="_kk" hidden="1">[9]電気設備表!#REF!</definedName>
    <definedName name="_L1" localSheetId="2" hidden="1">{#N/A,#N/A,FALSE,"mgtsum.XLS";#N/A,#N/A,FALSE,"CAPONE";#N/A,#N/A,FALSE,"CAPTWO";#N/A,#N/A,FALSE,"CAPTHREE"}</definedName>
    <definedName name="_L1" localSheetId="1" hidden="1">{#N/A,#N/A,FALSE,"mgtsum.XLS";#N/A,#N/A,FALSE,"CAPONE";#N/A,#N/A,FALSE,"CAPTWO";#N/A,#N/A,FALSE,"CAPTHREE"}</definedName>
    <definedName name="_L1" hidden="1">{#N/A,#N/A,FALSE,"mgtsum.XLS";#N/A,#N/A,FALSE,"CAPONE";#N/A,#N/A,FALSE,"CAPTWO";#N/A,#N/A,FALSE,"CAPTHREE"}</definedName>
    <definedName name="_LK" localSheetId="2" hidden="1">{#N/A,#N/A,FALSE,"mgtsum.XLS";#N/A,#N/A,FALSE,"CAPONE";#N/A,#N/A,FALSE,"CAPTWO";#N/A,#N/A,FALSE,"CAPTHREE"}</definedName>
    <definedName name="_LK" localSheetId="1" hidden="1">{#N/A,#N/A,FALSE,"mgtsum.XLS";#N/A,#N/A,FALSE,"CAPONE";#N/A,#N/A,FALSE,"CAPTWO";#N/A,#N/A,FALSE,"CAPTHREE"}</definedName>
    <definedName name="_LK" hidden="1">{#N/A,#N/A,FALSE,"mgtsum.XLS";#N/A,#N/A,FALSE,"CAPONE";#N/A,#N/A,FALSE,"CAPTWO";#N/A,#N/A,FALSE,"CAPTHREE"}</definedName>
    <definedName name="_Location">'[8]Ref.'!$F$3:$F$5</definedName>
    <definedName name="_MMM" localSheetId="2" hidden="1">{#N/A,#N/A,TRUE,"FACTS";"DWGLIST",#N/A,TRUE,"DWGS"}</definedName>
    <definedName name="_MMM" localSheetId="1" hidden="1">{#N/A,#N/A,TRUE,"FACTS";"DWGLIST",#N/A,TRUE,"DWGS"}</definedName>
    <definedName name="_MMM" hidden="1">{#N/A,#N/A,TRUE,"FACTS";"DWGLIST",#N/A,TRUE,"DWGS"}</definedName>
    <definedName name="_OHP1" localSheetId="2">#REF!</definedName>
    <definedName name="_OHP1" localSheetId="1">#REF!</definedName>
    <definedName name="_OHP1">#REF!</definedName>
    <definedName name="_OHP2" localSheetId="2">#REF!</definedName>
    <definedName name="_OHP2" localSheetId="1">#REF!</definedName>
    <definedName name="_OHP2">#REF!</definedName>
    <definedName name="_OHP3" localSheetId="2">#REF!</definedName>
    <definedName name="_OHP3" localSheetId="1">#REF!</definedName>
    <definedName name="_OHP3">#REF!</definedName>
    <definedName name="_OOO" localSheetId="2" hidden="1">{#N/A,#N/A,TRUE,"FACTS";"DWGLIST",#N/A,TRUE,"DWGS"}</definedName>
    <definedName name="_OOO" localSheetId="1" hidden="1">{#N/A,#N/A,TRUE,"FACTS";"DWGLIST",#N/A,TRUE,"DWGS"}</definedName>
    <definedName name="_OOO" hidden="1">{#N/A,#N/A,TRUE,"FACTS";"DWGLIST",#N/A,TRUE,"DWGS"}</definedName>
    <definedName name="_Order1" hidden="1">255</definedName>
    <definedName name="_Order2" hidden="1">255</definedName>
    <definedName name="_OT1" localSheetId="2">#REF!</definedName>
    <definedName name="_OT1" localSheetId="1">#REF!</definedName>
    <definedName name="_OT1">#REF!</definedName>
    <definedName name="_OT2" localSheetId="2">#REF!</definedName>
    <definedName name="_OT2" localSheetId="1">#REF!</definedName>
    <definedName name="_OT2">#REF!</definedName>
    <definedName name="_p" localSheetId="2" hidden="1">{"'FAB Yield'!$L$7"}</definedName>
    <definedName name="_p" localSheetId="1" hidden="1">{"'FAB Yield'!$L$7"}</definedName>
    <definedName name="_p" hidden="1">{"'FAB Yield'!$L$7"}</definedName>
    <definedName name="_Paa" localSheetId="2" hidden="1">{#N/A,#N/A,TRUE,"FACTS";"DWGLIST",#N/A,TRUE,"DWGS"}</definedName>
    <definedName name="_Paa" localSheetId="1" hidden="1">{#N/A,#N/A,TRUE,"FACTS";"DWGLIST",#N/A,TRUE,"DWGS"}</definedName>
    <definedName name="_Paa" hidden="1">{#N/A,#N/A,TRUE,"FACTS";"DWGLIST",#N/A,TRUE,"DWGS"}</definedName>
    <definedName name="_Pas" localSheetId="2" hidden="1">{#N/A,#N/A,FALSE,"mgtsum.XLS";#N/A,#N/A,FALSE,"CAPONE";#N/A,#N/A,FALSE,"CAPTWO";#N/A,#N/A,FALSE,"CAPTHREE"}</definedName>
    <definedName name="_Pas" localSheetId="1" hidden="1">{#N/A,#N/A,FALSE,"mgtsum.XLS";#N/A,#N/A,FALSE,"CAPONE";#N/A,#N/A,FALSE,"CAPTWO";#N/A,#N/A,FALSE,"CAPTHREE"}</definedName>
    <definedName name="_Pas" hidden="1">{#N/A,#N/A,FALSE,"mgtsum.XLS";#N/A,#N/A,FALSE,"CAPONE";#N/A,#N/A,FALSE,"CAPTWO";#N/A,#N/A,FALSE,"CAPTHREE"}</definedName>
    <definedName name="_pasd" localSheetId="2" hidden="1">{#N/A,#N/A,FALSE,"mgtsum.XLS";#N/A,#N/A,FALSE,"CAPONE";#N/A,#N/A,FALSE,"CAPTWO";#N/A,#N/A,FALSE,"CAPTHREE"}</definedName>
    <definedName name="_pasd" localSheetId="1" hidden="1">{#N/A,#N/A,FALSE,"mgtsum.XLS";#N/A,#N/A,FALSE,"CAPONE";#N/A,#N/A,FALSE,"CAPTWO";#N/A,#N/A,FALSE,"CAPTHREE"}</definedName>
    <definedName name="_pasd" hidden="1">{#N/A,#N/A,FALSE,"mgtsum.XLS";#N/A,#N/A,FALSE,"CAPONE";#N/A,#N/A,FALSE,"CAPTWO";#N/A,#N/A,FALSE,"CAPTHREE"}</definedName>
    <definedName name="_Po" localSheetId="2" hidden="1">{#N/A,#N/A,FALSE,"mgtsum.XLS";#N/A,#N/A,FALSE,"CAPONE";#N/A,#N/A,FALSE,"CAPTWO";#N/A,#N/A,FALSE,"CAPTHREE"}</definedName>
    <definedName name="_Po" localSheetId="1" hidden="1">{#N/A,#N/A,FALSE,"mgtsum.XLS";#N/A,#N/A,FALSE,"CAPONE";#N/A,#N/A,FALSE,"CAPTWO";#N/A,#N/A,FALSE,"CAPTHREE"}</definedName>
    <definedName name="_Po" hidden="1">{#N/A,#N/A,FALSE,"mgtsum.XLS";#N/A,#N/A,FALSE,"CAPONE";#N/A,#N/A,FALSE,"CAPTWO";#N/A,#N/A,FALSE,"CAPTHREE"}</definedName>
    <definedName name="_POE" localSheetId="2" hidden="1">{"'FAB Yield'!$L$7"}</definedName>
    <definedName name="_POE" localSheetId="1" hidden="1">{"'FAB Yield'!$L$7"}</definedName>
    <definedName name="_POE" hidden="1">{"'FAB Yield'!$L$7"}</definedName>
    <definedName name="_PP" localSheetId="2" hidden="1">{#N/A,#N/A,FALSE,"mgtsum.XLS";#N/A,#N/A,FALSE,"CAPONE";#N/A,#N/A,FALSE,"CAPTWO";#N/A,#N/A,FALSE,"CAPTHREE"}</definedName>
    <definedName name="_PP" localSheetId="1" hidden="1">{#N/A,#N/A,FALSE,"mgtsum.XLS";#N/A,#N/A,FALSE,"CAPONE";#N/A,#N/A,FALSE,"CAPTWO";#N/A,#N/A,FALSE,"CAPTHREE"}</definedName>
    <definedName name="_PP" hidden="1">{#N/A,#N/A,FALSE,"mgtsum.XLS";#N/A,#N/A,FALSE,"CAPONE";#N/A,#N/A,FALSE,"CAPTWO";#N/A,#N/A,FALSE,"CAPTHREE"}</definedName>
    <definedName name="_ppads" localSheetId="2" hidden="1">{#N/A,#N/A,FALSE,"mgtsum.XLS";#N/A,#N/A,FALSE,"CAPONE";#N/A,#N/A,FALSE,"CAPTWO";#N/A,#N/A,FALSE,"CAPTHREE"}</definedName>
    <definedName name="_ppads" localSheetId="1" hidden="1">{#N/A,#N/A,FALSE,"mgtsum.XLS";#N/A,#N/A,FALSE,"CAPONE";#N/A,#N/A,FALSE,"CAPTWO";#N/A,#N/A,FALSE,"CAPTHREE"}</definedName>
    <definedName name="_ppads" hidden="1">{#N/A,#N/A,FALSE,"mgtsum.XLS";#N/A,#N/A,FALSE,"CAPONE";#N/A,#N/A,FALSE,"CAPTWO";#N/A,#N/A,FALSE,"CAPTHREE"}</definedName>
    <definedName name="_ppae" localSheetId="2" hidden="1">{"Present",#N/A,FALSE,"Assump";"Present",#N/A,FALSE,"Calc";"Present",#N/A,FALSE,"Cover"}</definedName>
    <definedName name="_ppae" localSheetId="1" hidden="1">{"Present",#N/A,FALSE,"Assump";"Present",#N/A,FALSE,"Calc";"Present",#N/A,FALSE,"Cover"}</definedName>
    <definedName name="_ppae" hidden="1">{"Present",#N/A,FALSE,"Assump";"Present",#N/A,FALSE,"Calc";"Present",#N/A,FALSE,"Cover"}</definedName>
    <definedName name="_pple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_pple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_pple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_pppa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_pppa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_pppa" hidden="1">{#N/A,#N/A,FALSE,"CLIENT HOPSR";#N/A,#N/A,FALSE,"JEG GRAPH";#N/A,#N/A,FALSE,"PROCESS";#N/A,#N/A,FALSE,"CIVIL";#N/A,#N/A,FALSE,"ELECTRICAL";#N/A,#N/A,FALSE,"CNTRL SYS";#N/A,#N/A,FALSE,"MECH";#N/A,#N/A,FALSE,"PIPE"}</definedName>
    <definedName name="_ppwe" localSheetId="2" hidden="1">{#N/A,#N/A,TRUE,"FACTS";"DWGLIST",#N/A,TRUE,"DWGS"}</definedName>
    <definedName name="_ppwe" localSheetId="1" hidden="1">{#N/A,#N/A,TRUE,"FACTS";"DWGLIST",#N/A,TRUE,"DWGS"}</definedName>
    <definedName name="_ppwe" hidden="1">{#N/A,#N/A,TRUE,"FACTS";"DWGLIST",#N/A,TRUE,"DWGS"}</definedName>
    <definedName name="_pret" localSheetId="2" hidden="1">{#N/A,#N/A,FALSE,"VISTAF"}</definedName>
    <definedName name="_pret" localSheetId="1" hidden="1">{#N/A,#N/A,FALSE,"VISTAF"}</definedName>
    <definedName name="_pret" hidden="1">{#N/A,#N/A,FALSE,"VISTAF"}</definedName>
    <definedName name="_pwa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pwa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pwa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PWER" localSheetId="2" hidden="1">{#N/A,#N/A,TRUE,"FACTS";"DWGLIST",#N/A,TRUE,"DWGS"}</definedName>
    <definedName name="_PWER" localSheetId="1" hidden="1">{#N/A,#N/A,TRUE,"FACTS";"DWGLIST",#N/A,TRUE,"DWGS"}</definedName>
    <definedName name="_PWER" hidden="1">{#N/A,#N/A,TRUE,"FACTS";"DWGLIST",#N/A,TRUE,"DWGS"}</definedName>
    <definedName name="_qwe" localSheetId="2" hidden="1">{#N/A,#N/A,FALSE,"MANHR FCST-BASE"}</definedName>
    <definedName name="_qwe" localSheetId="1" hidden="1">{#N/A,#N/A,FALSE,"MANHR FCST-BASE"}</definedName>
    <definedName name="_qwe" hidden="1">{#N/A,#N/A,FALSE,"MANHR FCST-BASE"}</definedName>
    <definedName name="_Regression_Int" hidden="1">1</definedName>
    <definedName name="_Scope">'[8]Ref.'!$H$3:$H$5</definedName>
    <definedName name="_SEP29" localSheetId="2" hidden="1">{"'Sheet1'!$A$4386:$N$4591"}</definedName>
    <definedName name="_SEP29" localSheetId="1" hidden="1">{"'Sheet1'!$A$4386:$N$4591"}</definedName>
    <definedName name="_SEP29" hidden="1">{"'Sheet1'!$A$4386:$N$4591"}</definedName>
    <definedName name="_Sort" localSheetId="2" hidden="1">[2]内销收人!#REF!</definedName>
    <definedName name="_Sort" localSheetId="1" hidden="1">[2]内销收人!#REF!</definedName>
    <definedName name="_Sort" hidden="1">[2]内销收人!#REF!</definedName>
    <definedName name="_Try1">[4]!_xlbgnm.Try1</definedName>
    <definedName name="_VAT">0.0684</definedName>
    <definedName name="_waseed" localSheetId="2" hidden="1">{#N/A,#N/A,FALSE,"mgtsum.XLS";#N/A,#N/A,FALSE,"CAPONE";#N/A,#N/A,FALSE,"CAPTWO";#N/A,#N/A,FALSE,"CAPTHREE"}</definedName>
    <definedName name="_waseed" localSheetId="1" hidden="1">{#N/A,#N/A,FALSE,"mgtsum.XLS";#N/A,#N/A,FALSE,"CAPONE";#N/A,#N/A,FALSE,"CAPTWO";#N/A,#N/A,FALSE,"CAPTHREE"}</definedName>
    <definedName name="_waseed" hidden="1">{#N/A,#N/A,FALSE,"mgtsum.XLS";#N/A,#N/A,FALSE,"CAPONE";#N/A,#N/A,FALSE,"CAPTWO";#N/A,#N/A,FALSE,"CAPTHREE"}</definedName>
    <definedName name="_wk1" localSheetId="2">#REF!</definedName>
    <definedName name="_wk1" localSheetId="1">#REF!</definedName>
    <definedName name="_wk1">#REF!</definedName>
    <definedName name="_wk2" localSheetId="2">#REF!</definedName>
    <definedName name="_wk2" localSheetId="1">#REF!</definedName>
    <definedName name="_wk2">#REF!</definedName>
    <definedName name="_wrn1" localSheetId="2" hidden="1">{#N/A,#N/A,FALSE,"mgtsum.XLS";#N/A,#N/A,FALSE,"CAPONE";#N/A,#N/A,FALSE,"CAPTWO";#N/A,#N/A,FALSE,"CAPTHREE"}</definedName>
    <definedName name="_wrn1" localSheetId="1" hidden="1">{#N/A,#N/A,FALSE,"mgtsum.XLS";#N/A,#N/A,FALSE,"CAPONE";#N/A,#N/A,FALSE,"CAPTWO";#N/A,#N/A,FALSE,"CAPTHREE"}</definedName>
    <definedName name="_wrn1" hidden="1">{#N/A,#N/A,FALSE,"mgtsum.XLS";#N/A,#N/A,FALSE,"CAPONE";#N/A,#N/A,FALSE,"CAPTWO";#N/A,#N/A,FALSE,"CAPTHREE"}</definedName>
    <definedName name="aa" localSheetId="2" hidden="1">{"'FAB Yield'!$L$7"}</definedName>
    <definedName name="aa" localSheetId="1" hidden="1">{"'FAB Yield'!$L$7"}</definedName>
    <definedName name="aa" hidden="1">{"'FAB Yield'!$L$7"}</definedName>
    <definedName name="aaa" localSheetId="2" hidden="1">[9]電気設備表!#REF!</definedName>
    <definedName name="aaa" localSheetId="1" hidden="1">[9]電気設備表!#REF!</definedName>
    <definedName name="aaa" hidden="1">[9]電気設備表!#REF!</definedName>
    <definedName name="aab" localSheetId="2" hidden="1">{#N/A,#N/A,FALSE,"mgtsum.XLS";#N/A,#N/A,FALSE,"CAPONE";#N/A,#N/A,FALSE,"CAPTWO";#N/A,#N/A,FALSE,"CAPTHREE"}</definedName>
    <definedName name="aab" localSheetId="1" hidden="1">{#N/A,#N/A,FALSE,"mgtsum.XLS";#N/A,#N/A,FALSE,"CAPONE";#N/A,#N/A,FALSE,"CAPTWO";#N/A,#N/A,FALSE,"CAPTHREE"}</definedName>
    <definedName name="aab" hidden="1">{#N/A,#N/A,FALSE,"mgtsum.XLS";#N/A,#N/A,FALSE,"CAPONE";#N/A,#N/A,FALSE,"CAPTWO";#N/A,#N/A,FALSE,"CAPTHREE"}</definedName>
    <definedName name="aac" localSheetId="2" hidden="1">{#N/A,#N/A,FALSE,"mgtsum.XLS";#N/A,#N/A,FALSE,"CAPONE";#N/A,#N/A,FALSE,"CAPTWO";#N/A,#N/A,FALSE,"CAPTHREE"}</definedName>
    <definedName name="aac" localSheetId="1" hidden="1">{#N/A,#N/A,FALSE,"mgtsum.XLS";#N/A,#N/A,FALSE,"CAPONE";#N/A,#N/A,FALSE,"CAPTWO";#N/A,#N/A,FALSE,"CAPTHREE"}</definedName>
    <definedName name="aac" hidden="1">{#N/A,#N/A,FALSE,"mgtsum.XLS";#N/A,#N/A,FALSE,"CAPONE";#N/A,#N/A,FALSE,"CAPTWO";#N/A,#N/A,FALSE,"CAPTHREE"}</definedName>
    <definedName name="aad" localSheetId="2" hidden="1">{#N/A,#N/A,FALSE,"mgtsum.XLS";#N/A,#N/A,FALSE,"CAPONE";#N/A,#N/A,FALSE,"CAPTWO";#N/A,#N/A,FALSE,"CAPTHREE"}</definedName>
    <definedName name="aad" localSheetId="1" hidden="1">{#N/A,#N/A,FALSE,"mgtsum.XLS";#N/A,#N/A,FALSE,"CAPONE";#N/A,#N/A,FALSE,"CAPTWO";#N/A,#N/A,FALSE,"CAPTHREE"}</definedName>
    <definedName name="aad" hidden="1">{#N/A,#N/A,FALSE,"mgtsum.XLS";#N/A,#N/A,FALSE,"CAPONE";#N/A,#N/A,FALSE,"CAPTWO";#N/A,#N/A,FALSE,"CAPTHREE"}</definedName>
    <definedName name="aagb" localSheetId="2" hidden="1">{#N/A,#N/A,FALSE,"mgtsum.XLS";#N/A,#N/A,FALSE,"CAPONE";#N/A,#N/A,FALSE,"CAPTWO";#N/A,#N/A,FALSE,"CAPTHREE"}</definedName>
    <definedName name="aagb" localSheetId="1" hidden="1">{#N/A,#N/A,FALSE,"mgtsum.XLS";#N/A,#N/A,FALSE,"CAPONE";#N/A,#N/A,FALSE,"CAPTWO";#N/A,#N/A,FALSE,"CAPTHREE"}</definedName>
    <definedName name="aagb" hidden="1">{#N/A,#N/A,FALSE,"mgtsum.XLS";#N/A,#N/A,FALSE,"CAPONE";#N/A,#N/A,FALSE,"CAPTWO";#N/A,#N/A,FALSE,"CAPTHREE"}</definedName>
    <definedName name="aakdf" localSheetId="2" hidden="1">{#N/A,#N/A,FALSE,"mgtsum.XLS";#N/A,#N/A,FALSE,"CAPONE";#N/A,#N/A,FALSE,"CAPTWO";#N/A,#N/A,FALSE,"CAPTHREE"}</definedName>
    <definedName name="aakdf" localSheetId="1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kdi" localSheetId="2" hidden="1">{#N/A,#N/A,FALSE,"mgtsum.XLS";#N/A,#N/A,FALSE,"CAPONE";#N/A,#N/A,FALSE,"CAPTWO";#N/A,#N/A,FALSE,"CAPTHREE"}</definedName>
    <definedName name="aakdi" localSheetId="1" hidden="1">{#N/A,#N/A,FALSE,"mgtsum.XLS";#N/A,#N/A,FALSE,"CAPONE";#N/A,#N/A,FALSE,"CAPTWO";#N/A,#N/A,FALSE,"CAPTHREE"}</definedName>
    <definedName name="aakdi" hidden="1">{#N/A,#N/A,FALSE,"mgtsum.XLS";#N/A,#N/A,FALSE,"CAPONE";#N/A,#N/A,FALSE,"CAPTWO";#N/A,#N/A,FALSE,"CAPTHREE"}</definedName>
    <definedName name="abcd">OFFSET('[10]Scenario Tools'!$D$2,0,0,COUNTA('[10]Scenario Tools'!$A:$A)-1,1)</definedName>
    <definedName name="abcdefg" localSheetId="2" hidden="1">{#N/A,#N/A,FALSE,"mgtsum.XLS";#N/A,#N/A,FALSE,"CAPONE";#N/A,#N/A,FALSE,"CAPTWO";#N/A,#N/A,FALSE,"CAPTHREE"}</definedName>
    <definedName name="abcdefg" localSheetId="1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xyz" localSheetId="2" hidden="1">{#N/A,#N/A,FALSE,"mgtsum.XLS";#N/A,#N/A,FALSE,"CAPONE";#N/A,#N/A,FALSE,"CAPTWO";#N/A,#N/A,FALSE,"CAPTHREE"}</definedName>
    <definedName name="abcxyz" localSheetId="1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ccessDatabase" hidden="1">"C:\WINDOWS\Desktop\Byron's Dox\POchecklist.mdb"</definedName>
    <definedName name="AccessDatabase_1" hidden="1">"C:\WINDOWS\Desktop\Byron's Dox\POchecklist.mdb"</definedName>
    <definedName name="Activities" localSheetId="2">#REF!</definedName>
    <definedName name="Activities" localSheetId="1">#REF!</definedName>
    <definedName name="Activities">#REF!</definedName>
    <definedName name="ad" localSheetId="2" hidden="1">#REF!</definedName>
    <definedName name="ad" localSheetId="1" hidden="1">#REF!</definedName>
    <definedName name="ad" hidden="1">#REF!</definedName>
    <definedName name="Adjustment_Columns" localSheetId="2">[11]CPA_EQP!#REF!,[11]CPA_EQP!#REF!</definedName>
    <definedName name="Adjustment_Columns" localSheetId="1">[11]CPA_EQP!#REF!,[11]CPA_EQP!#REF!</definedName>
    <definedName name="Adjustment_Columns">[11]CPA_EQP!#REF!,[11]CPA_EQP!#REF!</definedName>
    <definedName name="AFCpercent" localSheetId="2">#REF!</definedName>
    <definedName name="AFCpercent" localSheetId="1">#REF!</definedName>
    <definedName name="AFCpercent">#REF!</definedName>
    <definedName name="After_What_IF" localSheetId="2">#REF!</definedName>
    <definedName name="After_What_IF" localSheetId="1">#REF!</definedName>
    <definedName name="After_What_IF">#REF!</definedName>
    <definedName name="All_in" localSheetId="2">#REF!</definedName>
    <definedName name="All_in" localSheetId="1">#REF!</definedName>
    <definedName name="All_in">#REF!</definedName>
    <definedName name="arkadi" localSheetId="2" hidden="1">{#N/A,#N/A,FALSE,"mgtsum.XLS";#N/A,#N/A,FALSE,"CAPONE";#N/A,#N/A,FALSE,"CAPTWO";#N/A,#N/A,FALSE,"CAPTHREE"}</definedName>
    <definedName name="arkadi" localSheetId="1" hidden="1">{#N/A,#N/A,FALSE,"mgtsum.XLS";#N/A,#N/A,FALSE,"CAPONE";#N/A,#N/A,FALSE,"CAPTWO";#N/A,#N/A,FALSE,"CAPTHREE"}</definedName>
    <definedName name="arkadi" hidden="1">{#N/A,#N/A,FALSE,"mgtsum.XLS";#N/A,#N/A,FALSE,"CAPONE";#N/A,#N/A,FALSE,"CAPTWO";#N/A,#N/A,FALSE,"CAPTHREE"}</definedName>
    <definedName name="asd" hidden="1">1</definedName>
    <definedName name="aser" localSheetId="2" hidden="1">{#N/A,#N/A,FALSE,"mgtsum.XLS";#N/A,#N/A,FALSE,"CAPONE";#N/A,#N/A,FALSE,"CAPTWO";#N/A,#N/A,FALSE,"CAPTHREE"}</definedName>
    <definedName name="aser" localSheetId="1" hidden="1">{#N/A,#N/A,FALSE,"mgtsum.XLS";#N/A,#N/A,FALSE,"CAPONE";#N/A,#N/A,FALSE,"CAPTWO";#N/A,#N/A,FALSE,"CAPTHREE"}</definedName>
    <definedName name="aser" hidden="1">{#N/A,#N/A,FALSE,"mgtsum.XLS";#N/A,#N/A,FALSE,"CAPONE";#N/A,#N/A,FALSE,"CAPTWO";#N/A,#N/A,FALSE,"CAPTHREE"}</definedName>
    <definedName name="asfasf" localSheetId="2" hidden="1">{#N/A,#N/A,FALSE,"OUTPUT SHEET "}</definedName>
    <definedName name="asfasf" localSheetId="1" hidden="1">{#N/A,#N/A,FALSE,"OUTPUT SHEET "}</definedName>
    <definedName name="asfasf" hidden="1">{#N/A,#N/A,FALSE,"OUTPUT SHEET "}</definedName>
    <definedName name="asl" localSheetId="2">[1]Sheet1!$Q:$Q,[1]Sheet1!#REF!,[1]Sheet1!#REF!,[1]Sheet1!$AG:$AG,[1]Sheet1!#REF!,[1]Sheet1!#REF!,[1]Sheet1!$BU:$BU,[1]Sheet1!$CO:$CO,[1]Sheet1!$CW:$CW,[1]Sheet1!$DE:$DE,[1]Sheet1!$DM:$DM,[1]Sheet1!$DU:$DU,[1]Sheet1!$EN:$EN,[1]Sheet1!#REF!</definedName>
    <definedName name="asl">[1]Sheet1!$Q:$Q,[1]Sheet1!#REF!,[1]Sheet1!#REF!,[1]Sheet1!$AG:$AG,[1]Sheet1!#REF!,[1]Sheet1!#REF!,[1]Sheet1!$BU:$BU,[1]Sheet1!$CO:$CO,[1]Sheet1!$CW:$CW,[1]Sheet1!$DE:$DE,[1]Sheet1!$DM:$DM,[1]Sheet1!$DU:$DU,[1]Sheet1!$EN:$EN,[1]Sheet1!#REF!</definedName>
    <definedName name="bb" localSheetId="2" hidden="1">#REF!</definedName>
    <definedName name="bb" localSheetId="1" hidden="1">#REF!</definedName>
    <definedName name="bb" hidden="1">#REF!</definedName>
    <definedName name="BBCap" localSheetId="2">#REF!</definedName>
    <definedName name="BBCap" localSheetId="1">#REF!</definedName>
    <definedName name="BBCap">#REF!</definedName>
    <definedName name="BBExp" localSheetId="2">#REF!</definedName>
    <definedName name="BBExp" localSheetId="1">#REF!</definedName>
    <definedName name="BBExp">#REF!</definedName>
    <definedName name="Before_What_IF" localSheetId="2">#REF!</definedName>
    <definedName name="Before_What_IF" localSheetId="1">#REF!</definedName>
    <definedName name="Before_What_IF">#REF!</definedName>
    <definedName name="BILL" localSheetId="2">'[12]REIMB jUNE 2001'!#REF!</definedName>
    <definedName name="BILL" localSheetId="1">'[12]REIMB jUNE 2001'!#REF!</definedName>
    <definedName name="BILL">'[12]REIMB jUNE 2001'!#REF!</definedName>
    <definedName name="BLR" localSheetId="2" hidden="1">{"'Sheet1'!$A$4386:$N$4591"}</definedName>
    <definedName name="BLR" localSheetId="1" hidden="1">{"'Sheet1'!$A$4386:$N$4591"}</definedName>
    <definedName name="BLR" hidden="1">{"'Sheet1'!$A$4386:$N$4591"}</definedName>
    <definedName name="BOQPrcnt">[13]Welcome!$F$22</definedName>
    <definedName name="BRIDGE" localSheetId="2">#REF!</definedName>
    <definedName name="BRIDGE" localSheetId="1">#REF!</definedName>
    <definedName name="BRIDGE">#REF!</definedName>
    <definedName name="Bridge01" localSheetId="2">#REF!</definedName>
    <definedName name="Bridge01" localSheetId="1">#REF!</definedName>
    <definedName name="Bridge01">#REF!</definedName>
    <definedName name="CalcNBV1">'[14]Create DB'!$O$31</definedName>
    <definedName name="CalcNBV2">'[14]Create DB'!$O$32</definedName>
    <definedName name="categories">[15]Sheet1!$T$3:$T$11</definedName>
    <definedName name="Category">'[16]GCN Definitions'!$E$3:$E$164</definedName>
    <definedName name="cccc" localSheetId="2" hidden="1">{#N/A,#N/A,FALSE,"mgtsum.XLS";#N/A,#N/A,FALSE,"CAPONE";#N/A,#N/A,FALSE,"CAPTWO";#N/A,#N/A,FALSE,"CAPTHREE"}</definedName>
    <definedName name="cccc" localSheetId="1" hidden="1">{#N/A,#N/A,FALSE,"mgtsum.XLS";#N/A,#N/A,FALSE,"CAPONE";#N/A,#N/A,FALSE,"CAPTWO";#N/A,#N/A,FALSE,"CAPTHREE"}</definedName>
    <definedName name="cccc" hidden="1">{#N/A,#N/A,FALSE,"mgtsum.XLS";#N/A,#N/A,FALSE,"CAPONE";#N/A,#N/A,FALSE,"CAPTWO";#N/A,#N/A,FALSE,"CAPTHREE"}</definedName>
    <definedName name="CCPROMonths" localSheetId="2">[17]Assumption!#REF!</definedName>
    <definedName name="CCPROMonths" localSheetId="1">[17]Assumption!#REF!</definedName>
    <definedName name="CCPROMonths">[17]Assumption!#REF!</definedName>
    <definedName name="CDS_02_FSE_275" localSheetId="2" hidden="1">#REF!</definedName>
    <definedName name="CDS_02_FSE_275" localSheetId="1" hidden="1">#REF!</definedName>
    <definedName name="CDS_02_FSE_275" hidden="1">#REF!</definedName>
    <definedName name="CFG">'[18]DropDown Lists'!$E$2:$E$4</definedName>
    <definedName name="Check" localSheetId="3">[19]!Check</definedName>
    <definedName name="Check">[19]!Check</definedName>
    <definedName name="Clamp" localSheetId="2" hidden="1">{#N/A,#N/A,FALSE,"mgtsum.XLS";#N/A,#N/A,FALSE,"CAPONE";#N/A,#N/A,FALSE,"CAPTWO";#N/A,#N/A,FALSE,"CAPTHREE"}</definedName>
    <definedName name="Clamp" localSheetId="1" hidden="1">{#N/A,#N/A,FALSE,"mgtsum.XLS";#N/A,#N/A,FALSE,"CAPONE";#N/A,#N/A,FALSE,"CAPTWO";#N/A,#N/A,FALSE,"CAPTHREE"}</definedName>
    <definedName name="Clamp" hidden="1">{#N/A,#N/A,FALSE,"mgtsum.XLS";#N/A,#N/A,FALSE,"CAPONE";#N/A,#N/A,FALSE,"CAPTWO";#N/A,#N/A,FALSE,"CAPTHREE"}</definedName>
    <definedName name="cLookup2" localSheetId="2">'[20]Classifications Master List'!$U$7:$AI$8</definedName>
    <definedName name="cLookup2">'[21]Classifications Master List'!$U$7:$AI$8</definedName>
    <definedName name="CMP" localSheetId="2">#REF!</definedName>
    <definedName name="CMP" localSheetId="1">#REF!</definedName>
    <definedName name="CMP">#REF!</definedName>
    <definedName name="Commit_Log" localSheetId="2">#REF!</definedName>
    <definedName name="Commit_Log" localSheetId="1">#REF!</definedName>
    <definedName name="Commit_Log">#REF!</definedName>
    <definedName name="Company_Name" localSheetId="2">#REF!</definedName>
    <definedName name="Company_Name" localSheetId="1">#REF!</definedName>
    <definedName name="Company_Name">#REF!</definedName>
    <definedName name="ConcBridge" localSheetId="2">#REF!</definedName>
    <definedName name="ConcBridge" localSheetId="1">#REF!</definedName>
    <definedName name="ConcBridge">#REF!</definedName>
    <definedName name="ConcCub" localSheetId="2">#REF!</definedName>
    <definedName name="ConcCub" localSheetId="1">#REF!</definedName>
    <definedName name="ConcCub">#REF!</definedName>
    <definedName name="ConcFab" localSheetId="2">#REF!</definedName>
    <definedName name="ConcFab" localSheetId="1">#REF!</definedName>
    <definedName name="ConcFab">#REF!</definedName>
    <definedName name="ConcSumBridge" localSheetId="2">#REF!</definedName>
    <definedName name="ConcSumBridge" localSheetId="1">#REF!</definedName>
    <definedName name="ConcSumBridge">#REF!</definedName>
    <definedName name="ConcSumCub" localSheetId="2">#REF!</definedName>
    <definedName name="ConcSumCub" localSheetId="1">#REF!</definedName>
    <definedName name="ConcSumCub">#REF!</definedName>
    <definedName name="ConcSumFab" localSheetId="2">#REF!</definedName>
    <definedName name="ConcSumFab" localSheetId="1">#REF!</definedName>
    <definedName name="ConcSumFab">#REF!</definedName>
    <definedName name="ConcTemp" localSheetId="2">#REF!</definedName>
    <definedName name="ConcTemp" localSheetId="1">#REF!</definedName>
    <definedName name="ConcTemp">#REF!</definedName>
    <definedName name="Consol1260_5000">'[22]P1260Projected.5700 Detail'!$B$3:$G$32</definedName>
    <definedName name="Consol1260_6000" localSheetId="2">#REF!</definedName>
    <definedName name="Consol1260_6000" localSheetId="1">#REF!</definedName>
    <definedName name="Consol1260_6000">#REF!</definedName>
    <definedName name="Consol852">'[22]P852.5000 Detail'!$B$3:$G$32</definedName>
    <definedName name="Consol854">'[22]P854.5000 Detail'!$B$3:$G$32</definedName>
    <definedName name="Consol856_10000" localSheetId="2">#REF!</definedName>
    <definedName name="Consol856_10000" localSheetId="1">#REF!</definedName>
    <definedName name="Consol856_10000">#REF!</definedName>
    <definedName name="Consol856_11300" localSheetId="2">#REF!</definedName>
    <definedName name="Consol856_11300" localSheetId="1">#REF!</definedName>
    <definedName name="Consol856_11300">#REF!</definedName>
    <definedName name="Consol856_1500" localSheetId="2">#REF!</definedName>
    <definedName name="Consol856_1500" localSheetId="1">#REF!</definedName>
    <definedName name="Consol856_1500">#REF!</definedName>
    <definedName name="Consol856_2500" localSheetId="2">#REF!</definedName>
    <definedName name="Consol856_2500" localSheetId="1">#REF!</definedName>
    <definedName name="Consol856_2500">#REF!</definedName>
    <definedName name="Consol856_5000">'[22]P856.5000 Detail'!$B$3:$G$32</definedName>
    <definedName name="Consol856_5400" localSheetId="2">#REF!</definedName>
    <definedName name="Consol856_5400" localSheetId="1">#REF!</definedName>
    <definedName name="Consol856_5400">#REF!</definedName>
    <definedName name="Consol856_8000" localSheetId="2">#REF!</definedName>
    <definedName name="Consol856_8000" localSheetId="1">#REF!</definedName>
    <definedName name="Consol856_8000">#REF!</definedName>
    <definedName name="Consol858_3000" localSheetId="2">#REF!</definedName>
    <definedName name="Consol858_3000" localSheetId="1">#REF!</definedName>
    <definedName name="Consol858_3000">#REF!</definedName>
    <definedName name="Consol858_5000">'[22]P858.5000 Detail'!$B$3:$G$32</definedName>
    <definedName name="Consol858_8000" localSheetId="2">#REF!</definedName>
    <definedName name="Consol858_8000" localSheetId="1">#REF!</definedName>
    <definedName name="Consol858_8000">#REF!</definedName>
    <definedName name="Consol860_3000" localSheetId="2">#REF!</definedName>
    <definedName name="Consol860_3000" localSheetId="1">#REF!</definedName>
    <definedName name="Consol860_3000">#REF!</definedName>
    <definedName name="Consol860_5000">'[22]P860Baseline.5000 Detail'!$B$3:$G$32</definedName>
    <definedName name="Consol860_8000" localSheetId="2">#REF!</definedName>
    <definedName name="Consol860_8000" localSheetId="1">#REF!</definedName>
    <definedName name="Consol860_8000">#REF!</definedName>
    <definedName name="Consulting__65X" localSheetId="2">#REF!</definedName>
    <definedName name="Consulting__65X" localSheetId="1">#REF!</definedName>
    <definedName name="Consulting__65X">#REF!</definedName>
    <definedName name="contractor" localSheetId="2">#REF!</definedName>
    <definedName name="contractor" localSheetId="1">#REF!</definedName>
    <definedName name="contractor">#REF!</definedName>
    <definedName name="ContractorStatus" localSheetId="2">#REF!</definedName>
    <definedName name="ContractorStatus" localSheetId="1">#REF!</definedName>
    <definedName name="ContractorStatus">#REF!</definedName>
    <definedName name="country2" localSheetId="2">#REF!</definedName>
    <definedName name="country2" localSheetId="1">#REF!</definedName>
    <definedName name="country2">#REF!</definedName>
    <definedName name="country3" localSheetId="2">#REF!</definedName>
    <definedName name="country3" localSheetId="1">#REF!</definedName>
    <definedName name="country3">#REF!</definedName>
    <definedName name="country4" localSheetId="2">#REF!</definedName>
    <definedName name="country4" localSheetId="1">#REF!</definedName>
    <definedName name="country4">#REF!</definedName>
    <definedName name="CPADATE">[23]Summary!$A$1</definedName>
    <definedName name="CR_Install" localSheetId="2">#REF!</definedName>
    <definedName name="CR_Install" localSheetId="1">#REF!</definedName>
    <definedName name="CR_Install">#REF!</definedName>
    <definedName name="CR_NTM" localSheetId="2">#REF!</definedName>
    <definedName name="CR_NTM" localSheetId="1">#REF!</definedName>
    <definedName name="CR_NTM">#REF!</definedName>
    <definedName name="CUB" localSheetId="2">#REF!</definedName>
    <definedName name="CUB" localSheetId="1">#REF!</definedName>
    <definedName name="CUB">#REF!</definedName>
    <definedName name="currency" localSheetId="2">#REF!</definedName>
    <definedName name="currency" localSheetId="1">#REF!</definedName>
    <definedName name="currency">#REF!</definedName>
    <definedName name="CVD" localSheetId="2">#REF!</definedName>
    <definedName name="CVD" localSheetId="1">#REF!</definedName>
    <definedName name="CVD">#REF!</definedName>
    <definedName name="cyA" localSheetId="2">#REF!</definedName>
    <definedName name="cyA" localSheetId="1">#REF!</definedName>
    <definedName name="cyA">#REF!</definedName>
    <definedName name="cyB" localSheetId="2">#REF!</definedName>
    <definedName name="cyB" localSheetId="1">#REF!</definedName>
    <definedName name="cyB">#REF!</definedName>
    <definedName name="cyC" localSheetId="2">#REF!</definedName>
    <definedName name="cyC" localSheetId="1">#REF!</definedName>
    <definedName name="cyC">#REF!</definedName>
    <definedName name="cyD" localSheetId="2">#REF!</definedName>
    <definedName name="cyD" localSheetId="1">#REF!</definedName>
    <definedName name="cyD">#REF!</definedName>
    <definedName name="cyE" localSheetId="2">#REF!</definedName>
    <definedName name="cyE" localSheetId="1">#REF!</definedName>
    <definedName name="cyE">#REF!</definedName>
    <definedName name="cyF" localSheetId="2">#REF!</definedName>
    <definedName name="cyF" localSheetId="1">#REF!</definedName>
    <definedName name="cyF">#REF!</definedName>
    <definedName name="cyG" localSheetId="2">#REF!</definedName>
    <definedName name="cyG" localSheetId="1">#REF!</definedName>
    <definedName name="cyG">#REF!</definedName>
    <definedName name="cyH" localSheetId="2">#REF!</definedName>
    <definedName name="cyH" localSheetId="1">#REF!</definedName>
    <definedName name="cyH">#REF!</definedName>
    <definedName name="cyI" localSheetId="2">#REF!</definedName>
    <definedName name="cyI" localSheetId="1">#REF!</definedName>
    <definedName name="cyI">#REF!</definedName>
    <definedName name="cyJ" localSheetId="2">#REF!</definedName>
    <definedName name="cyJ" localSheetId="1">#REF!</definedName>
    <definedName name="cyJ">#REF!</definedName>
    <definedName name="cyK" localSheetId="2">#REF!</definedName>
    <definedName name="cyK" localSheetId="1">#REF!</definedName>
    <definedName name="cyK">#REF!</definedName>
    <definedName name="cyL" localSheetId="2">#REF!</definedName>
    <definedName name="cyL" localSheetId="1">#REF!</definedName>
    <definedName name="cyL">#REF!</definedName>
    <definedName name="cyM" localSheetId="2">#REF!</definedName>
    <definedName name="cyM" localSheetId="1">#REF!</definedName>
    <definedName name="cyM">#REF!</definedName>
    <definedName name="cyN" localSheetId="2">#REF!</definedName>
    <definedName name="cyN" localSheetId="1">#REF!</definedName>
    <definedName name="cyN">#REF!</definedName>
    <definedName name="cyO" localSheetId="2">#REF!</definedName>
    <definedName name="cyO" localSheetId="1">#REF!</definedName>
    <definedName name="cyO">#REF!</definedName>
    <definedName name="cyP" localSheetId="2">#REF!</definedName>
    <definedName name="cyP" localSheetId="1">#REF!</definedName>
    <definedName name="cyP">#REF!</definedName>
    <definedName name="cyQ" localSheetId="2">#REF!</definedName>
    <definedName name="cyQ" localSheetId="1">#REF!</definedName>
    <definedName name="cyQ">#REF!</definedName>
    <definedName name="cyR" localSheetId="2">#REF!</definedName>
    <definedName name="cyR" localSheetId="1">#REF!</definedName>
    <definedName name="cyR">#REF!</definedName>
    <definedName name="cyS" localSheetId="2">#REF!</definedName>
    <definedName name="cyS" localSheetId="1">#REF!</definedName>
    <definedName name="cyS">#REF!</definedName>
    <definedName name="cyT" localSheetId="2">#REF!</definedName>
    <definedName name="cyT" localSheetId="1">#REF!</definedName>
    <definedName name="cyT">#REF!</definedName>
    <definedName name="cyU" localSheetId="2">#REF!</definedName>
    <definedName name="cyU" localSheetId="1">#REF!</definedName>
    <definedName name="cyU">#REF!</definedName>
    <definedName name="cyV" localSheetId="2">#REF!</definedName>
    <definedName name="cyV" localSheetId="1">#REF!</definedName>
    <definedName name="cyV">#REF!</definedName>
    <definedName name="cyW" localSheetId="2">#REF!</definedName>
    <definedName name="cyW" localSheetId="1">#REF!</definedName>
    <definedName name="cyW">#REF!</definedName>
    <definedName name="cyX" localSheetId="2">#REF!</definedName>
    <definedName name="cyX" localSheetId="1">#REF!</definedName>
    <definedName name="cyX">#REF!</definedName>
    <definedName name="cyY" localSheetId="2">#REF!</definedName>
    <definedName name="cyY" localSheetId="1">#REF!</definedName>
    <definedName name="cyY">#REF!</definedName>
    <definedName name="cyZ" localSheetId="2">#REF!</definedName>
    <definedName name="cyZ" localSheetId="1">#REF!</definedName>
    <definedName name="cyZ">#REF!</definedName>
    <definedName name="d_jp" localSheetId="2" hidden="1">{"'Sheet1'!$A$4386:$N$4591"}</definedName>
    <definedName name="d_jp" localSheetId="1" hidden="1">{"'Sheet1'!$A$4386:$N$4591"}</definedName>
    <definedName name="d_jp" hidden="1">{"'Sheet1'!$A$4386:$N$4591"}</definedName>
    <definedName name="danny" localSheetId="2" hidden="1">{"Equipment cost",#N/A,FALSE,"bulks"}</definedName>
    <definedName name="danny" localSheetId="1" hidden="1">{"Equipment cost",#N/A,FALSE,"bulks"}</definedName>
    <definedName name="danny" hidden="1">{"Equipment cost",#N/A,FALSE,"bulks"}</definedName>
    <definedName name="data_" localSheetId="2">#REF!</definedName>
    <definedName name="data_" localSheetId="1">#REF!</definedName>
    <definedName name="data_">#REF!</definedName>
    <definedName name="_xlnm.Database" localSheetId="2">#REF!</definedName>
    <definedName name="_xlnm.Database" localSheetId="1">#REF!</definedName>
    <definedName name="_xlnm.Database">#REF!</definedName>
    <definedName name="date" localSheetId="2">[24]Introduction!#REF!</definedName>
    <definedName name="date" localSheetId="1">[24]Introduction!#REF!</definedName>
    <definedName name="date">[24]Introduction!#REF!</definedName>
    <definedName name="db_company" localSheetId="2">'[20]17-ii. General Info'!$B$8</definedName>
    <definedName name="db_company">'[21]17-ii. General Info'!$B$8</definedName>
    <definedName name="DCVR_percent" localSheetId="2">#REF!</definedName>
    <definedName name="DCVR_percent" localSheetId="1">#REF!</definedName>
    <definedName name="DCVR_percent">#REF!</definedName>
    <definedName name="dde" localSheetId="2" hidden="1">#REF!</definedName>
    <definedName name="dde" localSheetId="1" hidden="1">#REF!</definedName>
    <definedName name="dde" hidden="1">#REF!</definedName>
    <definedName name="DEL" localSheetId="2" hidden="1">{"'Sheet1'!$A$4386:$N$4591"}</definedName>
    <definedName name="DEL" localSheetId="1" hidden="1">{"'Sheet1'!$A$4386:$N$4591"}</definedName>
    <definedName name="DEL" hidden="1">{"'Sheet1'!$A$4386:$N$4591"}</definedName>
    <definedName name="Department">'[25]Data Source'!$A$25:$A$50</definedName>
    <definedName name="Depreciation__75X" localSheetId="2">#REF!</definedName>
    <definedName name="Depreciation__75X" localSheetId="1">#REF!</definedName>
    <definedName name="Depreciation__75X">#REF!</definedName>
    <definedName name="Dept2">[26]Data!$A$4:$A$829</definedName>
    <definedName name="dfdfds">OFFSET('[10]Scenario Tools'!$I$2,0,0,COUNTA('[10]Scenario Tools'!$A:$A)-1,1)</definedName>
    <definedName name="DialogHide" localSheetId="3">[4]!DialogHide</definedName>
    <definedName name="DialogHide">[4]!DialogHide</definedName>
    <definedName name="DialogShow" localSheetId="3">[4]!DialogShow</definedName>
    <definedName name="DialogShow">[4]!DialogShow</definedName>
    <definedName name="diane" localSheetId="2" hidden="1">{"Electrical",#N/A,FALSE,"6117CR"}</definedName>
    <definedName name="diane" localSheetId="1" hidden="1">{"Electrical",#N/A,FALSE,"6117CR"}</definedName>
    <definedName name="diane" hidden="1">{"Electrical",#N/A,FALSE,"6117CR"}</definedName>
    <definedName name="diane1" localSheetId="2" hidden="1">{"All",#N/A,FALSE,"6117CR"}</definedName>
    <definedName name="diane1" localSheetId="1" hidden="1">{"All",#N/A,FALSE,"6117CR"}</definedName>
    <definedName name="diane1" hidden="1">{"All",#N/A,FALSE,"6117CR"}</definedName>
    <definedName name="diane2" localSheetId="2" hidden="1">{"All",#N/A,FALSE,"6117CR"}</definedName>
    <definedName name="diane2" localSheetId="1" hidden="1">{"All",#N/A,FALSE,"6117CR"}</definedName>
    <definedName name="diane2" hidden="1">{"All",#N/A,FALSE,"6117CR"}</definedName>
    <definedName name="DIFF" localSheetId="2">#REF!</definedName>
    <definedName name="DIFF" localSheetId="1">#REF!</definedName>
    <definedName name="DIFF">#REF!</definedName>
    <definedName name="Direct_Materials__2XX" localSheetId="2">#REF!</definedName>
    <definedName name="Direct_Materials__2XX" localSheetId="1">#REF!</definedName>
    <definedName name="Direct_Materials__2XX">#REF!</definedName>
    <definedName name="DrctHeader" localSheetId="2">[17]Assumption!#REF!</definedName>
    <definedName name="DrctHeader" localSheetId="1">[17]Assumption!#REF!</definedName>
    <definedName name="DrctHeader">[17]Assumption!#REF!</definedName>
    <definedName name="DrctPrcnt">[27]Assumption!$G$3</definedName>
    <definedName name="DSDPeriod">[14]Assumptions!$C$8</definedName>
    <definedName name="dsfdf" localSheetId="2" hidden="1">{#N/A,#N/A,FALSE,"mgtsum.XLS";#N/A,#N/A,FALSE,"CAPONE";#N/A,#N/A,FALSE,"CAPTWO";#N/A,#N/A,FALSE,"CAPTHREE"}</definedName>
    <definedName name="dsfdf" localSheetId="1" hidden="1">{#N/A,#N/A,FALSE,"mgtsum.XLS";#N/A,#N/A,FALSE,"CAPONE";#N/A,#N/A,FALSE,"CAPTWO";#N/A,#N/A,FALSE,"CAPTHREE"}</definedName>
    <definedName name="dsfdf" hidden="1">{#N/A,#N/A,FALSE,"mgtsum.XLS";#N/A,#N/A,FALSE,"CAPONE";#N/A,#N/A,FALSE,"CAPTWO";#N/A,#N/A,FALSE,"CAPTHREE"}</definedName>
    <definedName name="dvf" localSheetId="2" hidden="1">{#N/A,#N/A,FALSE,"mgtsum.XLS";#N/A,#N/A,FALSE,"CAPONE";#N/A,#N/A,FALSE,"CAPTWO";#N/A,#N/A,FALSE,"CAPTHREE"}</definedName>
    <definedName name="dvf" localSheetId="1" hidden="1">{#N/A,#N/A,FALSE,"mgtsum.XLS";#N/A,#N/A,FALSE,"CAPONE";#N/A,#N/A,FALSE,"CAPTWO";#N/A,#N/A,FALSE,"CAPTHREE"}</definedName>
    <definedName name="dvf" hidden="1">{#N/A,#N/A,FALSE,"mgtsum.XLS";#N/A,#N/A,FALSE,"CAPONE";#N/A,#N/A,FALSE,"CAPTWO";#N/A,#N/A,FALSE,"CAPTHREE"}</definedName>
    <definedName name="dw_Flexable" localSheetId="2">#REF!</definedName>
    <definedName name="dw_Flexable" localSheetId="1">#REF!</definedName>
    <definedName name="dw_Flexable">#REF!</definedName>
    <definedName name="dw_FRP" localSheetId="2">#REF!</definedName>
    <definedName name="dw_FRP" localSheetId="1">#REF!</definedName>
    <definedName name="dw_FRP">#REF!</definedName>
    <definedName name="dw_Galv" localSheetId="2">#REF!</definedName>
    <definedName name="dw_Galv" localSheetId="1">#REF!</definedName>
    <definedName name="dw_Galv">#REF!</definedName>
    <definedName name="dw_Galv_Equipment" localSheetId="2">#REF!</definedName>
    <definedName name="dw_Galv_Equipment" localSheetId="1">#REF!</definedName>
    <definedName name="dw_Galv_Equipment">#REF!</definedName>
    <definedName name="dw_PSP" localSheetId="2">#REF!</definedName>
    <definedName name="dw_PSP" localSheetId="1">#REF!</definedName>
    <definedName name="dw_PSP">#REF!</definedName>
    <definedName name="dw_Rate_per_Kg" localSheetId="2">#REF!</definedName>
    <definedName name="dw_Rate_per_Kg" localSheetId="1">#REF!</definedName>
    <definedName name="dw_Rate_per_Kg">#REF!</definedName>
    <definedName name="dw_Rate_per_m2" localSheetId="2">#REF!</definedName>
    <definedName name="dw_Rate_per_m2" localSheetId="1">#REF!</definedName>
    <definedName name="dw_Rate_per_m2">#REF!</definedName>
    <definedName name="dw_SS" localSheetId="2">#REF!</definedName>
    <definedName name="dw_SS" localSheetId="1">#REF!</definedName>
    <definedName name="dw_SS">#REF!</definedName>
    <definedName name="dw_SS_Polished" localSheetId="2">#REF!</definedName>
    <definedName name="dw_SS_Polished" localSheetId="1">#REF!</definedName>
    <definedName name="dw_SS_Polished">#REF!</definedName>
    <definedName name="dw_SS304L_Purged" localSheetId="2">#REF!</definedName>
    <definedName name="dw_SS304L_Purged" localSheetId="1">#REF!</definedName>
    <definedName name="dw_SS304L_Purged">#REF!</definedName>
    <definedName name="ee" localSheetId="2" hidden="1">[9]電気設備表!#REF!</definedName>
    <definedName name="ee" localSheetId="1" hidden="1">[9]電気設備表!#REF!</definedName>
    <definedName name="ee" hidden="1">[9]電気設備表!#REF!</definedName>
    <definedName name="EmployeeList" localSheetId="2">#REF!</definedName>
    <definedName name="EmployeeList" localSheetId="1">#REF!</definedName>
    <definedName name="EmployeeList">#REF!</definedName>
    <definedName name="EMSStartRow" localSheetId="2">[17]Assumption!#REF!</definedName>
    <definedName name="EMSStartRow" localSheetId="1">[17]Assumption!#REF!</definedName>
    <definedName name="EMSStartRow">[17]Assumption!#REF!</definedName>
    <definedName name="ENDGAME" localSheetId="2" hidden="1">{"Equipment cost",#N/A,FALSE,"bulks"}</definedName>
    <definedName name="ENDGAME" localSheetId="1" hidden="1">{"Equipment cost",#N/A,FALSE,"bulks"}</definedName>
    <definedName name="ENDGAME" hidden="1">{"Equipment cost",#N/A,FALSE,"bulks"}</definedName>
    <definedName name="Enter_Company_Name" localSheetId="2">#REF!</definedName>
    <definedName name="Enter_Company_Name" localSheetId="1">#REF!</definedName>
    <definedName name="Enter_Company_Name">#REF!</definedName>
    <definedName name="EntityCodeResults" localSheetId="2">#REF!</definedName>
    <definedName name="EntityCodeResults" localSheetId="1">#REF!</definedName>
    <definedName name="EntityCodeResults">#REF!</definedName>
    <definedName name="EOD" localSheetId="2">#REF!</definedName>
    <definedName name="EOD" localSheetId="1">#REF!</definedName>
    <definedName name="EOD">#REF!</definedName>
    <definedName name="Equipt_Devices_Etc" localSheetId="2">#REF!</definedName>
    <definedName name="Equipt_Devices_Etc" localSheetId="1">#REF!</definedName>
    <definedName name="Equipt_Devices_Etc">#REF!</definedName>
    <definedName name="Equipt_Plant_HP" localSheetId="2">#REF!</definedName>
    <definedName name="Equipt_Plant_HP" localSheetId="1">#REF!</definedName>
    <definedName name="Equipt_Plant_HP">#REF!</definedName>
    <definedName name="ere" localSheetId="2" hidden="1">{#N/A,#N/A,FALSE,"mgtsum.XLS";#N/A,#N/A,FALSE,"CAPONE";#N/A,#N/A,FALSE,"CAPTWO";#N/A,#N/A,FALSE,"CAPTHREE"}</definedName>
    <definedName name="ere" localSheetId="1" hidden="1">{#N/A,#N/A,FALSE,"mgtsum.XLS";#N/A,#N/A,FALSE,"CAPONE";#N/A,#N/A,FALSE,"CAPTWO";#N/A,#N/A,FALSE,"CAPTHREE"}</definedName>
    <definedName name="ere" hidden="1">{#N/A,#N/A,FALSE,"mgtsum.XLS";#N/A,#N/A,FALSE,"CAPONE";#N/A,#N/A,FALSE,"CAPTWO";#N/A,#N/A,FALSE,"CAPTHREE"}</definedName>
    <definedName name="Ex._Rate">[8]Summary!$C$7</definedName>
    <definedName name="ExactAddinConnection" hidden="1">"711"</definedName>
    <definedName name="ExactAddinConnection.711" hidden="1">"dbs2001;711;a12301;1"</definedName>
    <definedName name="ExactAddinConnection.811" hidden="1">"DBS2001;811;a12318;1"</definedName>
    <definedName name="ExactAddinConnection.998" hidden="1">"wong109178-1;998;chey109859;1"</definedName>
    <definedName name="ExactAddinReports" hidden="1">25</definedName>
    <definedName name="EXCEL" localSheetId="2">#REF!</definedName>
    <definedName name="EXCEL" localSheetId="1">#REF!</definedName>
    <definedName name="EXCEL">#REF!</definedName>
    <definedName name="exit" localSheetId="2" hidden="1">#REF!</definedName>
    <definedName name="exit" localSheetId="1" hidden="1">#REF!</definedName>
    <definedName name="exit" hidden="1">#REF!</definedName>
    <definedName name="EXP_POs" localSheetId="2">'[28]SOV Sub'!#REF!</definedName>
    <definedName name="EXP_POs" localSheetId="1">'[28]SOV Sub'!#REF!</definedName>
    <definedName name="EXP_POs">'[28]SOV Sub'!#REF!</definedName>
    <definedName name="Extended_Work_Week_Level_2" localSheetId="2">#REF!</definedName>
    <definedName name="Extended_Work_Week_Level_2" localSheetId="1">#REF!</definedName>
    <definedName name="Extended_Work_Week_Level_2">#REF!</definedName>
    <definedName name="F32_Duration_Assumptions" localSheetId="2">#REF!</definedName>
    <definedName name="F32_Duration_Assumptions" localSheetId="1">#REF!</definedName>
    <definedName name="F32_Duration_Assumptions">#REF!</definedName>
    <definedName name="F68_SERVICES">[29]Ref!$M$6:$M$156</definedName>
    <definedName name="FAB" localSheetId="2">#REF!</definedName>
    <definedName name="FAB" localSheetId="1">#REF!</definedName>
    <definedName name="FAB">#REF!</definedName>
    <definedName name="fab_list" localSheetId="2">'[30]A. TOA for TI Work'!$B$40:$B$58</definedName>
    <definedName name="fab_list">'[31]A. TOA for TI Work'!$B$40:$B$58</definedName>
    <definedName name="FAPlanGenvsNotGenChart" localSheetId="2">[32]Data!#REF!</definedName>
    <definedName name="FAPlanGenvsNotGenChart" localSheetId="1">[32]Data!#REF!</definedName>
    <definedName name="FAPlanGenvsNotGenChart">[32]Data!#REF!</definedName>
    <definedName name="feckoff" localSheetId="2">'[12]REIMB jUNE 2001'!#REF!</definedName>
    <definedName name="feckoff" localSheetId="1">'[12]REIMB jUNE 2001'!#REF!</definedName>
    <definedName name="feckoff">'[12]REIMB jUNE 2001'!#REF!</definedName>
    <definedName name="ffdfv" localSheetId="2" hidden="1">{#N/A,#N/A,FALSE,"mgtsum.XLS";#N/A,#N/A,FALSE,"CAPONE";#N/A,#N/A,FALSE,"CAPTWO";#N/A,#N/A,FALSE,"CAPTHREE"}</definedName>
    <definedName name="ffdfv" localSheetId="1" hidden="1">{#N/A,#N/A,FALSE,"mgtsum.XLS";#N/A,#N/A,FALSE,"CAPONE";#N/A,#N/A,FALSE,"CAPTWO";#N/A,#N/A,FALSE,"CAPTHREE"}</definedName>
    <definedName name="ffdfv" hidden="1">{#N/A,#N/A,FALSE,"mgtsum.XLS";#N/A,#N/A,FALSE,"CAPONE";#N/A,#N/A,FALSE,"CAPTWO";#N/A,#N/A,FALSE,"CAPTHREE"}</definedName>
    <definedName name="fff" localSheetId="2" hidden="1">{#N/A,#N/A,FALSE,"mgtsum.XLS";#N/A,#N/A,FALSE,"CAPONE";#N/A,#N/A,FALSE,"CAPTWO";#N/A,#N/A,FALSE,"CAPTHREE"}</definedName>
    <definedName name="fff" localSheetId="1" hidden="1">{#N/A,#N/A,FALSE,"mgtsum.XLS";#N/A,#N/A,FALSE,"CAPONE";#N/A,#N/A,FALSE,"CAPTWO";#N/A,#N/A,FALSE,"CAPTHREE"}</definedName>
    <definedName name="fff" hidden="1">{#N/A,#N/A,FALSE,"mgtsum.XLS";#N/A,#N/A,FALSE,"CAPONE";#N/A,#N/A,FALSE,"CAPTWO";#N/A,#N/A,FALSE,"CAPTHREE"}</definedName>
    <definedName name="fixedorvariable" localSheetId="2">#REF!</definedName>
    <definedName name="fixedorvariable" localSheetId="1">#REF!</definedName>
    <definedName name="fixedorvariable">#REF!</definedName>
    <definedName name="foot" localSheetId="2">#REF!</definedName>
    <definedName name="foot" localSheetId="1">#REF!</definedName>
    <definedName name="foot">#REF!</definedName>
    <definedName name="Fredshearer" localSheetId="2">#REF!</definedName>
    <definedName name="Fredshearer" localSheetId="1">#REF!</definedName>
    <definedName name="Fredshearer">#REF!</definedName>
    <definedName name="fsd" localSheetId="2" hidden="1">{#N/A,#N/A,FALSE,"mgtsum.XLS";#N/A,#N/A,FALSE,"CAPONE";#N/A,#N/A,FALSE,"CAPTWO";#N/A,#N/A,FALSE,"CAPTHREE"}</definedName>
    <definedName name="fsd" localSheetId="1" hidden="1">{#N/A,#N/A,FALSE,"mgtsum.XLS";#N/A,#N/A,FALSE,"CAPONE";#N/A,#N/A,FALSE,"CAPTWO";#N/A,#N/A,FALSE,"CAPTHREE"}</definedName>
    <definedName name="fsd" hidden="1">{#N/A,#N/A,FALSE,"mgtsum.XLS";#N/A,#N/A,FALSE,"CAPONE";#N/A,#N/A,FALSE,"CAPTWO";#N/A,#N/A,FALSE,"CAPTHREE"}</definedName>
    <definedName name="fsds" localSheetId="2" hidden="1">{#N/A,#N/A,FALSE,"mgtsum.XLS";#N/A,#N/A,FALSE,"CAPONE";#N/A,#N/A,FALSE,"CAPTWO";#N/A,#N/A,FALSE,"CAPTHREE"}</definedName>
    <definedName name="fsds" localSheetId="1" hidden="1">{#N/A,#N/A,FALSE,"mgtsum.XLS";#N/A,#N/A,FALSE,"CAPONE";#N/A,#N/A,FALSE,"CAPTWO";#N/A,#N/A,FALSE,"CAPTHREE"}</definedName>
    <definedName name="fsds" hidden="1">{#N/A,#N/A,FALSE,"mgtsum.XLS";#N/A,#N/A,FALSE,"CAPONE";#N/A,#N/A,FALSE,"CAPTWO";#N/A,#N/A,FALSE,"CAPTHREE"}</definedName>
    <definedName name="funds" localSheetId="2" hidden="1">{"'Sheet1'!$A$4386:$N$4591"}</definedName>
    <definedName name="funds" localSheetId="1" hidden="1">{"'Sheet1'!$A$4386:$N$4591"}</definedName>
    <definedName name="funds" hidden="1">{"'Sheet1'!$A$4386:$N$4591"}</definedName>
    <definedName name="Fxx_P858_PROJECT___SUMMARY___M" localSheetId="2">#REF!</definedName>
    <definedName name="Fxx_P858_PROJECT___SUMMARY___M" localSheetId="1">#REF!</definedName>
    <definedName name="Fxx_P858_PROJECT___SUMMARY___M">#REF!</definedName>
    <definedName name="GCN" localSheetId="2" hidden="1">{#N/A,#N/A,FALSE,"mgtsum.XLS";#N/A,#N/A,FALSE,"CAPONE";#N/A,#N/A,FALSE,"CAPTWO";#N/A,#N/A,FALSE,"CAPTHREE"}</definedName>
    <definedName name="GCN" localSheetId="1" hidden="1">{#N/A,#N/A,FALSE,"mgtsum.XLS";#N/A,#N/A,FALSE,"CAPONE";#N/A,#N/A,FALSE,"CAPTWO";#N/A,#N/A,FALSE,"CAPTHREE"}</definedName>
    <definedName name="GCN" hidden="1">{#N/A,#N/A,FALSE,"mgtsum.XLS";#N/A,#N/A,FALSE,"CAPONE";#N/A,#N/A,FALSE,"CAPTWO";#N/A,#N/A,FALSE,"CAPTHREE"}</definedName>
    <definedName name="GCNCategories">'[16]GCN Definitions'!$D$3:$E$164</definedName>
    <definedName name="gfareno" localSheetId="2">#REF!</definedName>
    <definedName name="gfareno" localSheetId="1">#REF!</definedName>
    <definedName name="gfareno">#REF!</definedName>
    <definedName name="GLF">1.06</definedName>
    <definedName name="Global">[33]Main!$C$8</definedName>
    <definedName name="GoToBridge" localSheetId="3">[34]!GoToBridge</definedName>
    <definedName name="GoToBridge">[34]!GoToBridge</definedName>
    <definedName name="GoToCUB" localSheetId="3">[34]!GoToCUB</definedName>
    <definedName name="GoToCUB">[34]!GoToCUB</definedName>
    <definedName name="gsf" localSheetId="2">[24]Introduction!#REF!</definedName>
    <definedName name="gsf" localSheetId="1">[24]Introduction!#REF!</definedName>
    <definedName name="gsf">[24]Introduction!#REF!</definedName>
    <definedName name="GSFADD" localSheetId="2">#REF!</definedName>
    <definedName name="GSFADD" localSheetId="1">#REF!</definedName>
    <definedName name="GSFADD">#REF!</definedName>
    <definedName name="gsfBr" localSheetId="2">#REF!</definedName>
    <definedName name="gsfBr" localSheetId="1">#REF!</definedName>
    <definedName name="gsfBr">#REF!</definedName>
    <definedName name="gsfCub" localSheetId="2">#REF!</definedName>
    <definedName name="gsfCub" localSheetId="1">#REF!</definedName>
    <definedName name="gsfCub">#REF!</definedName>
    <definedName name="gsfFAB" localSheetId="2">#REF!</definedName>
    <definedName name="gsfFAB" localSheetId="1">#REF!</definedName>
    <definedName name="gsfFAB">#REF!</definedName>
    <definedName name="gsfFabGenl" localSheetId="2">#REF!</definedName>
    <definedName name="gsfFabGenl" localSheetId="1">#REF!</definedName>
    <definedName name="gsfFabGenl">#REF!</definedName>
    <definedName name="gsfFabManu" localSheetId="2">#REF!</definedName>
    <definedName name="gsfFabManu" localSheetId="1">#REF!</definedName>
    <definedName name="gsfFabManu">#REF!</definedName>
    <definedName name="gsfFabProcess" localSheetId="2">#REF!</definedName>
    <definedName name="gsfFabProcess" localSheetId="1">#REF!</definedName>
    <definedName name="gsfFabProcess">#REF!</definedName>
    <definedName name="GTIndex" localSheetId="3">[35]!GTIndex</definedName>
    <definedName name="GTIndex">[35]!GTIndex</definedName>
    <definedName name="GTMechIndex" localSheetId="3">[36]!GTMechIndex</definedName>
    <definedName name="GTMechIndex">[36]!GTMechIndex</definedName>
    <definedName name="gwbwalls" localSheetId="2">#REF!</definedName>
    <definedName name="gwbwalls" localSheetId="1">#REF!</definedName>
    <definedName name="gwbwalls">#REF!</definedName>
    <definedName name="h" localSheetId="2" hidden="1">{#N/A,#N/A,TRUE,"FACTS";"DWGLIST",#N/A,TRUE,"DWGS"}</definedName>
    <definedName name="h" localSheetId="1" hidden="1">{#N/A,#N/A,TRUE,"FACTS";"DWGLIST",#N/A,TRUE,"DWGS"}</definedName>
    <definedName name="h" hidden="1">{#N/A,#N/A,TRUE,"FACTS";"DWGLIST",#N/A,TRUE,"DWGS"}</definedName>
    <definedName name="HJGJ" localSheetId="2" hidden="1">{"'FAB Yield'!$L$7"}</definedName>
    <definedName name="HJGJ" localSheetId="1" hidden="1">{"'FAB Yield'!$L$7"}</definedName>
    <definedName name="HJGJ" hidden="1">{"'FAB Yield'!$L$7"}</definedName>
    <definedName name="ho" localSheetId="2" hidden="1">{"Electrical",#N/A,FALSE,"6117CR"}</definedName>
    <definedName name="ho" localSheetId="1" hidden="1">{"Electrical",#N/A,FALSE,"6117CR"}</definedName>
    <definedName name="ho" hidden="1">{"Electrical",#N/A,FALSE,"6117CR"}</definedName>
    <definedName name="Holiday">[37]Schedule!$K$167:$K$173</definedName>
    <definedName name="Holidays">[38]Holiday!$A$4:$A$53</definedName>
    <definedName name="HTML_CodePage" hidden="1">950</definedName>
    <definedName name="HTML_Control" localSheetId="2" hidden="1">{"'FAB Yield'!$L$7"}</definedName>
    <definedName name="HTML_Control" localSheetId="1" hidden="1">{"'FAB Yield'!$L$7"}</definedName>
    <definedName name="HTML_Control" hidden="1">{"'FAB Yield'!$L$7"}</definedName>
    <definedName name="HTML_Description" hidden="1">""</definedName>
    <definedName name="HTML_Email" hidden="1">""</definedName>
    <definedName name="HTML_Header" hidden="1">"FAB Yield"</definedName>
    <definedName name="HTML_LastUpdate" hidden="1">"1997/9/4"</definedName>
    <definedName name="HTML_LineAfter" hidden="1">FALSE</definedName>
    <definedName name="HTML_LineBefore" hidden="1">FALSE</definedName>
    <definedName name="HTML_Name" hidden="1">"klinewu"</definedName>
    <definedName name="HTML_OBDlg2" hidden="1">TRUE</definedName>
    <definedName name="HTML_OBDlg4" hidden="1">TRUE</definedName>
    <definedName name="HTML_OS" hidden="1">0</definedName>
    <definedName name="HTML_PathFile" hidden="1">"D:\My Documents\Excel資料夾\MyHTML.htm"</definedName>
    <definedName name="HTML_Title" hidden="1">"製造處"</definedName>
    <definedName name="HTML1_1" hidden="1">"[CPATIME.xls]Schedule!$B$3:$E$39"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Count" hidden="1">1</definedName>
    <definedName name="IAM" localSheetId="2" hidden="1">{"'Sheet1'!$A$4386:$N$4591"}</definedName>
    <definedName name="IAM" localSheetId="1" hidden="1">{"'Sheet1'!$A$4386:$N$4591"}</definedName>
    <definedName name="IAM" hidden="1">{"'Sheet1'!$A$4386:$N$4591"}</definedName>
    <definedName name="iii" localSheetId="2" hidden="1">{#N/A,#N/A,FALSE,"mgtsum.XLS";#N/A,#N/A,FALSE,"CAPONE";#N/A,#N/A,FALSE,"CAPTWO";#N/A,#N/A,FALSE,"CAPTHREE"}</definedName>
    <definedName name="iii" localSheetId="1" hidden="1">{#N/A,#N/A,FALSE,"mgtsum.XLS";#N/A,#N/A,FALSE,"CAPONE";#N/A,#N/A,FALSE,"CAPTWO";#N/A,#N/A,FALSE,"CAPTHREE"}</definedName>
    <definedName name="iii" hidden="1">{#N/A,#N/A,FALSE,"mgtsum.XLS";#N/A,#N/A,FALSE,"CAPONE";#N/A,#N/A,FALSE,"CAPTWO";#N/A,#N/A,FALSE,"CAPTHREE"}</definedName>
    <definedName name="IMF" localSheetId="2">'[39]IMF Codes'!$C$2:$C$1799</definedName>
    <definedName name="IMF">'[40]IMF Codes'!$C$2:$C$1799</definedName>
    <definedName name="InbalHead" localSheetId="2">[17]Assumption!#REF!</definedName>
    <definedName name="InbalHead" localSheetId="1">[17]Assumption!#REF!</definedName>
    <definedName name="InbalHead">[17]Assumption!#REF!</definedName>
    <definedName name="Indirect" localSheetId="2">#REF!</definedName>
    <definedName name="Indirect" localSheetId="1">#REF!</definedName>
    <definedName name="Indirect">#REF!</definedName>
    <definedName name="Indirect_Materials__3XX" localSheetId="2">#REF!</definedName>
    <definedName name="Indirect_Materials__3XX" localSheetId="1">#REF!</definedName>
    <definedName name="Indirect_Materials__3XX">#REF!</definedName>
    <definedName name="IndPrcnt">[27]Assumption!$G$2</definedName>
    <definedName name="Insulation_Ductwork" localSheetId="2">#REF!</definedName>
    <definedName name="Insulation_Ductwork" localSheetId="1">#REF!</definedName>
    <definedName name="Insulation_Ductwork">#REF!</definedName>
    <definedName name="Insulation_Pipework" localSheetId="2">#REF!</definedName>
    <definedName name="Insulation_Pipework" localSheetId="1">#REF!</definedName>
    <definedName name="Insulation_Pipework">#REF!</definedName>
    <definedName name="Intel_Sch">[37]Schedule!$C$2:$AY$75</definedName>
    <definedName name="IntelJ" localSheetId="2">#REF!</definedName>
    <definedName name="IntelJ" localSheetId="1">#REF!</definedName>
    <definedName name="IntelJ">#REF!</definedName>
    <definedName name="InterLogic_Comp_F32_VF" localSheetId="2">#REF!</definedName>
    <definedName name="InterLogic_Comp_F32_VF" localSheetId="1">#REF!</definedName>
    <definedName name="InterLogic_Comp_F32_VF">#REF!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40330.665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ual_Status_Matrix" localSheetId="2">#REF!</definedName>
    <definedName name="IQual_Status_Matrix" localSheetId="1">#REF!</definedName>
    <definedName name="IQual_Status_Matrix">#REF!</definedName>
    <definedName name="j" localSheetId="2" hidden="1">{#N/A,#N/A,TRUE,"FACTS";"DWGLIST",#N/A,TRUE,"DWGS"}</definedName>
    <definedName name="j" localSheetId="1" hidden="1">{#N/A,#N/A,TRUE,"FACTS";"DWGLIST",#N/A,TRUE,"DWGS"}</definedName>
    <definedName name="j" hidden="1">{#N/A,#N/A,TRUE,"FACTS";"DWGLIST",#N/A,TRUE,"DWGS"}</definedName>
    <definedName name="JuniorLocal" localSheetId="2">#REF!</definedName>
    <definedName name="JuniorLocal" localSheetId="1">#REF!</definedName>
    <definedName name="JuniorLocal">#REF!</definedName>
    <definedName name="jy" localSheetId="2" hidden="1">#REF!</definedName>
    <definedName name="jy" localSheetId="1" hidden="1">#REF!</definedName>
    <definedName name="jy" hidden="1">#REF!</definedName>
    <definedName name="k" localSheetId="2" hidden="1">{#N/A,#N/A,FALSE,"mgtsum.XLS";#N/A,#N/A,FALSE,"CAPONE";#N/A,#N/A,FALSE,"CAPTWO";#N/A,#N/A,FALSE,"CAPTHREE"}</definedName>
    <definedName name="k" localSheetId="1" hidden="1">{#N/A,#N/A,FALSE,"mgtsum.XLS";#N/A,#N/A,FALSE,"CAPONE";#N/A,#N/A,FALSE,"CAPTWO";#N/A,#N/A,FALSE,"CAPTHREE"}</definedName>
    <definedName name="k" hidden="1">{#N/A,#N/A,FALSE,"mgtsum.XLS";#N/A,#N/A,FALSE,"CAPONE";#N/A,#N/A,FALSE,"CAPTWO";#N/A,#N/A,FALSE,"CAPTHREE"}</definedName>
    <definedName name="Kathy_s_Query" localSheetId="2">#REF!</definedName>
    <definedName name="Kathy_s_Query" localSheetId="1">#REF!</definedName>
    <definedName name="Kathy_s_Query">#REF!</definedName>
    <definedName name="khklh" localSheetId="2" hidden="1">#REF!</definedName>
    <definedName name="khklh" localSheetId="1" hidden="1">#REF!</definedName>
    <definedName name="khklh" hidden="1">#REF!</definedName>
    <definedName name="L" localSheetId="2">#REF!</definedName>
    <definedName name="L" localSheetId="1">#REF!</definedName>
    <definedName name="L">#REF!</definedName>
    <definedName name="Last_Act_Export_For_Matrix_Validations" localSheetId="2">#REF!</definedName>
    <definedName name="Last_Act_Export_For_Matrix_Validations" localSheetId="1">#REF!</definedName>
    <definedName name="Last_Act_Export_For_Matrix_Validations">#REF!</definedName>
    <definedName name="Last_Activities_Export_For_Durations_Validations" localSheetId="2">#REF!</definedName>
    <definedName name="Last_Activities_Export_For_Durations_Validations" localSheetId="1">#REF!</definedName>
    <definedName name="Last_Activities_Export_For_Durations_Validations">#REF!</definedName>
    <definedName name="Last_Activities_Export_For_ITL_Deletions" localSheetId="2">#REF!</definedName>
    <definedName name="Last_Activities_Export_For_ITL_Deletions" localSheetId="1">#REF!</definedName>
    <definedName name="Last_Activities_Export_For_ITL_Deletions">#REF!</definedName>
    <definedName name="Last_Activities_Relationships_Export_For_ITL_Deletions" localSheetId="2">#REF!</definedName>
    <definedName name="Last_Activities_Relationships_Export_For_ITL_Deletions" localSheetId="1">#REF!</definedName>
    <definedName name="Last_Activities_Relationships_Export_For_ITL_Deletions">#REF!</definedName>
    <definedName name="Last_AMHS_Matrix_For_Format_Matrix" localSheetId="2">#REF!</definedName>
    <definedName name="Last_AMHS_Matrix_For_Format_Matrix" localSheetId="1">#REF!</definedName>
    <definedName name="Last_AMHS_Matrix_For_Format_Matrix">#REF!</definedName>
    <definedName name="Last_Cal_Labs_For_Format_Matrix" localSheetId="2">#REF!</definedName>
    <definedName name="Last_Cal_Labs_For_Format_Matrix" localSheetId="1">#REF!</definedName>
    <definedName name="Last_Cal_Labs_For_Format_Matrix">#REF!</definedName>
    <definedName name="Last_Contractor_Resources_For_Contractor_WorkLoad" localSheetId="2">#REF!</definedName>
    <definedName name="Last_Contractor_Resources_For_Contractor_WorkLoad" localSheetId="1">#REF!</definedName>
    <definedName name="Last_Contractor_Resources_For_Contractor_WorkLoad">#REF!</definedName>
    <definedName name="Last_Conv_Kit_Assumptions_For_Format_Matrix" localSheetId="2">#REF!</definedName>
    <definedName name="Last_Conv_Kit_Assumptions_For_Format_Matrix" localSheetId="1">#REF!</definedName>
    <definedName name="Last_Conv_Kit_Assumptions_For_Format_Matrix">#REF!</definedName>
    <definedName name="Last_ECM_FTS_Export" localSheetId="2">#REF!</definedName>
    <definedName name="Last_ECM_FTS_Export" localSheetId="1">#REF!</definedName>
    <definedName name="Last_ECM_FTS_Export">#REF!</definedName>
    <definedName name="Last_eCM_Report_For_Qual_Tracking" localSheetId="2">#REF!</definedName>
    <definedName name="Last_eCM_Report_For_Qual_Tracking" localSheetId="1">#REF!</definedName>
    <definedName name="Last_eCM_Report_For_Qual_Tracking">#REF!</definedName>
    <definedName name="Last_EMS_Extract_For_Format_Matrix" localSheetId="2">#REF!</definedName>
    <definedName name="Last_EMS_Extract_For_Format_Matrix" localSheetId="1">#REF!</definedName>
    <definedName name="Last_EMS_Extract_For_Format_Matrix">#REF!</definedName>
    <definedName name="Last_Event_Export_For_Matrix_Validations" localSheetId="2">#REF!</definedName>
    <definedName name="Last_Event_Export_For_Matrix_Validations" localSheetId="1">#REF!</definedName>
    <definedName name="Last_Event_Export_For_Matrix_Validations">#REF!</definedName>
    <definedName name="Last_FTS_For_LookAhead" localSheetId="2">#REF!</definedName>
    <definedName name="Last_FTS_For_LookAhead" localSheetId="1">#REF!</definedName>
    <definedName name="Last_FTS_For_LookAhead">#REF!</definedName>
    <definedName name="Last_IFC_Export" localSheetId="2">#REF!</definedName>
    <definedName name="Last_IFC_Export" localSheetId="1">#REF!</definedName>
    <definedName name="Last_IFC_Export">#REF!</definedName>
    <definedName name="Last_IQ_PSSS_GAPS_For_PSSS" localSheetId="2">#REF!</definedName>
    <definedName name="Last_IQ_PSSS_GAPS_For_PSSS" localSheetId="1">#REF!</definedName>
    <definedName name="Last_IQ_PSSS_GAPS_For_PSSS">#REF!</definedName>
    <definedName name="Last_IQGL_Names_For_Format_Matrix" localSheetId="2">#REF!</definedName>
    <definedName name="Last_IQGL_Names_For_Format_Matrix" localSheetId="1">#REF!</definedName>
    <definedName name="Last_IQGL_Names_For_Format_Matrix">#REF!</definedName>
    <definedName name="Last_ITL_F28_specific_For_ITLComp" localSheetId="2">#REF!</definedName>
    <definedName name="Last_ITL_F28_specific_For_ITLComp" localSheetId="1">#REF!</definedName>
    <definedName name="Last_ITL_F28_specific_For_ITLComp">#REF!</definedName>
    <definedName name="Last_ITL_For_ITLComp" localSheetId="2">#REF!</definedName>
    <definedName name="Last_ITL_For_ITLComp" localSheetId="1">#REF!</definedName>
    <definedName name="Last_ITL_For_ITLComp">#REF!</definedName>
    <definedName name="Last_L1D_For_RTL_Drill_Down" localSheetId="2">#REF!</definedName>
    <definedName name="Last_L1D_For_RTL_Drill_Down" localSheetId="1">#REF!</definedName>
    <definedName name="Last_L1D_For_RTL_Drill_Down">#REF!</definedName>
    <definedName name="Last_Matrix_For_Critical_Tool_List" localSheetId="2">#REF!</definedName>
    <definedName name="Last_Matrix_For_Critical_Tool_List" localSheetId="1">#REF!</definedName>
    <definedName name="Last_Matrix_For_Critical_Tool_List">#REF!</definedName>
    <definedName name="Last_Matrix_For_Cycle_Validations" localSheetId="2">#REF!</definedName>
    <definedName name="Last_Matrix_For_Cycle_Validations" localSheetId="1">#REF!</definedName>
    <definedName name="Last_Matrix_For_Cycle_Validations">#REF!</definedName>
    <definedName name="Last_Matrix_For_Format_Matrix" localSheetId="2">[41]MAIN!#REF!</definedName>
    <definedName name="Last_Matrix_For_Format_Matrix" localSheetId="1">[41]MAIN!#REF!</definedName>
    <definedName name="Last_Matrix_For_Format_Matrix">[41]MAIN!#REF!</definedName>
    <definedName name="Last_Matrix_For_Gap_Calculations" localSheetId="2">#REF!</definedName>
    <definedName name="Last_Matrix_For_Gap_Calculations" localSheetId="1">#REF!</definedName>
    <definedName name="Last_Matrix_For_Gap_Calculations">#REF!</definedName>
    <definedName name="Last_Matrix_For_LookAhead_target" localSheetId="2">#REF!</definedName>
    <definedName name="Last_Matrix_For_LookAhead_target" localSheetId="1">#REF!</definedName>
    <definedName name="Last_Matrix_For_LookAhead_target">#REF!</definedName>
    <definedName name="Last_Matrix_For_LookAhead_working" localSheetId="2">#REF!</definedName>
    <definedName name="Last_Matrix_For_LookAhead_working" localSheetId="1">#REF!</definedName>
    <definedName name="Last_Matrix_For_LookAhead_working">#REF!</definedName>
    <definedName name="Last_Matrix_For_MoveIn_Load_Chart" localSheetId="2">#REF!</definedName>
    <definedName name="Last_Matrix_For_MoveIn_Load_Chart" localSheetId="1">#REF!</definedName>
    <definedName name="Last_Matrix_For_MoveIn_Load_Chart">#REF!</definedName>
    <definedName name="Last_Matrix_For_MRCL_Less_Then_12" localSheetId="2">#REF!</definedName>
    <definedName name="Last_Matrix_For_MRCL_Less_Then_12" localSheetId="1">#REF!</definedName>
    <definedName name="Last_Matrix_For_MRCL_Less_Then_12">#REF!</definedName>
    <definedName name="Last_Matrix_For_Negative_Float" localSheetId="2">#REF!</definedName>
    <definedName name="Last_Matrix_For_Negative_Float" localSheetId="1">#REF!</definedName>
    <definedName name="Last_Matrix_For_Negative_Float">#REF!</definedName>
    <definedName name="Last_Matrix_For_Qual_Tracking" localSheetId="2">#REF!</definedName>
    <definedName name="Last_Matrix_For_Qual_Tracking" localSheetId="1">#REF!</definedName>
    <definedName name="Last_Matrix_For_Qual_Tracking">#REF!</definedName>
    <definedName name="Last_Matrix_For_SQStacking_Assumption" localSheetId="2">#REF!</definedName>
    <definedName name="Last_Matrix_For_SQStacking_Assumption" localSheetId="1">#REF!</definedName>
    <definedName name="Last_Matrix_For_SQStacking_Assumption">#REF!</definedName>
    <definedName name="Last_Matrix_For_SQStacking_TI_Schedule_Matrix" localSheetId="2">#REF!</definedName>
    <definedName name="Last_Matrix_For_SQStacking_TI_Schedule_Matrix" localSheetId="1">#REF!</definedName>
    <definedName name="Last_Matrix_For_SQStacking_TI_Schedule_Matrix">#REF!</definedName>
    <definedName name="Last_Matrix_For_SQStacking_WaterFall" localSheetId="2">#REF!</definedName>
    <definedName name="Last_Matrix_For_SQStacking_WaterFall" localSheetId="1">#REF!</definedName>
    <definedName name="Last_Matrix_For_SQStacking_WaterFall">#REF!</definedName>
    <definedName name="Last_Matrix_For_Target_Alignment" localSheetId="2">#REF!</definedName>
    <definedName name="Last_Matrix_For_Target_Alignment" localSheetId="1">#REF!</definedName>
    <definedName name="Last_Matrix_For_Target_Alignment">#REF!</definedName>
    <definedName name="Last_Matrix_For_WaterFall_Filtration_Assumption" localSheetId="2">#REF!</definedName>
    <definedName name="Last_Matrix_For_WaterFall_Filtration_Assumption" localSheetId="1">#REF!</definedName>
    <definedName name="Last_Matrix_For_WaterFall_Filtration_Assumption">#REF!</definedName>
    <definedName name="Last_Matrix_For_WaterFall_Filtration_TI_Schedule_Matrix" localSheetId="2">#REF!</definedName>
    <definedName name="Last_Matrix_For_WaterFall_Filtration_TI_Schedule_Matrix" localSheetId="1">#REF!</definedName>
    <definedName name="Last_Matrix_For_WaterFall_Filtration_TI_Schedule_Matrix">#REF!</definedName>
    <definedName name="Last_Matrix_WO_pMRCL_For_Qual_Tracking" localSheetId="2">#REF!</definedName>
    <definedName name="Last_Matrix_WO_pMRCL_For_Qual_Tracking" localSheetId="1">#REF!</definedName>
    <definedName name="Last_Matrix_WO_pMRCL_For_Qual_Tracking">#REF!</definedName>
    <definedName name="Last_Matrix_WO_pMRCL_For_RTL_Drill_Down" localSheetId="2">#REF!</definedName>
    <definedName name="Last_Matrix_WO_pMRCL_For_RTL_Drill_Down" localSheetId="1">#REF!</definedName>
    <definedName name="Last_Matrix_WO_pMRCL_For_RTL_Drill_Down">#REF!</definedName>
    <definedName name="Last_MRCL_Float_Report_For_Qual_Tracking" localSheetId="2">#REF!</definedName>
    <definedName name="Last_MRCL_Float_Report_For_Qual_Tracking" localSheetId="1">#REF!</definedName>
    <definedName name="Last_MRCL_Float_Report_For_Qual_Tracking">#REF!</definedName>
    <definedName name="Last_MRCL_Less_Then_12" localSheetId="2">#REF!</definedName>
    <definedName name="Last_MRCL_Less_Then_12" localSheetId="1">#REF!</definedName>
    <definedName name="Last_MRCL_Less_Then_12">#REF!</definedName>
    <definedName name="Last_MRCL_NF_Report_For_Negative_Float" localSheetId="2">#REF!</definedName>
    <definedName name="Last_MRCL_NF_Report_For_Negative_Float" localSheetId="1">#REF!</definedName>
    <definedName name="Last_MRCL_NF_Report_For_Negative_Float">#REF!</definedName>
    <definedName name="Last_Negative_Float_For_RTL_Drill_Down" localSheetId="2">#REF!</definedName>
    <definedName name="Last_Negative_Float_For_RTL_Drill_Down" localSheetId="1">#REF!</definedName>
    <definedName name="Last_Negative_Float_For_RTL_Drill_Down">#REF!</definedName>
    <definedName name="Last_New_Matrix_For_Change_Log" localSheetId="2">#REF!</definedName>
    <definedName name="Last_New_Matrix_For_Change_Log" localSheetId="1">#REF!</definedName>
    <definedName name="Last_New_Matrix_For_Change_Log">#REF!</definedName>
    <definedName name="Last_New_Matrix_For_Impact_Assessment" localSheetId="2">#REF!</definedName>
    <definedName name="Last_New_Matrix_For_Impact_Assessment" localSheetId="1">#REF!</definedName>
    <definedName name="Last_New_Matrix_For_Impact_Assessment">#REF!</definedName>
    <definedName name="Last_New_Matrix_For_Project_Scope" localSheetId="2">#REF!</definedName>
    <definedName name="Last_New_Matrix_For_Project_Scope" localSheetId="1">#REF!</definedName>
    <definedName name="Last_New_Matrix_For_Project_Scope">#REF!</definedName>
    <definedName name="Last_New_WaterFall_For_Impact_Assessment" localSheetId="2">#REF!</definedName>
    <definedName name="Last_New_WaterFall_For_Impact_Assessment" localSheetId="1">#REF!</definedName>
    <definedName name="Last_New_WaterFall_For_Impact_Assessment">#REF!</definedName>
    <definedName name="Last_Old_Matrix_For_Change_Log" localSheetId="2">#REF!</definedName>
    <definedName name="Last_Old_Matrix_For_Change_Log" localSheetId="1">#REF!</definedName>
    <definedName name="Last_Old_Matrix_For_Change_Log">#REF!</definedName>
    <definedName name="Last_Old_Matrix_For_Impact_Assessment" localSheetId="2">#REF!</definedName>
    <definedName name="Last_Old_Matrix_For_Impact_Assessment" localSheetId="1">#REF!</definedName>
    <definedName name="Last_Old_Matrix_For_Impact_Assessment">#REF!</definedName>
    <definedName name="Last_Old_Matrix_For_Project_Scope" localSheetId="2">#REF!</definedName>
    <definedName name="Last_Old_Matrix_For_Project_Scope" localSheetId="1">#REF!</definedName>
    <definedName name="Last_Old_Matrix_For_Project_Scope">#REF!</definedName>
    <definedName name="Last_Old_WaterFall_For_Impact_Assessment" localSheetId="2">#REF!</definedName>
    <definedName name="Last_Old_WaterFall_For_Impact_Assessment" localSheetId="1">#REF!</definedName>
    <definedName name="Last_Old_WaterFall_For_Impact_Assessment">#REF!</definedName>
    <definedName name="Last_PAS_For_Rate_Charts" localSheetId="2">#REF!</definedName>
    <definedName name="Last_PAS_For_Rate_Charts" localSheetId="1">#REF!</definedName>
    <definedName name="Last_PAS_For_Rate_Charts">#REF!</definedName>
    <definedName name="Last_Pred_Export_For_Matrix_Validations" localSheetId="2">#REF!</definedName>
    <definedName name="Last_Pred_Export_For_Matrix_Validations" localSheetId="1">#REF!</definedName>
    <definedName name="Last_Pred_Export_For_Matrix_Validations">#REF!</definedName>
    <definedName name="Last_Prev_Act_Export_For_Matrix_Validations" localSheetId="2">#REF!</definedName>
    <definedName name="Last_Prev_Act_Export_For_Matrix_Validations" localSheetId="1">#REF!</definedName>
    <definedName name="Last_Prev_Act_Export_For_Matrix_Validations">#REF!</definedName>
    <definedName name="Last_REUSED_TOOL_For_Format_Matrix" localSheetId="2">#REF!</definedName>
    <definedName name="Last_REUSED_TOOL_For_Format_Matrix" localSheetId="1">#REF!</definedName>
    <definedName name="Last_REUSED_TOOL_For_Format_Matrix">#REF!</definedName>
    <definedName name="Last_Schedule_Formatter_For_Design_Leveling" localSheetId="2">#REF!</definedName>
    <definedName name="Last_Schedule_Formatter_For_Design_Leveling" localSheetId="1">#REF!</definedName>
    <definedName name="Last_Schedule_Formatter_For_Design_Leveling">#REF!</definedName>
    <definedName name="Last_Schedule_Formatter_For_Durations_Validations" localSheetId="2">#REF!</definedName>
    <definedName name="Last_Schedule_Formatter_For_Durations_Validations" localSheetId="1">#REF!</definedName>
    <definedName name="Last_Schedule_Formatter_For_Durations_Validations">#REF!</definedName>
    <definedName name="Last_Schedule_Formatter_For_Formatter_2_Matrix_Target" localSheetId="2">#REF!</definedName>
    <definedName name="Last_Schedule_Formatter_For_Formatter_2_Matrix_Target" localSheetId="1">#REF!</definedName>
    <definedName name="Last_Schedule_Formatter_For_Formatter_2_Matrix_Target">#REF!</definedName>
    <definedName name="Last_Schedule_Formatter_For_FTS_Prepare_Target" localSheetId="2">#REF!</definedName>
    <definedName name="Last_Schedule_Formatter_For_FTS_Prepare_Target" localSheetId="1">#REF!</definedName>
    <definedName name="Last_Schedule_Formatter_For_FTS_Prepare_Target">#REF!</definedName>
    <definedName name="Last_Schedule_Formatter_For_FTS_Prepare_Working" localSheetId="2">#REF!</definedName>
    <definedName name="Last_Schedule_Formatter_For_FTS_Prepare_Working" localSheetId="1">#REF!</definedName>
    <definedName name="Last_Schedule_Formatter_For_FTS_Prepare_Working">#REF!</definedName>
    <definedName name="Last_ScheduleFormatter_For_ITLComp" localSheetId="2">#REF!</definedName>
    <definedName name="Last_ScheduleFormatter_For_ITLComp" localSheetId="1">#REF!</definedName>
    <definedName name="Last_ScheduleFormatter_For_ITLComp">#REF!</definedName>
    <definedName name="Last_Segment_Report_For_Negative_Float" localSheetId="2">#REF!</definedName>
    <definedName name="Last_Segment_Report_For_Negative_Float" localSheetId="1">#REF!</definedName>
    <definedName name="Last_Segment_Report_For_Negative_Float">#REF!</definedName>
    <definedName name="Last_Target_For_Target_Alignment" localSheetId="2">#REF!</definedName>
    <definedName name="Last_Target_For_Target_Alignment" localSheetId="1">#REF!</definedName>
    <definedName name="Last_Target_For_Target_Alignment">#REF!</definedName>
    <definedName name="Last_Target_Matrix_For_PAS" localSheetId="2">#REF!</definedName>
    <definedName name="Last_Target_Matrix_For_PAS" localSheetId="1">#REF!</definedName>
    <definedName name="Last_Target_Matrix_For_PAS">#REF!</definedName>
    <definedName name="Last_TI_Schedule_Matrix_For_Contractor_WorkLoad" localSheetId="2">#REF!</definedName>
    <definedName name="Last_TI_Schedule_Matrix_For_Contractor_WorkLoad" localSheetId="1">#REF!</definedName>
    <definedName name="Last_TI_Schedule_Matrix_For_Contractor_WorkLoad">#REF!</definedName>
    <definedName name="Last_VF_Standard_Durations_For_Durations_Validations" localSheetId="2">#REF!</definedName>
    <definedName name="Last_VF_Standard_Durations_For_Durations_Validations" localSheetId="1">#REF!</definedName>
    <definedName name="Last_VF_Standard_Durations_For_Durations_Validations">#REF!</definedName>
    <definedName name="Last_WaterFall_For_Contractor_WorkLoad" localSheetId="2">#REF!</definedName>
    <definedName name="Last_WaterFall_For_Contractor_WorkLoad" localSheetId="1">#REF!</definedName>
    <definedName name="Last_WaterFall_For_Contractor_WorkLoad">#REF!</definedName>
    <definedName name="Last_WaterFall_For_PSSS" localSheetId="2">#REF!</definedName>
    <definedName name="Last_WaterFall_For_PSSS" localSheetId="1">#REF!</definedName>
    <definedName name="Last_WaterFall_For_PSSS">#REF!</definedName>
    <definedName name="Last_WaterFall_For_RTL_Drill_Down" localSheetId="2">#REF!</definedName>
    <definedName name="Last_WaterFall_For_RTL_Drill_Down" localSheetId="1">#REF!</definedName>
    <definedName name="Last_WaterFall_For_RTL_Drill_Down">#REF!</definedName>
    <definedName name="Last_WaterFall_For_WaterFall_Filtration" localSheetId="2">#REF!</definedName>
    <definedName name="Last_WaterFall_For_WaterFall_Filtration" localSheetId="1">#REF!</definedName>
    <definedName name="Last_WaterFall_For_WaterFall_Filtration">#REF!</definedName>
    <definedName name="Last_WorkAround_For_ITLComp" localSheetId="2">#REF!</definedName>
    <definedName name="Last_WorkAround_For_ITLComp" localSheetId="1">#REF!</definedName>
    <definedName name="Last_WorkAround_For_ITLComp">#REF!</definedName>
    <definedName name="Last_Working_Matrix_For_Matrix_Validations" localSheetId="2">#REF!</definedName>
    <definedName name="Last_Working_Matrix_For_Matrix_Validations" localSheetId="1">#REF!</definedName>
    <definedName name="Last_Working_Matrix_For_Matrix_Validations">#REF!</definedName>
    <definedName name="Last_Working_Matrix_For_PAS" localSheetId="2">#REF!</definedName>
    <definedName name="Last_Working_Matrix_For_PAS" localSheetId="1">#REF!</definedName>
    <definedName name="Last_Working_Matrix_For_PAS">#REF!</definedName>
    <definedName name="Last_YCAP_For_SDD_Alignment" localSheetId="2">#REF!</definedName>
    <definedName name="Last_YCAP_For_SDD_Alignment" localSheetId="1">#REF!</definedName>
    <definedName name="Last_YCAP_For_SDD_Alignment">#REF!</definedName>
    <definedName name="Lease__71X" localSheetId="2">#REF!</definedName>
    <definedName name="Lease__71X" localSheetId="1">#REF!</definedName>
    <definedName name="Lease__71X">#REF!</definedName>
    <definedName name="level" localSheetId="2">'[42]3QLRP ( R2 MOR)'!#REF!</definedName>
    <definedName name="level" localSheetId="1">'[42]3QLRP ( R2 MOR)'!#REF!</definedName>
    <definedName name="level">'[42]3QLRP ( R2 MOR)'!#REF!</definedName>
    <definedName name="LevelPosition">'[25]Data Source'!$L$5:$L$15</definedName>
    <definedName name="lfT" localSheetId="2">#REF!</definedName>
    <definedName name="lfT" localSheetId="1">#REF!</definedName>
    <definedName name="lfT">#REF!</definedName>
    <definedName name="litho" localSheetId="2">'[42]3QLRP ( R2 MOR)'!#REF!</definedName>
    <definedName name="litho" localSheetId="1">'[42]3QLRP ( R2 MOR)'!#REF!</definedName>
    <definedName name="litho">'[42]3QLRP ( R2 MOR)'!#REF!</definedName>
    <definedName name="lk" localSheetId="2" hidden="1">{#N/A,#N/A,FALSE,"mgtsum.XLS";#N/A,#N/A,FALSE,"CAPONE";#N/A,#N/A,FALSE,"CAPTWO";#N/A,#N/A,FALSE,"CAPTHREE"}</definedName>
    <definedName name="lk" localSheetId="1" hidden="1">{#N/A,#N/A,FALSE,"mgtsum.XLS";#N/A,#N/A,FALSE,"CAPONE";#N/A,#N/A,FALSE,"CAPTWO";#N/A,#N/A,FALSE,"CAPTHREE"}</definedName>
    <definedName name="lk" hidden="1">{#N/A,#N/A,FALSE,"mgtsum.XLS";#N/A,#N/A,FALSE,"CAPONE";#N/A,#N/A,FALSE,"CAPTWO";#N/A,#N/A,FALSE,"CAPTHREE"}</definedName>
    <definedName name="ll" localSheetId="2" hidden="1">#REF!</definedName>
    <definedName name="ll" localSheetId="1" hidden="1">#REF!</definedName>
    <definedName name="ll" hidden="1">#REF!</definedName>
    <definedName name="LLL" localSheetId="2">#REF!</definedName>
    <definedName name="LLL" localSheetId="1">#REF!</definedName>
    <definedName name="LLL">#REF!</definedName>
    <definedName name="locatino" localSheetId="2">#REF!</definedName>
    <definedName name="locatino" localSheetId="1">#REF!</definedName>
    <definedName name="locatino">#REF!</definedName>
    <definedName name="Location" localSheetId="2">#REF!</definedName>
    <definedName name="Location" localSheetId="1">#REF!</definedName>
    <definedName name="Location">#REF!</definedName>
    <definedName name="LookAhead_Befor_Update" localSheetId="2">#REF!</definedName>
    <definedName name="LookAhead_Befor_Update" localSheetId="1">#REF!</definedName>
    <definedName name="LookAhead_Befor_Update">#REF!</definedName>
    <definedName name="lp" localSheetId="2" hidden="1">#REF!</definedName>
    <definedName name="lp" localSheetId="1" hidden="1">#REF!</definedName>
    <definedName name="lp" hidden="1">#REF!</definedName>
    <definedName name="LR">1.05</definedName>
    <definedName name="LSP" localSheetId="2">#REF!</definedName>
    <definedName name="LSP" localSheetId="1">#REF!</definedName>
    <definedName name="LSP">#REF!</definedName>
    <definedName name="Macroagain" localSheetId="3">[43]!Macroagain</definedName>
    <definedName name="Macroagain">[43]!Macroagain</definedName>
    <definedName name="Make_entries_in_all_cells_highlighted_in_green_shading." localSheetId="2">#REF!</definedName>
    <definedName name="Make_entries_in_all_cells_highlighted_in_green_shading." localSheetId="1">#REF!</definedName>
    <definedName name="Make_entries_in_all_cells_highlighted_in_green_shading.">#REF!</definedName>
    <definedName name="Manager" localSheetId="2">#REF!</definedName>
    <definedName name="Manager" localSheetId="1">#REF!</definedName>
    <definedName name="Manager">#REF!</definedName>
    <definedName name="ManagerForeign" localSheetId="2">#REF!</definedName>
    <definedName name="ManagerForeign" localSheetId="1">#REF!</definedName>
    <definedName name="ManagerForeign">#REF!</definedName>
    <definedName name="ManagerLocal" localSheetId="2">#REF!</definedName>
    <definedName name="ManagerLocal" localSheetId="1">#REF!</definedName>
    <definedName name="ManagerLocal">#REF!</definedName>
    <definedName name="Measurement" localSheetId="2">#REF!</definedName>
    <definedName name="Measurement" localSheetId="1">#REF!</definedName>
    <definedName name="Measurement">#REF!</definedName>
    <definedName name="misc_BWIC" localSheetId="2">#REF!</definedName>
    <definedName name="misc_BWIC" localSheetId="1">#REF!</definedName>
    <definedName name="misc_BWIC">#REF!</definedName>
    <definedName name="misc_FRP_Enclosures" localSheetId="2">#REF!</definedName>
    <definedName name="misc_FRP_Enclosures" localSheetId="1">#REF!</definedName>
    <definedName name="misc_FRP_Enclosures">#REF!</definedName>
    <definedName name="misc_Hot_taps" localSheetId="2">#REF!</definedName>
    <definedName name="misc_Hot_taps" localSheetId="1">#REF!</definedName>
    <definedName name="misc_Hot_taps">#REF!</definedName>
    <definedName name="misc_Labels" localSheetId="2">#REF!</definedName>
    <definedName name="misc_Labels" localSheetId="1">#REF!</definedName>
    <definedName name="misc_Labels">#REF!</definedName>
    <definedName name="misc_Painting" localSheetId="2">#REF!</definedName>
    <definedName name="misc_Painting" localSheetId="1">#REF!</definedName>
    <definedName name="misc_Painting">#REF!</definedName>
    <definedName name="mj" localSheetId="2" hidden="1">#REF!</definedName>
    <definedName name="mj" localSheetId="1" hidden="1">#REF!</definedName>
    <definedName name="mj" hidden="1">#REF!</definedName>
    <definedName name="mmm" localSheetId="2" hidden="1">{#N/A,#N/A,TRUE,"FACTS";"DWGLIST",#N/A,TRUE,"DWGS"}</definedName>
    <definedName name="mmm" localSheetId="1" hidden="1">{#N/A,#N/A,TRUE,"FACTS";"DWGLIST",#N/A,TRUE,"DWGS"}</definedName>
    <definedName name="mmm" hidden="1">{#N/A,#N/A,TRUE,"FACTS";"DWGLIST",#N/A,TRUE,"DWGS"}</definedName>
    <definedName name="ModDelete.Reset" localSheetId="3">[19]!ModDelete.Reset</definedName>
    <definedName name="ModDelete.Reset">[19]!ModDelete.Reset</definedName>
    <definedName name="ModSort.DialogHide" localSheetId="3">[44]!ModSort.DialogHide</definedName>
    <definedName name="ModSort.DialogHide">[44]!ModSort.DialogHide</definedName>
    <definedName name="ModSort.Reset" localSheetId="3">[44]!ModSort.Reset</definedName>
    <definedName name="ModSort.Reset">[44]!ModSort.Reset</definedName>
    <definedName name="ModSort.Sort2" localSheetId="3">[19]!ModSort.Sort2</definedName>
    <definedName name="ModSort.Sort2">[19]!ModSort.Sort2</definedName>
    <definedName name="ModSubtotalSort.DialogHide" localSheetId="3">[19]!ModSubtotalSort.DialogHide</definedName>
    <definedName name="ModSubtotalSort.DialogHide">[19]!ModSubtotalSort.DialogHide</definedName>
    <definedName name="ModSubtotalSort.Try1" localSheetId="3">[19]!ModSubtotalSort.Try1</definedName>
    <definedName name="ModSubtotalSort.Try1">[19]!ModSubtotalSort.Try1</definedName>
    <definedName name="Module1.CPA_PRINT" localSheetId="3">[45]!Module1.CPA_PRINT</definedName>
    <definedName name="Module1.CPA_PRINT">[45]!Module1.CPA_PRINT</definedName>
    <definedName name="month" localSheetId="2">[20]Dates!$A$2:$A$13</definedName>
    <definedName name="month">[21]Dates!$A$2:$A$13</definedName>
    <definedName name="N" localSheetId="2">#REF!</definedName>
    <definedName name="N" localSheetId="1">#REF!</definedName>
    <definedName name="N">#REF!</definedName>
    <definedName name="name1" localSheetId="2">[24]Introduction!#REF!</definedName>
    <definedName name="name1" localSheetId="1">[24]Introduction!#REF!</definedName>
    <definedName name="name1">[24]Introduction!#REF!</definedName>
    <definedName name="name2" localSheetId="2">[24]Introduction!#REF!</definedName>
    <definedName name="name2" localSheetId="1">[24]Introduction!#REF!</definedName>
    <definedName name="name2">[24]Introduction!#REF!</definedName>
    <definedName name="name3" localSheetId="2">[24]Introduction!#REF!</definedName>
    <definedName name="name3" localSheetId="1">[24]Introduction!#REF!</definedName>
    <definedName name="name3">[24]Introduction!#REF!</definedName>
    <definedName name="Names">'[18]Resource Details'!$A$2:$A$67</definedName>
    <definedName name="new" localSheetId="2">[24]Introduction!#REF!</definedName>
    <definedName name="new" localSheetId="1">[24]Introduction!#REF!</definedName>
    <definedName name="new">[24]Introduction!#REF!</definedName>
    <definedName name="NewCat" localSheetId="2">[46]Rosetta!$K$2:$K$24</definedName>
    <definedName name="NewCat">[47]Rosetta!$K$2:$K$24</definedName>
    <definedName name="NewTasks" localSheetId="2">#REF!</definedName>
    <definedName name="NewTasks" localSheetId="1">#REF!</definedName>
    <definedName name="NewTasks">#REF!</definedName>
    <definedName name="NTM" localSheetId="2">#REF!</definedName>
    <definedName name="NTM" localSheetId="1">#REF!</definedName>
    <definedName name="NTM">#REF!</definedName>
    <definedName name="ODD_buffer">[37]Schedule!$K$163</definedName>
    <definedName name="okay" localSheetId="2" hidden="1">{#N/A,#N/A,FALSE,"mgtsum.XLS";#N/A,#N/A,FALSE,"CAPONE";#N/A,#N/A,FALSE,"CAPTWO";#N/A,#N/A,FALSE,"CAPTHREE"}</definedName>
    <definedName name="okay" localSheetId="1" hidden="1">{#N/A,#N/A,FALSE,"mgtsum.XLS";#N/A,#N/A,FALSE,"CAPONE";#N/A,#N/A,FALSE,"CAPTWO";#N/A,#N/A,FALSE,"CAPTHREE"}</definedName>
    <definedName name="okay" hidden="1">{#N/A,#N/A,FALSE,"mgtsum.XLS";#N/A,#N/A,FALSE,"CAPONE";#N/A,#N/A,FALSE,"CAPTWO";#N/A,#N/A,FALSE,"CAPTHREE"}</definedName>
    <definedName name="On_Site" comment="location" localSheetId="2">#REF!</definedName>
    <definedName name="On_Site" comment="location" localSheetId="1">#REF!</definedName>
    <definedName name="On_Site" comment="location">#REF!</definedName>
    <definedName name="ORCHID" localSheetId="2" hidden="1">{"'Sheet1'!$A$4386:$N$4591"}</definedName>
    <definedName name="ORCHID" localSheetId="1" hidden="1">{"'Sheet1'!$A$4386:$N$4591"}</definedName>
    <definedName name="ORCHID" hidden="1">{"'Sheet1'!$A$4386:$N$4591"}</definedName>
    <definedName name="Other_Period_Costs__7XX" localSheetId="2">#REF!</definedName>
    <definedName name="Other_Period_Costs__7XX" localSheetId="1">#REF!</definedName>
    <definedName name="Other_Period_Costs__7XX">#REF!</definedName>
    <definedName name="Other_Services__6XX" localSheetId="2">#REF!</definedName>
    <definedName name="Other_Services__6XX" localSheetId="1">#REF!</definedName>
    <definedName name="Other_Services__6XX">#REF!</definedName>
    <definedName name="p" localSheetId="2" hidden="1">#REF!</definedName>
    <definedName name="p" localSheetId="1" hidden="1">#REF!</definedName>
    <definedName name="p" hidden="1">#REF!</definedName>
    <definedName name="p1268copy" localSheetId="2" hidden="1">{#N/A,#N/A,FALSE,"mgtsum.XLS";#N/A,#N/A,FALSE,"CAPONE";#N/A,#N/A,FALSE,"CAPTWO";#N/A,#N/A,FALSE,"CAPTHREE"}</definedName>
    <definedName name="p1268copy" localSheetId="1" hidden="1">{#N/A,#N/A,FALSE,"mgtsum.XLS";#N/A,#N/A,FALSE,"CAPONE";#N/A,#N/A,FALSE,"CAPTWO";#N/A,#N/A,FALSE,"CAPTHREE"}</definedName>
    <definedName name="p1268copy" hidden="1">{#N/A,#N/A,FALSE,"mgtsum.XLS";#N/A,#N/A,FALSE,"CAPONE";#N/A,#N/A,FALSE,"CAPTWO";#N/A,#N/A,FALSE,"CAPTHREE"}</definedName>
    <definedName name="Pal_Workbook_GUID" hidden="1">"KMWALFMNFTQ1W81HYTJFS6AC"</definedName>
    <definedName name="PAS" localSheetId="2">#REF!</definedName>
    <definedName name="PAS" localSheetId="1">#REF!</definedName>
    <definedName name="PAS">#REF!</definedName>
    <definedName name="Path_ACT_Extract" localSheetId="2">#REF!</definedName>
    <definedName name="Path_ACT_Extract" localSheetId="1">#REF!</definedName>
    <definedName name="Path_ACT_Extract">#REF!</definedName>
    <definedName name="Path_ACT_Extract_Old" localSheetId="2">#REF!</definedName>
    <definedName name="Path_ACT_Extract_Old" localSheetId="1">#REF!</definedName>
    <definedName name="Path_ACT_Extract_Old">#REF!</definedName>
    <definedName name="Path_Assumptions" localSheetId="2">#REF!</definedName>
    <definedName name="Path_Assumptions" localSheetId="1">#REF!</definedName>
    <definedName name="Path_Assumptions">#REF!</definedName>
    <definedName name="Path_Contractor_Resources" localSheetId="2">#REF!</definedName>
    <definedName name="Path_Contractor_Resources" localSheetId="1">#REF!</definedName>
    <definedName name="Path_Contractor_Resources">#REF!</definedName>
    <definedName name="Path_EMS" localSheetId="2">#REF!</definedName>
    <definedName name="Path_EMS" localSheetId="1">#REF!</definedName>
    <definedName name="Path_EMS">#REF!</definedName>
    <definedName name="Path_Event_Extract" localSheetId="2">#REF!</definedName>
    <definedName name="Path_Event_Extract" localSheetId="1">#REF!</definedName>
    <definedName name="Path_Event_Extract">#REF!</definedName>
    <definedName name="Path_F28ITL_Rev_xx" localSheetId="2">#REF!</definedName>
    <definedName name="Path_F28ITL_Rev_xx" localSheetId="1">#REF!</definedName>
    <definedName name="Path_F28ITL_Rev_xx">#REF!</definedName>
    <definedName name="Path_F28WorkArounds" localSheetId="2">#REF!</definedName>
    <definedName name="Path_F28WorkArounds" localSheetId="1">#REF!</definedName>
    <definedName name="Path_F28WorkArounds">#REF!</definedName>
    <definedName name="Path_MatrixTargetNoPed" localSheetId="2">#REF!</definedName>
    <definedName name="Path_MatrixTargetNoPed" localSheetId="1">#REF!</definedName>
    <definedName name="Path_MatrixTargetNoPed">#REF!</definedName>
    <definedName name="Path_MatrixTargetWithPed" localSheetId="2">#REF!</definedName>
    <definedName name="Path_MatrixTargetWithPed" localSheetId="1">#REF!</definedName>
    <definedName name="Path_MatrixTargetWithPed">#REF!</definedName>
    <definedName name="Path_MatrixWorkingNoPed" localSheetId="2">#REF!</definedName>
    <definedName name="Path_MatrixWorkingNoPed" localSheetId="1">#REF!</definedName>
    <definedName name="Path_MatrixWorkingNoPed">#REF!</definedName>
    <definedName name="Path_MatrixWorkingWithPed" localSheetId="2">#REF!</definedName>
    <definedName name="Path_MatrixWorkingWithPed" localSheetId="1">#REF!</definedName>
    <definedName name="Path_MatrixWorkingWithPed">#REF!</definedName>
    <definedName name="Path_Pred_Extract" localSheetId="2">#REF!</definedName>
    <definedName name="Path_Pred_Extract" localSheetId="1">#REF!</definedName>
    <definedName name="Path_Pred_Extract">#REF!</definedName>
    <definedName name="Path_ScheduleFormatter" localSheetId="2">#REF!</definedName>
    <definedName name="Path_ScheduleFormatter" localSheetId="1">#REF!</definedName>
    <definedName name="Path_ScheduleFormatter">#REF!</definedName>
    <definedName name="Path_TeamStructure" localSheetId="2">#REF!</definedName>
    <definedName name="Path_TeamStructure" localSheetId="1">#REF!</definedName>
    <definedName name="Path_TeamStructure">#REF!</definedName>
    <definedName name="Path_WaterFall" localSheetId="2">#REF!</definedName>
    <definedName name="Path_WaterFall" localSheetId="1">#REF!</definedName>
    <definedName name="Path_WaterFall">#REF!</definedName>
    <definedName name="PDF" localSheetId="2">#REF!</definedName>
    <definedName name="PDF" localSheetId="1">#REF!</definedName>
    <definedName name="PDF">#REF!</definedName>
    <definedName name="PEDS" localSheetId="2">#REF!</definedName>
    <definedName name="PEDS" localSheetId="1">#REF!</definedName>
    <definedName name="PEDS">#REF!</definedName>
    <definedName name="Percents">'[18]DropDown Lists'!$F$2:$F$5</definedName>
    <definedName name="period" localSheetId="2">#REF!</definedName>
    <definedName name="period" localSheetId="1">#REF!</definedName>
    <definedName name="period">#REF!</definedName>
    <definedName name="Phones__62X" localSheetId="2">#REF!</definedName>
    <definedName name="Phones__62X" localSheetId="1">#REF!</definedName>
    <definedName name="Phones__62X">#REF!</definedName>
    <definedName name="Plumbing" localSheetId="2" hidden="1">{#N/A,#N/A,TRUE,"FACTS";"DWGLIST",#N/A,TRUE,"DWGS"}</definedName>
    <definedName name="Plumbing" localSheetId="1" hidden="1">{#N/A,#N/A,TRUE,"FACTS";"DWGLIST",#N/A,TRUE,"DWGS"}</definedName>
    <definedName name="Plumbing" hidden="1">{#N/A,#N/A,TRUE,"FACTS";"DWGLIST",#N/A,TRUE,"DWGS"}</definedName>
    <definedName name="Plumbing1" localSheetId="2" hidden="1">{#N/A,#N/A,TRUE,"FACTS";"DWGLIST",#N/A,TRUE,"DWGS"}</definedName>
    <definedName name="Plumbing1" localSheetId="1" hidden="1">{#N/A,#N/A,TRUE,"FACTS";"DWGLIST",#N/A,TRUE,"DWGS"}</definedName>
    <definedName name="Plumbing1" hidden="1">{#N/A,#N/A,TRUE,"FACTS";"DWGLIST",#N/A,TRUE,"DWGS"}</definedName>
    <definedName name="POU" localSheetId="2" hidden="1">{"All",#N/A,FALSE,"6117CR"}</definedName>
    <definedName name="POU" localSheetId="1" hidden="1">{"All",#N/A,FALSE,"6117CR"}</definedName>
    <definedName name="POU" hidden="1">{"All",#N/A,FALSE,"6117CR"}</definedName>
    <definedName name="pp" localSheetId="2" hidden="1">#REF!</definedName>
    <definedName name="pp" localSheetId="1" hidden="1">#REF!</definedName>
    <definedName name="pp" hidden="1">#REF!</definedName>
    <definedName name="ppcd" localSheetId="2" hidden="1">#REF!</definedName>
    <definedName name="ppcd" localSheetId="1" hidden="1">#REF!</definedName>
    <definedName name="ppcd" hidden="1">#REF!</definedName>
    <definedName name="ppp" localSheetId="2" hidden="1">[9]電気設備表!#REF!</definedName>
    <definedName name="ppp" localSheetId="1" hidden="1">[9]電気設備表!#REF!</definedName>
    <definedName name="ppp" hidden="1">[9]電気設備表!#REF!</definedName>
    <definedName name="pra" localSheetId="2" hidden="1">{"'Sheet1'!$A$4386:$N$4591"}</definedName>
    <definedName name="pra" localSheetId="1" hidden="1">{"'Sheet1'!$A$4386:$N$4591"}</definedName>
    <definedName name="pra" hidden="1">{"'Sheet1'!$A$4386:$N$4591"}</definedName>
    <definedName name="prabhakar" localSheetId="2" hidden="1">{"'Sheet1'!$A$4386:$N$4591"}</definedName>
    <definedName name="prabhakar" localSheetId="1" hidden="1">{"'Sheet1'!$A$4386:$N$4591"}</definedName>
    <definedName name="prabhakar" hidden="1">{"'Sheet1'!$A$4386:$N$4591"}</definedName>
    <definedName name="PrefPrcnt">[13]Welcome!$F$23</definedName>
    <definedName name="Prepare_Final_Report" localSheetId="3">[43]!Prepare_Final_Report</definedName>
    <definedName name="Prepare_Final_Report">[43]!Prepare_Final_Report</definedName>
    <definedName name="Prev_Matrix_For_Cycle_Validations" localSheetId="2">#REF!</definedName>
    <definedName name="Prev_Matrix_For_Cycle_Validations" localSheetId="1">#REF!</definedName>
    <definedName name="Prev_Matrix_For_Cycle_Validations">#REF!</definedName>
    <definedName name="Previous_Activities_Export_For_ITL_Deletions" localSheetId="2">#REF!</definedName>
    <definedName name="Previous_Activities_Export_For_ITL_Deletions" localSheetId="1">#REF!</definedName>
    <definedName name="Previous_Activities_Export_For_ITL_Deletions">#REF!</definedName>
    <definedName name="Previous_Activities_Relationships_Export_For_ITL_Deletions" localSheetId="2">#REF!</definedName>
    <definedName name="Previous_Activities_Relationships_Export_For_ITL_Deletions" localSheetId="1">#REF!</definedName>
    <definedName name="Previous_Activities_Relationships_Export_For_ITL_Deletions">#REF!</definedName>
    <definedName name="Previous_Actual_Duration_Compare" localSheetId="2">#REF!</definedName>
    <definedName name="Previous_Actual_Duration_Compare" localSheetId="1">#REF!</definedName>
    <definedName name="Previous_Actual_Duration_Compare">#REF!</definedName>
    <definedName name="Previous_PAS_For_PAS" localSheetId="2">#REF!</definedName>
    <definedName name="Previous_PAS_For_PAS" localSheetId="1">#REF!</definedName>
    <definedName name="Previous_PAS_For_PAS">#REF!</definedName>
    <definedName name="PrevMatrix_For_Cycle_Validations" localSheetId="2">#REF!</definedName>
    <definedName name="PrevMatrix_For_Cycle_Validations" localSheetId="1">#REF!</definedName>
    <definedName name="PrevMatrix_For_Cycle_Validations">#REF!</definedName>
    <definedName name="_xlnm.Print_Area" localSheetId="3">'Curve Data'!$B$1:$O$1041</definedName>
    <definedName name="_xlnm.Print_Area" localSheetId="0">Overall!$B$1:$V$1041</definedName>
    <definedName name="_xlnm.Print_Area">'[12]REIMB jUNE 2001'!#REF!</definedName>
    <definedName name="PRINT_AREA_MI" localSheetId="2">'[12]REIMB jUNE 2001'!#REF!</definedName>
    <definedName name="PRINT_AREA_MI" localSheetId="1">'[12]REIMB jUNE 2001'!#REF!</definedName>
    <definedName name="PRINT_AREA_MI">'[12]REIMB jUNE 2001'!#REF!</definedName>
    <definedName name="Print_Summary" localSheetId="3">[45]!Print_Summary</definedName>
    <definedName name="Print_Summary">[45]!Print_Summary</definedName>
    <definedName name="_xlnm.Print_Titles" localSheetId="3">'Curve Data'!$1:$7</definedName>
    <definedName name="_xlnm.Print_Titles" localSheetId="0">Overall!$1:$7</definedName>
    <definedName name="pROCESS" localSheetId="2" hidden="1">[9]電気設備表!#REF!</definedName>
    <definedName name="pROCESS" localSheetId="1" hidden="1">[9]電気設備表!#REF!</definedName>
    <definedName name="pROCESS" hidden="1">[9]電気設備表!#REF!</definedName>
    <definedName name="ProjArea" localSheetId="2">[17]Assumption!#REF!</definedName>
    <definedName name="ProjArea" localSheetId="1">[17]Assumption!#REF!</definedName>
    <definedName name="ProjArea">[17]Assumption!#REF!</definedName>
    <definedName name="ProjType" localSheetId="2">[17]Assumption!#REF!</definedName>
    <definedName name="ProjType" localSheetId="1">[17]Assumption!#REF!</definedName>
    <definedName name="ProjType">[17]Assumption!#REF!</definedName>
    <definedName name="Property_Tax__74X" localSheetId="2">#REF!</definedName>
    <definedName name="Property_Tax__74X" localSheetId="1">#REF!</definedName>
    <definedName name="Property_Tax__74X">#REF!</definedName>
    <definedName name="ProServices" localSheetId="2" hidden="1">#REF!</definedName>
    <definedName name="ProServices" localSheetId="1" hidden="1">#REF!</definedName>
    <definedName name="ProServices" hidden="1">#REF!</definedName>
    <definedName name="protocol" localSheetId="2">#REF!</definedName>
    <definedName name="protocol" localSheetId="1">#REF!</definedName>
    <definedName name="protocol">#REF!</definedName>
    <definedName name="PSW_CALCULATE_0" hidden="1">'[48]Cash Flow'!$C$7</definedName>
    <definedName name="PSW_SAVE_0" hidden="1">'[48]Cash Flow'!$G$7</definedName>
    <definedName name="PSWGrid_0_0" hidden="1">'[48]Cash Flow'!$L$12:$Z$14</definedName>
    <definedName name="PSWGrid_0_1" hidden="1">'[48]Cash Flow'!$L$20:$Z$38</definedName>
    <definedName name="PSWGrid_0_2" localSheetId="2" hidden="1">'[48]Cash Flow'!#REF!</definedName>
    <definedName name="PSWGrid_0_2" localSheetId="1" hidden="1">'[48]Cash Flow'!#REF!</definedName>
    <definedName name="PSWGrid_0_2" hidden="1">'[48]Cash Flow'!#REF!</definedName>
    <definedName name="PSWGrid_0_3" localSheetId="2" hidden="1">'[48]Cash Flow'!#REF!</definedName>
    <definedName name="PSWGrid_0_3" localSheetId="1" hidden="1">'[48]Cash Flow'!#REF!</definedName>
    <definedName name="PSWGrid_0_3" hidden="1">'[48]Cash Flow'!#REF!</definedName>
    <definedName name="PSWInput_0_0" hidden="1">'[48]Cash Flow'!$L$12</definedName>
    <definedName name="PSWInput_0_1" hidden="1">'[48]Cash Flow'!$L$20</definedName>
    <definedName name="PSWInput_0_2" localSheetId="2" hidden="1">'[48]Cash Flow'!#REF!</definedName>
    <definedName name="PSWInput_0_2" localSheetId="1" hidden="1">'[48]Cash Flow'!#REF!</definedName>
    <definedName name="PSWInput_0_2" hidden="1">'[48]Cash Flow'!#REF!</definedName>
    <definedName name="PSWInput_0_3" localSheetId="2" hidden="1">'[48]Cash Flow'!#REF!</definedName>
    <definedName name="PSWInput_0_3" localSheetId="1" hidden="1">'[48]Cash Flow'!#REF!</definedName>
    <definedName name="PSWInput_0_3" hidden="1">'[48]Cash Flow'!#REF!</definedName>
    <definedName name="PSWList_0_0" hidden="1">'[48]Cash Flow'!$L$12:$Z$14</definedName>
    <definedName name="PSWList_0_1" hidden="1">'[48]Cash Flow'!$L$20:$Z$38</definedName>
    <definedName name="PSWList_0_2" localSheetId="2" hidden="1">'[48]Cash Flow'!#REF!</definedName>
    <definedName name="PSWList_0_2" localSheetId="1" hidden="1">'[48]Cash Flow'!#REF!</definedName>
    <definedName name="PSWList_0_2" hidden="1">'[48]Cash Flow'!#REF!</definedName>
    <definedName name="PSWList_0_3" localSheetId="2" hidden="1">'[48]Cash Flow'!#REF!</definedName>
    <definedName name="PSWList_0_3" localSheetId="1" hidden="1">'[48]Cash Flow'!#REF!</definedName>
    <definedName name="PSWList_0_3" hidden="1">'[48]Cash Flow'!#REF!</definedName>
    <definedName name="PSWMergedSavingCell_0_0" hidden="1">'[48]Cash Flow'!$K$12</definedName>
    <definedName name="PSWMergedSavingCell_0_1" hidden="1">'[48]Cash Flow'!$L$12</definedName>
    <definedName name="PSWMergedSavingCell_0_10" hidden="1">'[48]Cash Flow'!$U$12</definedName>
    <definedName name="PSWMergedSavingCell_0_100" hidden="1">'[48]Cash Flow'!$T$17</definedName>
    <definedName name="PSWMergedSavingCell_0_101" hidden="1">'[48]Cash Flow'!$U$17</definedName>
    <definedName name="PSWMergedSavingCell_0_102" hidden="1">'[48]Cash Flow'!$V$17</definedName>
    <definedName name="PSWMergedSavingCell_0_103" hidden="1">'[48]Cash Flow'!$Z$17</definedName>
    <definedName name="PSWMergedSavingCell_0_104" hidden="1">'[48]Cash Flow'!$K$18</definedName>
    <definedName name="PSWMergedSavingCell_0_105" hidden="1">'[48]Cash Flow'!$L$18</definedName>
    <definedName name="PSWMergedSavingCell_0_106" hidden="1">'[48]Cash Flow'!$M$18</definedName>
    <definedName name="PSWMergedSavingCell_0_107" hidden="1">'[48]Cash Flow'!$N$18</definedName>
    <definedName name="PSWMergedSavingCell_0_108" hidden="1">'[48]Cash Flow'!$O$18</definedName>
    <definedName name="PSWMergedSavingCell_0_109" hidden="1">'[48]Cash Flow'!$P$18</definedName>
    <definedName name="PSWMergedSavingCell_0_11" hidden="1">'[48]Cash Flow'!$V$12</definedName>
    <definedName name="PSWMergedSavingCell_0_110" hidden="1">'[48]Cash Flow'!$Q$18</definedName>
    <definedName name="PSWMergedSavingCell_0_111" hidden="1">'[48]Cash Flow'!$R$18</definedName>
    <definedName name="PSWMergedSavingCell_0_112" hidden="1">'[48]Cash Flow'!$S$18</definedName>
    <definedName name="PSWMergedSavingCell_0_113" hidden="1">'[48]Cash Flow'!$T$18</definedName>
    <definedName name="PSWMergedSavingCell_0_114" hidden="1">'[48]Cash Flow'!$U$18</definedName>
    <definedName name="PSWMergedSavingCell_0_115" hidden="1">'[48]Cash Flow'!$V$18</definedName>
    <definedName name="PSWMergedSavingCell_0_116" hidden="1">'[48]Cash Flow'!$Z$18</definedName>
    <definedName name="PSWMergedSavingCell_0_117" hidden="1">'[48]Cash Flow'!$K$19</definedName>
    <definedName name="PSWMergedSavingCell_0_118" hidden="1">'[48]Cash Flow'!$L$19</definedName>
    <definedName name="PSWMergedSavingCell_0_119" hidden="1">'[48]Cash Flow'!$M$19</definedName>
    <definedName name="PSWMergedSavingCell_0_12" hidden="1">'[48]Cash Flow'!$Z$12</definedName>
    <definedName name="PSWMergedSavingCell_0_120" hidden="1">'[48]Cash Flow'!$N$19</definedName>
    <definedName name="PSWMergedSavingCell_0_121" hidden="1">'[48]Cash Flow'!$O$19</definedName>
    <definedName name="PSWMergedSavingCell_0_122" hidden="1">'[48]Cash Flow'!$P$19</definedName>
    <definedName name="PSWMergedSavingCell_0_123" hidden="1">'[48]Cash Flow'!$Q$19</definedName>
    <definedName name="PSWMergedSavingCell_0_124" hidden="1">'[48]Cash Flow'!$R$19</definedName>
    <definedName name="PSWMergedSavingCell_0_125" hidden="1">'[48]Cash Flow'!$S$19</definedName>
    <definedName name="PSWMergedSavingCell_0_126" hidden="1">'[48]Cash Flow'!$T$19</definedName>
    <definedName name="PSWMergedSavingCell_0_127" hidden="1">'[48]Cash Flow'!$U$19</definedName>
    <definedName name="PSWMergedSavingCell_0_128" hidden="1">'[48]Cash Flow'!$V$19</definedName>
    <definedName name="PSWMergedSavingCell_0_129" hidden="1">'[48]Cash Flow'!$Z$19</definedName>
    <definedName name="PSWMergedSavingCell_0_13" localSheetId="2" hidden="1">'[48]Cash Flow'!#REF!</definedName>
    <definedName name="PSWMergedSavingCell_0_13" localSheetId="1" hidden="1">'[48]Cash Flow'!#REF!</definedName>
    <definedName name="PSWMergedSavingCell_0_13" hidden="1">'[48]Cash Flow'!#REF!</definedName>
    <definedName name="PSWMergedSavingCell_0_130" hidden="1">'[48]Cash Flow'!$K$20</definedName>
    <definedName name="PSWMergedSavingCell_0_131" hidden="1">'[48]Cash Flow'!$L$20</definedName>
    <definedName name="PSWMergedSavingCell_0_132" hidden="1">'[48]Cash Flow'!$M$20</definedName>
    <definedName name="PSWMergedSavingCell_0_133" hidden="1">'[48]Cash Flow'!$N$20</definedName>
    <definedName name="PSWMergedSavingCell_0_134" hidden="1">'[48]Cash Flow'!$O$20</definedName>
    <definedName name="PSWMergedSavingCell_0_135" hidden="1">'[48]Cash Flow'!$P$20</definedName>
    <definedName name="PSWMergedSavingCell_0_136" hidden="1">'[48]Cash Flow'!$Q$20</definedName>
    <definedName name="PSWMergedSavingCell_0_137" hidden="1">'[48]Cash Flow'!$R$20</definedName>
    <definedName name="PSWMergedSavingCell_0_138" hidden="1">'[48]Cash Flow'!$S$20</definedName>
    <definedName name="PSWMergedSavingCell_0_139" hidden="1">'[48]Cash Flow'!$T$20</definedName>
    <definedName name="PSWMergedSavingCell_0_14" localSheetId="2" hidden="1">'[48]Cash Flow'!#REF!</definedName>
    <definedName name="PSWMergedSavingCell_0_14" localSheetId="1" hidden="1">'[48]Cash Flow'!#REF!</definedName>
    <definedName name="PSWMergedSavingCell_0_14" hidden="1">'[48]Cash Flow'!#REF!</definedName>
    <definedName name="PSWMergedSavingCell_0_140" hidden="1">'[48]Cash Flow'!$U$20</definedName>
    <definedName name="PSWMergedSavingCell_0_141" hidden="1">'[48]Cash Flow'!$V$20</definedName>
    <definedName name="PSWMergedSavingCell_0_142" hidden="1">'[48]Cash Flow'!$Z$20</definedName>
    <definedName name="PSWMergedSavingCell_0_143" hidden="1">'[48]Cash Flow'!$K$21</definedName>
    <definedName name="PSWMergedSavingCell_0_144" hidden="1">'[48]Cash Flow'!$L$21</definedName>
    <definedName name="PSWMergedSavingCell_0_145" hidden="1">'[48]Cash Flow'!$M$21</definedName>
    <definedName name="PSWMergedSavingCell_0_146" hidden="1">'[48]Cash Flow'!$N$21</definedName>
    <definedName name="PSWMergedSavingCell_0_147" hidden="1">'[48]Cash Flow'!$O$21</definedName>
    <definedName name="PSWMergedSavingCell_0_148" hidden="1">'[48]Cash Flow'!$P$21</definedName>
    <definedName name="PSWMergedSavingCell_0_149" hidden="1">'[48]Cash Flow'!$Q$21</definedName>
    <definedName name="PSWMergedSavingCell_0_15" localSheetId="2" hidden="1">'[48]Cash Flow'!#REF!</definedName>
    <definedName name="PSWMergedSavingCell_0_15" localSheetId="1" hidden="1">'[48]Cash Flow'!#REF!</definedName>
    <definedName name="PSWMergedSavingCell_0_15" hidden="1">'[48]Cash Flow'!#REF!</definedName>
    <definedName name="PSWMergedSavingCell_0_150" hidden="1">'[48]Cash Flow'!$R$21</definedName>
    <definedName name="PSWMergedSavingCell_0_151" hidden="1">'[48]Cash Flow'!$S$21</definedName>
    <definedName name="PSWMergedSavingCell_0_152" hidden="1">'[48]Cash Flow'!$T$21</definedName>
    <definedName name="PSWMergedSavingCell_0_153" hidden="1">'[48]Cash Flow'!$U$21</definedName>
    <definedName name="PSWMergedSavingCell_0_154" hidden="1">'[48]Cash Flow'!$V$21</definedName>
    <definedName name="PSWMergedSavingCell_0_155" hidden="1">'[48]Cash Flow'!$Z$21</definedName>
    <definedName name="PSWMergedSavingCell_0_156" hidden="1">'[48]Cash Flow'!$K$22</definedName>
    <definedName name="PSWMergedSavingCell_0_157" hidden="1">'[48]Cash Flow'!$L$22</definedName>
    <definedName name="PSWMergedSavingCell_0_158" hidden="1">'[48]Cash Flow'!$M$22</definedName>
    <definedName name="PSWMergedSavingCell_0_159" hidden="1">'[48]Cash Flow'!$N$22</definedName>
    <definedName name="PSWMergedSavingCell_0_16" localSheetId="2" hidden="1">'[48]Cash Flow'!#REF!</definedName>
    <definedName name="PSWMergedSavingCell_0_16" localSheetId="1" hidden="1">'[48]Cash Flow'!#REF!</definedName>
    <definedName name="PSWMergedSavingCell_0_16" hidden="1">'[48]Cash Flow'!#REF!</definedName>
    <definedName name="PSWMergedSavingCell_0_160" hidden="1">'[48]Cash Flow'!$O$22</definedName>
    <definedName name="PSWMergedSavingCell_0_161" hidden="1">'[48]Cash Flow'!$P$22</definedName>
    <definedName name="PSWMergedSavingCell_0_162" hidden="1">'[48]Cash Flow'!$Q$22</definedName>
    <definedName name="PSWMergedSavingCell_0_163" hidden="1">'[48]Cash Flow'!$R$22</definedName>
    <definedName name="PSWMergedSavingCell_0_164" hidden="1">'[48]Cash Flow'!$S$22</definedName>
    <definedName name="PSWMergedSavingCell_0_165" hidden="1">'[48]Cash Flow'!$T$22</definedName>
    <definedName name="PSWMergedSavingCell_0_166" hidden="1">'[48]Cash Flow'!$U$22</definedName>
    <definedName name="PSWMergedSavingCell_0_167" hidden="1">'[48]Cash Flow'!$V$22</definedName>
    <definedName name="PSWMergedSavingCell_0_168" hidden="1">'[48]Cash Flow'!$Z$22</definedName>
    <definedName name="PSWMergedSavingCell_0_169" hidden="1">'[48]Cash Flow'!$K$23</definedName>
    <definedName name="PSWMergedSavingCell_0_17" localSheetId="2" hidden="1">'[48]Cash Flow'!#REF!</definedName>
    <definedName name="PSWMergedSavingCell_0_17" localSheetId="1" hidden="1">'[48]Cash Flow'!#REF!</definedName>
    <definedName name="PSWMergedSavingCell_0_17" hidden="1">'[48]Cash Flow'!#REF!</definedName>
    <definedName name="PSWMergedSavingCell_0_170" hidden="1">'[48]Cash Flow'!$L$23</definedName>
    <definedName name="PSWMergedSavingCell_0_171" hidden="1">'[48]Cash Flow'!$M$23</definedName>
    <definedName name="PSWMergedSavingCell_0_172" hidden="1">'[48]Cash Flow'!$N$23</definedName>
    <definedName name="PSWMergedSavingCell_0_173" hidden="1">'[48]Cash Flow'!$O$23</definedName>
    <definedName name="PSWMergedSavingCell_0_174" hidden="1">'[48]Cash Flow'!$P$23</definedName>
    <definedName name="PSWMergedSavingCell_0_175" hidden="1">'[48]Cash Flow'!$Q$23</definedName>
    <definedName name="PSWMergedSavingCell_0_176" hidden="1">'[48]Cash Flow'!$R$23</definedName>
    <definedName name="PSWMergedSavingCell_0_177" hidden="1">'[48]Cash Flow'!$S$23</definedName>
    <definedName name="PSWMergedSavingCell_0_178" hidden="1">'[48]Cash Flow'!$T$23</definedName>
    <definedName name="PSWMergedSavingCell_0_179" hidden="1">'[48]Cash Flow'!$U$23</definedName>
    <definedName name="PSWMergedSavingCell_0_18" localSheetId="2" hidden="1">'[48]Cash Flow'!#REF!</definedName>
    <definedName name="PSWMergedSavingCell_0_18" localSheetId="1" hidden="1">'[48]Cash Flow'!#REF!</definedName>
    <definedName name="PSWMergedSavingCell_0_18" hidden="1">'[48]Cash Flow'!#REF!</definedName>
    <definedName name="PSWMergedSavingCell_0_180" hidden="1">'[48]Cash Flow'!$V$23</definedName>
    <definedName name="PSWMergedSavingCell_0_181" hidden="1">'[48]Cash Flow'!$Z$23</definedName>
    <definedName name="PSWMergedSavingCell_0_182" hidden="1">'[48]Cash Flow'!$K$24</definedName>
    <definedName name="PSWMergedSavingCell_0_183" hidden="1">'[48]Cash Flow'!$L$24</definedName>
    <definedName name="PSWMergedSavingCell_0_184" hidden="1">'[48]Cash Flow'!$M$24</definedName>
    <definedName name="PSWMergedSavingCell_0_185" hidden="1">'[48]Cash Flow'!$N$24</definedName>
    <definedName name="PSWMergedSavingCell_0_186" hidden="1">'[48]Cash Flow'!$O$24</definedName>
    <definedName name="PSWMergedSavingCell_0_187" hidden="1">'[48]Cash Flow'!$P$24</definedName>
    <definedName name="PSWMergedSavingCell_0_188" hidden="1">'[48]Cash Flow'!$Q$24</definedName>
    <definedName name="PSWMergedSavingCell_0_189" hidden="1">'[48]Cash Flow'!$R$24</definedName>
    <definedName name="PSWMergedSavingCell_0_19" localSheetId="2" hidden="1">'[48]Cash Flow'!#REF!</definedName>
    <definedName name="PSWMergedSavingCell_0_19" localSheetId="1" hidden="1">'[48]Cash Flow'!#REF!</definedName>
    <definedName name="PSWMergedSavingCell_0_19" hidden="1">'[48]Cash Flow'!#REF!</definedName>
    <definedName name="PSWMergedSavingCell_0_190" hidden="1">'[48]Cash Flow'!$S$24</definedName>
    <definedName name="PSWMergedSavingCell_0_191" hidden="1">'[48]Cash Flow'!$T$24</definedName>
    <definedName name="PSWMergedSavingCell_0_192" hidden="1">'[48]Cash Flow'!$U$24</definedName>
    <definedName name="PSWMergedSavingCell_0_193" hidden="1">'[48]Cash Flow'!$V$24</definedName>
    <definedName name="PSWMergedSavingCell_0_194" hidden="1">'[48]Cash Flow'!$Z$24</definedName>
    <definedName name="PSWMergedSavingCell_0_195" hidden="1">'[48]Cash Flow'!$K$25</definedName>
    <definedName name="PSWMergedSavingCell_0_196" hidden="1">'[48]Cash Flow'!$L$25</definedName>
    <definedName name="PSWMergedSavingCell_0_197" hidden="1">'[48]Cash Flow'!$M$25</definedName>
    <definedName name="PSWMergedSavingCell_0_198" hidden="1">'[48]Cash Flow'!$N$25</definedName>
    <definedName name="PSWMergedSavingCell_0_199" hidden="1">'[48]Cash Flow'!$O$25</definedName>
    <definedName name="PSWMergedSavingCell_0_2" hidden="1">'[48]Cash Flow'!$M$12</definedName>
    <definedName name="PSWMergedSavingCell_0_20" localSheetId="2" hidden="1">'[48]Cash Flow'!#REF!</definedName>
    <definedName name="PSWMergedSavingCell_0_20" localSheetId="1" hidden="1">'[48]Cash Flow'!#REF!</definedName>
    <definedName name="PSWMergedSavingCell_0_20" hidden="1">'[48]Cash Flow'!#REF!</definedName>
    <definedName name="PSWMergedSavingCell_0_200" hidden="1">'[48]Cash Flow'!$P$25</definedName>
    <definedName name="PSWMergedSavingCell_0_201" hidden="1">'[48]Cash Flow'!$Q$25</definedName>
    <definedName name="PSWMergedSavingCell_0_202" hidden="1">'[48]Cash Flow'!$R$25</definedName>
    <definedName name="PSWMergedSavingCell_0_203" hidden="1">'[48]Cash Flow'!$S$25</definedName>
    <definedName name="PSWMergedSavingCell_0_204" hidden="1">'[48]Cash Flow'!$T$25</definedName>
    <definedName name="PSWMergedSavingCell_0_205" hidden="1">'[48]Cash Flow'!$U$25</definedName>
    <definedName name="PSWMergedSavingCell_0_206" hidden="1">'[48]Cash Flow'!$V$25</definedName>
    <definedName name="PSWMergedSavingCell_0_207" hidden="1">'[48]Cash Flow'!$Z$25</definedName>
    <definedName name="PSWMergedSavingCell_0_208" hidden="1">'[48]Cash Flow'!$K$26</definedName>
    <definedName name="PSWMergedSavingCell_0_209" hidden="1">'[48]Cash Flow'!$L$26</definedName>
    <definedName name="PSWMergedSavingCell_0_21" localSheetId="2" hidden="1">'[48]Cash Flow'!#REF!</definedName>
    <definedName name="PSWMergedSavingCell_0_21" localSheetId="1" hidden="1">'[48]Cash Flow'!#REF!</definedName>
    <definedName name="PSWMergedSavingCell_0_21" hidden="1">'[48]Cash Flow'!#REF!</definedName>
    <definedName name="PSWMergedSavingCell_0_210" hidden="1">'[48]Cash Flow'!$M$26</definedName>
    <definedName name="PSWMergedSavingCell_0_211" hidden="1">'[48]Cash Flow'!$N$26</definedName>
    <definedName name="PSWMergedSavingCell_0_212" hidden="1">'[48]Cash Flow'!$O$26</definedName>
    <definedName name="PSWMergedSavingCell_0_213" hidden="1">'[48]Cash Flow'!$P$26</definedName>
    <definedName name="PSWMergedSavingCell_0_214" hidden="1">'[48]Cash Flow'!$Q$26</definedName>
    <definedName name="PSWMergedSavingCell_0_215" hidden="1">'[48]Cash Flow'!$R$26</definedName>
    <definedName name="PSWMergedSavingCell_0_216" hidden="1">'[48]Cash Flow'!$S$26</definedName>
    <definedName name="PSWMergedSavingCell_0_217" hidden="1">'[48]Cash Flow'!$T$26</definedName>
    <definedName name="PSWMergedSavingCell_0_218" hidden="1">'[48]Cash Flow'!$U$26</definedName>
    <definedName name="PSWMergedSavingCell_0_219" hidden="1">'[48]Cash Flow'!$V$26</definedName>
    <definedName name="PSWMergedSavingCell_0_22" localSheetId="2" hidden="1">'[48]Cash Flow'!#REF!</definedName>
    <definedName name="PSWMergedSavingCell_0_22" localSheetId="1" hidden="1">'[48]Cash Flow'!#REF!</definedName>
    <definedName name="PSWMergedSavingCell_0_22" hidden="1">'[48]Cash Flow'!#REF!</definedName>
    <definedName name="PSWMergedSavingCell_0_220" hidden="1">'[48]Cash Flow'!$Z$26</definedName>
    <definedName name="PSWMergedSavingCell_0_221" hidden="1">'[48]Cash Flow'!$K$27</definedName>
    <definedName name="PSWMergedSavingCell_0_222" hidden="1">'[48]Cash Flow'!$L$27</definedName>
    <definedName name="PSWMergedSavingCell_0_223" hidden="1">'[48]Cash Flow'!$M$27</definedName>
    <definedName name="PSWMergedSavingCell_0_224" hidden="1">'[48]Cash Flow'!$N$27</definedName>
    <definedName name="PSWMergedSavingCell_0_225" hidden="1">'[48]Cash Flow'!$O$27</definedName>
    <definedName name="PSWMergedSavingCell_0_226" hidden="1">'[48]Cash Flow'!$P$27</definedName>
    <definedName name="PSWMergedSavingCell_0_227" hidden="1">'[48]Cash Flow'!$Q$27</definedName>
    <definedName name="PSWMergedSavingCell_0_228" hidden="1">'[48]Cash Flow'!$R$27</definedName>
    <definedName name="PSWMergedSavingCell_0_229" hidden="1">'[48]Cash Flow'!$S$27</definedName>
    <definedName name="PSWMergedSavingCell_0_23" localSheetId="2" hidden="1">'[48]Cash Flow'!#REF!</definedName>
    <definedName name="PSWMergedSavingCell_0_23" localSheetId="1" hidden="1">'[48]Cash Flow'!#REF!</definedName>
    <definedName name="PSWMergedSavingCell_0_23" hidden="1">'[48]Cash Flow'!#REF!</definedName>
    <definedName name="PSWMergedSavingCell_0_230" hidden="1">'[48]Cash Flow'!$T$27</definedName>
    <definedName name="PSWMergedSavingCell_0_231" hidden="1">'[48]Cash Flow'!$U$27</definedName>
    <definedName name="PSWMergedSavingCell_0_232" hidden="1">'[48]Cash Flow'!$V$27</definedName>
    <definedName name="PSWMergedSavingCell_0_233" hidden="1">'[48]Cash Flow'!$Z$27</definedName>
    <definedName name="PSWMergedSavingCell_0_234" hidden="1">'[48]Cash Flow'!$K$28</definedName>
    <definedName name="PSWMergedSavingCell_0_235" hidden="1">'[48]Cash Flow'!$L$28</definedName>
    <definedName name="PSWMergedSavingCell_0_236" hidden="1">'[48]Cash Flow'!$M$28</definedName>
    <definedName name="PSWMergedSavingCell_0_237" hidden="1">'[48]Cash Flow'!$N$28</definedName>
    <definedName name="PSWMergedSavingCell_0_238" hidden="1">'[48]Cash Flow'!$O$28</definedName>
    <definedName name="PSWMergedSavingCell_0_239" hidden="1">'[48]Cash Flow'!$P$28</definedName>
    <definedName name="PSWMergedSavingCell_0_24" localSheetId="2" hidden="1">'[48]Cash Flow'!#REF!</definedName>
    <definedName name="PSWMergedSavingCell_0_24" localSheetId="1" hidden="1">'[48]Cash Flow'!#REF!</definedName>
    <definedName name="PSWMergedSavingCell_0_24" hidden="1">'[48]Cash Flow'!#REF!</definedName>
    <definedName name="PSWMergedSavingCell_0_240" hidden="1">'[48]Cash Flow'!$Q$28</definedName>
    <definedName name="PSWMergedSavingCell_0_241" hidden="1">'[48]Cash Flow'!$R$28</definedName>
    <definedName name="PSWMergedSavingCell_0_242" hidden="1">'[48]Cash Flow'!$S$28</definedName>
    <definedName name="PSWMergedSavingCell_0_243" hidden="1">'[48]Cash Flow'!$T$28</definedName>
    <definedName name="PSWMergedSavingCell_0_244" hidden="1">'[48]Cash Flow'!$U$28</definedName>
    <definedName name="PSWMergedSavingCell_0_245" hidden="1">'[48]Cash Flow'!$V$28</definedName>
    <definedName name="PSWMergedSavingCell_0_246" hidden="1">'[48]Cash Flow'!$Z$28</definedName>
    <definedName name="PSWMergedSavingCell_0_247" hidden="1">'[48]Cash Flow'!$K$29</definedName>
    <definedName name="PSWMergedSavingCell_0_248" hidden="1">'[48]Cash Flow'!$L$29</definedName>
    <definedName name="PSWMergedSavingCell_0_249" hidden="1">'[48]Cash Flow'!$M$29</definedName>
    <definedName name="PSWMergedSavingCell_0_25" localSheetId="2" hidden="1">'[48]Cash Flow'!#REF!</definedName>
    <definedName name="PSWMergedSavingCell_0_25" localSheetId="1" hidden="1">'[48]Cash Flow'!#REF!</definedName>
    <definedName name="PSWMergedSavingCell_0_25" hidden="1">'[48]Cash Flow'!#REF!</definedName>
    <definedName name="PSWMergedSavingCell_0_250" hidden="1">'[48]Cash Flow'!$N$29</definedName>
    <definedName name="PSWMergedSavingCell_0_251" hidden="1">'[48]Cash Flow'!$O$29</definedName>
    <definedName name="PSWMergedSavingCell_0_252" hidden="1">'[48]Cash Flow'!$P$29</definedName>
    <definedName name="PSWMergedSavingCell_0_253" hidden="1">'[48]Cash Flow'!$Q$29</definedName>
    <definedName name="PSWMergedSavingCell_0_254" hidden="1">'[48]Cash Flow'!$R$29</definedName>
    <definedName name="PSWMergedSavingCell_0_255" hidden="1">'[48]Cash Flow'!$S$29</definedName>
    <definedName name="PSWMergedSavingCell_0_256" hidden="1">'[48]Cash Flow'!$T$29</definedName>
    <definedName name="PSWMergedSavingCell_0_257" hidden="1">'[48]Cash Flow'!$U$29</definedName>
    <definedName name="PSWMergedSavingCell_0_258" hidden="1">'[48]Cash Flow'!$V$29</definedName>
    <definedName name="PSWMergedSavingCell_0_259" hidden="1">'[48]Cash Flow'!$Z$29</definedName>
    <definedName name="PSWMergedSavingCell_0_26" hidden="1">'[48]Cash Flow'!$K$13</definedName>
    <definedName name="PSWMergedSavingCell_0_260" hidden="1">'[48]Cash Flow'!$K$30</definedName>
    <definedName name="PSWMergedSavingCell_0_261" hidden="1">'[48]Cash Flow'!$L$30</definedName>
    <definedName name="PSWMergedSavingCell_0_262" hidden="1">'[48]Cash Flow'!$M$30</definedName>
    <definedName name="PSWMergedSavingCell_0_263" hidden="1">'[48]Cash Flow'!$N$30</definedName>
    <definedName name="PSWMergedSavingCell_0_264" hidden="1">'[48]Cash Flow'!$O$30</definedName>
    <definedName name="PSWMergedSavingCell_0_265" hidden="1">'[48]Cash Flow'!$P$30</definedName>
    <definedName name="PSWMergedSavingCell_0_266" hidden="1">'[48]Cash Flow'!$Q$30</definedName>
    <definedName name="PSWMergedSavingCell_0_267" hidden="1">'[48]Cash Flow'!$R$30</definedName>
    <definedName name="PSWMergedSavingCell_0_268" hidden="1">'[48]Cash Flow'!$S$30</definedName>
    <definedName name="PSWMergedSavingCell_0_269" hidden="1">'[48]Cash Flow'!$T$30</definedName>
    <definedName name="PSWMergedSavingCell_0_27" hidden="1">'[48]Cash Flow'!$L$13</definedName>
    <definedName name="PSWMergedSavingCell_0_270" hidden="1">'[48]Cash Flow'!$U$30</definedName>
    <definedName name="PSWMergedSavingCell_0_271" hidden="1">'[48]Cash Flow'!$V$30</definedName>
    <definedName name="PSWMergedSavingCell_0_272" hidden="1">'[48]Cash Flow'!$Z$30</definedName>
    <definedName name="PSWMergedSavingCell_0_273" hidden="1">'[48]Cash Flow'!$K$31</definedName>
    <definedName name="PSWMergedSavingCell_0_274" hidden="1">'[48]Cash Flow'!$L$31</definedName>
    <definedName name="PSWMergedSavingCell_0_275" hidden="1">'[48]Cash Flow'!$M$31</definedName>
    <definedName name="PSWMergedSavingCell_0_276" hidden="1">'[48]Cash Flow'!$N$31</definedName>
    <definedName name="PSWMergedSavingCell_0_277" hidden="1">'[48]Cash Flow'!$O$31</definedName>
    <definedName name="PSWMergedSavingCell_0_278" hidden="1">'[48]Cash Flow'!$P$31</definedName>
    <definedName name="PSWMergedSavingCell_0_279" hidden="1">'[48]Cash Flow'!$Q$31</definedName>
    <definedName name="PSWMergedSavingCell_0_28" hidden="1">'[48]Cash Flow'!$M$13</definedName>
    <definedName name="PSWMergedSavingCell_0_280" hidden="1">'[48]Cash Flow'!$R$31</definedName>
    <definedName name="PSWMergedSavingCell_0_281" hidden="1">'[48]Cash Flow'!$S$31</definedName>
    <definedName name="PSWMergedSavingCell_0_282" hidden="1">'[48]Cash Flow'!$T$31</definedName>
    <definedName name="PSWMergedSavingCell_0_283" hidden="1">'[48]Cash Flow'!$U$31</definedName>
    <definedName name="PSWMergedSavingCell_0_284" hidden="1">'[48]Cash Flow'!$V$31</definedName>
    <definedName name="PSWMergedSavingCell_0_285" hidden="1">'[48]Cash Flow'!$Z$31</definedName>
    <definedName name="PSWMergedSavingCell_0_286" hidden="1">'[48]Cash Flow'!$K$32</definedName>
    <definedName name="PSWMergedSavingCell_0_287" hidden="1">'[48]Cash Flow'!$L$32</definedName>
    <definedName name="PSWMergedSavingCell_0_288" hidden="1">'[48]Cash Flow'!$M$32</definedName>
    <definedName name="PSWMergedSavingCell_0_289" hidden="1">'[48]Cash Flow'!$N$32</definedName>
    <definedName name="PSWMergedSavingCell_0_29" hidden="1">'[48]Cash Flow'!$N$13</definedName>
    <definedName name="PSWMergedSavingCell_0_290" hidden="1">'[48]Cash Flow'!$O$32</definedName>
    <definedName name="PSWMergedSavingCell_0_291" hidden="1">'[48]Cash Flow'!$P$32</definedName>
    <definedName name="PSWMergedSavingCell_0_292" hidden="1">'[48]Cash Flow'!$Q$32</definedName>
    <definedName name="PSWMergedSavingCell_0_293" hidden="1">'[48]Cash Flow'!$R$32</definedName>
    <definedName name="PSWMergedSavingCell_0_294" hidden="1">'[48]Cash Flow'!$S$32</definedName>
    <definedName name="PSWMergedSavingCell_0_295" hidden="1">'[48]Cash Flow'!$T$32</definedName>
    <definedName name="PSWMergedSavingCell_0_296" hidden="1">'[48]Cash Flow'!$U$32</definedName>
    <definedName name="PSWMergedSavingCell_0_297" hidden="1">'[48]Cash Flow'!$V$32</definedName>
    <definedName name="PSWMergedSavingCell_0_298" hidden="1">'[48]Cash Flow'!$Z$32</definedName>
    <definedName name="PSWMergedSavingCell_0_299" hidden="1">'[48]Cash Flow'!$K$33</definedName>
    <definedName name="PSWMergedSavingCell_0_3" hidden="1">'[48]Cash Flow'!$N$12</definedName>
    <definedName name="PSWMergedSavingCell_0_30" hidden="1">'[48]Cash Flow'!$O$13</definedName>
    <definedName name="PSWMergedSavingCell_0_300" hidden="1">'[48]Cash Flow'!$L$33</definedName>
    <definedName name="PSWMergedSavingCell_0_301" hidden="1">'[48]Cash Flow'!$M$33</definedName>
    <definedName name="PSWMergedSavingCell_0_302" hidden="1">'[48]Cash Flow'!$N$33</definedName>
    <definedName name="PSWMergedSavingCell_0_303" hidden="1">'[48]Cash Flow'!$O$33</definedName>
    <definedName name="PSWMergedSavingCell_0_304" hidden="1">'[48]Cash Flow'!$P$33</definedName>
    <definedName name="PSWMergedSavingCell_0_305" hidden="1">'[48]Cash Flow'!$Q$33</definedName>
    <definedName name="PSWMergedSavingCell_0_306" hidden="1">'[48]Cash Flow'!$R$33</definedName>
    <definedName name="PSWMergedSavingCell_0_307" hidden="1">'[48]Cash Flow'!$S$33</definedName>
    <definedName name="PSWMergedSavingCell_0_308" hidden="1">'[48]Cash Flow'!$T$33</definedName>
    <definedName name="PSWMergedSavingCell_0_309" hidden="1">'[48]Cash Flow'!$U$33</definedName>
    <definedName name="PSWMergedSavingCell_0_31" hidden="1">'[48]Cash Flow'!$P$13</definedName>
    <definedName name="PSWMergedSavingCell_0_310" hidden="1">'[48]Cash Flow'!$V$33</definedName>
    <definedName name="PSWMergedSavingCell_0_311" hidden="1">'[48]Cash Flow'!$Z$33</definedName>
    <definedName name="PSWMergedSavingCell_0_312" hidden="1">'[48]Cash Flow'!$K$34</definedName>
    <definedName name="PSWMergedSavingCell_0_313" hidden="1">'[48]Cash Flow'!$L$34</definedName>
    <definedName name="PSWMergedSavingCell_0_314" hidden="1">'[48]Cash Flow'!$M$34</definedName>
    <definedName name="PSWMergedSavingCell_0_315" hidden="1">'[48]Cash Flow'!$N$34</definedName>
    <definedName name="PSWMergedSavingCell_0_316" hidden="1">'[48]Cash Flow'!$O$34</definedName>
    <definedName name="PSWMergedSavingCell_0_317" hidden="1">'[48]Cash Flow'!$P$34</definedName>
    <definedName name="PSWMergedSavingCell_0_318" hidden="1">'[48]Cash Flow'!$Q$34</definedName>
    <definedName name="PSWMergedSavingCell_0_319" hidden="1">'[48]Cash Flow'!$R$34</definedName>
    <definedName name="PSWMergedSavingCell_0_32" hidden="1">'[48]Cash Flow'!$Q$13</definedName>
    <definedName name="PSWMergedSavingCell_0_320" hidden="1">'[48]Cash Flow'!$S$34</definedName>
    <definedName name="PSWMergedSavingCell_0_321" hidden="1">'[48]Cash Flow'!$T$34</definedName>
    <definedName name="PSWMergedSavingCell_0_322" hidden="1">'[48]Cash Flow'!$U$34</definedName>
    <definedName name="PSWMergedSavingCell_0_323" hidden="1">'[48]Cash Flow'!$V$34</definedName>
    <definedName name="PSWMergedSavingCell_0_324" hidden="1">'[48]Cash Flow'!$Z$34</definedName>
    <definedName name="PSWMergedSavingCell_0_325" hidden="1">'[48]Cash Flow'!$K$35</definedName>
    <definedName name="PSWMergedSavingCell_0_326" hidden="1">'[48]Cash Flow'!$L$35</definedName>
    <definedName name="PSWMergedSavingCell_0_327" hidden="1">'[48]Cash Flow'!$M$35</definedName>
    <definedName name="PSWMergedSavingCell_0_328" hidden="1">'[48]Cash Flow'!$N$35</definedName>
    <definedName name="PSWMergedSavingCell_0_329" hidden="1">'[48]Cash Flow'!$O$35</definedName>
    <definedName name="PSWMergedSavingCell_0_33" hidden="1">'[48]Cash Flow'!$R$13</definedName>
    <definedName name="PSWMergedSavingCell_0_330" hidden="1">'[48]Cash Flow'!$P$35</definedName>
    <definedName name="PSWMergedSavingCell_0_331" hidden="1">'[48]Cash Flow'!$Q$35</definedName>
    <definedName name="PSWMergedSavingCell_0_332" hidden="1">'[48]Cash Flow'!$R$35</definedName>
    <definedName name="PSWMergedSavingCell_0_333" hidden="1">'[48]Cash Flow'!$S$35</definedName>
    <definedName name="PSWMergedSavingCell_0_334" hidden="1">'[48]Cash Flow'!$T$35</definedName>
    <definedName name="PSWMergedSavingCell_0_335" hidden="1">'[48]Cash Flow'!$U$35</definedName>
    <definedName name="PSWMergedSavingCell_0_336" hidden="1">'[48]Cash Flow'!$V$35</definedName>
    <definedName name="PSWMergedSavingCell_0_337" hidden="1">'[48]Cash Flow'!$Z$35</definedName>
    <definedName name="PSWMergedSavingCell_0_338" hidden="1">'[48]Cash Flow'!$K$36</definedName>
    <definedName name="PSWMergedSavingCell_0_339" hidden="1">'[48]Cash Flow'!$L$36</definedName>
    <definedName name="PSWMergedSavingCell_0_34" hidden="1">'[48]Cash Flow'!$S$13</definedName>
    <definedName name="PSWMergedSavingCell_0_340" hidden="1">'[48]Cash Flow'!$M$36</definedName>
    <definedName name="PSWMergedSavingCell_0_341" hidden="1">'[48]Cash Flow'!$N$36</definedName>
    <definedName name="PSWMergedSavingCell_0_342" hidden="1">'[48]Cash Flow'!$O$36</definedName>
    <definedName name="PSWMergedSavingCell_0_343" hidden="1">'[48]Cash Flow'!$P$36</definedName>
    <definedName name="PSWMergedSavingCell_0_344" hidden="1">'[48]Cash Flow'!$Q$36</definedName>
    <definedName name="PSWMergedSavingCell_0_345" hidden="1">'[48]Cash Flow'!$R$36</definedName>
    <definedName name="PSWMergedSavingCell_0_346" hidden="1">'[48]Cash Flow'!$S$36</definedName>
    <definedName name="PSWMergedSavingCell_0_347" hidden="1">'[48]Cash Flow'!$T$36</definedName>
    <definedName name="PSWMergedSavingCell_0_348" hidden="1">'[48]Cash Flow'!$U$36</definedName>
    <definedName name="PSWMergedSavingCell_0_349" hidden="1">'[48]Cash Flow'!$V$36</definedName>
    <definedName name="PSWMergedSavingCell_0_35" hidden="1">'[48]Cash Flow'!$T$13</definedName>
    <definedName name="PSWMergedSavingCell_0_350" hidden="1">'[48]Cash Flow'!$Z$36</definedName>
    <definedName name="PSWMergedSavingCell_0_351" hidden="1">'[48]Cash Flow'!$K$37</definedName>
    <definedName name="PSWMergedSavingCell_0_352" hidden="1">'[48]Cash Flow'!$L$37</definedName>
    <definedName name="PSWMergedSavingCell_0_353" hidden="1">'[48]Cash Flow'!$M$37</definedName>
    <definedName name="PSWMergedSavingCell_0_354" hidden="1">'[48]Cash Flow'!$N$37</definedName>
    <definedName name="PSWMergedSavingCell_0_355" hidden="1">'[48]Cash Flow'!$O$37</definedName>
    <definedName name="PSWMergedSavingCell_0_356" hidden="1">'[48]Cash Flow'!$P$37</definedName>
    <definedName name="PSWMergedSavingCell_0_357" hidden="1">'[48]Cash Flow'!$Q$37</definedName>
    <definedName name="PSWMergedSavingCell_0_358" hidden="1">'[48]Cash Flow'!$R$37</definedName>
    <definedName name="PSWMergedSavingCell_0_359" hidden="1">'[48]Cash Flow'!$S$37</definedName>
    <definedName name="PSWMergedSavingCell_0_36" hidden="1">'[48]Cash Flow'!$U$13</definedName>
    <definedName name="PSWMergedSavingCell_0_360" hidden="1">'[48]Cash Flow'!$T$37</definedName>
    <definedName name="PSWMergedSavingCell_0_361" hidden="1">'[48]Cash Flow'!$U$37</definedName>
    <definedName name="PSWMergedSavingCell_0_362" hidden="1">'[48]Cash Flow'!$V$37</definedName>
    <definedName name="PSWMergedSavingCell_0_363" hidden="1">'[48]Cash Flow'!$Z$37</definedName>
    <definedName name="PSWMergedSavingCell_0_364" hidden="1">'[48]Cash Flow'!$K$38</definedName>
    <definedName name="PSWMergedSavingCell_0_365" hidden="1">'[48]Cash Flow'!$L$38</definedName>
    <definedName name="PSWMergedSavingCell_0_366" hidden="1">'[48]Cash Flow'!$M$38</definedName>
    <definedName name="PSWMergedSavingCell_0_367" hidden="1">'[48]Cash Flow'!$N$38</definedName>
    <definedName name="PSWMergedSavingCell_0_368" hidden="1">'[48]Cash Flow'!$O$38</definedName>
    <definedName name="PSWMergedSavingCell_0_369" hidden="1">'[48]Cash Flow'!$P$38</definedName>
    <definedName name="PSWMergedSavingCell_0_37" hidden="1">'[48]Cash Flow'!$V$13</definedName>
    <definedName name="PSWMergedSavingCell_0_370" hidden="1">'[48]Cash Flow'!$Q$38</definedName>
    <definedName name="PSWMergedSavingCell_0_371" hidden="1">'[48]Cash Flow'!$R$38</definedName>
    <definedName name="PSWMergedSavingCell_0_372" hidden="1">'[48]Cash Flow'!$S$38</definedName>
    <definedName name="PSWMergedSavingCell_0_373" hidden="1">'[48]Cash Flow'!$T$38</definedName>
    <definedName name="PSWMergedSavingCell_0_374" hidden="1">'[48]Cash Flow'!$U$38</definedName>
    <definedName name="PSWMergedSavingCell_0_375" hidden="1">'[48]Cash Flow'!$V$38</definedName>
    <definedName name="PSWMergedSavingCell_0_376" hidden="1">'[48]Cash Flow'!$Z$38</definedName>
    <definedName name="PSWMergedSavingCell_0_377" localSheetId="2" hidden="1">'[48]Cash Flow'!#REF!</definedName>
    <definedName name="PSWMergedSavingCell_0_377" localSheetId="1" hidden="1">'[48]Cash Flow'!#REF!</definedName>
    <definedName name="PSWMergedSavingCell_0_377" hidden="1">'[48]Cash Flow'!#REF!</definedName>
    <definedName name="PSWMergedSavingCell_0_378" localSheetId="2" hidden="1">'[48]Cash Flow'!#REF!</definedName>
    <definedName name="PSWMergedSavingCell_0_378" localSheetId="1" hidden="1">'[48]Cash Flow'!#REF!</definedName>
    <definedName name="PSWMergedSavingCell_0_378" hidden="1">'[48]Cash Flow'!#REF!</definedName>
    <definedName name="PSWMergedSavingCell_0_379" localSheetId="2" hidden="1">'[48]Cash Flow'!#REF!</definedName>
    <definedName name="PSWMergedSavingCell_0_379" localSheetId="1" hidden="1">'[48]Cash Flow'!#REF!</definedName>
    <definedName name="PSWMergedSavingCell_0_379" hidden="1">'[48]Cash Flow'!#REF!</definedName>
    <definedName name="PSWMergedSavingCell_0_38" hidden="1">'[48]Cash Flow'!$Z$13</definedName>
    <definedName name="PSWMergedSavingCell_0_380" localSheetId="2" hidden="1">'[48]Cash Flow'!#REF!</definedName>
    <definedName name="PSWMergedSavingCell_0_380" localSheetId="1" hidden="1">'[48]Cash Flow'!#REF!</definedName>
    <definedName name="PSWMergedSavingCell_0_380" hidden="1">'[48]Cash Flow'!#REF!</definedName>
    <definedName name="PSWMergedSavingCell_0_381" localSheetId="2" hidden="1">'[48]Cash Flow'!#REF!</definedName>
    <definedName name="PSWMergedSavingCell_0_381" localSheetId="1" hidden="1">'[48]Cash Flow'!#REF!</definedName>
    <definedName name="PSWMergedSavingCell_0_381" hidden="1">'[48]Cash Flow'!#REF!</definedName>
    <definedName name="PSWMergedSavingCell_0_382" localSheetId="2" hidden="1">'[48]Cash Flow'!#REF!</definedName>
    <definedName name="PSWMergedSavingCell_0_382" localSheetId="1" hidden="1">'[48]Cash Flow'!#REF!</definedName>
    <definedName name="PSWMergedSavingCell_0_382" hidden="1">'[48]Cash Flow'!#REF!</definedName>
    <definedName name="PSWMergedSavingCell_0_383" localSheetId="2" hidden="1">'[48]Cash Flow'!#REF!</definedName>
    <definedName name="PSWMergedSavingCell_0_383" localSheetId="1" hidden="1">'[48]Cash Flow'!#REF!</definedName>
    <definedName name="PSWMergedSavingCell_0_383" hidden="1">'[48]Cash Flow'!#REF!</definedName>
    <definedName name="PSWMergedSavingCell_0_384" localSheetId="2" hidden="1">'[48]Cash Flow'!#REF!</definedName>
    <definedName name="PSWMergedSavingCell_0_384" localSheetId="1" hidden="1">'[48]Cash Flow'!#REF!</definedName>
    <definedName name="PSWMergedSavingCell_0_384" hidden="1">'[48]Cash Flow'!#REF!</definedName>
    <definedName name="PSWMergedSavingCell_0_385" localSheetId="2" hidden="1">'[48]Cash Flow'!#REF!</definedName>
    <definedName name="PSWMergedSavingCell_0_385" localSheetId="1" hidden="1">'[48]Cash Flow'!#REF!</definedName>
    <definedName name="PSWMergedSavingCell_0_385" hidden="1">'[48]Cash Flow'!#REF!</definedName>
    <definedName name="PSWMergedSavingCell_0_386" localSheetId="2" hidden="1">'[48]Cash Flow'!#REF!</definedName>
    <definedName name="PSWMergedSavingCell_0_386" localSheetId="1" hidden="1">'[48]Cash Flow'!#REF!</definedName>
    <definedName name="PSWMergedSavingCell_0_386" hidden="1">'[48]Cash Flow'!#REF!</definedName>
    <definedName name="PSWMergedSavingCell_0_387" localSheetId="2" hidden="1">'[48]Cash Flow'!#REF!</definedName>
    <definedName name="PSWMergedSavingCell_0_387" localSheetId="1" hidden="1">'[48]Cash Flow'!#REF!</definedName>
    <definedName name="PSWMergedSavingCell_0_387" hidden="1">'[48]Cash Flow'!#REF!</definedName>
    <definedName name="PSWMergedSavingCell_0_388" localSheetId="2" hidden="1">'[48]Cash Flow'!#REF!</definedName>
    <definedName name="PSWMergedSavingCell_0_388" localSheetId="1" hidden="1">'[48]Cash Flow'!#REF!</definedName>
    <definedName name="PSWMergedSavingCell_0_388" hidden="1">'[48]Cash Flow'!#REF!</definedName>
    <definedName name="PSWMergedSavingCell_0_389" localSheetId="2" hidden="1">'[48]Cash Flow'!#REF!</definedName>
    <definedName name="PSWMergedSavingCell_0_389" localSheetId="1" hidden="1">'[48]Cash Flow'!#REF!</definedName>
    <definedName name="PSWMergedSavingCell_0_389" hidden="1">'[48]Cash Flow'!#REF!</definedName>
    <definedName name="PSWMergedSavingCell_0_39" hidden="1">'[48]Cash Flow'!$K$14</definedName>
    <definedName name="PSWMergedSavingCell_0_390" localSheetId="2" hidden="1">'[48]Cash Flow'!#REF!</definedName>
    <definedName name="PSWMergedSavingCell_0_390" localSheetId="1" hidden="1">'[48]Cash Flow'!#REF!</definedName>
    <definedName name="PSWMergedSavingCell_0_390" hidden="1">'[48]Cash Flow'!#REF!</definedName>
    <definedName name="PSWMergedSavingCell_0_391" localSheetId="2" hidden="1">'[48]Cash Flow'!#REF!</definedName>
    <definedName name="PSWMergedSavingCell_0_391" localSheetId="1" hidden="1">'[48]Cash Flow'!#REF!</definedName>
    <definedName name="PSWMergedSavingCell_0_391" hidden="1">'[48]Cash Flow'!#REF!</definedName>
    <definedName name="PSWMergedSavingCell_0_392" localSheetId="2" hidden="1">'[48]Cash Flow'!#REF!</definedName>
    <definedName name="PSWMergedSavingCell_0_392" localSheetId="1" hidden="1">'[48]Cash Flow'!#REF!</definedName>
    <definedName name="PSWMergedSavingCell_0_392" hidden="1">'[48]Cash Flow'!#REF!</definedName>
    <definedName name="PSWMergedSavingCell_0_393" localSheetId="2" hidden="1">'[48]Cash Flow'!#REF!</definedName>
    <definedName name="PSWMergedSavingCell_0_393" localSheetId="1" hidden="1">'[48]Cash Flow'!#REF!</definedName>
    <definedName name="PSWMergedSavingCell_0_393" hidden="1">'[48]Cash Flow'!#REF!</definedName>
    <definedName name="PSWMergedSavingCell_0_394" localSheetId="2" hidden="1">'[48]Cash Flow'!#REF!</definedName>
    <definedName name="PSWMergedSavingCell_0_394" localSheetId="1" hidden="1">'[48]Cash Flow'!#REF!</definedName>
    <definedName name="PSWMergedSavingCell_0_394" hidden="1">'[48]Cash Flow'!#REF!</definedName>
    <definedName name="PSWMergedSavingCell_0_395" localSheetId="2" hidden="1">'[48]Cash Flow'!#REF!</definedName>
    <definedName name="PSWMergedSavingCell_0_395" localSheetId="1" hidden="1">'[48]Cash Flow'!#REF!</definedName>
    <definedName name="PSWMergedSavingCell_0_395" hidden="1">'[48]Cash Flow'!#REF!</definedName>
    <definedName name="PSWMergedSavingCell_0_396" localSheetId="2" hidden="1">'[48]Cash Flow'!#REF!</definedName>
    <definedName name="PSWMergedSavingCell_0_396" localSheetId="1" hidden="1">'[48]Cash Flow'!#REF!</definedName>
    <definedName name="PSWMergedSavingCell_0_396" hidden="1">'[48]Cash Flow'!#REF!</definedName>
    <definedName name="PSWMergedSavingCell_0_397" localSheetId="2" hidden="1">'[48]Cash Flow'!#REF!</definedName>
    <definedName name="PSWMergedSavingCell_0_397" localSheetId="1" hidden="1">'[48]Cash Flow'!#REF!</definedName>
    <definedName name="PSWMergedSavingCell_0_397" hidden="1">'[48]Cash Flow'!#REF!</definedName>
    <definedName name="PSWMergedSavingCell_0_398" localSheetId="2" hidden="1">'[48]Cash Flow'!#REF!</definedName>
    <definedName name="PSWMergedSavingCell_0_398" localSheetId="1" hidden="1">'[48]Cash Flow'!#REF!</definedName>
    <definedName name="PSWMergedSavingCell_0_398" hidden="1">'[48]Cash Flow'!#REF!</definedName>
    <definedName name="PSWMergedSavingCell_0_399" localSheetId="2" hidden="1">'[48]Cash Flow'!#REF!</definedName>
    <definedName name="PSWMergedSavingCell_0_399" localSheetId="1" hidden="1">'[48]Cash Flow'!#REF!</definedName>
    <definedName name="PSWMergedSavingCell_0_399" hidden="1">'[48]Cash Flow'!#REF!</definedName>
    <definedName name="PSWMergedSavingCell_0_4" hidden="1">'[48]Cash Flow'!$O$12</definedName>
    <definedName name="PSWMergedSavingCell_0_40" hidden="1">'[48]Cash Flow'!$L$14</definedName>
    <definedName name="PSWMergedSavingCell_0_400" localSheetId="2" hidden="1">'[48]Cash Flow'!#REF!</definedName>
    <definedName name="PSWMergedSavingCell_0_400" localSheetId="1" hidden="1">'[48]Cash Flow'!#REF!</definedName>
    <definedName name="PSWMergedSavingCell_0_400" hidden="1">'[48]Cash Flow'!#REF!</definedName>
    <definedName name="PSWMergedSavingCell_0_401" localSheetId="2" hidden="1">'[48]Cash Flow'!#REF!</definedName>
    <definedName name="PSWMergedSavingCell_0_401" localSheetId="1" hidden="1">'[48]Cash Flow'!#REF!</definedName>
    <definedName name="PSWMergedSavingCell_0_401" hidden="1">'[48]Cash Flow'!#REF!</definedName>
    <definedName name="PSWMergedSavingCell_0_402" localSheetId="2" hidden="1">'[48]Cash Flow'!#REF!</definedName>
    <definedName name="PSWMergedSavingCell_0_402" localSheetId="1" hidden="1">'[48]Cash Flow'!#REF!</definedName>
    <definedName name="PSWMergedSavingCell_0_402" hidden="1">'[48]Cash Flow'!#REF!</definedName>
    <definedName name="PSWMergedSavingCell_0_403" localSheetId="2" hidden="1">'[48]Cash Flow'!#REF!</definedName>
    <definedName name="PSWMergedSavingCell_0_403" localSheetId="1" hidden="1">'[48]Cash Flow'!#REF!</definedName>
    <definedName name="PSWMergedSavingCell_0_403" hidden="1">'[48]Cash Flow'!#REF!</definedName>
    <definedName name="PSWMergedSavingCell_0_404" localSheetId="2" hidden="1">'[48]Cash Flow'!#REF!</definedName>
    <definedName name="PSWMergedSavingCell_0_404" localSheetId="1" hidden="1">'[48]Cash Flow'!#REF!</definedName>
    <definedName name="PSWMergedSavingCell_0_404" hidden="1">'[48]Cash Flow'!#REF!</definedName>
    <definedName name="PSWMergedSavingCell_0_405" localSheetId="2" hidden="1">'[48]Cash Flow'!#REF!</definedName>
    <definedName name="PSWMergedSavingCell_0_405" localSheetId="1" hidden="1">'[48]Cash Flow'!#REF!</definedName>
    <definedName name="PSWMergedSavingCell_0_405" hidden="1">'[48]Cash Flow'!#REF!</definedName>
    <definedName name="PSWMergedSavingCell_0_406" localSheetId="2" hidden="1">'[48]Cash Flow'!#REF!</definedName>
    <definedName name="PSWMergedSavingCell_0_406" localSheetId="1" hidden="1">'[48]Cash Flow'!#REF!</definedName>
    <definedName name="PSWMergedSavingCell_0_406" hidden="1">'[48]Cash Flow'!#REF!</definedName>
    <definedName name="PSWMergedSavingCell_0_407" localSheetId="2" hidden="1">'[48]Cash Flow'!#REF!</definedName>
    <definedName name="PSWMergedSavingCell_0_407" localSheetId="1" hidden="1">'[48]Cash Flow'!#REF!</definedName>
    <definedName name="PSWMergedSavingCell_0_407" hidden="1">'[48]Cash Flow'!#REF!</definedName>
    <definedName name="PSWMergedSavingCell_0_408" localSheetId="2" hidden="1">'[48]Cash Flow'!#REF!</definedName>
    <definedName name="PSWMergedSavingCell_0_408" localSheetId="1" hidden="1">'[48]Cash Flow'!#REF!</definedName>
    <definedName name="PSWMergedSavingCell_0_408" hidden="1">'[48]Cash Flow'!#REF!</definedName>
    <definedName name="PSWMergedSavingCell_0_409" localSheetId="2" hidden="1">'[48]Cash Flow'!#REF!</definedName>
    <definedName name="PSWMergedSavingCell_0_409" localSheetId="1" hidden="1">'[48]Cash Flow'!#REF!</definedName>
    <definedName name="PSWMergedSavingCell_0_409" hidden="1">'[48]Cash Flow'!#REF!</definedName>
    <definedName name="PSWMergedSavingCell_0_41" hidden="1">'[48]Cash Flow'!$M$14</definedName>
    <definedName name="PSWMergedSavingCell_0_410" localSheetId="2" hidden="1">'[48]Cash Flow'!#REF!</definedName>
    <definedName name="PSWMergedSavingCell_0_410" localSheetId="1" hidden="1">'[48]Cash Flow'!#REF!</definedName>
    <definedName name="PSWMergedSavingCell_0_410" hidden="1">'[48]Cash Flow'!#REF!</definedName>
    <definedName name="PSWMergedSavingCell_0_411" localSheetId="2" hidden="1">'[48]Cash Flow'!#REF!</definedName>
    <definedName name="PSWMergedSavingCell_0_411" localSheetId="1" hidden="1">'[48]Cash Flow'!#REF!</definedName>
    <definedName name="PSWMergedSavingCell_0_411" hidden="1">'[48]Cash Flow'!#REF!</definedName>
    <definedName name="PSWMergedSavingCell_0_412" localSheetId="2" hidden="1">'[48]Cash Flow'!#REF!</definedName>
    <definedName name="PSWMergedSavingCell_0_412" localSheetId="1" hidden="1">'[48]Cash Flow'!#REF!</definedName>
    <definedName name="PSWMergedSavingCell_0_412" hidden="1">'[48]Cash Flow'!#REF!</definedName>
    <definedName name="PSWMergedSavingCell_0_413" localSheetId="2" hidden="1">'[48]Cash Flow'!#REF!</definedName>
    <definedName name="PSWMergedSavingCell_0_413" localSheetId="1" hidden="1">'[48]Cash Flow'!#REF!</definedName>
    <definedName name="PSWMergedSavingCell_0_413" hidden="1">'[48]Cash Flow'!#REF!</definedName>
    <definedName name="PSWMergedSavingCell_0_414" localSheetId="2" hidden="1">'[48]Cash Flow'!#REF!</definedName>
    <definedName name="PSWMergedSavingCell_0_414" localSheetId="1" hidden="1">'[48]Cash Flow'!#REF!</definedName>
    <definedName name="PSWMergedSavingCell_0_414" hidden="1">'[48]Cash Flow'!#REF!</definedName>
    <definedName name="PSWMergedSavingCell_0_415" localSheetId="2" hidden="1">'[48]Cash Flow'!#REF!</definedName>
    <definedName name="PSWMergedSavingCell_0_415" localSheetId="1" hidden="1">'[48]Cash Flow'!#REF!</definedName>
    <definedName name="PSWMergedSavingCell_0_415" hidden="1">'[48]Cash Flow'!#REF!</definedName>
    <definedName name="PSWMergedSavingCell_0_416" localSheetId="2" hidden="1">'[48]Cash Flow'!#REF!</definedName>
    <definedName name="PSWMergedSavingCell_0_416" localSheetId="1" hidden="1">'[48]Cash Flow'!#REF!</definedName>
    <definedName name="PSWMergedSavingCell_0_416" hidden="1">'[48]Cash Flow'!#REF!</definedName>
    <definedName name="PSWMergedSavingCell_0_417" localSheetId="2" hidden="1">'[48]Cash Flow'!#REF!</definedName>
    <definedName name="PSWMergedSavingCell_0_417" localSheetId="1" hidden="1">'[48]Cash Flow'!#REF!</definedName>
    <definedName name="PSWMergedSavingCell_0_417" hidden="1">'[48]Cash Flow'!#REF!</definedName>
    <definedName name="PSWMergedSavingCell_0_418" localSheetId="2" hidden="1">'[48]Cash Flow'!#REF!</definedName>
    <definedName name="PSWMergedSavingCell_0_418" localSheetId="1" hidden="1">'[48]Cash Flow'!#REF!</definedName>
    <definedName name="PSWMergedSavingCell_0_418" hidden="1">'[48]Cash Flow'!#REF!</definedName>
    <definedName name="PSWMergedSavingCell_0_419" localSheetId="2" hidden="1">'[48]Cash Flow'!#REF!</definedName>
    <definedName name="PSWMergedSavingCell_0_419" localSheetId="1" hidden="1">'[48]Cash Flow'!#REF!</definedName>
    <definedName name="PSWMergedSavingCell_0_419" hidden="1">'[48]Cash Flow'!#REF!</definedName>
    <definedName name="PSWMergedSavingCell_0_42" hidden="1">'[48]Cash Flow'!$N$14</definedName>
    <definedName name="PSWMergedSavingCell_0_420" localSheetId="2" hidden="1">'[48]Cash Flow'!#REF!</definedName>
    <definedName name="PSWMergedSavingCell_0_420" localSheetId="1" hidden="1">'[48]Cash Flow'!#REF!</definedName>
    <definedName name="PSWMergedSavingCell_0_420" hidden="1">'[48]Cash Flow'!#REF!</definedName>
    <definedName name="PSWMergedSavingCell_0_421" localSheetId="2" hidden="1">'[48]Cash Flow'!#REF!</definedName>
    <definedName name="PSWMergedSavingCell_0_421" localSheetId="1" hidden="1">'[48]Cash Flow'!#REF!</definedName>
    <definedName name="PSWMergedSavingCell_0_421" hidden="1">'[48]Cash Flow'!#REF!</definedName>
    <definedName name="PSWMergedSavingCell_0_422" localSheetId="2" hidden="1">'[48]Cash Flow'!#REF!</definedName>
    <definedName name="PSWMergedSavingCell_0_422" localSheetId="1" hidden="1">'[48]Cash Flow'!#REF!</definedName>
    <definedName name="PSWMergedSavingCell_0_422" hidden="1">'[48]Cash Flow'!#REF!</definedName>
    <definedName name="PSWMergedSavingCell_0_423" localSheetId="2" hidden="1">'[48]Cash Flow'!#REF!</definedName>
    <definedName name="PSWMergedSavingCell_0_423" localSheetId="1" hidden="1">'[48]Cash Flow'!#REF!</definedName>
    <definedName name="PSWMergedSavingCell_0_423" hidden="1">'[48]Cash Flow'!#REF!</definedName>
    <definedName name="PSWMergedSavingCell_0_424" localSheetId="2" hidden="1">'[48]Cash Flow'!#REF!</definedName>
    <definedName name="PSWMergedSavingCell_0_424" localSheetId="1" hidden="1">'[48]Cash Flow'!#REF!</definedName>
    <definedName name="PSWMergedSavingCell_0_424" hidden="1">'[48]Cash Flow'!#REF!</definedName>
    <definedName name="PSWMergedSavingCell_0_425" localSheetId="2" hidden="1">'[48]Cash Flow'!#REF!</definedName>
    <definedName name="PSWMergedSavingCell_0_425" localSheetId="1" hidden="1">'[48]Cash Flow'!#REF!</definedName>
    <definedName name="PSWMergedSavingCell_0_425" hidden="1">'[48]Cash Flow'!#REF!</definedName>
    <definedName name="PSWMergedSavingCell_0_426" localSheetId="2" hidden="1">'[48]Cash Flow'!#REF!</definedName>
    <definedName name="PSWMergedSavingCell_0_426" localSheetId="1" hidden="1">'[48]Cash Flow'!#REF!</definedName>
    <definedName name="PSWMergedSavingCell_0_426" hidden="1">'[48]Cash Flow'!#REF!</definedName>
    <definedName name="PSWMergedSavingCell_0_427" localSheetId="2" hidden="1">'[48]Cash Flow'!#REF!</definedName>
    <definedName name="PSWMergedSavingCell_0_427" localSheetId="1" hidden="1">'[48]Cash Flow'!#REF!</definedName>
    <definedName name="PSWMergedSavingCell_0_427" hidden="1">'[48]Cash Flow'!#REF!</definedName>
    <definedName name="PSWMergedSavingCell_0_428" localSheetId="2" hidden="1">'[48]Cash Flow'!#REF!</definedName>
    <definedName name="PSWMergedSavingCell_0_428" localSheetId="1" hidden="1">'[48]Cash Flow'!#REF!</definedName>
    <definedName name="PSWMergedSavingCell_0_428" hidden="1">'[48]Cash Flow'!#REF!</definedName>
    <definedName name="PSWMergedSavingCell_0_429" localSheetId="2" hidden="1">'[48]Cash Flow'!#REF!</definedName>
    <definedName name="PSWMergedSavingCell_0_429" localSheetId="1" hidden="1">'[48]Cash Flow'!#REF!</definedName>
    <definedName name="PSWMergedSavingCell_0_429" hidden="1">'[48]Cash Flow'!#REF!</definedName>
    <definedName name="PSWMergedSavingCell_0_43" hidden="1">'[48]Cash Flow'!$O$14</definedName>
    <definedName name="PSWMergedSavingCell_0_430" localSheetId="2" hidden="1">'[48]Cash Flow'!#REF!</definedName>
    <definedName name="PSWMergedSavingCell_0_430" localSheetId="1" hidden="1">'[48]Cash Flow'!#REF!</definedName>
    <definedName name="PSWMergedSavingCell_0_430" hidden="1">'[48]Cash Flow'!#REF!</definedName>
    <definedName name="PSWMergedSavingCell_0_431" localSheetId="2" hidden="1">'[48]Cash Flow'!#REF!</definedName>
    <definedName name="PSWMergedSavingCell_0_431" localSheetId="1" hidden="1">'[48]Cash Flow'!#REF!</definedName>
    <definedName name="PSWMergedSavingCell_0_431" hidden="1">'[48]Cash Flow'!#REF!</definedName>
    <definedName name="PSWMergedSavingCell_0_432" localSheetId="2" hidden="1">'[48]Cash Flow'!#REF!</definedName>
    <definedName name="PSWMergedSavingCell_0_432" localSheetId="1" hidden="1">'[48]Cash Flow'!#REF!</definedName>
    <definedName name="PSWMergedSavingCell_0_432" hidden="1">'[48]Cash Flow'!#REF!</definedName>
    <definedName name="PSWMergedSavingCell_0_433" localSheetId="2" hidden="1">'[48]Cash Flow'!#REF!</definedName>
    <definedName name="PSWMergedSavingCell_0_433" localSheetId="1" hidden="1">'[48]Cash Flow'!#REF!</definedName>
    <definedName name="PSWMergedSavingCell_0_433" hidden="1">'[48]Cash Flow'!#REF!</definedName>
    <definedName name="PSWMergedSavingCell_0_434" localSheetId="2" hidden="1">'[48]Cash Flow'!#REF!</definedName>
    <definedName name="PSWMergedSavingCell_0_434" localSheetId="1" hidden="1">'[48]Cash Flow'!#REF!</definedName>
    <definedName name="PSWMergedSavingCell_0_434" hidden="1">'[48]Cash Flow'!#REF!</definedName>
    <definedName name="PSWMergedSavingCell_0_435" localSheetId="2" hidden="1">'[48]Cash Flow'!#REF!</definedName>
    <definedName name="PSWMergedSavingCell_0_435" localSheetId="1" hidden="1">'[48]Cash Flow'!#REF!</definedName>
    <definedName name="PSWMergedSavingCell_0_435" hidden="1">'[48]Cash Flow'!#REF!</definedName>
    <definedName name="PSWMergedSavingCell_0_436" localSheetId="2" hidden="1">'[48]Cash Flow'!#REF!</definedName>
    <definedName name="PSWMergedSavingCell_0_436" localSheetId="1" hidden="1">'[48]Cash Flow'!#REF!</definedName>
    <definedName name="PSWMergedSavingCell_0_436" hidden="1">'[48]Cash Flow'!#REF!</definedName>
    <definedName name="PSWMergedSavingCell_0_437" localSheetId="2" hidden="1">'[48]Cash Flow'!#REF!</definedName>
    <definedName name="PSWMergedSavingCell_0_437" localSheetId="1" hidden="1">'[48]Cash Flow'!#REF!</definedName>
    <definedName name="PSWMergedSavingCell_0_437" hidden="1">'[48]Cash Flow'!#REF!</definedName>
    <definedName name="PSWMergedSavingCell_0_438" localSheetId="2" hidden="1">'[48]Cash Flow'!#REF!</definedName>
    <definedName name="PSWMergedSavingCell_0_438" localSheetId="1" hidden="1">'[48]Cash Flow'!#REF!</definedName>
    <definedName name="PSWMergedSavingCell_0_438" hidden="1">'[48]Cash Flow'!#REF!</definedName>
    <definedName name="PSWMergedSavingCell_0_439" localSheetId="2" hidden="1">'[48]Cash Flow'!#REF!</definedName>
    <definedName name="PSWMergedSavingCell_0_439" localSheetId="1" hidden="1">'[48]Cash Flow'!#REF!</definedName>
    <definedName name="PSWMergedSavingCell_0_439" hidden="1">'[48]Cash Flow'!#REF!</definedName>
    <definedName name="PSWMergedSavingCell_0_44" hidden="1">'[48]Cash Flow'!$P$14</definedName>
    <definedName name="PSWMergedSavingCell_0_440" localSheetId="2" hidden="1">'[48]Cash Flow'!#REF!</definedName>
    <definedName name="PSWMergedSavingCell_0_440" localSheetId="1" hidden="1">'[48]Cash Flow'!#REF!</definedName>
    <definedName name="PSWMergedSavingCell_0_440" hidden="1">'[48]Cash Flow'!#REF!</definedName>
    <definedName name="PSWMergedSavingCell_0_441" localSheetId="2" hidden="1">'[48]Cash Flow'!#REF!</definedName>
    <definedName name="PSWMergedSavingCell_0_441" localSheetId="1" hidden="1">'[48]Cash Flow'!#REF!</definedName>
    <definedName name="PSWMergedSavingCell_0_441" hidden="1">'[48]Cash Flow'!#REF!</definedName>
    <definedName name="PSWMergedSavingCell_0_442" localSheetId="2" hidden="1">'[48]Cash Flow'!#REF!</definedName>
    <definedName name="PSWMergedSavingCell_0_442" localSheetId="1" hidden="1">'[48]Cash Flow'!#REF!</definedName>
    <definedName name="PSWMergedSavingCell_0_442" hidden="1">'[48]Cash Flow'!#REF!</definedName>
    <definedName name="PSWMergedSavingCell_0_443" localSheetId="2" hidden="1">'[48]Cash Flow'!#REF!</definedName>
    <definedName name="PSWMergedSavingCell_0_443" localSheetId="1" hidden="1">'[48]Cash Flow'!#REF!</definedName>
    <definedName name="PSWMergedSavingCell_0_443" hidden="1">'[48]Cash Flow'!#REF!</definedName>
    <definedName name="PSWMergedSavingCell_0_444" localSheetId="2" hidden="1">'[48]Cash Flow'!#REF!</definedName>
    <definedName name="PSWMergedSavingCell_0_444" localSheetId="1" hidden="1">'[48]Cash Flow'!#REF!</definedName>
    <definedName name="PSWMergedSavingCell_0_444" hidden="1">'[48]Cash Flow'!#REF!</definedName>
    <definedName name="PSWMergedSavingCell_0_445" localSheetId="2" hidden="1">'[48]Cash Flow'!#REF!</definedName>
    <definedName name="PSWMergedSavingCell_0_445" localSheetId="1" hidden="1">'[48]Cash Flow'!#REF!</definedName>
    <definedName name="PSWMergedSavingCell_0_445" hidden="1">'[48]Cash Flow'!#REF!</definedName>
    <definedName name="PSWMergedSavingCell_0_446" localSheetId="2" hidden="1">'[48]Cash Flow'!#REF!</definedName>
    <definedName name="PSWMergedSavingCell_0_446" localSheetId="1" hidden="1">'[48]Cash Flow'!#REF!</definedName>
    <definedName name="PSWMergedSavingCell_0_446" hidden="1">'[48]Cash Flow'!#REF!</definedName>
    <definedName name="PSWMergedSavingCell_0_447" localSheetId="2" hidden="1">'[48]Cash Flow'!#REF!</definedName>
    <definedName name="PSWMergedSavingCell_0_447" localSheetId="1" hidden="1">'[48]Cash Flow'!#REF!</definedName>
    <definedName name="PSWMergedSavingCell_0_447" hidden="1">'[48]Cash Flow'!#REF!</definedName>
    <definedName name="PSWMergedSavingCell_0_448" localSheetId="2" hidden="1">'[48]Cash Flow'!#REF!</definedName>
    <definedName name="PSWMergedSavingCell_0_448" localSheetId="1" hidden="1">'[48]Cash Flow'!#REF!</definedName>
    <definedName name="PSWMergedSavingCell_0_448" hidden="1">'[48]Cash Flow'!#REF!</definedName>
    <definedName name="PSWMergedSavingCell_0_449" localSheetId="2" hidden="1">'[48]Cash Flow'!#REF!</definedName>
    <definedName name="PSWMergedSavingCell_0_449" localSheetId="1" hidden="1">'[48]Cash Flow'!#REF!</definedName>
    <definedName name="PSWMergedSavingCell_0_449" hidden="1">'[48]Cash Flow'!#REF!</definedName>
    <definedName name="PSWMergedSavingCell_0_45" hidden="1">'[48]Cash Flow'!$Q$14</definedName>
    <definedName name="PSWMergedSavingCell_0_450" localSheetId="2" hidden="1">'[48]Cash Flow'!#REF!</definedName>
    <definedName name="PSWMergedSavingCell_0_450" localSheetId="1" hidden="1">'[48]Cash Flow'!#REF!</definedName>
    <definedName name="PSWMergedSavingCell_0_450" hidden="1">'[48]Cash Flow'!#REF!</definedName>
    <definedName name="PSWMergedSavingCell_0_451" localSheetId="2" hidden="1">'[48]Cash Flow'!#REF!</definedName>
    <definedName name="PSWMergedSavingCell_0_451" localSheetId="1" hidden="1">'[48]Cash Flow'!#REF!</definedName>
    <definedName name="PSWMergedSavingCell_0_451" hidden="1">'[48]Cash Flow'!#REF!</definedName>
    <definedName name="PSWMergedSavingCell_0_452" localSheetId="2" hidden="1">'[48]Cash Flow'!#REF!</definedName>
    <definedName name="PSWMergedSavingCell_0_452" localSheetId="1" hidden="1">'[48]Cash Flow'!#REF!</definedName>
    <definedName name="PSWMergedSavingCell_0_452" hidden="1">'[48]Cash Flow'!#REF!</definedName>
    <definedName name="PSWMergedSavingCell_0_453" localSheetId="2" hidden="1">'[48]Cash Flow'!#REF!</definedName>
    <definedName name="PSWMergedSavingCell_0_453" localSheetId="1" hidden="1">'[48]Cash Flow'!#REF!</definedName>
    <definedName name="PSWMergedSavingCell_0_453" hidden="1">'[48]Cash Flow'!#REF!</definedName>
    <definedName name="PSWMergedSavingCell_0_454" localSheetId="2" hidden="1">'[48]Cash Flow'!#REF!</definedName>
    <definedName name="PSWMergedSavingCell_0_454" localSheetId="1" hidden="1">'[48]Cash Flow'!#REF!</definedName>
    <definedName name="PSWMergedSavingCell_0_454" hidden="1">'[48]Cash Flow'!#REF!</definedName>
    <definedName name="PSWMergedSavingCell_0_455" hidden="1">'[48]Cash Flow'!$K$39</definedName>
    <definedName name="PSWMergedSavingCell_0_456" hidden="1">'[48]Cash Flow'!$L$39</definedName>
    <definedName name="PSWMergedSavingCell_0_457" hidden="1">'[48]Cash Flow'!$M$39</definedName>
    <definedName name="PSWMergedSavingCell_0_458" hidden="1">'[48]Cash Flow'!$N$39</definedName>
    <definedName name="PSWMergedSavingCell_0_459" hidden="1">'[48]Cash Flow'!$O$39</definedName>
    <definedName name="PSWMergedSavingCell_0_46" hidden="1">'[48]Cash Flow'!$R$14</definedName>
    <definedName name="PSWMergedSavingCell_0_460" hidden="1">'[48]Cash Flow'!$P$39</definedName>
    <definedName name="PSWMergedSavingCell_0_461" hidden="1">'[48]Cash Flow'!$Q$39</definedName>
    <definedName name="PSWMergedSavingCell_0_462" hidden="1">'[48]Cash Flow'!$R$39</definedName>
    <definedName name="PSWMergedSavingCell_0_463" hidden="1">'[48]Cash Flow'!$S$39</definedName>
    <definedName name="PSWMergedSavingCell_0_464" hidden="1">'[48]Cash Flow'!$T$39</definedName>
    <definedName name="PSWMergedSavingCell_0_465" hidden="1">'[48]Cash Flow'!$U$39</definedName>
    <definedName name="PSWMergedSavingCell_0_466" hidden="1">'[48]Cash Flow'!$V$39</definedName>
    <definedName name="PSWMergedSavingCell_0_467" hidden="1">'[48]Cash Flow'!$Z$39</definedName>
    <definedName name="PSWMergedSavingCell_0_468" hidden="1">'[48]Cash Flow'!$K$40</definedName>
    <definedName name="PSWMergedSavingCell_0_469" hidden="1">'[48]Cash Flow'!$L$40</definedName>
    <definedName name="PSWMergedSavingCell_0_47" hidden="1">'[48]Cash Flow'!$S$14</definedName>
    <definedName name="PSWMergedSavingCell_0_470" hidden="1">'[48]Cash Flow'!$M$40</definedName>
    <definedName name="PSWMergedSavingCell_0_471" hidden="1">'[48]Cash Flow'!$N$40</definedName>
    <definedName name="PSWMergedSavingCell_0_472" hidden="1">'[48]Cash Flow'!$O$40</definedName>
    <definedName name="PSWMergedSavingCell_0_473" hidden="1">'[48]Cash Flow'!$P$40</definedName>
    <definedName name="PSWMergedSavingCell_0_474" hidden="1">'[48]Cash Flow'!$Q$40</definedName>
    <definedName name="PSWMergedSavingCell_0_475" hidden="1">'[48]Cash Flow'!$R$40</definedName>
    <definedName name="PSWMergedSavingCell_0_476" hidden="1">'[48]Cash Flow'!$S$40</definedName>
    <definedName name="PSWMergedSavingCell_0_477" hidden="1">'[48]Cash Flow'!$T$40</definedName>
    <definedName name="PSWMergedSavingCell_0_478" hidden="1">'[48]Cash Flow'!$U$40</definedName>
    <definedName name="PSWMergedSavingCell_0_479" hidden="1">'[48]Cash Flow'!$V$40</definedName>
    <definedName name="PSWMergedSavingCell_0_48" hidden="1">'[48]Cash Flow'!$T$14</definedName>
    <definedName name="PSWMergedSavingCell_0_480" hidden="1">'[48]Cash Flow'!$Z$40</definedName>
    <definedName name="PSWMergedSavingCell_0_481" hidden="1">'[48]Cash Flow'!$K$41</definedName>
    <definedName name="PSWMergedSavingCell_0_482" hidden="1">'[48]Cash Flow'!$L$41</definedName>
    <definedName name="PSWMergedSavingCell_0_483" hidden="1">'[48]Cash Flow'!$M$41</definedName>
    <definedName name="PSWMergedSavingCell_0_484" hidden="1">'[48]Cash Flow'!$N$41</definedName>
    <definedName name="PSWMergedSavingCell_0_485" hidden="1">'[48]Cash Flow'!$O$41</definedName>
    <definedName name="PSWMergedSavingCell_0_486" hidden="1">'[48]Cash Flow'!$P$41</definedName>
    <definedName name="PSWMergedSavingCell_0_487" hidden="1">'[48]Cash Flow'!$Q$41</definedName>
    <definedName name="PSWMergedSavingCell_0_488" hidden="1">'[48]Cash Flow'!$R$41</definedName>
    <definedName name="PSWMergedSavingCell_0_489" hidden="1">'[48]Cash Flow'!$S$41</definedName>
    <definedName name="PSWMergedSavingCell_0_49" hidden="1">'[48]Cash Flow'!$U$14</definedName>
    <definedName name="PSWMergedSavingCell_0_490" hidden="1">'[48]Cash Flow'!$T$41</definedName>
    <definedName name="PSWMergedSavingCell_0_491" hidden="1">'[48]Cash Flow'!$U$41</definedName>
    <definedName name="PSWMergedSavingCell_0_492" hidden="1">'[48]Cash Flow'!$V$41</definedName>
    <definedName name="PSWMergedSavingCell_0_493" hidden="1">'[48]Cash Flow'!$Z$41</definedName>
    <definedName name="PSWMergedSavingCell_0_494" localSheetId="2" hidden="1">'[48]Cash Flow'!#REF!</definedName>
    <definedName name="PSWMergedSavingCell_0_494" localSheetId="1" hidden="1">'[48]Cash Flow'!#REF!</definedName>
    <definedName name="PSWMergedSavingCell_0_494" hidden="1">'[48]Cash Flow'!#REF!</definedName>
    <definedName name="PSWMergedSavingCell_0_495" localSheetId="2" hidden="1">'[48]Cash Flow'!#REF!</definedName>
    <definedName name="PSWMergedSavingCell_0_495" localSheetId="1" hidden="1">'[48]Cash Flow'!#REF!</definedName>
    <definedName name="PSWMergedSavingCell_0_495" hidden="1">'[48]Cash Flow'!#REF!</definedName>
    <definedName name="PSWMergedSavingCell_0_496" localSheetId="2" hidden="1">'[48]Cash Flow'!#REF!</definedName>
    <definedName name="PSWMergedSavingCell_0_496" localSheetId="1" hidden="1">'[48]Cash Flow'!#REF!</definedName>
    <definedName name="PSWMergedSavingCell_0_496" hidden="1">'[48]Cash Flow'!#REF!</definedName>
    <definedName name="PSWMergedSavingCell_0_497" localSheetId="2" hidden="1">'[48]Cash Flow'!#REF!</definedName>
    <definedName name="PSWMergedSavingCell_0_497" localSheetId="1" hidden="1">'[48]Cash Flow'!#REF!</definedName>
    <definedName name="PSWMergedSavingCell_0_497" hidden="1">'[48]Cash Flow'!#REF!</definedName>
    <definedName name="PSWMergedSavingCell_0_498" localSheetId="2" hidden="1">'[48]Cash Flow'!#REF!</definedName>
    <definedName name="PSWMergedSavingCell_0_498" localSheetId="1" hidden="1">'[48]Cash Flow'!#REF!</definedName>
    <definedName name="PSWMergedSavingCell_0_498" hidden="1">'[48]Cash Flow'!#REF!</definedName>
    <definedName name="PSWMergedSavingCell_0_499" localSheetId="2" hidden="1">'[48]Cash Flow'!#REF!</definedName>
    <definedName name="PSWMergedSavingCell_0_499" localSheetId="1" hidden="1">'[48]Cash Flow'!#REF!</definedName>
    <definedName name="PSWMergedSavingCell_0_499" hidden="1">'[48]Cash Flow'!#REF!</definedName>
    <definedName name="PSWMergedSavingCell_0_5" hidden="1">'[48]Cash Flow'!$P$12</definedName>
    <definedName name="PSWMergedSavingCell_0_50" hidden="1">'[48]Cash Flow'!$V$14</definedName>
    <definedName name="PSWMergedSavingCell_0_500" localSheetId="2" hidden="1">'[48]Cash Flow'!#REF!</definedName>
    <definedName name="PSWMergedSavingCell_0_500" localSheetId="1" hidden="1">'[48]Cash Flow'!#REF!</definedName>
    <definedName name="PSWMergedSavingCell_0_500" hidden="1">'[48]Cash Flow'!#REF!</definedName>
    <definedName name="PSWMergedSavingCell_0_501" localSheetId="2" hidden="1">'[48]Cash Flow'!#REF!</definedName>
    <definedName name="PSWMergedSavingCell_0_501" localSheetId="1" hidden="1">'[48]Cash Flow'!#REF!</definedName>
    <definedName name="PSWMergedSavingCell_0_501" hidden="1">'[48]Cash Flow'!#REF!</definedName>
    <definedName name="PSWMergedSavingCell_0_502" localSheetId="2" hidden="1">'[48]Cash Flow'!#REF!</definedName>
    <definedName name="PSWMergedSavingCell_0_502" localSheetId="1" hidden="1">'[48]Cash Flow'!#REF!</definedName>
    <definedName name="PSWMergedSavingCell_0_502" hidden="1">'[48]Cash Flow'!#REF!</definedName>
    <definedName name="PSWMergedSavingCell_0_503" localSheetId="2" hidden="1">'[48]Cash Flow'!#REF!</definedName>
    <definedName name="PSWMergedSavingCell_0_503" localSheetId="1" hidden="1">'[48]Cash Flow'!#REF!</definedName>
    <definedName name="PSWMergedSavingCell_0_503" hidden="1">'[48]Cash Flow'!#REF!</definedName>
    <definedName name="PSWMergedSavingCell_0_504" localSheetId="2" hidden="1">'[48]Cash Flow'!#REF!</definedName>
    <definedName name="PSWMergedSavingCell_0_504" localSheetId="1" hidden="1">'[48]Cash Flow'!#REF!</definedName>
    <definedName name="PSWMergedSavingCell_0_504" hidden="1">'[48]Cash Flow'!#REF!</definedName>
    <definedName name="PSWMergedSavingCell_0_505" localSheetId="2" hidden="1">'[48]Cash Flow'!#REF!</definedName>
    <definedName name="PSWMergedSavingCell_0_505" localSheetId="1" hidden="1">'[48]Cash Flow'!#REF!</definedName>
    <definedName name="PSWMergedSavingCell_0_505" hidden="1">'[48]Cash Flow'!#REF!</definedName>
    <definedName name="PSWMergedSavingCell_0_506" localSheetId="2" hidden="1">'[48]Cash Flow'!#REF!</definedName>
    <definedName name="PSWMergedSavingCell_0_506" localSheetId="1" hidden="1">'[48]Cash Flow'!#REF!</definedName>
    <definedName name="PSWMergedSavingCell_0_506" hidden="1">'[48]Cash Flow'!#REF!</definedName>
    <definedName name="PSWMergedSavingCell_0_507" localSheetId="2" hidden="1">'[48]Cash Flow'!#REF!</definedName>
    <definedName name="PSWMergedSavingCell_0_507" localSheetId="1" hidden="1">'[48]Cash Flow'!#REF!</definedName>
    <definedName name="PSWMergedSavingCell_0_507" hidden="1">'[48]Cash Flow'!#REF!</definedName>
    <definedName name="PSWMergedSavingCell_0_508" localSheetId="2" hidden="1">'[48]Cash Flow'!#REF!</definedName>
    <definedName name="PSWMergedSavingCell_0_508" localSheetId="1" hidden="1">'[48]Cash Flow'!#REF!</definedName>
    <definedName name="PSWMergedSavingCell_0_508" hidden="1">'[48]Cash Flow'!#REF!</definedName>
    <definedName name="PSWMergedSavingCell_0_509" localSheetId="2" hidden="1">'[48]Cash Flow'!#REF!</definedName>
    <definedName name="PSWMergedSavingCell_0_509" localSheetId="1" hidden="1">'[48]Cash Flow'!#REF!</definedName>
    <definedName name="PSWMergedSavingCell_0_509" hidden="1">'[48]Cash Flow'!#REF!</definedName>
    <definedName name="PSWMergedSavingCell_0_51" hidden="1">'[48]Cash Flow'!$Z$14</definedName>
    <definedName name="PSWMergedSavingCell_0_510" localSheetId="2" hidden="1">'[48]Cash Flow'!#REF!</definedName>
    <definedName name="PSWMergedSavingCell_0_510" localSheetId="1" hidden="1">'[48]Cash Flow'!#REF!</definedName>
    <definedName name="PSWMergedSavingCell_0_510" hidden="1">'[48]Cash Flow'!#REF!</definedName>
    <definedName name="PSWMergedSavingCell_0_511" localSheetId="2" hidden="1">'[48]Cash Flow'!#REF!</definedName>
    <definedName name="PSWMergedSavingCell_0_511" localSheetId="1" hidden="1">'[48]Cash Flow'!#REF!</definedName>
    <definedName name="PSWMergedSavingCell_0_511" hidden="1">'[48]Cash Flow'!#REF!</definedName>
    <definedName name="PSWMergedSavingCell_0_512" localSheetId="2" hidden="1">'[48]Cash Flow'!#REF!</definedName>
    <definedName name="PSWMergedSavingCell_0_512" localSheetId="1" hidden="1">'[48]Cash Flow'!#REF!</definedName>
    <definedName name="PSWMergedSavingCell_0_512" hidden="1">'[48]Cash Flow'!#REF!</definedName>
    <definedName name="PSWMergedSavingCell_0_513" localSheetId="2" hidden="1">'[48]Cash Flow'!#REF!</definedName>
    <definedName name="PSWMergedSavingCell_0_513" localSheetId="1" hidden="1">'[48]Cash Flow'!#REF!</definedName>
    <definedName name="PSWMergedSavingCell_0_513" hidden="1">'[48]Cash Flow'!#REF!</definedName>
    <definedName name="PSWMergedSavingCell_0_514" localSheetId="2" hidden="1">'[48]Cash Flow'!#REF!</definedName>
    <definedName name="PSWMergedSavingCell_0_514" localSheetId="1" hidden="1">'[48]Cash Flow'!#REF!</definedName>
    <definedName name="PSWMergedSavingCell_0_514" hidden="1">'[48]Cash Flow'!#REF!</definedName>
    <definedName name="PSWMergedSavingCell_0_515" localSheetId="2" hidden="1">'[48]Cash Flow'!#REF!</definedName>
    <definedName name="PSWMergedSavingCell_0_515" localSheetId="1" hidden="1">'[48]Cash Flow'!#REF!</definedName>
    <definedName name="PSWMergedSavingCell_0_515" hidden="1">'[48]Cash Flow'!#REF!</definedName>
    <definedName name="PSWMergedSavingCell_0_516" localSheetId="2" hidden="1">'[48]Cash Flow'!#REF!</definedName>
    <definedName name="PSWMergedSavingCell_0_516" localSheetId="1" hidden="1">'[48]Cash Flow'!#REF!</definedName>
    <definedName name="PSWMergedSavingCell_0_516" hidden="1">'[48]Cash Flow'!#REF!</definedName>
    <definedName name="PSWMergedSavingCell_0_517" localSheetId="2" hidden="1">'[48]Cash Flow'!#REF!</definedName>
    <definedName name="PSWMergedSavingCell_0_517" localSheetId="1" hidden="1">'[48]Cash Flow'!#REF!</definedName>
    <definedName name="PSWMergedSavingCell_0_517" hidden="1">'[48]Cash Flow'!#REF!</definedName>
    <definedName name="PSWMergedSavingCell_0_518" localSheetId="2" hidden="1">'[48]Cash Flow'!#REF!</definedName>
    <definedName name="PSWMergedSavingCell_0_518" localSheetId="1" hidden="1">'[48]Cash Flow'!#REF!</definedName>
    <definedName name="PSWMergedSavingCell_0_518" hidden="1">'[48]Cash Flow'!#REF!</definedName>
    <definedName name="PSWMergedSavingCell_0_519" localSheetId="2" hidden="1">'[48]Cash Flow'!#REF!</definedName>
    <definedName name="PSWMergedSavingCell_0_519" localSheetId="1" hidden="1">'[48]Cash Flow'!#REF!</definedName>
    <definedName name="PSWMergedSavingCell_0_519" hidden="1">'[48]Cash Flow'!#REF!</definedName>
    <definedName name="PSWMergedSavingCell_0_52" localSheetId="2" hidden="1">'[48]Cash Flow'!#REF!</definedName>
    <definedName name="PSWMergedSavingCell_0_52" localSheetId="1" hidden="1">'[48]Cash Flow'!#REF!</definedName>
    <definedName name="PSWMergedSavingCell_0_52" hidden="1">'[48]Cash Flow'!#REF!</definedName>
    <definedName name="PSWMergedSavingCell_0_520" localSheetId="2" hidden="1">'[48]Cash Flow'!#REF!</definedName>
    <definedName name="PSWMergedSavingCell_0_520" localSheetId="1" hidden="1">'[48]Cash Flow'!#REF!</definedName>
    <definedName name="PSWMergedSavingCell_0_520" hidden="1">'[48]Cash Flow'!#REF!</definedName>
    <definedName name="PSWMergedSavingCell_0_521" localSheetId="2" hidden="1">'[48]Cash Flow'!#REF!</definedName>
    <definedName name="PSWMergedSavingCell_0_521" localSheetId="1" hidden="1">'[48]Cash Flow'!#REF!</definedName>
    <definedName name="PSWMergedSavingCell_0_521" hidden="1">'[48]Cash Flow'!#REF!</definedName>
    <definedName name="PSWMergedSavingCell_0_522" localSheetId="2" hidden="1">'[48]Cash Flow'!#REF!</definedName>
    <definedName name="PSWMergedSavingCell_0_522" localSheetId="1" hidden="1">'[48]Cash Flow'!#REF!</definedName>
    <definedName name="PSWMergedSavingCell_0_522" hidden="1">'[48]Cash Flow'!#REF!</definedName>
    <definedName name="PSWMergedSavingCell_0_523" localSheetId="2" hidden="1">'[48]Cash Flow'!#REF!</definedName>
    <definedName name="PSWMergedSavingCell_0_523" localSheetId="1" hidden="1">'[48]Cash Flow'!#REF!</definedName>
    <definedName name="PSWMergedSavingCell_0_523" hidden="1">'[48]Cash Flow'!#REF!</definedName>
    <definedName name="PSWMergedSavingCell_0_524" localSheetId="2" hidden="1">'[48]Cash Flow'!#REF!</definedName>
    <definedName name="PSWMergedSavingCell_0_524" localSheetId="1" hidden="1">'[48]Cash Flow'!#REF!</definedName>
    <definedName name="PSWMergedSavingCell_0_524" hidden="1">'[48]Cash Flow'!#REF!</definedName>
    <definedName name="PSWMergedSavingCell_0_525" localSheetId="2" hidden="1">'[48]Cash Flow'!#REF!</definedName>
    <definedName name="PSWMergedSavingCell_0_525" localSheetId="1" hidden="1">'[48]Cash Flow'!#REF!</definedName>
    <definedName name="PSWMergedSavingCell_0_525" hidden="1">'[48]Cash Flow'!#REF!</definedName>
    <definedName name="PSWMergedSavingCell_0_526" localSheetId="2" hidden="1">'[48]Cash Flow'!#REF!</definedName>
    <definedName name="PSWMergedSavingCell_0_526" localSheetId="1" hidden="1">'[48]Cash Flow'!#REF!</definedName>
    <definedName name="PSWMergedSavingCell_0_526" hidden="1">'[48]Cash Flow'!#REF!</definedName>
    <definedName name="PSWMergedSavingCell_0_527" localSheetId="2" hidden="1">'[48]Cash Flow'!#REF!</definedName>
    <definedName name="PSWMergedSavingCell_0_527" localSheetId="1" hidden="1">'[48]Cash Flow'!#REF!</definedName>
    <definedName name="PSWMergedSavingCell_0_527" hidden="1">'[48]Cash Flow'!#REF!</definedName>
    <definedName name="PSWMergedSavingCell_0_528" localSheetId="2" hidden="1">'[48]Cash Flow'!#REF!</definedName>
    <definedName name="PSWMergedSavingCell_0_528" localSheetId="1" hidden="1">'[48]Cash Flow'!#REF!</definedName>
    <definedName name="PSWMergedSavingCell_0_528" hidden="1">'[48]Cash Flow'!#REF!</definedName>
    <definedName name="PSWMergedSavingCell_0_529" localSheetId="2" hidden="1">'[48]Cash Flow'!#REF!</definedName>
    <definedName name="PSWMergedSavingCell_0_529" localSheetId="1" hidden="1">'[48]Cash Flow'!#REF!</definedName>
    <definedName name="PSWMergedSavingCell_0_529" hidden="1">'[48]Cash Flow'!#REF!</definedName>
    <definedName name="PSWMergedSavingCell_0_53" localSheetId="2" hidden="1">'[48]Cash Flow'!#REF!</definedName>
    <definedName name="PSWMergedSavingCell_0_53" localSheetId="1" hidden="1">'[48]Cash Flow'!#REF!</definedName>
    <definedName name="PSWMergedSavingCell_0_53" hidden="1">'[48]Cash Flow'!#REF!</definedName>
    <definedName name="PSWMergedSavingCell_0_530" localSheetId="2" hidden="1">'[48]Cash Flow'!#REF!</definedName>
    <definedName name="PSWMergedSavingCell_0_530" localSheetId="1" hidden="1">'[48]Cash Flow'!#REF!</definedName>
    <definedName name="PSWMergedSavingCell_0_530" hidden="1">'[48]Cash Flow'!#REF!</definedName>
    <definedName name="PSWMergedSavingCell_0_531" localSheetId="2" hidden="1">'[48]Cash Flow'!#REF!</definedName>
    <definedName name="PSWMergedSavingCell_0_531" localSheetId="1" hidden="1">'[48]Cash Flow'!#REF!</definedName>
    <definedName name="PSWMergedSavingCell_0_531" hidden="1">'[48]Cash Flow'!#REF!</definedName>
    <definedName name="PSWMergedSavingCell_0_532" localSheetId="2" hidden="1">'[48]Cash Flow'!#REF!</definedName>
    <definedName name="PSWMergedSavingCell_0_532" localSheetId="1" hidden="1">'[48]Cash Flow'!#REF!</definedName>
    <definedName name="PSWMergedSavingCell_0_532" hidden="1">'[48]Cash Flow'!#REF!</definedName>
    <definedName name="PSWMergedSavingCell_0_533" localSheetId="2" hidden="1">'[48]Cash Flow'!#REF!</definedName>
    <definedName name="PSWMergedSavingCell_0_533" localSheetId="1" hidden="1">'[48]Cash Flow'!#REF!</definedName>
    <definedName name="PSWMergedSavingCell_0_533" hidden="1">'[48]Cash Flow'!#REF!</definedName>
    <definedName name="PSWMergedSavingCell_0_534" localSheetId="2" hidden="1">'[48]Cash Flow'!#REF!</definedName>
    <definedName name="PSWMergedSavingCell_0_534" localSheetId="1" hidden="1">'[48]Cash Flow'!#REF!</definedName>
    <definedName name="PSWMergedSavingCell_0_534" hidden="1">'[48]Cash Flow'!#REF!</definedName>
    <definedName name="PSWMergedSavingCell_0_535" localSheetId="2" hidden="1">'[48]Cash Flow'!#REF!</definedName>
    <definedName name="PSWMergedSavingCell_0_535" localSheetId="1" hidden="1">'[48]Cash Flow'!#REF!</definedName>
    <definedName name="PSWMergedSavingCell_0_535" hidden="1">'[48]Cash Flow'!#REF!</definedName>
    <definedName name="PSWMergedSavingCell_0_536" localSheetId="2" hidden="1">'[48]Cash Flow'!#REF!</definedName>
    <definedName name="PSWMergedSavingCell_0_536" localSheetId="1" hidden="1">'[48]Cash Flow'!#REF!</definedName>
    <definedName name="PSWMergedSavingCell_0_536" hidden="1">'[48]Cash Flow'!#REF!</definedName>
    <definedName name="PSWMergedSavingCell_0_537" localSheetId="2" hidden="1">'[48]Cash Flow'!#REF!</definedName>
    <definedName name="PSWMergedSavingCell_0_537" localSheetId="1" hidden="1">'[48]Cash Flow'!#REF!</definedName>
    <definedName name="PSWMergedSavingCell_0_537" hidden="1">'[48]Cash Flow'!#REF!</definedName>
    <definedName name="PSWMergedSavingCell_0_538" localSheetId="2" hidden="1">'[48]Cash Flow'!#REF!</definedName>
    <definedName name="PSWMergedSavingCell_0_538" localSheetId="1" hidden="1">'[48]Cash Flow'!#REF!</definedName>
    <definedName name="PSWMergedSavingCell_0_538" hidden="1">'[48]Cash Flow'!#REF!</definedName>
    <definedName name="PSWMergedSavingCell_0_539" localSheetId="2" hidden="1">'[48]Cash Flow'!#REF!</definedName>
    <definedName name="PSWMergedSavingCell_0_539" localSheetId="1" hidden="1">'[48]Cash Flow'!#REF!</definedName>
    <definedName name="PSWMergedSavingCell_0_539" hidden="1">'[48]Cash Flow'!#REF!</definedName>
    <definedName name="PSWMergedSavingCell_0_54" localSheetId="2" hidden="1">'[48]Cash Flow'!#REF!</definedName>
    <definedName name="PSWMergedSavingCell_0_54" localSheetId="1" hidden="1">'[48]Cash Flow'!#REF!</definedName>
    <definedName name="PSWMergedSavingCell_0_54" hidden="1">'[48]Cash Flow'!#REF!</definedName>
    <definedName name="PSWMergedSavingCell_0_540" localSheetId="2" hidden="1">'[48]Cash Flow'!#REF!</definedName>
    <definedName name="PSWMergedSavingCell_0_540" localSheetId="1" hidden="1">'[48]Cash Flow'!#REF!</definedName>
    <definedName name="PSWMergedSavingCell_0_540" hidden="1">'[48]Cash Flow'!#REF!</definedName>
    <definedName name="PSWMergedSavingCell_0_541" localSheetId="2" hidden="1">'[48]Cash Flow'!#REF!</definedName>
    <definedName name="PSWMergedSavingCell_0_541" localSheetId="1" hidden="1">'[48]Cash Flow'!#REF!</definedName>
    <definedName name="PSWMergedSavingCell_0_541" hidden="1">'[48]Cash Flow'!#REF!</definedName>
    <definedName name="PSWMergedSavingCell_0_542" localSheetId="2" hidden="1">'[48]Cash Flow'!#REF!</definedName>
    <definedName name="PSWMergedSavingCell_0_542" localSheetId="1" hidden="1">'[48]Cash Flow'!#REF!</definedName>
    <definedName name="PSWMergedSavingCell_0_542" hidden="1">'[48]Cash Flow'!#REF!</definedName>
    <definedName name="PSWMergedSavingCell_0_543" localSheetId="2" hidden="1">'[48]Cash Flow'!#REF!</definedName>
    <definedName name="PSWMergedSavingCell_0_543" localSheetId="1" hidden="1">'[48]Cash Flow'!#REF!</definedName>
    <definedName name="PSWMergedSavingCell_0_543" hidden="1">'[48]Cash Flow'!#REF!</definedName>
    <definedName name="PSWMergedSavingCell_0_544" localSheetId="2" hidden="1">'[48]Cash Flow'!#REF!</definedName>
    <definedName name="PSWMergedSavingCell_0_544" localSheetId="1" hidden="1">'[48]Cash Flow'!#REF!</definedName>
    <definedName name="PSWMergedSavingCell_0_544" hidden="1">'[48]Cash Flow'!#REF!</definedName>
    <definedName name="PSWMergedSavingCell_0_545" localSheetId="2" hidden="1">'[48]Cash Flow'!#REF!</definedName>
    <definedName name="PSWMergedSavingCell_0_545" localSheetId="1" hidden="1">'[48]Cash Flow'!#REF!</definedName>
    <definedName name="PSWMergedSavingCell_0_545" hidden="1">'[48]Cash Flow'!#REF!</definedName>
    <definedName name="PSWMergedSavingCell_0_546" localSheetId="2" hidden="1">'[48]Cash Flow'!#REF!</definedName>
    <definedName name="PSWMergedSavingCell_0_546" localSheetId="1" hidden="1">'[48]Cash Flow'!#REF!</definedName>
    <definedName name="PSWMergedSavingCell_0_546" hidden="1">'[48]Cash Flow'!#REF!</definedName>
    <definedName name="PSWMergedSavingCell_0_547" localSheetId="2" hidden="1">'[48]Cash Flow'!#REF!</definedName>
    <definedName name="PSWMergedSavingCell_0_547" localSheetId="1" hidden="1">'[48]Cash Flow'!#REF!</definedName>
    <definedName name="PSWMergedSavingCell_0_547" hidden="1">'[48]Cash Flow'!#REF!</definedName>
    <definedName name="PSWMergedSavingCell_0_548" localSheetId="2" hidden="1">'[48]Cash Flow'!#REF!</definedName>
    <definedName name="PSWMergedSavingCell_0_548" localSheetId="1" hidden="1">'[48]Cash Flow'!#REF!</definedName>
    <definedName name="PSWMergedSavingCell_0_548" hidden="1">'[48]Cash Flow'!#REF!</definedName>
    <definedName name="PSWMergedSavingCell_0_549" localSheetId="2" hidden="1">'[48]Cash Flow'!#REF!</definedName>
    <definedName name="PSWMergedSavingCell_0_549" localSheetId="1" hidden="1">'[48]Cash Flow'!#REF!</definedName>
    <definedName name="PSWMergedSavingCell_0_549" hidden="1">'[48]Cash Flow'!#REF!</definedName>
    <definedName name="PSWMergedSavingCell_0_55" localSheetId="2" hidden="1">'[48]Cash Flow'!#REF!</definedName>
    <definedName name="PSWMergedSavingCell_0_55" localSheetId="1" hidden="1">'[48]Cash Flow'!#REF!</definedName>
    <definedName name="PSWMergedSavingCell_0_55" hidden="1">'[48]Cash Flow'!#REF!</definedName>
    <definedName name="PSWMergedSavingCell_0_550" localSheetId="2" hidden="1">'[48]Cash Flow'!#REF!</definedName>
    <definedName name="PSWMergedSavingCell_0_550" localSheetId="1" hidden="1">'[48]Cash Flow'!#REF!</definedName>
    <definedName name="PSWMergedSavingCell_0_550" hidden="1">'[48]Cash Flow'!#REF!</definedName>
    <definedName name="PSWMergedSavingCell_0_551" localSheetId="2" hidden="1">'[48]Cash Flow'!#REF!</definedName>
    <definedName name="PSWMergedSavingCell_0_551" localSheetId="1" hidden="1">'[48]Cash Flow'!#REF!</definedName>
    <definedName name="PSWMergedSavingCell_0_551" hidden="1">'[48]Cash Flow'!#REF!</definedName>
    <definedName name="PSWMergedSavingCell_0_552" localSheetId="2" hidden="1">'[48]Cash Flow'!#REF!</definedName>
    <definedName name="PSWMergedSavingCell_0_552" localSheetId="1" hidden="1">'[48]Cash Flow'!#REF!</definedName>
    <definedName name="PSWMergedSavingCell_0_552" hidden="1">'[48]Cash Flow'!#REF!</definedName>
    <definedName name="PSWMergedSavingCell_0_553" localSheetId="2" hidden="1">'[48]Cash Flow'!#REF!</definedName>
    <definedName name="PSWMergedSavingCell_0_553" localSheetId="1" hidden="1">'[48]Cash Flow'!#REF!</definedName>
    <definedName name="PSWMergedSavingCell_0_553" hidden="1">'[48]Cash Flow'!#REF!</definedName>
    <definedName name="PSWMergedSavingCell_0_554" localSheetId="2" hidden="1">'[48]Cash Flow'!#REF!</definedName>
    <definedName name="PSWMergedSavingCell_0_554" localSheetId="1" hidden="1">'[48]Cash Flow'!#REF!</definedName>
    <definedName name="PSWMergedSavingCell_0_554" hidden="1">'[48]Cash Flow'!#REF!</definedName>
    <definedName name="PSWMergedSavingCell_0_555" localSheetId="2" hidden="1">'[48]Cash Flow'!#REF!</definedName>
    <definedName name="PSWMergedSavingCell_0_555" localSheetId="1" hidden="1">'[48]Cash Flow'!#REF!</definedName>
    <definedName name="PSWMergedSavingCell_0_555" hidden="1">'[48]Cash Flow'!#REF!</definedName>
    <definedName name="PSWMergedSavingCell_0_556" localSheetId="2" hidden="1">'[48]Cash Flow'!#REF!</definedName>
    <definedName name="PSWMergedSavingCell_0_556" localSheetId="1" hidden="1">'[48]Cash Flow'!#REF!</definedName>
    <definedName name="PSWMergedSavingCell_0_556" hidden="1">'[48]Cash Flow'!#REF!</definedName>
    <definedName name="PSWMergedSavingCell_0_557" localSheetId="2" hidden="1">'[48]Cash Flow'!#REF!</definedName>
    <definedName name="PSWMergedSavingCell_0_557" localSheetId="1" hidden="1">'[48]Cash Flow'!#REF!</definedName>
    <definedName name="PSWMergedSavingCell_0_557" hidden="1">'[48]Cash Flow'!#REF!</definedName>
    <definedName name="PSWMergedSavingCell_0_558" localSheetId="2" hidden="1">'[48]Cash Flow'!#REF!</definedName>
    <definedName name="PSWMergedSavingCell_0_558" localSheetId="1" hidden="1">'[48]Cash Flow'!#REF!</definedName>
    <definedName name="PSWMergedSavingCell_0_558" hidden="1">'[48]Cash Flow'!#REF!</definedName>
    <definedName name="PSWMergedSavingCell_0_559" localSheetId="2" hidden="1">'[48]Cash Flow'!#REF!</definedName>
    <definedName name="PSWMergedSavingCell_0_559" localSheetId="1" hidden="1">'[48]Cash Flow'!#REF!</definedName>
    <definedName name="PSWMergedSavingCell_0_559" hidden="1">'[48]Cash Flow'!#REF!</definedName>
    <definedName name="PSWMergedSavingCell_0_56" localSheetId="2" hidden="1">'[48]Cash Flow'!#REF!</definedName>
    <definedName name="PSWMergedSavingCell_0_56" localSheetId="1" hidden="1">'[48]Cash Flow'!#REF!</definedName>
    <definedName name="PSWMergedSavingCell_0_56" hidden="1">'[48]Cash Flow'!#REF!</definedName>
    <definedName name="PSWMergedSavingCell_0_560" localSheetId="2" hidden="1">'[48]Cash Flow'!#REF!</definedName>
    <definedName name="PSWMergedSavingCell_0_560" localSheetId="1" hidden="1">'[48]Cash Flow'!#REF!</definedName>
    <definedName name="PSWMergedSavingCell_0_560" hidden="1">'[48]Cash Flow'!#REF!</definedName>
    <definedName name="PSWMergedSavingCell_0_561" localSheetId="2" hidden="1">'[48]Cash Flow'!#REF!</definedName>
    <definedName name="PSWMergedSavingCell_0_561" localSheetId="1" hidden="1">'[48]Cash Flow'!#REF!</definedName>
    <definedName name="PSWMergedSavingCell_0_561" hidden="1">'[48]Cash Flow'!#REF!</definedName>
    <definedName name="PSWMergedSavingCell_0_562" localSheetId="2" hidden="1">'[48]Cash Flow'!#REF!</definedName>
    <definedName name="PSWMergedSavingCell_0_562" localSheetId="1" hidden="1">'[48]Cash Flow'!#REF!</definedName>
    <definedName name="PSWMergedSavingCell_0_562" hidden="1">'[48]Cash Flow'!#REF!</definedName>
    <definedName name="PSWMergedSavingCell_0_563" localSheetId="2" hidden="1">'[48]Cash Flow'!#REF!</definedName>
    <definedName name="PSWMergedSavingCell_0_563" localSheetId="1" hidden="1">'[48]Cash Flow'!#REF!</definedName>
    <definedName name="PSWMergedSavingCell_0_563" hidden="1">'[48]Cash Flow'!#REF!</definedName>
    <definedName name="PSWMergedSavingCell_0_564" localSheetId="2" hidden="1">'[48]Cash Flow'!#REF!</definedName>
    <definedName name="PSWMergedSavingCell_0_564" localSheetId="1" hidden="1">'[48]Cash Flow'!#REF!</definedName>
    <definedName name="PSWMergedSavingCell_0_564" hidden="1">'[48]Cash Flow'!#REF!</definedName>
    <definedName name="PSWMergedSavingCell_0_565" localSheetId="2" hidden="1">'[48]Cash Flow'!#REF!</definedName>
    <definedName name="PSWMergedSavingCell_0_565" localSheetId="1" hidden="1">'[48]Cash Flow'!#REF!</definedName>
    <definedName name="PSWMergedSavingCell_0_565" hidden="1">'[48]Cash Flow'!#REF!</definedName>
    <definedName name="PSWMergedSavingCell_0_566" localSheetId="2" hidden="1">'[48]Cash Flow'!#REF!</definedName>
    <definedName name="PSWMergedSavingCell_0_566" localSheetId="1" hidden="1">'[48]Cash Flow'!#REF!</definedName>
    <definedName name="PSWMergedSavingCell_0_566" hidden="1">'[48]Cash Flow'!#REF!</definedName>
    <definedName name="PSWMergedSavingCell_0_567" localSheetId="2" hidden="1">'[48]Cash Flow'!#REF!</definedName>
    <definedName name="PSWMergedSavingCell_0_567" localSheetId="1" hidden="1">'[48]Cash Flow'!#REF!</definedName>
    <definedName name="PSWMergedSavingCell_0_567" hidden="1">'[48]Cash Flow'!#REF!</definedName>
    <definedName name="PSWMergedSavingCell_0_568" localSheetId="2" hidden="1">'[48]Cash Flow'!#REF!</definedName>
    <definedName name="PSWMergedSavingCell_0_568" localSheetId="1" hidden="1">'[48]Cash Flow'!#REF!</definedName>
    <definedName name="PSWMergedSavingCell_0_568" hidden="1">'[48]Cash Flow'!#REF!</definedName>
    <definedName name="PSWMergedSavingCell_0_569" localSheetId="2" hidden="1">'[48]Cash Flow'!#REF!</definedName>
    <definedName name="PSWMergedSavingCell_0_569" localSheetId="1" hidden="1">'[48]Cash Flow'!#REF!</definedName>
    <definedName name="PSWMergedSavingCell_0_569" hidden="1">'[48]Cash Flow'!#REF!</definedName>
    <definedName name="PSWMergedSavingCell_0_57" localSheetId="2" hidden="1">'[48]Cash Flow'!#REF!</definedName>
    <definedName name="PSWMergedSavingCell_0_57" localSheetId="1" hidden="1">'[48]Cash Flow'!#REF!</definedName>
    <definedName name="PSWMergedSavingCell_0_57" hidden="1">'[48]Cash Flow'!#REF!</definedName>
    <definedName name="PSWMergedSavingCell_0_570" localSheetId="2" hidden="1">'[48]Cash Flow'!#REF!</definedName>
    <definedName name="PSWMergedSavingCell_0_570" localSheetId="1" hidden="1">'[48]Cash Flow'!#REF!</definedName>
    <definedName name="PSWMergedSavingCell_0_570" hidden="1">'[48]Cash Flow'!#REF!</definedName>
    <definedName name="PSWMergedSavingCell_0_571" localSheetId="2" hidden="1">'[48]Cash Flow'!#REF!</definedName>
    <definedName name="PSWMergedSavingCell_0_571" localSheetId="1" hidden="1">'[48]Cash Flow'!#REF!</definedName>
    <definedName name="PSWMergedSavingCell_0_571" hidden="1">'[48]Cash Flow'!#REF!</definedName>
    <definedName name="PSWMergedSavingCell_0_572" localSheetId="2" hidden="1">'[48]Cash Flow'!#REF!</definedName>
    <definedName name="PSWMergedSavingCell_0_572" localSheetId="1" hidden="1">'[48]Cash Flow'!#REF!</definedName>
    <definedName name="PSWMergedSavingCell_0_572" hidden="1">'[48]Cash Flow'!#REF!</definedName>
    <definedName name="PSWMergedSavingCell_0_573" localSheetId="2" hidden="1">'[48]Cash Flow'!#REF!</definedName>
    <definedName name="PSWMergedSavingCell_0_573" localSheetId="1" hidden="1">'[48]Cash Flow'!#REF!</definedName>
    <definedName name="PSWMergedSavingCell_0_573" hidden="1">'[48]Cash Flow'!#REF!</definedName>
    <definedName name="PSWMergedSavingCell_0_574" localSheetId="2" hidden="1">'[48]Cash Flow'!#REF!</definedName>
    <definedName name="PSWMergedSavingCell_0_574" localSheetId="1" hidden="1">'[48]Cash Flow'!#REF!</definedName>
    <definedName name="PSWMergedSavingCell_0_574" hidden="1">'[48]Cash Flow'!#REF!</definedName>
    <definedName name="PSWMergedSavingCell_0_575" localSheetId="2" hidden="1">'[48]Cash Flow'!#REF!</definedName>
    <definedName name="PSWMergedSavingCell_0_575" localSheetId="1" hidden="1">'[48]Cash Flow'!#REF!</definedName>
    <definedName name="PSWMergedSavingCell_0_575" hidden="1">'[48]Cash Flow'!#REF!</definedName>
    <definedName name="PSWMergedSavingCell_0_576" localSheetId="2" hidden="1">'[48]Cash Flow'!#REF!</definedName>
    <definedName name="PSWMergedSavingCell_0_576" localSheetId="1" hidden="1">'[48]Cash Flow'!#REF!</definedName>
    <definedName name="PSWMergedSavingCell_0_576" hidden="1">'[48]Cash Flow'!#REF!</definedName>
    <definedName name="PSWMergedSavingCell_0_577" localSheetId="2" hidden="1">'[48]Cash Flow'!#REF!</definedName>
    <definedName name="PSWMergedSavingCell_0_577" localSheetId="1" hidden="1">'[48]Cash Flow'!#REF!</definedName>
    <definedName name="PSWMergedSavingCell_0_577" hidden="1">'[48]Cash Flow'!#REF!</definedName>
    <definedName name="PSWMergedSavingCell_0_578" localSheetId="2" hidden="1">'[48]Cash Flow'!#REF!</definedName>
    <definedName name="PSWMergedSavingCell_0_578" localSheetId="1" hidden="1">'[48]Cash Flow'!#REF!</definedName>
    <definedName name="PSWMergedSavingCell_0_578" hidden="1">'[48]Cash Flow'!#REF!</definedName>
    <definedName name="PSWMergedSavingCell_0_579" localSheetId="2" hidden="1">'[48]Cash Flow'!#REF!</definedName>
    <definedName name="PSWMergedSavingCell_0_579" localSheetId="1" hidden="1">'[48]Cash Flow'!#REF!</definedName>
    <definedName name="PSWMergedSavingCell_0_579" hidden="1">'[48]Cash Flow'!#REF!</definedName>
    <definedName name="PSWMergedSavingCell_0_58" localSheetId="2" hidden="1">'[48]Cash Flow'!#REF!</definedName>
    <definedName name="PSWMergedSavingCell_0_58" localSheetId="1" hidden="1">'[48]Cash Flow'!#REF!</definedName>
    <definedName name="PSWMergedSavingCell_0_58" hidden="1">'[48]Cash Flow'!#REF!</definedName>
    <definedName name="PSWMergedSavingCell_0_580" localSheetId="2" hidden="1">'[48]Cash Flow'!#REF!</definedName>
    <definedName name="PSWMergedSavingCell_0_580" localSheetId="1" hidden="1">'[48]Cash Flow'!#REF!</definedName>
    <definedName name="PSWMergedSavingCell_0_580" hidden="1">'[48]Cash Flow'!#REF!</definedName>
    <definedName name="PSWMergedSavingCell_0_581" localSheetId="2" hidden="1">'[48]Cash Flow'!#REF!</definedName>
    <definedName name="PSWMergedSavingCell_0_581" localSheetId="1" hidden="1">'[48]Cash Flow'!#REF!</definedName>
    <definedName name="PSWMergedSavingCell_0_581" hidden="1">'[48]Cash Flow'!#REF!</definedName>
    <definedName name="PSWMergedSavingCell_0_582" localSheetId="2" hidden="1">'[48]Cash Flow'!#REF!</definedName>
    <definedName name="PSWMergedSavingCell_0_582" localSheetId="1" hidden="1">'[48]Cash Flow'!#REF!</definedName>
    <definedName name="PSWMergedSavingCell_0_582" hidden="1">'[48]Cash Flow'!#REF!</definedName>
    <definedName name="PSWMergedSavingCell_0_583" localSheetId="2" hidden="1">'[48]Cash Flow'!#REF!</definedName>
    <definedName name="PSWMergedSavingCell_0_583" localSheetId="1" hidden="1">'[48]Cash Flow'!#REF!</definedName>
    <definedName name="PSWMergedSavingCell_0_583" hidden="1">'[48]Cash Flow'!#REF!</definedName>
    <definedName name="PSWMergedSavingCell_0_584" localSheetId="2" hidden="1">'[48]Cash Flow'!#REF!</definedName>
    <definedName name="PSWMergedSavingCell_0_584" localSheetId="1" hidden="1">'[48]Cash Flow'!#REF!</definedName>
    <definedName name="PSWMergedSavingCell_0_584" hidden="1">'[48]Cash Flow'!#REF!</definedName>
    <definedName name="PSWMergedSavingCell_0_59" localSheetId="2" hidden="1">'[48]Cash Flow'!#REF!</definedName>
    <definedName name="PSWMergedSavingCell_0_59" localSheetId="1" hidden="1">'[48]Cash Flow'!#REF!</definedName>
    <definedName name="PSWMergedSavingCell_0_59" hidden="1">'[48]Cash Flow'!#REF!</definedName>
    <definedName name="PSWMergedSavingCell_0_6" hidden="1">'[48]Cash Flow'!$Q$12</definedName>
    <definedName name="PSWMergedSavingCell_0_60" localSheetId="2" hidden="1">'[48]Cash Flow'!#REF!</definedName>
    <definedName name="PSWMergedSavingCell_0_60" localSheetId="1" hidden="1">'[48]Cash Flow'!#REF!</definedName>
    <definedName name="PSWMergedSavingCell_0_60" hidden="1">'[48]Cash Flow'!#REF!</definedName>
    <definedName name="PSWMergedSavingCell_0_61" localSheetId="2" hidden="1">'[48]Cash Flow'!#REF!</definedName>
    <definedName name="PSWMergedSavingCell_0_61" localSheetId="1" hidden="1">'[48]Cash Flow'!#REF!</definedName>
    <definedName name="PSWMergedSavingCell_0_61" hidden="1">'[48]Cash Flow'!#REF!</definedName>
    <definedName name="PSWMergedSavingCell_0_62" localSheetId="2" hidden="1">'[48]Cash Flow'!#REF!</definedName>
    <definedName name="PSWMergedSavingCell_0_62" localSheetId="1" hidden="1">'[48]Cash Flow'!#REF!</definedName>
    <definedName name="PSWMergedSavingCell_0_62" hidden="1">'[48]Cash Flow'!#REF!</definedName>
    <definedName name="PSWMergedSavingCell_0_63" localSheetId="2" hidden="1">'[48]Cash Flow'!#REF!</definedName>
    <definedName name="PSWMergedSavingCell_0_63" localSheetId="1" hidden="1">'[48]Cash Flow'!#REF!</definedName>
    <definedName name="PSWMergedSavingCell_0_63" hidden="1">'[48]Cash Flow'!#REF!</definedName>
    <definedName name="PSWMergedSavingCell_0_64" localSheetId="2" hidden="1">'[48]Cash Flow'!#REF!</definedName>
    <definedName name="PSWMergedSavingCell_0_64" localSheetId="1" hidden="1">'[48]Cash Flow'!#REF!</definedName>
    <definedName name="PSWMergedSavingCell_0_64" hidden="1">'[48]Cash Flow'!#REF!</definedName>
    <definedName name="PSWMergedSavingCell_0_65" localSheetId="2" hidden="1">'[48]Cash Flow'!#REF!</definedName>
    <definedName name="PSWMergedSavingCell_0_65" localSheetId="1" hidden="1">'[48]Cash Flow'!#REF!</definedName>
    <definedName name="PSWMergedSavingCell_0_65" hidden="1">'[48]Cash Flow'!#REF!</definedName>
    <definedName name="PSWMergedSavingCell_0_66" localSheetId="2" hidden="1">'[48]Cash Flow'!#REF!</definedName>
    <definedName name="PSWMergedSavingCell_0_66" localSheetId="1" hidden="1">'[48]Cash Flow'!#REF!</definedName>
    <definedName name="PSWMergedSavingCell_0_66" hidden="1">'[48]Cash Flow'!#REF!</definedName>
    <definedName name="PSWMergedSavingCell_0_67" localSheetId="2" hidden="1">'[48]Cash Flow'!#REF!</definedName>
    <definedName name="PSWMergedSavingCell_0_67" localSheetId="1" hidden="1">'[48]Cash Flow'!#REF!</definedName>
    <definedName name="PSWMergedSavingCell_0_67" hidden="1">'[48]Cash Flow'!#REF!</definedName>
    <definedName name="PSWMergedSavingCell_0_68" localSheetId="2" hidden="1">'[48]Cash Flow'!#REF!</definedName>
    <definedName name="PSWMergedSavingCell_0_68" localSheetId="1" hidden="1">'[48]Cash Flow'!#REF!</definedName>
    <definedName name="PSWMergedSavingCell_0_68" hidden="1">'[48]Cash Flow'!#REF!</definedName>
    <definedName name="PSWMergedSavingCell_0_69" localSheetId="2" hidden="1">'[48]Cash Flow'!#REF!</definedName>
    <definedName name="PSWMergedSavingCell_0_69" localSheetId="1" hidden="1">'[48]Cash Flow'!#REF!</definedName>
    <definedName name="PSWMergedSavingCell_0_69" hidden="1">'[48]Cash Flow'!#REF!</definedName>
    <definedName name="PSWMergedSavingCell_0_7" hidden="1">'[48]Cash Flow'!$R$12</definedName>
    <definedName name="PSWMergedSavingCell_0_70" localSheetId="2" hidden="1">'[48]Cash Flow'!#REF!</definedName>
    <definedName name="PSWMergedSavingCell_0_70" localSheetId="1" hidden="1">'[48]Cash Flow'!#REF!</definedName>
    <definedName name="PSWMergedSavingCell_0_70" hidden="1">'[48]Cash Flow'!#REF!</definedName>
    <definedName name="PSWMergedSavingCell_0_71" localSheetId="2" hidden="1">'[48]Cash Flow'!#REF!</definedName>
    <definedName name="PSWMergedSavingCell_0_71" localSheetId="1" hidden="1">'[48]Cash Flow'!#REF!</definedName>
    <definedName name="PSWMergedSavingCell_0_71" hidden="1">'[48]Cash Flow'!#REF!</definedName>
    <definedName name="PSWMergedSavingCell_0_72" localSheetId="2" hidden="1">'[48]Cash Flow'!#REF!</definedName>
    <definedName name="PSWMergedSavingCell_0_72" localSheetId="1" hidden="1">'[48]Cash Flow'!#REF!</definedName>
    <definedName name="PSWMergedSavingCell_0_72" hidden="1">'[48]Cash Flow'!#REF!</definedName>
    <definedName name="PSWMergedSavingCell_0_73" localSheetId="2" hidden="1">'[48]Cash Flow'!#REF!</definedName>
    <definedName name="PSWMergedSavingCell_0_73" localSheetId="1" hidden="1">'[48]Cash Flow'!#REF!</definedName>
    <definedName name="PSWMergedSavingCell_0_73" hidden="1">'[48]Cash Flow'!#REF!</definedName>
    <definedName name="PSWMergedSavingCell_0_74" localSheetId="2" hidden="1">'[48]Cash Flow'!#REF!</definedName>
    <definedName name="PSWMergedSavingCell_0_74" localSheetId="1" hidden="1">'[48]Cash Flow'!#REF!</definedName>
    <definedName name="PSWMergedSavingCell_0_74" hidden="1">'[48]Cash Flow'!#REF!</definedName>
    <definedName name="PSWMergedSavingCell_0_75" localSheetId="2" hidden="1">'[48]Cash Flow'!#REF!</definedName>
    <definedName name="PSWMergedSavingCell_0_75" localSheetId="1" hidden="1">'[48]Cash Flow'!#REF!</definedName>
    <definedName name="PSWMergedSavingCell_0_75" hidden="1">'[48]Cash Flow'!#REF!</definedName>
    <definedName name="PSWMergedSavingCell_0_76" localSheetId="2" hidden="1">'[48]Cash Flow'!#REF!</definedName>
    <definedName name="PSWMergedSavingCell_0_76" localSheetId="1" hidden="1">'[48]Cash Flow'!#REF!</definedName>
    <definedName name="PSWMergedSavingCell_0_76" hidden="1">'[48]Cash Flow'!#REF!</definedName>
    <definedName name="PSWMergedSavingCell_0_77" localSheetId="2" hidden="1">'[48]Cash Flow'!#REF!</definedName>
    <definedName name="PSWMergedSavingCell_0_77" localSheetId="1" hidden="1">'[48]Cash Flow'!#REF!</definedName>
    <definedName name="PSWMergedSavingCell_0_77" hidden="1">'[48]Cash Flow'!#REF!</definedName>
    <definedName name="PSWMergedSavingCell_0_78" hidden="1">'[48]Cash Flow'!$K$15</definedName>
    <definedName name="PSWMergedSavingCell_0_79" hidden="1">'[48]Cash Flow'!$L$15</definedName>
    <definedName name="PSWMergedSavingCell_0_8" hidden="1">'[48]Cash Flow'!$S$12</definedName>
    <definedName name="PSWMergedSavingCell_0_80" hidden="1">'[48]Cash Flow'!$M$15</definedName>
    <definedName name="PSWMergedSavingCell_0_81" hidden="1">'[48]Cash Flow'!$N$15</definedName>
    <definedName name="PSWMergedSavingCell_0_82" hidden="1">'[48]Cash Flow'!$O$15</definedName>
    <definedName name="PSWMergedSavingCell_0_83" hidden="1">'[48]Cash Flow'!$P$15</definedName>
    <definedName name="PSWMergedSavingCell_0_84" hidden="1">'[48]Cash Flow'!$Q$15</definedName>
    <definedName name="PSWMergedSavingCell_0_85" hidden="1">'[48]Cash Flow'!$R$15</definedName>
    <definedName name="PSWMergedSavingCell_0_86" hidden="1">'[48]Cash Flow'!$S$15</definedName>
    <definedName name="PSWMergedSavingCell_0_87" hidden="1">'[48]Cash Flow'!$T$15</definedName>
    <definedName name="PSWMergedSavingCell_0_88" hidden="1">'[48]Cash Flow'!$U$15</definedName>
    <definedName name="PSWMergedSavingCell_0_89" hidden="1">'[48]Cash Flow'!$V$15</definedName>
    <definedName name="PSWMergedSavingCell_0_9" hidden="1">'[48]Cash Flow'!$T$12</definedName>
    <definedName name="PSWMergedSavingCell_0_90" hidden="1">'[48]Cash Flow'!$Z$15</definedName>
    <definedName name="PSWMergedSavingCell_0_91" hidden="1">'[48]Cash Flow'!$K$17</definedName>
    <definedName name="PSWMergedSavingCell_0_92" hidden="1">'[48]Cash Flow'!$L$17</definedName>
    <definedName name="PSWMergedSavingCell_0_93" hidden="1">'[48]Cash Flow'!$M$17</definedName>
    <definedName name="PSWMergedSavingCell_0_94" hidden="1">'[48]Cash Flow'!$N$17</definedName>
    <definedName name="PSWMergedSavingCell_0_95" hidden="1">'[48]Cash Flow'!$O$17</definedName>
    <definedName name="PSWMergedSavingCell_0_96" hidden="1">'[48]Cash Flow'!$P$17</definedName>
    <definedName name="PSWMergedSavingCell_0_97" hidden="1">'[48]Cash Flow'!$Q$17</definedName>
    <definedName name="PSWMergedSavingCell_0_98" hidden="1">'[48]Cash Flow'!$R$17</definedName>
    <definedName name="PSWMergedSavingCell_0_99" hidden="1">'[48]Cash Flow'!$S$17</definedName>
    <definedName name="PSWMergedSavingCells_0" hidden="1">'[48]Cash Flow'!$K$12:$Z$41</definedName>
    <definedName name="PSWOutput_0" hidden="1">'[48]Cash Flow'!$B$1:$AA$43</definedName>
    <definedName name="PSWSavingCell_0" hidden="1">'[48]Cash Flow'!$A$1</definedName>
    <definedName name="PSWSeries_0_0_Labels" localSheetId="2" hidden="1">'[48]Cash Flow'!#REF!</definedName>
    <definedName name="PSWSeries_0_0_Labels" localSheetId="1" hidden="1">'[48]Cash Flow'!#REF!</definedName>
    <definedName name="PSWSeries_0_0_Labels" hidden="1">'[48]Cash Flow'!#REF!</definedName>
    <definedName name="PSWSeries_0_0_Values" localSheetId="2" hidden="1">'[48]Cash Flow'!#REF!</definedName>
    <definedName name="PSWSeries_0_0_Values" localSheetId="1" hidden="1">'[48]Cash Flow'!#REF!</definedName>
    <definedName name="PSWSeries_0_0_Values" hidden="1">'[48]Cash Flow'!#REF!</definedName>
    <definedName name="PSWSeries_0_1_Labels" localSheetId="2" hidden="1">'[48]Cash Flow'!#REF!</definedName>
    <definedName name="PSWSeries_0_1_Labels" localSheetId="1" hidden="1">'[48]Cash Flow'!#REF!</definedName>
    <definedName name="PSWSeries_0_1_Labels" hidden="1">'[48]Cash Flow'!#REF!</definedName>
    <definedName name="PSWSeries_0_1_Values" localSheetId="2" hidden="1">'[48]Cash Flow'!#REF!</definedName>
    <definedName name="PSWSeries_0_1_Values" localSheetId="1" hidden="1">'[48]Cash Flow'!#REF!</definedName>
    <definedName name="PSWSeries_0_1_Values" hidden="1">'[48]Cash Flow'!#REF!</definedName>
    <definedName name="PSWSeries_1_0_Labels" localSheetId="2" hidden="1">'[48]Cash Flow'!#REF!</definedName>
    <definedName name="PSWSeries_1_0_Labels" localSheetId="1" hidden="1">'[48]Cash Flow'!#REF!</definedName>
    <definedName name="PSWSeries_1_0_Labels" hidden="1">'[48]Cash Flow'!#REF!</definedName>
    <definedName name="PSWSeries_1_0_Values" localSheetId="2" hidden="1">'[48]Cash Flow'!#REF!</definedName>
    <definedName name="PSWSeries_1_0_Values" localSheetId="1" hidden="1">'[48]Cash Flow'!#REF!</definedName>
    <definedName name="PSWSeries_1_0_Values" hidden="1">'[48]Cash Flow'!#REF!</definedName>
    <definedName name="PSWSeries_1_1_Labels" localSheetId="2" hidden="1">'[48]Cash Flow'!#REF!</definedName>
    <definedName name="PSWSeries_1_1_Labels" localSheetId="1" hidden="1">'[48]Cash Flow'!#REF!</definedName>
    <definedName name="PSWSeries_1_1_Labels" hidden="1">'[48]Cash Flow'!#REF!</definedName>
    <definedName name="PSWSeries_1_1_Values" localSheetId="2" hidden="1">'[48]Cash Flow'!#REF!</definedName>
    <definedName name="PSWSeries_1_1_Values" localSheetId="1" hidden="1">'[48]Cash Flow'!#REF!</definedName>
    <definedName name="PSWSeries_1_1_Values" hidden="1">'[48]Cash Flow'!#REF!</definedName>
    <definedName name="PSWSeries_1_2_Labels" localSheetId="2" hidden="1">'[48]Cash Flow'!#REF!</definedName>
    <definedName name="PSWSeries_1_2_Labels" localSheetId="1" hidden="1">'[48]Cash Flow'!#REF!</definedName>
    <definedName name="PSWSeries_1_2_Labels" hidden="1">'[48]Cash Flow'!#REF!</definedName>
    <definedName name="PSWSeries_1_2_Values" localSheetId="2" hidden="1">'[48]Cash Flow'!#REF!</definedName>
    <definedName name="PSWSeries_1_2_Values" localSheetId="1" hidden="1">'[48]Cash Flow'!#REF!</definedName>
    <definedName name="PSWSeries_1_2_Values" hidden="1">'[48]Cash Flow'!#REF!</definedName>
    <definedName name="PSWSeries_1_3_Labels" localSheetId="2" hidden="1">'[48]Cash Flow'!#REF!</definedName>
    <definedName name="PSWSeries_1_3_Labels" localSheetId="1" hidden="1">'[48]Cash Flow'!#REF!</definedName>
    <definedName name="PSWSeries_1_3_Labels" hidden="1">'[48]Cash Flow'!#REF!</definedName>
    <definedName name="PSWSeries_1_3_Values" localSheetId="2" hidden="1">'[48]Cash Flow'!#REF!</definedName>
    <definedName name="PSWSeries_1_3_Values" localSheetId="1" hidden="1">'[48]Cash Flow'!#REF!</definedName>
    <definedName name="PSWSeries_1_3_Values" hidden="1">'[48]Cash Flow'!#REF!</definedName>
    <definedName name="pw_ABS" localSheetId="2">#REF!</definedName>
    <definedName name="pw_ABS" localSheetId="1">#REF!</definedName>
    <definedName name="pw_ABS">#REF!</definedName>
    <definedName name="pw_Carbon_Steel" localSheetId="2">#REF!</definedName>
    <definedName name="pw_Carbon_Steel" localSheetId="1">#REF!</definedName>
    <definedName name="pw_Carbon_Steel">#REF!</definedName>
    <definedName name="pw_CPVC" localSheetId="2">#REF!</definedName>
    <definedName name="pw_CPVC" localSheetId="1">#REF!</definedName>
    <definedName name="pw_CPVC">#REF!</definedName>
    <definedName name="pw_Cu_IS238" localSheetId="2">#REF!</definedName>
    <definedName name="pw_Cu_IS238" localSheetId="1">#REF!</definedName>
    <definedName name="pw_Cu_IS238">#REF!</definedName>
    <definedName name="pw_Cu_Table_X" localSheetId="2">#REF!</definedName>
    <definedName name="pw_Cu_Table_X" localSheetId="1">#REF!</definedName>
    <definedName name="pw_Cu_Table_X">#REF!</definedName>
    <definedName name="pw_Cu_Valves" localSheetId="2">#REF!</definedName>
    <definedName name="pw_Cu_Valves" localSheetId="1">#REF!</definedName>
    <definedName name="pw_Cu_Valves">#REF!</definedName>
    <definedName name="pw_HDPE" localSheetId="2">#REF!</definedName>
    <definedName name="pw_HDPE" localSheetId="1">#REF!</definedName>
    <definedName name="pw_HDPE">#REF!</definedName>
    <definedName name="pw_Mild_Steel" localSheetId="2">#REF!</definedName>
    <definedName name="pw_Mild_Steel" localSheetId="1">#REF!</definedName>
    <definedName name="pw_Mild_Steel">#REF!</definedName>
    <definedName name="pw_PE_PE_Twin_Wall" localSheetId="2">#REF!</definedName>
    <definedName name="pw_PE_PE_Twin_Wall" localSheetId="1">#REF!</definedName>
    <definedName name="pw_PE_PE_Twin_Wall">#REF!</definedName>
    <definedName name="pw_PFA" localSheetId="2">#REF!</definedName>
    <definedName name="pw_PFA" localSheetId="1">#REF!</definedName>
    <definedName name="pw_PFA">#REF!</definedName>
    <definedName name="pw_PVC_Schd_80" localSheetId="2">#REF!</definedName>
    <definedName name="pw_PVC_Schd_80" localSheetId="1">#REF!</definedName>
    <definedName name="pw_PVC_Schd_80">#REF!</definedName>
    <definedName name="pw_PVDF" localSheetId="2">#REF!</definedName>
    <definedName name="pw_PVDF" localSheetId="1">#REF!</definedName>
    <definedName name="pw_PVDF">#REF!</definedName>
    <definedName name="pw_Sprinklers" localSheetId="2">#REF!</definedName>
    <definedName name="pw_Sprinklers" localSheetId="1">#REF!</definedName>
    <definedName name="pw_Sprinklers">#REF!</definedName>
    <definedName name="pw_SS_HP" localSheetId="2">#REF!</definedName>
    <definedName name="pw_SS_HP" localSheetId="1">#REF!</definedName>
    <definedName name="pw_SS_HP">#REF!</definedName>
    <definedName name="pw_SS_Mech" localSheetId="2">#REF!</definedName>
    <definedName name="pw_SS_Mech" localSheetId="1">#REF!</definedName>
    <definedName name="pw_SS_Mech">#REF!</definedName>
    <definedName name="Q_Blank" localSheetId="2">#REF!</definedName>
    <definedName name="Q_Blank" localSheetId="1">#REF!</definedName>
    <definedName name="Q_Blank">#REF!</definedName>
    <definedName name="Q_Change_Table" localSheetId="2">#REF!</definedName>
    <definedName name="Q_Change_Table" localSheetId="1">#REF!</definedName>
    <definedName name="Q_Change_Table">#REF!</definedName>
    <definedName name="qq" localSheetId="2" hidden="1">#REF!</definedName>
    <definedName name="qq" localSheetId="1" hidden="1">#REF!</definedName>
    <definedName name="qq" hidden="1">#REF!</definedName>
    <definedName name="qqq" localSheetId="2" hidden="1">{"Equipment cost",#N/A,FALSE,"bulks"}</definedName>
    <definedName name="qqq" localSheetId="1" hidden="1">{"Equipment cost",#N/A,FALSE,"bulks"}</definedName>
    <definedName name="qqq" hidden="1">{"Equipment cost",#N/A,FALSE,"bulks"}</definedName>
    <definedName name="qsqs" localSheetId="2" hidden="1">{#N/A,#N/A,FALSE,"mgtsum.XLS";#N/A,#N/A,FALSE,"CAPONE";#N/A,#N/A,FALSE,"CAPTWO";#N/A,#N/A,FALSE,"CAPTHREE"}</definedName>
    <definedName name="qsqs" localSheetId="1" hidden="1">{#N/A,#N/A,FALSE,"mgtsum.XLS";#N/A,#N/A,FALSE,"CAPONE";#N/A,#N/A,FALSE,"CAPTWO";#N/A,#N/A,FALSE,"CAPTHREE"}</definedName>
    <definedName name="qsqs" hidden="1">{#N/A,#N/A,FALSE,"mgtsum.XLS";#N/A,#N/A,FALSE,"CAPONE";#N/A,#N/A,FALSE,"CAPTWO";#N/A,#N/A,FALSE,"CAPTHREE"}</definedName>
    <definedName name="qss" localSheetId="2" hidden="1">{#N/A,#N/A,FALSE,"mgtsum.XLS";#N/A,#N/A,FALSE,"CAPONE";#N/A,#N/A,FALSE,"CAPTWO";#N/A,#N/A,FALSE,"CAPTHREE"}</definedName>
    <definedName name="qss" localSheetId="1" hidden="1">{#N/A,#N/A,FALSE,"mgtsum.XLS";#N/A,#N/A,FALSE,"CAPONE";#N/A,#N/A,FALSE,"CAPTWO";#N/A,#N/A,FALSE,"CAPTHREE"}</definedName>
    <definedName name="qss" hidden="1">{#N/A,#N/A,FALSE,"mgtsum.XLS";#N/A,#N/A,FALSE,"CAPONE";#N/A,#N/A,FALSE,"CAPTWO";#N/A,#N/A,FALSE,"CAPTHREE"}</definedName>
    <definedName name="QtyProgress" localSheetId="2">#REF!</definedName>
    <definedName name="QtyProgress" localSheetId="1">#REF!</definedName>
    <definedName name="QtyProgress">#REF!</definedName>
    <definedName name="Query3" localSheetId="2">#REF!</definedName>
    <definedName name="Query3" localSheetId="1">#REF!</definedName>
    <definedName name="Query3">#REF!</definedName>
    <definedName name="qwedfwer" localSheetId="2" hidden="1">{#N/A,#N/A,FALSE,"mgtsum.XLS";#N/A,#N/A,FALSE,"CAPONE";#N/A,#N/A,FALSE,"CAPTWO";#N/A,#N/A,FALSE,"CAPTHREE"}</definedName>
    <definedName name="qwedfwer" localSheetId="1" hidden="1">{#N/A,#N/A,FALSE,"mgtsum.XLS";#N/A,#N/A,FALSE,"CAPONE";#N/A,#N/A,FALSE,"CAPTWO";#N/A,#N/A,FALSE,"CAPTHREE"}</definedName>
    <definedName name="qwedfwer" hidden="1">{#N/A,#N/A,FALSE,"mgtsum.XLS";#N/A,#N/A,FALSE,"CAPONE";#N/A,#N/A,FALSE,"CAPTWO";#N/A,#N/A,FALSE,"CAPTHREE"}</definedName>
    <definedName name="qwer" localSheetId="2" hidden="1">{"Equipment cost",#N/A,FALSE,"bulks"}</definedName>
    <definedName name="qwer" localSheetId="1" hidden="1">{"Equipment cost",#N/A,FALSE,"bulks"}</definedName>
    <definedName name="qwer" hidden="1">{"Equipment cost",#N/A,FALSE,"bulks"}</definedName>
    <definedName name="raaa" localSheetId="2" hidden="1">{"'Sheet1'!$A$4386:$N$4591"}</definedName>
    <definedName name="raaa" localSheetId="1" hidden="1">{"'Sheet1'!$A$4386:$N$4591"}</definedName>
    <definedName name="raaa" hidden="1">{"'Sheet1'!$A$4386:$N$4591"}</definedName>
    <definedName name="raja" localSheetId="2" hidden="1">{"'Sheet1'!$A$4386:$N$4591"}</definedName>
    <definedName name="raja" localSheetId="1" hidden="1">{"'Sheet1'!$A$4386:$N$4591"}</definedName>
    <definedName name="raja" hidden="1">{"'Sheet1'!$A$4386:$N$4591"}</definedName>
    <definedName name="RampYear" localSheetId="2">'[49]2000 MOR'!#REF!</definedName>
    <definedName name="RampYear" localSheetId="1">'[49]2000 MOR'!#REF!</definedName>
    <definedName name="RampYear">'[49]2000 MOR'!#REF!</definedName>
    <definedName name="rates" localSheetId="2">#REF!</definedName>
    <definedName name="rates" localSheetId="1">#REF!</definedName>
    <definedName name="rates">#REF!</definedName>
    <definedName name="Regional" localSheetId="2" hidden="1">{#N/A,#N/A,FALSE,"mgtsum.XLS";#N/A,#N/A,FALSE,"CAPONE";#N/A,#N/A,FALSE,"CAPTWO";#N/A,#N/A,FALSE,"CAPTHREE"}</definedName>
    <definedName name="Regional" localSheetId="1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liefMeOH" localSheetId="2" hidden="1">{"Equipment cost",#N/A,FALSE,"bulks"}</definedName>
    <definedName name="ReliefMeOH" localSheetId="1" hidden="1">{"Equipment cost",#N/A,FALSE,"bulks"}</definedName>
    <definedName name="ReliefMeOH" hidden="1">{"Equipment cost",#N/A,FALSE,"bulks"}</definedName>
    <definedName name="Reno" localSheetId="2">[24]Introduction!#REF!</definedName>
    <definedName name="Reno" localSheetId="1">[24]Introduction!#REF!</definedName>
    <definedName name="Reno">[24]Introduction!#REF!</definedName>
    <definedName name="Reset" localSheetId="3">[4]!Reset</definedName>
    <definedName name="Reset">[4]!Reset</definedName>
    <definedName name="reuse" localSheetId="2" hidden="1">{#N/A,#N/A,FALSE,"mgtsum.XLS";#N/A,#N/A,FALSE,"CAPONE";#N/A,#N/A,FALSE,"CAPTWO";#N/A,#N/A,FALSE,"CAPTHREE"}</definedName>
    <definedName name="reuse" localSheetId="1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use_Sharing">'[50]VF Full Recon'!$C$23</definedName>
    <definedName name="RICHARD" localSheetId="2" hidden="1">{#N/A,#N/A,FALSE,"mgtsum.XLS";#N/A,#N/A,FALSE,"CAPONE";#N/A,#N/A,FALSE,"CAPTWO";#N/A,#N/A,FALSE,"CAPTHREE"}</definedName>
    <definedName name="RICHARD" localSheetId="1" hidden="1">{#N/A,#N/A,FALSE,"mgtsum.XLS";#N/A,#N/A,FALSE,"CAPONE";#N/A,#N/A,FALSE,"CAPTWO";#N/A,#N/A,FALSE,"CAPTHREE"}</definedName>
    <definedName name="RICHARD" hidden="1">{#N/A,#N/A,FALSE,"mgtsum.XLS";#N/A,#N/A,FALSE,"CAPONE";#N/A,#N/A,FALSE,"CAPTWO";#N/A,#N/A,FALSE,"CAPTHREE"}</definedName>
    <definedName name="RICHARDHARRYMAN" localSheetId="2" hidden="1">{#N/A,#N/A,FALSE,"mgtsum.XLS";#N/A,#N/A,FALSE,"CAPONE";#N/A,#N/A,FALSE,"CAPTWO";#N/A,#N/A,FALSE,"CAPTHREE"}</definedName>
    <definedName name="RICHARDHARRYMAN" localSheetId="1" hidden="1">{#N/A,#N/A,FALSE,"mgtsum.XLS";#N/A,#N/A,FALSE,"CAPONE";#N/A,#N/A,FALSE,"CAPTWO";#N/A,#N/A,FALSE,"CAPTHREE"}</definedName>
    <definedName name="RICHARDHARRYMAN" hidden="1">{#N/A,#N/A,FALSE,"mgtsum.XLS";#N/A,#N/A,FALSE,"CAPONE";#N/A,#N/A,FALSE,"CAPTWO";#N/A,#N/A,FALSE,"CAPTHREE"}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ofsloped">'[51]DD EST.'!$M$328</definedName>
    <definedName name="RptAreaPAS" localSheetId="2">#REF!</definedName>
    <definedName name="RptAreaPAS" localSheetId="1">#REF!</definedName>
    <definedName name="RptAreaPAS">#REF!</definedName>
    <definedName name="RptBudgetStatus" localSheetId="2">#REF!</definedName>
    <definedName name="RptBudgetStatus" localSheetId="1">#REF!</definedName>
    <definedName name="RptBudgetStatus">#REF!</definedName>
    <definedName name="RptCOC" localSheetId="2">#REF!</definedName>
    <definedName name="RptCOC" localSheetId="1">#REF!</definedName>
    <definedName name="RptCOC">#REF!</definedName>
    <definedName name="RptCOCDemo" localSheetId="2">#REF!</definedName>
    <definedName name="RptCOCDemo" localSheetId="1">#REF!</definedName>
    <definedName name="RptCOCDemo">#REF!</definedName>
    <definedName name="RptCOCInst" localSheetId="2">#REF!</definedName>
    <definedName name="RptCOCInst" localSheetId="1">#REF!</definedName>
    <definedName name="RptCOCInst">#REF!</definedName>
    <definedName name="RptDurations" localSheetId="2">#REF!</definedName>
    <definedName name="RptDurations" localSheetId="1">#REF!</definedName>
    <definedName name="RptDurations">#REF!</definedName>
    <definedName name="RptIFBIFC" localSheetId="2">#REF!</definedName>
    <definedName name="RptIFBIFC" localSheetId="1">#REF!</definedName>
    <definedName name="RptIFBIFC">#REF!</definedName>
    <definedName name="RptToolPAS" localSheetId="2">#REF!</definedName>
    <definedName name="RptToolPAS" localSheetId="1">#REF!</definedName>
    <definedName name="RptToolPAS">#REF!</definedName>
    <definedName name="RptToolTrend" localSheetId="2">#REF!</definedName>
    <definedName name="RptToolTrend" localSheetId="1">#REF!</definedName>
    <definedName name="RptToolTrend">#REF!</definedName>
    <definedName name="RptToolTrendDemo" localSheetId="2">#REF!</definedName>
    <definedName name="RptToolTrendDemo" localSheetId="1">#REF!</definedName>
    <definedName name="RptToolTrendDemo">#REF!</definedName>
    <definedName name="RptToolTrendIns" localSheetId="2">#REF!</definedName>
    <definedName name="RptToolTrendIns" localSheetId="1">#REF!</definedName>
    <definedName name="RptToolTrendIns">#REF!</definedName>
    <definedName name="RptTrend" localSheetId="2">#REF!</definedName>
    <definedName name="RptTrend" localSheetId="1">#REF!</definedName>
    <definedName name="RptTrend">#REF!</definedName>
    <definedName name="rr" localSheetId="2" hidden="1">{#N/A,#N/A,FALSE,"mgtsum.XLS";#N/A,#N/A,FALSE,"CAPONE";#N/A,#N/A,FALSE,"CAPTWO";#N/A,#N/A,FALSE,"CAPTHREE"}</definedName>
    <definedName name="rr" localSheetId="1" hidden="1">{#N/A,#N/A,FALSE,"mgtsum.XLS";#N/A,#N/A,FALSE,"CAPONE";#N/A,#N/A,FALSE,"CAPTWO";#N/A,#N/A,FALSE,"CAPTHREE"}</definedName>
    <definedName name="rr" hidden="1">{#N/A,#N/A,FALSE,"mgtsum.XLS";#N/A,#N/A,FALSE,"CAPONE";#N/A,#N/A,FALSE,"CAPTWO";#N/A,#N/A,FALSE,"CAPTHREE"}</definedName>
    <definedName name="rrr" localSheetId="2" hidden="1">{#N/A,#N/A,FALSE,"mgtsum.XLS";#N/A,#N/A,FALSE,"CAPONE";#N/A,#N/A,FALSE,"CAPTWO";#N/A,#N/A,FALSE,"CAPTHREE"}</definedName>
    <definedName name="rrr" localSheetId="1" hidden="1">{#N/A,#N/A,FALSE,"mgtsum.XLS";#N/A,#N/A,FALSE,"CAPONE";#N/A,#N/A,FALSE,"CAPTWO";#N/A,#N/A,FALSE,"CAPTHREE"}</definedName>
    <definedName name="rrr" hidden="1">{#N/A,#N/A,FALSE,"mgtsum.XLS";#N/A,#N/A,FALSE,"CAPONE";#N/A,#N/A,FALSE,"CAPTWO";#N/A,#N/A,FALSE,"CAPTHREE"}</definedName>
    <definedName name="s" localSheetId="2" hidden="1">#REF!</definedName>
    <definedName name="s" localSheetId="1" hidden="1">#REF!</definedName>
    <definedName name="s" hidden="1">#REF!</definedName>
    <definedName name="sa" localSheetId="2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sa">[1]Sheet1!$P:$Q,[1]Sheet1!#REF!,[1]Sheet1!#REF!,[1]Sheet1!$AF:$AG,[1]Sheet1!#REF!,[1]Sheet1!#REF!,[1]Sheet1!$BT:$BU,[1]Sheet1!$CN:$CO,[1]Sheet1!$CV:$CW,[1]Sheet1!$DD:$DE,[1]Sheet1!$DL:$DM,[1]Sheet1!$EC:$EH,[1]Sheet1!$EH:$EL,[1]Sheet1!$EL:$EN</definedName>
    <definedName name="ScheduleType" localSheetId="2">'[52]D.3 Labor Pre-defined Factors'!$B$25:$B$29</definedName>
    <definedName name="ScheduleType">'[53]D.3 Labor Pre-defined Factors'!$B$25:$B$29</definedName>
    <definedName name="scopecategorization" localSheetId="2">#REF!</definedName>
    <definedName name="scopecategorization" localSheetId="1">#REF!</definedName>
    <definedName name="scopecategorization">#REF!</definedName>
    <definedName name="scopeclassification" localSheetId="2">#REF!</definedName>
    <definedName name="scopeclassification" localSheetId="1">#REF!</definedName>
    <definedName name="scopeclassification">#REF!</definedName>
    <definedName name="sdf" localSheetId="2" hidden="1">{#N/A,#N/A,FALSE,"mgtsum.XLS";#N/A,#N/A,FALSE,"CAPONE";#N/A,#N/A,FALSE,"CAPTWO";#N/A,#N/A,FALSE,"CAPTHREE"}</definedName>
    <definedName name="sdf" localSheetId="1" hidden="1">{#N/A,#N/A,FALSE,"mgtsum.XLS";#N/A,#N/A,FALSE,"CAPONE";#N/A,#N/A,FALSE,"CAPTWO";#N/A,#N/A,FALSE,"CAPTHREE"}</definedName>
    <definedName name="sdf" hidden="1">{#N/A,#N/A,FALSE,"mgtsum.XLS";#N/A,#N/A,FALSE,"CAPONE";#N/A,#N/A,FALSE,"CAPTWO";#N/A,#N/A,FALSE,"CAPTHREE"}</definedName>
    <definedName name="Season" localSheetId="2">'[52]D.3 Labor Pre-defined Factors'!$B$18:$B$21</definedName>
    <definedName name="Season">'[53]D.3 Labor Pre-defined Factors'!$B$18:$B$21</definedName>
    <definedName name="SeniorForeign" localSheetId="2">#REF!</definedName>
    <definedName name="SeniorForeign" localSheetId="1">#REF!</definedName>
    <definedName name="SeniorForeign">#REF!</definedName>
    <definedName name="SeniorLocal" localSheetId="2">#REF!</definedName>
    <definedName name="SeniorLocal" localSheetId="1">#REF!</definedName>
    <definedName name="SeniorLocal">#REF!</definedName>
    <definedName name="SentDirect" localSheetId="2">#REF!</definedName>
    <definedName name="SentDirect" localSheetId="1">#REF!</definedName>
    <definedName name="SentDirect">#REF!</definedName>
    <definedName name="SentGlobal" localSheetId="2">#REF!</definedName>
    <definedName name="SentGlobal" localSheetId="1">#REF!</definedName>
    <definedName name="SentGlobal">#REF!</definedName>
    <definedName name="sf" localSheetId="2" hidden="1">{#N/A,#N/A,FALSE,"mgtsum.XLS";#N/A,#N/A,FALSE,"CAPONE";#N/A,#N/A,FALSE,"CAPTWO";#N/A,#N/A,FALSE,"CAPTHREE"}</definedName>
    <definedName name="sf" localSheetId="1" hidden="1">{#N/A,#N/A,FALSE,"mgtsum.XLS";#N/A,#N/A,FALSE,"CAPONE";#N/A,#N/A,FALSE,"CAPTWO";#N/A,#N/A,FALSE,"CAPTHREE"}</definedName>
    <definedName name="sf" hidden="1">{#N/A,#N/A,FALSE,"mgtsum.XLS";#N/A,#N/A,FALSE,"CAPONE";#N/A,#N/A,FALSE,"CAPTWO";#N/A,#N/A,FALSE,"CAPTHREE"}</definedName>
    <definedName name="sfA" localSheetId="2">#REF!</definedName>
    <definedName name="sfA" localSheetId="1">#REF!</definedName>
    <definedName name="sfA">#REF!</definedName>
    <definedName name="sfB" localSheetId="2">#REF!</definedName>
    <definedName name="sfB" localSheetId="1">#REF!</definedName>
    <definedName name="sfB">#REF!</definedName>
    <definedName name="sfBrGenl" localSheetId="2">#REF!</definedName>
    <definedName name="sfBrGenl" localSheetId="1">#REF!</definedName>
    <definedName name="sfBrGenl">#REF!</definedName>
    <definedName name="sfBrLab" localSheetId="2">#REF!</definedName>
    <definedName name="sfBrLab" localSheetId="1">#REF!</definedName>
    <definedName name="sfBrLab">#REF!</definedName>
    <definedName name="sfBrManu" localSheetId="2">#REF!</definedName>
    <definedName name="sfBrManu" localSheetId="1">#REF!</definedName>
    <definedName name="sfBrManu">#REF!</definedName>
    <definedName name="sfBrUnass" localSheetId="2">#REF!</definedName>
    <definedName name="sfBrUnass" localSheetId="1">#REF!</definedName>
    <definedName name="sfBrUnass">#REF!</definedName>
    <definedName name="sfC" localSheetId="2">#REF!</definedName>
    <definedName name="sfC" localSheetId="1">#REF!</definedName>
    <definedName name="sfC">#REF!</definedName>
    <definedName name="sfCubGenl" localSheetId="2">#REF!</definedName>
    <definedName name="sfCubGenl" localSheetId="1">#REF!</definedName>
    <definedName name="sfCubGenl">#REF!</definedName>
    <definedName name="sfCubManu" localSheetId="2">#REF!</definedName>
    <definedName name="sfCubManu" localSheetId="1">#REF!</definedName>
    <definedName name="sfCubManu">#REF!</definedName>
    <definedName name="sfD" localSheetId="2">#REF!</definedName>
    <definedName name="sfD" localSheetId="1">#REF!</definedName>
    <definedName name="sfD">#REF!</definedName>
    <definedName name="sfE" localSheetId="2">#REF!</definedName>
    <definedName name="sfE" localSheetId="1">#REF!</definedName>
    <definedName name="sfE">#REF!</definedName>
    <definedName name="sfEAST" localSheetId="2">#REF!</definedName>
    <definedName name="sfEAST" localSheetId="1">#REF!</definedName>
    <definedName name="sfEAST">#REF!</definedName>
    <definedName name="sfF" localSheetId="2">#REF!</definedName>
    <definedName name="sfF" localSheetId="1">#REF!</definedName>
    <definedName name="sfF">#REF!</definedName>
    <definedName name="sfFab" localSheetId="2">#REF!</definedName>
    <definedName name="sfFab" localSheetId="1">#REF!</definedName>
    <definedName name="sfFab">#REF!</definedName>
    <definedName name="sfG" localSheetId="2">#REF!</definedName>
    <definedName name="sfG" localSheetId="1">#REF!</definedName>
    <definedName name="sfG">#REF!</definedName>
    <definedName name="sfH" localSheetId="2">#REF!</definedName>
    <definedName name="sfH" localSheetId="1">#REF!</definedName>
    <definedName name="sfH">#REF!</definedName>
    <definedName name="sfI" localSheetId="2">#REF!</definedName>
    <definedName name="sfI" localSheetId="1">#REF!</definedName>
    <definedName name="sfI">#REF!</definedName>
    <definedName name="sfJ" localSheetId="2">#REF!</definedName>
    <definedName name="sfJ" localSheetId="1">#REF!</definedName>
    <definedName name="sfJ">#REF!</definedName>
    <definedName name="sfK" localSheetId="2">#REF!</definedName>
    <definedName name="sfK" localSheetId="1">#REF!</definedName>
    <definedName name="sfK">#REF!</definedName>
    <definedName name="sfL" localSheetId="2">#REF!</definedName>
    <definedName name="sfL" localSheetId="1">#REF!</definedName>
    <definedName name="sfL">#REF!</definedName>
    <definedName name="sfLITHO" localSheetId="2">#REF!</definedName>
    <definedName name="sfLITHO" localSheetId="1">#REF!</definedName>
    <definedName name="sfLITHO">#REF!</definedName>
    <definedName name="sfM" localSheetId="2">#REF!</definedName>
    <definedName name="sfM" localSheetId="1">#REF!</definedName>
    <definedName name="sfM">#REF!</definedName>
    <definedName name="sfN" localSheetId="2">#REF!</definedName>
    <definedName name="sfN" localSheetId="1">#REF!</definedName>
    <definedName name="sfN">#REF!</definedName>
    <definedName name="sfNONLITHO" localSheetId="2">#REF!</definedName>
    <definedName name="sfNONLITHO" localSheetId="1">#REF!</definedName>
    <definedName name="sfNONLITHO">#REF!</definedName>
    <definedName name="sfO" localSheetId="2">#REF!</definedName>
    <definedName name="sfO" localSheetId="1">#REF!</definedName>
    <definedName name="sfO">#REF!</definedName>
    <definedName name="sfP" localSheetId="2">#REF!</definedName>
    <definedName name="sfP" localSheetId="1">#REF!</definedName>
    <definedName name="sfP">#REF!</definedName>
    <definedName name="sfQ" localSheetId="2">#REF!</definedName>
    <definedName name="sfQ" localSheetId="1">#REF!</definedName>
    <definedName name="sfQ">#REF!</definedName>
    <definedName name="sfR" localSheetId="2">#REF!</definedName>
    <definedName name="sfR" localSheetId="1">#REF!</definedName>
    <definedName name="sfR">#REF!</definedName>
    <definedName name="sfs" localSheetId="2" hidden="1">{#N/A,#N/A,FALSE,"mgtsum.XLS";#N/A,#N/A,FALSE,"CAPONE";#N/A,#N/A,FALSE,"CAPTWO";#N/A,#N/A,FALSE,"CAPTHREE"}</definedName>
    <definedName name="sfs" localSheetId="1" hidden="1">{#N/A,#N/A,FALSE,"mgtsum.XLS";#N/A,#N/A,FALSE,"CAPONE";#N/A,#N/A,FALSE,"CAPTWO";#N/A,#N/A,FALSE,"CAPTHREE"}</definedName>
    <definedName name="sfs" hidden="1">{#N/A,#N/A,FALSE,"mgtsum.XLS";#N/A,#N/A,FALSE,"CAPONE";#N/A,#N/A,FALSE,"CAPTWO";#N/A,#N/A,FALSE,"CAPTHREE"}</definedName>
    <definedName name="sfW" localSheetId="2">#REF!</definedName>
    <definedName name="sfW" localSheetId="1">#REF!</definedName>
    <definedName name="sfW">#REF!</definedName>
    <definedName name="sfWEST" localSheetId="2">#REF!</definedName>
    <definedName name="sfWEST" localSheetId="1">#REF!</definedName>
    <definedName name="sfWEST">#REF!</definedName>
    <definedName name="sfX" localSheetId="2">#REF!</definedName>
    <definedName name="sfX" localSheetId="1">#REF!</definedName>
    <definedName name="sfX">#REF!</definedName>
    <definedName name="sfY" localSheetId="2">#REF!</definedName>
    <definedName name="sfY" localSheetId="1">#REF!</definedName>
    <definedName name="sfY">#REF!</definedName>
    <definedName name="sfZ" localSheetId="2">#REF!</definedName>
    <definedName name="sfZ" localSheetId="1">#REF!</definedName>
    <definedName name="sfZ">#REF!</definedName>
    <definedName name="sheet2a" localSheetId="2" hidden="1">[54]CONCRETE!#REF!</definedName>
    <definedName name="sheet2a" localSheetId="1" hidden="1">[54]CONCRETE!#REF!</definedName>
    <definedName name="sheet2a" hidden="1">[54]CONCRETE!#REF!</definedName>
    <definedName name="shit" localSheetId="2">#REF!</definedName>
    <definedName name="shit" localSheetId="1">#REF!</definedName>
    <definedName name="shit">#REF!</definedName>
    <definedName name="SITE_SUMMARY" localSheetId="2">#REF!</definedName>
    <definedName name="SITE_SUMMARY" localSheetId="1">#REF!</definedName>
    <definedName name="SITE_SUMMARY">#REF!</definedName>
    <definedName name="SL1_dur">[37]Schedule!$K$165</definedName>
    <definedName name="SL1Prcnt">[13]Welcome!$F$24</definedName>
    <definedName name="SL2_dur">[37]Schedule!$K$166</definedName>
    <definedName name="Sort1" localSheetId="3">[4]!Sort1</definedName>
    <definedName name="Sort1">[4]!Sort1</definedName>
    <definedName name="Sort2" localSheetId="3">[4]!Sort2</definedName>
    <definedName name="Sort2">[4]!Sort2</definedName>
    <definedName name="SpreadsheetWEBApplicationId" hidden="1">[55]PSW_Sheet!$A$15</definedName>
    <definedName name="SpreadsheetWEBDataID" hidden="1">[55]PSW_Sheet!$A$16</definedName>
    <definedName name="SpreadsheetWEBInternalConnection" hidden="1">[55]PSW_Sheet!$A$12</definedName>
    <definedName name="SpreadsheetWEBUserName" hidden="1">[55]PSW_Sheet!$A$13</definedName>
    <definedName name="SpreadsheetWEBUserRole" hidden="1">[55]PSW_Sheet!$A$14</definedName>
    <definedName name="sqlCommand">1146159107</definedName>
    <definedName name="sqlError">754647045</definedName>
    <definedName name="sqlLogin">-249626624</definedName>
    <definedName name="sqlLogoff">1642528770</definedName>
    <definedName name="sqlPassword">526581764</definedName>
    <definedName name="sqlQuery">-1686372351</definedName>
    <definedName name="sqlUpdate">-1036517370</definedName>
    <definedName name="ssdd" localSheetId="2" hidden="1">#REF!</definedName>
    <definedName name="ssdd" localSheetId="1" hidden="1">#REF!</definedName>
    <definedName name="ssdd" hidden="1">#REF!</definedName>
    <definedName name="sss" localSheetId="2" hidden="1">{#N/A,#N/A,FALSE,"mgtsum.XLS";#N/A,#N/A,FALSE,"CAPONE";#N/A,#N/A,FALSE,"CAPTWO";#N/A,#N/A,FALSE,"CAPTHREE"}</definedName>
    <definedName name="sss" localSheetId="1" hidden="1">{#N/A,#N/A,FALSE,"mgtsum.XLS";#N/A,#N/A,FALSE,"CAPONE";#N/A,#N/A,FALSE,"CAPTWO";#N/A,#N/A,FALSE,"CAPTHREE"}</definedName>
    <definedName name="sss" hidden="1">{#N/A,#N/A,FALSE,"mgtsum.XLS";#N/A,#N/A,FALSE,"CAPONE";#N/A,#N/A,FALSE,"CAPTWO";#N/A,#N/A,FALSE,"CAPTHREE"}</definedName>
    <definedName name="ssss" localSheetId="2" hidden="1">{#N/A,#N/A,FALSE,"mgtsum.XLS";#N/A,#N/A,FALSE,"CAPONE";#N/A,#N/A,FALSE,"CAPTWO";#N/A,#N/A,FALSE,"CAPTHREE"}</definedName>
    <definedName name="ssss" localSheetId="1" hidden="1">{#N/A,#N/A,FALSE,"mgtsum.XLS";#N/A,#N/A,FALSE,"CAPONE";#N/A,#N/A,FALSE,"CAPTWO";#N/A,#N/A,FALSE,"CAPTHREE"}</definedName>
    <definedName name="ssss" hidden="1">{#N/A,#N/A,FALSE,"mgtsum.XLS";#N/A,#N/A,FALSE,"CAPONE";#N/A,#N/A,FALSE,"CAPTWO";#N/A,#N/A,FALSE,"CAPTHREE"}</definedName>
    <definedName name="StandardForeign" localSheetId="2">#REF!</definedName>
    <definedName name="StandardForeign" localSheetId="1">#REF!</definedName>
    <definedName name="StandardForeign">#REF!</definedName>
    <definedName name="StandardLocal" localSheetId="2">#REF!</definedName>
    <definedName name="StandardLocal" localSheetId="1">#REF!</definedName>
    <definedName name="StandardLocal">#REF!</definedName>
    <definedName name="Steelwork_Supports" localSheetId="2">#REF!</definedName>
    <definedName name="Steelwork_Supports" localSheetId="1">#REF!</definedName>
    <definedName name="Steelwork_Supports">#REF!</definedName>
    <definedName name="stef" localSheetId="2" hidden="1">{"Electrical",#N/A,FALSE,"6117CR"}</definedName>
    <definedName name="stef" localSheetId="1" hidden="1">{"Electrical",#N/A,FALSE,"6117CR"}</definedName>
    <definedName name="stef" hidden="1">{"Electrical",#N/A,FALSE,"6117CR"}</definedName>
    <definedName name="stef1" localSheetId="2" hidden="1">{"Electrical",#N/A,FALSE,"6117CR"}</definedName>
    <definedName name="stef1" localSheetId="1" hidden="1">{"Electrical",#N/A,FALSE,"6117CR"}</definedName>
    <definedName name="stef1" hidden="1">{"Electrical",#N/A,FALSE,"6117CR"}</definedName>
    <definedName name="Subcon_Sch">[37]Schedule!$C$80:$R$160</definedName>
    <definedName name="SubconFactor">0.25</definedName>
    <definedName name="SUMMARY_QUARTERS" localSheetId="2" hidden="1">{#N/A,#N/A,FALSE,"mgtsum.XLS";#N/A,#N/A,FALSE,"CAPONE";#N/A,#N/A,FALSE,"CAPTWO";#N/A,#N/A,FALSE,"CAPTHREE"}</definedName>
    <definedName name="SUMMARY_QUARTERS" localSheetId="1" hidden="1">{#N/A,#N/A,FALSE,"mgtsum.XLS";#N/A,#N/A,FALSE,"CAPONE";#N/A,#N/A,FALSE,"CAPTWO";#N/A,#N/A,FALSE,"CAPTHREE"}</definedName>
    <definedName name="SUMMARY_QUARTERS" hidden="1">{#N/A,#N/A,FALSE,"mgtsum.XLS";#N/A,#N/A,FALSE,"CAPONE";#N/A,#N/A,FALSE,"CAPTWO";#N/A,#N/A,FALSE,"CAPTHREE"}</definedName>
    <definedName name="SVGL_MS2_DUV_STEPPER_Reuse" localSheetId="2">#REF!</definedName>
    <definedName name="SVGL_MS2_DUV_STEPPER_Reuse" localSheetId="1">#REF!</definedName>
    <definedName name="SVGL_MS2_DUV_STEPPER_Reuse">#REF!</definedName>
    <definedName name="T" localSheetId="2">#REF!</definedName>
    <definedName name="T" localSheetId="1">#REF!</definedName>
    <definedName name="T">#REF!</definedName>
    <definedName name="tAAcx" localSheetId="2">'[20]Classifications Master List'!$W$144:$W$273</definedName>
    <definedName name="tAAcx">'[21]Classifications Master List'!$W$144:$W$273</definedName>
    <definedName name="table_2" localSheetId="2">#REF!</definedName>
    <definedName name="table_2" localSheetId="1">#REF!</definedName>
    <definedName name="table_2">#REF!</definedName>
    <definedName name="Taget_For_LookAhead" localSheetId="2">#REF!</definedName>
    <definedName name="Taget_For_LookAhead" localSheetId="1">#REF!</definedName>
    <definedName name="Taget_For_LookAhead">#REF!</definedName>
    <definedName name="Target__to__Update" localSheetId="2">#REF!</definedName>
    <definedName name="Target__to__Update" localSheetId="1">#REF!</definedName>
    <definedName name="Target__to__Update">#REF!</definedName>
    <definedName name="Target_for_l" localSheetId="2">#REF!</definedName>
    <definedName name="Target_for_l" localSheetId="1">#REF!</definedName>
    <definedName name="Target_for_l">#REF!</definedName>
    <definedName name="Target_for_LookAhead" localSheetId="2">#REF!</definedName>
    <definedName name="Target_for_LookAhead" localSheetId="1">#REF!</definedName>
    <definedName name="Target_for_LookAhead">#REF!</definedName>
    <definedName name="Target_For_LookAhead_Update" localSheetId="2">#REF!</definedName>
    <definedName name="Target_For_LookAhead_Update" localSheetId="1">#REF!</definedName>
    <definedName name="Target_For_LookAhead_Update">#REF!</definedName>
    <definedName name="Target_to_Update" localSheetId="2">#REF!</definedName>
    <definedName name="Target_to_Update" localSheetId="1">#REF!</definedName>
    <definedName name="Target_to_Update">#REF!</definedName>
    <definedName name="Tasks" localSheetId="2">#REF!</definedName>
    <definedName name="Tasks" localSheetId="1">#REF!</definedName>
    <definedName name="Tasks">#REF!</definedName>
    <definedName name="TblTracking" localSheetId="2">#REF!</definedName>
    <definedName name="TblTracking" localSheetId="1">#REF!</definedName>
    <definedName name="TblTracking">#REF!</definedName>
    <definedName name="tCCcx" localSheetId="2">'[20]Classifications Master List'!$U$144:$U$273</definedName>
    <definedName name="tCCcx">'[21]Classifications Master List'!$U$144:$U$273</definedName>
    <definedName name="tDMcx" localSheetId="2">'[20]Classifications Master List'!$Z$144:$Z$273</definedName>
    <definedName name="tDMcx">'[21]Classifications Master List'!$Z$144:$Z$273</definedName>
    <definedName name="tEEcx" localSheetId="2">'[20]Classifications Master List'!$AE$144:$AE$272</definedName>
    <definedName name="tEEcx">'[21]Classifications Master List'!$AE$144:$AE$272</definedName>
    <definedName name="Temp__Target" localSheetId="2">#REF!</definedName>
    <definedName name="Temp__Target" localSheetId="1">#REF!</definedName>
    <definedName name="Temp__Target">#REF!</definedName>
    <definedName name="Temp_Target" localSheetId="2">#REF!</definedName>
    <definedName name="Temp_Target" localSheetId="1">#REF!</definedName>
    <definedName name="Temp_Target">#REF!</definedName>
    <definedName name="template" localSheetId="2">#REF!</definedName>
    <definedName name="template" localSheetId="1">#REF!</definedName>
    <definedName name="template">#REF!</definedName>
    <definedName name="Terget_to_Update" localSheetId="2">#REF!</definedName>
    <definedName name="Terget_to_Update" localSheetId="1">#REF!</definedName>
    <definedName name="Terget_to_Update">#REF!</definedName>
    <definedName name="test" localSheetId="2">'[56]what-if'!#REF!</definedName>
    <definedName name="test" localSheetId="1">'[56]what-if'!#REF!</definedName>
    <definedName name="test">'[56]what-if'!#REF!</definedName>
    <definedName name="test1" localSheetId="2">#REF!</definedName>
    <definedName name="test1" localSheetId="1">#REF!</definedName>
    <definedName name="test1">#REF!</definedName>
    <definedName name="teste" localSheetId="2" hidden="1">{#N/A,#N/A,FALSE,"mgtsum.XLS";#N/A,#N/A,FALSE,"CAPONE";#N/A,#N/A,FALSE,"CAPTWO";#N/A,#N/A,FALSE,"CAPTHREE"}</definedName>
    <definedName name="teste" localSheetId="1" hidden="1">{#N/A,#N/A,FALSE,"mgtsum.XLS";#N/A,#N/A,FALSE,"CAPONE";#N/A,#N/A,FALSE,"CAPTWO";#N/A,#N/A,FALSE,"CAPTHREE"}</definedName>
    <definedName name="teste" hidden="1">{#N/A,#N/A,FALSE,"mgtsum.XLS";#N/A,#N/A,FALSE,"CAPONE";#N/A,#N/A,FALSE,"CAPTWO";#N/A,#N/A,FALSE,"CAPTHREE"}</definedName>
    <definedName name="tFPcx" localSheetId="2">'[20]Classifications Master List'!$AA$144:$AA$273</definedName>
    <definedName name="tFPcx">'[21]Classifications Master List'!$AA$144:$AA$273</definedName>
    <definedName name="TICap" localSheetId="2">#REF!</definedName>
    <definedName name="TICap" localSheetId="1">#REF!</definedName>
    <definedName name="TICap">#REF!</definedName>
    <definedName name="TiccGlobal" localSheetId="2">#REF!</definedName>
    <definedName name="TiccGlobal" localSheetId="1">#REF!</definedName>
    <definedName name="TiccGlobal">#REF!</definedName>
    <definedName name="tICcx" localSheetId="2">'[20]Classifications Master List'!$AH$144:$AH$264</definedName>
    <definedName name="tICcx">'[21]Classifications Master List'!$AH$144:$AH$264</definedName>
    <definedName name="TIExp" localSheetId="2">#REF!</definedName>
    <definedName name="TIExp" localSheetId="1">#REF!</definedName>
    <definedName name="TIExp">#REF!</definedName>
    <definedName name="tITcx" localSheetId="2">'[20]Classifications Master List'!$AI$144:$AI$272</definedName>
    <definedName name="tITcx">'[21]Classifications Master List'!$AI$144:$AI$272</definedName>
    <definedName name="tLookup" localSheetId="2">'[20]Trades Master List'!$D$7:$G$21</definedName>
    <definedName name="tLookup">'[21]Trades Master List'!$D$7:$G$21</definedName>
    <definedName name="tLScx" localSheetId="2">'[20]Classifications Master List'!$AF$144:$AF$272</definedName>
    <definedName name="tLScx">'[21]Classifications Master List'!$AF$144:$AF$272</definedName>
    <definedName name="tMMcx" localSheetId="2">'[20]Classifications Master List'!$X$144:$X$273</definedName>
    <definedName name="tMMcx">'[21]Classifications Master List'!$X$144:$X$273</definedName>
    <definedName name="TOOL_DESCRIPTION" localSheetId="2">#REF!</definedName>
    <definedName name="TOOL_DESCRIPTION" localSheetId="1">#REF!</definedName>
    <definedName name="TOOL_DESCRIPTION">#REF!</definedName>
    <definedName name="TOOL_TYPE">[29]CHECKLIST!$A$2:$F$139</definedName>
    <definedName name="toolList_Area">OFFSET('[57]Scenario Tools'!$B$2,0,0,COUNTA('[57]Scenario Tools'!$B:$B)-1,1)</definedName>
    <definedName name="toolList_ClusterRFIS">OFFSET('[57]Scenario Tools'!$P$2,0,0,COUNTA('[57]Scenario Tools'!$B:$B)-1,1)</definedName>
    <definedName name="toolList_Driver">OFFSET('[57]Scenario Tools'!$H$2,0,0,COUNTA('[57]Scenario Tools'!$B:$B)-1,1)</definedName>
    <definedName name="toolList_ODD">OFFSET('[57]Scenario Tools'!$L$2,0,0,COUNTA('[57]Scenario Tools'!$B:$B)-1,1)</definedName>
    <definedName name="toolList_ToolNumbers">OFFSET('[57]Scenario Tools'!$F$2,0,0,COUNTA('[57]Scenario Tools'!$B:$B)-1,1)</definedName>
    <definedName name="TOT_COST" localSheetId="2">#REF!</definedName>
    <definedName name="TOT_COST" localSheetId="1">#REF!</definedName>
    <definedName name="TOT_COST">#REF!</definedName>
    <definedName name="TOT_LABOUR" localSheetId="2">#REF!</definedName>
    <definedName name="TOT_LABOUR" localSheetId="1">#REF!</definedName>
    <definedName name="TOT_LABOUR">#REF!</definedName>
    <definedName name="TOT_MAN_HRS" localSheetId="2">#REF!</definedName>
    <definedName name="TOT_MAN_HRS" localSheetId="1">#REF!</definedName>
    <definedName name="TOT_MAN_HRS">#REF!</definedName>
    <definedName name="TOT_MATERIAL" localSheetId="2">#REF!</definedName>
    <definedName name="TOT_MATERIAL" localSheetId="1">#REF!</definedName>
    <definedName name="TOT_MATERIAL">#REF!</definedName>
    <definedName name="TOT_SUB_CONTRACTS" localSheetId="2">#REF!</definedName>
    <definedName name="TOT_SUB_CONTRACTS" localSheetId="1">#REF!</definedName>
    <definedName name="TOT_SUB_CONTRACTS">#REF!</definedName>
    <definedName name="TOT_WP1" localSheetId="2">#REF!</definedName>
    <definedName name="TOT_WP1" localSheetId="1">#REF!</definedName>
    <definedName name="TOT_WP1">#REF!</definedName>
    <definedName name="TOT_WP2" localSheetId="2">#REF!</definedName>
    <definedName name="TOT_WP2" localSheetId="1">#REF!</definedName>
    <definedName name="TOT_WP2">#REF!</definedName>
    <definedName name="TOTAL_Travel___Entertain__5XX" localSheetId="2">#REF!</definedName>
    <definedName name="TOTAL_Travel___Entertain__5XX" localSheetId="1">#REF!</definedName>
    <definedName name="TOTAL_Travel___Entertain__5XX">#REF!</definedName>
    <definedName name="tPBcx" localSheetId="2">'[20]Classifications Master List'!$Y$144:$Y$273</definedName>
    <definedName name="tPBcx">'[21]Classifications Master List'!$Y$144:$Y$273</definedName>
    <definedName name="tPIcx" localSheetId="2">'[20]Classifications Master List'!$AC$144:$AC$272</definedName>
    <definedName name="tPIcx">'[21]Classifications Master List'!$AC$144:$AC$272</definedName>
    <definedName name="tPPcx" localSheetId="2">'[20]Classifications Master List'!$AB$144:$AB$273</definedName>
    <definedName name="tPPcx">'[21]Classifications Master List'!$AB$144:$AB$273</definedName>
    <definedName name="Tracking" localSheetId="2">#REF!</definedName>
    <definedName name="Tracking" localSheetId="1">#REF!</definedName>
    <definedName name="Tracking">#REF!</definedName>
    <definedName name="trade" localSheetId="2">#REF!</definedName>
    <definedName name="trade" localSheetId="1">#REF!</definedName>
    <definedName name="trade">#REF!</definedName>
    <definedName name="TradeClassification" localSheetId="2">#REF!</definedName>
    <definedName name="TradeClassification" localSheetId="1">#REF!</definedName>
    <definedName name="TradeClassification">#REF!</definedName>
    <definedName name="trades1" localSheetId="2">'[20]Trades Master List'!$D$7:$D$21</definedName>
    <definedName name="trades1">'[21]Trades Master List'!$D$7:$D$21</definedName>
    <definedName name="TradeScope_list1" localSheetId="2">'[20]Trades Master List'!$D$48:$D$523</definedName>
    <definedName name="TradeScope_list1">'[21]Trades Master List'!$D$48:$D$523</definedName>
    <definedName name="TradeScope_list1X" localSheetId="2">'[20]Trades Master List'!$E$48:$E$523</definedName>
    <definedName name="TradeScope_list1X">'[21]Trades Master List'!$E$48:$E$523</definedName>
    <definedName name="TradeScope_list3" localSheetId="2">'[58]Trades Master List'!$J$48:$K$523</definedName>
    <definedName name="TradeScope_list3">'[59]Trades Master List'!$J$48:$K$523</definedName>
    <definedName name="tSScx" localSheetId="2">'[20]Classifications Master List'!$AG$144:$AG$272</definedName>
    <definedName name="tSScx">'[21]Classifications Master List'!$AG$144:$AG$272</definedName>
    <definedName name="tSTcx" localSheetId="2">'[20]Classifications Master List'!$V$144:$V$273</definedName>
    <definedName name="tSTcx">'[21]Classifications Master List'!$V$144:$V$273</definedName>
    <definedName name="ttt" localSheetId="2">#REF!</definedName>
    <definedName name="ttt" localSheetId="1">#REF!</definedName>
    <definedName name="ttt">#REF!</definedName>
    <definedName name="tutut" localSheetId="2">#REF!</definedName>
    <definedName name="tutut" localSheetId="1">#REF!</definedName>
    <definedName name="tutut">#REF!</definedName>
    <definedName name="tWTcx" localSheetId="2">'[20]Classifications Master List'!$AD$144:$AD$272</definedName>
    <definedName name="tWTcx">'[21]Classifications Master List'!$AD$144:$AD$272</definedName>
    <definedName name="type" localSheetId="2">[24]Introduction!#REF!</definedName>
    <definedName name="type" localSheetId="1">[24]Introduction!#REF!</definedName>
    <definedName name="type">[24]Introduction!#REF!</definedName>
    <definedName name="typeofcontractor" localSheetId="2">#REF!</definedName>
    <definedName name="typeofcontractor" localSheetId="1">#REF!</definedName>
    <definedName name="typeofcontractor">#REF!</definedName>
    <definedName name="typeofscope" localSheetId="2">#REF!</definedName>
    <definedName name="typeofscope" localSheetId="1">#REF!</definedName>
    <definedName name="typeofscope">#REF!</definedName>
    <definedName name="u" localSheetId="2" hidden="1">#REF!</definedName>
    <definedName name="u" localSheetId="1" hidden="1">#REF!</definedName>
    <definedName name="u" hidden="1">#REF!</definedName>
    <definedName name="UGlobal">[60]Main!$D$8</definedName>
    <definedName name="Uindirect">[60]Main!$D$5</definedName>
    <definedName name="UnitofPay" localSheetId="2">#REF!</definedName>
    <definedName name="UnitofPay" localSheetId="1">#REF!</definedName>
    <definedName name="UnitofPay">#REF!</definedName>
    <definedName name="UnNeededActivities" localSheetId="2">#REF!</definedName>
    <definedName name="UnNeededActivities" localSheetId="1">#REF!</definedName>
    <definedName name="UnNeededActivities">#REF!</definedName>
    <definedName name="Update__List" localSheetId="2">#REF!</definedName>
    <definedName name="Update__List" localSheetId="1">#REF!</definedName>
    <definedName name="Update__List">#REF!</definedName>
    <definedName name="Update_List" localSheetId="2">#REF!</definedName>
    <definedName name="Update_List" localSheetId="1">#REF!</definedName>
    <definedName name="Update_List">#REF!</definedName>
    <definedName name="Update_WW10_1">'[37]%Complete'!$E$2:$E$6,'[37]%Complete'!$Q$6,'[37]%Complete'!$R$6,'[37]%Complete'!$S$2:$S$5,'[37]%Complete'!$T$4,'[37]%Complete'!$V$2:$Z$2,'[37]%Complete'!$V$3:$X$3,'[37]%Complete'!$V$4:$X$4,'[37]%Complete'!$V$5:$W$5,'[37]%Complete'!$V$6:$V$8,'[37]%Complete'!$AC$6:$AC$7,'[37]%Complete'!$AF$6,'[37]%Complete'!$AE$2:$AE$5,'[37]%Complete'!$AD$2,'[37]%Complete'!$AM$2:$AM$8,'[37]%Complete'!$AL$6:$AL$7,'[37]%Complete'!$BB$6,'[37]%Complete'!$BD$2:$BD$11</definedName>
    <definedName name="Utilities__61X" localSheetId="2">#REF!</definedName>
    <definedName name="Utilities__61X" localSheetId="1">#REF!</definedName>
    <definedName name="Utilities__61X">#REF!</definedName>
    <definedName name="uuu" localSheetId="2" hidden="1">{#N/A,#N/A,FALSE,"mgtsum.XLS";#N/A,#N/A,FALSE,"CAPONE";#N/A,#N/A,FALSE,"CAPTWO";#N/A,#N/A,FALSE,"CAPTHREE"}</definedName>
    <definedName name="uuu" localSheetId="1" hidden="1">{#N/A,#N/A,FALSE,"mgtsum.XLS";#N/A,#N/A,FALSE,"CAPONE";#N/A,#N/A,FALSE,"CAPTWO";#N/A,#N/A,FALSE,"CAPTHREE"}</definedName>
    <definedName name="uuu" hidden="1">{#N/A,#N/A,FALSE,"mgtsum.XLS";#N/A,#N/A,FALSE,"CAPONE";#N/A,#N/A,FALSE,"CAPTWO";#N/A,#N/A,FALSE,"CAPTHREE"}</definedName>
    <definedName name="V" localSheetId="2">#REF!</definedName>
    <definedName name="V" localSheetId="1">#REF!</definedName>
    <definedName name="V">#REF!</definedName>
    <definedName name="VE_Lookup" localSheetId="2">#REF!</definedName>
    <definedName name="VE_Lookup" localSheetId="1">#REF!</definedName>
    <definedName name="VE_Lookup">#REF!</definedName>
    <definedName name="w" localSheetId="2">#REF!</definedName>
    <definedName name="w" localSheetId="1">#REF!</definedName>
    <definedName name="w">#REF!</definedName>
    <definedName name="wbs_dropdown" localSheetId="2">#REF!+#REF!</definedName>
    <definedName name="wbs_dropdown" localSheetId="1">#REF!+#REF!</definedName>
    <definedName name="wbs_dropdown">#REF!+#REF!</definedName>
    <definedName name="wga" localSheetId="2" hidden="1">{"'FAB Yield'!$L$7"}</definedName>
    <definedName name="wga" localSheetId="1" hidden="1">{"'FAB Yield'!$L$7"}</definedName>
    <definedName name="wga" hidden="1">{"'FAB Yield'!$L$7"}</definedName>
    <definedName name="What_If" localSheetId="2">#REF!</definedName>
    <definedName name="What_If" localSheetId="1">#REF!</definedName>
    <definedName name="What_If">#REF!</definedName>
    <definedName name="wor" localSheetId="2" hidden="1">{#N/A,#N/A,FALSE,"mgtsum.XLS";#N/A,#N/A,FALSE,"CAPONE";#N/A,#N/A,FALSE,"CAPTWO";#N/A,#N/A,FALSE,"CAPTHREE"}</definedName>
    <definedName name="wor" localSheetId="1" hidden="1">{#N/A,#N/A,FALSE,"mgtsum.XLS";#N/A,#N/A,FALSE,"CAPONE";#N/A,#N/A,FALSE,"CAPTWO";#N/A,#N/A,FALSE,"CAPTHREE"}</definedName>
    <definedName name="wor" hidden="1">{#N/A,#N/A,FALSE,"mgtsum.XLS";#N/A,#N/A,FALSE,"CAPONE";#N/A,#N/A,FALSE,"CAPTWO";#N/A,#N/A,FALSE,"CAPTHREE"}</definedName>
    <definedName name="WP">'[29]WP-Matrix'!$D$98:$E$121</definedName>
    <definedName name="WP_NAME">'[29]WP-Matrix'!$E$98:$E$121</definedName>
    <definedName name="wqd" localSheetId="2" hidden="1">{#N/A,#N/A,FALSE,"mgtsum.XLS";#N/A,#N/A,FALSE,"CAPONE";#N/A,#N/A,FALSE,"CAPTWO";#N/A,#N/A,FALSE,"CAPTHREE"}</definedName>
    <definedName name="wqd" localSheetId="1" hidden="1">{#N/A,#N/A,FALSE,"mgtsum.XLS";#N/A,#N/A,FALSE,"CAPONE";#N/A,#N/A,FALSE,"CAPTWO";#N/A,#N/A,FALSE,"CAPTHREE"}</definedName>
    <definedName name="wqd" hidden="1">{#N/A,#N/A,FALSE,"mgtsum.XLS";#N/A,#N/A,FALSE,"CAPONE";#N/A,#N/A,FALSE,"CAPTWO";#N/A,#N/A,FALSE,"CAPTHREE"}</definedName>
    <definedName name="wrn.ALL.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Detail." localSheetId="2" hidden="1">{"Detail",#N/A,FALSE,"Assump";"Detail",#N/A,FALSE,"Muni";"Detail",#N/A,FALSE,"Proj";"Detail",#N/A,FALSE,"Calc";"Present",#N/A,FALSE,"Cover"}</definedName>
    <definedName name="wrn.Detail." localSheetId="1" hidden="1">{"Detail",#N/A,FALSE,"Assump";"Detail",#N/A,FALSE,"Muni";"Detail",#N/A,FALSE,"Proj";"Detail",#N/A,FALSE,"Calc";"Present",#N/A,FALSE,"Cover"}</definedName>
    <definedName name="wrn.Detail." hidden="1">{"Detail",#N/A,FALSE,"Assump";"Detail",#N/A,FALSE,"Muni";"Detail",#N/A,FALSE,"Proj";"Detail",#N/A,FALSE,"Calc";"Present",#N/A,FALSE,"Cover"}</definedName>
    <definedName name="wrn.DRAFT." localSheetId="2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DRAFT." localSheetId="1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DRAFT.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Electrical._.Packages." localSheetId="2" hidden="1">{"Electrical",#N/A,FALSE,"6117CR"}</definedName>
    <definedName name="wrn.Electrical._.Packages." localSheetId="1" hidden="1">{"Electrical",#N/A,FALSE,"6117CR"}</definedName>
    <definedName name="wrn.Electrical._.Packages." hidden="1">{"Electrical",#N/A,FALSE,"6117CR"}</definedName>
    <definedName name="wrn.Equipment._.cost." localSheetId="2" hidden="1">{"Equipment cost",#N/A,FALSE,"bulks"}</definedName>
    <definedName name="wrn.Equipment._.cost." localSheetId="1" hidden="1">{"Equipment cost",#N/A,FALSE,"bulks"}</definedName>
    <definedName name="wrn.Equipment._.cost." hidden="1">{"Equipment cost",#N/A,FALSE,"bulks"}</definedName>
    <definedName name="wrn.EST" localSheetId="2" hidden="1">{#N/A,#N/A,TRUE,"FACTS";"DWGLIST",#N/A,TRUE,"DWGS"}</definedName>
    <definedName name="wrn.EST" localSheetId="1" hidden="1">{#N/A,#N/A,TRUE,"FACTS";"DWGLIST",#N/A,TRUE,"DWGS"}</definedName>
    <definedName name="wrn.EST" hidden="1">{#N/A,#N/A,TRUE,"FACTS";"DWGLIST",#N/A,TRUE,"DWGS"}</definedName>
    <definedName name="wrn.ESTIMATE." localSheetId="2" hidden="1">{#N/A,#N/A,TRUE,"FACTS";"DWGLIST",#N/A,TRUE,"DWGS"}</definedName>
    <definedName name="wrn.ESTIMATE." localSheetId="1" hidden="1">{#N/A,#N/A,TRUE,"FACTS";"DWGLIST",#N/A,TRUE,"DWGS"}</definedName>
    <definedName name="wrn.ESTIMATE." hidden="1">{#N/A,#N/A,TRUE,"FACTS";"DWGLIST",#N/A,TRUE,"DWGS"}</definedName>
    <definedName name="wrn.For._.Managers._.Only." localSheetId="2" hidden="1">{"All",#N/A,FALSE,"6117CR"}</definedName>
    <definedName name="wrn.For._.Managers._.Only." localSheetId="1" hidden="1">{"All",#N/A,FALSE,"6117CR"}</definedName>
    <definedName name="wrn.For._.Managers._.Only." hidden="1">{"All",#N/A,FALSE,"6117CR"}</definedName>
    <definedName name="wrn.GENSERV." localSheetId="2" hidden="1">{#N/A,#N/A,FALSE,"VISTAF"}</definedName>
    <definedName name="wrn.GENSERV." localSheetId="1" hidden="1">{#N/A,#N/A,FALSE,"VISTAF"}</definedName>
    <definedName name="wrn.GENSERV." hidden="1">{#N/A,#N/A,FALSE,"VISTAF"}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MARGIN." localSheetId="2" hidden="1">{#N/A,#N/A,FALSE,"VISTAF"}</definedName>
    <definedName name="wrn.MARGIN." localSheetId="1" hidden="1">{#N/A,#N/A,FALSE,"VISTAF"}</definedName>
    <definedName name="wrn.MARGIN." hidden="1">{#N/A,#N/A,FALSE,"VISTAF"}</definedName>
    <definedName name="wrn.Mechanical._.Packages." localSheetId="2" hidden="1">{"Mechanical",#N/A,FALSE,"6117CR"}</definedName>
    <definedName name="wrn.Mechanical._.Packages." localSheetId="1" hidden="1">{"Mechanical",#N/A,FALSE,"6117CR"}</definedName>
    <definedName name="wrn.Mechanical._.Packages." hidden="1">{"Mechanical",#N/A,FALSE,"6117CR"}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hidden="1">{#N/A,#N/A,FALSE,"MANHR FCST-BASE"}</definedName>
    <definedName name="wrn.P854._.ADDENDUM." localSheetId="2" hidden="1">{#N/A,#N/A,FALSE,"mgtsum.XLS";#N/A,#N/A,FALSE,"CAPONE";#N/A,#N/A,FALSE,"CAPTWO";#N/A,#N/A,FALSE,"CAPTHREE"}</definedName>
    <definedName name="wrn.P854._.ADDENDUM." localSheetId="1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localSheetId="2" hidden="1">{#N/A,#N/A,FALSE,"mgtsum.XLS";#N/A,#N/A,FALSE,"CAPONE";#N/A,#N/A,FALSE,"CAPTWO";#N/A,#N/A,FALSE,"CAPTHREE"}</definedName>
    <definedName name="wrn.p854._.addendum2" localSheetId="1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localSheetId="2" hidden="1">{#N/A,#N/A,FALSE,"mgtsum.XLS";#N/A,#N/A,FALSE,"CAPONE";#N/A,#N/A,FALSE,"CAPTWO";#N/A,#N/A,FALSE,"CAPTHREE"}</definedName>
    <definedName name="wrn.p854._.addendum3" localSheetId="1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resent." localSheetId="2" hidden="1">{"Present",#N/A,FALSE,"Assump";"Present",#N/A,FALSE,"Calc";"Present",#N/A,FALSE,"Cover"}</definedName>
    <definedName name="wrn.Present." localSheetId="1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int._.Output." localSheetId="2" hidden="1">{#N/A,#N/A,FALSE,"OUTPUT SHEET "}</definedName>
    <definedName name="wrn.Print._.Output." localSheetId="1" hidden="1">{#N/A,#N/A,FALSE,"OUTPUT SHEET "}</definedName>
    <definedName name="wrn.Print._.Output." hidden="1">{#N/A,#N/A,FALSE,"OUTPUT SHEET "}</definedName>
    <definedName name="wrn.SPG._.Estimate." localSheetId="2" hidden="1">{#N/A,#N/A,FALSE,"Detail";#N/A,#N/A,FALSE,"Totals"}</definedName>
    <definedName name="wrn.SPG._.Estimate." localSheetId="1" hidden="1">{#N/A,#N/A,FALSE,"Detail";#N/A,#N/A,FALSE,"Totals"}</definedName>
    <definedName name="wrn.SPG._.Estimate." hidden="1">{#N/A,#N/A,FALSE,"Detail";#N/A,#N/A,FALSE,"Totals"}</definedName>
    <definedName name="wrn.UTILITIES." localSheetId="2" hidden="1">{"UTILITIES",#N/A,FALSE,"GENERAL"}</definedName>
    <definedName name="wrn.UTILITIES." localSheetId="1" hidden="1">{"UTILITIES",#N/A,FALSE,"GENERAL"}</definedName>
    <definedName name="wrn.UTILITIES." hidden="1">{"UTILITIES",#N/A,FALSE,"GENERAL"}</definedName>
    <definedName name="wrn.WAGE._.RATES." localSheetId="2" hidden="1">{#N/A,#N/A,FALSE,"WAGE FORM - UNION";#N/A,#N/A,FALSE,"EST. WAGE RATES - UNION";#N/A,#N/A,FALSE,"WAGE RATE DETAILS - UNION"}</definedName>
    <definedName name="wrn.WAGE._.RATES." localSheetId="1" hidden="1">{#N/A,#N/A,FALSE,"WAGE FORM - UNION";#N/A,#N/A,FALSE,"EST. WAGE RATES - UNION";#N/A,#N/A,FALSE,"WAGE RATE DETAILS - UNION"}</definedName>
    <definedName name="wrn.WAGE._.RATES." hidden="1">{#N/A,#N/A,FALSE,"WAGE FORM - UNION";#N/A,#N/A,FALSE,"EST. WAGE RATES - UNION";#N/A,#N/A,FALSE,"WAGE RATE DETAILS - UNION"}</definedName>
    <definedName name="WS_NAME">[29]!TPSB[WS_name]</definedName>
    <definedName name="ww" localSheetId="2" hidden="1">#REF!</definedName>
    <definedName name="ww" localSheetId="1" hidden="1">#REF!</definedName>
    <definedName name="ww" hidden="1">#REF!</definedName>
    <definedName name="WW09.5_Update">'[37]%Complete'!$AF$24,'[37]%Complete'!$AE$62,'[37]%Complete'!$AF$62,'[37]%Complete'!$AF$65,'[37]%Complete'!$AE$65,'[37]%Complete'!$AE$69,'[37]%Complete'!$AE$72</definedName>
    <definedName name="X" localSheetId="2">#REF!</definedName>
    <definedName name="X" localSheetId="1">#REF!</definedName>
    <definedName name="X">#REF!</definedName>
    <definedName name="xx" localSheetId="2" hidden="1">#REF!</definedName>
    <definedName name="xx" localSheetId="1" hidden="1">#REF!</definedName>
    <definedName name="xx" hidden="1">#REF!</definedName>
    <definedName name="xxx" localSheetId="2" hidden="1">{#N/A,#N/A,FALSE,"mgtsum.XLS";#N/A,#N/A,FALSE,"CAPONE";#N/A,#N/A,FALSE,"CAPTWO";#N/A,#N/A,FALSE,"CAPTHREE"}</definedName>
    <definedName name="xxx" localSheetId="1" hidden="1">{#N/A,#N/A,FALSE,"mgtsum.XLS";#N/A,#N/A,FALSE,"CAPONE";#N/A,#N/A,FALSE,"CAPTWO";#N/A,#N/A,FALSE,"CAPTHREE"}</definedName>
    <definedName name="xxx" hidden="1">{#N/A,#N/A,FALSE,"mgtsum.XLS";#N/A,#N/A,FALSE,"CAPONE";#N/A,#N/A,FALSE,"CAPTWO";#N/A,#N/A,FALSE,"CAPTHREE"}</definedName>
    <definedName name="Y" localSheetId="2">#REF!</definedName>
    <definedName name="Y" localSheetId="1">#REF!</definedName>
    <definedName name="Y">#REF!</definedName>
    <definedName name="year" localSheetId="2">[20]Dates!$B$2:$B$48</definedName>
    <definedName name="year">[21]Dates!$B$2:$B$48</definedName>
    <definedName name="YESTDY_CURR_QTR_PP60_TOP_CUST_B_B" localSheetId="2">'[61]TO DO LIST'!#REF!</definedName>
    <definedName name="YESTDY_CURR_QTR_PP60_TOP_CUST_B_B" localSheetId="1">'[61]TO DO LIST'!#REF!</definedName>
    <definedName name="YESTDY_CURR_QTR_PP60_TOP_CUST_B_B">'[61]TO DO LIST'!#REF!</definedName>
    <definedName name="yt" localSheetId="2" hidden="1">#REF!</definedName>
    <definedName name="yt" localSheetId="1" hidden="1">#REF!</definedName>
    <definedName name="yt" hidden="1">#REF!</definedName>
    <definedName name="ytre" localSheetId="2" hidden="1">{#N/A,#N/A,FALSE,"mgtsum.XLS";#N/A,#N/A,FALSE,"CAPONE";#N/A,#N/A,FALSE,"CAPTWO";#N/A,#N/A,FALSE,"CAPTHREE"}</definedName>
    <definedName name="ytre" localSheetId="1" hidden="1">{#N/A,#N/A,FALSE,"mgtsum.XLS";#N/A,#N/A,FALSE,"CAPONE";#N/A,#N/A,FALSE,"CAPTWO";#N/A,#N/A,FALSE,"CAPTHREE"}</definedName>
    <definedName name="ytre" hidden="1">{#N/A,#N/A,FALSE,"mgtsum.XLS";#N/A,#N/A,FALSE,"CAPONE";#N/A,#N/A,FALSE,"CAPTWO";#N/A,#N/A,FALSE,"CAPTHREE"}</definedName>
    <definedName name="yyy" localSheetId="2" hidden="1">{#N/A,#N/A,FALSE,"mgtsum.XLS";#N/A,#N/A,FALSE,"CAPONE";#N/A,#N/A,FALSE,"CAPTWO";#N/A,#N/A,FALSE,"CAPTHREE"}</definedName>
    <definedName name="yyy" localSheetId="1" hidden="1">{#N/A,#N/A,FALSE,"mgtsum.XLS";#N/A,#N/A,FALSE,"CAPONE";#N/A,#N/A,FALSE,"CAPTWO";#N/A,#N/A,FALSE,"CAPTHREE"}</definedName>
    <definedName name="yyy" hidden="1">{#N/A,#N/A,FALSE,"mgtsum.XLS";#N/A,#N/A,FALSE,"CAPONE";#N/A,#N/A,FALSE,"CAPTWO";#N/A,#N/A,FALSE,"CAPTHREE"}</definedName>
    <definedName name="Z" localSheetId="2">#REF!</definedName>
    <definedName name="Z" localSheetId="1">#REF!</definedName>
    <definedName name="Z">#REF!</definedName>
    <definedName name="z_general" localSheetId="2">#REF!</definedName>
    <definedName name="z_general" localSheetId="1">#REF!</definedName>
    <definedName name="z_general">#REF!</definedName>
    <definedName name="zz" localSheetId="2" hidden="1">#REF!</definedName>
    <definedName name="zz" localSheetId="1" hidden="1">#REF!</definedName>
    <definedName name="zz" hidden="1">#REF!</definedName>
    <definedName name="っｋ" localSheetId="2" hidden="1">#REF!</definedName>
    <definedName name="っｋ" localSheetId="1" hidden="1">#REF!</definedName>
    <definedName name="っｋ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4" i="5" l="1"/>
  <c r="L50" i="42"/>
  <c r="AF54" i="12"/>
  <c r="AG54" i="12"/>
  <c r="AH54" i="12" s="1"/>
  <c r="AF57" i="12"/>
  <c r="AG57" i="12"/>
  <c r="AH57" i="12"/>
  <c r="AI57" i="12"/>
  <c r="AF64" i="31"/>
  <c r="AE64" i="31"/>
  <c r="AD64" i="31"/>
  <c r="AC64" i="31"/>
  <c r="AB64" i="31"/>
  <c r="AF61" i="31"/>
  <c r="AE61" i="31"/>
  <c r="AD61" i="31"/>
  <c r="AC61" i="31"/>
  <c r="AB61" i="31"/>
  <c r="AE57" i="12"/>
  <c r="AB57" i="12"/>
  <c r="AC57" i="12"/>
  <c r="AD57" i="12"/>
  <c r="AA64" i="31"/>
  <c r="Z64" i="31"/>
  <c r="Y62" i="31"/>
  <c r="Y64" i="31" s="1"/>
  <c r="X62" i="31"/>
  <c r="X64" i="31" s="1"/>
  <c r="Y57" i="12"/>
  <c r="W62" i="31"/>
  <c r="W64" i="31" s="1"/>
  <c r="E995" i="5"/>
  <c r="K848" i="5"/>
  <c r="K1035" i="5"/>
  <c r="V64" i="31"/>
  <c r="V57" i="12"/>
  <c r="U64" i="31"/>
  <c r="T64" i="31"/>
  <c r="S64" i="31"/>
  <c r="E301" i="5"/>
  <c r="AI54" i="12" l="1"/>
  <c r="R64" i="31"/>
  <c r="S57" i="12"/>
  <c r="Q62" i="31" l="1"/>
  <c r="Q64" i="31" s="1"/>
  <c r="R57" i="12"/>
  <c r="T57" i="12"/>
  <c r="U57" i="12"/>
  <c r="W57" i="12"/>
  <c r="X57" i="12"/>
  <c r="Z57" i="12"/>
  <c r="AA57" i="12"/>
  <c r="Q57" i="12"/>
  <c r="P62" i="31" l="1"/>
  <c r="P64" i="31" s="1"/>
  <c r="A9" i="42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A82" i="42" s="1"/>
  <c r="A83" i="42" s="1"/>
  <c r="A84" i="42" s="1"/>
  <c r="A85" i="42" s="1"/>
  <c r="A86" i="42" s="1"/>
  <c r="A87" i="42" s="1"/>
  <c r="A88" i="42" s="1"/>
  <c r="A89" i="42" s="1"/>
  <c r="A90" i="42" s="1"/>
  <c r="A91" i="42" s="1"/>
  <c r="A92" i="42" s="1"/>
  <c r="A93" i="42" s="1"/>
  <c r="A94" i="42" s="1"/>
  <c r="A95" i="42" s="1"/>
  <c r="A96" i="42" s="1"/>
  <c r="A97" i="42" s="1"/>
  <c r="A98" i="42" s="1"/>
  <c r="A99" i="42" s="1"/>
  <c r="A100" i="42" s="1"/>
  <c r="A101" i="42" s="1"/>
  <c r="A102" i="42" s="1"/>
  <c r="A103" i="42" s="1"/>
  <c r="A104" i="42" s="1"/>
  <c r="A105" i="42" s="1"/>
  <c r="A106" i="42" s="1"/>
  <c r="A107" i="42" s="1"/>
  <c r="A108" i="42" s="1"/>
  <c r="A109" i="42" s="1"/>
  <c r="A110" i="42" s="1"/>
  <c r="A111" i="42" s="1"/>
  <c r="A112" i="42" s="1"/>
  <c r="A113" i="42" s="1"/>
  <c r="A114" i="42" s="1"/>
  <c r="A115" i="42" s="1"/>
  <c r="A116" i="42" s="1"/>
  <c r="A117" i="42" s="1"/>
  <c r="A118" i="42" s="1"/>
  <c r="A119" i="42" s="1"/>
  <c r="A120" i="42" s="1"/>
  <c r="A121" i="42" s="1"/>
  <c r="A122" i="42" s="1"/>
  <c r="A123" i="42" s="1"/>
  <c r="A124" i="42" s="1"/>
  <c r="A125" i="42" s="1"/>
  <c r="A126" i="42" s="1"/>
  <c r="A127" i="42" s="1"/>
  <c r="A128" i="42" s="1"/>
  <c r="A129" i="42" s="1"/>
  <c r="A130" i="42" s="1"/>
  <c r="A131" i="42" s="1"/>
  <c r="A132" i="42" s="1"/>
  <c r="A133" i="42" s="1"/>
  <c r="A134" i="42" s="1"/>
  <c r="A135" i="42" s="1"/>
  <c r="A136" i="42" s="1"/>
  <c r="A137" i="42" s="1"/>
  <c r="A138" i="42" s="1"/>
  <c r="A139" i="42" s="1"/>
  <c r="A140" i="42" s="1"/>
  <c r="A141" i="42" s="1"/>
  <c r="A142" i="42" s="1"/>
  <c r="A143" i="42" s="1"/>
  <c r="A144" i="42" s="1"/>
  <c r="A145" i="42" s="1"/>
  <c r="A146" i="42" s="1"/>
  <c r="A147" i="42" s="1"/>
  <c r="A148" i="42" s="1"/>
  <c r="A149" i="42" s="1"/>
  <c r="A150" i="42" s="1"/>
  <c r="A151" i="42" s="1"/>
  <c r="A152" i="42" s="1"/>
  <c r="A153" i="42" s="1"/>
  <c r="A154" i="42" s="1"/>
  <c r="A155" i="42" s="1"/>
  <c r="A156" i="42" s="1"/>
  <c r="A157" i="42" s="1"/>
  <c r="A158" i="42" s="1"/>
  <c r="A159" i="42" s="1"/>
  <c r="A160" i="42" s="1"/>
  <c r="A161" i="42" s="1"/>
  <c r="A162" i="42" s="1"/>
  <c r="A163" i="42" s="1"/>
  <c r="A164" i="42" s="1"/>
  <c r="A165" i="42" s="1"/>
  <c r="A166" i="42" s="1"/>
  <c r="A167" i="42" s="1"/>
  <c r="A168" i="42" s="1"/>
  <c r="A169" i="42" s="1"/>
  <c r="A170" i="42" s="1"/>
  <c r="A171" i="42" s="1"/>
  <c r="A172" i="42" s="1"/>
  <c r="A173" i="42" s="1"/>
  <c r="A174" i="42" s="1"/>
  <c r="A175" i="42" s="1"/>
  <c r="A176" i="42" s="1"/>
  <c r="A177" i="42" s="1"/>
  <c r="A178" i="42" s="1"/>
  <c r="A179" i="42" s="1"/>
  <c r="A180" i="42" s="1"/>
  <c r="A181" i="42" s="1"/>
  <c r="A182" i="42" s="1"/>
  <c r="A183" i="42" s="1"/>
  <c r="A184" i="42" s="1"/>
  <c r="A185" i="42" s="1"/>
  <c r="A186" i="42" s="1"/>
  <c r="A187" i="42" s="1"/>
  <c r="A188" i="42" s="1"/>
  <c r="A189" i="42" s="1"/>
  <c r="A190" i="42" s="1"/>
  <c r="A191" i="42" s="1"/>
  <c r="A192" i="42" s="1"/>
  <c r="A193" i="42" s="1"/>
  <c r="A194" i="42" s="1"/>
  <c r="A195" i="42" s="1"/>
  <c r="A196" i="42" s="1"/>
  <c r="A197" i="42" s="1"/>
  <c r="A198" i="42" s="1"/>
  <c r="A199" i="42" s="1"/>
  <c r="A200" i="42" s="1"/>
  <c r="A201" i="42" s="1"/>
  <c r="A202" i="42" s="1"/>
  <c r="A203" i="42" s="1"/>
  <c r="A204" i="42" s="1"/>
  <c r="A205" i="42" s="1"/>
  <c r="A206" i="42" s="1"/>
  <c r="A207" i="42" s="1"/>
  <c r="A208" i="42" s="1"/>
  <c r="A209" i="42" s="1"/>
  <c r="A210" i="42" s="1"/>
  <c r="A211" i="42" s="1"/>
  <c r="A212" i="42" s="1"/>
  <c r="A213" i="42" s="1"/>
  <c r="A214" i="42" s="1"/>
  <c r="A215" i="42" s="1"/>
  <c r="A216" i="42" s="1"/>
  <c r="A217" i="42" s="1"/>
  <c r="A218" i="42" s="1"/>
  <c r="A219" i="42" s="1"/>
  <c r="A220" i="42" s="1"/>
  <c r="A221" i="42" s="1"/>
  <c r="A222" i="42" s="1"/>
  <c r="A223" i="42" s="1"/>
  <c r="A224" i="42" s="1"/>
  <c r="A225" i="42" s="1"/>
  <c r="A226" i="42" s="1"/>
  <c r="A227" i="42" s="1"/>
  <c r="A228" i="42" s="1"/>
  <c r="A229" i="42" s="1"/>
  <c r="A230" i="42" s="1"/>
  <c r="A231" i="42" s="1"/>
  <c r="A232" i="42" s="1"/>
  <c r="A233" i="42" s="1"/>
  <c r="A234" i="42" s="1"/>
  <c r="A235" i="42" s="1"/>
  <c r="A236" i="42" s="1"/>
  <c r="A237" i="42" s="1"/>
  <c r="A238" i="42" s="1"/>
  <c r="A239" i="42" s="1"/>
  <c r="A240" i="42" s="1"/>
  <c r="A241" i="42" s="1"/>
  <c r="A242" i="42" s="1"/>
  <c r="A243" i="42" s="1"/>
  <c r="A244" i="42" s="1"/>
  <c r="A245" i="42" s="1"/>
  <c r="A246" i="42" s="1"/>
  <c r="A247" i="42" s="1"/>
  <c r="A248" i="42" s="1"/>
  <c r="A249" i="42" s="1"/>
  <c r="A250" i="42" s="1"/>
  <c r="A251" i="42" s="1"/>
  <c r="A252" i="42" s="1"/>
  <c r="A253" i="42" s="1"/>
  <c r="A254" i="42" s="1"/>
  <c r="A255" i="42" s="1"/>
  <c r="A256" i="42" s="1"/>
  <c r="A257" i="42" s="1"/>
  <c r="A258" i="42" s="1"/>
  <c r="A259" i="42" s="1"/>
  <c r="A260" i="42" s="1"/>
  <c r="A261" i="42" s="1"/>
  <c r="A262" i="42" s="1"/>
  <c r="A263" i="42" s="1"/>
  <c r="A264" i="42" s="1"/>
  <c r="A265" i="42" s="1"/>
  <c r="A266" i="42" s="1"/>
  <c r="A267" i="42" s="1"/>
  <c r="A268" i="42" s="1"/>
  <c r="A269" i="42" s="1"/>
  <c r="A270" i="42" s="1"/>
  <c r="A271" i="42" s="1"/>
  <c r="A272" i="42" s="1"/>
  <c r="A273" i="42" s="1"/>
  <c r="A274" i="42" s="1"/>
  <c r="A275" i="42" s="1"/>
  <c r="A276" i="42" s="1"/>
  <c r="A277" i="42" s="1"/>
  <c r="A278" i="42" s="1"/>
  <c r="A279" i="42" s="1"/>
  <c r="A280" i="42" s="1"/>
  <c r="A281" i="42" s="1"/>
  <c r="A282" i="42" s="1"/>
  <c r="A283" i="42" s="1"/>
  <c r="A284" i="42" s="1"/>
  <c r="A285" i="42" s="1"/>
  <c r="A286" i="42" s="1"/>
  <c r="A287" i="42" s="1"/>
  <c r="A288" i="42" s="1"/>
  <c r="A289" i="42" s="1"/>
  <c r="A290" i="42" s="1"/>
  <c r="A291" i="42" s="1"/>
  <c r="A292" i="42" s="1"/>
  <c r="A293" i="42" s="1"/>
  <c r="A294" i="42" s="1"/>
  <c r="A295" i="42" s="1"/>
  <c r="A296" i="42" s="1"/>
  <c r="A297" i="42" s="1"/>
  <c r="A298" i="42" s="1"/>
  <c r="A299" i="42" s="1"/>
  <c r="A300" i="42" s="1"/>
  <c r="A301" i="42" s="1"/>
  <c r="A302" i="42" s="1"/>
  <c r="A303" i="42" s="1"/>
  <c r="A304" i="42" s="1"/>
  <c r="A305" i="42" s="1"/>
  <c r="A306" i="42" s="1"/>
  <c r="A307" i="42" s="1"/>
  <c r="A308" i="42" s="1"/>
  <c r="A309" i="42" s="1"/>
  <c r="A310" i="42" s="1"/>
  <c r="A311" i="42" s="1"/>
  <c r="A312" i="42" s="1"/>
  <c r="A313" i="42" s="1"/>
  <c r="A314" i="42" s="1"/>
  <c r="A315" i="42" s="1"/>
  <c r="A316" i="42" s="1"/>
  <c r="A317" i="42" s="1"/>
  <c r="A318" i="42" s="1"/>
  <c r="A319" i="42" s="1"/>
  <c r="A320" i="42" s="1"/>
  <c r="A321" i="42" s="1"/>
  <c r="A322" i="42" s="1"/>
  <c r="A323" i="42" s="1"/>
  <c r="A324" i="42" s="1"/>
  <c r="A325" i="42" s="1"/>
  <c r="A326" i="42" s="1"/>
  <c r="A327" i="42" s="1"/>
  <c r="A328" i="42" s="1"/>
  <c r="A329" i="42" s="1"/>
  <c r="A330" i="42" s="1"/>
  <c r="A331" i="42" s="1"/>
  <c r="A332" i="42" s="1"/>
  <c r="A333" i="42" s="1"/>
  <c r="A334" i="42" s="1"/>
  <c r="A335" i="42" s="1"/>
  <c r="A336" i="42" s="1"/>
  <c r="A337" i="42" s="1"/>
  <c r="A338" i="42" s="1"/>
  <c r="A339" i="42" s="1"/>
  <c r="A340" i="42" s="1"/>
  <c r="A341" i="42" s="1"/>
  <c r="A342" i="42" s="1"/>
  <c r="A343" i="42" s="1"/>
  <c r="A344" i="42" s="1"/>
  <c r="A345" i="42" s="1"/>
  <c r="A346" i="42" s="1"/>
  <c r="A347" i="42" s="1"/>
  <c r="A348" i="42" s="1"/>
  <c r="A349" i="42" s="1"/>
  <c r="A350" i="42" s="1"/>
  <c r="A351" i="42" s="1"/>
  <c r="A352" i="42" s="1"/>
  <c r="A353" i="42" s="1"/>
  <c r="A354" i="42" s="1"/>
  <c r="A355" i="42" s="1"/>
  <c r="A356" i="42" s="1"/>
  <c r="A357" i="42" s="1"/>
  <c r="A358" i="42" s="1"/>
  <c r="A359" i="42" s="1"/>
  <c r="A360" i="42" s="1"/>
  <c r="A361" i="42" s="1"/>
  <c r="A362" i="42" s="1"/>
  <c r="A363" i="42" s="1"/>
  <c r="A364" i="42" s="1"/>
  <c r="A365" i="42" s="1"/>
  <c r="A366" i="42" s="1"/>
  <c r="A367" i="42" s="1"/>
  <c r="A368" i="42" s="1"/>
  <c r="A369" i="42" s="1"/>
  <c r="A370" i="42" s="1"/>
  <c r="A371" i="42" s="1"/>
  <c r="A372" i="42" s="1"/>
  <c r="A373" i="42" s="1"/>
  <c r="A374" i="42" s="1"/>
  <c r="A375" i="42" s="1"/>
  <c r="A376" i="42" s="1"/>
  <c r="A377" i="42" s="1"/>
  <c r="A378" i="42" s="1"/>
  <c r="A379" i="42" s="1"/>
  <c r="A380" i="42" s="1"/>
  <c r="A381" i="42" s="1"/>
  <c r="A382" i="42" s="1"/>
  <c r="A383" i="42" s="1"/>
  <c r="A384" i="42" s="1"/>
  <c r="A385" i="42" s="1"/>
  <c r="A386" i="42" s="1"/>
  <c r="A387" i="42" s="1"/>
  <c r="A388" i="42" s="1"/>
  <c r="A389" i="42" s="1"/>
  <c r="A390" i="42" s="1"/>
  <c r="A391" i="42" s="1"/>
  <c r="A392" i="42" s="1"/>
  <c r="A393" i="42" s="1"/>
  <c r="A394" i="42" s="1"/>
  <c r="A395" i="42" s="1"/>
  <c r="A396" i="42" s="1"/>
  <c r="A397" i="42" s="1"/>
  <c r="A398" i="42" s="1"/>
  <c r="A399" i="42" s="1"/>
  <c r="A400" i="42" s="1"/>
  <c r="A401" i="42" s="1"/>
  <c r="A402" i="42" s="1"/>
  <c r="A403" i="42" s="1"/>
  <c r="A404" i="42" s="1"/>
  <c r="A405" i="42" s="1"/>
  <c r="A406" i="42" s="1"/>
  <c r="A407" i="42" s="1"/>
  <c r="A408" i="42" s="1"/>
  <c r="A409" i="42" s="1"/>
  <c r="A410" i="42" s="1"/>
  <c r="A411" i="42" s="1"/>
  <c r="A412" i="42" s="1"/>
  <c r="A413" i="42" s="1"/>
  <c r="A414" i="42" s="1"/>
  <c r="A415" i="42" s="1"/>
  <c r="A416" i="42" s="1"/>
  <c r="A417" i="42" s="1"/>
  <c r="A418" i="42" s="1"/>
  <c r="A419" i="42" s="1"/>
  <c r="A420" i="42" s="1"/>
  <c r="A421" i="42" s="1"/>
  <c r="A422" i="42" s="1"/>
  <c r="A423" i="42" s="1"/>
  <c r="A424" i="42" s="1"/>
  <c r="A425" i="42" s="1"/>
  <c r="A426" i="42" s="1"/>
  <c r="A427" i="42" s="1"/>
  <c r="A428" i="42" s="1"/>
  <c r="A429" i="42" s="1"/>
  <c r="A430" i="42" s="1"/>
  <c r="A431" i="42" s="1"/>
  <c r="A432" i="42" s="1"/>
  <c r="A433" i="42" s="1"/>
  <c r="A434" i="42" s="1"/>
  <c r="A435" i="42" s="1"/>
  <c r="A436" i="42" s="1"/>
  <c r="A437" i="42" s="1"/>
  <c r="A438" i="42" s="1"/>
  <c r="A439" i="42" s="1"/>
  <c r="A440" i="42" s="1"/>
  <c r="A441" i="42" s="1"/>
  <c r="A442" i="42" s="1"/>
  <c r="A443" i="42" s="1"/>
  <c r="A444" i="42" s="1"/>
  <c r="A445" i="42" s="1"/>
  <c r="A446" i="42" s="1"/>
  <c r="A447" i="42" s="1"/>
  <c r="A448" i="42" s="1"/>
  <c r="A449" i="42" s="1"/>
  <c r="A450" i="42" s="1"/>
  <c r="A451" i="42" s="1"/>
  <c r="A452" i="42" s="1"/>
  <c r="A453" i="42" s="1"/>
  <c r="A454" i="42" s="1"/>
  <c r="A455" i="42" s="1"/>
  <c r="A456" i="42" s="1"/>
  <c r="A457" i="42" s="1"/>
  <c r="A458" i="42" s="1"/>
  <c r="A459" i="42" s="1"/>
  <c r="A460" i="42" s="1"/>
  <c r="A461" i="42" s="1"/>
  <c r="A462" i="42" s="1"/>
  <c r="A463" i="42" s="1"/>
  <c r="A464" i="42" s="1"/>
  <c r="A465" i="42" s="1"/>
  <c r="A466" i="42" s="1"/>
  <c r="A467" i="42" s="1"/>
  <c r="A468" i="42" s="1"/>
  <c r="A469" i="42" s="1"/>
  <c r="A470" i="42" s="1"/>
  <c r="A471" i="42" s="1"/>
  <c r="A472" i="42" s="1"/>
  <c r="A473" i="42" s="1"/>
  <c r="A474" i="42" s="1"/>
  <c r="A475" i="42" s="1"/>
  <c r="A476" i="42" s="1"/>
  <c r="A477" i="42" s="1"/>
  <c r="A478" i="42" s="1"/>
  <c r="A479" i="42" s="1"/>
  <c r="A480" i="42" s="1"/>
  <c r="A481" i="42" s="1"/>
  <c r="A482" i="42" s="1"/>
  <c r="A483" i="42" s="1"/>
  <c r="A484" i="42" s="1"/>
  <c r="A485" i="42" s="1"/>
  <c r="A486" i="42" s="1"/>
  <c r="A487" i="42" s="1"/>
  <c r="A488" i="42" s="1"/>
  <c r="A489" i="42" s="1"/>
  <c r="A490" i="42" s="1"/>
  <c r="A491" i="42" s="1"/>
  <c r="A492" i="42" s="1"/>
  <c r="A493" i="42" s="1"/>
  <c r="A494" i="42" s="1"/>
  <c r="A495" i="42" s="1"/>
  <c r="A496" i="42" s="1"/>
  <c r="A497" i="42" s="1"/>
  <c r="A498" i="42" s="1"/>
  <c r="A499" i="42" s="1"/>
  <c r="A500" i="42" s="1"/>
  <c r="A501" i="42" s="1"/>
  <c r="A502" i="42" s="1"/>
  <c r="A503" i="42" s="1"/>
  <c r="A504" i="42" s="1"/>
  <c r="A505" i="42" s="1"/>
  <c r="A506" i="42" s="1"/>
  <c r="A507" i="42" s="1"/>
  <c r="A508" i="42" s="1"/>
  <c r="A509" i="42" s="1"/>
  <c r="A510" i="42" s="1"/>
  <c r="A511" i="42" s="1"/>
  <c r="A512" i="42" s="1"/>
  <c r="A513" i="42" s="1"/>
  <c r="A514" i="42" s="1"/>
  <c r="A515" i="42" s="1"/>
  <c r="A516" i="42" s="1"/>
  <c r="A517" i="42" s="1"/>
  <c r="A518" i="42" s="1"/>
  <c r="A519" i="42" s="1"/>
  <c r="A520" i="42" s="1"/>
  <c r="A521" i="42" s="1"/>
  <c r="A522" i="42" s="1"/>
  <c r="A523" i="42" s="1"/>
  <c r="A524" i="42" s="1"/>
  <c r="A525" i="42" s="1"/>
  <c r="A526" i="42" s="1"/>
  <c r="A527" i="42" s="1"/>
  <c r="A528" i="42" s="1"/>
  <c r="A529" i="42" s="1"/>
  <c r="A530" i="42" s="1"/>
  <c r="A531" i="42" s="1"/>
  <c r="A532" i="42" s="1"/>
  <c r="A533" i="42" s="1"/>
  <c r="A534" i="42" s="1"/>
  <c r="A535" i="42" s="1"/>
  <c r="A536" i="42" s="1"/>
  <c r="A537" i="42" s="1"/>
  <c r="A538" i="42" s="1"/>
  <c r="A539" i="42" s="1"/>
  <c r="A540" i="42" s="1"/>
  <c r="A541" i="42" s="1"/>
  <c r="A542" i="42" s="1"/>
  <c r="A543" i="42" s="1"/>
  <c r="A544" i="42" s="1"/>
  <c r="A545" i="42" s="1"/>
  <c r="A546" i="42" s="1"/>
  <c r="A547" i="42" s="1"/>
  <c r="A548" i="42" s="1"/>
  <c r="A549" i="42" s="1"/>
  <c r="A550" i="42" s="1"/>
  <c r="A551" i="42" s="1"/>
  <c r="A552" i="42" s="1"/>
  <c r="A553" i="42" s="1"/>
  <c r="A554" i="42" s="1"/>
  <c r="A555" i="42" s="1"/>
  <c r="A556" i="42" s="1"/>
  <c r="A557" i="42" s="1"/>
  <c r="A558" i="42" s="1"/>
  <c r="A559" i="42" s="1"/>
  <c r="A560" i="42" s="1"/>
  <c r="A561" i="42" s="1"/>
  <c r="A562" i="42" s="1"/>
  <c r="A563" i="42" s="1"/>
  <c r="A564" i="42" s="1"/>
  <c r="A565" i="42" s="1"/>
  <c r="A566" i="42" s="1"/>
  <c r="A567" i="42" s="1"/>
  <c r="A568" i="42" s="1"/>
  <c r="A569" i="42" s="1"/>
  <c r="A570" i="42" s="1"/>
  <c r="A571" i="42" s="1"/>
  <c r="A572" i="42" s="1"/>
  <c r="A573" i="42" s="1"/>
  <c r="A574" i="42" s="1"/>
  <c r="A575" i="42" s="1"/>
  <c r="A576" i="42" s="1"/>
  <c r="A577" i="42" s="1"/>
  <c r="A578" i="42" s="1"/>
  <c r="A579" i="42" s="1"/>
  <c r="A580" i="42" s="1"/>
  <c r="A581" i="42" s="1"/>
  <c r="A582" i="42" s="1"/>
  <c r="A583" i="42" s="1"/>
  <c r="A584" i="42" s="1"/>
  <c r="A585" i="42" s="1"/>
  <c r="A586" i="42" s="1"/>
  <c r="A587" i="42" s="1"/>
  <c r="A588" i="42" s="1"/>
  <c r="A589" i="42" s="1"/>
  <c r="A590" i="42" s="1"/>
  <c r="A591" i="42" s="1"/>
  <c r="A592" i="42" s="1"/>
  <c r="A593" i="42" s="1"/>
  <c r="A594" i="42" s="1"/>
  <c r="A595" i="42" s="1"/>
  <c r="A596" i="42" s="1"/>
  <c r="A597" i="42" s="1"/>
  <c r="A598" i="42" s="1"/>
  <c r="A599" i="42" s="1"/>
  <c r="A600" i="42" s="1"/>
  <c r="A601" i="42" s="1"/>
  <c r="A602" i="42" s="1"/>
  <c r="A603" i="42" s="1"/>
  <c r="A604" i="42" s="1"/>
  <c r="A605" i="42" s="1"/>
  <c r="A606" i="42" s="1"/>
  <c r="A607" i="42" s="1"/>
  <c r="A608" i="42" s="1"/>
  <c r="A609" i="42" s="1"/>
  <c r="A610" i="42" s="1"/>
  <c r="A611" i="42" s="1"/>
  <c r="A612" i="42" s="1"/>
  <c r="A613" i="42" s="1"/>
  <c r="A614" i="42" s="1"/>
  <c r="A615" i="42" s="1"/>
  <c r="A616" i="42" s="1"/>
  <c r="A617" i="42" s="1"/>
  <c r="A618" i="42" s="1"/>
  <c r="A619" i="42" s="1"/>
  <c r="A620" i="42" s="1"/>
  <c r="A621" i="42" s="1"/>
  <c r="A622" i="42" s="1"/>
  <c r="A623" i="42" s="1"/>
  <c r="A624" i="42" s="1"/>
  <c r="A625" i="42" s="1"/>
  <c r="A626" i="42" s="1"/>
  <c r="A627" i="42" s="1"/>
  <c r="A628" i="42" s="1"/>
  <c r="A629" i="42" s="1"/>
  <c r="A630" i="42" s="1"/>
  <c r="A631" i="42" s="1"/>
  <c r="A632" i="42" s="1"/>
  <c r="A633" i="42" s="1"/>
  <c r="A634" i="42" s="1"/>
  <c r="A635" i="42" s="1"/>
  <c r="A636" i="42" s="1"/>
  <c r="A637" i="42" s="1"/>
  <c r="A638" i="42" s="1"/>
  <c r="A639" i="42" s="1"/>
  <c r="A640" i="42" s="1"/>
  <c r="A641" i="42" s="1"/>
  <c r="A642" i="42" s="1"/>
  <c r="A643" i="42" s="1"/>
  <c r="A644" i="42" s="1"/>
  <c r="A645" i="42" s="1"/>
  <c r="A646" i="42" s="1"/>
  <c r="A647" i="42" s="1"/>
  <c r="A648" i="42" s="1"/>
  <c r="A649" i="42" s="1"/>
  <c r="A650" i="42" s="1"/>
  <c r="A651" i="42" s="1"/>
  <c r="A652" i="42" s="1"/>
  <c r="A653" i="42" s="1"/>
  <c r="A654" i="42" s="1"/>
  <c r="A655" i="42" s="1"/>
  <c r="A656" i="42" s="1"/>
  <c r="A657" i="42" s="1"/>
  <c r="A658" i="42" s="1"/>
  <c r="A659" i="42" s="1"/>
  <c r="A660" i="42" s="1"/>
  <c r="A661" i="42" s="1"/>
  <c r="A662" i="42" s="1"/>
  <c r="A663" i="42" s="1"/>
  <c r="A664" i="42" s="1"/>
  <c r="A665" i="42" s="1"/>
  <c r="A666" i="42" s="1"/>
  <c r="A667" i="42" s="1"/>
  <c r="A668" i="42" s="1"/>
  <c r="A669" i="42" s="1"/>
  <c r="A670" i="42" s="1"/>
  <c r="A671" i="42" s="1"/>
  <c r="A672" i="42" s="1"/>
  <c r="A673" i="42" s="1"/>
  <c r="A674" i="42" s="1"/>
  <c r="A675" i="42" s="1"/>
  <c r="A676" i="42" s="1"/>
  <c r="A677" i="42" s="1"/>
  <c r="A678" i="42" s="1"/>
  <c r="A679" i="42" s="1"/>
  <c r="A680" i="42" s="1"/>
  <c r="A681" i="42" s="1"/>
  <c r="A682" i="42" s="1"/>
  <c r="A683" i="42" s="1"/>
  <c r="A684" i="42" s="1"/>
  <c r="A685" i="42" s="1"/>
  <c r="A686" i="42" s="1"/>
  <c r="A687" i="42" s="1"/>
  <c r="A688" i="42" s="1"/>
  <c r="A689" i="42" s="1"/>
  <c r="A690" i="42" s="1"/>
  <c r="A691" i="42" s="1"/>
  <c r="A692" i="42" s="1"/>
  <c r="A693" i="42" s="1"/>
  <c r="A694" i="42" s="1"/>
  <c r="A695" i="42" s="1"/>
  <c r="A696" i="42" s="1"/>
  <c r="A697" i="42" s="1"/>
  <c r="A698" i="42" s="1"/>
  <c r="A699" i="42" s="1"/>
  <c r="A700" i="42" s="1"/>
  <c r="A701" i="42" s="1"/>
  <c r="A702" i="42" s="1"/>
  <c r="A703" i="42" s="1"/>
  <c r="A704" i="42" s="1"/>
  <c r="A705" i="42" s="1"/>
  <c r="A706" i="42" s="1"/>
  <c r="A707" i="42" s="1"/>
  <c r="A708" i="42" s="1"/>
  <c r="A709" i="42" s="1"/>
  <c r="A710" i="42" s="1"/>
  <c r="A711" i="42" s="1"/>
  <c r="A712" i="42" s="1"/>
  <c r="A713" i="42" s="1"/>
  <c r="A714" i="42" s="1"/>
  <c r="A715" i="42" s="1"/>
  <c r="A716" i="42" s="1"/>
  <c r="A717" i="42" s="1"/>
  <c r="A718" i="42" s="1"/>
  <c r="A719" i="42" s="1"/>
  <c r="A720" i="42" s="1"/>
  <c r="A721" i="42" s="1"/>
  <c r="A722" i="42" s="1"/>
  <c r="A723" i="42" s="1"/>
  <c r="A724" i="42" s="1"/>
  <c r="A725" i="42" s="1"/>
  <c r="A726" i="42" s="1"/>
  <c r="A727" i="42" s="1"/>
  <c r="A728" i="42" s="1"/>
  <c r="A729" i="42" s="1"/>
  <c r="A730" i="42" s="1"/>
  <c r="A731" i="42" s="1"/>
  <c r="A732" i="42" s="1"/>
  <c r="A733" i="42" s="1"/>
  <c r="A734" i="42" s="1"/>
  <c r="A735" i="42" s="1"/>
  <c r="A736" i="42" s="1"/>
  <c r="A737" i="42" s="1"/>
  <c r="A738" i="42" s="1"/>
  <c r="A739" i="42" s="1"/>
  <c r="A740" i="42" s="1"/>
  <c r="A741" i="42" s="1"/>
  <c r="A742" i="42" s="1"/>
  <c r="A743" i="42" s="1"/>
  <c r="A744" i="42" s="1"/>
  <c r="A745" i="42" s="1"/>
  <c r="A746" i="42" s="1"/>
  <c r="A747" i="42" s="1"/>
  <c r="A748" i="42" s="1"/>
  <c r="A749" i="42" s="1"/>
  <c r="A750" i="42" s="1"/>
  <c r="A751" i="42" s="1"/>
  <c r="A752" i="42" s="1"/>
  <c r="A753" i="42" s="1"/>
  <c r="A754" i="42" s="1"/>
  <c r="A755" i="42" s="1"/>
  <c r="A756" i="42" s="1"/>
  <c r="A757" i="42" s="1"/>
  <c r="A758" i="42" s="1"/>
  <c r="A759" i="42" s="1"/>
  <c r="A760" i="42" s="1"/>
  <c r="A761" i="42" s="1"/>
  <c r="A762" i="42" s="1"/>
  <c r="A763" i="42" s="1"/>
  <c r="A764" i="42" s="1"/>
  <c r="A765" i="42" s="1"/>
  <c r="A766" i="42" s="1"/>
  <c r="A767" i="42" s="1"/>
  <c r="A768" i="42" s="1"/>
  <c r="A769" i="42" s="1"/>
  <c r="A770" i="42" s="1"/>
  <c r="A771" i="42" s="1"/>
  <c r="A772" i="42" s="1"/>
  <c r="A773" i="42" s="1"/>
  <c r="A774" i="42" s="1"/>
  <c r="A775" i="42" s="1"/>
  <c r="A776" i="42" s="1"/>
  <c r="A777" i="42" s="1"/>
  <c r="A778" i="42" s="1"/>
  <c r="A779" i="42" s="1"/>
  <c r="A780" i="42" s="1"/>
  <c r="A781" i="42" s="1"/>
  <c r="A782" i="42" s="1"/>
  <c r="A783" i="42" s="1"/>
  <c r="A784" i="42" s="1"/>
  <c r="A785" i="42" s="1"/>
  <c r="A786" i="42" s="1"/>
  <c r="A787" i="42" s="1"/>
  <c r="A788" i="42" s="1"/>
  <c r="A789" i="42" s="1"/>
  <c r="A790" i="42" s="1"/>
  <c r="A791" i="42" s="1"/>
  <c r="A792" i="42" s="1"/>
  <c r="A793" i="42" s="1"/>
  <c r="A794" i="42" s="1"/>
  <c r="A795" i="42" s="1"/>
  <c r="A796" i="42" s="1"/>
  <c r="A797" i="42" s="1"/>
  <c r="A798" i="42" s="1"/>
  <c r="A799" i="42" s="1"/>
  <c r="A800" i="42" s="1"/>
  <c r="A801" i="42" s="1"/>
  <c r="A802" i="42" s="1"/>
  <c r="A803" i="42" s="1"/>
  <c r="A804" i="42" s="1"/>
  <c r="A805" i="42" s="1"/>
  <c r="A806" i="42" s="1"/>
  <c r="A807" i="42" s="1"/>
  <c r="A808" i="42" s="1"/>
  <c r="A809" i="42" s="1"/>
  <c r="A810" i="42" s="1"/>
  <c r="A811" i="42" s="1"/>
  <c r="A812" i="42" s="1"/>
  <c r="A813" i="42" s="1"/>
  <c r="A814" i="42" s="1"/>
  <c r="A815" i="42" s="1"/>
  <c r="A816" i="42" s="1"/>
  <c r="A817" i="42" s="1"/>
  <c r="A818" i="42" s="1"/>
  <c r="A819" i="42" s="1"/>
  <c r="A820" i="42" s="1"/>
  <c r="A821" i="42" s="1"/>
  <c r="A822" i="42" s="1"/>
  <c r="A823" i="42" s="1"/>
  <c r="A824" i="42" s="1"/>
  <c r="A825" i="42" s="1"/>
  <c r="A826" i="42" s="1"/>
  <c r="A827" i="42" s="1"/>
  <c r="A828" i="42" s="1"/>
  <c r="A829" i="42" s="1"/>
  <c r="A830" i="42" s="1"/>
  <c r="A831" i="42" s="1"/>
  <c r="A832" i="42" s="1"/>
  <c r="A833" i="42" s="1"/>
  <c r="A834" i="42" s="1"/>
  <c r="A835" i="42" s="1"/>
  <c r="A836" i="42" s="1"/>
  <c r="A837" i="42" s="1"/>
  <c r="A838" i="42" s="1"/>
  <c r="A839" i="42" s="1"/>
  <c r="A840" i="42" s="1"/>
  <c r="A841" i="42" s="1"/>
  <c r="A842" i="42" s="1"/>
  <c r="A843" i="42" s="1"/>
  <c r="A844" i="42" s="1"/>
  <c r="A845" i="42" s="1"/>
  <c r="A846" i="42" s="1"/>
  <c r="A847" i="42" s="1"/>
  <c r="A848" i="42" s="1"/>
  <c r="A849" i="42" s="1"/>
  <c r="A850" i="42" s="1"/>
  <c r="A851" i="42" s="1"/>
  <c r="A852" i="42" s="1"/>
  <c r="A853" i="42" s="1"/>
  <c r="A854" i="42" s="1"/>
  <c r="A855" i="42" s="1"/>
  <c r="A856" i="42" s="1"/>
  <c r="A857" i="42" s="1"/>
  <c r="A858" i="42" s="1"/>
  <c r="A859" i="42" s="1"/>
  <c r="A860" i="42" s="1"/>
  <c r="A861" i="42" s="1"/>
  <c r="A862" i="42" s="1"/>
  <c r="A863" i="42" s="1"/>
  <c r="A864" i="42" s="1"/>
  <c r="A865" i="42" s="1"/>
  <c r="A866" i="42" s="1"/>
  <c r="A867" i="42" s="1"/>
  <c r="A868" i="42" s="1"/>
  <c r="A869" i="42" s="1"/>
  <c r="A870" i="42" s="1"/>
  <c r="A871" i="42" s="1"/>
  <c r="A872" i="42" s="1"/>
  <c r="A873" i="42" s="1"/>
  <c r="A874" i="42" s="1"/>
  <c r="A875" i="42" s="1"/>
  <c r="A876" i="42" s="1"/>
  <c r="A877" i="42" s="1"/>
  <c r="A878" i="42" s="1"/>
  <c r="A879" i="42" s="1"/>
  <c r="A880" i="42" s="1"/>
  <c r="A881" i="42" s="1"/>
  <c r="A882" i="42" s="1"/>
  <c r="A883" i="42" s="1"/>
  <c r="A884" i="42" s="1"/>
  <c r="A885" i="42" s="1"/>
  <c r="A886" i="42" s="1"/>
  <c r="A887" i="42" s="1"/>
  <c r="A888" i="42" s="1"/>
  <c r="A889" i="42" s="1"/>
  <c r="A890" i="42" s="1"/>
  <c r="A891" i="42" s="1"/>
  <c r="A892" i="42" s="1"/>
  <c r="A893" i="42" s="1"/>
  <c r="A894" i="42" s="1"/>
  <c r="A895" i="42" s="1"/>
  <c r="A896" i="42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E852" i="5"/>
  <c r="E592" i="5"/>
  <c r="E714" i="5"/>
  <c r="D714" i="5" s="1"/>
  <c r="E712" i="5"/>
  <c r="E29" i="5"/>
  <c r="D29" i="5" s="1"/>
  <c r="H29" i="5"/>
  <c r="K29" i="5"/>
  <c r="N29" i="5"/>
  <c r="U29" i="5"/>
  <c r="E30" i="5"/>
  <c r="D30" i="5" s="1"/>
  <c r="H30" i="5"/>
  <c r="K30" i="5"/>
  <c r="N30" i="5"/>
  <c r="U30" i="5"/>
  <c r="E31" i="5"/>
  <c r="Q31" i="5" s="1"/>
  <c r="T31" i="5" s="1"/>
  <c r="H31" i="5"/>
  <c r="K31" i="5"/>
  <c r="N31" i="5"/>
  <c r="U31" i="5"/>
  <c r="E32" i="5"/>
  <c r="Q32" i="5" s="1"/>
  <c r="T32" i="5" s="1"/>
  <c r="H32" i="5"/>
  <c r="K32" i="5"/>
  <c r="N32" i="5"/>
  <c r="U32" i="5"/>
  <c r="E33" i="5"/>
  <c r="D33" i="5" s="1"/>
  <c r="H33" i="5"/>
  <c r="K33" i="5"/>
  <c r="N33" i="5"/>
  <c r="U33" i="5"/>
  <c r="O62" i="31"/>
  <c r="O64" i="31"/>
  <c r="N64" i="31"/>
  <c r="M62" i="31"/>
  <c r="M64" i="31" s="1"/>
  <c r="L62" i="31"/>
  <c r="L64" i="31" s="1"/>
  <c r="K64" i="31"/>
  <c r="J64" i="31"/>
  <c r="I64" i="31"/>
  <c r="H64" i="31"/>
  <c r="G64" i="31"/>
  <c r="F64" i="31"/>
  <c r="E64" i="31"/>
  <c r="D64" i="31"/>
  <c r="C64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C61" i="31"/>
  <c r="N1036" i="5"/>
  <c r="N1035" i="5"/>
  <c r="N1034" i="5"/>
  <c r="N1033" i="5"/>
  <c r="N1032" i="5"/>
  <c r="N1031" i="5"/>
  <c r="N1030" i="5"/>
  <c r="N1029" i="5"/>
  <c r="N1028" i="5"/>
  <c r="N1027" i="5"/>
  <c r="N1026" i="5"/>
  <c r="N1025" i="5"/>
  <c r="N1024" i="5"/>
  <c r="N1023" i="5"/>
  <c r="N1022" i="5"/>
  <c r="N1021" i="5"/>
  <c r="N1017" i="5"/>
  <c r="N1016" i="5"/>
  <c r="N1013" i="5"/>
  <c r="N1012" i="5"/>
  <c r="N1011" i="5"/>
  <c r="N1010" i="5"/>
  <c r="N1009" i="5"/>
  <c r="N1008" i="5"/>
  <c r="N1007" i="5"/>
  <c r="N1006" i="5"/>
  <c r="N1005" i="5"/>
  <c r="N1004" i="5"/>
  <c r="N1002" i="5"/>
  <c r="N1001" i="5"/>
  <c r="N1000" i="5"/>
  <c r="N999" i="5"/>
  <c r="N998" i="5"/>
  <c r="N997" i="5"/>
  <c r="N996" i="5"/>
  <c r="N995" i="5"/>
  <c r="N994" i="5"/>
  <c r="N993" i="5"/>
  <c r="N989" i="5"/>
  <c r="N988" i="5"/>
  <c r="N985" i="5"/>
  <c r="N984" i="5"/>
  <c r="N983" i="5"/>
  <c r="N982" i="5"/>
  <c r="N981" i="5"/>
  <c r="N980" i="5"/>
  <c r="N979" i="5"/>
  <c r="N978" i="5"/>
  <c r="N977" i="5"/>
  <c r="N976" i="5"/>
  <c r="N975" i="5"/>
  <c r="N973" i="5"/>
  <c r="N972" i="5"/>
  <c r="N971" i="5"/>
  <c r="N970" i="5"/>
  <c r="N969" i="5"/>
  <c r="N968" i="5"/>
  <c r="N967" i="5"/>
  <c r="N966" i="5"/>
  <c r="N965" i="5"/>
  <c r="N964" i="5"/>
  <c r="N961" i="5"/>
  <c r="N960" i="5"/>
  <c r="N959" i="5"/>
  <c r="N958" i="5"/>
  <c r="N957" i="5"/>
  <c r="N956" i="5"/>
  <c r="N955" i="5"/>
  <c r="N954" i="5"/>
  <c r="N952" i="5"/>
  <c r="N951" i="5"/>
  <c r="N950" i="5"/>
  <c r="N949" i="5"/>
  <c r="N948" i="5"/>
  <c r="N947" i="5"/>
  <c r="N946" i="5"/>
  <c r="N945" i="5"/>
  <c r="N944" i="5"/>
  <c r="N943" i="5"/>
  <c r="N940" i="5"/>
  <c r="N939" i="5"/>
  <c r="N938" i="5"/>
  <c r="N937" i="5"/>
  <c r="N936" i="5"/>
  <c r="N935" i="5"/>
  <c r="N934" i="5"/>
  <c r="N932" i="5"/>
  <c r="N931" i="5"/>
  <c r="N930" i="5"/>
  <c r="N929" i="5"/>
  <c r="N928" i="5"/>
  <c r="N927" i="5"/>
  <c r="N926" i="5"/>
  <c r="N923" i="5"/>
  <c r="N922" i="5"/>
  <c r="N921" i="5"/>
  <c r="N920" i="5"/>
  <c r="N919" i="5"/>
  <c r="N918" i="5"/>
  <c r="N917" i="5"/>
  <c r="N916" i="5"/>
  <c r="N915" i="5"/>
  <c r="N914" i="5"/>
  <c r="N913" i="5"/>
  <c r="N911" i="5"/>
  <c r="N910" i="5"/>
  <c r="N909" i="5"/>
  <c r="N908" i="5"/>
  <c r="N907" i="5"/>
  <c r="N906" i="5"/>
  <c r="N905" i="5"/>
  <c r="N904" i="5"/>
  <c r="N903" i="5"/>
  <c r="N902" i="5"/>
  <c r="N900" i="5"/>
  <c r="N899" i="5"/>
  <c r="N898" i="5"/>
  <c r="N897" i="5"/>
  <c r="N896" i="5"/>
  <c r="N895" i="5"/>
  <c r="N894" i="5"/>
  <c r="N893" i="5"/>
  <c r="N892" i="5"/>
  <c r="N891" i="5"/>
  <c r="N889" i="5"/>
  <c r="N888" i="5"/>
  <c r="N887" i="5"/>
  <c r="N886" i="5"/>
  <c r="N885" i="5"/>
  <c r="N884" i="5"/>
  <c r="N883" i="5"/>
  <c r="N882" i="5"/>
  <c r="N881" i="5"/>
  <c r="N880" i="5"/>
  <c r="N879" i="5"/>
  <c r="N877" i="5"/>
  <c r="N876" i="5"/>
  <c r="N875" i="5"/>
  <c r="N874" i="5"/>
  <c r="N873" i="5"/>
  <c r="N872" i="5"/>
  <c r="N871" i="5"/>
  <c r="N870" i="5"/>
  <c r="N869" i="5"/>
  <c r="N868" i="5"/>
  <c r="N867" i="5"/>
  <c r="N865" i="5"/>
  <c r="N864" i="5"/>
  <c r="N863" i="5"/>
  <c r="N862" i="5"/>
  <c r="N861" i="5"/>
  <c r="N860" i="5"/>
  <c r="N859" i="5"/>
  <c r="N858" i="5"/>
  <c r="N857" i="5"/>
  <c r="N856" i="5"/>
  <c r="N855" i="5"/>
  <c r="N851" i="5"/>
  <c r="N850" i="5"/>
  <c r="N847" i="5"/>
  <c r="N846" i="5"/>
  <c r="N845" i="5"/>
  <c r="N844" i="5"/>
  <c r="N843" i="5"/>
  <c r="N842" i="5"/>
  <c r="N841" i="5"/>
  <c r="N840" i="5"/>
  <c r="N839" i="5"/>
  <c r="N838" i="5"/>
  <c r="N837" i="5"/>
  <c r="N836" i="5"/>
  <c r="N835" i="5"/>
  <c r="N834" i="5"/>
  <c r="N831" i="5"/>
  <c r="N830" i="5"/>
  <c r="N829" i="5"/>
  <c r="N828" i="5"/>
  <c r="N827" i="5"/>
  <c r="N826" i="5"/>
  <c r="N825" i="5"/>
  <c r="N824" i="5"/>
  <c r="N822" i="5"/>
  <c r="N821" i="5"/>
  <c r="N820" i="5"/>
  <c r="N819" i="5"/>
  <c r="N818" i="5"/>
  <c r="N817" i="5"/>
  <c r="N816" i="5"/>
  <c r="N815" i="5"/>
  <c r="N814" i="5"/>
  <c r="N813" i="5"/>
  <c r="N810" i="5"/>
  <c r="N809" i="5"/>
  <c r="N808" i="5"/>
  <c r="N807" i="5"/>
  <c r="N806" i="5"/>
  <c r="N805" i="5"/>
  <c r="N803" i="5"/>
  <c r="N802" i="5"/>
  <c r="N801" i="5"/>
  <c r="N800" i="5"/>
  <c r="N799" i="5"/>
  <c r="N798" i="5"/>
  <c r="N797" i="5"/>
  <c r="N794" i="5"/>
  <c r="N793" i="5"/>
  <c r="N792" i="5"/>
  <c r="N791" i="5"/>
  <c r="N790" i="5"/>
  <c r="N789" i="5"/>
  <c r="N788" i="5"/>
  <c r="N787" i="5"/>
  <c r="N786" i="5"/>
  <c r="N785" i="5"/>
  <c r="N784" i="5"/>
  <c r="N780" i="5"/>
  <c r="N779" i="5"/>
  <c r="N776" i="5"/>
  <c r="N775" i="5"/>
  <c r="N774" i="5"/>
  <c r="N773" i="5"/>
  <c r="N772" i="5"/>
  <c r="N771" i="5"/>
  <c r="N770" i="5"/>
  <c r="N769" i="5"/>
  <c r="N768" i="5"/>
  <c r="N767" i="5"/>
  <c r="N766" i="5"/>
  <c r="N765" i="5"/>
  <c r="N762" i="5"/>
  <c r="N761" i="5"/>
  <c r="N758" i="5"/>
  <c r="N757" i="5"/>
  <c r="N756" i="5"/>
  <c r="N755" i="5"/>
  <c r="N754" i="5"/>
  <c r="N753" i="5"/>
  <c r="N752" i="5"/>
  <c r="N751" i="5"/>
  <c r="N750" i="5"/>
  <c r="N749" i="5"/>
  <c r="N748" i="5"/>
  <c r="N747" i="5"/>
  <c r="N746" i="5"/>
  <c r="N745" i="5"/>
  <c r="N743" i="5"/>
  <c r="N742" i="5"/>
  <c r="N741" i="5"/>
  <c r="N740" i="5"/>
  <c r="N739" i="5"/>
  <c r="N738" i="5"/>
  <c r="N736" i="5"/>
  <c r="N735" i="5"/>
  <c r="N734" i="5"/>
  <c r="N732" i="5"/>
  <c r="N731" i="5"/>
  <c r="N730" i="5"/>
  <c r="N727" i="5"/>
  <c r="N726" i="5"/>
  <c r="N725" i="5"/>
  <c r="N723" i="5"/>
  <c r="N722" i="5"/>
  <c r="N721" i="5"/>
  <c r="N720" i="5"/>
  <c r="N719" i="5"/>
  <c r="N718" i="5"/>
  <c r="N717" i="5"/>
  <c r="N716" i="5"/>
  <c r="N715" i="5"/>
  <c r="N714" i="5"/>
  <c r="N710" i="5"/>
  <c r="N709" i="5"/>
  <c r="N706" i="5"/>
  <c r="N705" i="5"/>
  <c r="N704" i="5"/>
  <c r="N703" i="5"/>
  <c r="N702" i="5"/>
  <c r="N701" i="5"/>
  <c r="N700" i="5"/>
  <c r="N699" i="5"/>
  <c r="N698" i="5"/>
  <c r="N697" i="5"/>
  <c r="N696" i="5"/>
  <c r="N695" i="5"/>
  <c r="N694" i="5"/>
  <c r="N693" i="5"/>
  <c r="N691" i="5"/>
  <c r="N690" i="5"/>
  <c r="N689" i="5"/>
  <c r="N688" i="5"/>
  <c r="N687" i="5"/>
  <c r="N686" i="5"/>
  <c r="N685" i="5"/>
  <c r="N684" i="5"/>
  <c r="N683" i="5"/>
  <c r="N682" i="5"/>
  <c r="N681" i="5"/>
  <c r="N679" i="5"/>
  <c r="N678" i="5"/>
  <c r="N677" i="5"/>
  <c r="N676" i="5"/>
  <c r="N675" i="5"/>
  <c r="N674" i="5"/>
  <c r="N673" i="5"/>
  <c r="N672" i="5"/>
  <c r="N671" i="5"/>
  <c r="N670" i="5"/>
  <c r="N669" i="5"/>
  <c r="N666" i="5"/>
  <c r="N665" i="5"/>
  <c r="N664" i="5"/>
  <c r="N663" i="5"/>
  <c r="N662" i="5"/>
  <c r="N661" i="5"/>
  <c r="N660" i="5"/>
  <c r="N659" i="5"/>
  <c r="N658" i="5"/>
  <c r="N657" i="5"/>
  <c r="N655" i="5"/>
  <c r="N654" i="5"/>
  <c r="N653" i="5"/>
  <c r="N652" i="5"/>
  <c r="N651" i="5"/>
  <c r="N650" i="5"/>
  <c r="N649" i="5"/>
  <c r="N647" i="5"/>
  <c r="N646" i="5"/>
  <c r="N645" i="5"/>
  <c r="N644" i="5"/>
  <c r="N643" i="5"/>
  <c r="N642" i="5"/>
  <c r="N641" i="5"/>
  <c r="N640" i="5"/>
  <c r="N639" i="5"/>
  <c r="N638" i="5"/>
  <c r="N634" i="5"/>
  <c r="N633" i="5"/>
  <c r="N630" i="5"/>
  <c r="N629" i="5"/>
  <c r="N628" i="5"/>
  <c r="N627" i="5"/>
  <c r="N626" i="5"/>
  <c r="N625" i="5"/>
  <c r="N624" i="5"/>
  <c r="N623" i="5"/>
  <c r="N622" i="5"/>
  <c r="N621" i="5"/>
  <c r="N620" i="5"/>
  <c r="N619" i="5"/>
  <c r="N617" i="5"/>
  <c r="N616" i="5"/>
  <c r="N615" i="5"/>
  <c r="N614" i="5"/>
  <c r="N613" i="5"/>
  <c r="N612" i="5"/>
  <c r="N611" i="5"/>
  <c r="N609" i="5"/>
  <c r="N608" i="5"/>
  <c r="N607" i="5"/>
  <c r="N606" i="5"/>
  <c r="N605" i="5"/>
  <c r="N604" i="5"/>
  <c r="N603" i="5"/>
  <c r="N602" i="5"/>
  <c r="N601" i="5"/>
  <c r="N600" i="5"/>
  <c r="N596" i="5"/>
  <c r="N595" i="5"/>
  <c r="N591" i="5"/>
  <c r="N590" i="5"/>
  <c r="N589" i="5"/>
  <c r="N588" i="5"/>
  <c r="N587" i="5"/>
  <c r="N586" i="5"/>
  <c r="N585" i="5"/>
  <c r="N584" i="5"/>
  <c r="N583" i="5"/>
  <c r="N582" i="5"/>
  <c r="N581" i="5"/>
  <c r="N580" i="5"/>
  <c r="N579" i="5"/>
  <c r="N578" i="5"/>
  <c r="N577" i="5"/>
  <c r="N574" i="5"/>
  <c r="N573" i="5"/>
  <c r="N572" i="5"/>
  <c r="N571" i="5"/>
  <c r="N570" i="5"/>
  <c r="N569" i="5"/>
  <c r="N568" i="5"/>
  <c r="N567" i="5"/>
  <c r="N566" i="5"/>
  <c r="N565" i="5"/>
  <c r="N563" i="5"/>
  <c r="N562" i="5"/>
  <c r="N561" i="5"/>
  <c r="N560" i="5"/>
  <c r="N559" i="5"/>
  <c r="N558" i="5"/>
  <c r="N557" i="5"/>
  <c r="N555" i="5"/>
  <c r="N554" i="5"/>
  <c r="N553" i="5"/>
  <c r="N552" i="5"/>
  <c r="N551" i="5"/>
  <c r="N550" i="5"/>
  <c r="N549" i="5"/>
  <c r="N548" i="5"/>
  <c r="N547" i="5"/>
  <c r="N546" i="5"/>
  <c r="N542" i="5"/>
  <c r="N541" i="5"/>
  <c r="N538" i="5"/>
  <c r="N537" i="5"/>
  <c r="N536" i="5"/>
  <c r="N535" i="5"/>
  <c r="N534" i="5"/>
  <c r="N533" i="5"/>
  <c r="N532" i="5"/>
  <c r="N531" i="5"/>
  <c r="N530" i="5"/>
  <c r="N529" i="5"/>
  <c r="N528" i="5"/>
  <c r="N527" i="5"/>
  <c r="N526" i="5"/>
  <c r="N525" i="5"/>
  <c r="N522" i="5"/>
  <c r="N521" i="5"/>
  <c r="N520" i="5"/>
  <c r="N519" i="5"/>
  <c r="N518" i="5"/>
  <c r="N517" i="5"/>
  <c r="N516" i="5"/>
  <c r="N515" i="5"/>
  <c r="N514" i="5"/>
  <c r="N513" i="5"/>
  <c r="N511" i="5"/>
  <c r="N510" i="5"/>
  <c r="N509" i="5"/>
  <c r="N508" i="5"/>
  <c r="N507" i="5"/>
  <c r="N506" i="5"/>
  <c r="N505" i="5"/>
  <c r="N503" i="5"/>
  <c r="N502" i="5"/>
  <c r="N501" i="5"/>
  <c r="N500" i="5"/>
  <c r="N499" i="5"/>
  <c r="N498" i="5"/>
  <c r="N497" i="5"/>
  <c r="N496" i="5"/>
  <c r="N495" i="5"/>
  <c r="N494" i="5"/>
  <c r="N490" i="5"/>
  <c r="N489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0" i="5"/>
  <c r="N469" i="5"/>
  <c r="N468" i="5"/>
  <c r="N467" i="5"/>
  <c r="N466" i="5"/>
  <c r="N465" i="5"/>
  <c r="N464" i="5"/>
  <c r="N463" i="5"/>
  <c r="N462" i="5"/>
  <c r="N461" i="5"/>
  <c r="N459" i="5"/>
  <c r="N458" i="5"/>
  <c r="N457" i="5"/>
  <c r="N456" i="5"/>
  <c r="N455" i="5"/>
  <c r="N454" i="5"/>
  <c r="N453" i="5"/>
  <c r="N451" i="5"/>
  <c r="N450" i="5"/>
  <c r="N449" i="5"/>
  <c r="N448" i="5"/>
  <c r="N447" i="5"/>
  <c r="N446" i="5"/>
  <c r="N445" i="5"/>
  <c r="N444" i="5"/>
  <c r="N443" i="5"/>
  <c r="N442" i="5"/>
  <c r="N438" i="5"/>
  <c r="N437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18" i="5"/>
  <c r="N417" i="5"/>
  <c r="N416" i="5"/>
  <c r="N415" i="5"/>
  <c r="N414" i="5"/>
  <c r="N413" i="5"/>
  <c r="N412" i="5"/>
  <c r="N411" i="5"/>
  <c r="N410" i="5"/>
  <c r="N409" i="5"/>
  <c r="N407" i="5"/>
  <c r="N406" i="5"/>
  <c r="N405" i="5"/>
  <c r="N404" i="5"/>
  <c r="N403" i="5"/>
  <c r="N402" i="5"/>
  <c r="N401" i="5"/>
  <c r="N399" i="5"/>
  <c r="N398" i="5"/>
  <c r="N397" i="5"/>
  <c r="N396" i="5"/>
  <c r="N395" i="5"/>
  <c r="N394" i="5"/>
  <c r="N393" i="5"/>
  <c r="N392" i="5"/>
  <c r="N391" i="5"/>
  <c r="N390" i="5"/>
  <c r="N386" i="5"/>
  <c r="N385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6" i="5"/>
  <c r="N365" i="5"/>
  <c r="N364" i="5"/>
  <c r="N363" i="5"/>
  <c r="N362" i="5"/>
  <c r="N361" i="5"/>
  <c r="N359" i="5"/>
  <c r="N358" i="5"/>
  <c r="N357" i="5"/>
  <c r="N355" i="5"/>
  <c r="N354" i="5"/>
  <c r="N353" i="5"/>
  <c r="N352" i="5"/>
  <c r="N350" i="5"/>
  <c r="N349" i="5"/>
  <c r="N348" i="5"/>
  <c r="N347" i="5"/>
  <c r="N346" i="5"/>
  <c r="N345" i="5"/>
  <c r="N344" i="5"/>
  <c r="N343" i="5"/>
  <c r="N342" i="5"/>
  <c r="N341" i="5"/>
  <c r="N339" i="5"/>
  <c r="N338" i="5"/>
  <c r="N337" i="5"/>
  <c r="N336" i="5"/>
  <c r="N335" i="5"/>
  <c r="N334" i="5"/>
  <c r="N333" i="5"/>
  <c r="N331" i="5"/>
  <c r="N330" i="5"/>
  <c r="N329" i="5"/>
  <c r="N328" i="5"/>
  <c r="N327" i="5"/>
  <c r="N326" i="5"/>
  <c r="N325" i="5"/>
  <c r="N324" i="5"/>
  <c r="N323" i="5"/>
  <c r="N322" i="5"/>
  <c r="N318" i="5"/>
  <c r="N317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298" i="5"/>
  <c r="N297" i="5"/>
  <c r="N296" i="5"/>
  <c r="N295" i="5"/>
  <c r="N294" i="5"/>
  <c r="N293" i="5"/>
  <c r="N292" i="5"/>
  <c r="N291" i="5"/>
  <c r="N290" i="5"/>
  <c r="N289" i="5"/>
  <c r="N287" i="5"/>
  <c r="N286" i="5"/>
  <c r="N285" i="5"/>
  <c r="N284" i="5"/>
  <c r="N283" i="5"/>
  <c r="N282" i="5"/>
  <c r="N281" i="5"/>
  <c r="N279" i="5"/>
  <c r="N278" i="5"/>
  <c r="N277" i="5"/>
  <c r="N276" i="5"/>
  <c r="N275" i="5"/>
  <c r="N274" i="5"/>
  <c r="N273" i="5"/>
  <c r="N272" i="5"/>
  <c r="N271" i="5"/>
  <c r="N270" i="5"/>
  <c r="N266" i="5"/>
  <c r="N265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6" i="5"/>
  <c r="N245" i="5"/>
  <c r="N244" i="5"/>
  <c r="N243" i="5"/>
  <c r="N242" i="5"/>
  <c r="N241" i="5"/>
  <c r="N240" i="5"/>
  <c r="N239" i="5"/>
  <c r="N238" i="5"/>
  <c r="N237" i="5"/>
  <c r="N235" i="5"/>
  <c r="N234" i="5"/>
  <c r="N233" i="5"/>
  <c r="N232" i="5"/>
  <c r="N231" i="5"/>
  <c r="N230" i="5"/>
  <c r="N229" i="5"/>
  <c r="N227" i="5"/>
  <c r="N226" i="5"/>
  <c r="N225" i="5"/>
  <c r="N224" i="5"/>
  <c r="N223" i="5"/>
  <c r="N222" i="5"/>
  <c r="N221" i="5"/>
  <c r="N220" i="5"/>
  <c r="N219" i="5"/>
  <c r="N218" i="5"/>
  <c r="N214" i="5"/>
  <c r="N213" i="5"/>
  <c r="N210" i="5"/>
  <c r="N209" i="5"/>
  <c r="N208" i="5"/>
  <c r="N207" i="5"/>
  <c r="N206" i="5"/>
  <c r="N205" i="5"/>
  <c r="N204" i="5"/>
  <c r="N203" i="5"/>
  <c r="N202" i="5"/>
  <c r="N201" i="5"/>
  <c r="N200" i="5"/>
  <c r="N198" i="5"/>
  <c r="N197" i="5"/>
  <c r="N196" i="5"/>
  <c r="N195" i="5"/>
  <c r="N194" i="5"/>
  <c r="N193" i="5"/>
  <c r="N192" i="5"/>
  <c r="N191" i="5"/>
  <c r="N190" i="5"/>
  <c r="N189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1" i="5"/>
  <c r="N170" i="5"/>
  <c r="N169" i="5"/>
  <c r="N168" i="5"/>
  <c r="N167" i="5"/>
  <c r="N166" i="5"/>
  <c r="N165" i="5"/>
  <c r="N164" i="5"/>
  <c r="N163" i="5"/>
  <c r="N162" i="5"/>
  <c r="N160" i="5"/>
  <c r="N159" i="5"/>
  <c r="N158" i="5"/>
  <c r="N157" i="5"/>
  <c r="N156" i="5"/>
  <c r="N155" i="5"/>
  <c r="N154" i="5"/>
  <c r="N152" i="5"/>
  <c r="N151" i="5"/>
  <c r="N150" i="5"/>
  <c r="N149" i="5"/>
  <c r="N148" i="5"/>
  <c r="N147" i="5"/>
  <c r="N146" i="5"/>
  <c r="N145" i="5"/>
  <c r="N144" i="5"/>
  <c r="N143" i="5"/>
  <c r="N139" i="5"/>
  <c r="N138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19" i="5"/>
  <c r="N118" i="5"/>
  <c r="N117" i="5"/>
  <c r="N116" i="5"/>
  <c r="N115" i="5"/>
  <c r="N114" i="5"/>
  <c r="N112" i="5"/>
  <c r="N111" i="5"/>
  <c r="N110" i="5"/>
  <c r="N108" i="5"/>
  <c r="N107" i="5"/>
  <c r="N106" i="5"/>
  <c r="N105" i="5"/>
  <c r="N103" i="5"/>
  <c r="N102" i="5"/>
  <c r="N101" i="5"/>
  <c r="N99" i="5"/>
  <c r="N98" i="5"/>
  <c r="N97" i="5"/>
  <c r="N96" i="5"/>
  <c r="N95" i="5"/>
  <c r="N94" i="5"/>
  <c r="N93" i="5"/>
  <c r="N92" i="5"/>
  <c r="N91" i="5"/>
  <c r="N90" i="5"/>
  <c r="N86" i="5"/>
  <c r="N85" i="5"/>
  <c r="N82" i="5"/>
  <c r="N81" i="5"/>
  <c r="N80" i="5"/>
  <c r="N79" i="5"/>
  <c r="N78" i="5"/>
  <c r="N77" i="5"/>
  <c r="N76" i="5"/>
  <c r="N75" i="5"/>
  <c r="N73" i="5"/>
  <c r="N72" i="5"/>
  <c r="N71" i="5"/>
  <c r="N70" i="5"/>
  <c r="N69" i="5"/>
  <c r="N68" i="5"/>
  <c r="N67" i="5"/>
  <c r="N66" i="5"/>
  <c r="N63" i="5"/>
  <c r="N62" i="5"/>
  <c r="N61" i="5"/>
  <c r="N60" i="5"/>
  <c r="N59" i="5"/>
  <c r="N58" i="5"/>
  <c r="N57" i="5"/>
  <c r="N56" i="5"/>
  <c r="N55" i="5"/>
  <c r="N54" i="5"/>
  <c r="N53" i="5"/>
  <c r="N49" i="5"/>
  <c r="N48" i="5"/>
  <c r="N47" i="5"/>
  <c r="N46" i="5"/>
  <c r="N45" i="5"/>
  <c r="N44" i="5"/>
  <c r="N43" i="5"/>
  <c r="N42" i="5"/>
  <c r="N41" i="5"/>
  <c r="N40" i="5"/>
  <c r="N39" i="5"/>
  <c r="N38" i="5"/>
  <c r="N35" i="5"/>
  <c r="N34" i="5"/>
  <c r="N28" i="5"/>
  <c r="N26" i="5"/>
  <c r="N25" i="5"/>
  <c r="N24" i="5"/>
  <c r="N23" i="5"/>
  <c r="N22" i="5"/>
  <c r="N21" i="5"/>
  <c r="N20" i="5"/>
  <c r="N19" i="5"/>
  <c r="N18" i="5"/>
  <c r="N17" i="5"/>
  <c r="N13" i="5"/>
  <c r="N12" i="5"/>
  <c r="B1" i="42"/>
  <c r="G57" i="12"/>
  <c r="H57" i="12"/>
  <c r="I57" i="12"/>
  <c r="J57" i="12"/>
  <c r="K57" i="12"/>
  <c r="L57" i="12"/>
  <c r="M57" i="12"/>
  <c r="N57" i="12"/>
  <c r="O57" i="12"/>
  <c r="P57" i="12"/>
  <c r="D57" i="31"/>
  <c r="E57" i="31" s="1"/>
  <c r="F57" i="31" s="1"/>
  <c r="G57" i="31" s="1"/>
  <c r="H57" i="31" s="1"/>
  <c r="I57" i="31" s="1"/>
  <c r="J57" i="31" s="1"/>
  <c r="K57" i="31" s="1"/>
  <c r="L57" i="31" s="1"/>
  <c r="M57" i="31" s="1"/>
  <c r="N57" i="31" s="1"/>
  <c r="O57" i="31" s="1"/>
  <c r="P57" i="31" s="1"/>
  <c r="Q57" i="31" s="1"/>
  <c r="R57" i="31" s="1"/>
  <c r="S57" i="31" s="1"/>
  <c r="T57" i="31" s="1"/>
  <c r="U57" i="31" s="1"/>
  <c r="V57" i="31" s="1"/>
  <c r="W57" i="31" s="1"/>
  <c r="X57" i="31" s="1"/>
  <c r="Y57" i="31" s="1"/>
  <c r="Z57" i="31" s="1"/>
  <c r="AA57" i="31" s="1"/>
  <c r="AB57" i="31" s="1"/>
  <c r="AC57" i="31" s="1"/>
  <c r="AD57" i="31" s="1"/>
  <c r="AE57" i="31" s="1"/>
  <c r="AF57" i="31" s="1"/>
  <c r="W1" i="42"/>
  <c r="T1036" i="42"/>
  <c r="U1036" i="42" s="1"/>
  <c r="T1035" i="42"/>
  <c r="U1035" i="42" s="1"/>
  <c r="T1034" i="42"/>
  <c r="U1034" i="42" s="1"/>
  <c r="T1033" i="42"/>
  <c r="U1033" i="42" s="1"/>
  <c r="T1032" i="42"/>
  <c r="U1032" i="42" s="1"/>
  <c r="T1031" i="42"/>
  <c r="U1031" i="42" s="1"/>
  <c r="T1030" i="42"/>
  <c r="U1030" i="42" s="1"/>
  <c r="T1029" i="42"/>
  <c r="U1029" i="42" s="1"/>
  <c r="T1028" i="42"/>
  <c r="U1028" i="42" s="1"/>
  <c r="T1027" i="42"/>
  <c r="U1027" i="42" s="1"/>
  <c r="T1026" i="42"/>
  <c r="U1026" i="42" s="1"/>
  <c r="T1025" i="42"/>
  <c r="U1025" i="42" s="1"/>
  <c r="T1024" i="42"/>
  <c r="U1024" i="42" s="1"/>
  <c r="T1023" i="42"/>
  <c r="U1023" i="42" s="1"/>
  <c r="T1022" i="42"/>
  <c r="U1022" i="42" s="1"/>
  <c r="T1021" i="42"/>
  <c r="U1021" i="42" s="1"/>
  <c r="T1017" i="42"/>
  <c r="U1017" i="42" s="1"/>
  <c r="T1016" i="42"/>
  <c r="U1016" i="42" s="1"/>
  <c r="T1013" i="42"/>
  <c r="U1013" i="42" s="1"/>
  <c r="T1012" i="42"/>
  <c r="U1012" i="42" s="1"/>
  <c r="T1011" i="42"/>
  <c r="U1011" i="42" s="1"/>
  <c r="T1010" i="42"/>
  <c r="U1010" i="42" s="1"/>
  <c r="T1009" i="42"/>
  <c r="U1009" i="42" s="1"/>
  <c r="T1008" i="42"/>
  <c r="U1008" i="42" s="1"/>
  <c r="T1007" i="42"/>
  <c r="U1007" i="42" s="1"/>
  <c r="T1006" i="42"/>
  <c r="U1006" i="42" s="1"/>
  <c r="T1005" i="42"/>
  <c r="U1005" i="42" s="1"/>
  <c r="T1004" i="42"/>
  <c r="U1004" i="42" s="1"/>
  <c r="T1002" i="42"/>
  <c r="U1002" i="42" s="1"/>
  <c r="T1001" i="42"/>
  <c r="U1001" i="42" s="1"/>
  <c r="T1000" i="42"/>
  <c r="U1000" i="42" s="1"/>
  <c r="T999" i="42"/>
  <c r="U999" i="42" s="1"/>
  <c r="T998" i="42"/>
  <c r="U998" i="42" s="1"/>
  <c r="T997" i="42"/>
  <c r="U997" i="42" s="1"/>
  <c r="T996" i="42"/>
  <c r="U996" i="42" s="1"/>
  <c r="T995" i="42"/>
  <c r="U995" i="42" s="1"/>
  <c r="T994" i="42"/>
  <c r="U994" i="42" s="1"/>
  <c r="T993" i="42"/>
  <c r="U993" i="42" s="1"/>
  <c r="T989" i="42"/>
  <c r="U989" i="42" s="1"/>
  <c r="T988" i="42"/>
  <c r="U988" i="42" s="1"/>
  <c r="T985" i="42"/>
  <c r="U985" i="42" s="1"/>
  <c r="T984" i="42"/>
  <c r="U984" i="42" s="1"/>
  <c r="T983" i="42"/>
  <c r="U983" i="42" s="1"/>
  <c r="T982" i="42"/>
  <c r="U982" i="42" s="1"/>
  <c r="T981" i="42"/>
  <c r="U981" i="42" s="1"/>
  <c r="T980" i="42"/>
  <c r="U980" i="42" s="1"/>
  <c r="T979" i="42"/>
  <c r="U979" i="42" s="1"/>
  <c r="T978" i="42"/>
  <c r="U978" i="42" s="1"/>
  <c r="T977" i="42"/>
  <c r="U977" i="42" s="1"/>
  <c r="T976" i="42"/>
  <c r="U976" i="42" s="1"/>
  <c r="T975" i="42"/>
  <c r="U975" i="42" s="1"/>
  <c r="T973" i="42"/>
  <c r="U973" i="42" s="1"/>
  <c r="T972" i="42"/>
  <c r="U972" i="42" s="1"/>
  <c r="T971" i="42"/>
  <c r="U971" i="42" s="1"/>
  <c r="T970" i="42"/>
  <c r="U970" i="42" s="1"/>
  <c r="T969" i="42"/>
  <c r="U969" i="42" s="1"/>
  <c r="T968" i="42"/>
  <c r="U968" i="42" s="1"/>
  <c r="T967" i="42"/>
  <c r="U967" i="42" s="1"/>
  <c r="T966" i="42"/>
  <c r="U966" i="42" s="1"/>
  <c r="T965" i="42"/>
  <c r="U965" i="42" s="1"/>
  <c r="T964" i="42"/>
  <c r="U964" i="42" s="1"/>
  <c r="T961" i="42"/>
  <c r="U961" i="42" s="1"/>
  <c r="T960" i="42"/>
  <c r="U960" i="42" s="1"/>
  <c r="T959" i="42"/>
  <c r="U959" i="42" s="1"/>
  <c r="T958" i="42"/>
  <c r="U958" i="42" s="1"/>
  <c r="T957" i="42"/>
  <c r="U957" i="42" s="1"/>
  <c r="T956" i="42"/>
  <c r="U956" i="42" s="1"/>
  <c r="T955" i="42"/>
  <c r="U955" i="42" s="1"/>
  <c r="T954" i="42"/>
  <c r="U954" i="42" s="1"/>
  <c r="T952" i="42"/>
  <c r="U952" i="42" s="1"/>
  <c r="T951" i="42"/>
  <c r="U951" i="42" s="1"/>
  <c r="T950" i="42"/>
  <c r="U950" i="42" s="1"/>
  <c r="T949" i="42"/>
  <c r="U949" i="42" s="1"/>
  <c r="T948" i="42"/>
  <c r="U948" i="42" s="1"/>
  <c r="T947" i="42"/>
  <c r="U947" i="42" s="1"/>
  <c r="T946" i="42"/>
  <c r="U946" i="42" s="1"/>
  <c r="T945" i="42"/>
  <c r="U945" i="42" s="1"/>
  <c r="T944" i="42"/>
  <c r="U944" i="42" s="1"/>
  <c r="T943" i="42"/>
  <c r="U943" i="42" s="1"/>
  <c r="T940" i="42"/>
  <c r="U940" i="42" s="1"/>
  <c r="T939" i="42"/>
  <c r="U939" i="42" s="1"/>
  <c r="T938" i="42"/>
  <c r="U938" i="42" s="1"/>
  <c r="T937" i="42"/>
  <c r="U937" i="42" s="1"/>
  <c r="T936" i="42"/>
  <c r="U936" i="42" s="1"/>
  <c r="T935" i="42"/>
  <c r="U935" i="42" s="1"/>
  <c r="T934" i="42"/>
  <c r="U934" i="42" s="1"/>
  <c r="T932" i="42"/>
  <c r="U932" i="42" s="1"/>
  <c r="T931" i="42"/>
  <c r="U931" i="42" s="1"/>
  <c r="T930" i="42"/>
  <c r="U930" i="42" s="1"/>
  <c r="T929" i="42"/>
  <c r="U929" i="42" s="1"/>
  <c r="T928" i="42"/>
  <c r="U928" i="42" s="1"/>
  <c r="T927" i="42"/>
  <c r="U927" i="42" s="1"/>
  <c r="T926" i="42"/>
  <c r="U926" i="42" s="1"/>
  <c r="T923" i="42"/>
  <c r="U923" i="42" s="1"/>
  <c r="T922" i="42"/>
  <c r="U922" i="42" s="1"/>
  <c r="T921" i="42"/>
  <c r="U921" i="42" s="1"/>
  <c r="T920" i="42"/>
  <c r="U920" i="42" s="1"/>
  <c r="T919" i="42"/>
  <c r="U919" i="42" s="1"/>
  <c r="T918" i="42"/>
  <c r="U918" i="42" s="1"/>
  <c r="T917" i="42"/>
  <c r="U917" i="42" s="1"/>
  <c r="T916" i="42"/>
  <c r="U916" i="42" s="1"/>
  <c r="T915" i="42"/>
  <c r="U915" i="42" s="1"/>
  <c r="T914" i="42"/>
  <c r="U914" i="42" s="1"/>
  <c r="T913" i="42"/>
  <c r="U913" i="42" s="1"/>
  <c r="T911" i="42"/>
  <c r="U911" i="42" s="1"/>
  <c r="T910" i="42"/>
  <c r="U910" i="42" s="1"/>
  <c r="T909" i="42"/>
  <c r="U909" i="42" s="1"/>
  <c r="T908" i="42"/>
  <c r="U908" i="42" s="1"/>
  <c r="T907" i="42"/>
  <c r="U907" i="42" s="1"/>
  <c r="T906" i="42"/>
  <c r="U906" i="42" s="1"/>
  <c r="T905" i="42"/>
  <c r="U905" i="42" s="1"/>
  <c r="T904" i="42"/>
  <c r="U904" i="42" s="1"/>
  <c r="T903" i="42"/>
  <c r="U903" i="42" s="1"/>
  <c r="T902" i="42"/>
  <c r="U902" i="42" s="1"/>
  <c r="T900" i="42"/>
  <c r="U900" i="42" s="1"/>
  <c r="T899" i="42"/>
  <c r="U899" i="42" s="1"/>
  <c r="T898" i="42"/>
  <c r="U898" i="42" s="1"/>
  <c r="T897" i="42"/>
  <c r="U897" i="42" s="1"/>
  <c r="T896" i="42"/>
  <c r="U896" i="42" s="1"/>
  <c r="T895" i="42"/>
  <c r="U895" i="42" s="1"/>
  <c r="T894" i="42"/>
  <c r="U894" i="42" s="1"/>
  <c r="T893" i="42"/>
  <c r="U893" i="42" s="1"/>
  <c r="T892" i="42"/>
  <c r="U892" i="42" s="1"/>
  <c r="T891" i="42"/>
  <c r="U891" i="42" s="1"/>
  <c r="T889" i="42"/>
  <c r="U889" i="42" s="1"/>
  <c r="T888" i="42"/>
  <c r="U888" i="42" s="1"/>
  <c r="T887" i="42"/>
  <c r="U887" i="42" s="1"/>
  <c r="T886" i="42"/>
  <c r="U886" i="42" s="1"/>
  <c r="T885" i="42"/>
  <c r="U885" i="42" s="1"/>
  <c r="T884" i="42"/>
  <c r="U884" i="42" s="1"/>
  <c r="T883" i="42"/>
  <c r="U883" i="42" s="1"/>
  <c r="T882" i="42"/>
  <c r="U882" i="42" s="1"/>
  <c r="T881" i="42"/>
  <c r="U881" i="42" s="1"/>
  <c r="T880" i="42"/>
  <c r="U880" i="42" s="1"/>
  <c r="T879" i="42"/>
  <c r="U879" i="42" s="1"/>
  <c r="T877" i="42"/>
  <c r="U877" i="42" s="1"/>
  <c r="T876" i="42"/>
  <c r="U876" i="42" s="1"/>
  <c r="T875" i="42"/>
  <c r="U875" i="42" s="1"/>
  <c r="T874" i="42"/>
  <c r="U874" i="42" s="1"/>
  <c r="T873" i="42"/>
  <c r="U873" i="42" s="1"/>
  <c r="T872" i="42"/>
  <c r="U872" i="42" s="1"/>
  <c r="T871" i="42"/>
  <c r="U871" i="42" s="1"/>
  <c r="T870" i="42"/>
  <c r="U870" i="42" s="1"/>
  <c r="T869" i="42"/>
  <c r="U869" i="42" s="1"/>
  <c r="T868" i="42"/>
  <c r="U868" i="42" s="1"/>
  <c r="T867" i="42"/>
  <c r="U867" i="42" s="1"/>
  <c r="T865" i="42"/>
  <c r="U865" i="42" s="1"/>
  <c r="T864" i="42"/>
  <c r="U864" i="42" s="1"/>
  <c r="T863" i="42"/>
  <c r="U863" i="42" s="1"/>
  <c r="T862" i="42"/>
  <c r="U862" i="42" s="1"/>
  <c r="T861" i="42"/>
  <c r="U861" i="42" s="1"/>
  <c r="T860" i="42"/>
  <c r="U860" i="42" s="1"/>
  <c r="T859" i="42"/>
  <c r="U859" i="42" s="1"/>
  <c r="T858" i="42"/>
  <c r="U858" i="42" s="1"/>
  <c r="T857" i="42"/>
  <c r="U857" i="42" s="1"/>
  <c r="T856" i="42"/>
  <c r="U856" i="42" s="1"/>
  <c r="T855" i="42"/>
  <c r="U855" i="42" s="1"/>
  <c r="T851" i="42"/>
  <c r="U851" i="42" s="1"/>
  <c r="T850" i="42"/>
  <c r="U850" i="42" s="1"/>
  <c r="T847" i="42"/>
  <c r="U847" i="42" s="1"/>
  <c r="T846" i="42"/>
  <c r="U846" i="42" s="1"/>
  <c r="T845" i="42"/>
  <c r="U845" i="42" s="1"/>
  <c r="T844" i="42"/>
  <c r="U844" i="42" s="1"/>
  <c r="T843" i="42"/>
  <c r="U843" i="42" s="1"/>
  <c r="T842" i="42"/>
  <c r="U842" i="42" s="1"/>
  <c r="T841" i="42"/>
  <c r="U841" i="42" s="1"/>
  <c r="T840" i="42"/>
  <c r="U840" i="42" s="1"/>
  <c r="T839" i="42"/>
  <c r="U839" i="42" s="1"/>
  <c r="T838" i="42"/>
  <c r="U838" i="42" s="1"/>
  <c r="T837" i="42"/>
  <c r="U837" i="42" s="1"/>
  <c r="T836" i="42"/>
  <c r="U836" i="42" s="1"/>
  <c r="T835" i="42"/>
  <c r="U835" i="42" s="1"/>
  <c r="T834" i="42"/>
  <c r="U834" i="42" s="1"/>
  <c r="T831" i="42"/>
  <c r="U831" i="42" s="1"/>
  <c r="T830" i="42"/>
  <c r="U830" i="42" s="1"/>
  <c r="T829" i="42"/>
  <c r="U829" i="42" s="1"/>
  <c r="T828" i="42"/>
  <c r="U828" i="42" s="1"/>
  <c r="T827" i="42"/>
  <c r="U827" i="42" s="1"/>
  <c r="T826" i="42"/>
  <c r="U826" i="42" s="1"/>
  <c r="T825" i="42"/>
  <c r="U825" i="42" s="1"/>
  <c r="T824" i="42"/>
  <c r="U824" i="42" s="1"/>
  <c r="T822" i="42"/>
  <c r="U822" i="42" s="1"/>
  <c r="T821" i="42"/>
  <c r="U821" i="42" s="1"/>
  <c r="T820" i="42"/>
  <c r="U820" i="42" s="1"/>
  <c r="T819" i="42"/>
  <c r="U819" i="42" s="1"/>
  <c r="T818" i="42"/>
  <c r="U818" i="42" s="1"/>
  <c r="T817" i="42"/>
  <c r="U817" i="42" s="1"/>
  <c r="T816" i="42"/>
  <c r="U816" i="42" s="1"/>
  <c r="T815" i="42"/>
  <c r="U815" i="42" s="1"/>
  <c r="T814" i="42"/>
  <c r="U814" i="42" s="1"/>
  <c r="T813" i="42"/>
  <c r="U813" i="42" s="1"/>
  <c r="T810" i="42"/>
  <c r="U810" i="42" s="1"/>
  <c r="T809" i="42"/>
  <c r="U809" i="42" s="1"/>
  <c r="T808" i="42"/>
  <c r="U808" i="42" s="1"/>
  <c r="T807" i="42"/>
  <c r="U807" i="42" s="1"/>
  <c r="T806" i="42"/>
  <c r="U806" i="42" s="1"/>
  <c r="T805" i="42"/>
  <c r="U805" i="42" s="1"/>
  <c r="T803" i="42"/>
  <c r="U803" i="42" s="1"/>
  <c r="T802" i="42"/>
  <c r="U802" i="42" s="1"/>
  <c r="T801" i="42"/>
  <c r="U801" i="42" s="1"/>
  <c r="T800" i="42"/>
  <c r="U800" i="42" s="1"/>
  <c r="T799" i="42"/>
  <c r="U799" i="42" s="1"/>
  <c r="T798" i="42"/>
  <c r="U798" i="42" s="1"/>
  <c r="T797" i="42"/>
  <c r="U797" i="42" s="1"/>
  <c r="T794" i="42"/>
  <c r="U794" i="42" s="1"/>
  <c r="T793" i="42"/>
  <c r="U793" i="42" s="1"/>
  <c r="T792" i="42"/>
  <c r="U792" i="42" s="1"/>
  <c r="T791" i="42"/>
  <c r="U791" i="42" s="1"/>
  <c r="T790" i="42"/>
  <c r="U790" i="42" s="1"/>
  <c r="T789" i="42"/>
  <c r="U789" i="42" s="1"/>
  <c r="T788" i="42"/>
  <c r="U788" i="42" s="1"/>
  <c r="T787" i="42"/>
  <c r="U787" i="42" s="1"/>
  <c r="T786" i="42"/>
  <c r="U786" i="42" s="1"/>
  <c r="T785" i="42"/>
  <c r="U785" i="42" s="1"/>
  <c r="T784" i="42"/>
  <c r="U784" i="42" s="1"/>
  <c r="T780" i="42"/>
  <c r="U780" i="42" s="1"/>
  <c r="T779" i="42"/>
  <c r="U779" i="42" s="1"/>
  <c r="T776" i="42"/>
  <c r="U776" i="42" s="1"/>
  <c r="T775" i="42"/>
  <c r="U775" i="42" s="1"/>
  <c r="T774" i="42"/>
  <c r="U774" i="42" s="1"/>
  <c r="T773" i="42"/>
  <c r="U773" i="42" s="1"/>
  <c r="T772" i="42"/>
  <c r="U772" i="42" s="1"/>
  <c r="T771" i="42"/>
  <c r="U771" i="42" s="1"/>
  <c r="T770" i="42"/>
  <c r="U770" i="42" s="1"/>
  <c r="T769" i="42"/>
  <c r="U769" i="42" s="1"/>
  <c r="T768" i="42"/>
  <c r="U768" i="42" s="1"/>
  <c r="T767" i="42"/>
  <c r="U767" i="42" s="1"/>
  <c r="T766" i="42"/>
  <c r="U766" i="42" s="1"/>
  <c r="T765" i="42"/>
  <c r="U765" i="42" s="1"/>
  <c r="T762" i="42"/>
  <c r="U762" i="42" s="1"/>
  <c r="T761" i="42"/>
  <c r="U761" i="42" s="1"/>
  <c r="T758" i="42"/>
  <c r="U758" i="42" s="1"/>
  <c r="T757" i="42"/>
  <c r="U757" i="42" s="1"/>
  <c r="T756" i="42"/>
  <c r="U756" i="42" s="1"/>
  <c r="T755" i="42"/>
  <c r="U755" i="42" s="1"/>
  <c r="T754" i="42"/>
  <c r="U754" i="42" s="1"/>
  <c r="T753" i="42"/>
  <c r="U753" i="42" s="1"/>
  <c r="T752" i="42"/>
  <c r="U752" i="42" s="1"/>
  <c r="T751" i="42"/>
  <c r="U751" i="42" s="1"/>
  <c r="T750" i="42"/>
  <c r="U750" i="42" s="1"/>
  <c r="T749" i="42"/>
  <c r="U749" i="42" s="1"/>
  <c r="T748" i="42"/>
  <c r="U748" i="42" s="1"/>
  <c r="T747" i="42"/>
  <c r="U747" i="42" s="1"/>
  <c r="T746" i="42"/>
  <c r="U746" i="42" s="1"/>
  <c r="T745" i="42"/>
  <c r="U745" i="42" s="1"/>
  <c r="T743" i="42"/>
  <c r="U743" i="42" s="1"/>
  <c r="T742" i="42"/>
  <c r="U742" i="42" s="1"/>
  <c r="T741" i="42"/>
  <c r="U741" i="42" s="1"/>
  <c r="T740" i="42"/>
  <c r="U740" i="42" s="1"/>
  <c r="T739" i="42"/>
  <c r="U739" i="42" s="1"/>
  <c r="T738" i="42"/>
  <c r="U738" i="42" s="1"/>
  <c r="T736" i="42"/>
  <c r="U736" i="42" s="1"/>
  <c r="T735" i="42"/>
  <c r="U735" i="42" s="1"/>
  <c r="T734" i="42"/>
  <c r="U734" i="42" s="1"/>
  <c r="T732" i="42"/>
  <c r="U732" i="42" s="1"/>
  <c r="T731" i="42"/>
  <c r="U731" i="42" s="1"/>
  <c r="T730" i="42"/>
  <c r="U730" i="42" s="1"/>
  <c r="T727" i="42"/>
  <c r="U727" i="42" s="1"/>
  <c r="T726" i="42"/>
  <c r="U726" i="42" s="1"/>
  <c r="T725" i="42"/>
  <c r="U725" i="42" s="1"/>
  <c r="T723" i="42"/>
  <c r="U723" i="42" s="1"/>
  <c r="T722" i="42"/>
  <c r="U722" i="42" s="1"/>
  <c r="T721" i="42"/>
  <c r="U721" i="42" s="1"/>
  <c r="T720" i="42"/>
  <c r="U720" i="42" s="1"/>
  <c r="T719" i="42"/>
  <c r="U719" i="42" s="1"/>
  <c r="T718" i="42"/>
  <c r="U718" i="42" s="1"/>
  <c r="T717" i="42"/>
  <c r="U717" i="42" s="1"/>
  <c r="T716" i="42"/>
  <c r="U716" i="42" s="1"/>
  <c r="T715" i="42"/>
  <c r="U715" i="42" s="1"/>
  <c r="T714" i="42"/>
  <c r="U714" i="42" s="1"/>
  <c r="T710" i="42"/>
  <c r="U710" i="42" s="1"/>
  <c r="T709" i="42"/>
  <c r="U709" i="42" s="1"/>
  <c r="T706" i="42"/>
  <c r="U706" i="42" s="1"/>
  <c r="T705" i="42"/>
  <c r="U705" i="42" s="1"/>
  <c r="T704" i="42"/>
  <c r="U704" i="42" s="1"/>
  <c r="T703" i="42"/>
  <c r="U703" i="42" s="1"/>
  <c r="T702" i="42"/>
  <c r="U702" i="42" s="1"/>
  <c r="T701" i="42"/>
  <c r="U701" i="42" s="1"/>
  <c r="T700" i="42"/>
  <c r="U700" i="42" s="1"/>
  <c r="T699" i="42"/>
  <c r="U699" i="42" s="1"/>
  <c r="T698" i="42"/>
  <c r="U698" i="42" s="1"/>
  <c r="T697" i="42"/>
  <c r="U697" i="42" s="1"/>
  <c r="T696" i="42"/>
  <c r="U696" i="42" s="1"/>
  <c r="T695" i="42"/>
  <c r="U695" i="42" s="1"/>
  <c r="T694" i="42"/>
  <c r="U694" i="42" s="1"/>
  <c r="T693" i="42"/>
  <c r="U693" i="42" s="1"/>
  <c r="T691" i="42"/>
  <c r="U691" i="42" s="1"/>
  <c r="T690" i="42"/>
  <c r="U690" i="42" s="1"/>
  <c r="T689" i="42"/>
  <c r="U689" i="42" s="1"/>
  <c r="T688" i="42"/>
  <c r="U688" i="42" s="1"/>
  <c r="T687" i="42"/>
  <c r="U687" i="42" s="1"/>
  <c r="T686" i="42"/>
  <c r="U686" i="42" s="1"/>
  <c r="T685" i="42"/>
  <c r="U685" i="42" s="1"/>
  <c r="T684" i="42"/>
  <c r="U684" i="42" s="1"/>
  <c r="T683" i="42"/>
  <c r="U683" i="42" s="1"/>
  <c r="T682" i="42"/>
  <c r="U682" i="42" s="1"/>
  <c r="T681" i="42"/>
  <c r="U681" i="42" s="1"/>
  <c r="T679" i="42"/>
  <c r="U679" i="42" s="1"/>
  <c r="T678" i="42"/>
  <c r="U678" i="42" s="1"/>
  <c r="T677" i="42"/>
  <c r="U677" i="42" s="1"/>
  <c r="T676" i="42"/>
  <c r="U676" i="42" s="1"/>
  <c r="T675" i="42"/>
  <c r="U675" i="42" s="1"/>
  <c r="T674" i="42"/>
  <c r="U674" i="42" s="1"/>
  <c r="T673" i="42"/>
  <c r="U673" i="42" s="1"/>
  <c r="T672" i="42"/>
  <c r="U672" i="42" s="1"/>
  <c r="T671" i="42"/>
  <c r="U671" i="42" s="1"/>
  <c r="T670" i="42"/>
  <c r="U670" i="42" s="1"/>
  <c r="T669" i="42"/>
  <c r="U669" i="42" s="1"/>
  <c r="T666" i="42"/>
  <c r="U666" i="42" s="1"/>
  <c r="T665" i="42"/>
  <c r="U665" i="42" s="1"/>
  <c r="T664" i="42"/>
  <c r="U664" i="42" s="1"/>
  <c r="T663" i="42"/>
  <c r="U663" i="42" s="1"/>
  <c r="T662" i="42"/>
  <c r="U662" i="42" s="1"/>
  <c r="T661" i="42"/>
  <c r="U661" i="42" s="1"/>
  <c r="T660" i="42"/>
  <c r="U660" i="42" s="1"/>
  <c r="T659" i="42"/>
  <c r="U659" i="42" s="1"/>
  <c r="T658" i="42"/>
  <c r="U658" i="42" s="1"/>
  <c r="T657" i="42"/>
  <c r="U657" i="42" s="1"/>
  <c r="T655" i="42"/>
  <c r="U655" i="42" s="1"/>
  <c r="T654" i="42"/>
  <c r="U654" i="42" s="1"/>
  <c r="T653" i="42"/>
  <c r="U653" i="42" s="1"/>
  <c r="T652" i="42"/>
  <c r="U652" i="42" s="1"/>
  <c r="T651" i="42"/>
  <c r="U651" i="42" s="1"/>
  <c r="T650" i="42"/>
  <c r="U650" i="42" s="1"/>
  <c r="T649" i="42"/>
  <c r="U649" i="42" s="1"/>
  <c r="T647" i="42"/>
  <c r="U647" i="42" s="1"/>
  <c r="T646" i="42"/>
  <c r="U646" i="42" s="1"/>
  <c r="T645" i="42"/>
  <c r="U645" i="42" s="1"/>
  <c r="T644" i="42"/>
  <c r="U644" i="42" s="1"/>
  <c r="T643" i="42"/>
  <c r="U643" i="42" s="1"/>
  <c r="T642" i="42"/>
  <c r="U642" i="42" s="1"/>
  <c r="T641" i="42"/>
  <c r="U641" i="42" s="1"/>
  <c r="T640" i="42"/>
  <c r="U640" i="42" s="1"/>
  <c r="T639" i="42"/>
  <c r="U639" i="42" s="1"/>
  <c r="T638" i="42"/>
  <c r="U638" i="42" s="1"/>
  <c r="T634" i="42"/>
  <c r="U634" i="42" s="1"/>
  <c r="T633" i="42"/>
  <c r="U633" i="42" s="1"/>
  <c r="T630" i="42"/>
  <c r="U630" i="42" s="1"/>
  <c r="T629" i="42"/>
  <c r="U629" i="42" s="1"/>
  <c r="T628" i="42"/>
  <c r="U628" i="42" s="1"/>
  <c r="T627" i="42"/>
  <c r="U627" i="42" s="1"/>
  <c r="T626" i="42"/>
  <c r="U626" i="42" s="1"/>
  <c r="T625" i="42"/>
  <c r="U625" i="42" s="1"/>
  <c r="T624" i="42"/>
  <c r="U624" i="42" s="1"/>
  <c r="T623" i="42"/>
  <c r="U623" i="42" s="1"/>
  <c r="T622" i="42"/>
  <c r="U622" i="42" s="1"/>
  <c r="T621" i="42"/>
  <c r="U621" i="42" s="1"/>
  <c r="T620" i="42"/>
  <c r="U620" i="42" s="1"/>
  <c r="T619" i="42"/>
  <c r="U619" i="42" s="1"/>
  <c r="T617" i="42"/>
  <c r="U617" i="42" s="1"/>
  <c r="T616" i="42"/>
  <c r="U616" i="42" s="1"/>
  <c r="T615" i="42"/>
  <c r="U615" i="42" s="1"/>
  <c r="T614" i="42"/>
  <c r="U614" i="42" s="1"/>
  <c r="T613" i="42"/>
  <c r="U613" i="42" s="1"/>
  <c r="T612" i="42"/>
  <c r="U612" i="42" s="1"/>
  <c r="T611" i="42"/>
  <c r="U611" i="42" s="1"/>
  <c r="T609" i="42"/>
  <c r="U609" i="42" s="1"/>
  <c r="T608" i="42"/>
  <c r="U608" i="42" s="1"/>
  <c r="T607" i="42"/>
  <c r="U607" i="42" s="1"/>
  <c r="T606" i="42"/>
  <c r="U606" i="42" s="1"/>
  <c r="T605" i="42"/>
  <c r="U605" i="42" s="1"/>
  <c r="T604" i="42"/>
  <c r="U604" i="42" s="1"/>
  <c r="T603" i="42"/>
  <c r="U603" i="42" s="1"/>
  <c r="T602" i="42"/>
  <c r="U602" i="42" s="1"/>
  <c r="T601" i="42"/>
  <c r="U601" i="42" s="1"/>
  <c r="T600" i="42"/>
  <c r="U600" i="42" s="1"/>
  <c r="T596" i="42"/>
  <c r="U596" i="42" s="1"/>
  <c r="T595" i="42"/>
  <c r="U595" i="42" s="1"/>
  <c r="T591" i="42"/>
  <c r="U591" i="42" s="1"/>
  <c r="T590" i="42"/>
  <c r="U590" i="42" s="1"/>
  <c r="T589" i="42"/>
  <c r="U589" i="42" s="1"/>
  <c r="T588" i="42"/>
  <c r="U588" i="42" s="1"/>
  <c r="T587" i="42"/>
  <c r="U587" i="42" s="1"/>
  <c r="T586" i="42"/>
  <c r="U586" i="42" s="1"/>
  <c r="T585" i="42"/>
  <c r="U585" i="42" s="1"/>
  <c r="T584" i="42"/>
  <c r="U584" i="42" s="1"/>
  <c r="T583" i="42"/>
  <c r="U583" i="42" s="1"/>
  <c r="T582" i="42"/>
  <c r="U582" i="42" s="1"/>
  <c r="T581" i="42"/>
  <c r="U581" i="42" s="1"/>
  <c r="T580" i="42"/>
  <c r="U580" i="42" s="1"/>
  <c r="T579" i="42"/>
  <c r="U579" i="42" s="1"/>
  <c r="T578" i="42"/>
  <c r="U578" i="42" s="1"/>
  <c r="T577" i="42"/>
  <c r="U577" i="42" s="1"/>
  <c r="T574" i="42"/>
  <c r="U574" i="42" s="1"/>
  <c r="T573" i="42"/>
  <c r="U573" i="42" s="1"/>
  <c r="T572" i="42"/>
  <c r="U572" i="42" s="1"/>
  <c r="T571" i="42"/>
  <c r="U571" i="42" s="1"/>
  <c r="T570" i="42"/>
  <c r="U570" i="42" s="1"/>
  <c r="T569" i="42"/>
  <c r="U569" i="42" s="1"/>
  <c r="T568" i="42"/>
  <c r="U568" i="42" s="1"/>
  <c r="T567" i="42"/>
  <c r="U567" i="42" s="1"/>
  <c r="T566" i="42"/>
  <c r="U566" i="42" s="1"/>
  <c r="T565" i="42"/>
  <c r="U565" i="42" s="1"/>
  <c r="T563" i="42"/>
  <c r="U563" i="42" s="1"/>
  <c r="T562" i="42"/>
  <c r="U562" i="42" s="1"/>
  <c r="T561" i="42"/>
  <c r="U561" i="42" s="1"/>
  <c r="T560" i="42"/>
  <c r="U560" i="42" s="1"/>
  <c r="T559" i="42"/>
  <c r="U559" i="42" s="1"/>
  <c r="T558" i="42"/>
  <c r="U558" i="42" s="1"/>
  <c r="T557" i="42"/>
  <c r="U557" i="42" s="1"/>
  <c r="T555" i="42"/>
  <c r="U555" i="42" s="1"/>
  <c r="T554" i="42"/>
  <c r="U554" i="42" s="1"/>
  <c r="T553" i="42"/>
  <c r="U553" i="42" s="1"/>
  <c r="T552" i="42"/>
  <c r="U552" i="42" s="1"/>
  <c r="T551" i="42"/>
  <c r="U551" i="42" s="1"/>
  <c r="T550" i="42"/>
  <c r="U550" i="42" s="1"/>
  <c r="T549" i="42"/>
  <c r="U549" i="42" s="1"/>
  <c r="T548" i="42"/>
  <c r="U548" i="42" s="1"/>
  <c r="T547" i="42"/>
  <c r="U547" i="42" s="1"/>
  <c r="T546" i="42"/>
  <c r="U546" i="42" s="1"/>
  <c r="T542" i="42"/>
  <c r="U542" i="42" s="1"/>
  <c r="T541" i="42"/>
  <c r="U541" i="42" s="1"/>
  <c r="T538" i="42"/>
  <c r="U538" i="42" s="1"/>
  <c r="T537" i="42"/>
  <c r="U537" i="42" s="1"/>
  <c r="T536" i="42"/>
  <c r="U536" i="42" s="1"/>
  <c r="T535" i="42"/>
  <c r="U535" i="42" s="1"/>
  <c r="T534" i="42"/>
  <c r="U534" i="42" s="1"/>
  <c r="T533" i="42"/>
  <c r="U533" i="42" s="1"/>
  <c r="T532" i="42"/>
  <c r="U532" i="42" s="1"/>
  <c r="T531" i="42"/>
  <c r="U531" i="42" s="1"/>
  <c r="T530" i="42"/>
  <c r="U530" i="42" s="1"/>
  <c r="T529" i="42"/>
  <c r="U529" i="42" s="1"/>
  <c r="T528" i="42"/>
  <c r="U528" i="42" s="1"/>
  <c r="T527" i="42"/>
  <c r="U527" i="42" s="1"/>
  <c r="T526" i="42"/>
  <c r="U526" i="42" s="1"/>
  <c r="T525" i="42"/>
  <c r="U525" i="42" s="1"/>
  <c r="T522" i="42"/>
  <c r="U522" i="42" s="1"/>
  <c r="T521" i="42"/>
  <c r="U521" i="42" s="1"/>
  <c r="T520" i="42"/>
  <c r="U520" i="42" s="1"/>
  <c r="T519" i="42"/>
  <c r="U519" i="42" s="1"/>
  <c r="T518" i="42"/>
  <c r="U518" i="42" s="1"/>
  <c r="T517" i="42"/>
  <c r="U517" i="42" s="1"/>
  <c r="T516" i="42"/>
  <c r="U516" i="42" s="1"/>
  <c r="T515" i="42"/>
  <c r="U515" i="42" s="1"/>
  <c r="T514" i="42"/>
  <c r="U514" i="42" s="1"/>
  <c r="T513" i="42"/>
  <c r="U513" i="42" s="1"/>
  <c r="T511" i="42"/>
  <c r="U511" i="42" s="1"/>
  <c r="T510" i="42"/>
  <c r="U510" i="42" s="1"/>
  <c r="T509" i="42"/>
  <c r="U509" i="42" s="1"/>
  <c r="T508" i="42"/>
  <c r="U508" i="42" s="1"/>
  <c r="T507" i="42"/>
  <c r="U507" i="42" s="1"/>
  <c r="T506" i="42"/>
  <c r="U506" i="42" s="1"/>
  <c r="T505" i="42"/>
  <c r="U505" i="42" s="1"/>
  <c r="T503" i="42"/>
  <c r="U503" i="42" s="1"/>
  <c r="T502" i="42"/>
  <c r="U502" i="42" s="1"/>
  <c r="T501" i="42"/>
  <c r="U501" i="42" s="1"/>
  <c r="T500" i="42"/>
  <c r="U500" i="42" s="1"/>
  <c r="T499" i="42"/>
  <c r="U499" i="42" s="1"/>
  <c r="T498" i="42"/>
  <c r="U498" i="42" s="1"/>
  <c r="T497" i="42"/>
  <c r="U497" i="42" s="1"/>
  <c r="T496" i="42"/>
  <c r="U496" i="42" s="1"/>
  <c r="T495" i="42"/>
  <c r="U495" i="42" s="1"/>
  <c r="T494" i="42"/>
  <c r="U494" i="42" s="1"/>
  <c r="T490" i="42"/>
  <c r="U490" i="42" s="1"/>
  <c r="T489" i="42"/>
  <c r="U489" i="42" s="1"/>
  <c r="T486" i="42"/>
  <c r="U486" i="42" s="1"/>
  <c r="T485" i="42"/>
  <c r="U485" i="42" s="1"/>
  <c r="T484" i="42"/>
  <c r="U484" i="42" s="1"/>
  <c r="T483" i="42"/>
  <c r="U483" i="42" s="1"/>
  <c r="T482" i="42"/>
  <c r="U482" i="42" s="1"/>
  <c r="T481" i="42"/>
  <c r="U481" i="42" s="1"/>
  <c r="T480" i="42"/>
  <c r="U480" i="42" s="1"/>
  <c r="T479" i="42"/>
  <c r="U479" i="42" s="1"/>
  <c r="T478" i="42"/>
  <c r="U478" i="42" s="1"/>
  <c r="T477" i="42"/>
  <c r="U477" i="42" s="1"/>
  <c r="T476" i="42"/>
  <c r="U476" i="42" s="1"/>
  <c r="T475" i="42"/>
  <c r="U475" i="42" s="1"/>
  <c r="T474" i="42"/>
  <c r="U474" i="42" s="1"/>
  <c r="T473" i="42"/>
  <c r="U473" i="42" s="1"/>
  <c r="T470" i="42"/>
  <c r="U470" i="42" s="1"/>
  <c r="T469" i="42"/>
  <c r="U469" i="42" s="1"/>
  <c r="T468" i="42"/>
  <c r="U468" i="42" s="1"/>
  <c r="T467" i="42"/>
  <c r="U467" i="42" s="1"/>
  <c r="T466" i="42"/>
  <c r="U466" i="42" s="1"/>
  <c r="T465" i="42"/>
  <c r="U465" i="42" s="1"/>
  <c r="T464" i="42"/>
  <c r="U464" i="42" s="1"/>
  <c r="T463" i="42"/>
  <c r="U463" i="42" s="1"/>
  <c r="T462" i="42"/>
  <c r="U462" i="42" s="1"/>
  <c r="T461" i="42"/>
  <c r="U461" i="42" s="1"/>
  <c r="T459" i="42"/>
  <c r="U459" i="42" s="1"/>
  <c r="T458" i="42"/>
  <c r="U458" i="42" s="1"/>
  <c r="T457" i="42"/>
  <c r="U457" i="42" s="1"/>
  <c r="T456" i="42"/>
  <c r="U456" i="42" s="1"/>
  <c r="T455" i="42"/>
  <c r="U455" i="42" s="1"/>
  <c r="T454" i="42"/>
  <c r="U454" i="42" s="1"/>
  <c r="T453" i="42"/>
  <c r="U453" i="42" s="1"/>
  <c r="T451" i="42"/>
  <c r="U451" i="42" s="1"/>
  <c r="T450" i="42"/>
  <c r="U450" i="42" s="1"/>
  <c r="T449" i="42"/>
  <c r="U449" i="42" s="1"/>
  <c r="T448" i="42"/>
  <c r="U448" i="42" s="1"/>
  <c r="T447" i="42"/>
  <c r="U447" i="42" s="1"/>
  <c r="T446" i="42"/>
  <c r="U446" i="42" s="1"/>
  <c r="T445" i="42"/>
  <c r="U445" i="42" s="1"/>
  <c r="T444" i="42"/>
  <c r="U444" i="42" s="1"/>
  <c r="T443" i="42"/>
  <c r="U443" i="42" s="1"/>
  <c r="T442" i="42"/>
  <c r="U442" i="42" s="1"/>
  <c r="T438" i="42"/>
  <c r="U438" i="42" s="1"/>
  <c r="T437" i="42"/>
  <c r="U437" i="42" s="1"/>
  <c r="T434" i="42"/>
  <c r="U434" i="42" s="1"/>
  <c r="T433" i="42"/>
  <c r="U433" i="42" s="1"/>
  <c r="T432" i="42"/>
  <c r="U432" i="42" s="1"/>
  <c r="T431" i="42"/>
  <c r="U431" i="42" s="1"/>
  <c r="T430" i="42"/>
  <c r="U430" i="42" s="1"/>
  <c r="T429" i="42"/>
  <c r="U429" i="42" s="1"/>
  <c r="T428" i="42"/>
  <c r="U428" i="42" s="1"/>
  <c r="T427" i="42"/>
  <c r="U427" i="42" s="1"/>
  <c r="T426" i="42"/>
  <c r="U426" i="42" s="1"/>
  <c r="T425" i="42"/>
  <c r="U425" i="42" s="1"/>
  <c r="T424" i="42"/>
  <c r="U424" i="42" s="1"/>
  <c r="T423" i="42"/>
  <c r="U423" i="42" s="1"/>
  <c r="T422" i="42"/>
  <c r="U422" i="42" s="1"/>
  <c r="T421" i="42"/>
  <c r="U421" i="42" s="1"/>
  <c r="T418" i="42"/>
  <c r="U418" i="42" s="1"/>
  <c r="T417" i="42"/>
  <c r="U417" i="42" s="1"/>
  <c r="T416" i="42"/>
  <c r="U416" i="42" s="1"/>
  <c r="T415" i="42"/>
  <c r="U415" i="42" s="1"/>
  <c r="T414" i="42"/>
  <c r="U414" i="42" s="1"/>
  <c r="T413" i="42"/>
  <c r="U413" i="42" s="1"/>
  <c r="T412" i="42"/>
  <c r="U412" i="42" s="1"/>
  <c r="T411" i="42"/>
  <c r="U411" i="42" s="1"/>
  <c r="T410" i="42"/>
  <c r="U410" i="42" s="1"/>
  <c r="T409" i="42"/>
  <c r="U409" i="42" s="1"/>
  <c r="T407" i="42"/>
  <c r="U407" i="42" s="1"/>
  <c r="T406" i="42"/>
  <c r="U406" i="42" s="1"/>
  <c r="T405" i="42"/>
  <c r="U405" i="42" s="1"/>
  <c r="T404" i="42"/>
  <c r="U404" i="42" s="1"/>
  <c r="T403" i="42"/>
  <c r="U403" i="42" s="1"/>
  <c r="T402" i="42"/>
  <c r="U402" i="42" s="1"/>
  <c r="T401" i="42"/>
  <c r="U401" i="42" s="1"/>
  <c r="T399" i="42"/>
  <c r="U399" i="42" s="1"/>
  <c r="T398" i="42"/>
  <c r="U398" i="42" s="1"/>
  <c r="T397" i="42"/>
  <c r="U397" i="42" s="1"/>
  <c r="T396" i="42"/>
  <c r="U396" i="42" s="1"/>
  <c r="T395" i="42"/>
  <c r="U395" i="42" s="1"/>
  <c r="T394" i="42"/>
  <c r="U394" i="42" s="1"/>
  <c r="T393" i="42"/>
  <c r="U393" i="42" s="1"/>
  <c r="T392" i="42"/>
  <c r="U392" i="42" s="1"/>
  <c r="T391" i="42"/>
  <c r="U391" i="42" s="1"/>
  <c r="T390" i="42"/>
  <c r="U390" i="42" s="1"/>
  <c r="T386" i="42"/>
  <c r="U386" i="42" s="1"/>
  <c r="T385" i="42"/>
  <c r="U385" i="42" s="1"/>
  <c r="T382" i="42"/>
  <c r="U382" i="42" s="1"/>
  <c r="T381" i="42"/>
  <c r="U381" i="42" s="1"/>
  <c r="T380" i="42"/>
  <c r="U380" i="42" s="1"/>
  <c r="T379" i="42"/>
  <c r="U379" i="42" s="1"/>
  <c r="T378" i="42"/>
  <c r="U378" i="42" s="1"/>
  <c r="T377" i="42"/>
  <c r="U377" i="42" s="1"/>
  <c r="T376" i="42"/>
  <c r="U376" i="42" s="1"/>
  <c r="T375" i="42"/>
  <c r="U375" i="42" s="1"/>
  <c r="T374" i="42"/>
  <c r="U374" i="42" s="1"/>
  <c r="T373" i="42"/>
  <c r="U373" i="42" s="1"/>
  <c r="T372" i="42"/>
  <c r="U372" i="42" s="1"/>
  <c r="T371" i="42"/>
  <c r="U371" i="42" s="1"/>
  <c r="T370" i="42"/>
  <c r="U370" i="42" s="1"/>
  <c r="T369" i="42"/>
  <c r="U369" i="42" s="1"/>
  <c r="T366" i="42"/>
  <c r="U366" i="42" s="1"/>
  <c r="T365" i="42"/>
  <c r="U365" i="42" s="1"/>
  <c r="T364" i="42"/>
  <c r="U364" i="42" s="1"/>
  <c r="T363" i="42"/>
  <c r="U363" i="42" s="1"/>
  <c r="T362" i="42"/>
  <c r="U362" i="42" s="1"/>
  <c r="T361" i="42"/>
  <c r="U361" i="42" s="1"/>
  <c r="T359" i="42"/>
  <c r="U359" i="42" s="1"/>
  <c r="T358" i="42"/>
  <c r="U358" i="42" s="1"/>
  <c r="T357" i="42"/>
  <c r="U357" i="42" s="1"/>
  <c r="T355" i="42"/>
  <c r="U355" i="42" s="1"/>
  <c r="T354" i="42"/>
  <c r="U354" i="42" s="1"/>
  <c r="T353" i="42"/>
  <c r="U353" i="42" s="1"/>
  <c r="T352" i="42"/>
  <c r="U352" i="42" s="1"/>
  <c r="T350" i="42"/>
  <c r="U350" i="42" s="1"/>
  <c r="T349" i="42"/>
  <c r="U349" i="42" s="1"/>
  <c r="T348" i="42"/>
  <c r="U348" i="42" s="1"/>
  <c r="T347" i="42"/>
  <c r="U347" i="42" s="1"/>
  <c r="T346" i="42"/>
  <c r="U346" i="42" s="1"/>
  <c r="T345" i="42"/>
  <c r="U345" i="42" s="1"/>
  <c r="T344" i="42"/>
  <c r="U344" i="42" s="1"/>
  <c r="T343" i="42"/>
  <c r="U343" i="42" s="1"/>
  <c r="T342" i="42"/>
  <c r="U342" i="42" s="1"/>
  <c r="T341" i="42"/>
  <c r="U341" i="42" s="1"/>
  <c r="T339" i="42"/>
  <c r="U339" i="42" s="1"/>
  <c r="T338" i="42"/>
  <c r="U338" i="42" s="1"/>
  <c r="T337" i="42"/>
  <c r="U337" i="42" s="1"/>
  <c r="T336" i="42"/>
  <c r="U336" i="42" s="1"/>
  <c r="T335" i="42"/>
  <c r="U335" i="42" s="1"/>
  <c r="T334" i="42"/>
  <c r="U334" i="42" s="1"/>
  <c r="T333" i="42"/>
  <c r="U333" i="42" s="1"/>
  <c r="T331" i="42"/>
  <c r="U331" i="42" s="1"/>
  <c r="T330" i="42"/>
  <c r="U330" i="42" s="1"/>
  <c r="T329" i="42"/>
  <c r="U329" i="42" s="1"/>
  <c r="T328" i="42"/>
  <c r="U328" i="42" s="1"/>
  <c r="T327" i="42"/>
  <c r="U327" i="42" s="1"/>
  <c r="T326" i="42"/>
  <c r="U326" i="42" s="1"/>
  <c r="T325" i="42"/>
  <c r="U325" i="42" s="1"/>
  <c r="T324" i="42"/>
  <c r="U324" i="42" s="1"/>
  <c r="T323" i="42"/>
  <c r="U323" i="42" s="1"/>
  <c r="T322" i="42"/>
  <c r="U322" i="42" s="1"/>
  <c r="T318" i="42"/>
  <c r="U318" i="42" s="1"/>
  <c r="T317" i="42"/>
  <c r="U317" i="42" s="1"/>
  <c r="T314" i="42"/>
  <c r="U314" i="42" s="1"/>
  <c r="T313" i="42"/>
  <c r="U313" i="42" s="1"/>
  <c r="T312" i="42"/>
  <c r="U312" i="42" s="1"/>
  <c r="T311" i="42"/>
  <c r="U311" i="42" s="1"/>
  <c r="T310" i="42"/>
  <c r="U310" i="42" s="1"/>
  <c r="T309" i="42"/>
  <c r="U309" i="42" s="1"/>
  <c r="T308" i="42"/>
  <c r="U308" i="42" s="1"/>
  <c r="T307" i="42"/>
  <c r="U307" i="42" s="1"/>
  <c r="T306" i="42"/>
  <c r="U306" i="42" s="1"/>
  <c r="T305" i="42"/>
  <c r="U305" i="42" s="1"/>
  <c r="T304" i="42"/>
  <c r="U304" i="42" s="1"/>
  <c r="T303" i="42"/>
  <c r="U303" i="42" s="1"/>
  <c r="T302" i="42"/>
  <c r="U302" i="42" s="1"/>
  <c r="T301" i="42"/>
  <c r="U301" i="42" s="1"/>
  <c r="T298" i="42"/>
  <c r="U298" i="42" s="1"/>
  <c r="T297" i="42"/>
  <c r="U297" i="42" s="1"/>
  <c r="T296" i="42"/>
  <c r="U296" i="42" s="1"/>
  <c r="T295" i="42"/>
  <c r="U295" i="42" s="1"/>
  <c r="T294" i="42"/>
  <c r="U294" i="42" s="1"/>
  <c r="T293" i="42"/>
  <c r="U293" i="42" s="1"/>
  <c r="T292" i="42"/>
  <c r="U292" i="42" s="1"/>
  <c r="T291" i="42"/>
  <c r="U291" i="42" s="1"/>
  <c r="T290" i="42"/>
  <c r="U290" i="42" s="1"/>
  <c r="T289" i="42"/>
  <c r="U289" i="42" s="1"/>
  <c r="T287" i="42"/>
  <c r="U287" i="42" s="1"/>
  <c r="T286" i="42"/>
  <c r="U286" i="42" s="1"/>
  <c r="T285" i="42"/>
  <c r="U285" i="42" s="1"/>
  <c r="T284" i="42"/>
  <c r="U284" i="42" s="1"/>
  <c r="T283" i="42"/>
  <c r="U283" i="42" s="1"/>
  <c r="T282" i="42"/>
  <c r="U282" i="42" s="1"/>
  <c r="T281" i="42"/>
  <c r="U281" i="42" s="1"/>
  <c r="T279" i="42"/>
  <c r="U279" i="42" s="1"/>
  <c r="T278" i="42"/>
  <c r="U278" i="42" s="1"/>
  <c r="T277" i="42"/>
  <c r="U277" i="42" s="1"/>
  <c r="T276" i="42"/>
  <c r="U276" i="42" s="1"/>
  <c r="T275" i="42"/>
  <c r="U275" i="42" s="1"/>
  <c r="T274" i="42"/>
  <c r="U274" i="42" s="1"/>
  <c r="T273" i="42"/>
  <c r="U273" i="42" s="1"/>
  <c r="T272" i="42"/>
  <c r="U272" i="42" s="1"/>
  <c r="T271" i="42"/>
  <c r="U271" i="42" s="1"/>
  <c r="T270" i="42"/>
  <c r="U270" i="42" s="1"/>
  <c r="T266" i="42"/>
  <c r="U266" i="42" s="1"/>
  <c r="T265" i="42"/>
  <c r="U265" i="42" s="1"/>
  <c r="T262" i="42"/>
  <c r="U262" i="42" s="1"/>
  <c r="T261" i="42"/>
  <c r="U261" i="42" s="1"/>
  <c r="T260" i="42"/>
  <c r="U260" i="42" s="1"/>
  <c r="T259" i="42"/>
  <c r="U259" i="42" s="1"/>
  <c r="T258" i="42"/>
  <c r="U258" i="42" s="1"/>
  <c r="T257" i="42"/>
  <c r="U257" i="42" s="1"/>
  <c r="T256" i="42"/>
  <c r="U256" i="42" s="1"/>
  <c r="T255" i="42"/>
  <c r="U255" i="42" s="1"/>
  <c r="T254" i="42"/>
  <c r="U254" i="42" s="1"/>
  <c r="T253" i="42"/>
  <c r="U253" i="42" s="1"/>
  <c r="T252" i="42"/>
  <c r="U252" i="42" s="1"/>
  <c r="T251" i="42"/>
  <c r="U251" i="42" s="1"/>
  <c r="T250" i="42"/>
  <c r="U250" i="42" s="1"/>
  <c r="T249" i="42"/>
  <c r="U249" i="42" s="1"/>
  <c r="T246" i="42"/>
  <c r="U246" i="42" s="1"/>
  <c r="T245" i="42"/>
  <c r="U245" i="42" s="1"/>
  <c r="T244" i="42"/>
  <c r="U244" i="42" s="1"/>
  <c r="T243" i="42"/>
  <c r="U243" i="42" s="1"/>
  <c r="T242" i="42"/>
  <c r="U242" i="42" s="1"/>
  <c r="T241" i="42"/>
  <c r="U241" i="42" s="1"/>
  <c r="T240" i="42"/>
  <c r="U240" i="42" s="1"/>
  <c r="T239" i="42"/>
  <c r="U239" i="42" s="1"/>
  <c r="T238" i="42"/>
  <c r="U238" i="42" s="1"/>
  <c r="T237" i="42"/>
  <c r="U237" i="42" s="1"/>
  <c r="T235" i="42"/>
  <c r="U235" i="42" s="1"/>
  <c r="T234" i="42"/>
  <c r="U234" i="42" s="1"/>
  <c r="T233" i="42"/>
  <c r="U233" i="42" s="1"/>
  <c r="T232" i="42"/>
  <c r="U232" i="42" s="1"/>
  <c r="T231" i="42"/>
  <c r="U231" i="42" s="1"/>
  <c r="T230" i="42"/>
  <c r="U230" i="42" s="1"/>
  <c r="T229" i="42"/>
  <c r="U229" i="42" s="1"/>
  <c r="T227" i="42"/>
  <c r="U227" i="42" s="1"/>
  <c r="T226" i="42"/>
  <c r="U226" i="42" s="1"/>
  <c r="T225" i="42"/>
  <c r="U225" i="42" s="1"/>
  <c r="T224" i="42"/>
  <c r="U224" i="42" s="1"/>
  <c r="T223" i="42"/>
  <c r="U223" i="42" s="1"/>
  <c r="T222" i="42"/>
  <c r="U222" i="42" s="1"/>
  <c r="T221" i="42"/>
  <c r="U221" i="42" s="1"/>
  <c r="T220" i="42"/>
  <c r="U220" i="42" s="1"/>
  <c r="T219" i="42"/>
  <c r="U219" i="42" s="1"/>
  <c r="T218" i="42"/>
  <c r="U218" i="42" s="1"/>
  <c r="T214" i="42"/>
  <c r="U214" i="42" s="1"/>
  <c r="T213" i="42"/>
  <c r="U213" i="42" s="1"/>
  <c r="T210" i="42"/>
  <c r="U210" i="42" s="1"/>
  <c r="T209" i="42"/>
  <c r="U209" i="42" s="1"/>
  <c r="T208" i="42"/>
  <c r="U208" i="42" s="1"/>
  <c r="T207" i="42"/>
  <c r="U207" i="42" s="1"/>
  <c r="T206" i="42"/>
  <c r="U206" i="42" s="1"/>
  <c r="T205" i="42"/>
  <c r="U205" i="42" s="1"/>
  <c r="T204" i="42"/>
  <c r="U204" i="42" s="1"/>
  <c r="T203" i="42"/>
  <c r="U203" i="42" s="1"/>
  <c r="T202" i="42"/>
  <c r="U202" i="42" s="1"/>
  <c r="T201" i="42"/>
  <c r="U201" i="42" s="1"/>
  <c r="T200" i="42"/>
  <c r="U200" i="42" s="1"/>
  <c r="T198" i="42"/>
  <c r="U198" i="42" s="1"/>
  <c r="T197" i="42"/>
  <c r="U197" i="42" s="1"/>
  <c r="T196" i="42"/>
  <c r="U196" i="42" s="1"/>
  <c r="T195" i="42"/>
  <c r="U195" i="42" s="1"/>
  <c r="T194" i="42"/>
  <c r="U194" i="42" s="1"/>
  <c r="T193" i="42"/>
  <c r="U193" i="42" s="1"/>
  <c r="T192" i="42"/>
  <c r="U192" i="42" s="1"/>
  <c r="T191" i="42"/>
  <c r="U191" i="42" s="1"/>
  <c r="T190" i="42"/>
  <c r="U190" i="42" s="1"/>
  <c r="T189" i="42"/>
  <c r="U189" i="42" s="1"/>
  <c r="T185" i="42"/>
  <c r="U185" i="42" s="1"/>
  <c r="T184" i="42"/>
  <c r="U184" i="42" s="1"/>
  <c r="T183" i="42"/>
  <c r="U183" i="42" s="1"/>
  <c r="T182" i="42"/>
  <c r="U182" i="42" s="1"/>
  <c r="T181" i="42"/>
  <c r="U181" i="42" s="1"/>
  <c r="T180" i="42"/>
  <c r="U180" i="42" s="1"/>
  <c r="T179" i="42"/>
  <c r="U179" i="42" s="1"/>
  <c r="T178" i="42"/>
  <c r="U178" i="42" s="1"/>
  <c r="T177" i="42"/>
  <c r="U177" i="42" s="1"/>
  <c r="T176" i="42"/>
  <c r="U176" i="42" s="1"/>
  <c r="T175" i="42"/>
  <c r="U175" i="42" s="1"/>
  <c r="T174" i="42"/>
  <c r="U174" i="42" s="1"/>
  <c r="T171" i="42"/>
  <c r="U171" i="42" s="1"/>
  <c r="T170" i="42"/>
  <c r="U170" i="42" s="1"/>
  <c r="T169" i="42"/>
  <c r="U169" i="42" s="1"/>
  <c r="T168" i="42"/>
  <c r="U168" i="42" s="1"/>
  <c r="T167" i="42"/>
  <c r="U167" i="42" s="1"/>
  <c r="T166" i="42"/>
  <c r="U166" i="42" s="1"/>
  <c r="T165" i="42"/>
  <c r="U165" i="42" s="1"/>
  <c r="T164" i="42"/>
  <c r="U164" i="42" s="1"/>
  <c r="T163" i="42"/>
  <c r="U163" i="42" s="1"/>
  <c r="T162" i="42"/>
  <c r="U162" i="42" s="1"/>
  <c r="T160" i="42"/>
  <c r="U160" i="42" s="1"/>
  <c r="T159" i="42"/>
  <c r="U159" i="42" s="1"/>
  <c r="T158" i="42"/>
  <c r="U158" i="42" s="1"/>
  <c r="T157" i="42"/>
  <c r="U157" i="42" s="1"/>
  <c r="T156" i="42"/>
  <c r="U156" i="42" s="1"/>
  <c r="T155" i="42"/>
  <c r="U155" i="42" s="1"/>
  <c r="T154" i="42"/>
  <c r="U154" i="42" s="1"/>
  <c r="T152" i="42"/>
  <c r="U152" i="42" s="1"/>
  <c r="T151" i="42"/>
  <c r="U151" i="42" s="1"/>
  <c r="T150" i="42"/>
  <c r="U150" i="42" s="1"/>
  <c r="T149" i="42"/>
  <c r="U149" i="42" s="1"/>
  <c r="T148" i="42"/>
  <c r="U148" i="42" s="1"/>
  <c r="T147" i="42"/>
  <c r="U147" i="42" s="1"/>
  <c r="T146" i="42"/>
  <c r="U146" i="42" s="1"/>
  <c r="T145" i="42"/>
  <c r="U145" i="42" s="1"/>
  <c r="T144" i="42"/>
  <c r="U144" i="42" s="1"/>
  <c r="T143" i="42"/>
  <c r="U143" i="42" s="1"/>
  <c r="T139" i="42"/>
  <c r="U139" i="42" s="1"/>
  <c r="T138" i="42"/>
  <c r="U138" i="42" s="1"/>
  <c r="T135" i="42"/>
  <c r="U135" i="42" s="1"/>
  <c r="T134" i="42"/>
  <c r="U134" i="42" s="1"/>
  <c r="T133" i="42"/>
  <c r="U133" i="42" s="1"/>
  <c r="T132" i="42"/>
  <c r="U132" i="42" s="1"/>
  <c r="T131" i="42"/>
  <c r="U131" i="42" s="1"/>
  <c r="T130" i="42"/>
  <c r="U130" i="42" s="1"/>
  <c r="T129" i="42"/>
  <c r="U129" i="42" s="1"/>
  <c r="T128" i="42"/>
  <c r="U128" i="42" s="1"/>
  <c r="T127" i="42"/>
  <c r="U127" i="42" s="1"/>
  <c r="T126" i="42"/>
  <c r="U126" i="42" s="1"/>
  <c r="T125" i="42"/>
  <c r="U125" i="42" s="1"/>
  <c r="T124" i="42"/>
  <c r="U124" i="42" s="1"/>
  <c r="T123" i="42"/>
  <c r="U123" i="42" s="1"/>
  <c r="T122" i="42"/>
  <c r="U122" i="42" s="1"/>
  <c r="T119" i="42"/>
  <c r="U119" i="42" s="1"/>
  <c r="T118" i="42"/>
  <c r="U118" i="42" s="1"/>
  <c r="T117" i="42"/>
  <c r="U117" i="42" s="1"/>
  <c r="T116" i="42"/>
  <c r="U116" i="42" s="1"/>
  <c r="T115" i="42"/>
  <c r="U115" i="42" s="1"/>
  <c r="T114" i="42"/>
  <c r="U114" i="42" s="1"/>
  <c r="T112" i="42"/>
  <c r="U112" i="42" s="1"/>
  <c r="T111" i="42"/>
  <c r="U111" i="42" s="1"/>
  <c r="T110" i="42"/>
  <c r="U110" i="42" s="1"/>
  <c r="T108" i="42"/>
  <c r="U108" i="42" s="1"/>
  <c r="T107" i="42"/>
  <c r="U107" i="42" s="1"/>
  <c r="T106" i="42"/>
  <c r="U106" i="42" s="1"/>
  <c r="T105" i="42"/>
  <c r="U105" i="42" s="1"/>
  <c r="T103" i="42"/>
  <c r="U103" i="42" s="1"/>
  <c r="T102" i="42"/>
  <c r="U102" i="42" s="1"/>
  <c r="T101" i="42"/>
  <c r="U101" i="42" s="1"/>
  <c r="T99" i="42"/>
  <c r="U99" i="42" s="1"/>
  <c r="T98" i="42"/>
  <c r="U98" i="42" s="1"/>
  <c r="T97" i="42"/>
  <c r="U97" i="42" s="1"/>
  <c r="T96" i="42"/>
  <c r="U96" i="42" s="1"/>
  <c r="T95" i="42"/>
  <c r="U95" i="42" s="1"/>
  <c r="T94" i="42"/>
  <c r="U94" i="42" s="1"/>
  <c r="T93" i="42"/>
  <c r="U93" i="42" s="1"/>
  <c r="T92" i="42"/>
  <c r="U92" i="42" s="1"/>
  <c r="T91" i="42"/>
  <c r="U91" i="42" s="1"/>
  <c r="T90" i="42"/>
  <c r="U90" i="42" s="1"/>
  <c r="T86" i="42"/>
  <c r="U86" i="42" s="1"/>
  <c r="T85" i="42"/>
  <c r="U85" i="42" s="1"/>
  <c r="T82" i="42"/>
  <c r="U82" i="42" s="1"/>
  <c r="T81" i="42"/>
  <c r="U81" i="42" s="1"/>
  <c r="T80" i="42"/>
  <c r="U80" i="42" s="1"/>
  <c r="T79" i="42"/>
  <c r="U79" i="42" s="1"/>
  <c r="T78" i="42"/>
  <c r="U78" i="42" s="1"/>
  <c r="T77" i="42"/>
  <c r="U77" i="42" s="1"/>
  <c r="T76" i="42"/>
  <c r="U76" i="42" s="1"/>
  <c r="T75" i="42"/>
  <c r="U75" i="42" s="1"/>
  <c r="T73" i="42"/>
  <c r="U73" i="42" s="1"/>
  <c r="T72" i="42"/>
  <c r="U72" i="42" s="1"/>
  <c r="T71" i="42"/>
  <c r="U71" i="42" s="1"/>
  <c r="T70" i="42"/>
  <c r="U70" i="42" s="1"/>
  <c r="T69" i="42"/>
  <c r="U69" i="42" s="1"/>
  <c r="T68" i="42"/>
  <c r="U68" i="42" s="1"/>
  <c r="T67" i="42"/>
  <c r="U67" i="42" s="1"/>
  <c r="T66" i="42"/>
  <c r="U66" i="42" s="1"/>
  <c r="T63" i="42"/>
  <c r="U63" i="42" s="1"/>
  <c r="T62" i="42"/>
  <c r="U62" i="42" s="1"/>
  <c r="T61" i="42"/>
  <c r="U61" i="42" s="1"/>
  <c r="T60" i="42"/>
  <c r="U60" i="42" s="1"/>
  <c r="T59" i="42"/>
  <c r="U59" i="42" s="1"/>
  <c r="T58" i="42"/>
  <c r="U58" i="42" s="1"/>
  <c r="T57" i="42"/>
  <c r="U57" i="42" s="1"/>
  <c r="T56" i="42"/>
  <c r="U56" i="42" s="1"/>
  <c r="T55" i="42"/>
  <c r="U55" i="42" s="1"/>
  <c r="T54" i="42"/>
  <c r="U54" i="42" s="1"/>
  <c r="T53" i="42"/>
  <c r="U53" i="42" s="1"/>
  <c r="T49" i="42"/>
  <c r="U49" i="42" s="1"/>
  <c r="T48" i="42"/>
  <c r="U48" i="42" s="1"/>
  <c r="T47" i="42"/>
  <c r="U47" i="42" s="1"/>
  <c r="T46" i="42"/>
  <c r="U46" i="42" s="1"/>
  <c r="T45" i="42"/>
  <c r="U45" i="42" s="1"/>
  <c r="T44" i="42"/>
  <c r="U44" i="42" s="1"/>
  <c r="T43" i="42"/>
  <c r="U43" i="42" s="1"/>
  <c r="T42" i="42"/>
  <c r="U42" i="42" s="1"/>
  <c r="T41" i="42"/>
  <c r="U41" i="42" s="1"/>
  <c r="T40" i="42"/>
  <c r="U40" i="42" s="1"/>
  <c r="T39" i="42"/>
  <c r="U39" i="42" s="1"/>
  <c r="T38" i="42"/>
  <c r="U38" i="42" s="1"/>
  <c r="T35" i="42"/>
  <c r="U35" i="42" s="1"/>
  <c r="T34" i="42"/>
  <c r="U34" i="42" s="1"/>
  <c r="T33" i="42"/>
  <c r="U33" i="42" s="1"/>
  <c r="T32" i="42"/>
  <c r="U32" i="42" s="1"/>
  <c r="T31" i="42"/>
  <c r="U31" i="42" s="1"/>
  <c r="T30" i="42"/>
  <c r="U30" i="42" s="1"/>
  <c r="T29" i="42"/>
  <c r="U29" i="42" s="1"/>
  <c r="T28" i="42"/>
  <c r="U28" i="42" s="1"/>
  <c r="T26" i="42"/>
  <c r="U26" i="42" s="1"/>
  <c r="T25" i="42"/>
  <c r="U25" i="42" s="1"/>
  <c r="T24" i="42"/>
  <c r="U24" i="42" s="1"/>
  <c r="T23" i="42"/>
  <c r="U23" i="42" s="1"/>
  <c r="T22" i="42"/>
  <c r="U22" i="42" s="1"/>
  <c r="T21" i="42"/>
  <c r="U21" i="42" s="1"/>
  <c r="T20" i="42"/>
  <c r="U20" i="42" s="1"/>
  <c r="T19" i="42"/>
  <c r="U19" i="42" s="1"/>
  <c r="T18" i="42"/>
  <c r="U18" i="42" s="1"/>
  <c r="T17" i="42"/>
  <c r="U17" i="42" s="1"/>
  <c r="T13" i="42"/>
  <c r="U13" i="42" s="1"/>
  <c r="T12" i="42"/>
  <c r="U12" i="42" s="1"/>
  <c r="N1036" i="42"/>
  <c r="K1036" i="42"/>
  <c r="M1036" i="42" s="1"/>
  <c r="N1035" i="42"/>
  <c r="K1035" i="42"/>
  <c r="M1035" i="42" s="1"/>
  <c r="N1034" i="42"/>
  <c r="K1034" i="42"/>
  <c r="M1034" i="42" s="1"/>
  <c r="N1033" i="42"/>
  <c r="K1033" i="42"/>
  <c r="M1033" i="42" s="1"/>
  <c r="N1032" i="42"/>
  <c r="K1032" i="42"/>
  <c r="M1032" i="42" s="1"/>
  <c r="N1031" i="42"/>
  <c r="K1031" i="42"/>
  <c r="M1031" i="42" s="1"/>
  <c r="N1030" i="42"/>
  <c r="N1029" i="42"/>
  <c r="K1029" i="42"/>
  <c r="M1029" i="42" s="1"/>
  <c r="N1028" i="42"/>
  <c r="K1028" i="42"/>
  <c r="M1028" i="42" s="1"/>
  <c r="N1027" i="42"/>
  <c r="N1026" i="42"/>
  <c r="K1026" i="42"/>
  <c r="M1026" i="42" s="1"/>
  <c r="N1025" i="42"/>
  <c r="K1025" i="42"/>
  <c r="M1025" i="42" s="1"/>
  <c r="N1024" i="42"/>
  <c r="N1023" i="42"/>
  <c r="K1023" i="42"/>
  <c r="M1023" i="42" s="1"/>
  <c r="N1022" i="42"/>
  <c r="K1022" i="42"/>
  <c r="M1022" i="42" s="1"/>
  <c r="N1021" i="42"/>
  <c r="K1021" i="42"/>
  <c r="M1021" i="42" s="1"/>
  <c r="N1017" i="42"/>
  <c r="K1017" i="42"/>
  <c r="M1017" i="42" s="1"/>
  <c r="N1016" i="42"/>
  <c r="K1016" i="42"/>
  <c r="M1016" i="42" s="1"/>
  <c r="N1013" i="42"/>
  <c r="K1013" i="42"/>
  <c r="M1013" i="42" s="1"/>
  <c r="N1012" i="42"/>
  <c r="K1012" i="42"/>
  <c r="M1012" i="42" s="1"/>
  <c r="N1011" i="42"/>
  <c r="K1011" i="42"/>
  <c r="M1011" i="42" s="1"/>
  <c r="N1010" i="42"/>
  <c r="K1010" i="42"/>
  <c r="M1010" i="42" s="1"/>
  <c r="N1009" i="42"/>
  <c r="K1009" i="42"/>
  <c r="M1009" i="42" s="1"/>
  <c r="N1008" i="42"/>
  <c r="K1008" i="42"/>
  <c r="M1008" i="42" s="1"/>
  <c r="N1007" i="42"/>
  <c r="K1007" i="42"/>
  <c r="M1007" i="42" s="1"/>
  <c r="N1006" i="42"/>
  <c r="K1006" i="42"/>
  <c r="M1006" i="42" s="1"/>
  <c r="N1005" i="42"/>
  <c r="K1005" i="42"/>
  <c r="M1005" i="42" s="1"/>
  <c r="N1004" i="42"/>
  <c r="N1002" i="42"/>
  <c r="K1002" i="42"/>
  <c r="M1002" i="42" s="1"/>
  <c r="N1001" i="42"/>
  <c r="N1000" i="42"/>
  <c r="K1000" i="42"/>
  <c r="M1000" i="42" s="1"/>
  <c r="N999" i="42"/>
  <c r="K999" i="42"/>
  <c r="M999" i="42" s="1"/>
  <c r="N998" i="42"/>
  <c r="K998" i="42"/>
  <c r="M998" i="42" s="1"/>
  <c r="N997" i="42"/>
  <c r="K997" i="42"/>
  <c r="M997" i="42" s="1"/>
  <c r="N996" i="42"/>
  <c r="N995" i="42"/>
  <c r="K995" i="42"/>
  <c r="M995" i="42" s="1"/>
  <c r="N994" i="42"/>
  <c r="K994" i="42"/>
  <c r="M994" i="42" s="1"/>
  <c r="N993" i="42"/>
  <c r="N989" i="42"/>
  <c r="L989" i="42"/>
  <c r="K989" i="42"/>
  <c r="M989" i="42" s="1"/>
  <c r="N988" i="42"/>
  <c r="L988" i="42"/>
  <c r="K988" i="42"/>
  <c r="M988" i="42" s="1"/>
  <c r="N985" i="42"/>
  <c r="K985" i="42"/>
  <c r="M985" i="42" s="1"/>
  <c r="N984" i="42"/>
  <c r="K984" i="42"/>
  <c r="M984" i="42" s="1"/>
  <c r="N983" i="42"/>
  <c r="K983" i="42"/>
  <c r="M983" i="42" s="1"/>
  <c r="N982" i="42"/>
  <c r="K982" i="42"/>
  <c r="M982" i="42" s="1"/>
  <c r="N981" i="42"/>
  <c r="K981" i="42"/>
  <c r="M981" i="42" s="1"/>
  <c r="N980" i="42"/>
  <c r="K980" i="42"/>
  <c r="M980" i="42" s="1"/>
  <c r="N979" i="42"/>
  <c r="K979" i="42"/>
  <c r="M979" i="42" s="1"/>
  <c r="N978" i="42"/>
  <c r="K978" i="42"/>
  <c r="M978" i="42" s="1"/>
  <c r="N977" i="42"/>
  <c r="K977" i="42"/>
  <c r="M977" i="42" s="1"/>
  <c r="N976" i="42"/>
  <c r="N975" i="42"/>
  <c r="K975" i="42"/>
  <c r="M975" i="42" s="1"/>
  <c r="N973" i="42"/>
  <c r="K973" i="42"/>
  <c r="M973" i="42" s="1"/>
  <c r="N972" i="42"/>
  <c r="K972" i="42"/>
  <c r="M972" i="42" s="1"/>
  <c r="N971" i="42"/>
  <c r="K971" i="42"/>
  <c r="M971" i="42" s="1"/>
  <c r="N970" i="42"/>
  <c r="N969" i="42"/>
  <c r="N968" i="42"/>
  <c r="N967" i="42"/>
  <c r="K967" i="42"/>
  <c r="M967" i="42" s="1"/>
  <c r="N966" i="42"/>
  <c r="K966" i="42"/>
  <c r="M966" i="42" s="1"/>
  <c r="N965" i="42"/>
  <c r="N964" i="42"/>
  <c r="K964" i="42"/>
  <c r="M964" i="42" s="1"/>
  <c r="N961" i="42"/>
  <c r="K961" i="42"/>
  <c r="M961" i="42" s="1"/>
  <c r="N960" i="42"/>
  <c r="K960" i="42"/>
  <c r="M960" i="42" s="1"/>
  <c r="N959" i="42"/>
  <c r="K959" i="42"/>
  <c r="M959" i="42" s="1"/>
  <c r="N958" i="42"/>
  <c r="N957" i="42"/>
  <c r="K957" i="42"/>
  <c r="M957" i="42" s="1"/>
  <c r="N956" i="42"/>
  <c r="K956" i="42"/>
  <c r="M956" i="42" s="1"/>
  <c r="N955" i="42"/>
  <c r="K955" i="42"/>
  <c r="M955" i="42" s="1"/>
  <c r="N954" i="42"/>
  <c r="K954" i="42"/>
  <c r="M954" i="42" s="1"/>
  <c r="N952" i="42"/>
  <c r="K952" i="42"/>
  <c r="M952" i="42" s="1"/>
  <c r="N951" i="42"/>
  <c r="K951" i="42"/>
  <c r="M951" i="42" s="1"/>
  <c r="N950" i="42"/>
  <c r="N949" i="42"/>
  <c r="K949" i="42"/>
  <c r="M949" i="42" s="1"/>
  <c r="N948" i="42"/>
  <c r="K948" i="42"/>
  <c r="M948" i="42" s="1"/>
  <c r="N947" i="42"/>
  <c r="N946" i="42"/>
  <c r="K946" i="42"/>
  <c r="M946" i="42" s="1"/>
  <c r="N945" i="42"/>
  <c r="K945" i="42"/>
  <c r="M945" i="42" s="1"/>
  <c r="N944" i="42"/>
  <c r="K944" i="42"/>
  <c r="M944" i="42" s="1"/>
  <c r="N943" i="42"/>
  <c r="K943" i="42"/>
  <c r="M943" i="42" s="1"/>
  <c r="N940" i="42"/>
  <c r="K940" i="42"/>
  <c r="M940" i="42" s="1"/>
  <c r="N939" i="42"/>
  <c r="K939" i="42"/>
  <c r="M939" i="42" s="1"/>
  <c r="N938" i="42"/>
  <c r="N937" i="42"/>
  <c r="K937" i="42"/>
  <c r="M937" i="42" s="1"/>
  <c r="N936" i="42"/>
  <c r="K936" i="42"/>
  <c r="M936" i="42" s="1"/>
  <c r="N935" i="42"/>
  <c r="K935" i="42"/>
  <c r="M935" i="42" s="1"/>
  <c r="N934" i="42"/>
  <c r="K934" i="42"/>
  <c r="M934" i="42" s="1"/>
  <c r="N932" i="42"/>
  <c r="K932" i="42"/>
  <c r="M932" i="42" s="1"/>
  <c r="N931" i="42"/>
  <c r="K931" i="42"/>
  <c r="M931" i="42" s="1"/>
  <c r="N930" i="42"/>
  <c r="K930" i="42"/>
  <c r="M930" i="42" s="1"/>
  <c r="N929" i="42"/>
  <c r="K929" i="42"/>
  <c r="M929" i="42" s="1"/>
  <c r="N928" i="42"/>
  <c r="N927" i="42"/>
  <c r="K927" i="42"/>
  <c r="M927" i="42" s="1"/>
  <c r="N926" i="42"/>
  <c r="K926" i="42"/>
  <c r="M926" i="42" s="1"/>
  <c r="N923" i="42"/>
  <c r="K923" i="42"/>
  <c r="M923" i="42" s="1"/>
  <c r="N922" i="42"/>
  <c r="K922" i="42"/>
  <c r="M922" i="42" s="1"/>
  <c r="N921" i="42"/>
  <c r="K921" i="42"/>
  <c r="M921" i="42" s="1"/>
  <c r="N920" i="42"/>
  <c r="K920" i="42"/>
  <c r="M920" i="42" s="1"/>
  <c r="N919" i="42"/>
  <c r="K919" i="42"/>
  <c r="M919" i="42" s="1"/>
  <c r="N918" i="42"/>
  <c r="K918" i="42"/>
  <c r="M918" i="42" s="1"/>
  <c r="N917" i="42"/>
  <c r="K917" i="42"/>
  <c r="M917" i="42" s="1"/>
  <c r="N916" i="42"/>
  <c r="K916" i="42"/>
  <c r="M916" i="42" s="1"/>
  <c r="N915" i="42"/>
  <c r="K915" i="42"/>
  <c r="M915" i="42" s="1"/>
  <c r="N914" i="42"/>
  <c r="K914" i="42"/>
  <c r="M914" i="42" s="1"/>
  <c r="N913" i="42"/>
  <c r="K913" i="42"/>
  <c r="M913" i="42" s="1"/>
  <c r="N911" i="42"/>
  <c r="K911" i="42"/>
  <c r="M911" i="42" s="1"/>
  <c r="N910" i="42"/>
  <c r="K910" i="42"/>
  <c r="M910" i="42" s="1"/>
  <c r="N909" i="42"/>
  <c r="K909" i="42"/>
  <c r="M909" i="42" s="1"/>
  <c r="N908" i="42"/>
  <c r="K908" i="42"/>
  <c r="M908" i="42" s="1"/>
  <c r="N907" i="42"/>
  <c r="K907" i="42"/>
  <c r="M907" i="42" s="1"/>
  <c r="N906" i="42"/>
  <c r="K906" i="42"/>
  <c r="M906" i="42" s="1"/>
  <c r="N905" i="42"/>
  <c r="K905" i="42"/>
  <c r="M905" i="42" s="1"/>
  <c r="N904" i="42"/>
  <c r="N903" i="42"/>
  <c r="K903" i="42"/>
  <c r="M903" i="42" s="1"/>
  <c r="N902" i="42"/>
  <c r="K902" i="42"/>
  <c r="M902" i="42" s="1"/>
  <c r="N900" i="42"/>
  <c r="K900" i="42"/>
  <c r="M900" i="42" s="1"/>
  <c r="N899" i="42"/>
  <c r="K899" i="42"/>
  <c r="M899" i="42" s="1"/>
  <c r="N898" i="42"/>
  <c r="K898" i="42"/>
  <c r="M898" i="42" s="1"/>
  <c r="N897" i="42"/>
  <c r="K897" i="42"/>
  <c r="M897" i="42" s="1"/>
  <c r="N896" i="42"/>
  <c r="K896" i="42"/>
  <c r="M896" i="42" s="1"/>
  <c r="N895" i="42"/>
  <c r="N894" i="42"/>
  <c r="K894" i="42"/>
  <c r="M894" i="42" s="1"/>
  <c r="N893" i="42"/>
  <c r="K893" i="42"/>
  <c r="M893" i="42" s="1"/>
  <c r="N892" i="42"/>
  <c r="K892" i="42"/>
  <c r="M892" i="42" s="1"/>
  <c r="N891" i="42"/>
  <c r="K891" i="42"/>
  <c r="M891" i="42" s="1"/>
  <c r="N889" i="42"/>
  <c r="K889" i="42"/>
  <c r="M889" i="42" s="1"/>
  <c r="N888" i="42"/>
  <c r="K888" i="42"/>
  <c r="M888" i="42" s="1"/>
  <c r="N887" i="42"/>
  <c r="N886" i="42"/>
  <c r="K886" i="42"/>
  <c r="M886" i="42" s="1"/>
  <c r="N885" i="42"/>
  <c r="K885" i="42"/>
  <c r="M885" i="42" s="1"/>
  <c r="N884" i="42"/>
  <c r="K884" i="42"/>
  <c r="M884" i="42" s="1"/>
  <c r="N883" i="42"/>
  <c r="K883" i="42"/>
  <c r="M883" i="42" s="1"/>
  <c r="N882" i="42"/>
  <c r="K882" i="42"/>
  <c r="M882" i="42" s="1"/>
  <c r="N881" i="42"/>
  <c r="N880" i="42"/>
  <c r="K880" i="42"/>
  <c r="M880" i="42" s="1"/>
  <c r="N879" i="42"/>
  <c r="K879" i="42"/>
  <c r="M879" i="42" s="1"/>
  <c r="N877" i="42"/>
  <c r="K877" i="42"/>
  <c r="M877" i="42" s="1"/>
  <c r="N876" i="42"/>
  <c r="N875" i="42"/>
  <c r="K875" i="42"/>
  <c r="M875" i="42" s="1"/>
  <c r="N874" i="42"/>
  <c r="K874" i="42"/>
  <c r="M874" i="42" s="1"/>
  <c r="N873" i="42"/>
  <c r="K873" i="42"/>
  <c r="M873" i="42" s="1"/>
  <c r="N872" i="42"/>
  <c r="K872" i="42"/>
  <c r="M872" i="42" s="1"/>
  <c r="N871" i="42"/>
  <c r="K871" i="42"/>
  <c r="M871" i="42" s="1"/>
  <c r="N870" i="42"/>
  <c r="K870" i="42"/>
  <c r="M870" i="42" s="1"/>
  <c r="N869" i="42"/>
  <c r="K869" i="42"/>
  <c r="M869" i="42" s="1"/>
  <c r="N868" i="42"/>
  <c r="N867" i="42"/>
  <c r="K867" i="42"/>
  <c r="M867" i="42" s="1"/>
  <c r="N865" i="42"/>
  <c r="K865" i="42"/>
  <c r="M865" i="42" s="1"/>
  <c r="N864" i="42"/>
  <c r="K864" i="42"/>
  <c r="M864" i="42" s="1"/>
  <c r="N863" i="42"/>
  <c r="K863" i="42"/>
  <c r="M863" i="42" s="1"/>
  <c r="N862" i="42"/>
  <c r="K862" i="42"/>
  <c r="M862" i="42" s="1"/>
  <c r="N861" i="42"/>
  <c r="K861" i="42"/>
  <c r="M861" i="42" s="1"/>
  <c r="N860" i="42"/>
  <c r="K860" i="42"/>
  <c r="M860" i="42" s="1"/>
  <c r="N859" i="42"/>
  <c r="K859" i="42"/>
  <c r="M859" i="42" s="1"/>
  <c r="N858" i="42"/>
  <c r="K858" i="42"/>
  <c r="M858" i="42" s="1"/>
  <c r="N857" i="42"/>
  <c r="K857" i="42"/>
  <c r="M857" i="42" s="1"/>
  <c r="N856" i="42"/>
  <c r="K856" i="42"/>
  <c r="M856" i="42" s="1"/>
  <c r="N855" i="42"/>
  <c r="K855" i="42"/>
  <c r="M855" i="42" s="1"/>
  <c r="N851" i="42"/>
  <c r="K851" i="42"/>
  <c r="M851" i="42" s="1"/>
  <c r="N850" i="42"/>
  <c r="N847" i="42"/>
  <c r="K847" i="42"/>
  <c r="M847" i="42" s="1"/>
  <c r="N846" i="42"/>
  <c r="K846" i="42"/>
  <c r="M846" i="42" s="1"/>
  <c r="N845" i="42"/>
  <c r="K845" i="42"/>
  <c r="M845" i="42" s="1"/>
  <c r="N844" i="42"/>
  <c r="K844" i="42"/>
  <c r="M844" i="42" s="1"/>
  <c r="N843" i="42"/>
  <c r="K843" i="42"/>
  <c r="M843" i="42" s="1"/>
  <c r="N842" i="42"/>
  <c r="K842" i="42"/>
  <c r="M842" i="42" s="1"/>
  <c r="N841" i="42"/>
  <c r="K841" i="42"/>
  <c r="M841" i="42" s="1"/>
  <c r="N840" i="42"/>
  <c r="K840" i="42"/>
  <c r="M840" i="42" s="1"/>
  <c r="N839" i="42"/>
  <c r="K839" i="42"/>
  <c r="M839" i="42" s="1"/>
  <c r="N838" i="42"/>
  <c r="N837" i="42"/>
  <c r="N836" i="42"/>
  <c r="K836" i="42"/>
  <c r="M836" i="42" s="1"/>
  <c r="N835" i="42"/>
  <c r="N834" i="42"/>
  <c r="K834" i="42"/>
  <c r="M834" i="42" s="1"/>
  <c r="N831" i="42"/>
  <c r="K831" i="42"/>
  <c r="M831" i="42" s="1"/>
  <c r="N830" i="42"/>
  <c r="K830" i="42"/>
  <c r="M830" i="42" s="1"/>
  <c r="N829" i="42"/>
  <c r="K829" i="42"/>
  <c r="M829" i="42" s="1"/>
  <c r="N828" i="42"/>
  <c r="K828" i="42"/>
  <c r="M828" i="42" s="1"/>
  <c r="N827" i="42"/>
  <c r="N826" i="42"/>
  <c r="K826" i="42"/>
  <c r="M826" i="42" s="1"/>
  <c r="N825" i="42"/>
  <c r="N824" i="42"/>
  <c r="K824" i="42"/>
  <c r="M824" i="42" s="1"/>
  <c r="N822" i="42"/>
  <c r="K822" i="42"/>
  <c r="M822" i="42" s="1"/>
  <c r="N821" i="42"/>
  <c r="K821" i="42"/>
  <c r="M821" i="42" s="1"/>
  <c r="N820" i="42"/>
  <c r="K820" i="42"/>
  <c r="M820" i="42" s="1"/>
  <c r="N819" i="42"/>
  <c r="N818" i="42"/>
  <c r="K818" i="42"/>
  <c r="M818" i="42" s="1"/>
  <c r="N817" i="42"/>
  <c r="K817" i="42"/>
  <c r="M817" i="42" s="1"/>
  <c r="N816" i="42"/>
  <c r="K816" i="42"/>
  <c r="M816" i="42" s="1"/>
  <c r="N815" i="42"/>
  <c r="K815" i="42"/>
  <c r="M815" i="42" s="1"/>
  <c r="N814" i="42"/>
  <c r="K814" i="42"/>
  <c r="M814" i="42" s="1"/>
  <c r="N813" i="42"/>
  <c r="K813" i="42"/>
  <c r="M813" i="42" s="1"/>
  <c r="N810" i="42"/>
  <c r="K810" i="42"/>
  <c r="M810" i="42" s="1"/>
  <c r="N809" i="42"/>
  <c r="K809" i="42"/>
  <c r="M809" i="42" s="1"/>
  <c r="N808" i="42"/>
  <c r="K808" i="42"/>
  <c r="M808" i="42" s="1"/>
  <c r="N807" i="42"/>
  <c r="K807" i="42"/>
  <c r="M807" i="42" s="1"/>
  <c r="N806" i="42"/>
  <c r="K806" i="42"/>
  <c r="M806" i="42" s="1"/>
  <c r="N805" i="42"/>
  <c r="K805" i="42"/>
  <c r="M805" i="42" s="1"/>
  <c r="N803" i="42"/>
  <c r="K803" i="42"/>
  <c r="M803" i="42" s="1"/>
  <c r="N802" i="42"/>
  <c r="K802" i="42"/>
  <c r="M802" i="42" s="1"/>
  <c r="N801" i="42"/>
  <c r="N800" i="42"/>
  <c r="K800" i="42"/>
  <c r="M800" i="42" s="1"/>
  <c r="N799" i="42"/>
  <c r="K799" i="42"/>
  <c r="M799" i="42" s="1"/>
  <c r="N798" i="42"/>
  <c r="K798" i="42"/>
  <c r="M798" i="42" s="1"/>
  <c r="N797" i="42"/>
  <c r="K797" i="42"/>
  <c r="M797" i="42" s="1"/>
  <c r="N794" i="42"/>
  <c r="K794" i="42"/>
  <c r="M794" i="42" s="1"/>
  <c r="N793" i="42"/>
  <c r="K793" i="42"/>
  <c r="M793" i="42" s="1"/>
  <c r="N792" i="42"/>
  <c r="K792" i="42"/>
  <c r="M792" i="42" s="1"/>
  <c r="N791" i="42"/>
  <c r="K791" i="42"/>
  <c r="M791" i="42" s="1"/>
  <c r="N790" i="42"/>
  <c r="K790" i="42"/>
  <c r="M790" i="42" s="1"/>
  <c r="N789" i="42"/>
  <c r="K789" i="42"/>
  <c r="M789" i="42" s="1"/>
  <c r="N788" i="42"/>
  <c r="K788" i="42"/>
  <c r="M788" i="42" s="1"/>
  <c r="N787" i="42"/>
  <c r="K787" i="42"/>
  <c r="M787" i="42" s="1"/>
  <c r="N786" i="42"/>
  <c r="K786" i="42"/>
  <c r="M786" i="42" s="1"/>
  <c r="N785" i="42"/>
  <c r="K785" i="42"/>
  <c r="M785" i="42" s="1"/>
  <c r="N784" i="42"/>
  <c r="N780" i="42"/>
  <c r="K780" i="42"/>
  <c r="M780" i="42" s="1"/>
  <c r="N779" i="42"/>
  <c r="K779" i="42"/>
  <c r="M779" i="42" s="1"/>
  <c r="N776" i="42"/>
  <c r="K776" i="42"/>
  <c r="M776" i="42" s="1"/>
  <c r="N775" i="42"/>
  <c r="K775" i="42"/>
  <c r="M775" i="42" s="1"/>
  <c r="N774" i="42"/>
  <c r="K774" i="42"/>
  <c r="M774" i="42" s="1"/>
  <c r="N773" i="42"/>
  <c r="K773" i="42"/>
  <c r="M773" i="42" s="1"/>
  <c r="N772" i="42"/>
  <c r="K772" i="42"/>
  <c r="M772" i="42" s="1"/>
  <c r="N771" i="42"/>
  <c r="K771" i="42"/>
  <c r="M771" i="42" s="1"/>
  <c r="N770" i="42"/>
  <c r="K770" i="42"/>
  <c r="M770" i="42" s="1"/>
  <c r="N769" i="42"/>
  <c r="K769" i="42"/>
  <c r="M769" i="42" s="1"/>
  <c r="N768" i="42"/>
  <c r="N767" i="42"/>
  <c r="N766" i="42"/>
  <c r="N765" i="42"/>
  <c r="K765" i="42"/>
  <c r="M765" i="42" s="1"/>
  <c r="N762" i="42"/>
  <c r="K762" i="42"/>
  <c r="M762" i="42" s="1"/>
  <c r="N761" i="42"/>
  <c r="K761" i="42"/>
  <c r="M761" i="42" s="1"/>
  <c r="N758" i="42"/>
  <c r="K758" i="42"/>
  <c r="M758" i="42" s="1"/>
  <c r="N757" i="42"/>
  <c r="K757" i="42"/>
  <c r="M757" i="42" s="1"/>
  <c r="N756" i="42"/>
  <c r="K756" i="42"/>
  <c r="M756" i="42" s="1"/>
  <c r="N755" i="42"/>
  <c r="K755" i="42"/>
  <c r="M755" i="42" s="1"/>
  <c r="N754" i="42"/>
  <c r="N753" i="42"/>
  <c r="N752" i="42"/>
  <c r="N751" i="42"/>
  <c r="K751" i="42"/>
  <c r="M751" i="42" s="1"/>
  <c r="N750" i="42"/>
  <c r="N749" i="42"/>
  <c r="K749" i="42"/>
  <c r="M749" i="42" s="1"/>
  <c r="N748" i="42"/>
  <c r="K748" i="42"/>
  <c r="M748" i="42" s="1"/>
  <c r="N747" i="42"/>
  <c r="K747" i="42"/>
  <c r="M747" i="42" s="1"/>
  <c r="N746" i="42"/>
  <c r="K746" i="42"/>
  <c r="M746" i="42" s="1"/>
  <c r="N745" i="42"/>
  <c r="K745" i="42"/>
  <c r="M745" i="42" s="1"/>
  <c r="N743" i="42"/>
  <c r="K743" i="42"/>
  <c r="M743" i="42" s="1"/>
  <c r="N742" i="42"/>
  <c r="N741" i="42"/>
  <c r="K741" i="42"/>
  <c r="M741" i="42" s="1"/>
  <c r="N740" i="42"/>
  <c r="L740" i="42"/>
  <c r="K740" i="42"/>
  <c r="M740" i="42" s="1"/>
  <c r="N739" i="42"/>
  <c r="K739" i="42"/>
  <c r="M739" i="42" s="1"/>
  <c r="N738" i="42"/>
  <c r="K738" i="42"/>
  <c r="M738" i="42" s="1"/>
  <c r="N736" i="42"/>
  <c r="K736" i="42"/>
  <c r="M736" i="42" s="1"/>
  <c r="N735" i="42"/>
  <c r="N734" i="42"/>
  <c r="K734" i="42"/>
  <c r="M734" i="42" s="1"/>
  <c r="N732" i="42"/>
  <c r="K732" i="42"/>
  <c r="M732" i="42" s="1"/>
  <c r="N731" i="42"/>
  <c r="K731" i="42"/>
  <c r="M731" i="42" s="1"/>
  <c r="N730" i="42"/>
  <c r="N727" i="42"/>
  <c r="K727" i="42"/>
  <c r="M727" i="42" s="1"/>
  <c r="N726" i="42"/>
  <c r="K726" i="42"/>
  <c r="M726" i="42" s="1"/>
  <c r="N725" i="42"/>
  <c r="N723" i="42"/>
  <c r="K723" i="42"/>
  <c r="M723" i="42" s="1"/>
  <c r="N722" i="42"/>
  <c r="K722" i="42"/>
  <c r="M722" i="42" s="1"/>
  <c r="N721" i="42"/>
  <c r="K721" i="42"/>
  <c r="M721" i="42" s="1"/>
  <c r="N720" i="42"/>
  <c r="K720" i="42"/>
  <c r="M720" i="42" s="1"/>
  <c r="N719" i="42"/>
  <c r="K719" i="42"/>
  <c r="M719" i="42" s="1"/>
  <c r="N718" i="42"/>
  <c r="K718" i="42"/>
  <c r="M718" i="42" s="1"/>
  <c r="N717" i="42"/>
  <c r="N716" i="42"/>
  <c r="K716" i="42"/>
  <c r="M716" i="42" s="1"/>
  <c r="N715" i="42"/>
  <c r="N714" i="42"/>
  <c r="K714" i="42"/>
  <c r="M714" i="42" s="1"/>
  <c r="N710" i="42"/>
  <c r="L710" i="42"/>
  <c r="K710" i="42"/>
  <c r="M710" i="42" s="1"/>
  <c r="N709" i="42"/>
  <c r="K709" i="42"/>
  <c r="M709" i="42" s="1"/>
  <c r="N706" i="42"/>
  <c r="K706" i="42"/>
  <c r="M706" i="42" s="1"/>
  <c r="N705" i="42"/>
  <c r="K705" i="42"/>
  <c r="M705" i="42" s="1"/>
  <c r="N704" i="42"/>
  <c r="K704" i="42"/>
  <c r="M704" i="42" s="1"/>
  <c r="N703" i="42"/>
  <c r="K703" i="42"/>
  <c r="M703" i="42" s="1"/>
  <c r="N702" i="42"/>
  <c r="K702" i="42"/>
  <c r="M702" i="42" s="1"/>
  <c r="N701" i="42"/>
  <c r="N700" i="42"/>
  <c r="K700" i="42"/>
  <c r="M700" i="42" s="1"/>
  <c r="N699" i="42"/>
  <c r="K699" i="42"/>
  <c r="M699" i="42" s="1"/>
  <c r="N698" i="42"/>
  <c r="K698" i="42"/>
  <c r="M698" i="42" s="1"/>
  <c r="N697" i="42"/>
  <c r="K697" i="42"/>
  <c r="M697" i="42" s="1"/>
  <c r="N696" i="42"/>
  <c r="K696" i="42"/>
  <c r="M696" i="42" s="1"/>
  <c r="N695" i="42"/>
  <c r="N694" i="42"/>
  <c r="K694" i="42"/>
  <c r="M694" i="42" s="1"/>
  <c r="N693" i="42"/>
  <c r="N691" i="42"/>
  <c r="K691" i="42"/>
  <c r="M691" i="42" s="1"/>
  <c r="N690" i="42"/>
  <c r="K690" i="42"/>
  <c r="M690" i="42" s="1"/>
  <c r="N689" i="42"/>
  <c r="N688" i="42"/>
  <c r="K688" i="42"/>
  <c r="M688" i="42" s="1"/>
  <c r="N687" i="42"/>
  <c r="N686" i="42"/>
  <c r="K686" i="42"/>
  <c r="M686" i="42" s="1"/>
  <c r="N685" i="42"/>
  <c r="N684" i="42"/>
  <c r="N683" i="42"/>
  <c r="K683" i="42"/>
  <c r="M683" i="42" s="1"/>
  <c r="N682" i="42"/>
  <c r="K682" i="42"/>
  <c r="M682" i="42" s="1"/>
  <c r="N681" i="42"/>
  <c r="K681" i="42"/>
  <c r="M681" i="42" s="1"/>
  <c r="N679" i="42"/>
  <c r="K679" i="42"/>
  <c r="M679" i="42" s="1"/>
  <c r="N678" i="42"/>
  <c r="K678" i="42"/>
  <c r="M678" i="42" s="1"/>
  <c r="N677" i="42"/>
  <c r="K677" i="42"/>
  <c r="M677" i="42" s="1"/>
  <c r="N676" i="42"/>
  <c r="K676" i="42"/>
  <c r="M676" i="42" s="1"/>
  <c r="N675" i="42"/>
  <c r="K675" i="42"/>
  <c r="M675" i="42" s="1"/>
  <c r="N674" i="42"/>
  <c r="K674" i="42"/>
  <c r="M674" i="42" s="1"/>
  <c r="N673" i="42"/>
  <c r="N672" i="42"/>
  <c r="K672" i="42"/>
  <c r="M672" i="42" s="1"/>
  <c r="N671" i="42"/>
  <c r="N670" i="42"/>
  <c r="K670" i="42"/>
  <c r="M670" i="42" s="1"/>
  <c r="O670" i="42" s="1"/>
  <c r="N669" i="42"/>
  <c r="K669" i="42"/>
  <c r="M669" i="42" s="1"/>
  <c r="N666" i="42"/>
  <c r="K666" i="42"/>
  <c r="M666" i="42" s="1"/>
  <c r="N665" i="42"/>
  <c r="K665" i="42"/>
  <c r="M665" i="42" s="1"/>
  <c r="N664" i="42"/>
  <c r="K664" i="42"/>
  <c r="M664" i="42" s="1"/>
  <c r="N663" i="42"/>
  <c r="N662" i="42"/>
  <c r="K662" i="42"/>
  <c r="M662" i="42" s="1"/>
  <c r="N661" i="42"/>
  <c r="K661" i="42"/>
  <c r="M661" i="42" s="1"/>
  <c r="N660" i="42"/>
  <c r="K660" i="42"/>
  <c r="M660" i="42" s="1"/>
  <c r="N659" i="42"/>
  <c r="K659" i="42"/>
  <c r="M659" i="42" s="1"/>
  <c r="N658" i="42"/>
  <c r="K658" i="42"/>
  <c r="M658" i="42" s="1"/>
  <c r="N657" i="42"/>
  <c r="K657" i="42"/>
  <c r="M657" i="42" s="1"/>
  <c r="N655" i="42"/>
  <c r="K655" i="42"/>
  <c r="M655" i="42" s="1"/>
  <c r="N654" i="42"/>
  <c r="K654" i="42"/>
  <c r="M654" i="42" s="1"/>
  <c r="N653" i="42"/>
  <c r="K653" i="42"/>
  <c r="M653" i="42" s="1"/>
  <c r="N652" i="42"/>
  <c r="K652" i="42"/>
  <c r="M652" i="42" s="1"/>
  <c r="N651" i="42"/>
  <c r="K651" i="42"/>
  <c r="M651" i="42" s="1"/>
  <c r="N650" i="42"/>
  <c r="K650" i="42"/>
  <c r="M650" i="42" s="1"/>
  <c r="N649" i="42"/>
  <c r="L649" i="42"/>
  <c r="K649" i="42"/>
  <c r="M649" i="42" s="1"/>
  <c r="N647" i="42"/>
  <c r="K647" i="42"/>
  <c r="M647" i="42" s="1"/>
  <c r="N646" i="42"/>
  <c r="K646" i="42"/>
  <c r="M646" i="42" s="1"/>
  <c r="N645" i="42"/>
  <c r="K645" i="42"/>
  <c r="M645" i="42" s="1"/>
  <c r="N644" i="42"/>
  <c r="K644" i="42"/>
  <c r="M644" i="42" s="1"/>
  <c r="N643" i="42"/>
  <c r="K643" i="42"/>
  <c r="M643" i="42" s="1"/>
  <c r="N642" i="42"/>
  <c r="K642" i="42"/>
  <c r="M642" i="42" s="1"/>
  <c r="N641" i="42"/>
  <c r="K641" i="42"/>
  <c r="M641" i="42" s="1"/>
  <c r="N640" i="42"/>
  <c r="K640" i="42"/>
  <c r="M640" i="42" s="1"/>
  <c r="N639" i="42"/>
  <c r="K639" i="42"/>
  <c r="M639" i="42" s="1"/>
  <c r="N638" i="42"/>
  <c r="K638" i="42"/>
  <c r="M638" i="42" s="1"/>
  <c r="N634" i="42"/>
  <c r="K634" i="42"/>
  <c r="M634" i="42" s="1"/>
  <c r="N633" i="42"/>
  <c r="K633" i="42"/>
  <c r="M633" i="42" s="1"/>
  <c r="N630" i="42"/>
  <c r="K630" i="42"/>
  <c r="M630" i="42" s="1"/>
  <c r="N629" i="42"/>
  <c r="K629" i="42"/>
  <c r="M629" i="42" s="1"/>
  <c r="N628" i="42"/>
  <c r="K628" i="42"/>
  <c r="M628" i="42" s="1"/>
  <c r="N627" i="42"/>
  <c r="K627" i="42"/>
  <c r="M627" i="42" s="1"/>
  <c r="N626" i="42"/>
  <c r="K626" i="42"/>
  <c r="M626" i="42" s="1"/>
  <c r="N625" i="42"/>
  <c r="K625" i="42"/>
  <c r="M625" i="42" s="1"/>
  <c r="N624" i="42"/>
  <c r="K624" i="42"/>
  <c r="M624" i="42" s="1"/>
  <c r="N623" i="42"/>
  <c r="K623" i="42"/>
  <c r="M623" i="42" s="1"/>
  <c r="N622" i="42"/>
  <c r="K622" i="42"/>
  <c r="M622" i="42" s="1"/>
  <c r="N621" i="42"/>
  <c r="K621" i="42"/>
  <c r="M621" i="42" s="1"/>
  <c r="N620" i="42"/>
  <c r="K620" i="42"/>
  <c r="M620" i="42" s="1"/>
  <c r="N619" i="42"/>
  <c r="K619" i="42"/>
  <c r="M619" i="42" s="1"/>
  <c r="N617" i="42"/>
  <c r="K617" i="42"/>
  <c r="M617" i="42" s="1"/>
  <c r="N616" i="42"/>
  <c r="K616" i="42"/>
  <c r="M616" i="42" s="1"/>
  <c r="N615" i="42"/>
  <c r="K615" i="42"/>
  <c r="M615" i="42" s="1"/>
  <c r="N614" i="42"/>
  <c r="N613" i="42"/>
  <c r="K613" i="42"/>
  <c r="M613" i="42" s="1"/>
  <c r="N612" i="42"/>
  <c r="N611" i="42"/>
  <c r="K611" i="42"/>
  <c r="M611" i="42" s="1"/>
  <c r="N609" i="42"/>
  <c r="K609" i="42"/>
  <c r="M609" i="42" s="1"/>
  <c r="N608" i="42"/>
  <c r="K608" i="42"/>
  <c r="M608" i="42" s="1"/>
  <c r="N607" i="42"/>
  <c r="K607" i="42"/>
  <c r="M607" i="42" s="1"/>
  <c r="N606" i="42"/>
  <c r="K606" i="42"/>
  <c r="M606" i="42" s="1"/>
  <c r="N605" i="42"/>
  <c r="N604" i="42"/>
  <c r="N603" i="42"/>
  <c r="K603" i="42"/>
  <c r="M603" i="42" s="1"/>
  <c r="N602" i="42"/>
  <c r="K602" i="42"/>
  <c r="M602" i="42" s="1"/>
  <c r="N601" i="42"/>
  <c r="K601" i="42"/>
  <c r="M601" i="42" s="1"/>
  <c r="N600" i="42"/>
  <c r="K600" i="42"/>
  <c r="M600" i="42" s="1"/>
  <c r="N596" i="42"/>
  <c r="K596" i="42"/>
  <c r="M596" i="42" s="1"/>
  <c r="N595" i="42"/>
  <c r="N591" i="42"/>
  <c r="K591" i="42"/>
  <c r="M591" i="42" s="1"/>
  <c r="N590" i="42"/>
  <c r="K590" i="42"/>
  <c r="M590" i="42" s="1"/>
  <c r="N589" i="42"/>
  <c r="K589" i="42"/>
  <c r="M589" i="42" s="1"/>
  <c r="N588" i="42"/>
  <c r="K588" i="42"/>
  <c r="M588" i="42" s="1"/>
  <c r="N587" i="42"/>
  <c r="K587" i="42"/>
  <c r="M587" i="42" s="1"/>
  <c r="N586" i="42"/>
  <c r="K586" i="42"/>
  <c r="M586" i="42" s="1"/>
  <c r="N585" i="42"/>
  <c r="K585" i="42"/>
  <c r="M585" i="42" s="1"/>
  <c r="N584" i="42"/>
  <c r="N583" i="42"/>
  <c r="K583" i="42"/>
  <c r="M583" i="42" s="1"/>
  <c r="N582" i="42"/>
  <c r="K582" i="42"/>
  <c r="M582" i="42" s="1"/>
  <c r="N581" i="42"/>
  <c r="K581" i="42"/>
  <c r="M581" i="42" s="1"/>
  <c r="N580" i="42"/>
  <c r="K580" i="42"/>
  <c r="M580" i="42" s="1"/>
  <c r="N579" i="42"/>
  <c r="N578" i="42"/>
  <c r="K578" i="42"/>
  <c r="M578" i="42" s="1"/>
  <c r="N577" i="42"/>
  <c r="K577" i="42"/>
  <c r="M577" i="42" s="1"/>
  <c r="N574" i="42"/>
  <c r="K574" i="42"/>
  <c r="M574" i="42" s="1"/>
  <c r="N573" i="42"/>
  <c r="K573" i="42"/>
  <c r="M573" i="42" s="1"/>
  <c r="N572" i="42"/>
  <c r="K572" i="42"/>
  <c r="M572" i="42" s="1"/>
  <c r="N571" i="42"/>
  <c r="K571" i="42"/>
  <c r="M571" i="42" s="1"/>
  <c r="N570" i="42"/>
  <c r="K570" i="42"/>
  <c r="M570" i="42" s="1"/>
  <c r="N569" i="42"/>
  <c r="K569" i="42"/>
  <c r="M569" i="42" s="1"/>
  <c r="N568" i="42"/>
  <c r="N567" i="42"/>
  <c r="N566" i="42"/>
  <c r="K566" i="42"/>
  <c r="M566" i="42" s="1"/>
  <c r="N565" i="42"/>
  <c r="K565" i="42"/>
  <c r="M565" i="42" s="1"/>
  <c r="N563" i="42"/>
  <c r="K563" i="42"/>
  <c r="M563" i="42" s="1"/>
  <c r="N562" i="42"/>
  <c r="K562" i="42"/>
  <c r="M562" i="42" s="1"/>
  <c r="N561" i="42"/>
  <c r="K561" i="42"/>
  <c r="M561" i="42" s="1"/>
  <c r="N560" i="42"/>
  <c r="K560" i="42"/>
  <c r="M560" i="42" s="1"/>
  <c r="N559" i="42"/>
  <c r="K559" i="42"/>
  <c r="M559" i="42" s="1"/>
  <c r="N558" i="42"/>
  <c r="N557" i="42"/>
  <c r="N555" i="42"/>
  <c r="K555" i="42"/>
  <c r="M555" i="42" s="1"/>
  <c r="N554" i="42"/>
  <c r="K554" i="42"/>
  <c r="M554" i="42" s="1"/>
  <c r="N553" i="42"/>
  <c r="N552" i="42"/>
  <c r="K552" i="42"/>
  <c r="M552" i="42" s="1"/>
  <c r="N551" i="42"/>
  <c r="N550" i="42"/>
  <c r="K550" i="42"/>
  <c r="M550" i="42" s="1"/>
  <c r="N549" i="42"/>
  <c r="N548" i="42"/>
  <c r="K548" i="42"/>
  <c r="M548" i="42" s="1"/>
  <c r="N547" i="42"/>
  <c r="K547" i="42"/>
  <c r="M547" i="42" s="1"/>
  <c r="N546" i="42"/>
  <c r="K546" i="42"/>
  <c r="M546" i="42" s="1"/>
  <c r="N542" i="42"/>
  <c r="K542" i="42"/>
  <c r="M542" i="42" s="1"/>
  <c r="N541" i="42"/>
  <c r="N538" i="42"/>
  <c r="K538" i="42"/>
  <c r="M538" i="42" s="1"/>
  <c r="N537" i="42"/>
  <c r="K537" i="42"/>
  <c r="M537" i="42" s="1"/>
  <c r="N536" i="42"/>
  <c r="K536" i="42"/>
  <c r="M536" i="42" s="1"/>
  <c r="N535" i="42"/>
  <c r="K535" i="42"/>
  <c r="M535" i="42" s="1"/>
  <c r="N534" i="42"/>
  <c r="K534" i="42"/>
  <c r="M534" i="42" s="1"/>
  <c r="N533" i="42"/>
  <c r="K533" i="42"/>
  <c r="M533" i="42" s="1"/>
  <c r="N532" i="42"/>
  <c r="K532" i="42"/>
  <c r="M532" i="42" s="1"/>
  <c r="N531" i="42"/>
  <c r="N530" i="42"/>
  <c r="K530" i="42"/>
  <c r="M530" i="42" s="1"/>
  <c r="N529" i="42"/>
  <c r="N528" i="42"/>
  <c r="K528" i="42"/>
  <c r="M528" i="42" s="1"/>
  <c r="N527" i="42"/>
  <c r="N526" i="42"/>
  <c r="K526" i="42"/>
  <c r="M526" i="42" s="1"/>
  <c r="N525" i="42"/>
  <c r="K525" i="42"/>
  <c r="M525" i="42" s="1"/>
  <c r="N522" i="42"/>
  <c r="K522" i="42"/>
  <c r="M522" i="42" s="1"/>
  <c r="N521" i="42"/>
  <c r="K521" i="42"/>
  <c r="M521" i="42" s="1"/>
  <c r="N520" i="42"/>
  <c r="K520" i="42"/>
  <c r="M520" i="42" s="1"/>
  <c r="N519" i="42"/>
  <c r="N518" i="42"/>
  <c r="K518" i="42"/>
  <c r="M518" i="42" s="1"/>
  <c r="N517" i="42"/>
  <c r="N516" i="42"/>
  <c r="K516" i="42"/>
  <c r="M516" i="42" s="1"/>
  <c r="N515" i="42"/>
  <c r="K515" i="42"/>
  <c r="M515" i="42" s="1"/>
  <c r="N514" i="42"/>
  <c r="K514" i="42"/>
  <c r="M514" i="42" s="1"/>
  <c r="N513" i="42"/>
  <c r="N511" i="42"/>
  <c r="K511" i="42"/>
  <c r="M511" i="42" s="1"/>
  <c r="N510" i="42"/>
  <c r="K510" i="42"/>
  <c r="M510" i="42" s="1"/>
  <c r="N509" i="42"/>
  <c r="N508" i="42"/>
  <c r="K508" i="42"/>
  <c r="M508" i="42" s="1"/>
  <c r="N507" i="42"/>
  <c r="K507" i="42"/>
  <c r="M507" i="42" s="1"/>
  <c r="N506" i="42"/>
  <c r="K506" i="42"/>
  <c r="M506" i="42" s="1"/>
  <c r="N505" i="42"/>
  <c r="N503" i="42"/>
  <c r="K503" i="42"/>
  <c r="M503" i="42" s="1"/>
  <c r="N502" i="42"/>
  <c r="K502" i="42"/>
  <c r="M502" i="42" s="1"/>
  <c r="N501" i="42"/>
  <c r="N500" i="42"/>
  <c r="K500" i="42"/>
  <c r="M500" i="42" s="1"/>
  <c r="N499" i="42"/>
  <c r="K499" i="42"/>
  <c r="M499" i="42" s="1"/>
  <c r="N498" i="42"/>
  <c r="K498" i="42"/>
  <c r="M498" i="42" s="1"/>
  <c r="N497" i="42"/>
  <c r="N496" i="42"/>
  <c r="K496" i="42"/>
  <c r="M496" i="42" s="1"/>
  <c r="N495" i="42"/>
  <c r="N494" i="42"/>
  <c r="K494" i="42"/>
  <c r="M494" i="42" s="1"/>
  <c r="N490" i="42"/>
  <c r="K490" i="42"/>
  <c r="M490" i="42" s="1"/>
  <c r="N489" i="42"/>
  <c r="K489" i="42"/>
  <c r="M489" i="42" s="1"/>
  <c r="N486" i="42"/>
  <c r="K486" i="42"/>
  <c r="M486" i="42" s="1"/>
  <c r="N485" i="42"/>
  <c r="K485" i="42"/>
  <c r="M485" i="42" s="1"/>
  <c r="N484" i="42"/>
  <c r="K484" i="42"/>
  <c r="M484" i="42" s="1"/>
  <c r="N483" i="42"/>
  <c r="K483" i="42"/>
  <c r="M483" i="42" s="1"/>
  <c r="N482" i="42"/>
  <c r="K482" i="42"/>
  <c r="M482" i="42" s="1"/>
  <c r="N481" i="42"/>
  <c r="N480" i="42"/>
  <c r="K480" i="42"/>
  <c r="M480" i="42" s="1"/>
  <c r="N479" i="42"/>
  <c r="N478" i="42"/>
  <c r="K478" i="42"/>
  <c r="M478" i="42" s="1"/>
  <c r="N477" i="42"/>
  <c r="N476" i="42"/>
  <c r="K476" i="42"/>
  <c r="M476" i="42" s="1"/>
  <c r="N475" i="42"/>
  <c r="N474" i="42"/>
  <c r="K474" i="42"/>
  <c r="M474" i="42" s="1"/>
  <c r="N473" i="42"/>
  <c r="N470" i="42"/>
  <c r="K470" i="42"/>
  <c r="M470" i="42" s="1"/>
  <c r="N469" i="42"/>
  <c r="K469" i="42"/>
  <c r="M469" i="42" s="1"/>
  <c r="N468" i="42"/>
  <c r="K468" i="42"/>
  <c r="M468" i="42" s="1"/>
  <c r="N467" i="42"/>
  <c r="N466" i="42"/>
  <c r="K466" i="42"/>
  <c r="M466" i="42" s="1"/>
  <c r="N465" i="42"/>
  <c r="N464" i="42"/>
  <c r="K464" i="42"/>
  <c r="M464" i="42" s="1"/>
  <c r="N463" i="42"/>
  <c r="N462" i="42"/>
  <c r="K462" i="42"/>
  <c r="M462" i="42" s="1"/>
  <c r="N461" i="42"/>
  <c r="N459" i="42"/>
  <c r="K459" i="42"/>
  <c r="M459" i="42" s="1"/>
  <c r="N458" i="42"/>
  <c r="K458" i="42"/>
  <c r="M458" i="42" s="1"/>
  <c r="N457" i="42"/>
  <c r="N456" i="42"/>
  <c r="K456" i="42"/>
  <c r="M456" i="42" s="1"/>
  <c r="N455" i="42"/>
  <c r="N454" i="42"/>
  <c r="K454" i="42"/>
  <c r="M454" i="42" s="1"/>
  <c r="N453" i="42"/>
  <c r="N451" i="42"/>
  <c r="K451" i="42"/>
  <c r="M451" i="42" s="1"/>
  <c r="N450" i="42"/>
  <c r="K450" i="42"/>
  <c r="M450" i="42" s="1"/>
  <c r="N449" i="42"/>
  <c r="N448" i="42"/>
  <c r="K448" i="42"/>
  <c r="M448" i="42" s="1"/>
  <c r="N447" i="42"/>
  <c r="N446" i="42"/>
  <c r="K446" i="42"/>
  <c r="M446" i="42" s="1"/>
  <c r="N445" i="42"/>
  <c r="N444" i="42"/>
  <c r="K444" i="42"/>
  <c r="M444" i="42" s="1"/>
  <c r="N443" i="42"/>
  <c r="N442" i="42"/>
  <c r="K442" i="42"/>
  <c r="M442" i="42" s="1"/>
  <c r="N438" i="42"/>
  <c r="K438" i="42"/>
  <c r="M438" i="42" s="1"/>
  <c r="N437" i="42"/>
  <c r="N434" i="42"/>
  <c r="K434" i="42"/>
  <c r="M434" i="42" s="1"/>
  <c r="N433" i="42"/>
  <c r="K433" i="42"/>
  <c r="M433" i="42" s="1"/>
  <c r="N432" i="42"/>
  <c r="K432" i="42"/>
  <c r="M432" i="42" s="1"/>
  <c r="N431" i="42"/>
  <c r="K431" i="42"/>
  <c r="M431" i="42" s="1"/>
  <c r="N430" i="42"/>
  <c r="K430" i="42"/>
  <c r="M430" i="42" s="1"/>
  <c r="N429" i="42"/>
  <c r="N428" i="42"/>
  <c r="K428" i="42"/>
  <c r="M428" i="42" s="1"/>
  <c r="N427" i="42"/>
  <c r="N426" i="42"/>
  <c r="K426" i="42"/>
  <c r="M426" i="42" s="1"/>
  <c r="N425" i="42"/>
  <c r="N424" i="42"/>
  <c r="K424" i="42"/>
  <c r="M424" i="42" s="1"/>
  <c r="N423" i="42"/>
  <c r="N422" i="42"/>
  <c r="K422" i="42"/>
  <c r="M422" i="42" s="1"/>
  <c r="N421" i="42"/>
  <c r="N418" i="42"/>
  <c r="K418" i="42"/>
  <c r="M418" i="42" s="1"/>
  <c r="N417" i="42"/>
  <c r="K417" i="42"/>
  <c r="M417" i="42" s="1"/>
  <c r="N416" i="42"/>
  <c r="K416" i="42"/>
  <c r="M416" i="42" s="1"/>
  <c r="N415" i="42"/>
  <c r="N414" i="42"/>
  <c r="K414" i="42"/>
  <c r="M414" i="42" s="1"/>
  <c r="N413" i="42"/>
  <c r="N412" i="42"/>
  <c r="K412" i="42"/>
  <c r="M412" i="42" s="1"/>
  <c r="N411" i="42"/>
  <c r="N410" i="42"/>
  <c r="K410" i="42"/>
  <c r="M410" i="42" s="1"/>
  <c r="N409" i="42"/>
  <c r="N407" i="42"/>
  <c r="K407" i="42"/>
  <c r="M407" i="42" s="1"/>
  <c r="N406" i="42"/>
  <c r="K406" i="42"/>
  <c r="M406" i="42" s="1"/>
  <c r="N405" i="42"/>
  <c r="N404" i="42"/>
  <c r="K404" i="42"/>
  <c r="M404" i="42" s="1"/>
  <c r="N403" i="42"/>
  <c r="N402" i="42"/>
  <c r="K402" i="42"/>
  <c r="M402" i="42" s="1"/>
  <c r="N401" i="42"/>
  <c r="N399" i="42"/>
  <c r="K399" i="42"/>
  <c r="M399" i="42" s="1"/>
  <c r="N398" i="42"/>
  <c r="K398" i="42"/>
  <c r="M398" i="42" s="1"/>
  <c r="N397" i="42"/>
  <c r="N396" i="42"/>
  <c r="K396" i="42"/>
  <c r="M396" i="42" s="1"/>
  <c r="N395" i="42"/>
  <c r="N394" i="42"/>
  <c r="K394" i="42"/>
  <c r="M394" i="42" s="1"/>
  <c r="N393" i="42"/>
  <c r="N392" i="42"/>
  <c r="K392" i="42"/>
  <c r="M392" i="42" s="1"/>
  <c r="N391" i="42"/>
  <c r="N390" i="42"/>
  <c r="K390" i="42"/>
  <c r="M390" i="42" s="1"/>
  <c r="N386" i="42"/>
  <c r="K386" i="42"/>
  <c r="M386" i="42" s="1"/>
  <c r="N385" i="42"/>
  <c r="N382" i="42"/>
  <c r="K382" i="42"/>
  <c r="M382" i="42" s="1"/>
  <c r="N381" i="42"/>
  <c r="K381" i="42"/>
  <c r="M381" i="42" s="1"/>
  <c r="N380" i="42"/>
  <c r="K380" i="42"/>
  <c r="M380" i="42" s="1"/>
  <c r="N379" i="42"/>
  <c r="K379" i="42"/>
  <c r="M379" i="42" s="1"/>
  <c r="N378" i="42"/>
  <c r="K378" i="42"/>
  <c r="M378" i="42" s="1"/>
  <c r="N377" i="42"/>
  <c r="N376" i="42"/>
  <c r="K376" i="42"/>
  <c r="M376" i="42" s="1"/>
  <c r="N375" i="42"/>
  <c r="N374" i="42"/>
  <c r="K374" i="42"/>
  <c r="M374" i="42" s="1"/>
  <c r="N373" i="42"/>
  <c r="N372" i="42"/>
  <c r="K372" i="42"/>
  <c r="M372" i="42" s="1"/>
  <c r="N371" i="42"/>
  <c r="N370" i="42"/>
  <c r="K370" i="42"/>
  <c r="M370" i="42" s="1"/>
  <c r="N369" i="42"/>
  <c r="N366" i="42"/>
  <c r="K366" i="42"/>
  <c r="M366" i="42" s="1"/>
  <c r="N365" i="42"/>
  <c r="K365" i="42"/>
  <c r="M365" i="42" s="1"/>
  <c r="N364" i="42"/>
  <c r="N363" i="42"/>
  <c r="K363" i="42"/>
  <c r="M363" i="42" s="1"/>
  <c r="N362" i="42"/>
  <c r="N361" i="42"/>
  <c r="K361" i="42"/>
  <c r="M361" i="42" s="1"/>
  <c r="N359" i="42"/>
  <c r="K359" i="42"/>
  <c r="M359" i="42" s="1"/>
  <c r="N358" i="42"/>
  <c r="N357" i="42"/>
  <c r="K357" i="42"/>
  <c r="M357" i="42" s="1"/>
  <c r="N355" i="42"/>
  <c r="N354" i="42"/>
  <c r="K354" i="42"/>
  <c r="M354" i="42" s="1"/>
  <c r="N353" i="42"/>
  <c r="K353" i="42"/>
  <c r="M353" i="42" s="1"/>
  <c r="N352" i="42"/>
  <c r="K352" i="42"/>
  <c r="M352" i="42" s="1"/>
  <c r="N350" i="42"/>
  <c r="K350" i="42"/>
  <c r="M350" i="42" s="1"/>
  <c r="N349" i="42"/>
  <c r="K349" i="42"/>
  <c r="M349" i="42" s="1"/>
  <c r="N348" i="42"/>
  <c r="N347" i="42"/>
  <c r="K347" i="42"/>
  <c r="M347" i="42" s="1"/>
  <c r="N346" i="42"/>
  <c r="K346" i="42"/>
  <c r="M346" i="42" s="1"/>
  <c r="N345" i="42"/>
  <c r="K345" i="42"/>
  <c r="M345" i="42" s="1"/>
  <c r="N344" i="42"/>
  <c r="N343" i="42"/>
  <c r="K343" i="42"/>
  <c r="M343" i="42" s="1"/>
  <c r="N342" i="42"/>
  <c r="K342" i="42"/>
  <c r="M342" i="42" s="1"/>
  <c r="N341" i="42"/>
  <c r="N339" i="42"/>
  <c r="K339" i="42"/>
  <c r="M339" i="42" s="1"/>
  <c r="N338" i="42"/>
  <c r="N337" i="42"/>
  <c r="K337" i="42"/>
  <c r="M337" i="42" s="1"/>
  <c r="N336" i="42"/>
  <c r="N335" i="42"/>
  <c r="K335" i="42"/>
  <c r="M335" i="42" s="1"/>
  <c r="N334" i="42"/>
  <c r="N333" i="42"/>
  <c r="K333" i="42"/>
  <c r="M333" i="42" s="1"/>
  <c r="N331" i="42"/>
  <c r="K331" i="42"/>
  <c r="M331" i="42" s="1"/>
  <c r="N330" i="42"/>
  <c r="N329" i="42"/>
  <c r="K329" i="42"/>
  <c r="M329" i="42" s="1"/>
  <c r="N328" i="42"/>
  <c r="K328" i="42"/>
  <c r="M328" i="42" s="1"/>
  <c r="N327" i="42"/>
  <c r="K327" i="42"/>
  <c r="M327" i="42" s="1"/>
  <c r="N326" i="42"/>
  <c r="N325" i="42"/>
  <c r="K325" i="42"/>
  <c r="M325" i="42" s="1"/>
  <c r="N324" i="42"/>
  <c r="N323" i="42"/>
  <c r="K323" i="42"/>
  <c r="M323" i="42" s="1"/>
  <c r="N322" i="42"/>
  <c r="N318" i="42"/>
  <c r="K318" i="42"/>
  <c r="M318" i="42" s="1"/>
  <c r="N317" i="42"/>
  <c r="K317" i="42"/>
  <c r="M317" i="42" s="1"/>
  <c r="N314" i="42"/>
  <c r="K314" i="42"/>
  <c r="M314" i="42" s="1"/>
  <c r="N313" i="42"/>
  <c r="K313" i="42"/>
  <c r="M313" i="42" s="1"/>
  <c r="N312" i="42"/>
  <c r="K312" i="42"/>
  <c r="M312" i="42" s="1"/>
  <c r="N311" i="42"/>
  <c r="K311" i="42"/>
  <c r="M311" i="42" s="1"/>
  <c r="N310" i="42"/>
  <c r="N309" i="42"/>
  <c r="K309" i="42"/>
  <c r="M309" i="42" s="1"/>
  <c r="N308" i="42"/>
  <c r="N307" i="42"/>
  <c r="K307" i="42"/>
  <c r="M307" i="42" s="1"/>
  <c r="N306" i="42"/>
  <c r="K306" i="42"/>
  <c r="M306" i="42" s="1"/>
  <c r="N305" i="42"/>
  <c r="K305" i="42"/>
  <c r="M305" i="42" s="1"/>
  <c r="N304" i="42"/>
  <c r="N303" i="42"/>
  <c r="K303" i="42"/>
  <c r="M303" i="42" s="1"/>
  <c r="N302" i="42"/>
  <c r="N301" i="42"/>
  <c r="K301" i="42"/>
  <c r="M301" i="42" s="1"/>
  <c r="N298" i="42"/>
  <c r="K298" i="42"/>
  <c r="M298" i="42" s="1"/>
  <c r="N297" i="42"/>
  <c r="K297" i="42"/>
  <c r="M297" i="42" s="1"/>
  <c r="N296" i="42"/>
  <c r="K296" i="42"/>
  <c r="M296" i="42" s="1"/>
  <c r="N295" i="42"/>
  <c r="K295" i="42"/>
  <c r="M295" i="42" s="1"/>
  <c r="N294" i="42"/>
  <c r="N293" i="42"/>
  <c r="K293" i="42"/>
  <c r="M293" i="42" s="1"/>
  <c r="N292" i="42"/>
  <c r="N291" i="42"/>
  <c r="K291" i="42"/>
  <c r="M291" i="42" s="1"/>
  <c r="N290" i="42"/>
  <c r="N289" i="42"/>
  <c r="K289" i="42"/>
  <c r="M289" i="42" s="1"/>
  <c r="N287" i="42"/>
  <c r="K287" i="42"/>
  <c r="M287" i="42" s="1"/>
  <c r="N286" i="42"/>
  <c r="N285" i="42"/>
  <c r="K285" i="42"/>
  <c r="M285" i="42" s="1"/>
  <c r="N284" i="42"/>
  <c r="N283" i="42"/>
  <c r="K283" i="42"/>
  <c r="M283" i="42" s="1"/>
  <c r="N282" i="42"/>
  <c r="N281" i="42"/>
  <c r="K281" i="42"/>
  <c r="M281" i="42" s="1"/>
  <c r="N279" i="42"/>
  <c r="K279" i="42"/>
  <c r="M279" i="42" s="1"/>
  <c r="N278" i="42"/>
  <c r="N277" i="42"/>
  <c r="K277" i="42"/>
  <c r="M277" i="42" s="1"/>
  <c r="N276" i="42"/>
  <c r="N275" i="42"/>
  <c r="K275" i="42"/>
  <c r="M275" i="42" s="1"/>
  <c r="N274" i="42"/>
  <c r="N273" i="42"/>
  <c r="K273" i="42"/>
  <c r="M273" i="42" s="1"/>
  <c r="N272" i="42"/>
  <c r="K272" i="42"/>
  <c r="M272" i="42" s="1"/>
  <c r="N271" i="42"/>
  <c r="K271" i="42"/>
  <c r="M271" i="42" s="1"/>
  <c r="N270" i="42"/>
  <c r="N266" i="42"/>
  <c r="K266" i="42"/>
  <c r="M266" i="42" s="1"/>
  <c r="N265" i="42"/>
  <c r="K265" i="42"/>
  <c r="M265" i="42" s="1"/>
  <c r="N262" i="42"/>
  <c r="K262" i="42"/>
  <c r="M262" i="42" s="1"/>
  <c r="N261" i="42"/>
  <c r="K261" i="42"/>
  <c r="M261" i="42" s="1"/>
  <c r="N260" i="42"/>
  <c r="K260" i="42"/>
  <c r="M260" i="42" s="1"/>
  <c r="N259" i="42"/>
  <c r="K259" i="42"/>
  <c r="M259" i="42" s="1"/>
  <c r="N258" i="42"/>
  <c r="K258" i="42"/>
  <c r="M258" i="42" s="1"/>
  <c r="N257" i="42"/>
  <c r="K257" i="42"/>
  <c r="M257" i="42" s="1"/>
  <c r="N256" i="42"/>
  <c r="N255" i="42"/>
  <c r="K255" i="42"/>
  <c r="M255" i="42" s="1"/>
  <c r="N254" i="42"/>
  <c r="N253" i="42"/>
  <c r="K253" i="42"/>
  <c r="M253" i="42" s="1"/>
  <c r="N252" i="42"/>
  <c r="N251" i="42"/>
  <c r="K251" i="42"/>
  <c r="M251" i="42" s="1"/>
  <c r="N250" i="42"/>
  <c r="K250" i="42"/>
  <c r="M250" i="42" s="1"/>
  <c r="N249" i="42"/>
  <c r="K249" i="42"/>
  <c r="M249" i="42" s="1"/>
  <c r="N246" i="42"/>
  <c r="K246" i="42"/>
  <c r="M246" i="42" s="1"/>
  <c r="N245" i="42"/>
  <c r="K245" i="42"/>
  <c r="M245" i="42" s="1"/>
  <c r="N244" i="42"/>
  <c r="N243" i="42"/>
  <c r="K243" i="42"/>
  <c r="M243" i="42" s="1"/>
  <c r="N242" i="42"/>
  <c r="N241" i="42"/>
  <c r="K241" i="42"/>
  <c r="M241" i="42" s="1"/>
  <c r="N240" i="42"/>
  <c r="K240" i="42"/>
  <c r="M240" i="42" s="1"/>
  <c r="N239" i="42"/>
  <c r="K239" i="42"/>
  <c r="M239" i="42" s="1"/>
  <c r="N238" i="42"/>
  <c r="N237" i="42"/>
  <c r="K237" i="42"/>
  <c r="M237" i="42" s="1"/>
  <c r="N235" i="42"/>
  <c r="K235" i="42"/>
  <c r="M235" i="42" s="1"/>
  <c r="N234" i="42"/>
  <c r="N233" i="42"/>
  <c r="K233" i="42"/>
  <c r="M233" i="42" s="1"/>
  <c r="N232" i="42"/>
  <c r="K232" i="42"/>
  <c r="M232" i="42" s="1"/>
  <c r="N231" i="42"/>
  <c r="K231" i="42"/>
  <c r="M231" i="42" s="1"/>
  <c r="N230" i="42"/>
  <c r="N229" i="42"/>
  <c r="K229" i="42"/>
  <c r="M229" i="42" s="1"/>
  <c r="N227" i="42"/>
  <c r="K227" i="42"/>
  <c r="M227" i="42" s="1"/>
  <c r="N226" i="42"/>
  <c r="N225" i="42"/>
  <c r="K225" i="42"/>
  <c r="M225" i="42" s="1"/>
  <c r="N224" i="42"/>
  <c r="K224" i="42"/>
  <c r="M224" i="42" s="1"/>
  <c r="N223" i="42"/>
  <c r="K223" i="42"/>
  <c r="M223" i="42" s="1"/>
  <c r="N222" i="42"/>
  <c r="N221" i="42"/>
  <c r="K221" i="42"/>
  <c r="M221" i="42" s="1"/>
  <c r="N220" i="42"/>
  <c r="N219" i="42"/>
  <c r="K219" i="42"/>
  <c r="M219" i="42" s="1"/>
  <c r="N218" i="42"/>
  <c r="N214" i="42"/>
  <c r="K214" i="42"/>
  <c r="M214" i="42" s="1"/>
  <c r="N213" i="42"/>
  <c r="K213" i="42"/>
  <c r="M213" i="42" s="1"/>
  <c r="N210" i="42"/>
  <c r="K210" i="42"/>
  <c r="M210" i="42" s="1"/>
  <c r="N209" i="42"/>
  <c r="K209" i="42"/>
  <c r="M209" i="42" s="1"/>
  <c r="N208" i="42"/>
  <c r="K208" i="42"/>
  <c r="M208" i="42" s="1"/>
  <c r="N207" i="42"/>
  <c r="K207" i="42"/>
  <c r="M207" i="42" s="1"/>
  <c r="N206" i="42"/>
  <c r="K206" i="42"/>
  <c r="M206" i="42" s="1"/>
  <c r="N205" i="42"/>
  <c r="N204" i="42"/>
  <c r="K204" i="42"/>
  <c r="M204" i="42" s="1"/>
  <c r="N203" i="42"/>
  <c r="N202" i="42"/>
  <c r="K202" i="42"/>
  <c r="M202" i="42" s="1"/>
  <c r="N201" i="42"/>
  <c r="K201" i="42"/>
  <c r="M201" i="42" s="1"/>
  <c r="N200" i="42"/>
  <c r="K200" i="42"/>
  <c r="M200" i="42" s="1"/>
  <c r="N198" i="42"/>
  <c r="K198" i="42"/>
  <c r="M198" i="42" s="1"/>
  <c r="N197" i="42"/>
  <c r="N196" i="42"/>
  <c r="K196" i="42"/>
  <c r="M196" i="42" s="1"/>
  <c r="N195" i="42"/>
  <c r="N194" i="42"/>
  <c r="K194" i="42"/>
  <c r="M194" i="42" s="1"/>
  <c r="N193" i="42"/>
  <c r="K193" i="42"/>
  <c r="M193" i="42" s="1"/>
  <c r="N192" i="42"/>
  <c r="K192" i="42"/>
  <c r="M192" i="42" s="1"/>
  <c r="N191" i="42"/>
  <c r="N190" i="42"/>
  <c r="K190" i="42"/>
  <c r="M190" i="42" s="1"/>
  <c r="N189" i="42"/>
  <c r="N185" i="42"/>
  <c r="K185" i="42"/>
  <c r="M185" i="42" s="1"/>
  <c r="N184" i="42"/>
  <c r="K184" i="42"/>
  <c r="M184" i="42" s="1"/>
  <c r="N183" i="42"/>
  <c r="K183" i="42"/>
  <c r="M183" i="42" s="1"/>
  <c r="N182" i="42"/>
  <c r="K182" i="42"/>
  <c r="M182" i="42" s="1"/>
  <c r="N181" i="42"/>
  <c r="K181" i="42"/>
  <c r="M181" i="42" s="1"/>
  <c r="N180" i="42"/>
  <c r="N179" i="42"/>
  <c r="K179" i="42"/>
  <c r="M179" i="42" s="1"/>
  <c r="N178" i="42"/>
  <c r="N177" i="42"/>
  <c r="K177" i="42"/>
  <c r="M177" i="42" s="1"/>
  <c r="N176" i="42"/>
  <c r="K176" i="42"/>
  <c r="M176" i="42" s="1"/>
  <c r="N175" i="42"/>
  <c r="N174" i="42"/>
  <c r="K174" i="42"/>
  <c r="M174" i="42" s="1"/>
  <c r="N171" i="42"/>
  <c r="K171" i="42"/>
  <c r="M171" i="42" s="1"/>
  <c r="N170" i="42"/>
  <c r="K170" i="42"/>
  <c r="M170" i="42" s="1"/>
  <c r="N169" i="42"/>
  <c r="K169" i="42"/>
  <c r="M169" i="42" s="1"/>
  <c r="N168" i="42"/>
  <c r="N167" i="42"/>
  <c r="K167" i="42"/>
  <c r="M167" i="42" s="1"/>
  <c r="N166" i="42"/>
  <c r="K166" i="42"/>
  <c r="M166" i="42" s="1"/>
  <c r="N165" i="42"/>
  <c r="N164" i="42"/>
  <c r="K164" i="42"/>
  <c r="M164" i="42" s="1"/>
  <c r="N163" i="42"/>
  <c r="K163" i="42"/>
  <c r="M163" i="42" s="1"/>
  <c r="N162" i="42"/>
  <c r="K162" i="42"/>
  <c r="M162" i="42" s="1"/>
  <c r="N160" i="42"/>
  <c r="K160" i="42"/>
  <c r="M160" i="42" s="1"/>
  <c r="N159" i="42"/>
  <c r="N158" i="42"/>
  <c r="K158" i="42"/>
  <c r="M158" i="42" s="1"/>
  <c r="N157" i="42"/>
  <c r="N156" i="42"/>
  <c r="K156" i="42"/>
  <c r="M156" i="42" s="1"/>
  <c r="N155" i="42"/>
  <c r="K155" i="42"/>
  <c r="M155" i="42" s="1"/>
  <c r="N154" i="42"/>
  <c r="K154" i="42"/>
  <c r="M154" i="42" s="1"/>
  <c r="N152" i="42"/>
  <c r="K152" i="42"/>
  <c r="M152" i="42" s="1"/>
  <c r="N151" i="42"/>
  <c r="N150" i="42"/>
  <c r="K150" i="42"/>
  <c r="M150" i="42" s="1"/>
  <c r="N149" i="42"/>
  <c r="N148" i="42"/>
  <c r="K148" i="42"/>
  <c r="M148" i="42" s="1"/>
  <c r="N147" i="42"/>
  <c r="K147" i="42"/>
  <c r="M147" i="42" s="1"/>
  <c r="N146" i="42"/>
  <c r="K146" i="42"/>
  <c r="M146" i="42" s="1"/>
  <c r="N145" i="42"/>
  <c r="N144" i="42"/>
  <c r="K144" i="42"/>
  <c r="M144" i="42" s="1"/>
  <c r="N143" i="42"/>
  <c r="N139" i="42"/>
  <c r="K139" i="42"/>
  <c r="M139" i="42" s="1"/>
  <c r="N138" i="42"/>
  <c r="K138" i="42"/>
  <c r="M138" i="42" s="1"/>
  <c r="L138" i="42"/>
  <c r="N135" i="42"/>
  <c r="K135" i="42"/>
  <c r="M135" i="42" s="1"/>
  <c r="N134" i="42"/>
  <c r="K134" i="42"/>
  <c r="M134" i="42" s="1"/>
  <c r="N133" i="42"/>
  <c r="K133" i="42"/>
  <c r="M133" i="42" s="1"/>
  <c r="N132" i="42"/>
  <c r="K132" i="42"/>
  <c r="M132" i="42" s="1"/>
  <c r="N131" i="42"/>
  <c r="N130" i="42"/>
  <c r="K130" i="42"/>
  <c r="M130" i="42" s="1"/>
  <c r="N129" i="42"/>
  <c r="N128" i="42"/>
  <c r="K128" i="42"/>
  <c r="M128" i="42" s="1"/>
  <c r="N127" i="42"/>
  <c r="N126" i="42"/>
  <c r="K126" i="42"/>
  <c r="M126" i="42" s="1"/>
  <c r="N125" i="42"/>
  <c r="K125" i="42"/>
  <c r="M125" i="42" s="1"/>
  <c r="N124" i="42"/>
  <c r="K124" i="42"/>
  <c r="M124" i="42" s="1"/>
  <c r="N123" i="42"/>
  <c r="N122" i="42"/>
  <c r="K122" i="42"/>
  <c r="M122" i="42" s="1"/>
  <c r="N119" i="42"/>
  <c r="K119" i="42"/>
  <c r="M119" i="42" s="1"/>
  <c r="N118" i="42"/>
  <c r="N117" i="42"/>
  <c r="K117" i="42"/>
  <c r="M117" i="42" s="1"/>
  <c r="N116" i="42"/>
  <c r="K116" i="42"/>
  <c r="M116" i="42" s="1"/>
  <c r="N115" i="42"/>
  <c r="K115" i="42"/>
  <c r="M115" i="42" s="1"/>
  <c r="N114" i="42"/>
  <c r="N112" i="42"/>
  <c r="K112" i="42"/>
  <c r="M112" i="42" s="1"/>
  <c r="N111" i="42"/>
  <c r="N110" i="42"/>
  <c r="K110" i="42"/>
  <c r="M110" i="42" s="1"/>
  <c r="N108" i="42"/>
  <c r="N107" i="42"/>
  <c r="K107" i="42"/>
  <c r="M107" i="42" s="1"/>
  <c r="N106" i="42"/>
  <c r="N105" i="42"/>
  <c r="K105" i="42"/>
  <c r="M105" i="42" s="1"/>
  <c r="N103" i="42"/>
  <c r="K103" i="42"/>
  <c r="M103" i="42" s="1"/>
  <c r="N102" i="42"/>
  <c r="K102" i="42"/>
  <c r="M102" i="42" s="1"/>
  <c r="N101" i="42"/>
  <c r="K101" i="42"/>
  <c r="M101" i="42" s="1"/>
  <c r="N99" i="42"/>
  <c r="K99" i="42"/>
  <c r="M99" i="42" s="1"/>
  <c r="N98" i="42"/>
  <c r="N97" i="42"/>
  <c r="K97" i="42"/>
  <c r="M97" i="42" s="1"/>
  <c r="N96" i="42"/>
  <c r="K96" i="42"/>
  <c r="M96" i="42" s="1"/>
  <c r="N95" i="42"/>
  <c r="K95" i="42"/>
  <c r="M95" i="42" s="1"/>
  <c r="N94" i="42"/>
  <c r="N93" i="42"/>
  <c r="K93" i="42"/>
  <c r="M93" i="42" s="1"/>
  <c r="N92" i="42"/>
  <c r="K92" i="42"/>
  <c r="M92" i="42" s="1"/>
  <c r="N91" i="42"/>
  <c r="N90" i="42"/>
  <c r="N86" i="42"/>
  <c r="K86" i="42"/>
  <c r="M86" i="42" s="1"/>
  <c r="N85" i="42"/>
  <c r="K85" i="42"/>
  <c r="M85" i="42" s="1"/>
  <c r="N82" i="42"/>
  <c r="K82" i="42"/>
  <c r="M82" i="42" s="1"/>
  <c r="N81" i="42"/>
  <c r="K81" i="42"/>
  <c r="M81" i="42" s="1"/>
  <c r="N80" i="42"/>
  <c r="K80" i="42"/>
  <c r="M80" i="42" s="1"/>
  <c r="N79" i="42"/>
  <c r="K79" i="42"/>
  <c r="M79" i="42" s="1"/>
  <c r="N78" i="42"/>
  <c r="K78" i="42"/>
  <c r="M78" i="42" s="1"/>
  <c r="N77" i="42"/>
  <c r="N76" i="42"/>
  <c r="N75" i="42"/>
  <c r="K75" i="42"/>
  <c r="M75" i="42" s="1"/>
  <c r="N73" i="42"/>
  <c r="N72" i="42"/>
  <c r="K72" i="42"/>
  <c r="M72" i="42" s="1"/>
  <c r="N71" i="42"/>
  <c r="K71" i="42"/>
  <c r="M71" i="42" s="1"/>
  <c r="N70" i="42"/>
  <c r="N69" i="42"/>
  <c r="N68" i="42"/>
  <c r="K68" i="42"/>
  <c r="M68" i="42" s="1"/>
  <c r="N67" i="42"/>
  <c r="K67" i="42"/>
  <c r="M67" i="42" s="1"/>
  <c r="N66" i="42"/>
  <c r="K66" i="42"/>
  <c r="M66" i="42" s="1"/>
  <c r="N63" i="42"/>
  <c r="K63" i="42"/>
  <c r="M63" i="42" s="1"/>
  <c r="N62" i="42"/>
  <c r="K62" i="42"/>
  <c r="M62" i="42" s="1"/>
  <c r="N61" i="42"/>
  <c r="N60" i="42"/>
  <c r="N59" i="42"/>
  <c r="N58" i="42"/>
  <c r="K58" i="42"/>
  <c r="M58" i="42" s="1"/>
  <c r="N57" i="42"/>
  <c r="K57" i="42"/>
  <c r="M57" i="42" s="1"/>
  <c r="N56" i="42"/>
  <c r="K56" i="42"/>
  <c r="M56" i="42" s="1"/>
  <c r="N55" i="42"/>
  <c r="N54" i="42"/>
  <c r="K54" i="42"/>
  <c r="M54" i="42" s="1"/>
  <c r="N53" i="42"/>
  <c r="K53" i="42"/>
  <c r="M53" i="42" s="1"/>
  <c r="N49" i="42"/>
  <c r="K49" i="42"/>
  <c r="M49" i="42" s="1"/>
  <c r="N48" i="42"/>
  <c r="K48" i="42"/>
  <c r="M48" i="42" s="1"/>
  <c r="N47" i="42"/>
  <c r="K47" i="42"/>
  <c r="M47" i="42" s="1"/>
  <c r="N46" i="42"/>
  <c r="K46" i="42"/>
  <c r="M46" i="42" s="1"/>
  <c r="N45" i="42"/>
  <c r="N44" i="42"/>
  <c r="N43" i="42"/>
  <c r="K43" i="42"/>
  <c r="M43" i="42" s="1"/>
  <c r="N42" i="42"/>
  <c r="N41" i="42"/>
  <c r="N40" i="42"/>
  <c r="N39" i="42"/>
  <c r="K39" i="42"/>
  <c r="M39" i="42" s="1"/>
  <c r="N38" i="42"/>
  <c r="K38" i="42"/>
  <c r="M38" i="42" s="1"/>
  <c r="N35" i="42"/>
  <c r="K35" i="42"/>
  <c r="M35" i="42" s="1"/>
  <c r="N34" i="42"/>
  <c r="K34" i="42"/>
  <c r="M34" i="42" s="1"/>
  <c r="N33" i="42"/>
  <c r="K33" i="42"/>
  <c r="M33" i="42" s="1"/>
  <c r="N32" i="42"/>
  <c r="K32" i="42"/>
  <c r="M32" i="42" s="1"/>
  <c r="N31" i="42"/>
  <c r="N30" i="42"/>
  <c r="N29" i="42"/>
  <c r="K29" i="42"/>
  <c r="M29" i="42" s="1"/>
  <c r="N28" i="42"/>
  <c r="N26" i="42"/>
  <c r="K26" i="42"/>
  <c r="M26" i="42" s="1"/>
  <c r="N25" i="42"/>
  <c r="K25" i="42"/>
  <c r="M25" i="42" s="1"/>
  <c r="N24" i="42"/>
  <c r="K24" i="42"/>
  <c r="M24" i="42" s="1"/>
  <c r="N23" i="42"/>
  <c r="N22" i="42"/>
  <c r="N21" i="42"/>
  <c r="K21" i="42"/>
  <c r="M21" i="42" s="1"/>
  <c r="N20" i="42"/>
  <c r="N19" i="42"/>
  <c r="K19" i="42"/>
  <c r="M19" i="42" s="1"/>
  <c r="N18" i="42"/>
  <c r="N17" i="42"/>
  <c r="K17" i="42"/>
  <c r="M17" i="42" s="1"/>
  <c r="N13" i="42"/>
  <c r="K13" i="42"/>
  <c r="M13" i="42" s="1"/>
  <c r="N12" i="42"/>
  <c r="G8" i="42"/>
  <c r="G5" i="42" s="1"/>
  <c r="F8" i="42"/>
  <c r="F5" i="42" s="1"/>
  <c r="K1036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E1036" i="5"/>
  <c r="Q1036" i="5" s="1"/>
  <c r="T1036" i="5" s="1"/>
  <c r="E1035" i="5"/>
  <c r="Q1035" i="5" s="1"/>
  <c r="T1035" i="5" s="1"/>
  <c r="E1034" i="5"/>
  <c r="Q1034" i="5" s="1"/>
  <c r="T1034" i="5" s="1"/>
  <c r="E1033" i="5"/>
  <c r="E1032" i="5"/>
  <c r="Q1032" i="5" s="1"/>
  <c r="T1032" i="5" s="1"/>
  <c r="E1031" i="5"/>
  <c r="E1030" i="5"/>
  <c r="D1030" i="5" s="1"/>
  <c r="E1029" i="5"/>
  <c r="D1029" i="5" s="1"/>
  <c r="E1028" i="5"/>
  <c r="D1028" i="5" s="1"/>
  <c r="E1027" i="5"/>
  <c r="D1027" i="5" s="1"/>
  <c r="E1026" i="5"/>
  <c r="D1026" i="5" s="1"/>
  <c r="E1025" i="5"/>
  <c r="D1025" i="5" s="1"/>
  <c r="E1024" i="5"/>
  <c r="D1024" i="5" s="1"/>
  <c r="E1023" i="5"/>
  <c r="D1023" i="5" s="1"/>
  <c r="E1022" i="5"/>
  <c r="D1022" i="5" s="1"/>
  <c r="E1021" i="5"/>
  <c r="D1021" i="5" s="1"/>
  <c r="E1020" i="5"/>
  <c r="E1019" i="5"/>
  <c r="E1018" i="5"/>
  <c r="E1017" i="5"/>
  <c r="E1016" i="5"/>
  <c r="D1016" i="5" s="1"/>
  <c r="E1015" i="5"/>
  <c r="E1014" i="5"/>
  <c r="E1013" i="5"/>
  <c r="E1012" i="5"/>
  <c r="E1011" i="5"/>
  <c r="Q1011" i="5" s="1"/>
  <c r="T1011" i="5" s="1"/>
  <c r="E1010" i="5"/>
  <c r="Q1010" i="5" s="1"/>
  <c r="T1010" i="5" s="1"/>
  <c r="E1009" i="5"/>
  <c r="D1009" i="5" s="1"/>
  <c r="E1008" i="5"/>
  <c r="D1008" i="5" s="1"/>
  <c r="E1007" i="5"/>
  <c r="D1007" i="5" s="1"/>
  <c r="E1006" i="5"/>
  <c r="D1006" i="5" s="1"/>
  <c r="E1005" i="5"/>
  <c r="D1005" i="5" s="1"/>
  <c r="E1004" i="5"/>
  <c r="D1004" i="5" s="1"/>
  <c r="E1003" i="5"/>
  <c r="E1002" i="5"/>
  <c r="E1001" i="5"/>
  <c r="D1001" i="5" s="1"/>
  <c r="E1000" i="5"/>
  <c r="D1000" i="5" s="1"/>
  <c r="E999" i="5"/>
  <c r="D999" i="5" s="1"/>
  <c r="E998" i="5"/>
  <c r="D998" i="5" s="1"/>
  <c r="E997" i="5"/>
  <c r="D997" i="5" s="1"/>
  <c r="E996" i="5"/>
  <c r="D996" i="5" s="1"/>
  <c r="D995" i="5"/>
  <c r="E994" i="5"/>
  <c r="D994" i="5" s="1"/>
  <c r="E993" i="5"/>
  <c r="D993" i="5" s="1"/>
  <c r="E992" i="5"/>
  <c r="E991" i="5"/>
  <c r="E990" i="5"/>
  <c r="E989" i="5"/>
  <c r="Q989" i="5" s="1"/>
  <c r="T989" i="5" s="1"/>
  <c r="E988" i="5"/>
  <c r="D988" i="5" s="1"/>
  <c r="E987" i="5"/>
  <c r="E986" i="5"/>
  <c r="E985" i="5"/>
  <c r="E984" i="5"/>
  <c r="E983" i="5"/>
  <c r="E982" i="5"/>
  <c r="E981" i="5"/>
  <c r="E980" i="5"/>
  <c r="D980" i="5" s="1"/>
  <c r="E979" i="5"/>
  <c r="D979" i="5" s="1"/>
  <c r="E978" i="5"/>
  <c r="D978" i="5" s="1"/>
  <c r="E977" i="5"/>
  <c r="D977" i="5" s="1"/>
  <c r="E976" i="5"/>
  <c r="D976" i="5" s="1"/>
  <c r="E975" i="5"/>
  <c r="D975" i="5" s="1"/>
  <c r="E974" i="5"/>
  <c r="E973" i="5"/>
  <c r="E972" i="5"/>
  <c r="D972" i="5" s="1"/>
  <c r="E971" i="5"/>
  <c r="D971" i="5" s="1"/>
  <c r="E970" i="5"/>
  <c r="D970" i="5" s="1"/>
  <c r="E969" i="5"/>
  <c r="D969" i="5" s="1"/>
  <c r="E968" i="5"/>
  <c r="D968" i="5" s="1"/>
  <c r="E967" i="5"/>
  <c r="D967" i="5" s="1"/>
  <c r="E966" i="5"/>
  <c r="D966" i="5" s="1"/>
  <c r="E965" i="5"/>
  <c r="D965" i="5" s="1"/>
  <c r="E964" i="5"/>
  <c r="D964" i="5" s="1"/>
  <c r="E963" i="5"/>
  <c r="E962" i="5"/>
  <c r="E961" i="5"/>
  <c r="E960" i="5"/>
  <c r="E959" i="5"/>
  <c r="D959" i="5" s="1"/>
  <c r="E958" i="5"/>
  <c r="D958" i="5" s="1"/>
  <c r="E957" i="5"/>
  <c r="D957" i="5" s="1"/>
  <c r="E956" i="5"/>
  <c r="D956" i="5" s="1"/>
  <c r="E955" i="5"/>
  <c r="D955" i="5" s="1"/>
  <c r="E954" i="5"/>
  <c r="D954" i="5" s="1"/>
  <c r="E953" i="5"/>
  <c r="E952" i="5"/>
  <c r="E951" i="5"/>
  <c r="D951" i="5" s="1"/>
  <c r="E950" i="5"/>
  <c r="D950" i="5" s="1"/>
  <c r="E949" i="5"/>
  <c r="D949" i="5" s="1"/>
  <c r="E948" i="5"/>
  <c r="D948" i="5" s="1"/>
  <c r="E947" i="5"/>
  <c r="D947" i="5" s="1"/>
  <c r="E946" i="5"/>
  <c r="D946" i="5" s="1"/>
  <c r="E945" i="5"/>
  <c r="D945" i="5" s="1"/>
  <c r="E944" i="5"/>
  <c r="D944" i="5" s="1"/>
  <c r="E943" i="5"/>
  <c r="D943" i="5" s="1"/>
  <c r="E942" i="5"/>
  <c r="E941" i="5"/>
  <c r="E940" i="5"/>
  <c r="E939" i="5"/>
  <c r="D939" i="5" s="1"/>
  <c r="E938" i="5"/>
  <c r="D938" i="5" s="1"/>
  <c r="E937" i="5"/>
  <c r="D937" i="5" s="1"/>
  <c r="E936" i="5"/>
  <c r="D936" i="5" s="1"/>
  <c r="E935" i="5"/>
  <c r="D935" i="5" s="1"/>
  <c r="E934" i="5"/>
  <c r="D934" i="5" s="1"/>
  <c r="E933" i="5"/>
  <c r="E932" i="5"/>
  <c r="D932" i="5" s="1"/>
  <c r="E931" i="5"/>
  <c r="D931" i="5" s="1"/>
  <c r="E930" i="5"/>
  <c r="D930" i="5" s="1"/>
  <c r="E929" i="5"/>
  <c r="D929" i="5" s="1"/>
  <c r="E928" i="5"/>
  <c r="D928" i="5" s="1"/>
  <c r="E927" i="5"/>
  <c r="D927" i="5" s="1"/>
  <c r="E926" i="5"/>
  <c r="D926" i="5" s="1"/>
  <c r="E925" i="5"/>
  <c r="E924" i="5"/>
  <c r="E923" i="5"/>
  <c r="E922" i="5"/>
  <c r="D922" i="5" s="1"/>
  <c r="E921" i="5"/>
  <c r="D921" i="5" s="1"/>
  <c r="E920" i="5"/>
  <c r="D920" i="5" s="1"/>
  <c r="E919" i="5"/>
  <c r="D919" i="5" s="1"/>
  <c r="E918" i="5"/>
  <c r="D918" i="5" s="1"/>
  <c r="E917" i="5"/>
  <c r="D917" i="5" s="1"/>
  <c r="E916" i="5"/>
  <c r="D916" i="5" s="1"/>
  <c r="E915" i="5"/>
  <c r="D915" i="5" s="1"/>
  <c r="D914" i="5"/>
  <c r="E913" i="5"/>
  <c r="D913" i="5" s="1"/>
  <c r="E912" i="5"/>
  <c r="E911" i="5"/>
  <c r="E910" i="5"/>
  <c r="D910" i="5" s="1"/>
  <c r="E909" i="5"/>
  <c r="D909" i="5" s="1"/>
  <c r="E908" i="5"/>
  <c r="D908" i="5" s="1"/>
  <c r="E907" i="5"/>
  <c r="D907" i="5" s="1"/>
  <c r="E906" i="5"/>
  <c r="D906" i="5" s="1"/>
  <c r="E905" i="5"/>
  <c r="D905" i="5" s="1"/>
  <c r="E904" i="5"/>
  <c r="D904" i="5" s="1"/>
  <c r="E903" i="5"/>
  <c r="D903" i="5" s="1"/>
  <c r="E902" i="5"/>
  <c r="D902" i="5" s="1"/>
  <c r="E901" i="5"/>
  <c r="E900" i="5"/>
  <c r="E899" i="5"/>
  <c r="D899" i="5" s="1"/>
  <c r="E898" i="5"/>
  <c r="D898" i="5" s="1"/>
  <c r="E897" i="5"/>
  <c r="D897" i="5" s="1"/>
  <c r="E896" i="5"/>
  <c r="D896" i="5" s="1"/>
  <c r="E895" i="5"/>
  <c r="D895" i="5" s="1"/>
  <c r="E894" i="5"/>
  <c r="D894" i="5" s="1"/>
  <c r="E893" i="5"/>
  <c r="D893" i="5" s="1"/>
  <c r="E892" i="5"/>
  <c r="D892" i="5" s="1"/>
  <c r="E891" i="5"/>
  <c r="D891" i="5" s="1"/>
  <c r="E890" i="5"/>
  <c r="E889" i="5"/>
  <c r="E888" i="5"/>
  <c r="D888" i="5" s="1"/>
  <c r="E887" i="5"/>
  <c r="D887" i="5" s="1"/>
  <c r="E886" i="5"/>
  <c r="D886" i="5" s="1"/>
  <c r="E885" i="5"/>
  <c r="D885" i="5" s="1"/>
  <c r="E884" i="5"/>
  <c r="D884" i="5" s="1"/>
  <c r="E883" i="5"/>
  <c r="D883" i="5" s="1"/>
  <c r="E882" i="5"/>
  <c r="D882" i="5" s="1"/>
  <c r="E881" i="5"/>
  <c r="D881" i="5" s="1"/>
  <c r="E880" i="5"/>
  <c r="D880" i="5" s="1"/>
  <c r="E879" i="5"/>
  <c r="D879" i="5" s="1"/>
  <c r="E878" i="5"/>
  <c r="E877" i="5"/>
  <c r="E876" i="5"/>
  <c r="D876" i="5" s="1"/>
  <c r="E875" i="5"/>
  <c r="D875" i="5" s="1"/>
  <c r="E874" i="5"/>
  <c r="D874" i="5" s="1"/>
  <c r="E873" i="5"/>
  <c r="D873" i="5" s="1"/>
  <c r="E872" i="5"/>
  <c r="D872" i="5" s="1"/>
  <c r="E871" i="5"/>
  <c r="D871" i="5" s="1"/>
  <c r="E870" i="5"/>
  <c r="D870" i="5" s="1"/>
  <c r="E869" i="5"/>
  <c r="D869" i="5" s="1"/>
  <c r="E868" i="5"/>
  <c r="D868" i="5" s="1"/>
  <c r="E867" i="5"/>
  <c r="D867" i="5" s="1"/>
  <c r="E866" i="5"/>
  <c r="E865" i="5"/>
  <c r="E864" i="5"/>
  <c r="D864" i="5" s="1"/>
  <c r="E863" i="5"/>
  <c r="D863" i="5" s="1"/>
  <c r="E862" i="5"/>
  <c r="D862" i="5" s="1"/>
  <c r="E861" i="5"/>
  <c r="D861" i="5" s="1"/>
  <c r="E860" i="5"/>
  <c r="D860" i="5" s="1"/>
  <c r="E859" i="5"/>
  <c r="D859" i="5" s="1"/>
  <c r="E858" i="5"/>
  <c r="D858" i="5" s="1"/>
  <c r="E857" i="5"/>
  <c r="D857" i="5" s="1"/>
  <c r="E856" i="5"/>
  <c r="D856" i="5" s="1"/>
  <c r="E855" i="5"/>
  <c r="D855" i="5" s="1"/>
  <c r="E854" i="5"/>
  <c r="E853" i="5"/>
  <c r="E851" i="5"/>
  <c r="Q851" i="5" s="1"/>
  <c r="T851" i="5" s="1"/>
  <c r="E850" i="5"/>
  <c r="D850" i="5" s="1"/>
  <c r="E849" i="5"/>
  <c r="E848" i="5"/>
  <c r="E847" i="5"/>
  <c r="E846" i="5"/>
  <c r="Q846" i="5" s="1"/>
  <c r="T846" i="5" s="1"/>
  <c r="E845" i="5"/>
  <c r="Q845" i="5" s="1"/>
  <c r="T845" i="5" s="1"/>
  <c r="E844" i="5"/>
  <c r="E843" i="5"/>
  <c r="Q843" i="5" s="1"/>
  <c r="T843" i="5" s="1"/>
  <c r="E842" i="5"/>
  <c r="D842" i="5" s="1"/>
  <c r="E841" i="5"/>
  <c r="D841" i="5" s="1"/>
  <c r="E840" i="5"/>
  <c r="D840" i="5" s="1"/>
  <c r="E839" i="5"/>
  <c r="D839" i="5" s="1"/>
  <c r="E838" i="5"/>
  <c r="D838" i="5" s="1"/>
  <c r="E837" i="5"/>
  <c r="D837" i="5" s="1"/>
  <c r="E836" i="5"/>
  <c r="D836" i="5" s="1"/>
  <c r="E835" i="5"/>
  <c r="D835" i="5" s="1"/>
  <c r="E834" i="5"/>
  <c r="D834" i="5" s="1"/>
  <c r="E833" i="5"/>
  <c r="E832" i="5"/>
  <c r="E831" i="5"/>
  <c r="E830" i="5"/>
  <c r="E829" i="5"/>
  <c r="D829" i="5" s="1"/>
  <c r="E828" i="5"/>
  <c r="D828" i="5" s="1"/>
  <c r="E827" i="5"/>
  <c r="D827" i="5" s="1"/>
  <c r="E826" i="5"/>
  <c r="D826" i="5" s="1"/>
  <c r="E825" i="5"/>
  <c r="D825" i="5" s="1"/>
  <c r="E824" i="5"/>
  <c r="D824" i="5" s="1"/>
  <c r="E823" i="5"/>
  <c r="E822" i="5"/>
  <c r="E821" i="5"/>
  <c r="D821" i="5" s="1"/>
  <c r="E820" i="5"/>
  <c r="D820" i="5" s="1"/>
  <c r="E819" i="5"/>
  <c r="D819" i="5" s="1"/>
  <c r="E818" i="5"/>
  <c r="D818" i="5" s="1"/>
  <c r="E817" i="5"/>
  <c r="D817" i="5" s="1"/>
  <c r="E816" i="5"/>
  <c r="D816" i="5" s="1"/>
  <c r="E815" i="5"/>
  <c r="D815" i="5" s="1"/>
  <c r="E814" i="5"/>
  <c r="D814" i="5" s="1"/>
  <c r="E813" i="5"/>
  <c r="D813" i="5" s="1"/>
  <c r="E812" i="5"/>
  <c r="E811" i="5"/>
  <c r="E810" i="5"/>
  <c r="E809" i="5"/>
  <c r="D809" i="5" s="1"/>
  <c r="E808" i="5"/>
  <c r="D808" i="5" s="1"/>
  <c r="E807" i="5"/>
  <c r="D807" i="5" s="1"/>
  <c r="E806" i="5"/>
  <c r="D806" i="5" s="1"/>
  <c r="E805" i="5"/>
  <c r="D805" i="5" s="1"/>
  <c r="E804" i="5"/>
  <c r="E803" i="5"/>
  <c r="D803" i="5" s="1"/>
  <c r="E802" i="5"/>
  <c r="D802" i="5" s="1"/>
  <c r="E801" i="5"/>
  <c r="D801" i="5" s="1"/>
  <c r="E800" i="5"/>
  <c r="D800" i="5" s="1"/>
  <c r="E799" i="5"/>
  <c r="D799" i="5" s="1"/>
  <c r="E798" i="5"/>
  <c r="D798" i="5" s="1"/>
  <c r="E797" i="5"/>
  <c r="D797" i="5" s="1"/>
  <c r="E796" i="5"/>
  <c r="E795" i="5"/>
  <c r="E794" i="5"/>
  <c r="E793" i="5"/>
  <c r="D793" i="5" s="1"/>
  <c r="E792" i="5"/>
  <c r="D792" i="5" s="1"/>
  <c r="E791" i="5"/>
  <c r="D791" i="5" s="1"/>
  <c r="E790" i="5"/>
  <c r="D790" i="5" s="1"/>
  <c r="E789" i="5"/>
  <c r="D789" i="5" s="1"/>
  <c r="E788" i="5"/>
  <c r="D788" i="5" s="1"/>
  <c r="E787" i="5"/>
  <c r="D787" i="5" s="1"/>
  <c r="E786" i="5"/>
  <c r="D786" i="5" s="1"/>
  <c r="E785" i="5"/>
  <c r="D785" i="5" s="1"/>
  <c r="E784" i="5"/>
  <c r="D784" i="5" s="1"/>
  <c r="E783" i="5"/>
  <c r="E782" i="5"/>
  <c r="E781" i="5"/>
  <c r="E780" i="5"/>
  <c r="Q780" i="5" s="1"/>
  <c r="T780" i="5" s="1"/>
  <c r="E779" i="5"/>
  <c r="D779" i="5" s="1"/>
  <c r="D778" i="5" s="1"/>
  <c r="E778" i="5"/>
  <c r="E777" i="5"/>
  <c r="E776" i="5"/>
  <c r="E775" i="5"/>
  <c r="E774" i="5"/>
  <c r="E773" i="5"/>
  <c r="D773" i="5" s="1"/>
  <c r="E772" i="5"/>
  <c r="D772" i="5" s="1"/>
  <c r="E771" i="5"/>
  <c r="D771" i="5" s="1"/>
  <c r="E770" i="5"/>
  <c r="D770" i="5" s="1"/>
  <c r="E769" i="5"/>
  <c r="D769" i="5" s="1"/>
  <c r="E768" i="5"/>
  <c r="D768" i="5" s="1"/>
  <c r="E767" i="5"/>
  <c r="D767" i="5" s="1"/>
  <c r="E766" i="5"/>
  <c r="D766" i="5" s="1"/>
  <c r="E765" i="5"/>
  <c r="D765" i="5" s="1"/>
  <c r="E764" i="5"/>
  <c r="E763" i="5"/>
  <c r="E762" i="5"/>
  <c r="Q762" i="5" s="1"/>
  <c r="T762" i="5" s="1"/>
  <c r="E761" i="5"/>
  <c r="D761" i="5" s="1"/>
  <c r="E760" i="5"/>
  <c r="E759" i="5"/>
  <c r="E758" i="5"/>
  <c r="E757" i="5"/>
  <c r="E756" i="5"/>
  <c r="E755" i="5"/>
  <c r="E754" i="5"/>
  <c r="D754" i="5" s="1"/>
  <c r="E753" i="5"/>
  <c r="D753" i="5" s="1"/>
  <c r="E752" i="5"/>
  <c r="D752" i="5" s="1"/>
  <c r="E751" i="5"/>
  <c r="D751" i="5" s="1"/>
  <c r="E750" i="5"/>
  <c r="D750" i="5" s="1"/>
  <c r="E749" i="5"/>
  <c r="D749" i="5" s="1"/>
  <c r="E748" i="5"/>
  <c r="D748" i="5" s="1"/>
  <c r="E747" i="5"/>
  <c r="D747" i="5" s="1"/>
  <c r="E746" i="5"/>
  <c r="D746" i="5" s="1"/>
  <c r="E745" i="5"/>
  <c r="D745" i="5" s="1"/>
  <c r="E744" i="5"/>
  <c r="E743" i="5"/>
  <c r="E742" i="5"/>
  <c r="D742" i="5" s="1"/>
  <c r="E741" i="5"/>
  <c r="D741" i="5" s="1"/>
  <c r="E740" i="5"/>
  <c r="D740" i="5" s="1"/>
  <c r="E739" i="5"/>
  <c r="D739" i="5" s="1"/>
  <c r="E738" i="5"/>
  <c r="D738" i="5" s="1"/>
  <c r="E737" i="5"/>
  <c r="E736" i="5"/>
  <c r="D736" i="5" s="1"/>
  <c r="E735" i="5"/>
  <c r="D735" i="5" s="1"/>
  <c r="E734" i="5"/>
  <c r="D734" i="5" s="1"/>
  <c r="E733" i="5"/>
  <c r="E732" i="5"/>
  <c r="D732" i="5" s="1"/>
  <c r="E731" i="5"/>
  <c r="D731" i="5" s="1"/>
  <c r="E730" i="5"/>
  <c r="D730" i="5" s="1"/>
  <c r="E729" i="5"/>
  <c r="E728" i="5"/>
  <c r="E727" i="5"/>
  <c r="E726" i="5"/>
  <c r="E725" i="5"/>
  <c r="D725" i="5" s="1"/>
  <c r="E724" i="5"/>
  <c r="E723" i="5"/>
  <c r="E722" i="5"/>
  <c r="D722" i="5" s="1"/>
  <c r="E721" i="5"/>
  <c r="D721" i="5" s="1"/>
  <c r="E720" i="5"/>
  <c r="D720" i="5" s="1"/>
  <c r="E719" i="5"/>
  <c r="D719" i="5" s="1"/>
  <c r="E718" i="5"/>
  <c r="D718" i="5" s="1"/>
  <c r="E717" i="5"/>
  <c r="D717" i="5" s="1"/>
  <c r="E716" i="5"/>
  <c r="D716" i="5" s="1"/>
  <c r="E715" i="5"/>
  <c r="D715" i="5" s="1"/>
  <c r="E713" i="5"/>
  <c r="E711" i="5"/>
  <c r="E710" i="5"/>
  <c r="E709" i="5"/>
  <c r="D709" i="5" s="1"/>
  <c r="E708" i="5"/>
  <c r="E707" i="5"/>
  <c r="E706" i="5"/>
  <c r="E705" i="5"/>
  <c r="Q705" i="5" s="1"/>
  <c r="T705" i="5" s="1"/>
  <c r="E704" i="5"/>
  <c r="E703" i="5"/>
  <c r="Q703" i="5" s="1"/>
  <c r="T703" i="5" s="1"/>
  <c r="E702" i="5"/>
  <c r="D702" i="5" s="1"/>
  <c r="E701" i="5"/>
  <c r="D701" i="5" s="1"/>
  <c r="E700" i="5"/>
  <c r="D700" i="5" s="1"/>
  <c r="E699" i="5"/>
  <c r="D699" i="5" s="1"/>
  <c r="E698" i="5"/>
  <c r="D698" i="5" s="1"/>
  <c r="E697" i="5"/>
  <c r="D697" i="5" s="1"/>
  <c r="E696" i="5"/>
  <c r="D696" i="5" s="1"/>
  <c r="E695" i="5"/>
  <c r="D695" i="5" s="1"/>
  <c r="E694" i="5"/>
  <c r="D694" i="5" s="1"/>
  <c r="E693" i="5"/>
  <c r="D693" i="5" s="1"/>
  <c r="E692" i="5"/>
  <c r="E691" i="5"/>
  <c r="E690" i="5"/>
  <c r="D690" i="5" s="1"/>
  <c r="E689" i="5"/>
  <c r="D689" i="5" s="1"/>
  <c r="E688" i="5"/>
  <c r="D688" i="5" s="1"/>
  <c r="E687" i="5"/>
  <c r="D687" i="5" s="1"/>
  <c r="E686" i="5"/>
  <c r="D686" i="5" s="1"/>
  <c r="E685" i="5"/>
  <c r="D685" i="5" s="1"/>
  <c r="E684" i="5"/>
  <c r="D684" i="5" s="1"/>
  <c r="E683" i="5"/>
  <c r="D683" i="5" s="1"/>
  <c r="E682" i="5"/>
  <c r="D682" i="5" s="1"/>
  <c r="E681" i="5"/>
  <c r="D681" i="5" s="1"/>
  <c r="E680" i="5"/>
  <c r="E679" i="5"/>
  <c r="Q679" i="5" s="1"/>
  <c r="T679" i="5" s="1"/>
  <c r="E678" i="5"/>
  <c r="D678" i="5" s="1"/>
  <c r="E677" i="5"/>
  <c r="D677" i="5" s="1"/>
  <c r="E676" i="5"/>
  <c r="D676" i="5" s="1"/>
  <c r="E675" i="5"/>
  <c r="D675" i="5" s="1"/>
  <c r="E674" i="5"/>
  <c r="D674" i="5" s="1"/>
  <c r="E673" i="5"/>
  <c r="D673" i="5" s="1"/>
  <c r="E672" i="5"/>
  <c r="D672" i="5" s="1"/>
  <c r="E671" i="5"/>
  <c r="D671" i="5" s="1"/>
  <c r="E670" i="5"/>
  <c r="D670" i="5" s="1"/>
  <c r="E669" i="5"/>
  <c r="D669" i="5" s="1"/>
  <c r="E668" i="5"/>
  <c r="E667" i="5"/>
  <c r="E666" i="5"/>
  <c r="E665" i="5"/>
  <c r="E664" i="5"/>
  <c r="D664" i="5" s="1"/>
  <c r="E663" i="5"/>
  <c r="D663" i="5" s="1"/>
  <c r="E662" i="5"/>
  <c r="D662" i="5" s="1"/>
  <c r="E661" i="5"/>
  <c r="D661" i="5" s="1"/>
  <c r="E660" i="5"/>
  <c r="D660" i="5" s="1"/>
  <c r="E659" i="5"/>
  <c r="D659" i="5" s="1"/>
  <c r="E658" i="5"/>
  <c r="D658" i="5" s="1"/>
  <c r="E657" i="5"/>
  <c r="D657" i="5" s="1"/>
  <c r="E656" i="5"/>
  <c r="E655" i="5"/>
  <c r="E654" i="5"/>
  <c r="D654" i="5" s="1"/>
  <c r="E653" i="5"/>
  <c r="D653" i="5" s="1"/>
  <c r="E652" i="5"/>
  <c r="D652" i="5" s="1"/>
  <c r="E651" i="5"/>
  <c r="D651" i="5" s="1"/>
  <c r="E650" i="5"/>
  <c r="D650" i="5" s="1"/>
  <c r="E649" i="5"/>
  <c r="D649" i="5" s="1"/>
  <c r="E648" i="5"/>
  <c r="E647" i="5"/>
  <c r="Q647" i="5" s="1"/>
  <c r="T647" i="5" s="1"/>
  <c r="E646" i="5"/>
  <c r="D646" i="5" s="1"/>
  <c r="E645" i="5"/>
  <c r="D645" i="5" s="1"/>
  <c r="E644" i="5"/>
  <c r="D644" i="5" s="1"/>
  <c r="E643" i="5"/>
  <c r="D643" i="5" s="1"/>
  <c r="E642" i="5"/>
  <c r="D642" i="5" s="1"/>
  <c r="E641" i="5"/>
  <c r="D641" i="5" s="1"/>
  <c r="E640" i="5"/>
  <c r="D640" i="5" s="1"/>
  <c r="E639" i="5"/>
  <c r="D639" i="5" s="1"/>
  <c r="E638" i="5"/>
  <c r="D638" i="5" s="1"/>
  <c r="E637" i="5"/>
  <c r="E636" i="5"/>
  <c r="E635" i="5"/>
  <c r="E634" i="5"/>
  <c r="E633" i="5"/>
  <c r="D633" i="5" s="1"/>
  <c r="E632" i="5"/>
  <c r="E631" i="5"/>
  <c r="E630" i="5"/>
  <c r="E629" i="5"/>
  <c r="Q629" i="5" s="1"/>
  <c r="T629" i="5" s="1"/>
  <c r="E628" i="5"/>
  <c r="E627" i="5"/>
  <c r="E626" i="5"/>
  <c r="D626" i="5" s="1"/>
  <c r="E625" i="5"/>
  <c r="D625" i="5" s="1"/>
  <c r="E624" i="5"/>
  <c r="D624" i="5" s="1"/>
  <c r="E623" i="5"/>
  <c r="D623" i="5" s="1"/>
  <c r="E622" i="5"/>
  <c r="D622" i="5" s="1"/>
  <c r="E621" i="5"/>
  <c r="D621" i="5" s="1"/>
  <c r="E620" i="5"/>
  <c r="D620" i="5" s="1"/>
  <c r="E619" i="5"/>
  <c r="D619" i="5" s="1"/>
  <c r="E618" i="5"/>
  <c r="E617" i="5"/>
  <c r="E616" i="5"/>
  <c r="D616" i="5" s="1"/>
  <c r="E615" i="5"/>
  <c r="D615" i="5" s="1"/>
  <c r="E614" i="5"/>
  <c r="D614" i="5" s="1"/>
  <c r="E613" i="5"/>
  <c r="D613" i="5" s="1"/>
  <c r="E612" i="5"/>
  <c r="D612" i="5" s="1"/>
  <c r="E611" i="5"/>
  <c r="D611" i="5" s="1"/>
  <c r="E610" i="5"/>
  <c r="E609" i="5"/>
  <c r="E608" i="5"/>
  <c r="D608" i="5" s="1"/>
  <c r="E607" i="5"/>
  <c r="D607" i="5" s="1"/>
  <c r="E606" i="5"/>
  <c r="D606" i="5" s="1"/>
  <c r="E605" i="5"/>
  <c r="D605" i="5" s="1"/>
  <c r="E604" i="5"/>
  <c r="D604" i="5" s="1"/>
  <c r="E603" i="5"/>
  <c r="D603" i="5" s="1"/>
  <c r="E602" i="5"/>
  <c r="D602" i="5" s="1"/>
  <c r="E601" i="5"/>
  <c r="D601" i="5" s="1"/>
  <c r="E600" i="5"/>
  <c r="D600" i="5" s="1"/>
  <c r="E599" i="5"/>
  <c r="E598" i="5"/>
  <c r="E597" i="5"/>
  <c r="E596" i="5"/>
  <c r="E595" i="5"/>
  <c r="D595" i="5" s="1"/>
  <c r="E594" i="5"/>
  <c r="E593" i="5"/>
  <c r="E591" i="5"/>
  <c r="E590" i="5"/>
  <c r="E589" i="5"/>
  <c r="E588" i="5"/>
  <c r="E587" i="5"/>
  <c r="E586" i="5"/>
  <c r="D586" i="5" s="1"/>
  <c r="E585" i="5"/>
  <c r="D585" i="5" s="1"/>
  <c r="E584" i="5"/>
  <c r="D584" i="5" s="1"/>
  <c r="E583" i="5"/>
  <c r="D583" i="5" s="1"/>
  <c r="E582" i="5"/>
  <c r="D582" i="5" s="1"/>
  <c r="E581" i="5"/>
  <c r="D581" i="5" s="1"/>
  <c r="E580" i="5"/>
  <c r="D580" i="5" s="1"/>
  <c r="E579" i="5"/>
  <c r="D579" i="5" s="1"/>
  <c r="E578" i="5"/>
  <c r="D578" i="5" s="1"/>
  <c r="E577" i="5"/>
  <c r="D577" i="5" s="1"/>
  <c r="E576" i="5"/>
  <c r="E575" i="5"/>
  <c r="E574" i="5"/>
  <c r="E573" i="5"/>
  <c r="E572" i="5"/>
  <c r="D572" i="5" s="1"/>
  <c r="E571" i="5"/>
  <c r="D571" i="5" s="1"/>
  <c r="E570" i="5"/>
  <c r="D570" i="5" s="1"/>
  <c r="E569" i="5"/>
  <c r="D569" i="5" s="1"/>
  <c r="E568" i="5"/>
  <c r="D568" i="5" s="1"/>
  <c r="E567" i="5"/>
  <c r="D567" i="5" s="1"/>
  <c r="E566" i="5"/>
  <c r="D566" i="5" s="1"/>
  <c r="E565" i="5"/>
  <c r="D565" i="5" s="1"/>
  <c r="E564" i="5"/>
  <c r="E563" i="5"/>
  <c r="E562" i="5"/>
  <c r="D562" i="5" s="1"/>
  <c r="E561" i="5"/>
  <c r="D561" i="5" s="1"/>
  <c r="E560" i="5"/>
  <c r="D560" i="5" s="1"/>
  <c r="E559" i="5"/>
  <c r="D559" i="5" s="1"/>
  <c r="E558" i="5"/>
  <c r="D558" i="5" s="1"/>
  <c r="E557" i="5"/>
  <c r="D557" i="5" s="1"/>
  <c r="E556" i="5"/>
  <c r="E555" i="5"/>
  <c r="E554" i="5"/>
  <c r="D554" i="5" s="1"/>
  <c r="E553" i="5"/>
  <c r="D553" i="5" s="1"/>
  <c r="E552" i="5"/>
  <c r="D552" i="5" s="1"/>
  <c r="E551" i="5"/>
  <c r="D551" i="5" s="1"/>
  <c r="E550" i="5"/>
  <c r="D550" i="5" s="1"/>
  <c r="E549" i="5"/>
  <c r="D549" i="5" s="1"/>
  <c r="E548" i="5"/>
  <c r="D548" i="5" s="1"/>
  <c r="E547" i="5"/>
  <c r="D547" i="5" s="1"/>
  <c r="E546" i="5"/>
  <c r="D546" i="5" s="1"/>
  <c r="E545" i="5"/>
  <c r="E544" i="5"/>
  <c r="E543" i="5"/>
  <c r="E542" i="5"/>
  <c r="E541" i="5"/>
  <c r="D541" i="5" s="1"/>
  <c r="E540" i="5"/>
  <c r="E539" i="5"/>
  <c r="E538" i="5"/>
  <c r="E537" i="5"/>
  <c r="E536" i="5"/>
  <c r="E535" i="5"/>
  <c r="Q535" i="5" s="1"/>
  <c r="T535" i="5" s="1"/>
  <c r="E534" i="5"/>
  <c r="D534" i="5" s="1"/>
  <c r="E533" i="5"/>
  <c r="D533" i="5" s="1"/>
  <c r="E532" i="5"/>
  <c r="Q532" i="5" s="1"/>
  <c r="T532" i="5" s="1"/>
  <c r="E531" i="5"/>
  <c r="D531" i="5" s="1"/>
  <c r="E530" i="5"/>
  <c r="D530" i="5" s="1"/>
  <c r="E529" i="5"/>
  <c r="D529" i="5" s="1"/>
  <c r="E528" i="5"/>
  <c r="D528" i="5" s="1"/>
  <c r="E527" i="5"/>
  <c r="D527" i="5" s="1"/>
  <c r="E526" i="5"/>
  <c r="D526" i="5" s="1"/>
  <c r="E525" i="5"/>
  <c r="D525" i="5" s="1"/>
  <c r="E524" i="5"/>
  <c r="E523" i="5"/>
  <c r="E522" i="5"/>
  <c r="E521" i="5"/>
  <c r="E520" i="5"/>
  <c r="D520" i="5" s="1"/>
  <c r="E519" i="5"/>
  <c r="D519" i="5" s="1"/>
  <c r="E518" i="5"/>
  <c r="D518" i="5" s="1"/>
  <c r="E517" i="5"/>
  <c r="D517" i="5" s="1"/>
  <c r="E516" i="5"/>
  <c r="D516" i="5" s="1"/>
  <c r="E515" i="5"/>
  <c r="D515" i="5" s="1"/>
  <c r="E514" i="5"/>
  <c r="D514" i="5" s="1"/>
  <c r="E513" i="5"/>
  <c r="D513" i="5" s="1"/>
  <c r="E512" i="5"/>
  <c r="E511" i="5"/>
  <c r="E510" i="5"/>
  <c r="D510" i="5" s="1"/>
  <c r="E509" i="5"/>
  <c r="D509" i="5" s="1"/>
  <c r="E508" i="5"/>
  <c r="D508" i="5" s="1"/>
  <c r="E507" i="5"/>
  <c r="D507" i="5" s="1"/>
  <c r="E506" i="5"/>
  <c r="D506" i="5" s="1"/>
  <c r="E505" i="5"/>
  <c r="D505" i="5" s="1"/>
  <c r="E504" i="5"/>
  <c r="E503" i="5"/>
  <c r="E502" i="5"/>
  <c r="D502" i="5" s="1"/>
  <c r="E501" i="5"/>
  <c r="D501" i="5" s="1"/>
  <c r="E500" i="5"/>
  <c r="D500" i="5" s="1"/>
  <c r="E499" i="5"/>
  <c r="D499" i="5" s="1"/>
  <c r="E498" i="5"/>
  <c r="D498" i="5" s="1"/>
  <c r="E497" i="5"/>
  <c r="D497" i="5" s="1"/>
  <c r="E496" i="5"/>
  <c r="D496" i="5" s="1"/>
  <c r="E495" i="5"/>
  <c r="D495" i="5" s="1"/>
  <c r="E494" i="5"/>
  <c r="D494" i="5" s="1"/>
  <c r="E493" i="5"/>
  <c r="E492" i="5"/>
  <c r="E491" i="5"/>
  <c r="E490" i="5"/>
  <c r="E489" i="5"/>
  <c r="D489" i="5" s="1"/>
  <c r="E488" i="5"/>
  <c r="E487" i="5"/>
  <c r="E486" i="5"/>
  <c r="E485" i="5"/>
  <c r="Q485" i="5" s="1"/>
  <c r="T485" i="5" s="1"/>
  <c r="E484" i="5"/>
  <c r="E483" i="5"/>
  <c r="E482" i="5"/>
  <c r="D482" i="5" s="1"/>
  <c r="E481" i="5"/>
  <c r="D481" i="5" s="1"/>
  <c r="E480" i="5"/>
  <c r="D480" i="5" s="1"/>
  <c r="E479" i="5"/>
  <c r="D479" i="5" s="1"/>
  <c r="E478" i="5"/>
  <c r="D478" i="5" s="1"/>
  <c r="E477" i="5"/>
  <c r="D477" i="5" s="1"/>
  <c r="E476" i="5"/>
  <c r="D476" i="5" s="1"/>
  <c r="E475" i="5"/>
  <c r="D475" i="5" s="1"/>
  <c r="E474" i="5"/>
  <c r="D474" i="5" s="1"/>
  <c r="E473" i="5"/>
  <c r="D473" i="5" s="1"/>
  <c r="E472" i="5"/>
  <c r="E471" i="5"/>
  <c r="E470" i="5"/>
  <c r="E469" i="5"/>
  <c r="E468" i="5"/>
  <c r="D468" i="5" s="1"/>
  <c r="E467" i="5"/>
  <c r="D467" i="5" s="1"/>
  <c r="E466" i="5"/>
  <c r="D466" i="5" s="1"/>
  <c r="E465" i="5"/>
  <c r="D465" i="5" s="1"/>
  <c r="E464" i="5"/>
  <c r="D464" i="5" s="1"/>
  <c r="E463" i="5"/>
  <c r="D463" i="5" s="1"/>
  <c r="E462" i="5"/>
  <c r="D462" i="5" s="1"/>
  <c r="E461" i="5"/>
  <c r="D461" i="5" s="1"/>
  <c r="E460" i="5"/>
  <c r="E459" i="5"/>
  <c r="E458" i="5"/>
  <c r="D458" i="5" s="1"/>
  <c r="E457" i="5"/>
  <c r="D457" i="5" s="1"/>
  <c r="E456" i="5"/>
  <c r="D456" i="5" s="1"/>
  <c r="E455" i="5"/>
  <c r="D455" i="5" s="1"/>
  <c r="E454" i="5"/>
  <c r="D454" i="5" s="1"/>
  <c r="E453" i="5"/>
  <c r="D453" i="5" s="1"/>
  <c r="E452" i="5"/>
  <c r="E451" i="5"/>
  <c r="E450" i="5"/>
  <c r="D450" i="5" s="1"/>
  <c r="E449" i="5"/>
  <c r="D449" i="5" s="1"/>
  <c r="E448" i="5"/>
  <c r="D448" i="5" s="1"/>
  <c r="E447" i="5"/>
  <c r="D447" i="5" s="1"/>
  <c r="E446" i="5"/>
  <c r="D446" i="5" s="1"/>
  <c r="E445" i="5"/>
  <c r="D445" i="5" s="1"/>
  <c r="E444" i="5"/>
  <c r="D444" i="5" s="1"/>
  <c r="E443" i="5"/>
  <c r="D443" i="5" s="1"/>
  <c r="E442" i="5"/>
  <c r="D442" i="5" s="1"/>
  <c r="E441" i="5"/>
  <c r="E440" i="5"/>
  <c r="E439" i="5"/>
  <c r="E438" i="5"/>
  <c r="E437" i="5"/>
  <c r="D437" i="5" s="1"/>
  <c r="E436" i="5"/>
  <c r="E435" i="5"/>
  <c r="E434" i="5"/>
  <c r="E433" i="5"/>
  <c r="Q433" i="5" s="1"/>
  <c r="T433" i="5" s="1"/>
  <c r="E432" i="5"/>
  <c r="E431" i="5"/>
  <c r="E430" i="5"/>
  <c r="D430" i="5" s="1"/>
  <c r="E429" i="5"/>
  <c r="D429" i="5" s="1"/>
  <c r="E428" i="5"/>
  <c r="D428" i="5" s="1"/>
  <c r="E427" i="5"/>
  <c r="D427" i="5" s="1"/>
  <c r="E426" i="5"/>
  <c r="D426" i="5" s="1"/>
  <c r="E425" i="5"/>
  <c r="D425" i="5" s="1"/>
  <c r="E424" i="5"/>
  <c r="D424" i="5" s="1"/>
  <c r="E423" i="5"/>
  <c r="D423" i="5" s="1"/>
  <c r="E422" i="5"/>
  <c r="D422" i="5" s="1"/>
  <c r="E421" i="5"/>
  <c r="D421" i="5" s="1"/>
  <c r="E420" i="5"/>
  <c r="E419" i="5"/>
  <c r="E418" i="5"/>
  <c r="E417" i="5"/>
  <c r="E416" i="5"/>
  <c r="D416" i="5" s="1"/>
  <c r="E415" i="5"/>
  <c r="D415" i="5" s="1"/>
  <c r="E414" i="5"/>
  <c r="D414" i="5" s="1"/>
  <c r="E413" i="5"/>
  <c r="D413" i="5" s="1"/>
  <c r="E412" i="5"/>
  <c r="D412" i="5" s="1"/>
  <c r="E411" i="5"/>
  <c r="D411" i="5" s="1"/>
  <c r="E410" i="5"/>
  <c r="D410" i="5" s="1"/>
  <c r="E409" i="5"/>
  <c r="D409" i="5" s="1"/>
  <c r="E408" i="5"/>
  <c r="E407" i="5"/>
  <c r="E406" i="5"/>
  <c r="D406" i="5" s="1"/>
  <c r="E405" i="5"/>
  <c r="D405" i="5" s="1"/>
  <c r="E404" i="5"/>
  <c r="D404" i="5" s="1"/>
  <c r="E403" i="5"/>
  <c r="D403" i="5" s="1"/>
  <c r="E402" i="5"/>
  <c r="D402" i="5" s="1"/>
  <c r="E401" i="5"/>
  <c r="D401" i="5" s="1"/>
  <c r="E400" i="5"/>
  <c r="E399" i="5"/>
  <c r="E398" i="5"/>
  <c r="D398" i="5" s="1"/>
  <c r="E397" i="5"/>
  <c r="D397" i="5" s="1"/>
  <c r="E396" i="5"/>
  <c r="D396" i="5" s="1"/>
  <c r="E395" i="5"/>
  <c r="D395" i="5" s="1"/>
  <c r="E394" i="5"/>
  <c r="D394" i="5" s="1"/>
  <c r="E393" i="5"/>
  <c r="D393" i="5" s="1"/>
  <c r="E392" i="5"/>
  <c r="D392" i="5" s="1"/>
  <c r="E391" i="5"/>
  <c r="D391" i="5" s="1"/>
  <c r="E390" i="5"/>
  <c r="D390" i="5" s="1"/>
  <c r="E389" i="5"/>
  <c r="E388" i="5"/>
  <c r="E387" i="5"/>
  <c r="E386" i="5"/>
  <c r="E385" i="5"/>
  <c r="D385" i="5" s="1"/>
  <c r="E384" i="5"/>
  <c r="E383" i="5"/>
  <c r="E382" i="5"/>
  <c r="E381" i="5"/>
  <c r="E380" i="5"/>
  <c r="E379" i="5"/>
  <c r="E378" i="5"/>
  <c r="D378" i="5" s="1"/>
  <c r="E377" i="5"/>
  <c r="D377" i="5" s="1"/>
  <c r="E376" i="5"/>
  <c r="D376" i="5" s="1"/>
  <c r="E375" i="5"/>
  <c r="D375" i="5" s="1"/>
  <c r="E374" i="5"/>
  <c r="D374" i="5" s="1"/>
  <c r="E373" i="5"/>
  <c r="D373" i="5" s="1"/>
  <c r="E372" i="5"/>
  <c r="D372" i="5" s="1"/>
  <c r="E371" i="5"/>
  <c r="D371" i="5" s="1"/>
  <c r="E370" i="5"/>
  <c r="D370" i="5" s="1"/>
  <c r="E369" i="5"/>
  <c r="D369" i="5" s="1"/>
  <c r="E368" i="5"/>
  <c r="E367" i="5"/>
  <c r="E366" i="5"/>
  <c r="E365" i="5"/>
  <c r="D365" i="5" s="1"/>
  <c r="E364" i="5"/>
  <c r="D364" i="5" s="1"/>
  <c r="E363" i="5"/>
  <c r="D363" i="5" s="1"/>
  <c r="E362" i="5"/>
  <c r="D362" i="5" s="1"/>
  <c r="E361" i="5"/>
  <c r="D361" i="5" s="1"/>
  <c r="E360" i="5"/>
  <c r="E359" i="5"/>
  <c r="D359" i="5" s="1"/>
  <c r="E358" i="5"/>
  <c r="D358" i="5" s="1"/>
  <c r="E357" i="5"/>
  <c r="D357" i="5" s="1"/>
  <c r="E356" i="5"/>
  <c r="E355" i="5"/>
  <c r="D355" i="5" s="1"/>
  <c r="E354" i="5"/>
  <c r="D354" i="5" s="1"/>
  <c r="E353" i="5"/>
  <c r="D353" i="5" s="1"/>
  <c r="E352" i="5"/>
  <c r="D352" i="5" s="1"/>
  <c r="E351" i="5"/>
  <c r="E350" i="5"/>
  <c r="Q350" i="5" s="1"/>
  <c r="T350" i="5" s="1"/>
  <c r="E349" i="5"/>
  <c r="E348" i="5"/>
  <c r="D348" i="5" s="1"/>
  <c r="E347" i="5"/>
  <c r="D347" i="5" s="1"/>
  <c r="E346" i="5"/>
  <c r="D346" i="5" s="1"/>
  <c r="E345" i="5"/>
  <c r="D345" i="5" s="1"/>
  <c r="E344" i="5"/>
  <c r="D344" i="5" s="1"/>
  <c r="E343" i="5"/>
  <c r="D343" i="5" s="1"/>
  <c r="E342" i="5"/>
  <c r="D342" i="5" s="1"/>
  <c r="E341" i="5"/>
  <c r="D341" i="5" s="1"/>
  <c r="E340" i="5"/>
  <c r="E339" i="5"/>
  <c r="E338" i="5"/>
  <c r="D338" i="5" s="1"/>
  <c r="E337" i="5"/>
  <c r="D337" i="5" s="1"/>
  <c r="E336" i="5"/>
  <c r="D336" i="5" s="1"/>
  <c r="E335" i="5"/>
  <c r="D335" i="5" s="1"/>
  <c r="E334" i="5"/>
  <c r="D334" i="5" s="1"/>
  <c r="E333" i="5"/>
  <c r="D333" i="5" s="1"/>
  <c r="E332" i="5"/>
  <c r="E331" i="5"/>
  <c r="E330" i="5"/>
  <c r="D330" i="5" s="1"/>
  <c r="E329" i="5"/>
  <c r="D329" i="5" s="1"/>
  <c r="E328" i="5"/>
  <c r="D328" i="5" s="1"/>
  <c r="E327" i="5"/>
  <c r="D327" i="5" s="1"/>
  <c r="E326" i="5"/>
  <c r="D326" i="5" s="1"/>
  <c r="E325" i="5"/>
  <c r="D325" i="5" s="1"/>
  <c r="E324" i="5"/>
  <c r="D324" i="5" s="1"/>
  <c r="E323" i="5"/>
  <c r="D323" i="5" s="1"/>
  <c r="E322" i="5"/>
  <c r="D322" i="5" s="1"/>
  <c r="E321" i="5"/>
  <c r="E320" i="5"/>
  <c r="E319" i="5"/>
  <c r="E318" i="5"/>
  <c r="E317" i="5"/>
  <c r="D317" i="5" s="1"/>
  <c r="E316" i="5"/>
  <c r="E315" i="5"/>
  <c r="E314" i="5"/>
  <c r="E313" i="5"/>
  <c r="Q313" i="5" s="1"/>
  <c r="T313" i="5" s="1"/>
  <c r="E312" i="5"/>
  <c r="Q312" i="5" s="1"/>
  <c r="T312" i="5" s="1"/>
  <c r="E311" i="5"/>
  <c r="E310" i="5"/>
  <c r="D310" i="5" s="1"/>
  <c r="E309" i="5"/>
  <c r="D309" i="5" s="1"/>
  <c r="E308" i="5"/>
  <c r="D308" i="5" s="1"/>
  <c r="E307" i="5"/>
  <c r="D307" i="5" s="1"/>
  <c r="E306" i="5"/>
  <c r="D306" i="5" s="1"/>
  <c r="E305" i="5"/>
  <c r="D305" i="5" s="1"/>
  <c r="E304" i="5"/>
  <c r="D304" i="5" s="1"/>
  <c r="E303" i="5"/>
  <c r="D303" i="5" s="1"/>
  <c r="E302" i="5"/>
  <c r="D302" i="5" s="1"/>
  <c r="D301" i="5"/>
  <c r="E300" i="5"/>
  <c r="E299" i="5"/>
  <c r="E298" i="5"/>
  <c r="E297" i="5"/>
  <c r="Q297" i="5" s="1"/>
  <c r="T297" i="5" s="1"/>
  <c r="E296" i="5"/>
  <c r="D296" i="5" s="1"/>
  <c r="E295" i="5"/>
  <c r="D295" i="5" s="1"/>
  <c r="E294" i="5"/>
  <c r="D294" i="5" s="1"/>
  <c r="E293" i="5"/>
  <c r="D293" i="5" s="1"/>
  <c r="E292" i="5"/>
  <c r="D292" i="5" s="1"/>
  <c r="E291" i="5"/>
  <c r="D291" i="5" s="1"/>
  <c r="E290" i="5"/>
  <c r="D290" i="5" s="1"/>
  <c r="E289" i="5"/>
  <c r="D289" i="5" s="1"/>
  <c r="E288" i="5"/>
  <c r="E287" i="5"/>
  <c r="E286" i="5"/>
  <c r="D286" i="5" s="1"/>
  <c r="E285" i="5"/>
  <c r="D285" i="5" s="1"/>
  <c r="E284" i="5"/>
  <c r="D284" i="5" s="1"/>
  <c r="E283" i="5"/>
  <c r="D283" i="5" s="1"/>
  <c r="E282" i="5"/>
  <c r="D282" i="5" s="1"/>
  <c r="E281" i="5"/>
  <c r="D281" i="5" s="1"/>
  <c r="E280" i="5"/>
  <c r="E279" i="5"/>
  <c r="E278" i="5"/>
  <c r="D278" i="5" s="1"/>
  <c r="E277" i="5"/>
  <c r="D277" i="5" s="1"/>
  <c r="E276" i="5"/>
  <c r="D276" i="5" s="1"/>
  <c r="E275" i="5"/>
  <c r="D275" i="5" s="1"/>
  <c r="E274" i="5"/>
  <c r="D274" i="5" s="1"/>
  <c r="E273" i="5"/>
  <c r="D273" i="5" s="1"/>
  <c r="E272" i="5"/>
  <c r="D272" i="5" s="1"/>
  <c r="E271" i="5"/>
  <c r="D271" i="5" s="1"/>
  <c r="E270" i="5"/>
  <c r="D270" i="5" s="1"/>
  <c r="E269" i="5"/>
  <c r="E268" i="5"/>
  <c r="E267" i="5"/>
  <c r="E266" i="5"/>
  <c r="E265" i="5"/>
  <c r="D265" i="5" s="1"/>
  <c r="E264" i="5"/>
  <c r="E263" i="5"/>
  <c r="E262" i="5"/>
  <c r="E261" i="5"/>
  <c r="Q261" i="5" s="1"/>
  <c r="T261" i="5" s="1"/>
  <c r="E260" i="5"/>
  <c r="E259" i="5"/>
  <c r="E258" i="5"/>
  <c r="D258" i="5" s="1"/>
  <c r="E257" i="5"/>
  <c r="D257" i="5" s="1"/>
  <c r="E256" i="5"/>
  <c r="D256" i="5" s="1"/>
  <c r="E255" i="5"/>
  <c r="D255" i="5" s="1"/>
  <c r="E254" i="5"/>
  <c r="D254" i="5" s="1"/>
  <c r="E253" i="5"/>
  <c r="D253" i="5" s="1"/>
  <c r="E252" i="5"/>
  <c r="D252" i="5" s="1"/>
  <c r="E251" i="5"/>
  <c r="D251" i="5" s="1"/>
  <c r="E250" i="5"/>
  <c r="D250" i="5" s="1"/>
  <c r="E249" i="5"/>
  <c r="D249" i="5" s="1"/>
  <c r="E248" i="5"/>
  <c r="E247" i="5"/>
  <c r="E246" i="5"/>
  <c r="E245" i="5"/>
  <c r="Q245" i="5" s="1"/>
  <c r="T245" i="5" s="1"/>
  <c r="E244" i="5"/>
  <c r="D244" i="5" s="1"/>
  <c r="E243" i="5"/>
  <c r="D243" i="5" s="1"/>
  <c r="E242" i="5"/>
  <c r="D242" i="5" s="1"/>
  <c r="E241" i="5"/>
  <c r="D241" i="5" s="1"/>
  <c r="E240" i="5"/>
  <c r="D240" i="5" s="1"/>
  <c r="E239" i="5"/>
  <c r="D239" i="5" s="1"/>
  <c r="E238" i="5"/>
  <c r="D238" i="5" s="1"/>
  <c r="E237" i="5"/>
  <c r="D237" i="5" s="1"/>
  <c r="E236" i="5"/>
  <c r="E235" i="5"/>
  <c r="E234" i="5"/>
  <c r="D234" i="5" s="1"/>
  <c r="E233" i="5"/>
  <c r="D233" i="5" s="1"/>
  <c r="E232" i="5"/>
  <c r="D232" i="5" s="1"/>
  <c r="E231" i="5"/>
  <c r="D231" i="5" s="1"/>
  <c r="E230" i="5"/>
  <c r="D230" i="5" s="1"/>
  <c r="E229" i="5"/>
  <c r="D229" i="5" s="1"/>
  <c r="E228" i="5"/>
  <c r="E227" i="5"/>
  <c r="E226" i="5"/>
  <c r="D226" i="5" s="1"/>
  <c r="E225" i="5"/>
  <c r="D225" i="5" s="1"/>
  <c r="E224" i="5"/>
  <c r="D224" i="5" s="1"/>
  <c r="E223" i="5"/>
  <c r="D223" i="5" s="1"/>
  <c r="E222" i="5"/>
  <c r="D222" i="5" s="1"/>
  <c r="E221" i="5"/>
  <c r="D221" i="5" s="1"/>
  <c r="E220" i="5"/>
  <c r="D220" i="5" s="1"/>
  <c r="E219" i="5"/>
  <c r="D219" i="5" s="1"/>
  <c r="E218" i="5"/>
  <c r="D218" i="5" s="1"/>
  <c r="E217" i="5"/>
  <c r="E216" i="5"/>
  <c r="E215" i="5"/>
  <c r="E214" i="5"/>
  <c r="E213" i="5"/>
  <c r="D213" i="5" s="1"/>
  <c r="E212" i="5"/>
  <c r="E211" i="5"/>
  <c r="E210" i="5"/>
  <c r="E209" i="5"/>
  <c r="Q209" i="5" s="1"/>
  <c r="T209" i="5" s="1"/>
  <c r="E208" i="5"/>
  <c r="E207" i="5"/>
  <c r="E206" i="5"/>
  <c r="E205" i="5"/>
  <c r="D205" i="5" s="1"/>
  <c r="E204" i="5"/>
  <c r="D204" i="5" s="1"/>
  <c r="E203" i="5"/>
  <c r="D203" i="5" s="1"/>
  <c r="E202" i="5"/>
  <c r="D202" i="5" s="1"/>
  <c r="E201" i="5"/>
  <c r="D201" i="5" s="1"/>
  <c r="E200" i="5"/>
  <c r="D200" i="5" s="1"/>
  <c r="E199" i="5"/>
  <c r="E198" i="5"/>
  <c r="E197" i="5"/>
  <c r="D197" i="5" s="1"/>
  <c r="E196" i="5"/>
  <c r="D196" i="5" s="1"/>
  <c r="E195" i="5"/>
  <c r="D195" i="5" s="1"/>
  <c r="E194" i="5"/>
  <c r="D194" i="5" s="1"/>
  <c r="E193" i="5"/>
  <c r="D193" i="5" s="1"/>
  <c r="E192" i="5"/>
  <c r="D192" i="5" s="1"/>
  <c r="E191" i="5"/>
  <c r="D191" i="5" s="1"/>
  <c r="E190" i="5"/>
  <c r="D190" i="5" s="1"/>
  <c r="E189" i="5"/>
  <c r="D189" i="5" s="1"/>
  <c r="E188" i="5"/>
  <c r="E187" i="5"/>
  <c r="E186" i="5"/>
  <c r="E185" i="5"/>
  <c r="Q185" i="5" s="1"/>
  <c r="T185" i="5" s="1"/>
  <c r="E184" i="5"/>
  <c r="E183" i="5"/>
  <c r="D183" i="5" s="1"/>
  <c r="E182" i="5"/>
  <c r="D182" i="5" s="1"/>
  <c r="E181" i="5"/>
  <c r="D181" i="5" s="1"/>
  <c r="E180" i="5"/>
  <c r="D180" i="5" s="1"/>
  <c r="E179" i="5"/>
  <c r="D179" i="5" s="1"/>
  <c r="E178" i="5"/>
  <c r="D178" i="5" s="1"/>
  <c r="E177" i="5"/>
  <c r="D177" i="5" s="1"/>
  <c r="E176" i="5"/>
  <c r="D176" i="5" s="1"/>
  <c r="E175" i="5"/>
  <c r="D175" i="5" s="1"/>
  <c r="E174" i="5"/>
  <c r="D174" i="5" s="1"/>
  <c r="E173" i="5"/>
  <c r="E172" i="5"/>
  <c r="E171" i="5"/>
  <c r="E170" i="5"/>
  <c r="E169" i="5"/>
  <c r="D169" i="5" s="1"/>
  <c r="E168" i="5"/>
  <c r="D168" i="5" s="1"/>
  <c r="E167" i="5"/>
  <c r="D167" i="5" s="1"/>
  <c r="E166" i="5"/>
  <c r="D166" i="5" s="1"/>
  <c r="E165" i="5"/>
  <c r="D165" i="5" s="1"/>
  <c r="E164" i="5"/>
  <c r="D164" i="5" s="1"/>
  <c r="E163" i="5"/>
  <c r="D163" i="5" s="1"/>
  <c r="E162" i="5"/>
  <c r="D162" i="5" s="1"/>
  <c r="E161" i="5"/>
  <c r="E160" i="5"/>
  <c r="E159" i="5"/>
  <c r="D159" i="5" s="1"/>
  <c r="E158" i="5"/>
  <c r="D158" i="5" s="1"/>
  <c r="E157" i="5"/>
  <c r="D157" i="5" s="1"/>
  <c r="E156" i="5"/>
  <c r="D156" i="5" s="1"/>
  <c r="E155" i="5"/>
  <c r="D155" i="5" s="1"/>
  <c r="E154" i="5"/>
  <c r="D154" i="5" s="1"/>
  <c r="E153" i="5"/>
  <c r="E152" i="5"/>
  <c r="Q152" i="5" s="1"/>
  <c r="T152" i="5" s="1"/>
  <c r="E151" i="5"/>
  <c r="D151" i="5" s="1"/>
  <c r="E150" i="5"/>
  <c r="D150" i="5" s="1"/>
  <c r="E149" i="5"/>
  <c r="D149" i="5" s="1"/>
  <c r="E148" i="5"/>
  <c r="D148" i="5" s="1"/>
  <c r="E147" i="5"/>
  <c r="D147" i="5" s="1"/>
  <c r="E146" i="5"/>
  <c r="D146" i="5" s="1"/>
  <c r="E145" i="5"/>
  <c r="D145" i="5" s="1"/>
  <c r="E144" i="5"/>
  <c r="D144" i="5" s="1"/>
  <c r="E143" i="5"/>
  <c r="D143" i="5" s="1"/>
  <c r="E142" i="5"/>
  <c r="E141" i="5"/>
  <c r="E140" i="5"/>
  <c r="E139" i="5"/>
  <c r="E138" i="5"/>
  <c r="D138" i="5" s="1"/>
  <c r="E137" i="5"/>
  <c r="E136" i="5"/>
  <c r="E135" i="5"/>
  <c r="E134" i="5"/>
  <c r="E133" i="5"/>
  <c r="Q133" i="5" s="1"/>
  <c r="T133" i="5" s="1"/>
  <c r="E132" i="5"/>
  <c r="E131" i="5"/>
  <c r="D131" i="5" s="1"/>
  <c r="E130" i="5"/>
  <c r="D130" i="5" s="1"/>
  <c r="E129" i="5"/>
  <c r="D129" i="5" s="1"/>
  <c r="E128" i="5"/>
  <c r="D128" i="5" s="1"/>
  <c r="E127" i="5"/>
  <c r="D127" i="5" s="1"/>
  <c r="E126" i="5"/>
  <c r="D126" i="5" s="1"/>
  <c r="E125" i="5"/>
  <c r="D125" i="5" s="1"/>
  <c r="E124" i="5"/>
  <c r="D124" i="5" s="1"/>
  <c r="E123" i="5"/>
  <c r="D123" i="5" s="1"/>
  <c r="E122" i="5"/>
  <c r="D122" i="5" s="1"/>
  <c r="E121" i="5"/>
  <c r="E120" i="5"/>
  <c r="E119" i="5"/>
  <c r="E118" i="5"/>
  <c r="D118" i="5" s="1"/>
  <c r="E117" i="5"/>
  <c r="D117" i="5" s="1"/>
  <c r="E116" i="5"/>
  <c r="D116" i="5" s="1"/>
  <c r="E115" i="5"/>
  <c r="D115" i="5" s="1"/>
  <c r="E114" i="5"/>
  <c r="D114" i="5" s="1"/>
  <c r="E113" i="5"/>
  <c r="E112" i="5"/>
  <c r="D112" i="5" s="1"/>
  <c r="E111" i="5"/>
  <c r="D111" i="5" s="1"/>
  <c r="E110" i="5"/>
  <c r="D110" i="5" s="1"/>
  <c r="E109" i="5"/>
  <c r="E108" i="5"/>
  <c r="D108" i="5" s="1"/>
  <c r="E107" i="5"/>
  <c r="D107" i="5" s="1"/>
  <c r="E106" i="5"/>
  <c r="D106" i="5" s="1"/>
  <c r="E105" i="5"/>
  <c r="D105" i="5" s="1"/>
  <c r="E104" i="5"/>
  <c r="E103" i="5"/>
  <c r="E102" i="5"/>
  <c r="E101" i="5"/>
  <c r="D101" i="5" s="1"/>
  <c r="E100" i="5"/>
  <c r="E99" i="5"/>
  <c r="E98" i="5"/>
  <c r="D98" i="5" s="1"/>
  <c r="E97" i="5"/>
  <c r="D97" i="5" s="1"/>
  <c r="E96" i="5"/>
  <c r="Q96" i="5" s="1"/>
  <c r="T96" i="5" s="1"/>
  <c r="E95" i="5"/>
  <c r="D95" i="5" s="1"/>
  <c r="E94" i="5"/>
  <c r="D94" i="5" s="1"/>
  <c r="E93" i="5"/>
  <c r="D93" i="5" s="1"/>
  <c r="E92" i="5"/>
  <c r="D92" i="5" s="1"/>
  <c r="E91" i="5"/>
  <c r="D91" i="5" s="1"/>
  <c r="E90" i="5"/>
  <c r="D90" i="5" s="1"/>
  <c r="E89" i="5"/>
  <c r="E88" i="5"/>
  <c r="E87" i="5"/>
  <c r="E86" i="5"/>
  <c r="Q86" i="5" s="1"/>
  <c r="T86" i="5" s="1"/>
  <c r="E85" i="5"/>
  <c r="D85" i="5" s="1"/>
  <c r="E84" i="5"/>
  <c r="E83" i="5"/>
  <c r="E82" i="5"/>
  <c r="Q82" i="5" s="1"/>
  <c r="T82" i="5" s="1"/>
  <c r="E81" i="5"/>
  <c r="E80" i="5"/>
  <c r="Q80" i="5" s="1"/>
  <c r="T80" i="5" s="1"/>
  <c r="E79" i="5"/>
  <c r="E78" i="5"/>
  <c r="D78" i="5" s="1"/>
  <c r="E77" i="5"/>
  <c r="D77" i="5" s="1"/>
  <c r="E76" i="5"/>
  <c r="D76" i="5" s="1"/>
  <c r="E75" i="5"/>
  <c r="D75" i="5" s="1"/>
  <c r="E74" i="5"/>
  <c r="E73" i="5"/>
  <c r="D73" i="5" s="1"/>
  <c r="E72" i="5"/>
  <c r="Q72" i="5" s="1"/>
  <c r="T72" i="5" s="1"/>
  <c r="E71" i="5"/>
  <c r="D71" i="5" s="1"/>
  <c r="E70" i="5"/>
  <c r="D70" i="5" s="1"/>
  <c r="E69" i="5"/>
  <c r="D69" i="5" s="1"/>
  <c r="E68" i="5"/>
  <c r="D68" i="5" s="1"/>
  <c r="E67" i="5"/>
  <c r="D67" i="5" s="1"/>
  <c r="E66" i="5"/>
  <c r="D66" i="5" s="1"/>
  <c r="E65" i="5"/>
  <c r="E64" i="5"/>
  <c r="E63" i="5"/>
  <c r="Q63" i="5" s="1"/>
  <c r="T63" i="5" s="1"/>
  <c r="E62" i="5"/>
  <c r="Q62" i="5" s="1"/>
  <c r="T62" i="5" s="1"/>
  <c r="E61" i="5"/>
  <c r="D61" i="5" s="1"/>
  <c r="E60" i="5"/>
  <c r="D60" i="5" s="1"/>
  <c r="E59" i="5"/>
  <c r="D59" i="5" s="1"/>
  <c r="E58" i="5"/>
  <c r="D58" i="5" s="1"/>
  <c r="E57" i="5"/>
  <c r="D57" i="5" s="1"/>
  <c r="E56" i="5"/>
  <c r="D56" i="5" s="1"/>
  <c r="E55" i="5"/>
  <c r="D55" i="5" s="1"/>
  <c r="E54" i="5"/>
  <c r="D54" i="5" s="1"/>
  <c r="E53" i="5"/>
  <c r="D53" i="5" s="1"/>
  <c r="E52" i="5"/>
  <c r="E51" i="5"/>
  <c r="E50" i="5"/>
  <c r="E49" i="5"/>
  <c r="E48" i="5"/>
  <c r="Q48" i="5" s="1"/>
  <c r="T48" i="5" s="1"/>
  <c r="E47" i="5"/>
  <c r="D47" i="5" s="1"/>
  <c r="E46" i="5"/>
  <c r="D46" i="5" s="1"/>
  <c r="E45" i="5"/>
  <c r="D45" i="5" s="1"/>
  <c r="E44" i="5"/>
  <c r="D44" i="5" s="1"/>
  <c r="E43" i="5"/>
  <c r="D43" i="5" s="1"/>
  <c r="E42" i="5"/>
  <c r="D42" i="5" s="1"/>
  <c r="E41" i="5"/>
  <c r="D41" i="5" s="1"/>
  <c r="E40" i="5"/>
  <c r="Q40" i="5" s="1"/>
  <c r="T40" i="5" s="1"/>
  <c r="E39" i="5"/>
  <c r="D39" i="5" s="1"/>
  <c r="E38" i="5"/>
  <c r="D38" i="5" s="1"/>
  <c r="E37" i="5"/>
  <c r="E36" i="5"/>
  <c r="E35" i="5"/>
  <c r="E34" i="5"/>
  <c r="Q34" i="5" s="1"/>
  <c r="T34" i="5" s="1"/>
  <c r="E28" i="5"/>
  <c r="D28" i="5" s="1"/>
  <c r="E27" i="5"/>
  <c r="E26" i="5"/>
  <c r="Q26" i="5" s="1"/>
  <c r="T26" i="5" s="1"/>
  <c r="E25" i="5"/>
  <c r="D25" i="5" s="1"/>
  <c r="E24" i="5"/>
  <c r="Q24" i="5" s="1"/>
  <c r="T24" i="5" s="1"/>
  <c r="E23" i="5"/>
  <c r="D23" i="5" s="1"/>
  <c r="E22" i="5"/>
  <c r="D22" i="5" s="1"/>
  <c r="E21" i="5"/>
  <c r="D21" i="5" s="1"/>
  <c r="E20" i="5"/>
  <c r="D20" i="5" s="1"/>
  <c r="E19" i="5"/>
  <c r="D19" i="5" s="1"/>
  <c r="E18" i="5"/>
  <c r="D18" i="5" s="1"/>
  <c r="E17" i="5"/>
  <c r="D17" i="5" s="1"/>
  <c r="E16" i="5"/>
  <c r="E15" i="5"/>
  <c r="E14" i="5"/>
  <c r="E13" i="5"/>
  <c r="Q13" i="5" s="1"/>
  <c r="T13" i="5" s="1"/>
  <c r="E12" i="5"/>
  <c r="D12" i="5" s="1"/>
  <c r="E11" i="5"/>
  <c r="E10" i="5"/>
  <c r="E9" i="5"/>
  <c r="U1036" i="5"/>
  <c r="U1035" i="5"/>
  <c r="U1034" i="5"/>
  <c r="U1033" i="5"/>
  <c r="U1032" i="5"/>
  <c r="U1031" i="5"/>
  <c r="U1030" i="5"/>
  <c r="U1029" i="5"/>
  <c r="U1028" i="5"/>
  <c r="U1027" i="5"/>
  <c r="U1026" i="5"/>
  <c r="U1025" i="5"/>
  <c r="U1024" i="5"/>
  <c r="U1023" i="5"/>
  <c r="U1022" i="5"/>
  <c r="U1021" i="5"/>
  <c r="U1017" i="5"/>
  <c r="U1016" i="5"/>
  <c r="U1013" i="5"/>
  <c r="U1012" i="5"/>
  <c r="U1011" i="5"/>
  <c r="U1010" i="5"/>
  <c r="U1009" i="5"/>
  <c r="U1008" i="5"/>
  <c r="U1007" i="5"/>
  <c r="U1006" i="5"/>
  <c r="U1005" i="5"/>
  <c r="U1004" i="5"/>
  <c r="U1002" i="5"/>
  <c r="U1001" i="5"/>
  <c r="U1000" i="5"/>
  <c r="U999" i="5"/>
  <c r="U998" i="5"/>
  <c r="U997" i="5"/>
  <c r="U996" i="5"/>
  <c r="U995" i="5"/>
  <c r="U994" i="5"/>
  <c r="U993" i="5"/>
  <c r="U989" i="5"/>
  <c r="U988" i="5"/>
  <c r="U985" i="5"/>
  <c r="U984" i="5"/>
  <c r="U983" i="5"/>
  <c r="U982" i="5"/>
  <c r="U981" i="5"/>
  <c r="U980" i="5"/>
  <c r="U979" i="5"/>
  <c r="U978" i="5"/>
  <c r="U977" i="5"/>
  <c r="U976" i="5"/>
  <c r="U975" i="5"/>
  <c r="U973" i="5"/>
  <c r="U972" i="5"/>
  <c r="U971" i="5"/>
  <c r="U970" i="5"/>
  <c r="U969" i="5"/>
  <c r="U968" i="5"/>
  <c r="U967" i="5"/>
  <c r="U966" i="5"/>
  <c r="U965" i="5"/>
  <c r="U964" i="5"/>
  <c r="U961" i="5"/>
  <c r="U960" i="5"/>
  <c r="U959" i="5"/>
  <c r="U958" i="5"/>
  <c r="U957" i="5"/>
  <c r="U956" i="5"/>
  <c r="U955" i="5"/>
  <c r="U954" i="5"/>
  <c r="U952" i="5"/>
  <c r="U951" i="5"/>
  <c r="U950" i="5"/>
  <c r="U949" i="5"/>
  <c r="U948" i="5"/>
  <c r="U947" i="5"/>
  <c r="U946" i="5"/>
  <c r="U945" i="5"/>
  <c r="U944" i="5"/>
  <c r="U943" i="5"/>
  <c r="U940" i="5"/>
  <c r="U939" i="5"/>
  <c r="U938" i="5"/>
  <c r="U937" i="5"/>
  <c r="U936" i="5"/>
  <c r="U935" i="5"/>
  <c r="U934" i="5"/>
  <c r="U932" i="5"/>
  <c r="U931" i="5"/>
  <c r="U930" i="5"/>
  <c r="U929" i="5"/>
  <c r="U928" i="5"/>
  <c r="U927" i="5"/>
  <c r="U926" i="5"/>
  <c r="U923" i="5"/>
  <c r="U922" i="5"/>
  <c r="U921" i="5"/>
  <c r="U920" i="5"/>
  <c r="U919" i="5"/>
  <c r="U918" i="5"/>
  <c r="U917" i="5"/>
  <c r="U916" i="5"/>
  <c r="U915" i="5"/>
  <c r="U914" i="5"/>
  <c r="U913" i="5"/>
  <c r="U911" i="5"/>
  <c r="U910" i="5"/>
  <c r="U909" i="5"/>
  <c r="U908" i="5"/>
  <c r="U907" i="5"/>
  <c r="U906" i="5"/>
  <c r="U905" i="5"/>
  <c r="U904" i="5"/>
  <c r="U903" i="5"/>
  <c r="U902" i="5"/>
  <c r="U900" i="5"/>
  <c r="U899" i="5"/>
  <c r="U898" i="5"/>
  <c r="U897" i="5"/>
  <c r="U896" i="5"/>
  <c r="U895" i="5"/>
  <c r="U894" i="5"/>
  <c r="U893" i="5"/>
  <c r="U892" i="5"/>
  <c r="U891" i="5"/>
  <c r="U889" i="5"/>
  <c r="U888" i="5"/>
  <c r="U887" i="5"/>
  <c r="U886" i="5"/>
  <c r="U885" i="5"/>
  <c r="U884" i="5"/>
  <c r="U883" i="5"/>
  <c r="U882" i="5"/>
  <c r="U881" i="5"/>
  <c r="U880" i="5"/>
  <c r="U879" i="5"/>
  <c r="U877" i="5"/>
  <c r="U876" i="5"/>
  <c r="U875" i="5"/>
  <c r="U874" i="5"/>
  <c r="U873" i="5"/>
  <c r="U872" i="5"/>
  <c r="U871" i="5"/>
  <c r="U870" i="5"/>
  <c r="U869" i="5"/>
  <c r="U868" i="5"/>
  <c r="U867" i="5"/>
  <c r="U865" i="5"/>
  <c r="U864" i="5"/>
  <c r="U863" i="5"/>
  <c r="U862" i="5"/>
  <c r="U861" i="5"/>
  <c r="U860" i="5"/>
  <c r="U859" i="5"/>
  <c r="U858" i="5"/>
  <c r="U857" i="5"/>
  <c r="U856" i="5"/>
  <c r="U855" i="5"/>
  <c r="U851" i="5"/>
  <c r="U850" i="5"/>
  <c r="U847" i="5"/>
  <c r="U846" i="5"/>
  <c r="U845" i="5"/>
  <c r="U844" i="5"/>
  <c r="U843" i="5"/>
  <c r="U842" i="5"/>
  <c r="U841" i="5"/>
  <c r="U840" i="5"/>
  <c r="U839" i="5"/>
  <c r="U838" i="5"/>
  <c r="U837" i="5"/>
  <c r="U836" i="5"/>
  <c r="U835" i="5"/>
  <c r="U834" i="5"/>
  <c r="U831" i="5"/>
  <c r="U830" i="5"/>
  <c r="U829" i="5"/>
  <c r="U828" i="5"/>
  <c r="U827" i="5"/>
  <c r="U826" i="5"/>
  <c r="U825" i="5"/>
  <c r="U824" i="5"/>
  <c r="U822" i="5"/>
  <c r="U821" i="5"/>
  <c r="U820" i="5"/>
  <c r="U819" i="5"/>
  <c r="U818" i="5"/>
  <c r="U817" i="5"/>
  <c r="U816" i="5"/>
  <c r="U815" i="5"/>
  <c r="U814" i="5"/>
  <c r="U813" i="5"/>
  <c r="U810" i="5"/>
  <c r="U809" i="5"/>
  <c r="U808" i="5"/>
  <c r="U807" i="5"/>
  <c r="U806" i="5"/>
  <c r="U805" i="5"/>
  <c r="U803" i="5"/>
  <c r="U802" i="5"/>
  <c r="U801" i="5"/>
  <c r="U800" i="5"/>
  <c r="U799" i="5"/>
  <c r="U798" i="5"/>
  <c r="U797" i="5"/>
  <c r="U794" i="5"/>
  <c r="U793" i="5"/>
  <c r="U792" i="5"/>
  <c r="U791" i="5"/>
  <c r="U790" i="5"/>
  <c r="U789" i="5"/>
  <c r="U788" i="5"/>
  <c r="U787" i="5"/>
  <c r="U786" i="5"/>
  <c r="U785" i="5"/>
  <c r="U784" i="5"/>
  <c r="U780" i="5"/>
  <c r="U779" i="5"/>
  <c r="U776" i="5"/>
  <c r="U775" i="5"/>
  <c r="U774" i="5"/>
  <c r="U773" i="5"/>
  <c r="U772" i="5"/>
  <c r="U771" i="5"/>
  <c r="U770" i="5"/>
  <c r="U769" i="5"/>
  <c r="U768" i="5"/>
  <c r="U767" i="5"/>
  <c r="U766" i="5"/>
  <c r="U765" i="5"/>
  <c r="U762" i="5"/>
  <c r="U761" i="5"/>
  <c r="U758" i="5"/>
  <c r="U757" i="5"/>
  <c r="U756" i="5"/>
  <c r="U755" i="5"/>
  <c r="U754" i="5"/>
  <c r="U753" i="5"/>
  <c r="U752" i="5"/>
  <c r="U751" i="5"/>
  <c r="U750" i="5"/>
  <c r="U749" i="5"/>
  <c r="U748" i="5"/>
  <c r="U747" i="5"/>
  <c r="U746" i="5"/>
  <c r="U745" i="5"/>
  <c r="U743" i="5"/>
  <c r="U742" i="5"/>
  <c r="U741" i="5"/>
  <c r="U740" i="5"/>
  <c r="U739" i="5"/>
  <c r="U738" i="5"/>
  <c r="U736" i="5"/>
  <c r="U735" i="5"/>
  <c r="U734" i="5"/>
  <c r="U732" i="5"/>
  <c r="U731" i="5"/>
  <c r="U730" i="5"/>
  <c r="U727" i="5"/>
  <c r="U726" i="5"/>
  <c r="U725" i="5"/>
  <c r="U723" i="5"/>
  <c r="U722" i="5"/>
  <c r="U721" i="5"/>
  <c r="U720" i="5"/>
  <c r="U719" i="5"/>
  <c r="U718" i="5"/>
  <c r="U717" i="5"/>
  <c r="U716" i="5"/>
  <c r="U715" i="5"/>
  <c r="U714" i="5"/>
  <c r="U710" i="5"/>
  <c r="U709" i="5"/>
  <c r="U706" i="5"/>
  <c r="U705" i="5"/>
  <c r="U704" i="5"/>
  <c r="U703" i="5"/>
  <c r="U702" i="5"/>
  <c r="U701" i="5"/>
  <c r="U700" i="5"/>
  <c r="U699" i="5"/>
  <c r="U698" i="5"/>
  <c r="U697" i="5"/>
  <c r="U696" i="5"/>
  <c r="U695" i="5"/>
  <c r="U694" i="5"/>
  <c r="U693" i="5"/>
  <c r="U691" i="5"/>
  <c r="U690" i="5"/>
  <c r="U689" i="5"/>
  <c r="U688" i="5"/>
  <c r="U687" i="5"/>
  <c r="U686" i="5"/>
  <c r="U685" i="5"/>
  <c r="U684" i="5"/>
  <c r="U683" i="5"/>
  <c r="U682" i="5"/>
  <c r="U681" i="5"/>
  <c r="U679" i="5"/>
  <c r="U678" i="5"/>
  <c r="U677" i="5"/>
  <c r="U676" i="5"/>
  <c r="U675" i="5"/>
  <c r="U674" i="5"/>
  <c r="U673" i="5"/>
  <c r="U672" i="5"/>
  <c r="U671" i="5"/>
  <c r="U670" i="5"/>
  <c r="U669" i="5"/>
  <c r="U666" i="5"/>
  <c r="U665" i="5"/>
  <c r="U664" i="5"/>
  <c r="U663" i="5"/>
  <c r="U662" i="5"/>
  <c r="U661" i="5"/>
  <c r="U660" i="5"/>
  <c r="U659" i="5"/>
  <c r="U658" i="5"/>
  <c r="U657" i="5"/>
  <c r="U655" i="5"/>
  <c r="U654" i="5"/>
  <c r="U653" i="5"/>
  <c r="U652" i="5"/>
  <c r="U651" i="5"/>
  <c r="U650" i="5"/>
  <c r="U649" i="5"/>
  <c r="U647" i="5"/>
  <c r="U646" i="5"/>
  <c r="U645" i="5"/>
  <c r="U644" i="5"/>
  <c r="U643" i="5"/>
  <c r="U642" i="5"/>
  <c r="U641" i="5"/>
  <c r="U640" i="5"/>
  <c r="U639" i="5"/>
  <c r="U638" i="5"/>
  <c r="U634" i="5"/>
  <c r="U633" i="5"/>
  <c r="U630" i="5"/>
  <c r="U629" i="5"/>
  <c r="U628" i="5"/>
  <c r="U627" i="5"/>
  <c r="U626" i="5"/>
  <c r="U625" i="5"/>
  <c r="U624" i="5"/>
  <c r="U623" i="5"/>
  <c r="U622" i="5"/>
  <c r="U621" i="5"/>
  <c r="U620" i="5"/>
  <c r="U619" i="5"/>
  <c r="U617" i="5"/>
  <c r="U616" i="5"/>
  <c r="U615" i="5"/>
  <c r="U614" i="5"/>
  <c r="U613" i="5"/>
  <c r="U612" i="5"/>
  <c r="U611" i="5"/>
  <c r="U609" i="5"/>
  <c r="U608" i="5"/>
  <c r="U607" i="5"/>
  <c r="U606" i="5"/>
  <c r="U605" i="5"/>
  <c r="U604" i="5"/>
  <c r="U603" i="5"/>
  <c r="U602" i="5"/>
  <c r="U601" i="5"/>
  <c r="U600" i="5"/>
  <c r="U596" i="5"/>
  <c r="U595" i="5"/>
  <c r="U591" i="5"/>
  <c r="U590" i="5"/>
  <c r="U589" i="5"/>
  <c r="U588" i="5"/>
  <c r="U587" i="5"/>
  <c r="U586" i="5"/>
  <c r="U585" i="5"/>
  <c r="U584" i="5"/>
  <c r="U583" i="5"/>
  <c r="U582" i="5"/>
  <c r="U581" i="5"/>
  <c r="U580" i="5"/>
  <c r="U579" i="5"/>
  <c r="U578" i="5"/>
  <c r="U577" i="5"/>
  <c r="U574" i="5"/>
  <c r="U573" i="5"/>
  <c r="U572" i="5"/>
  <c r="U571" i="5"/>
  <c r="U570" i="5"/>
  <c r="U569" i="5"/>
  <c r="U568" i="5"/>
  <c r="U567" i="5"/>
  <c r="U566" i="5"/>
  <c r="U565" i="5"/>
  <c r="U563" i="5"/>
  <c r="U562" i="5"/>
  <c r="U561" i="5"/>
  <c r="U560" i="5"/>
  <c r="U559" i="5"/>
  <c r="U558" i="5"/>
  <c r="U557" i="5"/>
  <c r="U555" i="5"/>
  <c r="U554" i="5"/>
  <c r="U553" i="5"/>
  <c r="U552" i="5"/>
  <c r="U551" i="5"/>
  <c r="U550" i="5"/>
  <c r="U549" i="5"/>
  <c r="U548" i="5"/>
  <c r="U547" i="5"/>
  <c r="U546" i="5"/>
  <c r="U542" i="5"/>
  <c r="U541" i="5"/>
  <c r="U538" i="5"/>
  <c r="U537" i="5"/>
  <c r="U536" i="5"/>
  <c r="U535" i="5"/>
  <c r="U534" i="5"/>
  <c r="U533" i="5"/>
  <c r="U532" i="5"/>
  <c r="U531" i="5"/>
  <c r="U530" i="5"/>
  <c r="U529" i="5"/>
  <c r="U528" i="5"/>
  <c r="U527" i="5"/>
  <c r="U526" i="5"/>
  <c r="U525" i="5"/>
  <c r="U522" i="5"/>
  <c r="U521" i="5"/>
  <c r="U520" i="5"/>
  <c r="U519" i="5"/>
  <c r="U518" i="5"/>
  <c r="U517" i="5"/>
  <c r="U516" i="5"/>
  <c r="U515" i="5"/>
  <c r="U514" i="5"/>
  <c r="U513" i="5"/>
  <c r="U511" i="5"/>
  <c r="U510" i="5"/>
  <c r="U509" i="5"/>
  <c r="U508" i="5"/>
  <c r="U507" i="5"/>
  <c r="U506" i="5"/>
  <c r="U505" i="5"/>
  <c r="U503" i="5"/>
  <c r="U502" i="5"/>
  <c r="U501" i="5"/>
  <c r="U500" i="5"/>
  <c r="U499" i="5"/>
  <c r="U498" i="5"/>
  <c r="U497" i="5"/>
  <c r="U496" i="5"/>
  <c r="U495" i="5"/>
  <c r="U494" i="5"/>
  <c r="U490" i="5"/>
  <c r="U489" i="5"/>
  <c r="U486" i="5"/>
  <c r="U485" i="5"/>
  <c r="U484" i="5"/>
  <c r="U483" i="5"/>
  <c r="U482" i="5"/>
  <c r="U481" i="5"/>
  <c r="U480" i="5"/>
  <c r="U479" i="5"/>
  <c r="U478" i="5"/>
  <c r="U477" i="5"/>
  <c r="U476" i="5"/>
  <c r="U475" i="5"/>
  <c r="U474" i="5"/>
  <c r="U473" i="5"/>
  <c r="U470" i="5"/>
  <c r="U469" i="5"/>
  <c r="U468" i="5"/>
  <c r="U467" i="5"/>
  <c r="U466" i="5"/>
  <c r="U465" i="5"/>
  <c r="U464" i="5"/>
  <c r="U463" i="5"/>
  <c r="U462" i="5"/>
  <c r="U461" i="5"/>
  <c r="U459" i="5"/>
  <c r="U458" i="5"/>
  <c r="U457" i="5"/>
  <c r="U456" i="5"/>
  <c r="U455" i="5"/>
  <c r="U454" i="5"/>
  <c r="U453" i="5"/>
  <c r="U451" i="5"/>
  <c r="U450" i="5"/>
  <c r="U449" i="5"/>
  <c r="U448" i="5"/>
  <c r="U447" i="5"/>
  <c r="U446" i="5"/>
  <c r="U445" i="5"/>
  <c r="U444" i="5"/>
  <c r="U443" i="5"/>
  <c r="U442" i="5"/>
  <c r="U438" i="5"/>
  <c r="U437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18" i="5"/>
  <c r="U417" i="5"/>
  <c r="U416" i="5"/>
  <c r="U415" i="5"/>
  <c r="U414" i="5"/>
  <c r="U413" i="5"/>
  <c r="U412" i="5"/>
  <c r="U411" i="5"/>
  <c r="U410" i="5"/>
  <c r="U409" i="5"/>
  <c r="U407" i="5"/>
  <c r="U406" i="5"/>
  <c r="U405" i="5"/>
  <c r="U404" i="5"/>
  <c r="U403" i="5"/>
  <c r="U402" i="5"/>
  <c r="U401" i="5"/>
  <c r="U399" i="5"/>
  <c r="U398" i="5"/>
  <c r="U397" i="5"/>
  <c r="U396" i="5"/>
  <c r="U395" i="5"/>
  <c r="U394" i="5"/>
  <c r="U393" i="5"/>
  <c r="U392" i="5"/>
  <c r="U391" i="5"/>
  <c r="U390" i="5"/>
  <c r="U386" i="5"/>
  <c r="U385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6" i="5"/>
  <c r="U365" i="5"/>
  <c r="U364" i="5"/>
  <c r="U363" i="5"/>
  <c r="U362" i="5"/>
  <c r="U361" i="5"/>
  <c r="U359" i="5"/>
  <c r="U358" i="5"/>
  <c r="U357" i="5"/>
  <c r="U355" i="5"/>
  <c r="U354" i="5"/>
  <c r="U353" i="5"/>
  <c r="U352" i="5"/>
  <c r="U350" i="5"/>
  <c r="U349" i="5"/>
  <c r="U348" i="5"/>
  <c r="U347" i="5"/>
  <c r="U346" i="5"/>
  <c r="U345" i="5"/>
  <c r="U344" i="5"/>
  <c r="U343" i="5"/>
  <c r="U342" i="5"/>
  <c r="U341" i="5"/>
  <c r="U339" i="5"/>
  <c r="U338" i="5"/>
  <c r="U337" i="5"/>
  <c r="U336" i="5"/>
  <c r="U335" i="5"/>
  <c r="U334" i="5"/>
  <c r="U333" i="5"/>
  <c r="U331" i="5"/>
  <c r="U330" i="5"/>
  <c r="U329" i="5"/>
  <c r="U328" i="5"/>
  <c r="U327" i="5"/>
  <c r="U326" i="5"/>
  <c r="U325" i="5"/>
  <c r="U324" i="5"/>
  <c r="U323" i="5"/>
  <c r="U322" i="5"/>
  <c r="U318" i="5"/>
  <c r="U317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298" i="5"/>
  <c r="U297" i="5"/>
  <c r="U296" i="5"/>
  <c r="U295" i="5"/>
  <c r="U294" i="5"/>
  <c r="U293" i="5"/>
  <c r="U292" i="5"/>
  <c r="U291" i="5"/>
  <c r="U290" i="5"/>
  <c r="U289" i="5"/>
  <c r="U287" i="5"/>
  <c r="U286" i="5"/>
  <c r="U285" i="5"/>
  <c r="U284" i="5"/>
  <c r="U283" i="5"/>
  <c r="U282" i="5"/>
  <c r="U281" i="5"/>
  <c r="U279" i="5"/>
  <c r="U278" i="5"/>
  <c r="U277" i="5"/>
  <c r="U276" i="5"/>
  <c r="U275" i="5"/>
  <c r="U274" i="5"/>
  <c r="U273" i="5"/>
  <c r="U272" i="5"/>
  <c r="U271" i="5"/>
  <c r="U270" i="5"/>
  <c r="U266" i="5"/>
  <c r="U265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6" i="5"/>
  <c r="U245" i="5"/>
  <c r="U244" i="5"/>
  <c r="U243" i="5"/>
  <c r="U242" i="5"/>
  <c r="U241" i="5"/>
  <c r="U240" i="5"/>
  <c r="U239" i="5"/>
  <c r="U238" i="5"/>
  <c r="U237" i="5"/>
  <c r="U235" i="5"/>
  <c r="U234" i="5"/>
  <c r="U233" i="5"/>
  <c r="U232" i="5"/>
  <c r="U231" i="5"/>
  <c r="U230" i="5"/>
  <c r="U229" i="5"/>
  <c r="U227" i="5"/>
  <c r="U226" i="5"/>
  <c r="U225" i="5"/>
  <c r="U224" i="5"/>
  <c r="U223" i="5"/>
  <c r="U222" i="5"/>
  <c r="U221" i="5"/>
  <c r="U220" i="5"/>
  <c r="U219" i="5"/>
  <c r="U218" i="5"/>
  <c r="U214" i="5"/>
  <c r="U213" i="5"/>
  <c r="U210" i="5"/>
  <c r="U209" i="5"/>
  <c r="U208" i="5"/>
  <c r="U207" i="5"/>
  <c r="U206" i="5"/>
  <c r="U205" i="5"/>
  <c r="U204" i="5"/>
  <c r="U203" i="5"/>
  <c r="U202" i="5"/>
  <c r="U201" i="5"/>
  <c r="U200" i="5"/>
  <c r="U198" i="5"/>
  <c r="U197" i="5"/>
  <c r="U196" i="5"/>
  <c r="U195" i="5"/>
  <c r="U194" i="5"/>
  <c r="U193" i="5"/>
  <c r="U192" i="5"/>
  <c r="U191" i="5"/>
  <c r="U190" i="5"/>
  <c r="U189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1" i="5"/>
  <c r="U170" i="5"/>
  <c r="U169" i="5"/>
  <c r="U168" i="5"/>
  <c r="U167" i="5"/>
  <c r="U166" i="5"/>
  <c r="U165" i="5"/>
  <c r="U164" i="5"/>
  <c r="U163" i="5"/>
  <c r="U162" i="5"/>
  <c r="U160" i="5"/>
  <c r="U159" i="5"/>
  <c r="U158" i="5"/>
  <c r="U157" i="5"/>
  <c r="U156" i="5"/>
  <c r="U155" i="5"/>
  <c r="U154" i="5"/>
  <c r="U152" i="5"/>
  <c r="U151" i="5"/>
  <c r="U150" i="5"/>
  <c r="U149" i="5"/>
  <c r="U148" i="5"/>
  <c r="U147" i="5"/>
  <c r="U146" i="5"/>
  <c r="U145" i="5"/>
  <c r="U144" i="5"/>
  <c r="U143" i="5"/>
  <c r="U139" i="5"/>
  <c r="U138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19" i="5"/>
  <c r="U118" i="5"/>
  <c r="U117" i="5"/>
  <c r="U116" i="5"/>
  <c r="U115" i="5"/>
  <c r="U114" i="5"/>
  <c r="U112" i="5"/>
  <c r="U111" i="5"/>
  <c r="U110" i="5"/>
  <c r="U108" i="5"/>
  <c r="U107" i="5"/>
  <c r="U106" i="5"/>
  <c r="U105" i="5"/>
  <c r="U103" i="5"/>
  <c r="U102" i="5"/>
  <c r="U101" i="5"/>
  <c r="U99" i="5"/>
  <c r="U98" i="5"/>
  <c r="U97" i="5"/>
  <c r="U96" i="5"/>
  <c r="U95" i="5"/>
  <c r="U94" i="5"/>
  <c r="U93" i="5"/>
  <c r="U92" i="5"/>
  <c r="U91" i="5"/>
  <c r="U90" i="5"/>
  <c r="U86" i="5"/>
  <c r="U85" i="5"/>
  <c r="U82" i="5"/>
  <c r="U81" i="5"/>
  <c r="U80" i="5"/>
  <c r="U79" i="5"/>
  <c r="U78" i="5"/>
  <c r="U77" i="5"/>
  <c r="U76" i="5"/>
  <c r="U75" i="5"/>
  <c r="U73" i="5"/>
  <c r="U72" i="5"/>
  <c r="U71" i="5"/>
  <c r="U70" i="5"/>
  <c r="U69" i="5"/>
  <c r="U68" i="5"/>
  <c r="U67" i="5"/>
  <c r="U66" i="5"/>
  <c r="U63" i="5"/>
  <c r="U62" i="5"/>
  <c r="U61" i="5"/>
  <c r="U60" i="5"/>
  <c r="U59" i="5"/>
  <c r="U58" i="5"/>
  <c r="U57" i="5"/>
  <c r="U56" i="5"/>
  <c r="U55" i="5"/>
  <c r="U54" i="5"/>
  <c r="U53" i="5"/>
  <c r="U49" i="5"/>
  <c r="U48" i="5"/>
  <c r="U47" i="5"/>
  <c r="U46" i="5"/>
  <c r="U45" i="5"/>
  <c r="U44" i="5"/>
  <c r="U43" i="5"/>
  <c r="U42" i="5"/>
  <c r="U41" i="5"/>
  <c r="U40" i="5"/>
  <c r="U39" i="5"/>
  <c r="U38" i="5"/>
  <c r="U35" i="5"/>
  <c r="U34" i="5"/>
  <c r="U28" i="5"/>
  <c r="U26" i="5"/>
  <c r="U25" i="5"/>
  <c r="U24" i="5"/>
  <c r="U23" i="5"/>
  <c r="U22" i="5"/>
  <c r="U21" i="5"/>
  <c r="U20" i="5"/>
  <c r="U19" i="5"/>
  <c r="U18" i="5"/>
  <c r="U17" i="5"/>
  <c r="U13" i="5"/>
  <c r="U12" i="5"/>
  <c r="Q914" i="5"/>
  <c r="T914" i="5" s="1"/>
  <c r="Q758" i="5"/>
  <c r="T758" i="5" s="1"/>
  <c r="F57" i="12"/>
  <c r="E57" i="12"/>
  <c r="D57" i="12"/>
  <c r="D54" i="12"/>
  <c r="E54" i="12" s="1"/>
  <c r="F54" i="12" s="1"/>
  <c r="G54" i="12" s="1"/>
  <c r="H54" i="12" s="1"/>
  <c r="I54" i="12" s="1"/>
  <c r="J54" i="12" s="1"/>
  <c r="K54" i="12" s="1"/>
  <c r="L54" i="12" s="1"/>
  <c r="M54" i="12" s="1"/>
  <c r="N54" i="12" s="1"/>
  <c r="O54" i="12" s="1"/>
  <c r="P54" i="12" s="1"/>
  <c r="Q54" i="12" s="1"/>
  <c r="R54" i="12" s="1"/>
  <c r="S54" i="12" s="1"/>
  <c r="T54" i="12" s="1"/>
  <c r="U54" i="12" s="1"/>
  <c r="V54" i="12" s="1"/>
  <c r="W54" i="12" s="1"/>
  <c r="X54" i="12" s="1"/>
  <c r="Y54" i="12" s="1"/>
  <c r="Z54" i="12" s="1"/>
  <c r="AA54" i="12" s="1"/>
  <c r="H8" i="5" l="1"/>
  <c r="A897" i="42"/>
  <c r="A898" i="42" s="1"/>
  <c r="A899" i="42" s="1"/>
  <c r="A900" i="42" s="1"/>
  <c r="A901" i="42" s="1"/>
  <c r="A902" i="42" s="1"/>
  <c r="A903" i="42" s="1"/>
  <c r="A904" i="42" s="1"/>
  <c r="A905" i="42" s="1"/>
  <c r="A906" i="42" s="1"/>
  <c r="K8" i="5"/>
  <c r="Q922" i="5"/>
  <c r="T922" i="5" s="1"/>
  <c r="V922" i="5" s="1"/>
  <c r="Q695" i="5"/>
  <c r="T695" i="5" s="1"/>
  <c r="V695" i="5" s="1"/>
  <c r="AB54" i="12"/>
  <c r="Q884" i="5"/>
  <c r="T884" i="5" s="1"/>
  <c r="V884" i="5" s="1"/>
  <c r="Q803" i="5"/>
  <c r="T803" i="5" s="1"/>
  <c r="V803" i="5" s="1"/>
  <c r="Q835" i="5"/>
  <c r="T835" i="5" s="1"/>
  <c r="V835" i="5" s="1"/>
  <c r="Q980" i="5"/>
  <c r="T980" i="5" s="1"/>
  <c r="V980" i="5" s="1"/>
  <c r="Q78" i="5"/>
  <c r="T78" i="5" s="1"/>
  <c r="V78" i="5" s="1"/>
  <c r="Q938" i="5"/>
  <c r="T938" i="5" s="1"/>
  <c r="V938" i="5" s="1"/>
  <c r="Q533" i="5"/>
  <c r="T533" i="5" s="1"/>
  <c r="V533" i="5" s="1"/>
  <c r="Q954" i="5"/>
  <c r="T954" i="5" s="1"/>
  <c r="V954" i="5" s="1"/>
  <c r="Q663" i="5"/>
  <c r="T663" i="5" s="1"/>
  <c r="V663" i="5" s="1"/>
  <c r="Q978" i="5"/>
  <c r="T978" i="5" s="1"/>
  <c r="V978" i="5" s="1"/>
  <c r="Q687" i="5"/>
  <c r="T687" i="5" s="1"/>
  <c r="V687" i="5" s="1"/>
  <c r="Q1026" i="5"/>
  <c r="T1026" i="5" s="1"/>
  <c r="V1026" i="5" s="1"/>
  <c r="Q1024" i="5"/>
  <c r="T1024" i="5" s="1"/>
  <c r="V1024" i="5" s="1"/>
  <c r="Q701" i="5"/>
  <c r="T701" i="5" s="1"/>
  <c r="V701" i="5" s="1"/>
  <c r="Q477" i="5"/>
  <c r="T477" i="5" s="1"/>
  <c r="V477" i="5" s="1"/>
  <c r="Q837" i="5"/>
  <c r="T837" i="5" s="1"/>
  <c r="V837" i="5" s="1"/>
  <c r="Q899" i="5"/>
  <c r="T899" i="5" s="1"/>
  <c r="V899" i="5" s="1"/>
  <c r="Q907" i="5"/>
  <c r="T907" i="5" s="1"/>
  <c r="V907" i="5" s="1"/>
  <c r="Q876" i="5"/>
  <c r="T876" i="5" s="1"/>
  <c r="V876" i="5" s="1"/>
  <c r="Q117" i="5"/>
  <c r="T117" i="5" s="1"/>
  <c r="V117" i="5" s="1"/>
  <c r="Q405" i="5"/>
  <c r="T405" i="5" s="1"/>
  <c r="V405" i="5" s="1"/>
  <c r="Q33" i="5"/>
  <c r="T33" i="5" s="1"/>
  <c r="V33" i="5" s="1"/>
  <c r="Q772" i="5"/>
  <c r="T772" i="5" s="1"/>
  <c r="V772" i="5" s="1"/>
  <c r="Q1004" i="5"/>
  <c r="T1004" i="5" s="1"/>
  <c r="V1004" i="5" s="1"/>
  <c r="O690" i="42"/>
  <c r="O869" i="42"/>
  <c r="O666" i="42"/>
  <c r="O736" i="42"/>
  <c r="Q892" i="5"/>
  <c r="T892" i="5" s="1"/>
  <c r="V892" i="5" s="1"/>
  <c r="Q30" i="5"/>
  <c r="T30" i="5" s="1"/>
  <c r="V30" i="5" s="1"/>
  <c r="D32" i="5"/>
  <c r="V31" i="5"/>
  <c r="Q29" i="5"/>
  <c r="T29" i="5" s="1"/>
  <c r="V29" i="5" s="1"/>
  <c r="V32" i="5"/>
  <c r="D31" i="5"/>
  <c r="Q369" i="5"/>
  <c r="T369" i="5" s="1"/>
  <c r="V369" i="5" s="1"/>
  <c r="Q205" i="5"/>
  <c r="T205" i="5" s="1"/>
  <c r="V205" i="5" s="1"/>
  <c r="Q970" i="5"/>
  <c r="T970" i="5" s="1"/>
  <c r="V970" i="5" s="1"/>
  <c r="Q860" i="5"/>
  <c r="T860" i="5" s="1"/>
  <c r="V860" i="5" s="1"/>
  <c r="Q930" i="5"/>
  <c r="T930" i="5" s="1"/>
  <c r="V930" i="5" s="1"/>
  <c r="Q453" i="5"/>
  <c r="T453" i="5" s="1"/>
  <c r="V453" i="5" s="1"/>
  <c r="Q649" i="5"/>
  <c r="T649" i="5" s="1"/>
  <c r="V649" i="5" s="1"/>
  <c r="Q585" i="5"/>
  <c r="T585" i="5" s="1"/>
  <c r="V585" i="5" s="1"/>
  <c r="Q465" i="5"/>
  <c r="T465" i="5" s="1"/>
  <c r="V465" i="5" s="1"/>
  <c r="Q946" i="5"/>
  <c r="T946" i="5" s="1"/>
  <c r="V946" i="5" s="1"/>
  <c r="Q789" i="5"/>
  <c r="T789" i="5" s="1"/>
  <c r="V789" i="5" s="1"/>
  <c r="Q719" i="5"/>
  <c r="T719" i="5" s="1"/>
  <c r="V719" i="5" s="1"/>
  <c r="Q671" i="5"/>
  <c r="T671" i="5" s="1"/>
  <c r="V671" i="5" s="1"/>
  <c r="Q996" i="5"/>
  <c r="T996" i="5" s="1"/>
  <c r="V996" i="5" s="1"/>
  <c r="Q623" i="5"/>
  <c r="T623" i="5" s="1"/>
  <c r="V623" i="5" s="1"/>
  <c r="Q125" i="5"/>
  <c r="T125" i="5" s="1"/>
  <c r="V125" i="5" s="1"/>
  <c r="Q253" i="5"/>
  <c r="T253" i="5" s="1"/>
  <c r="V253" i="5" s="1"/>
  <c r="Q525" i="5"/>
  <c r="T525" i="5" s="1"/>
  <c r="V525" i="5" s="1"/>
  <c r="Q868" i="5"/>
  <c r="T868" i="5" s="1"/>
  <c r="V868" i="5" s="1"/>
  <c r="Q787" i="5"/>
  <c r="T787" i="5" s="1"/>
  <c r="V787" i="5" s="1"/>
  <c r="Q303" i="5"/>
  <c r="T303" i="5" s="1"/>
  <c r="V303" i="5" s="1"/>
  <c r="Q517" i="5"/>
  <c r="T517" i="5" s="1"/>
  <c r="V517" i="5" s="1"/>
  <c r="Q797" i="5"/>
  <c r="T797" i="5" s="1"/>
  <c r="V797" i="5" s="1"/>
  <c r="Q988" i="5"/>
  <c r="T988" i="5" s="1"/>
  <c r="V988" i="5" s="1"/>
  <c r="Q229" i="5"/>
  <c r="T229" i="5" s="1"/>
  <c r="V229" i="5" s="1"/>
  <c r="Q1016" i="5"/>
  <c r="T1016" i="5" s="1"/>
  <c r="V1016" i="5" s="1"/>
  <c r="Q98" i="5"/>
  <c r="T98" i="5" s="1"/>
  <c r="V98" i="5" s="1"/>
  <c r="Q785" i="5"/>
  <c r="T785" i="5" s="1"/>
  <c r="V785" i="5" s="1"/>
  <c r="Q567" i="5"/>
  <c r="T567" i="5" s="1"/>
  <c r="V567" i="5" s="1"/>
  <c r="Q90" i="5"/>
  <c r="T90" i="5" s="1"/>
  <c r="V90" i="5" s="1"/>
  <c r="Q213" i="5"/>
  <c r="T213" i="5" s="1"/>
  <c r="V213" i="5" s="1"/>
  <c r="Q221" i="5"/>
  <c r="T221" i="5" s="1"/>
  <c r="V221" i="5" s="1"/>
  <c r="Q437" i="5"/>
  <c r="T437" i="5" s="1"/>
  <c r="V437" i="5" s="1"/>
  <c r="V1035" i="42"/>
  <c r="W1035" i="42" s="1"/>
  <c r="V1036" i="42"/>
  <c r="W1036" i="42" s="1"/>
  <c r="V1026" i="42"/>
  <c r="W1026" i="42" s="1"/>
  <c r="V1008" i="42"/>
  <c r="W1008" i="42" s="1"/>
  <c r="V997" i="42"/>
  <c r="W997" i="42" s="1"/>
  <c r="V981" i="42"/>
  <c r="W981" i="42" s="1"/>
  <c r="V968" i="42"/>
  <c r="W968" i="42" s="1"/>
  <c r="V955" i="42"/>
  <c r="W955" i="42" s="1"/>
  <c r="V944" i="42"/>
  <c r="W944" i="42" s="1"/>
  <c r="V934" i="42"/>
  <c r="W934" i="42" s="1"/>
  <c r="V922" i="42"/>
  <c r="W922" i="42" s="1"/>
  <c r="V909" i="42"/>
  <c r="W909" i="42" s="1"/>
  <c r="V900" i="42"/>
  <c r="W900" i="42" s="1"/>
  <c r="V888" i="42"/>
  <c r="W888" i="42" s="1"/>
  <c r="V879" i="42"/>
  <c r="W879" i="42" s="1"/>
  <c r="V864" i="42"/>
  <c r="W864" i="42" s="1"/>
  <c r="V855" i="42"/>
  <c r="W855" i="42" s="1"/>
  <c r="V843" i="42"/>
  <c r="W843" i="42" s="1"/>
  <c r="V828" i="42"/>
  <c r="W828" i="42" s="1"/>
  <c r="V810" i="42"/>
  <c r="W810" i="42" s="1"/>
  <c r="V800" i="42"/>
  <c r="W800" i="42" s="1"/>
  <c r="V790" i="42"/>
  <c r="W790" i="42" s="1"/>
  <c r="V772" i="42"/>
  <c r="W772" i="42" s="1"/>
  <c r="V762" i="42"/>
  <c r="W762" i="42" s="1"/>
  <c r="V758" i="42"/>
  <c r="W758" i="42" s="1"/>
  <c r="V750" i="42"/>
  <c r="W750" i="42" s="1"/>
  <c r="V741" i="42"/>
  <c r="W741" i="42" s="1"/>
  <c r="V731" i="42"/>
  <c r="W731" i="42" s="1"/>
  <c r="V718" i="42"/>
  <c r="W718" i="42" s="1"/>
  <c r="V706" i="42"/>
  <c r="W706" i="42" s="1"/>
  <c r="V691" i="42"/>
  <c r="W691" i="42" s="1"/>
  <c r="V684" i="42"/>
  <c r="W684" i="42" s="1"/>
  <c r="V675" i="42"/>
  <c r="W675" i="42" s="1"/>
  <c r="V666" i="42"/>
  <c r="W666" i="42" s="1"/>
  <c r="V659" i="42"/>
  <c r="W659" i="42" s="1"/>
  <c r="V650" i="42"/>
  <c r="W650" i="42" s="1"/>
  <c r="V641" i="42"/>
  <c r="W641" i="42" s="1"/>
  <c r="V628" i="42"/>
  <c r="W628" i="42" s="1"/>
  <c r="V620" i="42"/>
  <c r="W620" i="42" s="1"/>
  <c r="V590" i="42"/>
  <c r="W590" i="42" s="1"/>
  <c r="V582" i="42"/>
  <c r="W582" i="42" s="1"/>
  <c r="V572" i="42"/>
  <c r="W572" i="42" s="1"/>
  <c r="V563" i="42"/>
  <c r="W563" i="42" s="1"/>
  <c r="V554" i="42"/>
  <c r="W554" i="42" s="1"/>
  <c r="V546" i="42"/>
  <c r="W546" i="42" s="1"/>
  <c r="V534" i="42"/>
  <c r="W534" i="42" s="1"/>
  <c r="V526" i="42"/>
  <c r="W526" i="42" s="1"/>
  <c r="V516" i="42"/>
  <c r="W516" i="42" s="1"/>
  <c r="V508" i="42"/>
  <c r="W508" i="42" s="1"/>
  <c r="V500" i="42"/>
  <c r="W500" i="42" s="1"/>
  <c r="V490" i="42"/>
  <c r="W490" i="42" s="1"/>
  <c r="V480" i="42"/>
  <c r="W480" i="42" s="1"/>
  <c r="V470" i="42"/>
  <c r="W470" i="42" s="1"/>
  <c r="V462" i="42"/>
  <c r="W462" i="42" s="1"/>
  <c r="V453" i="42"/>
  <c r="W453" i="42" s="1"/>
  <c r="V444" i="42"/>
  <c r="W444" i="42" s="1"/>
  <c r="V431" i="42"/>
  <c r="W431" i="42" s="1"/>
  <c r="V423" i="42"/>
  <c r="W423" i="42" s="1"/>
  <c r="V414" i="42"/>
  <c r="W414" i="42" s="1"/>
  <c r="V405" i="42"/>
  <c r="W405" i="42" s="1"/>
  <c r="V396" i="42"/>
  <c r="W396" i="42" s="1"/>
  <c r="V386" i="42"/>
  <c r="W386" i="42" s="1"/>
  <c r="V376" i="42"/>
  <c r="W376" i="42" s="1"/>
  <c r="V366" i="42"/>
  <c r="W366" i="42" s="1"/>
  <c r="V357" i="42"/>
  <c r="W357" i="42" s="1"/>
  <c r="V347" i="42"/>
  <c r="W347" i="42" s="1"/>
  <c r="V339" i="42"/>
  <c r="W339" i="42" s="1"/>
  <c r="V306" i="42"/>
  <c r="W306" i="42" s="1"/>
  <c r="V1034" i="42"/>
  <c r="W1034" i="42" s="1"/>
  <c r="V1024" i="42"/>
  <c r="W1024" i="42" s="1"/>
  <c r="V1007" i="42"/>
  <c r="W1007" i="42" s="1"/>
  <c r="V996" i="42"/>
  <c r="W996" i="42" s="1"/>
  <c r="V979" i="42"/>
  <c r="W979" i="42" s="1"/>
  <c r="V967" i="42"/>
  <c r="W967" i="42" s="1"/>
  <c r="V952" i="42"/>
  <c r="W952" i="42" s="1"/>
  <c r="V943" i="42"/>
  <c r="W943" i="42" s="1"/>
  <c r="V932" i="42"/>
  <c r="W932" i="42" s="1"/>
  <c r="V920" i="42"/>
  <c r="W920" i="42" s="1"/>
  <c r="V908" i="42"/>
  <c r="W908" i="42" s="1"/>
  <c r="V898" i="42"/>
  <c r="W898" i="42" s="1"/>
  <c r="V887" i="42"/>
  <c r="W887" i="42" s="1"/>
  <c r="V876" i="42"/>
  <c r="W876" i="42" s="1"/>
  <c r="V863" i="42"/>
  <c r="W863" i="42" s="1"/>
  <c r="V842" i="42"/>
  <c r="W842" i="42" s="1"/>
  <c r="V826" i="42"/>
  <c r="W826" i="42" s="1"/>
  <c r="V808" i="42"/>
  <c r="W808" i="42" s="1"/>
  <c r="V799" i="42"/>
  <c r="W799" i="42" s="1"/>
  <c r="V789" i="42"/>
  <c r="W789" i="42" s="1"/>
  <c r="V771" i="42"/>
  <c r="W771" i="42" s="1"/>
  <c r="V761" i="42"/>
  <c r="W761" i="42" s="1"/>
  <c r="V757" i="42"/>
  <c r="W757" i="42" s="1"/>
  <c r="V749" i="42"/>
  <c r="W749" i="42" s="1"/>
  <c r="V740" i="42"/>
  <c r="W740" i="42" s="1"/>
  <c r="V730" i="42"/>
  <c r="W730" i="42" s="1"/>
  <c r="V717" i="42"/>
  <c r="W717" i="42" s="1"/>
  <c r="V705" i="42"/>
  <c r="W705" i="42" s="1"/>
  <c r="V698" i="42"/>
  <c r="W698" i="42" s="1"/>
  <c r="V690" i="42"/>
  <c r="W690" i="42" s="1"/>
  <c r="V683" i="42"/>
  <c r="W683" i="42" s="1"/>
  <c r="V674" i="42"/>
  <c r="W674" i="42" s="1"/>
  <c r="V658" i="42"/>
  <c r="W658" i="42" s="1"/>
  <c r="V649" i="42"/>
  <c r="W649" i="42" s="1"/>
  <c r="V640" i="42"/>
  <c r="W640" i="42" s="1"/>
  <c r="V627" i="42"/>
  <c r="W627" i="42" s="1"/>
  <c r="V619" i="42"/>
  <c r="W619" i="42" s="1"/>
  <c r="V611" i="42"/>
  <c r="W611" i="42" s="1"/>
  <c r="V603" i="42"/>
  <c r="W603" i="42" s="1"/>
  <c r="V589" i="42"/>
  <c r="W589" i="42" s="1"/>
  <c r="V581" i="42"/>
  <c r="W581" i="42" s="1"/>
  <c r="V571" i="42"/>
  <c r="W571" i="42" s="1"/>
  <c r="V562" i="42"/>
  <c r="W562" i="42" s="1"/>
  <c r="V553" i="42"/>
  <c r="W553" i="42" s="1"/>
  <c r="V542" i="42"/>
  <c r="W542" i="42" s="1"/>
  <c r="V533" i="42"/>
  <c r="W533" i="42" s="1"/>
  <c r="V525" i="42"/>
  <c r="W525" i="42" s="1"/>
  <c r="V515" i="42"/>
  <c r="W515" i="42" s="1"/>
  <c r="V489" i="42"/>
  <c r="W489" i="42" s="1"/>
  <c r="V479" i="42"/>
  <c r="W479" i="42" s="1"/>
  <c r="V469" i="42"/>
  <c r="W469" i="42" s="1"/>
  <c r="V461" i="42"/>
  <c r="W461" i="42" s="1"/>
  <c r="V451" i="42"/>
  <c r="W451" i="42" s="1"/>
  <c r="V443" i="42"/>
  <c r="W443" i="42" s="1"/>
  <c r="V430" i="42"/>
  <c r="W430" i="42" s="1"/>
  <c r="V422" i="42"/>
  <c r="W422" i="42" s="1"/>
  <c r="V413" i="42"/>
  <c r="W413" i="42" s="1"/>
  <c r="V404" i="42"/>
  <c r="W404" i="42" s="1"/>
  <c r="V395" i="42"/>
  <c r="W395" i="42" s="1"/>
  <c r="V385" i="42"/>
  <c r="W385" i="42" s="1"/>
  <c r="V375" i="42"/>
  <c r="W375" i="42" s="1"/>
  <c r="V365" i="42"/>
  <c r="W365" i="42" s="1"/>
  <c r="V355" i="42"/>
  <c r="W355" i="42" s="1"/>
  <c r="V346" i="42"/>
  <c r="W346" i="42" s="1"/>
  <c r="V338" i="42"/>
  <c r="W338" i="42" s="1"/>
  <c r="V331" i="42"/>
  <c r="W331" i="42" s="1"/>
  <c r="V324" i="42"/>
  <c r="W324" i="42" s="1"/>
  <c r="V312" i="42"/>
  <c r="W312" i="42" s="1"/>
  <c r="V305" i="42"/>
  <c r="W305" i="42" s="1"/>
  <c r="V1033" i="42"/>
  <c r="W1033" i="42" s="1"/>
  <c r="V1023" i="42"/>
  <c r="W1023" i="42" s="1"/>
  <c r="V1005" i="42"/>
  <c r="W1005" i="42" s="1"/>
  <c r="V994" i="42"/>
  <c r="W994" i="42" s="1"/>
  <c r="V978" i="42"/>
  <c r="W978" i="42" s="1"/>
  <c r="V966" i="42"/>
  <c r="W966" i="42" s="1"/>
  <c r="V951" i="42"/>
  <c r="W951" i="42" s="1"/>
  <c r="V940" i="42"/>
  <c r="W940" i="42" s="1"/>
  <c r="V931" i="42"/>
  <c r="W931" i="42" s="1"/>
  <c r="V919" i="42"/>
  <c r="W919" i="42" s="1"/>
  <c r="V897" i="42"/>
  <c r="W897" i="42" s="1"/>
  <c r="V885" i="42"/>
  <c r="W885" i="42" s="1"/>
  <c r="V874" i="42"/>
  <c r="W874" i="42" s="1"/>
  <c r="V862" i="42"/>
  <c r="W862" i="42" s="1"/>
  <c r="V840" i="42"/>
  <c r="W840" i="42" s="1"/>
  <c r="V824" i="42"/>
  <c r="W824" i="42" s="1"/>
  <c r="V807" i="42"/>
  <c r="W807" i="42" s="1"/>
  <c r="V798" i="42"/>
  <c r="W798" i="42" s="1"/>
  <c r="V788" i="42"/>
  <c r="W788" i="42" s="1"/>
  <c r="V780" i="42"/>
  <c r="W780" i="42" s="1"/>
  <c r="V770" i="42"/>
  <c r="W770" i="42" s="1"/>
  <c r="V756" i="42"/>
  <c r="W756" i="42" s="1"/>
  <c r="V748" i="42"/>
  <c r="W748" i="42" s="1"/>
  <c r="V739" i="42"/>
  <c r="W739" i="42" s="1"/>
  <c r="V727" i="42"/>
  <c r="W727" i="42" s="1"/>
  <c r="V725" i="42"/>
  <c r="W725" i="42" s="1"/>
  <c r="V716" i="42"/>
  <c r="W716" i="42" s="1"/>
  <c r="V704" i="42"/>
  <c r="W704" i="42" s="1"/>
  <c r="V697" i="42"/>
  <c r="W697" i="42" s="1"/>
  <c r="V689" i="42"/>
  <c r="W689" i="42" s="1"/>
  <c r="V682" i="42"/>
  <c r="W682" i="42" s="1"/>
  <c r="V665" i="42"/>
  <c r="W665" i="42" s="1"/>
  <c r="V657" i="42"/>
  <c r="W657" i="42" s="1"/>
  <c r="V647" i="42"/>
  <c r="W647" i="42" s="1"/>
  <c r="V639" i="42"/>
  <c r="W639" i="42" s="1"/>
  <c r="V626" i="42"/>
  <c r="W626" i="42" s="1"/>
  <c r="V617" i="42"/>
  <c r="W617" i="42" s="1"/>
  <c r="V609" i="42"/>
  <c r="W609" i="42" s="1"/>
  <c r="V602" i="42"/>
  <c r="W602" i="42" s="1"/>
  <c r="V588" i="42"/>
  <c r="W588" i="42" s="1"/>
  <c r="V580" i="42"/>
  <c r="W580" i="42" s="1"/>
  <c r="V570" i="42"/>
  <c r="W570" i="42" s="1"/>
  <c r="V561" i="42"/>
  <c r="W561" i="42" s="1"/>
  <c r="V552" i="42"/>
  <c r="W552" i="42" s="1"/>
  <c r="V541" i="42"/>
  <c r="W541" i="42" s="1"/>
  <c r="V532" i="42"/>
  <c r="W532" i="42" s="1"/>
  <c r="V522" i="42"/>
  <c r="W522" i="42" s="1"/>
  <c r="V514" i="42"/>
  <c r="W514" i="42" s="1"/>
  <c r="V507" i="42"/>
  <c r="W507" i="42" s="1"/>
  <c r="V499" i="42"/>
  <c r="W499" i="42" s="1"/>
  <c r="V486" i="42"/>
  <c r="W486" i="42" s="1"/>
  <c r="V478" i="42"/>
  <c r="W478" i="42" s="1"/>
  <c r="V468" i="42"/>
  <c r="W468" i="42" s="1"/>
  <c r="V459" i="42"/>
  <c r="W459" i="42" s="1"/>
  <c r="V450" i="42"/>
  <c r="W450" i="42" s="1"/>
  <c r="V442" i="42"/>
  <c r="W442" i="42" s="1"/>
  <c r="V429" i="42"/>
  <c r="W429" i="42" s="1"/>
  <c r="V421" i="42"/>
  <c r="W421" i="42" s="1"/>
  <c r="V412" i="42"/>
  <c r="W412" i="42" s="1"/>
  <c r="V403" i="42"/>
  <c r="W403" i="42" s="1"/>
  <c r="V394" i="42"/>
  <c r="W394" i="42" s="1"/>
  <c r="V382" i="42"/>
  <c r="W382" i="42" s="1"/>
  <c r="V374" i="42"/>
  <c r="W374" i="42" s="1"/>
  <c r="V364" i="42"/>
  <c r="W364" i="42" s="1"/>
  <c r="V354" i="42"/>
  <c r="W354" i="42" s="1"/>
  <c r="V345" i="42"/>
  <c r="W345" i="42" s="1"/>
  <c r="V337" i="42"/>
  <c r="W337" i="42" s="1"/>
  <c r="V330" i="42"/>
  <c r="W330" i="42" s="1"/>
  <c r="V323" i="42"/>
  <c r="W323" i="42" s="1"/>
  <c r="V311" i="42"/>
  <c r="W311" i="42" s="1"/>
  <c r="V304" i="42"/>
  <c r="W304" i="42" s="1"/>
  <c r="V1032" i="42"/>
  <c r="W1032" i="42" s="1"/>
  <c r="V1012" i="42"/>
  <c r="W1012" i="42" s="1"/>
  <c r="V1001" i="42"/>
  <c r="W1001" i="42" s="1"/>
  <c r="V982" i="42"/>
  <c r="W982" i="42" s="1"/>
  <c r="V960" i="42"/>
  <c r="W960" i="42" s="1"/>
  <c r="V939" i="42"/>
  <c r="W939" i="42" s="1"/>
  <c r="V927" i="42"/>
  <c r="W927" i="42" s="1"/>
  <c r="V906" i="42"/>
  <c r="W906" i="42" s="1"/>
  <c r="V889" i="42"/>
  <c r="W889" i="42" s="1"/>
  <c r="V870" i="42"/>
  <c r="W870" i="42" s="1"/>
  <c r="V851" i="42"/>
  <c r="W851" i="42" s="1"/>
  <c r="V830" i="42"/>
  <c r="W830" i="42" s="1"/>
  <c r="V803" i="42"/>
  <c r="W803" i="42" s="1"/>
  <c r="V787" i="42"/>
  <c r="W787" i="42" s="1"/>
  <c r="V773" i="42"/>
  <c r="W773" i="42" s="1"/>
  <c r="V752" i="42"/>
  <c r="W752" i="42" s="1"/>
  <c r="V736" i="42"/>
  <c r="W736" i="42" s="1"/>
  <c r="V721" i="42"/>
  <c r="W721" i="42" s="1"/>
  <c r="V703" i="42"/>
  <c r="W703" i="42" s="1"/>
  <c r="V694" i="42"/>
  <c r="W694" i="42" s="1"/>
  <c r="V679" i="42"/>
  <c r="W679" i="42" s="1"/>
  <c r="V669" i="42"/>
  <c r="W669" i="42" s="1"/>
  <c r="V653" i="42"/>
  <c r="W653" i="42" s="1"/>
  <c r="V638" i="42"/>
  <c r="W638" i="42" s="1"/>
  <c r="V622" i="42"/>
  <c r="W622" i="42" s="1"/>
  <c r="V607" i="42"/>
  <c r="W607" i="42" s="1"/>
  <c r="V591" i="42"/>
  <c r="W591" i="42" s="1"/>
  <c r="V577" i="42"/>
  <c r="W577" i="42" s="1"/>
  <c r="V560" i="42"/>
  <c r="W560" i="42" s="1"/>
  <c r="V548" i="42"/>
  <c r="W548" i="42" s="1"/>
  <c r="V530" i="42"/>
  <c r="W530" i="42" s="1"/>
  <c r="V517" i="42"/>
  <c r="W517" i="42" s="1"/>
  <c r="V503" i="42"/>
  <c r="W503" i="42" s="1"/>
  <c r="V485" i="42"/>
  <c r="W485" i="42" s="1"/>
  <c r="V474" i="42"/>
  <c r="W474" i="42" s="1"/>
  <c r="V457" i="42"/>
  <c r="W457" i="42" s="1"/>
  <c r="V445" i="42"/>
  <c r="W445" i="42" s="1"/>
  <c r="V426" i="42"/>
  <c r="W426" i="42" s="1"/>
  <c r="V411" i="42"/>
  <c r="W411" i="42" s="1"/>
  <c r="V398" i="42"/>
  <c r="W398" i="42" s="1"/>
  <c r="V380" i="42"/>
  <c r="W380" i="42" s="1"/>
  <c r="V369" i="42"/>
  <c r="W369" i="42" s="1"/>
  <c r="V350" i="42"/>
  <c r="W350" i="42" s="1"/>
  <c r="V326" i="42"/>
  <c r="W326" i="42" s="1"/>
  <c r="V309" i="42"/>
  <c r="W309" i="42" s="1"/>
  <c r="V297" i="42"/>
  <c r="W297" i="42" s="1"/>
  <c r="V289" i="42"/>
  <c r="W289" i="42" s="1"/>
  <c r="V279" i="42"/>
  <c r="W279" i="42" s="1"/>
  <c r="V272" i="42"/>
  <c r="W272" i="42" s="1"/>
  <c r="V260" i="42"/>
  <c r="W260" i="42" s="1"/>
  <c r="V253" i="42"/>
  <c r="W253" i="42" s="1"/>
  <c r="V244" i="42"/>
  <c r="W244" i="42" s="1"/>
  <c r="V235" i="42"/>
  <c r="W235" i="42" s="1"/>
  <c r="V226" i="42"/>
  <c r="W226" i="42" s="1"/>
  <c r="V218" i="42"/>
  <c r="W218" i="42" s="1"/>
  <c r="V205" i="42"/>
  <c r="W205" i="42" s="1"/>
  <c r="V198" i="42"/>
  <c r="W198" i="42" s="1"/>
  <c r="V191" i="42"/>
  <c r="W191" i="42" s="1"/>
  <c r="V181" i="42"/>
  <c r="W181" i="42" s="1"/>
  <c r="V171" i="42"/>
  <c r="W171" i="42" s="1"/>
  <c r="V164" i="42"/>
  <c r="W164" i="42" s="1"/>
  <c r="V156" i="42"/>
  <c r="W156" i="42" s="1"/>
  <c r="V148" i="42"/>
  <c r="W148" i="42" s="1"/>
  <c r="V138" i="42"/>
  <c r="W138" i="42" s="1"/>
  <c r="V128" i="42"/>
  <c r="W128" i="42" s="1"/>
  <c r="V118" i="42"/>
  <c r="W118" i="42" s="1"/>
  <c r="V90" i="42"/>
  <c r="W90" i="42" s="1"/>
  <c r="V80" i="42"/>
  <c r="W80" i="42" s="1"/>
  <c r="V73" i="42"/>
  <c r="W73" i="42" s="1"/>
  <c r="V46" i="42"/>
  <c r="W46" i="42" s="1"/>
  <c r="V40" i="42"/>
  <c r="W40" i="42" s="1"/>
  <c r="V31" i="42"/>
  <c r="W31" i="42" s="1"/>
  <c r="V22" i="42"/>
  <c r="W22" i="42" s="1"/>
  <c r="V1031" i="42"/>
  <c r="W1031" i="42" s="1"/>
  <c r="V1011" i="42"/>
  <c r="W1011" i="42" s="1"/>
  <c r="V1000" i="42"/>
  <c r="W1000" i="42" s="1"/>
  <c r="V977" i="42"/>
  <c r="W977" i="42" s="1"/>
  <c r="V958" i="42"/>
  <c r="W958" i="42" s="1"/>
  <c r="V938" i="42"/>
  <c r="W938" i="42" s="1"/>
  <c r="V926" i="42"/>
  <c r="W926" i="42" s="1"/>
  <c r="V904" i="42"/>
  <c r="W904" i="42" s="1"/>
  <c r="V884" i="42"/>
  <c r="W884" i="42" s="1"/>
  <c r="V868" i="42"/>
  <c r="W868" i="42" s="1"/>
  <c r="V850" i="42"/>
  <c r="W850" i="42" s="1"/>
  <c r="V821" i="42"/>
  <c r="W821" i="42" s="1"/>
  <c r="V802" i="42"/>
  <c r="W802" i="42" s="1"/>
  <c r="V786" i="42"/>
  <c r="W786" i="42" s="1"/>
  <c r="V769" i="42"/>
  <c r="W769" i="42" s="1"/>
  <c r="V751" i="42"/>
  <c r="W751" i="42" s="1"/>
  <c r="V735" i="42"/>
  <c r="W735" i="42" s="1"/>
  <c r="V720" i="42"/>
  <c r="W720" i="42" s="1"/>
  <c r="V702" i="42"/>
  <c r="W702" i="42" s="1"/>
  <c r="V693" i="42"/>
  <c r="W693" i="42" s="1"/>
  <c r="V678" i="42"/>
  <c r="W678" i="42" s="1"/>
  <c r="V664" i="42"/>
  <c r="W664" i="42" s="1"/>
  <c r="V652" i="42"/>
  <c r="W652" i="42" s="1"/>
  <c r="V634" i="42"/>
  <c r="W634" i="42" s="1"/>
  <c r="V621" i="42"/>
  <c r="W621" i="42" s="1"/>
  <c r="V606" i="42"/>
  <c r="W606" i="42" s="1"/>
  <c r="V587" i="42"/>
  <c r="W587" i="42" s="1"/>
  <c r="V574" i="42"/>
  <c r="W574" i="42" s="1"/>
  <c r="V559" i="42"/>
  <c r="W559" i="42" s="1"/>
  <c r="V547" i="42"/>
  <c r="W547" i="42" s="1"/>
  <c r="V529" i="42"/>
  <c r="W529" i="42" s="1"/>
  <c r="V513" i="42"/>
  <c r="W513" i="42" s="1"/>
  <c r="V502" i="42"/>
  <c r="W502" i="42" s="1"/>
  <c r="V484" i="42"/>
  <c r="W484" i="42" s="1"/>
  <c r="V473" i="42"/>
  <c r="W473" i="42" s="1"/>
  <c r="V456" i="42"/>
  <c r="W456" i="42" s="1"/>
  <c r="V438" i="42"/>
  <c r="W438" i="42" s="1"/>
  <c r="V425" i="42"/>
  <c r="W425" i="42" s="1"/>
  <c r="V410" i="42"/>
  <c r="W410" i="42" s="1"/>
  <c r="V397" i="42"/>
  <c r="W397" i="42" s="1"/>
  <c r="V379" i="42"/>
  <c r="W379" i="42" s="1"/>
  <c r="V363" i="42"/>
  <c r="W363" i="42" s="1"/>
  <c r="V349" i="42"/>
  <c r="W349" i="42" s="1"/>
  <c r="V336" i="42"/>
  <c r="W336" i="42" s="1"/>
  <c r="V325" i="42"/>
  <c r="W325" i="42" s="1"/>
  <c r="V308" i="42"/>
  <c r="W308" i="42" s="1"/>
  <c r="V296" i="42"/>
  <c r="W296" i="42" s="1"/>
  <c r="V287" i="42"/>
  <c r="W287" i="42" s="1"/>
  <c r="V278" i="42"/>
  <c r="W278" i="42" s="1"/>
  <c r="V271" i="42"/>
  <c r="W271" i="42" s="1"/>
  <c r="V259" i="42"/>
  <c r="W259" i="42" s="1"/>
  <c r="V252" i="42"/>
  <c r="W252" i="42" s="1"/>
  <c r="V243" i="42"/>
  <c r="W243" i="42" s="1"/>
  <c r="V234" i="42"/>
  <c r="W234" i="42" s="1"/>
  <c r="V225" i="42"/>
  <c r="W225" i="42" s="1"/>
  <c r="V214" i="42"/>
  <c r="W214" i="42" s="1"/>
  <c r="V197" i="42"/>
  <c r="W197" i="42" s="1"/>
  <c r="V190" i="42"/>
  <c r="W190" i="42" s="1"/>
  <c r="V180" i="42"/>
  <c r="W180" i="42" s="1"/>
  <c r="V170" i="42"/>
  <c r="W170" i="42" s="1"/>
  <c r="V163" i="42"/>
  <c r="W163" i="42" s="1"/>
  <c r="V155" i="42"/>
  <c r="W155" i="42" s="1"/>
  <c r="V147" i="42"/>
  <c r="W147" i="42" s="1"/>
  <c r="V135" i="42"/>
  <c r="W135" i="42" s="1"/>
  <c r="V127" i="42"/>
  <c r="W127" i="42" s="1"/>
  <c r="V117" i="42"/>
  <c r="W117" i="42" s="1"/>
  <c r="V110" i="42"/>
  <c r="W110" i="42" s="1"/>
  <c r="V97" i="42"/>
  <c r="W97" i="42" s="1"/>
  <c r="V86" i="42"/>
  <c r="W86" i="42" s="1"/>
  <c r="V79" i="42"/>
  <c r="W79" i="42" s="1"/>
  <c r="V72" i="42"/>
  <c r="W72" i="42" s="1"/>
  <c r="V63" i="42"/>
  <c r="W63" i="42" s="1"/>
  <c r="V56" i="42"/>
  <c r="W56" i="42" s="1"/>
  <c r="V39" i="42"/>
  <c r="W39" i="42" s="1"/>
  <c r="V30" i="42"/>
  <c r="W30" i="42" s="1"/>
  <c r="V21" i="42"/>
  <c r="W21" i="42" s="1"/>
  <c r="V1030" i="42"/>
  <c r="W1030" i="42" s="1"/>
  <c r="V999" i="42"/>
  <c r="W999" i="42" s="1"/>
  <c r="V976" i="42"/>
  <c r="W976" i="42" s="1"/>
  <c r="V957" i="42"/>
  <c r="W957" i="42" s="1"/>
  <c r="V937" i="42"/>
  <c r="W937" i="42" s="1"/>
  <c r="V917" i="42"/>
  <c r="W917" i="42" s="1"/>
  <c r="V903" i="42"/>
  <c r="W903" i="42" s="1"/>
  <c r="V883" i="42"/>
  <c r="W883" i="42" s="1"/>
  <c r="V865" i="42"/>
  <c r="W865" i="42" s="1"/>
  <c r="V847" i="42"/>
  <c r="W847" i="42" s="1"/>
  <c r="V819" i="42"/>
  <c r="W819" i="42" s="1"/>
  <c r="V801" i="42"/>
  <c r="W801" i="42" s="1"/>
  <c r="V785" i="42"/>
  <c r="W785" i="42" s="1"/>
  <c r="V768" i="42"/>
  <c r="W768" i="42" s="1"/>
  <c r="V747" i="42"/>
  <c r="W747" i="42" s="1"/>
  <c r="V734" i="42"/>
  <c r="W734" i="42" s="1"/>
  <c r="V726" i="42"/>
  <c r="W726" i="42" s="1"/>
  <c r="V719" i="42"/>
  <c r="W719" i="42" s="1"/>
  <c r="V701" i="42"/>
  <c r="W701" i="42" s="1"/>
  <c r="V688" i="42"/>
  <c r="W688" i="42" s="1"/>
  <c r="V677" i="42"/>
  <c r="W677" i="42" s="1"/>
  <c r="V663" i="42"/>
  <c r="W663" i="42" s="1"/>
  <c r="V651" i="42"/>
  <c r="W651" i="42" s="1"/>
  <c r="V633" i="42"/>
  <c r="W633" i="42" s="1"/>
  <c r="V616" i="42"/>
  <c r="W616" i="42" s="1"/>
  <c r="V605" i="42"/>
  <c r="W605" i="42" s="1"/>
  <c r="V586" i="42"/>
  <c r="W586" i="42" s="1"/>
  <c r="V573" i="42"/>
  <c r="W573" i="42" s="1"/>
  <c r="V558" i="42"/>
  <c r="W558" i="42" s="1"/>
  <c r="V538" i="42"/>
  <c r="W538" i="42" s="1"/>
  <c r="V528" i="42"/>
  <c r="W528" i="42" s="1"/>
  <c r="V501" i="42"/>
  <c r="W501" i="42" s="1"/>
  <c r="V483" i="42"/>
  <c r="W483" i="42" s="1"/>
  <c r="V467" i="42"/>
  <c r="W467" i="42" s="1"/>
  <c r="V455" i="42"/>
  <c r="W455" i="42" s="1"/>
  <c r="V437" i="42"/>
  <c r="W437" i="42" s="1"/>
  <c r="V424" i="42"/>
  <c r="W424" i="42" s="1"/>
  <c r="V409" i="42"/>
  <c r="W409" i="42" s="1"/>
  <c r="V393" i="42"/>
  <c r="W393" i="42" s="1"/>
  <c r="V378" i="42"/>
  <c r="W378" i="42" s="1"/>
  <c r="V362" i="42"/>
  <c r="W362" i="42" s="1"/>
  <c r="V348" i="42"/>
  <c r="W348" i="42" s="1"/>
  <c r="V335" i="42"/>
  <c r="W335" i="42" s="1"/>
  <c r="V322" i="42"/>
  <c r="W322" i="42" s="1"/>
  <c r="V295" i="42"/>
  <c r="W295" i="42" s="1"/>
  <c r="V286" i="42"/>
  <c r="W286" i="42" s="1"/>
  <c r="V258" i="42"/>
  <c r="W258" i="42" s="1"/>
  <c r="V251" i="42"/>
  <c r="W251" i="42" s="1"/>
  <c r="V242" i="42"/>
  <c r="W242" i="42" s="1"/>
  <c r="V233" i="42"/>
  <c r="W233" i="42" s="1"/>
  <c r="V224" i="42"/>
  <c r="W224" i="42" s="1"/>
  <c r="V213" i="42"/>
  <c r="W213" i="42" s="1"/>
  <c r="V204" i="42"/>
  <c r="W204" i="42" s="1"/>
  <c r="V196" i="42"/>
  <c r="W196" i="42" s="1"/>
  <c r="V189" i="42"/>
  <c r="W189" i="42" s="1"/>
  <c r="V179" i="42"/>
  <c r="W179" i="42" s="1"/>
  <c r="V169" i="42"/>
  <c r="W169" i="42" s="1"/>
  <c r="V154" i="42"/>
  <c r="W154" i="42" s="1"/>
  <c r="V146" i="42"/>
  <c r="W146" i="42" s="1"/>
  <c r="V134" i="42"/>
  <c r="W134" i="42" s="1"/>
  <c r="V126" i="42"/>
  <c r="W126" i="42" s="1"/>
  <c r="V116" i="42"/>
  <c r="W116" i="42" s="1"/>
  <c r="V108" i="42"/>
  <c r="W108" i="42" s="1"/>
  <c r="V96" i="42"/>
  <c r="W96" i="42" s="1"/>
  <c r="V71" i="42"/>
  <c r="W71" i="42" s="1"/>
  <c r="V62" i="42"/>
  <c r="W62" i="42" s="1"/>
  <c r="V55" i="42"/>
  <c r="W55" i="42" s="1"/>
  <c r="V45" i="42"/>
  <c r="W45" i="42" s="1"/>
  <c r="V38" i="42"/>
  <c r="W38" i="42" s="1"/>
  <c r="V29" i="42"/>
  <c r="W29" i="42" s="1"/>
  <c r="V20" i="42"/>
  <c r="W20" i="42" s="1"/>
  <c r="V1029" i="42"/>
  <c r="W1029" i="42" s="1"/>
  <c r="V998" i="42"/>
  <c r="W998" i="42" s="1"/>
  <c r="V973" i="42"/>
  <c r="W973" i="42" s="1"/>
  <c r="V950" i="42"/>
  <c r="W950" i="42" s="1"/>
  <c r="V936" i="42"/>
  <c r="W936" i="42" s="1"/>
  <c r="V916" i="42"/>
  <c r="W916" i="42" s="1"/>
  <c r="V902" i="42"/>
  <c r="W902" i="42" s="1"/>
  <c r="V882" i="42"/>
  <c r="W882" i="42" s="1"/>
  <c r="V861" i="42"/>
  <c r="W861" i="42" s="1"/>
  <c r="V845" i="42"/>
  <c r="W845" i="42" s="1"/>
  <c r="V817" i="42"/>
  <c r="W817" i="42" s="1"/>
  <c r="V797" i="42"/>
  <c r="W797" i="42" s="1"/>
  <c r="V784" i="42"/>
  <c r="W784" i="42" s="1"/>
  <c r="V767" i="42"/>
  <c r="W767" i="42" s="1"/>
  <c r="V746" i="42"/>
  <c r="W746" i="42" s="1"/>
  <c r="V732" i="42"/>
  <c r="W732" i="42" s="1"/>
  <c r="V715" i="42"/>
  <c r="W715" i="42" s="1"/>
  <c r="V700" i="42"/>
  <c r="W700" i="42" s="1"/>
  <c r="V687" i="42"/>
  <c r="W687" i="42" s="1"/>
  <c r="V676" i="42"/>
  <c r="W676" i="42" s="1"/>
  <c r="V662" i="42"/>
  <c r="W662" i="42" s="1"/>
  <c r="V646" i="42"/>
  <c r="W646" i="42" s="1"/>
  <c r="V630" i="42"/>
  <c r="W630" i="42" s="1"/>
  <c r="V615" i="42"/>
  <c r="W615" i="42" s="1"/>
  <c r="V604" i="42"/>
  <c r="W604" i="42" s="1"/>
  <c r="V585" i="42"/>
  <c r="W585" i="42" s="1"/>
  <c r="V569" i="42"/>
  <c r="W569" i="42" s="1"/>
  <c r="V557" i="42"/>
  <c r="W557" i="42" s="1"/>
  <c r="V537" i="42"/>
  <c r="W537" i="42" s="1"/>
  <c r="V527" i="42"/>
  <c r="W527" i="42" s="1"/>
  <c r="V511" i="42"/>
  <c r="W511" i="42" s="1"/>
  <c r="V498" i="42"/>
  <c r="W498" i="42" s="1"/>
  <c r="V482" i="42"/>
  <c r="W482" i="42" s="1"/>
  <c r="V466" i="42"/>
  <c r="W466" i="42" s="1"/>
  <c r="V454" i="42"/>
  <c r="W454" i="42" s="1"/>
  <c r="V434" i="42"/>
  <c r="W434" i="42" s="1"/>
  <c r="V418" i="42"/>
  <c r="W418" i="42" s="1"/>
  <c r="V407" i="42"/>
  <c r="W407" i="42" s="1"/>
  <c r="V392" i="42"/>
  <c r="W392" i="42" s="1"/>
  <c r="V377" i="42"/>
  <c r="W377" i="42" s="1"/>
  <c r="V361" i="42"/>
  <c r="W361" i="42" s="1"/>
  <c r="V334" i="42"/>
  <c r="W334" i="42" s="1"/>
  <c r="V318" i="42"/>
  <c r="W318" i="42" s="1"/>
  <c r="V307" i="42"/>
  <c r="W307" i="42" s="1"/>
  <c r="V294" i="42"/>
  <c r="W294" i="42" s="1"/>
  <c r="V285" i="42"/>
  <c r="W285" i="42" s="1"/>
  <c r="V277" i="42"/>
  <c r="W277" i="42" s="1"/>
  <c r="V270" i="42"/>
  <c r="W270" i="42" s="1"/>
  <c r="V257" i="42"/>
  <c r="W257" i="42" s="1"/>
  <c r="V250" i="42"/>
  <c r="W250" i="42" s="1"/>
  <c r="V241" i="42"/>
  <c r="W241" i="42" s="1"/>
  <c r="V232" i="42"/>
  <c r="W232" i="42" s="1"/>
  <c r="V223" i="42"/>
  <c r="W223" i="42" s="1"/>
  <c r="V210" i="42"/>
  <c r="W210" i="42" s="1"/>
  <c r="V203" i="42"/>
  <c r="W203" i="42" s="1"/>
  <c r="V195" i="42"/>
  <c r="W195" i="42" s="1"/>
  <c r="V185" i="42"/>
  <c r="W185" i="42" s="1"/>
  <c r="V178" i="42"/>
  <c r="W178" i="42" s="1"/>
  <c r="V168" i="42"/>
  <c r="W168" i="42" s="1"/>
  <c r="V162" i="42"/>
  <c r="W162" i="42" s="1"/>
  <c r="V145" i="42"/>
  <c r="W145" i="42" s="1"/>
  <c r="V133" i="42"/>
  <c r="W133" i="42" s="1"/>
  <c r="V125" i="42"/>
  <c r="W125" i="42" s="1"/>
  <c r="V115" i="42"/>
  <c r="W115" i="42" s="1"/>
  <c r="V107" i="42"/>
  <c r="W107" i="42" s="1"/>
  <c r="V95" i="42"/>
  <c r="W95" i="42" s="1"/>
  <c r="V85" i="42"/>
  <c r="W85" i="42" s="1"/>
  <c r="V78" i="42"/>
  <c r="W78" i="42" s="1"/>
  <c r="V70" i="42"/>
  <c r="W70" i="42" s="1"/>
  <c r="V61" i="42"/>
  <c r="W61" i="42" s="1"/>
  <c r="V54" i="42"/>
  <c r="W54" i="42" s="1"/>
  <c r="V44" i="42"/>
  <c r="W44" i="42" s="1"/>
  <c r="V35" i="42"/>
  <c r="W35" i="42" s="1"/>
  <c r="V17" i="42"/>
  <c r="W17" i="42" s="1"/>
  <c r="V32" i="42"/>
  <c r="W32" i="42" s="1"/>
  <c r="V47" i="42"/>
  <c r="W47" i="42" s="1"/>
  <c r="V75" i="42"/>
  <c r="W75" i="42" s="1"/>
  <c r="V91" i="42"/>
  <c r="W91" i="42" s="1"/>
  <c r="V102" i="42"/>
  <c r="W102" i="42" s="1"/>
  <c r="V119" i="42"/>
  <c r="W119" i="42" s="1"/>
  <c r="V139" i="42"/>
  <c r="W139" i="42" s="1"/>
  <c r="V157" i="42"/>
  <c r="W157" i="42" s="1"/>
  <c r="V174" i="42"/>
  <c r="W174" i="42" s="1"/>
  <c r="V192" i="42"/>
  <c r="W192" i="42" s="1"/>
  <c r="V206" i="42"/>
  <c r="W206" i="42" s="1"/>
  <c r="V227" i="42"/>
  <c r="W227" i="42" s="1"/>
  <c r="V261" i="42"/>
  <c r="W261" i="42" s="1"/>
  <c r="V281" i="42"/>
  <c r="W281" i="42" s="1"/>
  <c r="V298" i="42"/>
  <c r="W298" i="42" s="1"/>
  <c r="V327" i="42"/>
  <c r="W327" i="42" s="1"/>
  <c r="V352" i="42"/>
  <c r="W352" i="42" s="1"/>
  <c r="V381" i="42"/>
  <c r="W381" i="42" s="1"/>
  <c r="V415" i="42"/>
  <c r="W415" i="42" s="1"/>
  <c r="V446" i="42"/>
  <c r="W446" i="42" s="1"/>
  <c r="V475" i="42"/>
  <c r="W475" i="42" s="1"/>
  <c r="V505" i="42"/>
  <c r="W505" i="42" s="1"/>
  <c r="V531" i="42"/>
  <c r="W531" i="42" s="1"/>
  <c r="V565" i="42"/>
  <c r="W565" i="42" s="1"/>
  <c r="V595" i="42"/>
  <c r="W595" i="42" s="1"/>
  <c r="V623" i="42"/>
  <c r="W623" i="42" s="1"/>
  <c r="V654" i="42"/>
  <c r="W654" i="42" s="1"/>
  <c r="V681" i="42"/>
  <c r="W681" i="42" s="1"/>
  <c r="V753" i="42"/>
  <c r="W753" i="42" s="1"/>
  <c r="V791" i="42"/>
  <c r="W791" i="42" s="1"/>
  <c r="V834" i="42"/>
  <c r="W834" i="42" s="1"/>
  <c r="V871" i="42"/>
  <c r="W871" i="42" s="1"/>
  <c r="V907" i="42"/>
  <c r="W907" i="42" s="1"/>
  <c r="V946" i="42"/>
  <c r="W946" i="42" s="1"/>
  <c r="V983" i="42"/>
  <c r="W983" i="42" s="1"/>
  <c r="V1013" i="42"/>
  <c r="W1013" i="42" s="1"/>
  <c r="V961" i="42"/>
  <c r="W961" i="42" s="1"/>
  <c r="V58" i="42"/>
  <c r="W58" i="42" s="1"/>
  <c r="V130" i="42"/>
  <c r="W130" i="42" s="1"/>
  <c r="V238" i="42"/>
  <c r="W238" i="42" s="1"/>
  <c r="V291" i="42"/>
  <c r="W291" i="42" s="1"/>
  <c r="V371" i="42"/>
  <c r="W371" i="42" s="1"/>
  <c r="V428" i="42"/>
  <c r="W428" i="42" s="1"/>
  <c r="V519" i="42"/>
  <c r="W519" i="42" s="1"/>
  <c r="V612" i="42"/>
  <c r="W612" i="42" s="1"/>
  <c r="V695" i="42"/>
  <c r="W695" i="42" s="1"/>
  <c r="V893" i="42"/>
  <c r="W893" i="42" s="1"/>
  <c r="V929" i="42"/>
  <c r="W929" i="42" s="1"/>
  <c r="V965" i="42"/>
  <c r="W965" i="42" s="1"/>
  <c r="V970" i="42"/>
  <c r="W970" i="42" s="1"/>
  <c r="V28" i="42"/>
  <c r="W28" i="42" s="1"/>
  <c r="V60" i="42"/>
  <c r="W60" i="42" s="1"/>
  <c r="V152" i="42"/>
  <c r="W152" i="42" s="1"/>
  <c r="V202" i="42"/>
  <c r="W202" i="42" s="1"/>
  <c r="V256" i="42"/>
  <c r="W256" i="42" s="1"/>
  <c r="V317" i="42"/>
  <c r="W317" i="42" s="1"/>
  <c r="V406" i="42"/>
  <c r="W406" i="42" s="1"/>
  <c r="V497" i="42"/>
  <c r="W497" i="42" s="1"/>
  <c r="V584" i="42"/>
  <c r="W584" i="42" s="1"/>
  <c r="V645" i="42"/>
  <c r="W645" i="42" s="1"/>
  <c r="V896" i="42"/>
  <c r="W896" i="42" s="1"/>
  <c r="V935" i="42"/>
  <c r="W935" i="42" s="1"/>
  <c r="V18" i="42"/>
  <c r="W18" i="42" s="1"/>
  <c r="V48" i="42"/>
  <c r="W48" i="42" s="1"/>
  <c r="V76" i="42"/>
  <c r="W76" i="42" s="1"/>
  <c r="V92" i="42"/>
  <c r="W92" i="42" s="1"/>
  <c r="V103" i="42"/>
  <c r="W103" i="42" s="1"/>
  <c r="V122" i="42"/>
  <c r="W122" i="42" s="1"/>
  <c r="V158" i="42"/>
  <c r="W158" i="42" s="1"/>
  <c r="V175" i="42"/>
  <c r="W175" i="42" s="1"/>
  <c r="V207" i="42"/>
  <c r="W207" i="42" s="1"/>
  <c r="V229" i="42"/>
  <c r="W229" i="42" s="1"/>
  <c r="V245" i="42"/>
  <c r="W245" i="42" s="1"/>
  <c r="V262" i="42"/>
  <c r="W262" i="42" s="1"/>
  <c r="V282" i="42"/>
  <c r="W282" i="42" s="1"/>
  <c r="V301" i="42"/>
  <c r="W301" i="42" s="1"/>
  <c r="V328" i="42"/>
  <c r="W328" i="42" s="1"/>
  <c r="V353" i="42"/>
  <c r="W353" i="42" s="1"/>
  <c r="V416" i="42"/>
  <c r="W416" i="42" s="1"/>
  <c r="V447" i="42"/>
  <c r="W447" i="42" s="1"/>
  <c r="V476" i="42"/>
  <c r="W476" i="42" s="1"/>
  <c r="V506" i="42"/>
  <c r="W506" i="42" s="1"/>
  <c r="V535" i="42"/>
  <c r="W535" i="42" s="1"/>
  <c r="V566" i="42"/>
  <c r="W566" i="42" s="1"/>
  <c r="V596" i="42"/>
  <c r="W596" i="42" s="1"/>
  <c r="V624" i="42"/>
  <c r="W624" i="42" s="1"/>
  <c r="V655" i="42"/>
  <c r="W655" i="42" s="1"/>
  <c r="V685" i="42"/>
  <c r="W685" i="42" s="1"/>
  <c r="V709" i="42"/>
  <c r="W709" i="42" s="1"/>
  <c r="V754" i="42"/>
  <c r="W754" i="42" s="1"/>
  <c r="V792" i="42"/>
  <c r="W792" i="42" s="1"/>
  <c r="V835" i="42"/>
  <c r="W835" i="42" s="1"/>
  <c r="V873" i="42"/>
  <c r="W873" i="42" s="1"/>
  <c r="V910" i="42"/>
  <c r="W910" i="42" s="1"/>
  <c r="V947" i="42"/>
  <c r="W947" i="42" s="1"/>
  <c r="V984" i="42"/>
  <c r="W984" i="42" s="1"/>
  <c r="V1017" i="42"/>
  <c r="W1017" i="42" s="1"/>
  <c r="V237" i="42"/>
  <c r="W237" i="42" s="1"/>
  <c r="V1002" i="42"/>
  <c r="W1002" i="42" s="1"/>
  <c r="V99" i="42"/>
  <c r="W99" i="42" s="1"/>
  <c r="V150" i="42"/>
  <c r="W150" i="42" s="1"/>
  <c r="V220" i="42"/>
  <c r="W220" i="42" s="1"/>
  <c r="V274" i="42"/>
  <c r="W274" i="42" s="1"/>
  <c r="V342" i="42"/>
  <c r="W342" i="42" s="1"/>
  <c r="V463" i="42"/>
  <c r="W463" i="42" s="1"/>
  <c r="V550" i="42"/>
  <c r="W550" i="42" s="1"/>
  <c r="V643" i="42"/>
  <c r="W643" i="42" s="1"/>
  <c r="V723" i="42"/>
  <c r="W723" i="42" s="1"/>
  <c r="V775" i="42"/>
  <c r="W775" i="42" s="1"/>
  <c r="V857" i="42"/>
  <c r="W857" i="42" s="1"/>
  <c r="V12" i="42"/>
  <c r="W12" i="42" s="1"/>
  <c r="V42" i="42"/>
  <c r="W42" i="42" s="1"/>
  <c r="V68" i="42"/>
  <c r="W68" i="42" s="1"/>
  <c r="V101" i="42"/>
  <c r="W101" i="42" s="1"/>
  <c r="V131" i="42"/>
  <c r="W131" i="42" s="1"/>
  <c r="V166" i="42"/>
  <c r="W166" i="42" s="1"/>
  <c r="V201" i="42"/>
  <c r="W201" i="42" s="1"/>
  <c r="V239" i="42"/>
  <c r="W239" i="42" s="1"/>
  <c r="V275" i="42"/>
  <c r="W275" i="42" s="1"/>
  <c r="V314" i="42"/>
  <c r="W314" i="42" s="1"/>
  <c r="V372" i="42"/>
  <c r="W372" i="42" s="1"/>
  <c r="V432" i="42"/>
  <c r="W432" i="42" s="1"/>
  <c r="V496" i="42"/>
  <c r="W496" i="42" s="1"/>
  <c r="V551" i="42"/>
  <c r="W551" i="42" s="1"/>
  <c r="V613" i="42"/>
  <c r="W613" i="42" s="1"/>
  <c r="V672" i="42"/>
  <c r="W672" i="42" s="1"/>
  <c r="V859" i="42"/>
  <c r="W859" i="42" s="1"/>
  <c r="V930" i="42"/>
  <c r="W930" i="42" s="1"/>
  <c r="V13" i="42"/>
  <c r="W13" i="42" s="1"/>
  <c r="V43" i="42"/>
  <c r="W43" i="42" s="1"/>
  <c r="V69" i="42"/>
  <c r="W69" i="42" s="1"/>
  <c r="V132" i="42"/>
  <c r="W132" i="42" s="1"/>
  <c r="V184" i="42"/>
  <c r="W184" i="42" s="1"/>
  <c r="V240" i="42"/>
  <c r="W240" i="42" s="1"/>
  <c r="V293" i="42"/>
  <c r="W293" i="42" s="1"/>
  <c r="V373" i="42"/>
  <c r="W373" i="42" s="1"/>
  <c r="V465" i="42"/>
  <c r="W465" i="42" s="1"/>
  <c r="V555" i="42"/>
  <c r="W555" i="42" s="1"/>
  <c r="V673" i="42"/>
  <c r="W673" i="42" s="1"/>
  <c r="V19" i="42"/>
  <c r="W19" i="42" s="1"/>
  <c r="V33" i="42"/>
  <c r="W33" i="42" s="1"/>
  <c r="V49" i="42"/>
  <c r="W49" i="42" s="1"/>
  <c r="V77" i="42"/>
  <c r="W77" i="42" s="1"/>
  <c r="V93" i="42"/>
  <c r="W93" i="42" s="1"/>
  <c r="V105" i="42"/>
  <c r="W105" i="42" s="1"/>
  <c r="V123" i="42"/>
  <c r="W123" i="42" s="1"/>
  <c r="V143" i="42"/>
  <c r="W143" i="42" s="1"/>
  <c r="V159" i="42"/>
  <c r="W159" i="42" s="1"/>
  <c r="V176" i="42"/>
  <c r="W176" i="42" s="1"/>
  <c r="V193" i="42"/>
  <c r="W193" i="42" s="1"/>
  <c r="V208" i="42"/>
  <c r="W208" i="42" s="1"/>
  <c r="V230" i="42"/>
  <c r="W230" i="42" s="1"/>
  <c r="V246" i="42"/>
  <c r="W246" i="42" s="1"/>
  <c r="V265" i="42"/>
  <c r="W265" i="42" s="1"/>
  <c r="V283" i="42"/>
  <c r="W283" i="42" s="1"/>
  <c r="V302" i="42"/>
  <c r="W302" i="42" s="1"/>
  <c r="V329" i="42"/>
  <c r="W329" i="42" s="1"/>
  <c r="V358" i="42"/>
  <c r="W358" i="42" s="1"/>
  <c r="V390" i="42"/>
  <c r="W390" i="42" s="1"/>
  <c r="V448" i="42"/>
  <c r="W448" i="42" s="1"/>
  <c r="V477" i="42"/>
  <c r="W477" i="42" s="1"/>
  <c r="V509" i="42"/>
  <c r="W509" i="42" s="1"/>
  <c r="V567" i="42"/>
  <c r="W567" i="42" s="1"/>
  <c r="V600" i="42"/>
  <c r="W600" i="42" s="1"/>
  <c r="V625" i="42"/>
  <c r="W625" i="42" s="1"/>
  <c r="V660" i="42"/>
  <c r="W660" i="42" s="1"/>
  <c r="V710" i="42"/>
  <c r="W710" i="42" s="1"/>
  <c r="V755" i="42"/>
  <c r="W755" i="42" s="1"/>
  <c r="V765" i="42"/>
  <c r="W765" i="42" s="1"/>
  <c r="V793" i="42"/>
  <c r="W793" i="42" s="1"/>
  <c r="V837" i="42"/>
  <c r="W837" i="42" s="1"/>
  <c r="V880" i="42"/>
  <c r="W880" i="42" s="1"/>
  <c r="V911" i="42"/>
  <c r="W911" i="42" s="1"/>
  <c r="V948" i="42"/>
  <c r="W948" i="42" s="1"/>
  <c r="V988" i="42"/>
  <c r="W988" i="42" s="1"/>
  <c r="V1021" i="42"/>
  <c r="W1021" i="42" s="1"/>
  <c r="V24" i="42"/>
  <c r="W24" i="42" s="1"/>
  <c r="V41" i="42"/>
  <c r="W41" i="42" s="1"/>
  <c r="V57" i="42"/>
  <c r="W57" i="42" s="1"/>
  <c r="V66" i="42"/>
  <c r="W66" i="42" s="1"/>
  <c r="V81" i="42"/>
  <c r="W81" i="42" s="1"/>
  <c r="V98" i="42"/>
  <c r="W98" i="42" s="1"/>
  <c r="V111" i="42"/>
  <c r="W111" i="42" s="1"/>
  <c r="V129" i="42"/>
  <c r="W129" i="42" s="1"/>
  <c r="V149" i="42"/>
  <c r="W149" i="42" s="1"/>
  <c r="V165" i="42"/>
  <c r="W165" i="42" s="1"/>
  <c r="V182" i="42"/>
  <c r="W182" i="42" s="1"/>
  <c r="V200" i="42"/>
  <c r="W200" i="42" s="1"/>
  <c r="V219" i="42"/>
  <c r="W219" i="42" s="1"/>
  <c r="V273" i="42"/>
  <c r="W273" i="42" s="1"/>
  <c r="V290" i="42"/>
  <c r="W290" i="42" s="1"/>
  <c r="V310" i="42"/>
  <c r="W310" i="42" s="1"/>
  <c r="V341" i="42"/>
  <c r="W341" i="42" s="1"/>
  <c r="V370" i="42"/>
  <c r="W370" i="42" s="1"/>
  <c r="V399" i="42"/>
  <c r="W399" i="42" s="1"/>
  <c r="V427" i="42"/>
  <c r="W427" i="42" s="1"/>
  <c r="V458" i="42"/>
  <c r="W458" i="42" s="1"/>
  <c r="V494" i="42"/>
  <c r="W494" i="42" s="1"/>
  <c r="V518" i="42"/>
  <c r="W518" i="42" s="1"/>
  <c r="V549" i="42"/>
  <c r="W549" i="42" s="1"/>
  <c r="V578" i="42"/>
  <c r="W578" i="42" s="1"/>
  <c r="V608" i="42"/>
  <c r="W608" i="42" s="1"/>
  <c r="V642" i="42"/>
  <c r="W642" i="42" s="1"/>
  <c r="V670" i="42"/>
  <c r="W670" i="42" s="1"/>
  <c r="V722" i="42"/>
  <c r="W722" i="42" s="1"/>
  <c r="V738" i="42"/>
  <c r="W738" i="42" s="1"/>
  <c r="V774" i="42"/>
  <c r="W774" i="42" s="1"/>
  <c r="V856" i="42"/>
  <c r="W856" i="42" s="1"/>
  <c r="V891" i="42"/>
  <c r="W891" i="42" s="1"/>
  <c r="V928" i="42"/>
  <c r="W928" i="42" s="1"/>
  <c r="V25" i="42"/>
  <c r="W25" i="42" s="1"/>
  <c r="V67" i="42"/>
  <c r="W67" i="42" s="1"/>
  <c r="V112" i="42"/>
  <c r="W112" i="42" s="1"/>
  <c r="V254" i="42"/>
  <c r="W254" i="42" s="1"/>
  <c r="V313" i="42"/>
  <c r="W313" i="42" s="1"/>
  <c r="V401" i="42"/>
  <c r="W401" i="42" s="1"/>
  <c r="V495" i="42"/>
  <c r="W495" i="42" s="1"/>
  <c r="V579" i="42"/>
  <c r="W579" i="42" s="1"/>
  <c r="V671" i="42"/>
  <c r="W671" i="42" s="1"/>
  <c r="V742" i="42"/>
  <c r="W742" i="42" s="1"/>
  <c r="V805" i="42"/>
  <c r="W805" i="42" s="1"/>
  <c r="V1010" i="42"/>
  <c r="W1010" i="42" s="1"/>
  <c r="V26" i="42"/>
  <c r="W26" i="42" s="1"/>
  <c r="V59" i="42"/>
  <c r="W59" i="42" s="1"/>
  <c r="V82" i="42"/>
  <c r="W82" i="42" s="1"/>
  <c r="V114" i="42"/>
  <c r="W114" i="42" s="1"/>
  <c r="V151" i="42"/>
  <c r="W151" i="42" s="1"/>
  <c r="V183" i="42"/>
  <c r="W183" i="42" s="1"/>
  <c r="V221" i="42"/>
  <c r="W221" i="42" s="1"/>
  <c r="V255" i="42"/>
  <c r="W255" i="42" s="1"/>
  <c r="V292" i="42"/>
  <c r="W292" i="42" s="1"/>
  <c r="V343" i="42"/>
  <c r="W343" i="42" s="1"/>
  <c r="V402" i="42"/>
  <c r="W402" i="42" s="1"/>
  <c r="V464" i="42"/>
  <c r="W464" i="42" s="1"/>
  <c r="V520" i="42"/>
  <c r="W520" i="42" s="1"/>
  <c r="V583" i="42"/>
  <c r="W583" i="42" s="1"/>
  <c r="V644" i="42"/>
  <c r="W644" i="42" s="1"/>
  <c r="V696" i="42"/>
  <c r="W696" i="42" s="1"/>
  <c r="V743" i="42"/>
  <c r="W743" i="42" s="1"/>
  <c r="V776" i="42"/>
  <c r="W776" i="42" s="1"/>
  <c r="V813" i="42"/>
  <c r="W813" i="42" s="1"/>
  <c r="V894" i="42"/>
  <c r="W894" i="42" s="1"/>
  <c r="V167" i="42"/>
  <c r="W167" i="42" s="1"/>
  <c r="V222" i="42"/>
  <c r="W222" i="42" s="1"/>
  <c r="V276" i="42"/>
  <c r="W276" i="42" s="1"/>
  <c r="V344" i="42"/>
  <c r="W344" i="42" s="1"/>
  <c r="V433" i="42"/>
  <c r="W433" i="42" s="1"/>
  <c r="V521" i="42"/>
  <c r="W521" i="42" s="1"/>
  <c r="V614" i="42"/>
  <c r="W614" i="42" s="1"/>
  <c r="V699" i="42"/>
  <c r="W699" i="42" s="1"/>
  <c r="V745" i="42"/>
  <c r="W745" i="42" s="1"/>
  <c r="V779" i="42"/>
  <c r="W779" i="42" s="1"/>
  <c r="V815" i="42"/>
  <c r="W815" i="42" s="1"/>
  <c r="V860" i="42"/>
  <c r="W860" i="42" s="1"/>
  <c r="V972" i="42"/>
  <c r="W972" i="42" s="1"/>
  <c r="V23" i="42"/>
  <c r="W23" i="42" s="1"/>
  <c r="V34" i="42"/>
  <c r="W34" i="42" s="1"/>
  <c r="V53" i="42"/>
  <c r="W53" i="42" s="1"/>
  <c r="V94" i="42"/>
  <c r="W94" i="42" s="1"/>
  <c r="V106" i="42"/>
  <c r="W106" i="42" s="1"/>
  <c r="V124" i="42"/>
  <c r="W124" i="42" s="1"/>
  <c r="V144" i="42"/>
  <c r="W144" i="42" s="1"/>
  <c r="V160" i="42"/>
  <c r="W160" i="42" s="1"/>
  <c r="V177" i="42"/>
  <c r="W177" i="42" s="1"/>
  <c r="V194" i="42"/>
  <c r="W194" i="42" s="1"/>
  <c r="V209" i="42"/>
  <c r="W209" i="42" s="1"/>
  <c r="V231" i="42"/>
  <c r="W231" i="42" s="1"/>
  <c r="V249" i="42"/>
  <c r="W249" i="42" s="1"/>
  <c r="V266" i="42"/>
  <c r="W266" i="42" s="1"/>
  <c r="V284" i="42"/>
  <c r="W284" i="42" s="1"/>
  <c r="V303" i="42"/>
  <c r="W303" i="42" s="1"/>
  <c r="V333" i="42"/>
  <c r="W333" i="42" s="1"/>
  <c r="V359" i="42"/>
  <c r="W359" i="42" s="1"/>
  <c r="V391" i="42"/>
  <c r="W391" i="42" s="1"/>
  <c r="V417" i="42"/>
  <c r="W417" i="42" s="1"/>
  <c r="V449" i="42"/>
  <c r="W449" i="42" s="1"/>
  <c r="V481" i="42"/>
  <c r="W481" i="42" s="1"/>
  <c r="V510" i="42"/>
  <c r="W510" i="42" s="1"/>
  <c r="V536" i="42"/>
  <c r="W536" i="42" s="1"/>
  <c r="V568" i="42"/>
  <c r="W568" i="42" s="1"/>
  <c r="V601" i="42"/>
  <c r="W601" i="42" s="1"/>
  <c r="V629" i="42"/>
  <c r="W629" i="42" s="1"/>
  <c r="V661" i="42"/>
  <c r="W661" i="42" s="1"/>
  <c r="V686" i="42"/>
  <c r="W686" i="42" s="1"/>
  <c r="V714" i="42"/>
  <c r="W714" i="42" s="1"/>
  <c r="V766" i="42"/>
  <c r="W766" i="42" s="1"/>
  <c r="V794" i="42"/>
  <c r="W794" i="42" s="1"/>
  <c r="V839" i="42"/>
  <c r="W839" i="42" s="1"/>
  <c r="V881" i="42"/>
  <c r="W881" i="42" s="1"/>
  <c r="V914" i="42"/>
  <c r="W914" i="42" s="1"/>
  <c r="V949" i="42"/>
  <c r="W949" i="42" s="1"/>
  <c r="V993" i="42"/>
  <c r="W993" i="42" s="1"/>
  <c r="V1027" i="42"/>
  <c r="W1027" i="42" s="1"/>
  <c r="O1025" i="42"/>
  <c r="Q779" i="5"/>
  <c r="T779" i="5" s="1"/>
  <c r="V779" i="5" s="1"/>
  <c r="Y1" i="42"/>
  <c r="X254" i="42" s="1"/>
  <c r="Y254" i="42" s="1"/>
  <c r="Q353" i="5"/>
  <c r="T353" i="5" s="1"/>
  <c r="V353" i="5" s="1"/>
  <c r="V806" i="42"/>
  <c r="W806" i="42" s="1"/>
  <c r="V814" i="42"/>
  <c r="W814" i="42" s="1"/>
  <c r="V818" i="42"/>
  <c r="W818" i="42" s="1"/>
  <c r="V822" i="42"/>
  <c r="W822" i="42" s="1"/>
  <c r="V827" i="42"/>
  <c r="W827" i="42" s="1"/>
  <c r="V831" i="42"/>
  <c r="W831" i="42" s="1"/>
  <c r="V838" i="42"/>
  <c r="W838" i="42" s="1"/>
  <c r="V844" i="42"/>
  <c r="W844" i="42" s="1"/>
  <c r="V867" i="42"/>
  <c r="W867" i="42" s="1"/>
  <c r="V872" i="42"/>
  <c r="W872" i="42" s="1"/>
  <c r="V877" i="42"/>
  <c r="W877" i="42" s="1"/>
  <c r="V895" i="42"/>
  <c r="W895" i="42" s="1"/>
  <c r="V899" i="42"/>
  <c r="W899" i="42" s="1"/>
  <c r="V905" i="42"/>
  <c r="W905" i="42" s="1"/>
  <c r="V915" i="42"/>
  <c r="W915" i="42" s="1"/>
  <c r="V921" i="42"/>
  <c r="W921" i="42" s="1"/>
  <c r="V954" i="42"/>
  <c r="W954" i="42" s="1"/>
  <c r="V959" i="42"/>
  <c r="W959" i="42" s="1"/>
  <c r="V971" i="42"/>
  <c r="W971" i="42" s="1"/>
  <c r="V989" i="42"/>
  <c r="W989" i="42" s="1"/>
  <c r="V1004" i="42"/>
  <c r="W1004" i="42" s="1"/>
  <c r="V1009" i="42"/>
  <c r="W1009" i="42" s="1"/>
  <c r="V1016" i="42"/>
  <c r="W1016" i="42" s="1"/>
  <c r="V1025" i="42"/>
  <c r="W1025" i="42" s="1"/>
  <c r="V809" i="42"/>
  <c r="W809" i="42" s="1"/>
  <c r="V816" i="42"/>
  <c r="W816" i="42" s="1"/>
  <c r="V820" i="42"/>
  <c r="W820" i="42" s="1"/>
  <c r="V825" i="42"/>
  <c r="W825" i="42" s="1"/>
  <c r="V829" i="42"/>
  <c r="W829" i="42" s="1"/>
  <c r="V836" i="42"/>
  <c r="W836" i="42" s="1"/>
  <c r="V841" i="42"/>
  <c r="W841" i="42" s="1"/>
  <c r="V846" i="42"/>
  <c r="W846" i="42" s="1"/>
  <c r="V858" i="42"/>
  <c r="W858" i="42" s="1"/>
  <c r="V869" i="42"/>
  <c r="W869" i="42" s="1"/>
  <c r="V875" i="42"/>
  <c r="W875" i="42" s="1"/>
  <c r="V886" i="42"/>
  <c r="W886" i="42" s="1"/>
  <c r="V892" i="42"/>
  <c r="W892" i="42" s="1"/>
  <c r="V913" i="42"/>
  <c r="W913" i="42" s="1"/>
  <c r="V918" i="42"/>
  <c r="W918" i="42" s="1"/>
  <c r="V923" i="42"/>
  <c r="W923" i="42" s="1"/>
  <c r="V945" i="42"/>
  <c r="W945" i="42" s="1"/>
  <c r="V956" i="42"/>
  <c r="W956" i="42" s="1"/>
  <c r="V964" i="42"/>
  <c r="W964" i="42" s="1"/>
  <c r="V969" i="42"/>
  <c r="W969" i="42" s="1"/>
  <c r="V975" i="42"/>
  <c r="W975" i="42" s="1"/>
  <c r="V980" i="42"/>
  <c r="W980" i="42" s="1"/>
  <c r="V985" i="42"/>
  <c r="W985" i="42" s="1"/>
  <c r="V995" i="42"/>
  <c r="W995" i="42" s="1"/>
  <c r="V1006" i="42"/>
  <c r="W1006" i="42" s="1"/>
  <c r="V1022" i="42"/>
  <c r="W1022" i="42" s="1"/>
  <c r="V1028" i="42"/>
  <c r="W1028" i="42" s="1"/>
  <c r="O221" i="42"/>
  <c r="O237" i="42"/>
  <c r="O743" i="42"/>
  <c r="U987" i="42" a="1"/>
  <c r="U987" i="42" s="1"/>
  <c r="O231" i="42"/>
  <c r="O271" i="42"/>
  <c r="O370" i="42"/>
  <c r="O466" i="42"/>
  <c r="O478" i="42"/>
  <c r="O520" i="42"/>
  <c r="O919" i="42"/>
  <c r="O160" i="42"/>
  <c r="O239" i="42"/>
  <c r="O241" i="42"/>
  <c r="O705" i="42"/>
  <c r="O994" i="42"/>
  <c r="O716" i="42"/>
  <c r="O704" i="42"/>
  <c r="O317" i="42"/>
  <c r="O607" i="42"/>
  <c r="O399" i="42"/>
  <c r="O432" i="42"/>
  <c r="O459" i="42"/>
  <c r="O511" i="42"/>
  <c r="O694" i="42"/>
  <c r="O683" i="42"/>
  <c r="O79" i="42"/>
  <c r="O105" i="42"/>
  <c r="O223" i="42"/>
  <c r="O295" i="42"/>
  <c r="O318" i="42"/>
  <c r="O363" i="42"/>
  <c r="O402" i="42"/>
  <c r="O416" i="42"/>
  <c r="O418" i="42"/>
  <c r="O462" i="42"/>
  <c r="O500" i="42"/>
  <c r="O794" i="42"/>
  <c r="O681" i="42"/>
  <c r="O24" i="42"/>
  <c r="O634" i="42"/>
  <c r="O398" i="42"/>
  <c r="O503" i="42"/>
  <c r="O510" i="42"/>
  <c r="O621" i="42"/>
  <c r="O951" i="42"/>
  <c r="O718" i="42"/>
  <c r="O589" i="42"/>
  <c r="O1032" i="42"/>
  <c r="O1034" i="42"/>
  <c r="O1036" i="42"/>
  <c r="O54" i="42"/>
  <c r="O96" i="42"/>
  <c r="O561" i="42"/>
  <c r="O26" i="42"/>
  <c r="O124" i="42"/>
  <c r="O521" i="42"/>
  <c r="O820" i="42"/>
  <c r="O451" i="42"/>
  <c r="O456" i="42"/>
  <c r="O578" i="42"/>
  <c r="O836" i="42"/>
  <c r="O86" i="42"/>
  <c r="O92" i="42"/>
  <c r="O480" i="42"/>
  <c r="O555" i="42"/>
  <c r="O107" i="42"/>
  <c r="O112" i="42"/>
  <c r="O122" i="42"/>
  <c r="O170" i="42"/>
  <c r="O196" i="42"/>
  <c r="O229" i="42"/>
  <c r="O323" i="42"/>
  <c r="O394" i="42"/>
  <c r="O888" i="42"/>
  <c r="O842" i="42"/>
  <c r="O846" i="42"/>
  <c r="O886" i="42"/>
  <c r="O910" i="42"/>
  <c r="O430" i="42"/>
  <c r="O204" i="42"/>
  <c r="O219" i="42"/>
  <c r="O361" i="42"/>
  <c r="O514" i="42"/>
  <c r="O665" i="42"/>
  <c r="O78" i="42"/>
  <c r="O130" i="42"/>
  <c r="O200" i="42"/>
  <c r="O249" i="42"/>
  <c r="O289" i="42"/>
  <c r="O380" i="42"/>
  <c r="O407" i="42"/>
  <c r="O412" i="42"/>
  <c r="O530" i="42"/>
  <c r="O622" i="42"/>
  <c r="O46" i="42"/>
  <c r="O71" i="42"/>
  <c r="O152" i="42"/>
  <c r="O179" i="42"/>
  <c r="O285" i="42"/>
  <c r="O352" i="42"/>
  <c r="O422" i="42"/>
  <c r="O528" i="42"/>
  <c r="O581" i="42"/>
  <c r="O591" i="42"/>
  <c r="O633" i="42"/>
  <c r="O643" i="42"/>
  <c r="O679" i="42"/>
  <c r="O818" i="42"/>
  <c r="O948" i="42"/>
  <c r="O966" i="42"/>
  <c r="O448" i="42"/>
  <c r="O746" i="42"/>
  <c r="O748" i="42"/>
  <c r="O775" i="42"/>
  <c r="O828" i="42"/>
  <c r="O843" i="42"/>
  <c r="O847" i="42"/>
  <c r="O914" i="42"/>
  <c r="O961" i="42"/>
  <c r="O374" i="42"/>
  <c r="O431" i="42"/>
  <c r="O433" i="42"/>
  <c r="O496" i="42"/>
  <c r="O516" i="42"/>
  <c r="O532" i="42"/>
  <c r="O534" i="42"/>
  <c r="O536" i="42"/>
  <c r="O538" i="42"/>
  <c r="O672" i="42"/>
  <c r="O745" i="42"/>
  <c r="O756" i="42"/>
  <c r="O758" i="42"/>
  <c r="O779" i="42"/>
  <c r="O874" i="42"/>
  <c r="O920" i="42"/>
  <c r="O927" i="42"/>
  <c r="O943" i="42"/>
  <c r="O960" i="42"/>
  <c r="O652" i="42"/>
  <c r="O661" i="42"/>
  <c r="O674" i="42"/>
  <c r="O882" i="42"/>
  <c r="O905" i="42"/>
  <c r="O936" i="42"/>
  <c r="O144" i="42"/>
  <c r="O265" i="42"/>
  <c r="O275" i="42"/>
  <c r="O396" i="42"/>
  <c r="O410" i="42"/>
  <c r="O434" i="42"/>
  <c r="O458" i="42"/>
  <c r="O469" i="42"/>
  <c r="O546" i="42"/>
  <c r="O548" i="42"/>
  <c r="O566" i="42"/>
  <c r="O686" i="42"/>
  <c r="O747" i="42"/>
  <c r="O749" i="42"/>
  <c r="O785" i="42"/>
  <c r="O834" i="42"/>
  <c r="O867" i="42"/>
  <c r="O880" i="42"/>
  <c r="O33" i="42"/>
  <c r="O53" i="42"/>
  <c r="O115" i="42"/>
  <c r="O128" i="42"/>
  <c r="O158" i="42"/>
  <c r="O225" i="42"/>
  <c r="O243" i="42"/>
  <c r="O327" i="42"/>
  <c r="O365" i="42"/>
  <c r="O379" i="42"/>
  <c r="O381" i="42"/>
  <c r="O454" i="42"/>
  <c r="O562" i="42"/>
  <c r="O682" i="42"/>
  <c r="O696" i="42"/>
  <c r="O734" i="42"/>
  <c r="O857" i="42"/>
  <c r="O865" i="42"/>
  <c r="O893" i="42"/>
  <c r="O897" i="42"/>
  <c r="O940" i="42"/>
  <c r="O977" i="42"/>
  <c r="O979" i="42"/>
  <c r="O1008" i="42"/>
  <c r="O43" i="42"/>
  <c r="O81" i="42"/>
  <c r="O95" i="42"/>
  <c r="O347" i="42"/>
  <c r="O354" i="42"/>
  <c r="O590" i="42"/>
  <c r="O606" i="42"/>
  <c r="O608" i="42"/>
  <c r="O791" i="42"/>
  <c r="O793" i="42"/>
  <c r="O798" i="42"/>
  <c r="O802" i="42"/>
  <c r="O826" i="42"/>
  <c r="O872" i="42"/>
  <c r="O889" i="42"/>
  <c r="O903" i="42"/>
  <c r="O917" i="42"/>
  <c r="O954" i="42"/>
  <c r="O959" i="42"/>
  <c r="O971" i="42"/>
  <c r="O997" i="42"/>
  <c r="O999" i="42"/>
  <c r="O442" i="42"/>
  <c r="O56" i="42"/>
  <c r="O80" i="42"/>
  <c r="O162" i="42"/>
  <c r="O259" i="42"/>
  <c r="O261" i="42"/>
  <c r="O277" i="42"/>
  <c r="O470" i="42"/>
  <c r="O573" i="42"/>
  <c r="O625" i="42"/>
  <c r="O628" i="42"/>
  <c r="O653" i="42"/>
  <c r="O655" i="42"/>
  <c r="O822" i="42"/>
  <c r="O885" i="42"/>
  <c r="O896" i="42"/>
  <c r="O1031" i="42"/>
  <c r="O1033" i="42"/>
  <c r="O1035" i="42"/>
  <c r="O19" i="42"/>
  <c r="O25" i="42"/>
  <c r="O214" i="42"/>
  <c r="O251" i="42"/>
  <c r="O291" i="42"/>
  <c r="O293" i="42"/>
  <c r="O303" i="42"/>
  <c r="O414" i="42"/>
  <c r="O450" i="42"/>
  <c r="O506" i="42"/>
  <c r="O508" i="42"/>
  <c r="O659" i="42"/>
  <c r="O911" i="42"/>
  <c r="O923" i="42"/>
  <c r="O939" i="42"/>
  <c r="O946" i="42"/>
  <c r="O761" i="42"/>
  <c r="O34" i="42"/>
  <c r="O72" i="42"/>
  <c r="O150" i="42"/>
  <c r="O181" i="42"/>
  <c r="O213" i="42"/>
  <c r="O329" i="42"/>
  <c r="O345" i="42"/>
  <c r="O372" i="42"/>
  <c r="O382" i="42"/>
  <c r="O464" i="42"/>
  <c r="O482" i="42"/>
  <c r="O484" i="42"/>
  <c r="O486" i="42"/>
  <c r="O518" i="42"/>
  <c r="O522" i="42"/>
  <c r="O577" i="42"/>
  <c r="O602" i="42"/>
  <c r="O613" i="42"/>
  <c r="O650" i="42"/>
  <c r="O703" i="42"/>
  <c r="O723" i="42"/>
  <c r="O751" i="42"/>
  <c r="O799" i="42"/>
  <c r="O809" i="42"/>
  <c r="O915" i="42"/>
  <c r="O932" i="42"/>
  <c r="O967" i="42"/>
  <c r="O1002" i="42"/>
  <c r="O1005" i="42"/>
  <c r="O1007" i="42"/>
  <c r="O101" i="42"/>
  <c r="O177" i="42"/>
  <c r="O185" i="42"/>
  <c r="O972" i="42"/>
  <c r="O17" i="42"/>
  <c r="O85" i="42"/>
  <c r="O154" i="42"/>
  <c r="O166" i="42"/>
  <c r="O176" i="42"/>
  <c r="O202" i="42"/>
  <c r="O255" i="42"/>
  <c r="O309" i="42"/>
  <c r="O476" i="42"/>
  <c r="O571" i="42"/>
  <c r="O624" i="42"/>
  <c r="O651" i="42"/>
  <c r="O678" i="42"/>
  <c r="O691" i="42"/>
  <c r="O739" i="42"/>
  <c r="O757" i="42"/>
  <c r="O765" i="42"/>
  <c r="O935" i="42"/>
  <c r="O980" i="42"/>
  <c r="O190" i="42"/>
  <c r="O235" i="42"/>
  <c r="O305" i="42"/>
  <c r="O307" i="42"/>
  <c r="O386" i="42"/>
  <c r="O392" i="42"/>
  <c r="O438" i="42"/>
  <c r="O474" i="42"/>
  <c r="O483" i="42"/>
  <c r="O485" i="42"/>
  <c r="O526" i="42"/>
  <c r="O554" i="42"/>
  <c r="O585" i="42"/>
  <c r="O587" i="42"/>
  <c r="O662" i="42"/>
  <c r="O702" i="42"/>
  <c r="O714" i="42"/>
  <c r="O720" i="42"/>
  <c r="O722" i="42"/>
  <c r="O741" i="42"/>
  <c r="O789" i="42"/>
  <c r="O810" i="42"/>
  <c r="O934" i="42"/>
  <c r="O1028" i="42"/>
  <c r="O35" i="42"/>
  <c r="O38" i="42"/>
  <c r="O67" i="42"/>
  <c r="O82" i="42"/>
  <c r="O93" i="42"/>
  <c r="O169" i="42"/>
  <c r="O192" i="42"/>
  <c r="O257" i="42"/>
  <c r="O266" i="42"/>
  <c r="O283" i="42"/>
  <c r="O301" i="42"/>
  <c r="O331" i="42"/>
  <c r="O337" i="42"/>
  <c r="O353" i="42"/>
  <c r="O357" i="42"/>
  <c r="O359" i="42"/>
  <c r="O378" i="42"/>
  <c r="O390" i="42"/>
  <c r="O406" i="42"/>
  <c r="O428" i="42"/>
  <c r="O535" i="42"/>
  <c r="O552" i="42"/>
  <c r="O563" i="42"/>
  <c r="O570" i="42"/>
  <c r="O616" i="42"/>
  <c r="O654" i="42"/>
  <c r="O664" i="42"/>
  <c r="O669" i="42"/>
  <c r="O677" i="42"/>
  <c r="O688" i="42"/>
  <c r="O698" i="42"/>
  <c r="O706" i="42"/>
  <c r="O726" i="42"/>
  <c r="O727" i="42"/>
  <c r="O769" i="42"/>
  <c r="O856" i="42"/>
  <c r="O891" i="42"/>
  <c r="O906" i="42"/>
  <c r="O913" i="42"/>
  <c r="O949" i="42"/>
  <c r="O952" i="42"/>
  <c r="O930" i="42"/>
  <c r="O32" i="42"/>
  <c r="O62" i="42"/>
  <c r="O63" i="42"/>
  <c r="O66" i="42"/>
  <c r="O146" i="42"/>
  <c r="O171" i="42"/>
  <c r="O227" i="42"/>
  <c r="O253" i="42"/>
  <c r="O281" i="42"/>
  <c r="O325" i="42"/>
  <c r="O333" i="42"/>
  <c r="O335" i="42"/>
  <c r="O366" i="42"/>
  <c r="O376" i="42"/>
  <c r="O404" i="42"/>
  <c r="O417" i="42"/>
  <c r="O424" i="42"/>
  <c r="O426" i="42"/>
  <c r="O444" i="42"/>
  <c r="O446" i="42"/>
  <c r="O468" i="42"/>
  <c r="O494" i="42"/>
  <c r="O498" i="42"/>
  <c r="O502" i="42"/>
  <c r="O537" i="42"/>
  <c r="O550" i="42"/>
  <c r="O596" i="42"/>
  <c r="O600" i="42"/>
  <c r="O640" i="42"/>
  <c r="O731" i="42"/>
  <c r="O780" i="42"/>
  <c r="O860" i="42"/>
  <c r="O864" i="42"/>
  <c r="O870" i="42"/>
  <c r="O926" i="42"/>
  <c r="O944" i="42"/>
  <c r="O956" i="42"/>
  <c r="O1000" i="42"/>
  <c r="O1022" i="42"/>
  <c r="O119" i="42"/>
  <c r="O126" i="42"/>
  <c r="O206" i="42"/>
  <c r="O208" i="42"/>
  <c r="O210" i="42"/>
  <c r="O224" i="42"/>
  <c r="O342" i="42"/>
  <c r="O346" i="42"/>
  <c r="O489" i="42"/>
  <c r="O586" i="42"/>
  <c r="O588" i="42"/>
  <c r="O645" i="42"/>
  <c r="O660" i="42"/>
  <c r="O755" i="42"/>
  <c r="O772" i="42"/>
  <c r="O774" i="42"/>
  <c r="O824" i="42"/>
  <c r="O830" i="42"/>
  <c r="O883" i="42"/>
  <c r="O898" i="42"/>
  <c r="O918" i="42"/>
  <c r="O985" i="42"/>
  <c r="O1026" i="42"/>
  <c r="O287" i="42"/>
  <c r="O311" i="42"/>
  <c r="O313" i="42"/>
  <c r="O350" i="42"/>
  <c r="O507" i="42"/>
  <c r="O533" i="42"/>
  <c r="O542" i="42"/>
  <c r="O582" i="42"/>
  <c r="O740" i="42"/>
  <c r="O788" i="42"/>
  <c r="O797" i="42"/>
  <c r="O813" i="42"/>
  <c r="O851" i="42"/>
  <c r="O982" i="42"/>
  <c r="O995" i="42"/>
  <c r="O1011" i="42"/>
  <c r="O647" i="42"/>
  <c r="O697" i="42"/>
  <c r="O875" i="42"/>
  <c r="O929" i="42"/>
  <c r="O167" i="42"/>
  <c r="O240" i="42"/>
  <c r="O298" i="42"/>
  <c r="O525" i="42"/>
  <c r="O630" i="42"/>
  <c r="O638" i="42"/>
  <c r="O644" i="42"/>
  <c r="O721" i="42"/>
  <c r="O815" i="42"/>
  <c r="O817" i="42"/>
  <c r="O984" i="42"/>
  <c r="O1013" i="42"/>
  <c r="O1016" i="42"/>
  <c r="O125" i="42"/>
  <c r="O272" i="42"/>
  <c r="O490" i="42"/>
  <c r="O569" i="42"/>
  <c r="O601" i="42"/>
  <c r="O617" i="42"/>
  <c r="O623" i="42"/>
  <c r="O821" i="42"/>
  <c r="O829" i="42"/>
  <c r="O831" i="42"/>
  <c r="O973" i="42"/>
  <c r="O981" i="42"/>
  <c r="O1023" i="42"/>
  <c r="O328" i="42"/>
  <c r="O349" i="42"/>
  <c r="O609" i="42"/>
  <c r="O646" i="42"/>
  <c r="O839" i="42"/>
  <c r="O937" i="42"/>
  <c r="O983" i="42"/>
  <c r="O1012" i="42"/>
  <c r="K123" i="42"/>
  <c r="M123" i="42" s="1"/>
  <c r="O123" i="42" s="1"/>
  <c r="O57" i="42"/>
  <c r="K61" i="42"/>
  <c r="M61" i="42" s="1"/>
  <c r="O61" i="42" s="1"/>
  <c r="L85" i="42"/>
  <c r="O39" i="42"/>
  <c r="K45" i="42"/>
  <c r="M45" i="42" s="1"/>
  <c r="O45" i="42" s="1"/>
  <c r="O21" i="42"/>
  <c r="K12" i="42"/>
  <c r="M12" i="42" s="1"/>
  <c r="O12" i="42" s="1"/>
  <c r="L60" i="42"/>
  <c r="K70" i="42"/>
  <c r="M70" i="42" s="1"/>
  <c r="O70" i="42" s="1"/>
  <c r="L86" i="42"/>
  <c r="L96" i="42"/>
  <c r="K77" i="42"/>
  <c r="M77" i="42" s="1"/>
  <c r="O77" i="42" s="1"/>
  <c r="K18" i="42"/>
  <c r="M18" i="42" s="1"/>
  <c r="O18" i="42" s="1"/>
  <c r="O29" i="42"/>
  <c r="K159" i="42"/>
  <c r="M159" i="42" s="1"/>
  <c r="O159" i="42" s="1"/>
  <c r="L203" i="42"/>
  <c r="L318" i="42"/>
  <c r="K326" i="42"/>
  <c r="M326" i="42" s="1"/>
  <c r="O326" i="42" s="1"/>
  <c r="K415" i="42"/>
  <c r="M415" i="42" s="1"/>
  <c r="O415" i="42" s="1"/>
  <c r="K20" i="42"/>
  <c r="M20" i="42" s="1"/>
  <c r="O20" i="42" s="1"/>
  <c r="K28" i="42"/>
  <c r="M28" i="42" s="1"/>
  <c r="O28" i="42" s="1"/>
  <c r="K41" i="42"/>
  <c r="M41" i="42" s="1"/>
  <c r="O41" i="42" s="1"/>
  <c r="K42" i="42"/>
  <c r="M42" i="42" s="1"/>
  <c r="O42" i="42" s="1"/>
  <c r="K55" i="42"/>
  <c r="M55" i="42" s="1"/>
  <c r="O55" i="42" s="1"/>
  <c r="O75" i="42"/>
  <c r="O103" i="42"/>
  <c r="L110" i="42"/>
  <c r="O133" i="42"/>
  <c r="O135" i="42"/>
  <c r="O139" i="42"/>
  <c r="K145" i="42"/>
  <c r="M145" i="42" s="1"/>
  <c r="O145" i="42" s="1"/>
  <c r="O148" i="42"/>
  <c r="O164" i="42"/>
  <c r="K175" i="42"/>
  <c r="M175" i="42" s="1"/>
  <c r="O175" i="42" s="1"/>
  <c r="O233" i="42"/>
  <c r="K310" i="42"/>
  <c r="M310" i="42" s="1"/>
  <c r="O310" i="42" s="1"/>
  <c r="O49" i="42"/>
  <c r="L53" i="42"/>
  <c r="O68" i="42"/>
  <c r="O102" i="42"/>
  <c r="K129" i="42"/>
  <c r="M129" i="42" s="1"/>
  <c r="O129" i="42" s="1"/>
  <c r="O138" i="42"/>
  <c r="K180" i="42"/>
  <c r="M180" i="42" s="1"/>
  <c r="O180" i="42" s="1"/>
  <c r="K256" i="42"/>
  <c r="M256" i="42" s="1"/>
  <c r="O256" i="42" s="1"/>
  <c r="L218" i="42"/>
  <c r="K44" i="42"/>
  <c r="M44" i="42" s="1"/>
  <c r="O44" i="42" s="1"/>
  <c r="O58" i="42"/>
  <c r="K106" i="42"/>
  <c r="M106" i="42" s="1"/>
  <c r="O106" i="42" s="1"/>
  <c r="K151" i="42"/>
  <c r="M151" i="42" s="1"/>
  <c r="O151" i="42" s="1"/>
  <c r="O184" i="42"/>
  <c r="O194" i="42"/>
  <c r="K244" i="42"/>
  <c r="M244" i="42" s="1"/>
  <c r="O244" i="42" s="1"/>
  <c r="K286" i="42"/>
  <c r="M286" i="42" s="1"/>
  <c r="O286" i="42" s="1"/>
  <c r="O97" i="42"/>
  <c r="K411" i="42"/>
  <c r="M411" i="42" s="1"/>
  <c r="O411" i="42" s="1"/>
  <c r="O13" i="42"/>
  <c r="O48" i="42"/>
  <c r="L91" i="42"/>
  <c r="L101" i="42"/>
  <c r="L112" i="42"/>
  <c r="O132" i="42"/>
  <c r="O134" i="42"/>
  <c r="O156" i="42"/>
  <c r="O147" i="42"/>
  <c r="K375" i="42"/>
  <c r="M375" i="42" s="1"/>
  <c r="O375" i="42" s="1"/>
  <c r="K23" i="42"/>
  <c r="M23" i="42" s="1"/>
  <c r="O23" i="42" s="1"/>
  <c r="K31" i="42"/>
  <c r="M31" i="42" s="1"/>
  <c r="O31" i="42" s="1"/>
  <c r="K60" i="42"/>
  <c r="M60" i="42" s="1"/>
  <c r="O60" i="42" s="1"/>
  <c r="K73" i="42"/>
  <c r="M73" i="42" s="1"/>
  <c r="O73" i="42" s="1"/>
  <c r="K91" i="42"/>
  <c r="M91" i="42" s="1"/>
  <c r="O91" i="42" s="1"/>
  <c r="O99" i="42"/>
  <c r="K114" i="42"/>
  <c r="M114" i="42" s="1"/>
  <c r="O114" i="42" s="1"/>
  <c r="O117" i="42"/>
  <c r="K131" i="42"/>
  <c r="M131" i="42" s="1"/>
  <c r="O131" i="42" s="1"/>
  <c r="K143" i="42"/>
  <c r="M143" i="42" s="1"/>
  <c r="O143" i="42" s="1"/>
  <c r="O155" i="42"/>
  <c r="O163" i="42"/>
  <c r="O47" i="42"/>
  <c r="K94" i="42"/>
  <c r="M94" i="42" s="1"/>
  <c r="O94" i="42" s="1"/>
  <c r="K108" i="42"/>
  <c r="M108" i="42" s="1"/>
  <c r="O108" i="42" s="1"/>
  <c r="O110" i="42"/>
  <c r="O116" i="42"/>
  <c r="L139" i="42"/>
  <c r="K481" i="42"/>
  <c r="M481" i="42" s="1"/>
  <c r="O481" i="42" s="1"/>
  <c r="L557" i="42"/>
  <c r="K22" i="42"/>
  <c r="M22" i="42" s="1"/>
  <c r="O22" i="42" s="1"/>
  <c r="K30" i="42"/>
  <c r="M30" i="42" s="1"/>
  <c r="O30" i="42" s="1"/>
  <c r="K40" i="42"/>
  <c r="M40" i="42" s="1"/>
  <c r="O40" i="42" s="1"/>
  <c r="K59" i="42"/>
  <c r="M59" i="42" s="1"/>
  <c r="O59" i="42" s="1"/>
  <c r="K69" i="42"/>
  <c r="M69" i="42" s="1"/>
  <c r="O69" i="42" s="1"/>
  <c r="K76" i="42"/>
  <c r="M76" i="42" s="1"/>
  <c r="O76" i="42" s="1"/>
  <c r="K90" i="42"/>
  <c r="M90" i="42" s="1"/>
  <c r="O90" i="42" s="1"/>
  <c r="K98" i="42"/>
  <c r="M98" i="42" s="1"/>
  <c r="O98" i="42" s="1"/>
  <c r="K111" i="42"/>
  <c r="M111" i="42" s="1"/>
  <c r="O111" i="42" s="1"/>
  <c r="K118" i="42"/>
  <c r="M118" i="42" s="1"/>
  <c r="O118" i="42" s="1"/>
  <c r="K127" i="42"/>
  <c r="M127" i="42" s="1"/>
  <c r="O127" i="42" s="1"/>
  <c r="K149" i="42"/>
  <c r="M149" i="42" s="1"/>
  <c r="O149" i="42" s="1"/>
  <c r="K157" i="42"/>
  <c r="M157" i="42" s="1"/>
  <c r="O157" i="42" s="1"/>
  <c r="K165" i="42"/>
  <c r="M165" i="42" s="1"/>
  <c r="O165" i="42" s="1"/>
  <c r="K191" i="42"/>
  <c r="M191" i="42" s="1"/>
  <c r="O191" i="42" s="1"/>
  <c r="O201" i="42"/>
  <c r="L225" i="42"/>
  <c r="O245" i="42"/>
  <c r="O258" i="42"/>
  <c r="O262" i="42"/>
  <c r="K270" i="42"/>
  <c r="M270" i="42" s="1"/>
  <c r="O270" i="42" s="1"/>
  <c r="O273" i="42"/>
  <c r="K294" i="42"/>
  <c r="M294" i="42" s="1"/>
  <c r="O294" i="42" s="1"/>
  <c r="O296" i="42"/>
  <c r="L200" i="42"/>
  <c r="K205" i="42"/>
  <c r="M205" i="42" s="1"/>
  <c r="O205" i="42" s="1"/>
  <c r="K230" i="42"/>
  <c r="M230" i="42" s="1"/>
  <c r="O230" i="42" s="1"/>
  <c r="L234" i="42"/>
  <c r="O312" i="42"/>
  <c r="O314" i="42"/>
  <c r="K338" i="42"/>
  <c r="M338" i="42" s="1"/>
  <c r="O338" i="42" s="1"/>
  <c r="K425" i="42"/>
  <c r="M425" i="42" s="1"/>
  <c r="O425" i="42" s="1"/>
  <c r="K447" i="42"/>
  <c r="M447" i="42" s="1"/>
  <c r="O447" i="42" s="1"/>
  <c r="K178" i="42"/>
  <c r="M178" i="42" s="1"/>
  <c r="O178" i="42" s="1"/>
  <c r="O183" i="42"/>
  <c r="O193" i="42"/>
  <c r="L213" i="42"/>
  <c r="O232" i="42"/>
  <c r="O250" i="42"/>
  <c r="L266" i="42"/>
  <c r="K302" i="42"/>
  <c r="M302" i="42" s="1"/>
  <c r="O302" i="42" s="1"/>
  <c r="K465" i="42"/>
  <c r="M465" i="42" s="1"/>
  <c r="O465" i="42" s="1"/>
  <c r="K553" i="42"/>
  <c r="M553" i="42" s="1"/>
  <c r="O553" i="42" s="1"/>
  <c r="O198" i="42"/>
  <c r="L204" i="42"/>
  <c r="K220" i="42"/>
  <c r="M220" i="42" s="1"/>
  <c r="O220" i="42" s="1"/>
  <c r="L229" i="42"/>
  <c r="O246" i="42"/>
  <c r="O260" i="42"/>
  <c r="K276" i="42"/>
  <c r="M276" i="42" s="1"/>
  <c r="O276" i="42" s="1"/>
  <c r="L317" i="42"/>
  <c r="K334" i="42"/>
  <c r="M334" i="42" s="1"/>
  <c r="O334" i="42" s="1"/>
  <c r="O343" i="42"/>
  <c r="K395" i="42"/>
  <c r="M395" i="42" s="1"/>
  <c r="O395" i="42" s="1"/>
  <c r="K421" i="42"/>
  <c r="M421" i="42" s="1"/>
  <c r="O421" i="42" s="1"/>
  <c r="K505" i="42"/>
  <c r="M505" i="42" s="1"/>
  <c r="O505" i="42" s="1"/>
  <c r="L550" i="42"/>
  <c r="K168" i="42"/>
  <c r="M168" i="42" s="1"/>
  <c r="O168" i="42" s="1"/>
  <c r="O182" i="42"/>
  <c r="K189" i="42"/>
  <c r="M189" i="42" s="1"/>
  <c r="O189" i="42" s="1"/>
  <c r="K197" i="42"/>
  <c r="M197" i="42" s="1"/>
  <c r="O197" i="42" s="1"/>
  <c r="O207" i="42"/>
  <c r="O209" i="42"/>
  <c r="K254" i="42"/>
  <c r="M254" i="42" s="1"/>
  <c r="O254" i="42" s="1"/>
  <c r="O279" i="42"/>
  <c r="K284" i="42"/>
  <c r="M284" i="42" s="1"/>
  <c r="O284" i="42" s="1"/>
  <c r="O297" i="42"/>
  <c r="K304" i="42"/>
  <c r="M304" i="42" s="1"/>
  <c r="O304" i="42" s="1"/>
  <c r="O306" i="42"/>
  <c r="K324" i="42"/>
  <c r="M324" i="42" s="1"/>
  <c r="O324" i="42" s="1"/>
  <c r="K364" i="42"/>
  <c r="M364" i="42" s="1"/>
  <c r="O364" i="42" s="1"/>
  <c r="O174" i="42"/>
  <c r="L214" i="42"/>
  <c r="K222" i="42"/>
  <c r="M222" i="42" s="1"/>
  <c r="O222" i="42" s="1"/>
  <c r="L231" i="42"/>
  <c r="K238" i="42"/>
  <c r="M238" i="42" s="1"/>
  <c r="O238" i="42" s="1"/>
  <c r="K278" i="42"/>
  <c r="M278" i="42" s="1"/>
  <c r="O278" i="42" s="1"/>
  <c r="K292" i="42"/>
  <c r="M292" i="42" s="1"/>
  <c r="O292" i="42" s="1"/>
  <c r="K529" i="42"/>
  <c r="M529" i="42" s="1"/>
  <c r="O529" i="42" s="1"/>
  <c r="L566" i="42"/>
  <c r="K685" i="42"/>
  <c r="M685" i="42" s="1"/>
  <c r="O685" i="42" s="1"/>
  <c r="K195" i="42"/>
  <c r="M195" i="42" s="1"/>
  <c r="O195" i="42" s="1"/>
  <c r="K203" i="42"/>
  <c r="M203" i="42" s="1"/>
  <c r="O203" i="42" s="1"/>
  <c r="K218" i="42"/>
  <c r="M218" i="42" s="1"/>
  <c r="O218" i="42" s="1"/>
  <c r="K226" i="42"/>
  <c r="M226" i="42" s="1"/>
  <c r="O226" i="42" s="1"/>
  <c r="K234" i="42"/>
  <c r="M234" i="42" s="1"/>
  <c r="O234" i="42" s="1"/>
  <c r="K242" i="42"/>
  <c r="M242" i="42" s="1"/>
  <c r="O242" i="42" s="1"/>
  <c r="K252" i="42"/>
  <c r="M252" i="42" s="1"/>
  <c r="O252" i="42" s="1"/>
  <c r="K274" i="42"/>
  <c r="M274" i="42" s="1"/>
  <c r="O274" i="42" s="1"/>
  <c r="K282" i="42"/>
  <c r="M282" i="42" s="1"/>
  <c r="O282" i="42" s="1"/>
  <c r="K290" i="42"/>
  <c r="M290" i="42" s="1"/>
  <c r="O290" i="42" s="1"/>
  <c r="K308" i="42"/>
  <c r="M308" i="42" s="1"/>
  <c r="O308" i="42" s="1"/>
  <c r="K322" i="42"/>
  <c r="M322" i="42" s="1"/>
  <c r="O322" i="42" s="1"/>
  <c r="K330" i="42"/>
  <c r="M330" i="42" s="1"/>
  <c r="O330" i="42" s="1"/>
  <c r="K341" i="42"/>
  <c r="M341" i="42" s="1"/>
  <c r="O341" i="42" s="1"/>
  <c r="K348" i="42"/>
  <c r="M348" i="42" s="1"/>
  <c r="O348" i="42" s="1"/>
  <c r="K369" i="42"/>
  <c r="M369" i="42" s="1"/>
  <c r="O369" i="42" s="1"/>
  <c r="K385" i="42"/>
  <c r="M385" i="42" s="1"/>
  <c r="O385" i="42" s="1"/>
  <c r="K405" i="42"/>
  <c r="M405" i="42" s="1"/>
  <c r="O405" i="42" s="1"/>
  <c r="K443" i="42"/>
  <c r="M443" i="42" s="1"/>
  <c r="O443" i="42" s="1"/>
  <c r="K473" i="42"/>
  <c r="M473" i="42" s="1"/>
  <c r="O473" i="42" s="1"/>
  <c r="K477" i="42"/>
  <c r="M477" i="42" s="1"/>
  <c r="O477" i="42" s="1"/>
  <c r="K519" i="42"/>
  <c r="M519" i="42" s="1"/>
  <c r="O519" i="42" s="1"/>
  <c r="O559" i="42"/>
  <c r="K567" i="42"/>
  <c r="M567" i="42" s="1"/>
  <c r="O567" i="42" s="1"/>
  <c r="K595" i="42"/>
  <c r="M595" i="42" s="1"/>
  <c r="O595" i="42" s="1"/>
  <c r="L624" i="42"/>
  <c r="L265" i="42"/>
  <c r="K336" i="42"/>
  <c r="M336" i="42" s="1"/>
  <c r="O336" i="42" s="1"/>
  <c r="K358" i="42"/>
  <c r="M358" i="42" s="1"/>
  <c r="O358" i="42" s="1"/>
  <c r="K373" i="42"/>
  <c r="M373" i="42" s="1"/>
  <c r="O373" i="42" s="1"/>
  <c r="K393" i="42"/>
  <c r="M393" i="42" s="1"/>
  <c r="O393" i="42" s="1"/>
  <c r="K409" i="42"/>
  <c r="M409" i="42" s="1"/>
  <c r="O409" i="42" s="1"/>
  <c r="K455" i="42"/>
  <c r="M455" i="42" s="1"/>
  <c r="O455" i="42" s="1"/>
  <c r="K495" i="42"/>
  <c r="M495" i="42" s="1"/>
  <c r="O495" i="42" s="1"/>
  <c r="K531" i="42"/>
  <c r="M531" i="42" s="1"/>
  <c r="O531" i="42" s="1"/>
  <c r="K541" i="42"/>
  <c r="M541" i="42" s="1"/>
  <c r="O541" i="42" s="1"/>
  <c r="K579" i="42"/>
  <c r="M579" i="42" s="1"/>
  <c r="O579" i="42" s="1"/>
  <c r="L585" i="42"/>
  <c r="O580" i="42"/>
  <c r="K604" i="42"/>
  <c r="M604" i="42" s="1"/>
  <c r="O604" i="42" s="1"/>
  <c r="K663" i="42"/>
  <c r="M663" i="42" s="1"/>
  <c r="O663" i="42" s="1"/>
  <c r="K344" i="42"/>
  <c r="M344" i="42" s="1"/>
  <c r="O344" i="42" s="1"/>
  <c r="K403" i="42"/>
  <c r="M403" i="42" s="1"/>
  <c r="O403" i="42" s="1"/>
  <c r="K429" i="42"/>
  <c r="M429" i="42" s="1"/>
  <c r="O429" i="42" s="1"/>
  <c r="K463" i="42"/>
  <c r="M463" i="42" s="1"/>
  <c r="O463" i="42" s="1"/>
  <c r="K467" i="42"/>
  <c r="M467" i="42" s="1"/>
  <c r="O467" i="42" s="1"/>
  <c r="O547" i="42"/>
  <c r="L559" i="42"/>
  <c r="O339" i="42"/>
  <c r="K355" i="42"/>
  <c r="M355" i="42" s="1"/>
  <c r="O355" i="42" s="1"/>
  <c r="L361" i="42"/>
  <c r="K362" i="42"/>
  <c r="M362" i="42" s="1"/>
  <c r="O362" i="42" s="1"/>
  <c r="K377" i="42"/>
  <c r="M377" i="42" s="1"/>
  <c r="O377" i="42" s="1"/>
  <c r="K397" i="42"/>
  <c r="M397" i="42" s="1"/>
  <c r="O397" i="42" s="1"/>
  <c r="K413" i="42"/>
  <c r="M413" i="42" s="1"/>
  <c r="O413" i="42" s="1"/>
  <c r="K423" i="42"/>
  <c r="M423" i="42" s="1"/>
  <c r="O423" i="42" s="1"/>
  <c r="K475" i="42"/>
  <c r="M475" i="42" s="1"/>
  <c r="O475" i="42" s="1"/>
  <c r="K371" i="42"/>
  <c r="M371" i="42" s="1"/>
  <c r="O371" i="42" s="1"/>
  <c r="K391" i="42"/>
  <c r="M391" i="42" s="1"/>
  <c r="O391" i="42" s="1"/>
  <c r="K449" i="42"/>
  <c r="M449" i="42" s="1"/>
  <c r="O449" i="42" s="1"/>
  <c r="K497" i="42"/>
  <c r="M497" i="42" s="1"/>
  <c r="O497" i="42" s="1"/>
  <c r="O499" i="42"/>
  <c r="K513" i="42"/>
  <c r="M513" i="42" s="1"/>
  <c r="O513" i="42" s="1"/>
  <c r="O515" i="42"/>
  <c r="L562" i="42"/>
  <c r="K568" i="42"/>
  <c r="M568" i="42" s="1"/>
  <c r="O568" i="42" s="1"/>
  <c r="K401" i="42"/>
  <c r="M401" i="42" s="1"/>
  <c r="O401" i="42" s="1"/>
  <c r="K427" i="42"/>
  <c r="M427" i="42" s="1"/>
  <c r="O427" i="42" s="1"/>
  <c r="K437" i="42"/>
  <c r="M437" i="42" s="1"/>
  <c r="O437" i="42" s="1"/>
  <c r="K457" i="42"/>
  <c r="M457" i="42" s="1"/>
  <c r="O457" i="42" s="1"/>
  <c r="K551" i="42"/>
  <c r="M551" i="42" s="1"/>
  <c r="O551" i="42" s="1"/>
  <c r="O560" i="42"/>
  <c r="K584" i="42"/>
  <c r="M584" i="42" s="1"/>
  <c r="O584" i="42" s="1"/>
  <c r="K605" i="42"/>
  <c r="M605" i="42" s="1"/>
  <c r="O605" i="42" s="1"/>
  <c r="L625" i="42"/>
  <c r="K445" i="42"/>
  <c r="M445" i="42" s="1"/>
  <c r="O445" i="42" s="1"/>
  <c r="K453" i="42"/>
  <c r="M453" i="42" s="1"/>
  <c r="O453" i="42" s="1"/>
  <c r="K461" i="42"/>
  <c r="M461" i="42" s="1"/>
  <c r="O461" i="42" s="1"/>
  <c r="K479" i="42"/>
  <c r="M479" i="42" s="1"/>
  <c r="O479" i="42" s="1"/>
  <c r="K501" i="42"/>
  <c r="M501" i="42" s="1"/>
  <c r="O501" i="42" s="1"/>
  <c r="K509" i="42"/>
  <c r="M509" i="42" s="1"/>
  <c r="O509" i="42" s="1"/>
  <c r="K517" i="42"/>
  <c r="M517" i="42" s="1"/>
  <c r="O517" i="42" s="1"/>
  <c r="K527" i="42"/>
  <c r="M527" i="42" s="1"/>
  <c r="O527" i="42" s="1"/>
  <c r="K549" i="42"/>
  <c r="M549" i="42" s="1"/>
  <c r="O549" i="42" s="1"/>
  <c r="K557" i="42"/>
  <c r="M557" i="42" s="1"/>
  <c r="O557" i="42" s="1"/>
  <c r="K558" i="42"/>
  <c r="M558" i="42" s="1"/>
  <c r="O558" i="42" s="1"/>
  <c r="O572" i="42"/>
  <c r="O603" i="42"/>
  <c r="K614" i="42"/>
  <c r="M614" i="42" s="1"/>
  <c r="O614" i="42" s="1"/>
  <c r="L653" i="42"/>
  <c r="K754" i="42"/>
  <c r="M754" i="42" s="1"/>
  <c r="O754" i="42" s="1"/>
  <c r="O629" i="42"/>
  <c r="O676" i="42"/>
  <c r="L612" i="42"/>
  <c r="O639" i="42"/>
  <c r="O627" i="42"/>
  <c r="K742" i="42"/>
  <c r="M742" i="42" s="1"/>
  <c r="O742" i="42" s="1"/>
  <c r="O626" i="42"/>
  <c r="L651" i="42"/>
  <c r="L650" i="42"/>
  <c r="L655" i="42"/>
  <c r="L654" i="42"/>
  <c r="K684" i="42"/>
  <c r="M684" i="42" s="1"/>
  <c r="O684" i="42" s="1"/>
  <c r="O565" i="42"/>
  <c r="O574" i="42"/>
  <c r="O583" i="42"/>
  <c r="L611" i="42"/>
  <c r="K612" i="42"/>
  <c r="M612" i="42" s="1"/>
  <c r="O612" i="42" s="1"/>
  <c r="O615" i="42"/>
  <c r="K695" i="42"/>
  <c r="M695" i="42" s="1"/>
  <c r="O695" i="42" s="1"/>
  <c r="O620" i="42"/>
  <c r="L623" i="42"/>
  <c r="O649" i="42"/>
  <c r="L652" i="42"/>
  <c r="K671" i="42"/>
  <c r="M671" i="42" s="1"/>
  <c r="O671" i="42" s="1"/>
  <c r="K673" i="42"/>
  <c r="M673" i="42" s="1"/>
  <c r="O673" i="42" s="1"/>
  <c r="O700" i="42"/>
  <c r="O710" i="42"/>
  <c r="K717" i="42"/>
  <c r="M717" i="42" s="1"/>
  <c r="O717" i="42" s="1"/>
  <c r="O719" i="42"/>
  <c r="K768" i="42"/>
  <c r="M768" i="42" s="1"/>
  <c r="O768" i="42" s="1"/>
  <c r="K850" i="42"/>
  <c r="M850" i="42" s="1"/>
  <c r="O850" i="42" s="1"/>
  <c r="O619" i="42"/>
  <c r="L622" i="42"/>
  <c r="O642" i="42"/>
  <c r="O658" i="42"/>
  <c r="O675" i="42"/>
  <c r="K701" i="42"/>
  <c r="M701" i="42" s="1"/>
  <c r="O701" i="42" s="1"/>
  <c r="L709" i="42"/>
  <c r="L738" i="42"/>
  <c r="K801" i="42"/>
  <c r="M801" i="42" s="1"/>
  <c r="O801" i="42" s="1"/>
  <c r="L903" i="42"/>
  <c r="O641" i="42"/>
  <c r="K693" i="42"/>
  <c r="M693" i="42" s="1"/>
  <c r="O693" i="42" s="1"/>
  <c r="O709" i="42"/>
  <c r="K730" i="42"/>
  <c r="M730" i="42" s="1"/>
  <c r="O730" i="42" s="1"/>
  <c r="O732" i="42"/>
  <c r="O738" i="42"/>
  <c r="K750" i="42"/>
  <c r="M750" i="42" s="1"/>
  <c r="O750" i="42" s="1"/>
  <c r="K753" i="42"/>
  <c r="M753" i="42" s="1"/>
  <c r="O753" i="42" s="1"/>
  <c r="L761" i="42"/>
  <c r="L762" i="42"/>
  <c r="O611" i="42"/>
  <c r="O657" i="42"/>
  <c r="K687" i="42"/>
  <c r="M687" i="42" s="1"/>
  <c r="O687" i="42" s="1"/>
  <c r="K689" i="42"/>
  <c r="M689" i="42" s="1"/>
  <c r="O689" i="42" s="1"/>
  <c r="O699" i="42"/>
  <c r="L739" i="42"/>
  <c r="K725" i="42"/>
  <c r="M725" i="42" s="1"/>
  <c r="O725" i="42" s="1"/>
  <c r="K715" i="42"/>
  <c r="M715" i="42" s="1"/>
  <c r="O715" i="42" s="1"/>
  <c r="K735" i="42"/>
  <c r="M735" i="42" s="1"/>
  <c r="O735" i="42" s="1"/>
  <c r="K752" i="42"/>
  <c r="M752" i="42" s="1"/>
  <c r="O752" i="42" s="1"/>
  <c r="K784" i="42"/>
  <c r="M784" i="42" s="1"/>
  <c r="O784" i="42" s="1"/>
  <c r="O770" i="42"/>
  <c r="O771" i="42"/>
  <c r="O786" i="42"/>
  <c r="O787" i="42"/>
  <c r="O814" i="42"/>
  <c r="O861" i="42"/>
  <c r="K767" i="42"/>
  <c r="M767" i="42" s="1"/>
  <c r="O767" i="42" s="1"/>
  <c r="L779" i="42"/>
  <c r="O805" i="42"/>
  <c r="O806" i="42"/>
  <c r="O884" i="42"/>
  <c r="O1029" i="42"/>
  <c r="O776" i="42"/>
  <c r="O790" i="42"/>
  <c r="K838" i="42"/>
  <c r="M838" i="42" s="1"/>
  <c r="O838" i="42" s="1"/>
  <c r="L978" i="42"/>
  <c r="L975" i="42"/>
  <c r="O762" i="42"/>
  <c r="O773" i="42"/>
  <c r="K819" i="42"/>
  <c r="M819" i="42" s="1"/>
  <c r="O819" i="42" s="1"/>
  <c r="K825" i="42"/>
  <c r="M825" i="42" s="1"/>
  <c r="O825" i="42" s="1"/>
  <c r="K766" i="42"/>
  <c r="M766" i="42" s="1"/>
  <c r="O766" i="42" s="1"/>
  <c r="K827" i="42"/>
  <c r="M827" i="42" s="1"/>
  <c r="O827" i="42" s="1"/>
  <c r="O800" i="42"/>
  <c r="K887" i="42"/>
  <c r="M887" i="42" s="1"/>
  <c r="O887" i="42" s="1"/>
  <c r="O808" i="42"/>
  <c r="K835" i="42"/>
  <c r="M835" i="42" s="1"/>
  <c r="O835" i="42" s="1"/>
  <c r="O841" i="42"/>
  <c r="K876" i="42"/>
  <c r="M876" i="42" s="1"/>
  <c r="O876" i="42" s="1"/>
  <c r="L943" i="42"/>
  <c r="O803" i="42"/>
  <c r="O807" i="42"/>
  <c r="O816" i="42"/>
  <c r="K837" i="42"/>
  <c r="M837" i="42" s="1"/>
  <c r="O837" i="42" s="1"/>
  <c r="O840" i="42"/>
  <c r="O845" i="42"/>
  <c r="K969" i="42"/>
  <c r="M969" i="42" s="1"/>
  <c r="O969" i="42" s="1"/>
  <c r="K993" i="42"/>
  <c r="M993" i="42" s="1"/>
  <c r="O993" i="42" s="1"/>
  <c r="O859" i="42"/>
  <c r="K868" i="42"/>
  <c r="M868" i="42" s="1"/>
  <c r="O868" i="42" s="1"/>
  <c r="O879" i="42"/>
  <c r="K881" i="42"/>
  <c r="M881" i="42" s="1"/>
  <c r="O881" i="42" s="1"/>
  <c r="L927" i="42"/>
  <c r="K996" i="42"/>
  <c r="M996" i="42" s="1"/>
  <c r="O996" i="42" s="1"/>
  <c r="L1023" i="42"/>
  <c r="O792" i="42"/>
  <c r="O844" i="42"/>
  <c r="O858" i="42"/>
  <c r="O873" i="42"/>
  <c r="L875" i="42"/>
  <c r="L951" i="42"/>
  <c r="O907" i="42"/>
  <c r="L909" i="42"/>
  <c r="O916" i="42"/>
  <c r="K928" i="42"/>
  <c r="M928" i="42" s="1"/>
  <c r="O928" i="42" s="1"/>
  <c r="K1001" i="42"/>
  <c r="M1001" i="42" s="1"/>
  <c r="O1001" i="42" s="1"/>
  <c r="L871" i="42"/>
  <c r="K895" i="42"/>
  <c r="M895" i="42" s="1"/>
  <c r="O895" i="42" s="1"/>
  <c r="O899" i="42"/>
  <c r="O902" i="42"/>
  <c r="K904" i="42"/>
  <c r="M904" i="42" s="1"/>
  <c r="O904" i="42" s="1"/>
  <c r="L931" i="42"/>
  <c r="O945" i="42"/>
  <c r="L955" i="42"/>
  <c r="O1021" i="42"/>
  <c r="L874" i="42"/>
  <c r="O909" i="42"/>
  <c r="L929" i="42"/>
  <c r="L957" i="42"/>
  <c r="O877" i="42"/>
  <c r="O894" i="42"/>
  <c r="L902" i="42"/>
  <c r="O922" i="42"/>
  <c r="L926" i="42"/>
  <c r="O989" i="42"/>
  <c r="O863" i="42"/>
  <c r="O871" i="42"/>
  <c r="O892" i="42"/>
  <c r="M987" i="42" a="1"/>
  <c r="M987" i="42" s="1"/>
  <c r="K1004" i="42"/>
  <c r="M1004" i="42" s="1"/>
  <c r="O1004" i="42" s="1"/>
  <c r="L1016" i="42"/>
  <c r="L1017" i="42"/>
  <c r="K1027" i="42"/>
  <c r="M1027" i="42" s="1"/>
  <c r="O1027" i="42" s="1"/>
  <c r="O855" i="42"/>
  <c r="O862" i="42"/>
  <c r="L873" i="42"/>
  <c r="O900" i="42"/>
  <c r="O908" i="42"/>
  <c r="O921" i="42"/>
  <c r="L944" i="42"/>
  <c r="O964" i="42"/>
  <c r="K970" i="42"/>
  <c r="M970" i="42" s="1"/>
  <c r="O970" i="42" s="1"/>
  <c r="O978" i="42"/>
  <c r="L1025" i="42"/>
  <c r="K947" i="42"/>
  <c r="M947" i="42" s="1"/>
  <c r="O947" i="42" s="1"/>
  <c r="K958" i="42"/>
  <c r="M958" i="42" s="1"/>
  <c r="O958" i="42" s="1"/>
  <c r="K965" i="42"/>
  <c r="M965" i="42" s="1"/>
  <c r="O965" i="42" s="1"/>
  <c r="K976" i="42"/>
  <c r="M976" i="42" s="1"/>
  <c r="O976" i="42" s="1"/>
  <c r="O1009" i="42"/>
  <c r="O988" i="42"/>
  <c r="O998" i="42"/>
  <c r="L1022" i="42"/>
  <c r="L1024" i="42"/>
  <c r="K1030" i="42"/>
  <c r="M1030" i="42" s="1"/>
  <c r="O1030" i="42" s="1"/>
  <c r="O957" i="42"/>
  <c r="O975" i="42"/>
  <c r="N987" i="42" a="1"/>
  <c r="N987" i="42" s="1"/>
  <c r="O931" i="42"/>
  <c r="L945" i="42"/>
  <c r="O955" i="42"/>
  <c r="L976" i="42"/>
  <c r="O1010" i="42"/>
  <c r="O1017" i="42"/>
  <c r="K938" i="42"/>
  <c r="M938" i="42" s="1"/>
  <c r="O938" i="42" s="1"/>
  <c r="K950" i="42"/>
  <c r="M950" i="42" s="1"/>
  <c r="O950" i="42" s="1"/>
  <c r="K968" i="42"/>
  <c r="M968" i="42" s="1"/>
  <c r="O968" i="42" s="1"/>
  <c r="O1006" i="42"/>
  <c r="L1028" i="42"/>
  <c r="L1021" i="42"/>
  <c r="K1024" i="42"/>
  <c r="M1024" i="42" s="1"/>
  <c r="O1024" i="42" s="1"/>
  <c r="L1029" i="42"/>
  <c r="Q838" i="5"/>
  <c r="T838" i="5" s="1"/>
  <c r="V838" i="5" s="1"/>
  <c r="Q971" i="5"/>
  <c r="T971" i="5" s="1"/>
  <c r="V971" i="5" s="1"/>
  <c r="Q12" i="5"/>
  <c r="T12" i="5" s="1"/>
  <c r="V12" i="5" s="1"/>
  <c r="Q352" i="5"/>
  <c r="T352" i="5" s="1"/>
  <c r="V352" i="5" s="1"/>
  <c r="Q77" i="5"/>
  <c r="T77" i="5" s="1"/>
  <c r="V77" i="5" s="1"/>
  <c r="Q790" i="5"/>
  <c r="T790" i="5" s="1"/>
  <c r="V790" i="5" s="1"/>
  <c r="Q861" i="5"/>
  <c r="T861" i="5" s="1"/>
  <c r="V861" i="5" s="1"/>
  <c r="Q550" i="5"/>
  <c r="T550" i="5" s="1"/>
  <c r="V550" i="5" s="1"/>
  <c r="Q391" i="5"/>
  <c r="T391" i="5" s="1"/>
  <c r="V391" i="5" s="1"/>
  <c r="Q893" i="5"/>
  <c r="T893" i="5" s="1"/>
  <c r="V893" i="5" s="1"/>
  <c r="Q997" i="5"/>
  <c r="T997" i="5" s="1"/>
  <c r="V997" i="5" s="1"/>
  <c r="Q239" i="5"/>
  <c r="T239" i="5" s="1"/>
  <c r="V239" i="5" s="1"/>
  <c r="Q646" i="5"/>
  <c r="T646" i="5" s="1"/>
  <c r="V646" i="5" s="1"/>
  <c r="Q828" i="5"/>
  <c r="T828" i="5" s="1"/>
  <c r="V828" i="5" s="1"/>
  <c r="Q955" i="5"/>
  <c r="T955" i="5" s="1"/>
  <c r="V955" i="5" s="1"/>
  <c r="Q273" i="5"/>
  <c r="T273" i="5" s="1"/>
  <c r="V273" i="5" s="1"/>
  <c r="Q54" i="5"/>
  <c r="T54" i="5" s="1"/>
  <c r="V54" i="5" s="1"/>
  <c r="Q278" i="5"/>
  <c r="T278" i="5" s="1"/>
  <c r="V278" i="5" s="1"/>
  <c r="Q302" i="5"/>
  <c r="T302" i="5" s="1"/>
  <c r="V302" i="5" s="1"/>
  <c r="Q305" i="5"/>
  <c r="T305" i="5" s="1"/>
  <c r="V305" i="5" s="1"/>
  <c r="Q891" i="5"/>
  <c r="T891" i="5" s="1"/>
  <c r="V891" i="5" s="1"/>
  <c r="Q18" i="5"/>
  <c r="T18" i="5" s="1"/>
  <c r="V18" i="5" s="1"/>
  <c r="Q42" i="5"/>
  <c r="T42" i="5" s="1"/>
  <c r="V42" i="5" s="1"/>
  <c r="Q45" i="5"/>
  <c r="T45" i="5" s="1"/>
  <c r="V45" i="5" s="1"/>
  <c r="Q304" i="5"/>
  <c r="T304" i="5" s="1"/>
  <c r="V304" i="5" s="1"/>
  <c r="Q608" i="5"/>
  <c r="T608" i="5" s="1"/>
  <c r="V608" i="5" s="1"/>
  <c r="Q798" i="5"/>
  <c r="T798" i="5" s="1"/>
  <c r="V798" i="5" s="1"/>
  <c r="Q1005" i="5"/>
  <c r="T1005" i="5" s="1"/>
  <c r="V1005" i="5" s="1"/>
  <c r="Q53" i="5"/>
  <c r="T53" i="5" s="1"/>
  <c r="V53" i="5" s="1"/>
  <c r="Q376" i="5"/>
  <c r="T376" i="5" s="1"/>
  <c r="V376" i="5" s="1"/>
  <c r="Q456" i="5"/>
  <c r="T456" i="5" s="1"/>
  <c r="V456" i="5" s="1"/>
  <c r="Q616" i="5"/>
  <c r="T616" i="5" s="1"/>
  <c r="V616" i="5" s="1"/>
  <c r="Q93" i="5"/>
  <c r="T93" i="5" s="1"/>
  <c r="V93" i="5" s="1"/>
  <c r="Q128" i="5"/>
  <c r="T128" i="5" s="1"/>
  <c r="V128" i="5" s="1"/>
  <c r="Q464" i="5"/>
  <c r="T464" i="5" s="1"/>
  <c r="V464" i="5" s="1"/>
  <c r="Q806" i="5"/>
  <c r="T806" i="5" s="1"/>
  <c r="V806" i="5" s="1"/>
  <c r="Q61" i="5"/>
  <c r="T61" i="5" s="1"/>
  <c r="V61" i="5" s="1"/>
  <c r="Q328" i="5"/>
  <c r="T328" i="5" s="1"/>
  <c r="V328" i="5" s="1"/>
  <c r="Q624" i="5"/>
  <c r="T624" i="5" s="1"/>
  <c r="V624" i="5" s="1"/>
  <c r="Q101" i="5"/>
  <c r="T101" i="5" s="1"/>
  <c r="V101" i="5" s="1"/>
  <c r="Q336" i="5"/>
  <c r="T336" i="5" s="1"/>
  <c r="V336" i="5" s="1"/>
  <c r="Q416" i="5"/>
  <c r="T416" i="5" s="1"/>
  <c r="V416" i="5" s="1"/>
  <c r="Q69" i="5"/>
  <c r="T69" i="5" s="1"/>
  <c r="V69" i="5" s="1"/>
  <c r="Q480" i="5"/>
  <c r="T480" i="5" s="1"/>
  <c r="V480" i="5" s="1"/>
  <c r="Q568" i="5"/>
  <c r="T568" i="5" s="1"/>
  <c r="V568" i="5" s="1"/>
  <c r="Q696" i="5"/>
  <c r="T696" i="5" s="1"/>
  <c r="V696" i="5" s="1"/>
  <c r="Q112" i="5"/>
  <c r="T112" i="5" s="1"/>
  <c r="V112" i="5" s="1"/>
  <c r="Q448" i="5"/>
  <c r="T448" i="5" s="1"/>
  <c r="V448" i="5" s="1"/>
  <c r="Q600" i="5"/>
  <c r="T600" i="5" s="1"/>
  <c r="V600" i="5" s="1"/>
  <c r="Q765" i="5"/>
  <c r="T765" i="5" s="1"/>
  <c r="V765" i="5" s="1"/>
  <c r="Q105" i="5"/>
  <c r="T105" i="5" s="1"/>
  <c r="V105" i="5" s="1"/>
  <c r="Q169" i="5"/>
  <c r="T169" i="5" s="1"/>
  <c r="V169" i="5" s="1"/>
  <c r="Q281" i="5"/>
  <c r="T281" i="5" s="1"/>
  <c r="V281" i="5" s="1"/>
  <c r="Q38" i="5"/>
  <c r="T38" i="5" s="1"/>
  <c r="V38" i="5" s="1"/>
  <c r="Q177" i="5"/>
  <c r="T177" i="5" s="1"/>
  <c r="V177" i="5" s="1"/>
  <c r="Q233" i="5"/>
  <c r="T233" i="5" s="1"/>
  <c r="V233" i="5" s="1"/>
  <c r="Q289" i="5"/>
  <c r="T289" i="5" s="1"/>
  <c r="V289" i="5" s="1"/>
  <c r="Q377" i="5"/>
  <c r="T377" i="5" s="1"/>
  <c r="V377" i="5" s="1"/>
  <c r="Q449" i="5"/>
  <c r="T449" i="5" s="1"/>
  <c r="V449" i="5" s="1"/>
  <c r="Q481" i="5"/>
  <c r="T481" i="5" s="1"/>
  <c r="V481" i="5" s="1"/>
  <c r="Q553" i="5"/>
  <c r="T553" i="5" s="1"/>
  <c r="V553" i="5" s="1"/>
  <c r="Q94" i="5"/>
  <c r="T94" i="5" s="1"/>
  <c r="V94" i="5" s="1"/>
  <c r="Q201" i="5"/>
  <c r="T201" i="5" s="1"/>
  <c r="V201" i="5" s="1"/>
  <c r="Q241" i="5"/>
  <c r="T241" i="5" s="1"/>
  <c r="V241" i="5" s="1"/>
  <c r="Q345" i="5"/>
  <c r="T345" i="5" s="1"/>
  <c r="V345" i="5" s="1"/>
  <c r="Q497" i="5"/>
  <c r="T497" i="5" s="1"/>
  <c r="V497" i="5" s="1"/>
  <c r="Q46" i="5"/>
  <c r="T46" i="5" s="1"/>
  <c r="V46" i="5" s="1"/>
  <c r="Q70" i="5"/>
  <c r="T70" i="5" s="1"/>
  <c r="V70" i="5" s="1"/>
  <c r="Q409" i="5"/>
  <c r="T409" i="5" s="1"/>
  <c r="V409" i="5" s="1"/>
  <c r="Q457" i="5"/>
  <c r="T457" i="5" s="1"/>
  <c r="V457" i="5" s="1"/>
  <c r="Q569" i="5"/>
  <c r="T569" i="5" s="1"/>
  <c r="V569" i="5" s="1"/>
  <c r="Q22" i="5"/>
  <c r="T22" i="5" s="1"/>
  <c r="V22" i="5" s="1"/>
  <c r="Q138" i="5"/>
  <c r="T138" i="5" s="1"/>
  <c r="V138" i="5" s="1"/>
  <c r="Q25" i="5"/>
  <c r="T25" i="5" s="1"/>
  <c r="V25" i="5" s="1"/>
  <c r="Q204" i="5"/>
  <c r="T204" i="5" s="1"/>
  <c r="V204" i="5" s="1"/>
  <c r="Q396" i="5"/>
  <c r="T396" i="5" s="1"/>
  <c r="V396" i="5" s="1"/>
  <c r="Q164" i="5"/>
  <c r="T164" i="5" s="1"/>
  <c r="V164" i="5" s="1"/>
  <c r="Q364" i="5"/>
  <c r="T364" i="5" s="1"/>
  <c r="V364" i="5" s="1"/>
  <c r="Q1023" i="5"/>
  <c r="T1023" i="5" s="1"/>
  <c r="V1023" i="5" s="1"/>
  <c r="Q298" i="5"/>
  <c r="T298" i="5" s="1"/>
  <c r="V298" i="5" s="1"/>
  <c r="Q386" i="5"/>
  <c r="T386" i="5" s="1"/>
  <c r="V386" i="5" s="1"/>
  <c r="Q683" i="5"/>
  <c r="T683" i="5" s="1"/>
  <c r="V683" i="5" s="1"/>
  <c r="Q363" i="5"/>
  <c r="T363" i="5" s="1"/>
  <c r="V363" i="5" s="1"/>
  <c r="Q793" i="5"/>
  <c r="T793" i="5" s="1"/>
  <c r="V793" i="5" s="1"/>
  <c r="Q691" i="5"/>
  <c r="T691" i="5" s="1"/>
  <c r="V691" i="5" s="1"/>
  <c r="Q23" i="5"/>
  <c r="T23" i="5" s="1"/>
  <c r="V23" i="5" s="1"/>
  <c r="Q95" i="5"/>
  <c r="T95" i="5" s="1"/>
  <c r="V95" i="5" s="1"/>
  <c r="Q114" i="5"/>
  <c r="T114" i="5" s="1"/>
  <c r="V114" i="5" s="1"/>
  <c r="Q202" i="5"/>
  <c r="T202" i="5" s="1"/>
  <c r="V202" i="5" s="1"/>
  <c r="Q226" i="5"/>
  <c r="T226" i="5" s="1"/>
  <c r="V226" i="5" s="1"/>
  <c r="Q330" i="5"/>
  <c r="T330" i="5" s="1"/>
  <c r="V330" i="5" s="1"/>
  <c r="Q354" i="5"/>
  <c r="T354" i="5" s="1"/>
  <c r="V354" i="5" s="1"/>
  <c r="Q466" i="5"/>
  <c r="T466" i="5" s="1"/>
  <c r="V466" i="5" s="1"/>
  <c r="Q506" i="5"/>
  <c r="T506" i="5" s="1"/>
  <c r="V506" i="5" s="1"/>
  <c r="Q538" i="5"/>
  <c r="T538" i="5" s="1"/>
  <c r="V538" i="5" s="1"/>
  <c r="Q674" i="5"/>
  <c r="T674" i="5" s="1"/>
  <c r="V674" i="5" s="1"/>
  <c r="Q767" i="5"/>
  <c r="T767" i="5" s="1"/>
  <c r="V767" i="5" s="1"/>
  <c r="Q266" i="5"/>
  <c r="T266" i="5" s="1"/>
  <c r="V266" i="5" s="1"/>
  <c r="Q362" i="5"/>
  <c r="T362" i="5" s="1"/>
  <c r="V362" i="5" s="1"/>
  <c r="Q514" i="5"/>
  <c r="T514" i="5" s="1"/>
  <c r="V514" i="5" s="1"/>
  <c r="Q546" i="5"/>
  <c r="T546" i="5" s="1"/>
  <c r="V546" i="5" s="1"/>
  <c r="Q570" i="5"/>
  <c r="T570" i="5" s="1"/>
  <c r="V570" i="5" s="1"/>
  <c r="D760" i="5"/>
  <c r="S762" i="5" s="1"/>
  <c r="Q122" i="5"/>
  <c r="T122" i="5" s="1"/>
  <c r="V122" i="5" s="1"/>
  <c r="Q338" i="5"/>
  <c r="T338" i="5" s="1"/>
  <c r="V338" i="5" s="1"/>
  <c r="Q634" i="5"/>
  <c r="T634" i="5" s="1"/>
  <c r="V634" i="5" s="1"/>
  <c r="Q682" i="5"/>
  <c r="T682" i="5" s="1"/>
  <c r="V682" i="5" s="1"/>
  <c r="Q775" i="5"/>
  <c r="T775" i="5" s="1"/>
  <c r="V775" i="5" s="1"/>
  <c r="Q234" i="5"/>
  <c r="T234" i="5" s="1"/>
  <c r="V234" i="5" s="1"/>
  <c r="Q522" i="5"/>
  <c r="T522" i="5" s="1"/>
  <c r="V522" i="5" s="1"/>
  <c r="Q178" i="5"/>
  <c r="T178" i="5" s="1"/>
  <c r="V178" i="5" s="1"/>
  <c r="Q210" i="5"/>
  <c r="T210" i="5" s="1"/>
  <c r="V210" i="5" s="1"/>
  <c r="Q346" i="5"/>
  <c r="T346" i="5" s="1"/>
  <c r="V346" i="5" s="1"/>
  <c r="Q482" i="5"/>
  <c r="T482" i="5" s="1"/>
  <c r="V482" i="5" s="1"/>
  <c r="Q554" i="5"/>
  <c r="T554" i="5" s="1"/>
  <c r="V554" i="5" s="1"/>
  <c r="Q602" i="5"/>
  <c r="T602" i="5" s="1"/>
  <c r="V602" i="5" s="1"/>
  <c r="Q706" i="5"/>
  <c r="T706" i="5" s="1"/>
  <c r="V706" i="5" s="1"/>
  <c r="Q39" i="5"/>
  <c r="T39" i="5" s="1"/>
  <c r="V39" i="5" s="1"/>
  <c r="Q130" i="5"/>
  <c r="T130" i="5" s="1"/>
  <c r="V130" i="5" s="1"/>
  <c r="Q458" i="5"/>
  <c r="T458" i="5" s="1"/>
  <c r="V458" i="5" s="1"/>
  <c r="Q530" i="5"/>
  <c r="T530" i="5" s="1"/>
  <c r="V530" i="5" s="1"/>
  <c r="Q562" i="5"/>
  <c r="T562" i="5" s="1"/>
  <c r="V562" i="5" s="1"/>
  <c r="Q690" i="5"/>
  <c r="T690" i="5" s="1"/>
  <c r="V690" i="5" s="1"/>
  <c r="Q911" i="5"/>
  <c r="T911" i="5" s="1"/>
  <c r="V911" i="5" s="1"/>
  <c r="Q106" i="5"/>
  <c r="T106" i="5" s="1"/>
  <c r="V106" i="5" s="1"/>
  <c r="Q194" i="5"/>
  <c r="T194" i="5" s="1"/>
  <c r="V194" i="5" s="1"/>
  <c r="Q218" i="5"/>
  <c r="T218" i="5" s="1"/>
  <c r="V218" i="5" s="1"/>
  <c r="Q242" i="5"/>
  <c r="T242" i="5" s="1"/>
  <c r="V242" i="5" s="1"/>
  <c r="Q322" i="5"/>
  <c r="T322" i="5" s="1"/>
  <c r="V322" i="5" s="1"/>
  <c r="Q434" i="5"/>
  <c r="T434" i="5" s="1"/>
  <c r="V434" i="5" s="1"/>
  <c r="Q490" i="5"/>
  <c r="T490" i="5" s="1"/>
  <c r="V490" i="5" s="1"/>
  <c r="Q252" i="5"/>
  <c r="T252" i="5" s="1"/>
  <c r="V252" i="5" s="1"/>
  <c r="Q276" i="5"/>
  <c r="T276" i="5" s="1"/>
  <c r="V276" i="5" s="1"/>
  <c r="Q348" i="5"/>
  <c r="T348" i="5" s="1"/>
  <c r="V348" i="5" s="1"/>
  <c r="Q404" i="5"/>
  <c r="T404" i="5" s="1"/>
  <c r="V404" i="5" s="1"/>
  <c r="Q484" i="5"/>
  <c r="T484" i="5" s="1"/>
  <c r="V484" i="5" s="1"/>
  <c r="Q516" i="5"/>
  <c r="T516" i="5" s="1"/>
  <c r="V516" i="5" s="1"/>
  <c r="Q678" i="5"/>
  <c r="T678" i="5" s="1"/>
  <c r="V678" i="5" s="1"/>
  <c r="Q694" i="5"/>
  <c r="T694" i="5" s="1"/>
  <c r="V694" i="5" s="1"/>
  <c r="Q794" i="5"/>
  <c r="T794" i="5" s="1"/>
  <c r="V794" i="5" s="1"/>
  <c r="Q834" i="5"/>
  <c r="T834" i="5" s="1"/>
  <c r="V834" i="5" s="1"/>
  <c r="Q1017" i="5"/>
  <c r="T1017" i="5" s="1"/>
  <c r="V1017" i="5" s="1"/>
  <c r="Q49" i="5"/>
  <c r="T49" i="5" s="1"/>
  <c r="V49" i="5" s="1"/>
  <c r="Q91" i="5"/>
  <c r="T91" i="5" s="1"/>
  <c r="V91" i="5" s="1"/>
  <c r="Q126" i="5"/>
  <c r="T126" i="5" s="1"/>
  <c r="V126" i="5" s="1"/>
  <c r="Q260" i="5"/>
  <c r="T260" i="5" s="1"/>
  <c r="V260" i="5" s="1"/>
  <c r="Q406" i="5"/>
  <c r="T406" i="5" s="1"/>
  <c r="V406" i="5" s="1"/>
  <c r="Q486" i="5"/>
  <c r="T486" i="5" s="1"/>
  <c r="V486" i="5" s="1"/>
  <c r="Q628" i="5"/>
  <c r="T628" i="5" s="1"/>
  <c r="V628" i="5" s="1"/>
  <c r="Q654" i="5"/>
  <c r="T654" i="5" s="1"/>
  <c r="V654" i="5" s="1"/>
  <c r="Q786" i="5"/>
  <c r="T786" i="5" s="1"/>
  <c r="V786" i="5" s="1"/>
  <c r="Q836" i="5"/>
  <c r="T836" i="5" s="1"/>
  <c r="V836" i="5" s="1"/>
  <c r="Q931" i="5"/>
  <c r="T931" i="5" s="1"/>
  <c r="V931" i="5" s="1"/>
  <c r="Q17" i="5"/>
  <c r="T17" i="5" s="1"/>
  <c r="V17" i="5" s="1"/>
  <c r="Q73" i="5"/>
  <c r="T73" i="5" s="1"/>
  <c r="V73" i="5" s="1"/>
  <c r="Q206" i="5"/>
  <c r="T206" i="5" s="1"/>
  <c r="V206" i="5" s="1"/>
  <c r="Q284" i="5"/>
  <c r="T284" i="5" s="1"/>
  <c r="V284" i="5" s="1"/>
  <c r="Q380" i="5"/>
  <c r="T380" i="5" s="1"/>
  <c r="V380" i="5" s="1"/>
  <c r="Q476" i="5"/>
  <c r="T476" i="5" s="1"/>
  <c r="V476" i="5" s="1"/>
  <c r="Q662" i="5"/>
  <c r="T662" i="5" s="1"/>
  <c r="V662" i="5" s="1"/>
  <c r="Q869" i="5"/>
  <c r="T869" i="5" s="1"/>
  <c r="V869" i="5" s="1"/>
  <c r="Q900" i="5"/>
  <c r="T900" i="5" s="1"/>
  <c r="V900" i="5" s="1"/>
  <c r="Q1025" i="5"/>
  <c r="T1025" i="5" s="1"/>
  <c r="V1025" i="5" s="1"/>
  <c r="Q262" i="5"/>
  <c r="T262" i="5" s="1"/>
  <c r="V262" i="5" s="1"/>
  <c r="Q286" i="5"/>
  <c r="T286" i="5" s="1"/>
  <c r="V286" i="5" s="1"/>
  <c r="Q412" i="5"/>
  <c r="T412" i="5" s="1"/>
  <c r="V412" i="5" s="1"/>
  <c r="Q630" i="5"/>
  <c r="T630" i="5" s="1"/>
  <c r="V630" i="5" s="1"/>
  <c r="Q686" i="5"/>
  <c r="T686" i="5" s="1"/>
  <c r="V686" i="5" s="1"/>
  <c r="Q702" i="5"/>
  <c r="T702" i="5" s="1"/>
  <c r="V702" i="5" s="1"/>
  <c r="Q788" i="5"/>
  <c r="T788" i="5" s="1"/>
  <c r="V788" i="5" s="1"/>
  <c r="Q939" i="5"/>
  <c r="T939" i="5" s="1"/>
  <c r="V939" i="5" s="1"/>
  <c r="Q308" i="5"/>
  <c r="T308" i="5" s="1"/>
  <c r="V308" i="5" s="1"/>
  <c r="Q390" i="5"/>
  <c r="T390" i="5" s="1"/>
  <c r="V390" i="5" s="1"/>
  <c r="Q566" i="5"/>
  <c r="T566" i="5" s="1"/>
  <c r="V566" i="5" s="1"/>
  <c r="Q606" i="5"/>
  <c r="T606" i="5" s="1"/>
  <c r="V606" i="5" s="1"/>
  <c r="Q670" i="5"/>
  <c r="T670" i="5" s="1"/>
  <c r="V670" i="5" s="1"/>
  <c r="Q749" i="5"/>
  <c r="T749" i="5" s="1"/>
  <c r="V749" i="5" s="1"/>
  <c r="Q810" i="5"/>
  <c r="T810" i="5" s="1"/>
  <c r="V810" i="5" s="1"/>
  <c r="Q877" i="5"/>
  <c r="T877" i="5" s="1"/>
  <c r="V877" i="5" s="1"/>
  <c r="Q41" i="5"/>
  <c r="T41" i="5" s="1"/>
  <c r="V41" i="5" s="1"/>
  <c r="Q81" i="5"/>
  <c r="T81" i="5" s="1"/>
  <c r="V81" i="5" s="1"/>
  <c r="Q116" i="5"/>
  <c r="T116" i="5" s="1"/>
  <c r="V116" i="5" s="1"/>
  <c r="Q134" i="5"/>
  <c r="T134" i="5" s="1"/>
  <c r="V134" i="5" s="1"/>
  <c r="Q270" i="5"/>
  <c r="T270" i="5" s="1"/>
  <c r="V270" i="5" s="1"/>
  <c r="Q292" i="5"/>
  <c r="T292" i="5" s="1"/>
  <c r="V292" i="5" s="1"/>
  <c r="Q310" i="5"/>
  <c r="T310" i="5" s="1"/>
  <c r="V310" i="5" s="1"/>
  <c r="Q428" i="5"/>
  <c r="T428" i="5" s="1"/>
  <c r="V428" i="5" s="1"/>
  <c r="Q508" i="5"/>
  <c r="T508" i="5" s="1"/>
  <c r="V508" i="5" s="1"/>
  <c r="Q638" i="5"/>
  <c r="T638" i="5" s="1"/>
  <c r="V638" i="5" s="1"/>
  <c r="Q771" i="5"/>
  <c r="T771" i="5" s="1"/>
  <c r="V771" i="5" s="1"/>
  <c r="Q820" i="5"/>
  <c r="T820" i="5" s="1"/>
  <c r="V820" i="5" s="1"/>
  <c r="Q844" i="5"/>
  <c r="T844" i="5" s="1"/>
  <c r="V844" i="5" s="1"/>
  <c r="Q1033" i="5"/>
  <c r="T1033" i="5" s="1"/>
  <c r="V1033" i="5" s="1"/>
  <c r="Q864" i="5"/>
  <c r="T864" i="5" s="1"/>
  <c r="V864" i="5" s="1"/>
  <c r="Q958" i="5"/>
  <c r="T958" i="5" s="1"/>
  <c r="V958" i="5" s="1"/>
  <c r="Q657" i="5"/>
  <c r="T657" i="5" s="1"/>
  <c r="V657" i="5" s="1"/>
  <c r="Q730" i="5"/>
  <c r="T730" i="5" s="1"/>
  <c r="V730" i="5" s="1"/>
  <c r="Q609" i="5"/>
  <c r="T609" i="5" s="1"/>
  <c r="V609" i="5" s="1"/>
  <c r="Q721" i="5"/>
  <c r="T721" i="5" s="1"/>
  <c r="V721" i="5" s="1"/>
  <c r="Q738" i="5"/>
  <c r="T738" i="5" s="1"/>
  <c r="V738" i="5" s="1"/>
  <c r="Q774" i="5"/>
  <c r="T774" i="5" s="1"/>
  <c r="V774" i="5" s="1"/>
  <c r="Q998" i="5"/>
  <c r="T998" i="5" s="1"/>
  <c r="V998" i="5" s="1"/>
  <c r="Q697" i="5"/>
  <c r="T697" i="5" s="1"/>
  <c r="V697" i="5" s="1"/>
  <c r="Q746" i="5"/>
  <c r="T746" i="5" s="1"/>
  <c r="V746" i="5" s="1"/>
  <c r="Q641" i="5"/>
  <c r="T641" i="5" s="1"/>
  <c r="V641" i="5" s="1"/>
  <c r="Q665" i="5"/>
  <c r="T665" i="5" s="1"/>
  <c r="V665" i="5" s="1"/>
  <c r="Q754" i="5"/>
  <c r="T754" i="5" s="1"/>
  <c r="V754" i="5" s="1"/>
  <c r="Q856" i="5"/>
  <c r="T856" i="5" s="1"/>
  <c r="V856" i="5" s="1"/>
  <c r="Q910" i="5"/>
  <c r="T910" i="5" s="1"/>
  <c r="V910" i="5" s="1"/>
  <c r="Q982" i="5"/>
  <c r="T982" i="5" s="1"/>
  <c r="V982" i="5" s="1"/>
  <c r="Q625" i="5"/>
  <c r="T625" i="5" s="1"/>
  <c r="V625" i="5" s="1"/>
  <c r="Q766" i="5"/>
  <c r="T766" i="5" s="1"/>
  <c r="V766" i="5" s="1"/>
  <c r="Q1013" i="5"/>
  <c r="T1013" i="5" s="1"/>
  <c r="V1013" i="5" s="1"/>
  <c r="Q1006" i="5"/>
  <c r="T1006" i="5" s="1"/>
  <c r="V1006" i="5" s="1"/>
  <c r="Q1012" i="5"/>
  <c r="T1012" i="5" s="1"/>
  <c r="V1012" i="5" s="1"/>
  <c r="Q1027" i="5"/>
  <c r="T1027" i="5" s="1"/>
  <c r="V1027" i="5" s="1"/>
  <c r="Q1028" i="5"/>
  <c r="T1028" i="5" s="1"/>
  <c r="V1028" i="5" s="1"/>
  <c r="D1020" i="5"/>
  <c r="S1029" i="5" s="1"/>
  <c r="Q1029" i="5"/>
  <c r="T1029" i="5" s="1"/>
  <c r="V1029" i="5" s="1"/>
  <c r="Q1021" i="5"/>
  <c r="T1021" i="5" s="1"/>
  <c r="V1021" i="5" s="1"/>
  <c r="Q1031" i="5"/>
  <c r="T1031" i="5" s="1"/>
  <c r="V1031" i="5" s="1"/>
  <c r="D1015" i="5"/>
  <c r="S1017" i="5" s="1"/>
  <c r="Q865" i="5"/>
  <c r="T865" i="5" s="1"/>
  <c r="V865" i="5" s="1"/>
  <c r="Q943" i="5"/>
  <c r="T943" i="5" s="1"/>
  <c r="V943" i="5" s="1"/>
  <c r="Q983" i="5"/>
  <c r="T983" i="5" s="1"/>
  <c r="V983" i="5" s="1"/>
  <c r="Q857" i="5"/>
  <c r="T857" i="5" s="1"/>
  <c r="V857" i="5" s="1"/>
  <c r="Q904" i="5"/>
  <c r="T904" i="5" s="1"/>
  <c r="V904" i="5" s="1"/>
  <c r="Q985" i="5"/>
  <c r="T985" i="5" s="1"/>
  <c r="V985" i="5" s="1"/>
  <c r="Q881" i="5"/>
  <c r="T881" i="5" s="1"/>
  <c r="V881" i="5" s="1"/>
  <c r="Q906" i="5"/>
  <c r="T906" i="5" s="1"/>
  <c r="V906" i="5" s="1"/>
  <c r="Q967" i="5"/>
  <c r="T967" i="5" s="1"/>
  <c r="V967" i="5" s="1"/>
  <c r="Q1007" i="5"/>
  <c r="T1007" i="5" s="1"/>
  <c r="V1007" i="5" s="1"/>
  <c r="Q999" i="5"/>
  <c r="T999" i="5" s="1"/>
  <c r="V999" i="5" s="1"/>
  <c r="Q1001" i="5"/>
  <c r="T1001" i="5" s="1"/>
  <c r="V1001" i="5" s="1"/>
  <c r="Q1002" i="5"/>
  <c r="T1002" i="5" s="1"/>
  <c r="V1002" i="5" s="1"/>
  <c r="Q994" i="5"/>
  <c r="T994" i="5" s="1"/>
  <c r="V994" i="5" s="1"/>
  <c r="D992" i="5"/>
  <c r="Q995" i="5"/>
  <c r="T995" i="5" s="1"/>
  <c r="V995" i="5" s="1"/>
  <c r="Q993" i="5"/>
  <c r="T993" i="5" s="1"/>
  <c r="V993" i="5" s="1"/>
  <c r="D1003" i="5"/>
  <c r="S1009" i="5" s="1"/>
  <c r="Q1009" i="5"/>
  <c r="T1009" i="5" s="1"/>
  <c r="V1009" i="5" s="1"/>
  <c r="D987" i="5"/>
  <c r="Q847" i="5"/>
  <c r="T847" i="5" s="1"/>
  <c r="V847" i="5" s="1"/>
  <c r="Q883" i="5"/>
  <c r="T883" i="5" s="1"/>
  <c r="V883" i="5" s="1"/>
  <c r="Q902" i="5"/>
  <c r="T902" i="5" s="1"/>
  <c r="V902" i="5" s="1"/>
  <c r="Q855" i="5"/>
  <c r="T855" i="5" s="1"/>
  <c r="V855" i="5" s="1"/>
  <c r="Q867" i="5"/>
  <c r="T867" i="5" s="1"/>
  <c r="V867" i="5" s="1"/>
  <c r="Q859" i="5"/>
  <c r="T859" i="5" s="1"/>
  <c r="V859" i="5" s="1"/>
  <c r="Q875" i="5"/>
  <c r="T875" i="5" s="1"/>
  <c r="V875" i="5" s="1"/>
  <c r="Q898" i="5"/>
  <c r="T898" i="5" s="1"/>
  <c r="V898" i="5" s="1"/>
  <c r="D963" i="5"/>
  <c r="S966" i="5" s="1"/>
  <c r="D925" i="5"/>
  <c r="S932" i="5" s="1"/>
  <c r="Q894" i="5"/>
  <c r="T894" i="5" s="1"/>
  <c r="V894" i="5" s="1"/>
  <c r="Q916" i="5"/>
  <c r="T916" i="5" s="1"/>
  <c r="V916" i="5" s="1"/>
  <c r="Q950" i="5"/>
  <c r="T950" i="5" s="1"/>
  <c r="V950" i="5" s="1"/>
  <c r="Q895" i="5"/>
  <c r="T895" i="5" s="1"/>
  <c r="V895" i="5" s="1"/>
  <c r="Q917" i="5"/>
  <c r="T917" i="5" s="1"/>
  <c r="V917" i="5" s="1"/>
  <c r="Q935" i="5"/>
  <c r="T935" i="5" s="1"/>
  <c r="V935" i="5" s="1"/>
  <c r="Q948" i="5"/>
  <c r="T948" i="5" s="1"/>
  <c r="V948" i="5" s="1"/>
  <c r="Q934" i="5"/>
  <c r="T934" i="5" s="1"/>
  <c r="V934" i="5" s="1"/>
  <c r="Q870" i="5"/>
  <c r="T870" i="5" s="1"/>
  <c r="V870" i="5" s="1"/>
  <c r="Q896" i="5"/>
  <c r="T896" i="5" s="1"/>
  <c r="V896" i="5" s="1"/>
  <c r="Q918" i="5"/>
  <c r="T918" i="5" s="1"/>
  <c r="V918" i="5" s="1"/>
  <c r="Q972" i="5"/>
  <c r="T972" i="5" s="1"/>
  <c r="V972" i="5" s="1"/>
  <c r="Q964" i="5"/>
  <c r="T964" i="5" s="1"/>
  <c r="V964" i="5" s="1"/>
  <c r="Q862" i="5"/>
  <c r="T862" i="5" s="1"/>
  <c r="V862" i="5" s="1"/>
  <c r="Q871" i="5"/>
  <c r="T871" i="5" s="1"/>
  <c r="V871" i="5" s="1"/>
  <c r="Q886" i="5"/>
  <c r="T886" i="5" s="1"/>
  <c r="V886" i="5" s="1"/>
  <c r="Q908" i="5"/>
  <c r="T908" i="5" s="1"/>
  <c r="V908" i="5" s="1"/>
  <c r="Q919" i="5"/>
  <c r="T919" i="5" s="1"/>
  <c r="V919" i="5" s="1"/>
  <c r="Q956" i="5"/>
  <c r="T956" i="5" s="1"/>
  <c r="V956" i="5" s="1"/>
  <c r="Q975" i="5"/>
  <c r="T975" i="5" s="1"/>
  <c r="V975" i="5" s="1"/>
  <c r="Q932" i="5"/>
  <c r="T932" i="5" s="1"/>
  <c r="V932" i="5" s="1"/>
  <c r="Q863" i="5"/>
  <c r="T863" i="5" s="1"/>
  <c r="V863" i="5" s="1"/>
  <c r="Q873" i="5"/>
  <c r="T873" i="5" s="1"/>
  <c r="V873" i="5" s="1"/>
  <c r="Q889" i="5"/>
  <c r="T889" i="5" s="1"/>
  <c r="V889" i="5" s="1"/>
  <c r="Q909" i="5"/>
  <c r="T909" i="5" s="1"/>
  <c r="V909" i="5" s="1"/>
  <c r="Q940" i="5"/>
  <c r="T940" i="5" s="1"/>
  <c r="V940" i="5" s="1"/>
  <c r="Q957" i="5"/>
  <c r="T957" i="5" s="1"/>
  <c r="V957" i="5" s="1"/>
  <c r="Q981" i="5"/>
  <c r="T981" i="5" s="1"/>
  <c r="V981" i="5" s="1"/>
  <c r="Q973" i="5"/>
  <c r="T973" i="5" s="1"/>
  <c r="V973" i="5" s="1"/>
  <c r="D974" i="5"/>
  <c r="S976" i="5" s="1"/>
  <c r="Q965" i="5"/>
  <c r="T965" i="5" s="1"/>
  <c r="V965" i="5" s="1"/>
  <c r="Q966" i="5"/>
  <c r="T966" i="5" s="1"/>
  <c r="V966" i="5" s="1"/>
  <c r="Q979" i="5"/>
  <c r="T979" i="5" s="1"/>
  <c r="V979" i="5" s="1"/>
  <c r="Q945" i="5"/>
  <c r="T945" i="5" s="1"/>
  <c r="V945" i="5" s="1"/>
  <c r="Q947" i="5"/>
  <c r="T947" i="5" s="1"/>
  <c r="V947" i="5" s="1"/>
  <c r="Q961" i="5"/>
  <c r="T961" i="5" s="1"/>
  <c r="V961" i="5" s="1"/>
  <c r="Q949" i="5"/>
  <c r="T949" i="5" s="1"/>
  <c r="V949" i="5" s="1"/>
  <c r="D953" i="5"/>
  <c r="S958" i="5" s="1"/>
  <c r="Q927" i="5"/>
  <c r="T927" i="5" s="1"/>
  <c r="V927" i="5" s="1"/>
  <c r="Q923" i="5"/>
  <c r="T923" i="5" s="1"/>
  <c r="V923" i="5" s="1"/>
  <c r="D912" i="5"/>
  <c r="S917" i="5" s="1"/>
  <c r="Q915" i="5"/>
  <c r="T915" i="5" s="1"/>
  <c r="V915" i="5" s="1"/>
  <c r="Q921" i="5"/>
  <c r="T921" i="5" s="1"/>
  <c r="V921" i="5" s="1"/>
  <c r="Q913" i="5"/>
  <c r="T913" i="5" s="1"/>
  <c r="V913" i="5" s="1"/>
  <c r="D901" i="5"/>
  <c r="S910" i="5" s="1"/>
  <c r="Q903" i="5"/>
  <c r="T903" i="5" s="1"/>
  <c r="V903" i="5" s="1"/>
  <c r="D890" i="5"/>
  <c r="S898" i="5" s="1"/>
  <c r="Q880" i="5"/>
  <c r="T880" i="5" s="1"/>
  <c r="V880" i="5" s="1"/>
  <c r="Q885" i="5"/>
  <c r="T885" i="5" s="1"/>
  <c r="V885" i="5" s="1"/>
  <c r="D878" i="5"/>
  <c r="S880" i="5" s="1"/>
  <c r="Q887" i="5"/>
  <c r="T887" i="5" s="1"/>
  <c r="V887" i="5" s="1"/>
  <c r="Q879" i="5"/>
  <c r="T879" i="5" s="1"/>
  <c r="V879" i="5" s="1"/>
  <c r="Q888" i="5"/>
  <c r="T888" i="5" s="1"/>
  <c r="V888" i="5" s="1"/>
  <c r="D866" i="5"/>
  <c r="S875" i="5" s="1"/>
  <c r="Q872" i="5"/>
  <c r="T872" i="5" s="1"/>
  <c r="V872" i="5" s="1"/>
  <c r="D854" i="5"/>
  <c r="Q969" i="5"/>
  <c r="T969" i="5" s="1"/>
  <c r="V969" i="5" s="1"/>
  <c r="Q977" i="5"/>
  <c r="T977" i="5" s="1"/>
  <c r="V977" i="5" s="1"/>
  <c r="Q959" i="5"/>
  <c r="T959" i="5" s="1"/>
  <c r="V959" i="5" s="1"/>
  <c r="D942" i="5"/>
  <c r="S951" i="5" s="1"/>
  <c r="Q951" i="5"/>
  <c r="T951" i="5" s="1"/>
  <c r="V951" i="5" s="1"/>
  <c r="Q926" i="5"/>
  <c r="T926" i="5" s="1"/>
  <c r="V926" i="5" s="1"/>
  <c r="D933" i="5"/>
  <c r="Q937" i="5"/>
  <c r="T937" i="5" s="1"/>
  <c r="V937" i="5" s="1"/>
  <c r="Q928" i="5"/>
  <c r="T928" i="5" s="1"/>
  <c r="V928" i="5" s="1"/>
  <c r="Q929" i="5"/>
  <c r="T929" i="5" s="1"/>
  <c r="V929" i="5" s="1"/>
  <c r="Q850" i="5"/>
  <c r="T850" i="5" s="1"/>
  <c r="V850" i="5" s="1"/>
  <c r="D849" i="5"/>
  <c r="Q800" i="5"/>
  <c r="T800" i="5" s="1"/>
  <c r="V800" i="5" s="1"/>
  <c r="Q791" i="5"/>
  <c r="T791" i="5" s="1"/>
  <c r="V791" i="5" s="1"/>
  <c r="Q784" i="5"/>
  <c r="T784" i="5" s="1"/>
  <c r="V784" i="5" s="1"/>
  <c r="Q792" i="5"/>
  <c r="T792" i="5" s="1"/>
  <c r="V792" i="5" s="1"/>
  <c r="Q808" i="5"/>
  <c r="T808" i="5" s="1"/>
  <c r="V808" i="5" s="1"/>
  <c r="Q831" i="5"/>
  <c r="T831" i="5" s="1"/>
  <c r="V831" i="5" s="1"/>
  <c r="D783" i="5"/>
  <c r="S787" i="5" s="1"/>
  <c r="Q815" i="5"/>
  <c r="T815" i="5" s="1"/>
  <c r="V815" i="5" s="1"/>
  <c r="Q818" i="5"/>
  <c r="T818" i="5" s="1"/>
  <c r="V818" i="5" s="1"/>
  <c r="D796" i="5"/>
  <c r="S798" i="5" s="1"/>
  <c r="Q802" i="5"/>
  <c r="T802" i="5" s="1"/>
  <c r="V802" i="5" s="1"/>
  <c r="Q826" i="5"/>
  <c r="T826" i="5" s="1"/>
  <c r="V826" i="5" s="1"/>
  <c r="Q842" i="5"/>
  <c r="T842" i="5" s="1"/>
  <c r="V842" i="5" s="1"/>
  <c r="Q841" i="5"/>
  <c r="T841" i="5" s="1"/>
  <c r="V841" i="5" s="1"/>
  <c r="D833" i="5"/>
  <c r="S842" i="5" s="1"/>
  <c r="Q839" i="5"/>
  <c r="T839" i="5" s="1"/>
  <c r="V839" i="5" s="1"/>
  <c r="Q840" i="5"/>
  <c r="T840" i="5" s="1"/>
  <c r="V840" i="5" s="1"/>
  <c r="Q829" i="5"/>
  <c r="T829" i="5" s="1"/>
  <c r="V829" i="5" s="1"/>
  <c r="Q819" i="5"/>
  <c r="T819" i="5" s="1"/>
  <c r="V819" i="5" s="1"/>
  <c r="Q830" i="5"/>
  <c r="T830" i="5" s="1"/>
  <c r="V830" i="5" s="1"/>
  <c r="Q822" i="5"/>
  <c r="T822" i="5" s="1"/>
  <c r="V822" i="5" s="1"/>
  <c r="Q821" i="5"/>
  <c r="T821" i="5" s="1"/>
  <c r="V821" i="5" s="1"/>
  <c r="Q813" i="5"/>
  <c r="T813" i="5" s="1"/>
  <c r="V813" i="5" s="1"/>
  <c r="D823" i="5"/>
  <c r="S829" i="5" s="1"/>
  <c r="Q814" i="5"/>
  <c r="T814" i="5" s="1"/>
  <c r="V814" i="5" s="1"/>
  <c r="Q827" i="5"/>
  <c r="T827" i="5" s="1"/>
  <c r="V827" i="5" s="1"/>
  <c r="Q816" i="5"/>
  <c r="T816" i="5" s="1"/>
  <c r="V816" i="5" s="1"/>
  <c r="D812" i="5"/>
  <c r="Q824" i="5"/>
  <c r="T824" i="5" s="1"/>
  <c r="V824" i="5" s="1"/>
  <c r="Q805" i="5"/>
  <c r="T805" i="5" s="1"/>
  <c r="V805" i="5" s="1"/>
  <c r="Q807" i="5"/>
  <c r="T807" i="5" s="1"/>
  <c r="V807" i="5" s="1"/>
  <c r="Q799" i="5"/>
  <c r="T799" i="5" s="1"/>
  <c r="V799" i="5" s="1"/>
  <c r="D804" i="5"/>
  <c r="S779" i="5"/>
  <c r="Q773" i="5"/>
  <c r="T773" i="5" s="1"/>
  <c r="V773" i="5" s="1"/>
  <c r="D764" i="5"/>
  <c r="D763" i="5" s="1"/>
  <c r="Q770" i="5"/>
  <c r="T770" i="5" s="1"/>
  <c r="V770" i="5" s="1"/>
  <c r="Q769" i="5"/>
  <c r="T769" i="5" s="1"/>
  <c r="V769" i="5" s="1"/>
  <c r="Q761" i="5"/>
  <c r="T761" i="5" s="1"/>
  <c r="V761" i="5" s="1"/>
  <c r="Q720" i="5"/>
  <c r="T720" i="5" s="1"/>
  <c r="V720" i="5" s="1"/>
  <c r="Q727" i="5"/>
  <c r="T727" i="5" s="1"/>
  <c r="V727" i="5" s="1"/>
  <c r="Q745" i="5"/>
  <c r="T745" i="5" s="1"/>
  <c r="V745" i="5" s="1"/>
  <c r="Q718" i="5"/>
  <c r="T718" i="5" s="1"/>
  <c r="V718" i="5" s="1"/>
  <c r="D733" i="5"/>
  <c r="S734" i="5" s="1"/>
  <c r="Q722" i="5"/>
  <c r="T722" i="5" s="1"/>
  <c r="V722" i="5" s="1"/>
  <c r="D724" i="5"/>
  <c r="Q747" i="5"/>
  <c r="T747" i="5" s="1"/>
  <c r="V747" i="5" s="1"/>
  <c r="Q755" i="5"/>
  <c r="T755" i="5" s="1"/>
  <c r="V755" i="5" s="1"/>
  <c r="Q716" i="5"/>
  <c r="T716" i="5" s="1"/>
  <c r="V716" i="5" s="1"/>
  <c r="Q757" i="5"/>
  <c r="T757" i="5" s="1"/>
  <c r="V757" i="5" s="1"/>
  <c r="Q741" i="5"/>
  <c r="T741" i="5" s="1"/>
  <c r="V741" i="5" s="1"/>
  <c r="Q742" i="5"/>
  <c r="T742" i="5" s="1"/>
  <c r="V742" i="5" s="1"/>
  <c r="Q743" i="5"/>
  <c r="T743" i="5" s="1"/>
  <c r="V743" i="5" s="1"/>
  <c r="Q734" i="5"/>
  <c r="T734" i="5" s="1"/>
  <c r="V734" i="5" s="1"/>
  <c r="Q735" i="5"/>
  <c r="T735" i="5" s="1"/>
  <c r="V735" i="5" s="1"/>
  <c r="Q736" i="5"/>
  <c r="T736" i="5" s="1"/>
  <c r="V736" i="5" s="1"/>
  <c r="Q750" i="5"/>
  <c r="T750" i="5" s="1"/>
  <c r="V750" i="5" s="1"/>
  <c r="D744" i="5"/>
  <c r="S751" i="5" s="1"/>
  <c r="Q751" i="5"/>
  <c r="T751" i="5" s="1"/>
  <c r="V751" i="5" s="1"/>
  <c r="Q752" i="5"/>
  <c r="T752" i="5" s="1"/>
  <c r="V752" i="5" s="1"/>
  <c r="Q753" i="5"/>
  <c r="T753" i="5" s="1"/>
  <c r="V753" i="5" s="1"/>
  <c r="Q731" i="5"/>
  <c r="T731" i="5" s="1"/>
  <c r="V731" i="5" s="1"/>
  <c r="D737" i="5"/>
  <c r="Q739" i="5"/>
  <c r="T739" i="5" s="1"/>
  <c r="V739" i="5" s="1"/>
  <c r="Q725" i="5"/>
  <c r="T725" i="5" s="1"/>
  <c r="V725" i="5" s="1"/>
  <c r="Q717" i="5"/>
  <c r="T717" i="5" s="1"/>
  <c r="V717" i="5" s="1"/>
  <c r="Q714" i="5"/>
  <c r="T714" i="5" s="1"/>
  <c r="V714" i="5" s="1"/>
  <c r="D713" i="5"/>
  <c r="Q709" i="5"/>
  <c r="T709" i="5" s="1"/>
  <c r="V709" i="5" s="1"/>
  <c r="Q710" i="5"/>
  <c r="T710" i="5" s="1"/>
  <c r="V710" i="5" s="1"/>
  <c r="D708" i="5"/>
  <c r="S710" i="5" s="1"/>
  <c r="Q287" i="5"/>
  <c r="T287" i="5" s="1"/>
  <c r="V287" i="5" s="1"/>
  <c r="Q415" i="5"/>
  <c r="T415" i="5" s="1"/>
  <c r="V415" i="5" s="1"/>
  <c r="D11" i="5"/>
  <c r="S13" i="5" s="1"/>
  <c r="D84" i="5"/>
  <c r="S86" i="5" s="1"/>
  <c r="Q223" i="5"/>
  <c r="T223" i="5" s="1"/>
  <c r="V223" i="5" s="1"/>
  <c r="Q375" i="5"/>
  <c r="T375" i="5" s="1"/>
  <c r="V375" i="5" s="1"/>
  <c r="Q399" i="5"/>
  <c r="T399" i="5" s="1"/>
  <c r="V399" i="5" s="1"/>
  <c r="Q423" i="5"/>
  <c r="T423" i="5" s="1"/>
  <c r="V423" i="5" s="1"/>
  <c r="Q295" i="5"/>
  <c r="T295" i="5" s="1"/>
  <c r="V295" i="5" s="1"/>
  <c r="Q583" i="5"/>
  <c r="T583" i="5" s="1"/>
  <c r="V583" i="5" s="1"/>
  <c r="Q231" i="5"/>
  <c r="T231" i="5" s="1"/>
  <c r="V231" i="5" s="1"/>
  <c r="Q255" i="5"/>
  <c r="T255" i="5" s="1"/>
  <c r="V255" i="5" s="1"/>
  <c r="Q311" i="5"/>
  <c r="T311" i="5" s="1"/>
  <c r="V311" i="5" s="1"/>
  <c r="Q343" i="5"/>
  <c r="T343" i="5" s="1"/>
  <c r="V343" i="5" s="1"/>
  <c r="Q359" i="5"/>
  <c r="T359" i="5" s="1"/>
  <c r="V359" i="5" s="1"/>
  <c r="Q431" i="5"/>
  <c r="T431" i="5" s="1"/>
  <c r="V431" i="5" s="1"/>
  <c r="Q479" i="5"/>
  <c r="T479" i="5" s="1"/>
  <c r="V479" i="5" s="1"/>
  <c r="Q527" i="5"/>
  <c r="T527" i="5" s="1"/>
  <c r="V527" i="5" s="1"/>
  <c r="Q407" i="5"/>
  <c r="T407" i="5" s="1"/>
  <c r="V407" i="5" s="1"/>
  <c r="Q591" i="5"/>
  <c r="T591" i="5" s="1"/>
  <c r="V591" i="5" s="1"/>
  <c r="Q119" i="5"/>
  <c r="T119" i="5" s="1"/>
  <c r="V119" i="5" s="1"/>
  <c r="Q135" i="5"/>
  <c r="T135" i="5" s="1"/>
  <c r="V135" i="5" s="1"/>
  <c r="Q463" i="5"/>
  <c r="T463" i="5" s="1"/>
  <c r="V463" i="5" s="1"/>
  <c r="Q693" i="5"/>
  <c r="T693" i="5" s="1"/>
  <c r="V693" i="5" s="1"/>
  <c r="Q620" i="5"/>
  <c r="T620" i="5" s="1"/>
  <c r="V620" i="5" s="1"/>
  <c r="Q652" i="5"/>
  <c r="T652" i="5" s="1"/>
  <c r="V652" i="5" s="1"/>
  <c r="Q669" i="5"/>
  <c r="T669" i="5" s="1"/>
  <c r="V669" i="5" s="1"/>
  <c r="Q621" i="5"/>
  <c r="T621" i="5" s="1"/>
  <c r="V621" i="5" s="1"/>
  <c r="Q653" i="5"/>
  <c r="T653" i="5" s="1"/>
  <c r="V653" i="5" s="1"/>
  <c r="Q684" i="5"/>
  <c r="T684" i="5" s="1"/>
  <c r="V684" i="5" s="1"/>
  <c r="Q604" i="5"/>
  <c r="T604" i="5" s="1"/>
  <c r="V604" i="5" s="1"/>
  <c r="Q685" i="5"/>
  <c r="T685" i="5" s="1"/>
  <c r="V685" i="5" s="1"/>
  <c r="Q612" i="5"/>
  <c r="T612" i="5" s="1"/>
  <c r="V612" i="5" s="1"/>
  <c r="Q644" i="5"/>
  <c r="T644" i="5" s="1"/>
  <c r="V644" i="5" s="1"/>
  <c r="Q645" i="5"/>
  <c r="T645" i="5" s="1"/>
  <c r="V645" i="5" s="1"/>
  <c r="Q661" i="5"/>
  <c r="T661" i="5" s="1"/>
  <c r="V661" i="5" s="1"/>
  <c r="Q677" i="5"/>
  <c r="T677" i="5" s="1"/>
  <c r="V677" i="5" s="1"/>
  <c r="Q700" i="5"/>
  <c r="T700" i="5" s="1"/>
  <c r="V700" i="5" s="1"/>
  <c r="D680" i="5"/>
  <c r="S682" i="5" s="1"/>
  <c r="Q688" i="5"/>
  <c r="T688" i="5" s="1"/>
  <c r="V688" i="5" s="1"/>
  <c r="Q704" i="5"/>
  <c r="T704" i="5" s="1"/>
  <c r="V704" i="5" s="1"/>
  <c r="Q672" i="5"/>
  <c r="T672" i="5" s="1"/>
  <c r="V672" i="5" s="1"/>
  <c r="Q681" i="5"/>
  <c r="T681" i="5" s="1"/>
  <c r="V681" i="5" s="1"/>
  <c r="Q689" i="5"/>
  <c r="T689" i="5" s="1"/>
  <c r="V689" i="5" s="1"/>
  <c r="Q673" i="5"/>
  <c r="T673" i="5" s="1"/>
  <c r="V673" i="5" s="1"/>
  <c r="D692" i="5"/>
  <c r="S703" i="5" s="1"/>
  <c r="Q698" i="5"/>
  <c r="T698" i="5" s="1"/>
  <c r="V698" i="5" s="1"/>
  <c r="Q676" i="5"/>
  <c r="T676" i="5" s="1"/>
  <c r="V676" i="5" s="1"/>
  <c r="D668" i="5"/>
  <c r="D648" i="5"/>
  <c r="S650" i="5" s="1"/>
  <c r="Q650" i="5"/>
  <c r="T650" i="5" s="1"/>
  <c r="V650" i="5" s="1"/>
  <c r="Q664" i="5"/>
  <c r="T664" i="5" s="1"/>
  <c r="V664" i="5" s="1"/>
  <c r="Q640" i="5"/>
  <c r="T640" i="5" s="1"/>
  <c r="V640" i="5" s="1"/>
  <c r="Q642" i="5"/>
  <c r="T642" i="5" s="1"/>
  <c r="V642" i="5" s="1"/>
  <c r="Q666" i="5"/>
  <c r="T666" i="5" s="1"/>
  <c r="V666" i="5" s="1"/>
  <c r="Q658" i="5"/>
  <c r="T658" i="5" s="1"/>
  <c r="V658" i="5" s="1"/>
  <c r="Q660" i="5"/>
  <c r="T660" i="5" s="1"/>
  <c r="V660" i="5" s="1"/>
  <c r="D656" i="5"/>
  <c r="S660" i="5" s="1"/>
  <c r="Q639" i="5"/>
  <c r="T639" i="5" s="1"/>
  <c r="V639" i="5" s="1"/>
  <c r="D637" i="5"/>
  <c r="S639" i="5" s="1"/>
  <c r="Q655" i="5"/>
  <c r="T655" i="5" s="1"/>
  <c r="V655" i="5" s="1"/>
  <c r="D632" i="5"/>
  <c r="Q633" i="5"/>
  <c r="T633" i="5" s="1"/>
  <c r="V633" i="5" s="1"/>
  <c r="Q601" i="5"/>
  <c r="T601" i="5" s="1"/>
  <c r="V601" i="5" s="1"/>
  <c r="Q617" i="5"/>
  <c r="T617" i="5" s="1"/>
  <c r="V617" i="5" s="1"/>
  <c r="D599" i="5"/>
  <c r="S606" i="5" s="1"/>
  <c r="Q614" i="5"/>
  <c r="T614" i="5" s="1"/>
  <c r="V614" i="5" s="1"/>
  <c r="D610" i="5"/>
  <c r="S617" i="5" s="1"/>
  <c r="D618" i="5"/>
  <c r="S627" i="5" s="1"/>
  <c r="Q626" i="5"/>
  <c r="T626" i="5" s="1"/>
  <c r="V626" i="5" s="1"/>
  <c r="Q622" i="5"/>
  <c r="T622" i="5" s="1"/>
  <c r="V622" i="5" s="1"/>
  <c r="Q613" i="5"/>
  <c r="T613" i="5" s="1"/>
  <c r="V613" i="5" s="1"/>
  <c r="Q605" i="5"/>
  <c r="T605" i="5" s="1"/>
  <c r="V605" i="5" s="1"/>
  <c r="Q615" i="5"/>
  <c r="T615" i="5" s="1"/>
  <c r="V615" i="5" s="1"/>
  <c r="Q607" i="5"/>
  <c r="T607" i="5" s="1"/>
  <c r="V607" i="5" s="1"/>
  <c r="D594" i="5"/>
  <c r="Q596" i="5"/>
  <c r="T596" i="5" s="1"/>
  <c r="V596" i="5" s="1"/>
  <c r="Q552" i="5"/>
  <c r="T552" i="5" s="1"/>
  <c r="V552" i="5" s="1"/>
  <c r="Q584" i="5"/>
  <c r="T584" i="5" s="1"/>
  <c r="V584" i="5" s="1"/>
  <c r="Q590" i="5"/>
  <c r="T590" i="5" s="1"/>
  <c r="V590" i="5" s="1"/>
  <c r="Q558" i="5"/>
  <c r="T558" i="5" s="1"/>
  <c r="V558" i="5" s="1"/>
  <c r="Q541" i="5"/>
  <c r="T541" i="5" s="1"/>
  <c r="V541" i="5" s="1"/>
  <c r="Q560" i="5"/>
  <c r="T560" i="5" s="1"/>
  <c r="V560" i="5" s="1"/>
  <c r="Q574" i="5"/>
  <c r="T574" i="5" s="1"/>
  <c r="V574" i="5" s="1"/>
  <c r="Q542" i="5"/>
  <c r="T542" i="5" s="1"/>
  <c r="V542" i="5" s="1"/>
  <c r="Q561" i="5"/>
  <c r="T561" i="5" s="1"/>
  <c r="V561" i="5" s="1"/>
  <c r="Q577" i="5"/>
  <c r="T577" i="5" s="1"/>
  <c r="V577" i="5" s="1"/>
  <c r="Q582" i="5"/>
  <c r="T582" i="5" s="1"/>
  <c r="V582" i="5" s="1"/>
  <c r="D556" i="5"/>
  <c r="S563" i="5" s="1"/>
  <c r="Q494" i="5"/>
  <c r="T494" i="5" s="1"/>
  <c r="V494" i="5" s="1"/>
  <c r="Q534" i="5"/>
  <c r="T534" i="5" s="1"/>
  <c r="V534" i="5" s="1"/>
  <c r="Q518" i="5"/>
  <c r="T518" i="5" s="1"/>
  <c r="V518" i="5" s="1"/>
  <c r="Q502" i="5"/>
  <c r="T502" i="5" s="1"/>
  <c r="V502" i="5" s="1"/>
  <c r="Q526" i="5"/>
  <c r="T526" i="5" s="1"/>
  <c r="V526" i="5" s="1"/>
  <c r="Q510" i="5"/>
  <c r="T510" i="5" s="1"/>
  <c r="V510" i="5" s="1"/>
  <c r="Q557" i="5"/>
  <c r="T557" i="5" s="1"/>
  <c r="V557" i="5" s="1"/>
  <c r="Q589" i="5"/>
  <c r="T589" i="5" s="1"/>
  <c r="V589" i="5" s="1"/>
  <c r="Q581" i="5"/>
  <c r="T581" i="5" s="1"/>
  <c r="V581" i="5" s="1"/>
  <c r="Q548" i="5"/>
  <c r="T548" i="5" s="1"/>
  <c r="V548" i="5" s="1"/>
  <c r="D564" i="5"/>
  <c r="S572" i="5" s="1"/>
  <c r="Q549" i="5"/>
  <c r="T549" i="5" s="1"/>
  <c r="V549" i="5" s="1"/>
  <c r="Q573" i="5"/>
  <c r="T573" i="5" s="1"/>
  <c r="V573" i="5" s="1"/>
  <c r="Q588" i="5"/>
  <c r="T588" i="5" s="1"/>
  <c r="V588" i="5" s="1"/>
  <c r="Q565" i="5"/>
  <c r="T565" i="5" s="1"/>
  <c r="V565" i="5" s="1"/>
  <c r="Q586" i="5"/>
  <c r="T586" i="5" s="1"/>
  <c r="V586" i="5" s="1"/>
  <c r="D576" i="5"/>
  <c r="S581" i="5" s="1"/>
  <c r="Q578" i="5"/>
  <c r="T578" i="5" s="1"/>
  <c r="V578" i="5" s="1"/>
  <c r="Q580" i="5"/>
  <c r="T580" i="5" s="1"/>
  <c r="V580" i="5" s="1"/>
  <c r="Q572" i="5"/>
  <c r="T572" i="5" s="1"/>
  <c r="V572" i="5" s="1"/>
  <c r="Q559" i="5"/>
  <c r="T559" i="5" s="1"/>
  <c r="V559" i="5" s="1"/>
  <c r="D545" i="5"/>
  <c r="S546" i="5" s="1"/>
  <c r="Q551" i="5"/>
  <c r="T551" i="5" s="1"/>
  <c r="V551" i="5" s="1"/>
  <c r="D540" i="5"/>
  <c r="Q505" i="5"/>
  <c r="T505" i="5" s="1"/>
  <c r="V505" i="5" s="1"/>
  <c r="Q537" i="5"/>
  <c r="T537" i="5" s="1"/>
  <c r="V537" i="5" s="1"/>
  <c r="Q513" i="5"/>
  <c r="T513" i="5" s="1"/>
  <c r="V513" i="5" s="1"/>
  <c r="Q496" i="5"/>
  <c r="T496" i="5" s="1"/>
  <c r="V496" i="5" s="1"/>
  <c r="Q536" i="5"/>
  <c r="T536" i="5" s="1"/>
  <c r="V536" i="5" s="1"/>
  <c r="Q528" i="5"/>
  <c r="T528" i="5" s="1"/>
  <c r="V528" i="5" s="1"/>
  <c r="Q529" i="5"/>
  <c r="T529" i="5" s="1"/>
  <c r="V529" i="5" s="1"/>
  <c r="D532" i="5"/>
  <c r="D524" i="5" s="1"/>
  <c r="D523" i="5" s="1"/>
  <c r="Q495" i="5"/>
  <c r="T495" i="5" s="1"/>
  <c r="V495" i="5" s="1"/>
  <c r="Q501" i="5"/>
  <c r="T501" i="5" s="1"/>
  <c r="V501" i="5" s="1"/>
  <c r="Q511" i="5"/>
  <c r="T511" i="5" s="1"/>
  <c r="V511" i="5" s="1"/>
  <c r="D504" i="5"/>
  <c r="S507" i="5" s="1"/>
  <c r="Q509" i="5"/>
  <c r="T509" i="5" s="1"/>
  <c r="V509" i="5" s="1"/>
  <c r="Q503" i="5"/>
  <c r="T503" i="5" s="1"/>
  <c r="V503" i="5" s="1"/>
  <c r="Q519" i="5"/>
  <c r="T519" i="5" s="1"/>
  <c r="V519" i="5" s="1"/>
  <c r="Q520" i="5"/>
  <c r="T520" i="5" s="1"/>
  <c r="V520" i="5" s="1"/>
  <c r="D512" i="5"/>
  <c r="S521" i="5" s="1"/>
  <c r="Q521" i="5"/>
  <c r="T521" i="5" s="1"/>
  <c r="V521" i="5" s="1"/>
  <c r="Q500" i="5"/>
  <c r="T500" i="5" s="1"/>
  <c r="V500" i="5" s="1"/>
  <c r="D493" i="5"/>
  <c r="S503" i="5" s="1"/>
  <c r="Q498" i="5"/>
  <c r="T498" i="5" s="1"/>
  <c r="V498" i="5" s="1"/>
  <c r="Q478" i="5"/>
  <c r="T478" i="5" s="1"/>
  <c r="V478" i="5" s="1"/>
  <c r="D436" i="5"/>
  <c r="S437" i="5" s="1"/>
  <c r="Q489" i="5"/>
  <c r="T489" i="5" s="1"/>
  <c r="V489" i="5" s="1"/>
  <c r="D488" i="5"/>
  <c r="Q450" i="5"/>
  <c r="T450" i="5" s="1"/>
  <c r="V450" i="5" s="1"/>
  <c r="D472" i="5"/>
  <c r="D471" i="5" s="1"/>
  <c r="S484" i="5" s="1"/>
  <c r="Q454" i="5"/>
  <c r="T454" i="5" s="1"/>
  <c r="V454" i="5" s="1"/>
  <c r="Q455" i="5"/>
  <c r="T455" i="5" s="1"/>
  <c r="V455" i="5" s="1"/>
  <c r="Q474" i="5"/>
  <c r="T474" i="5" s="1"/>
  <c r="V474" i="5" s="1"/>
  <c r="Q442" i="5"/>
  <c r="T442" i="5" s="1"/>
  <c r="V442" i="5" s="1"/>
  <c r="Q473" i="5"/>
  <c r="T473" i="5" s="1"/>
  <c r="V473" i="5" s="1"/>
  <c r="D460" i="5"/>
  <c r="S469" i="5" s="1"/>
  <c r="Q445" i="5"/>
  <c r="T445" i="5" s="1"/>
  <c r="V445" i="5" s="1"/>
  <c r="Q444" i="5"/>
  <c r="T444" i="5" s="1"/>
  <c r="V444" i="5" s="1"/>
  <c r="Q446" i="5"/>
  <c r="T446" i="5" s="1"/>
  <c r="V446" i="5" s="1"/>
  <c r="Q469" i="5"/>
  <c r="T469" i="5" s="1"/>
  <c r="V469" i="5" s="1"/>
  <c r="Q447" i="5"/>
  <c r="T447" i="5" s="1"/>
  <c r="V447" i="5" s="1"/>
  <c r="Q470" i="5"/>
  <c r="T470" i="5" s="1"/>
  <c r="V470" i="5" s="1"/>
  <c r="D441" i="5"/>
  <c r="S451" i="5" s="1"/>
  <c r="Q461" i="5"/>
  <c r="T461" i="5" s="1"/>
  <c r="V461" i="5" s="1"/>
  <c r="Q468" i="5"/>
  <c r="T468" i="5" s="1"/>
  <c r="V468" i="5" s="1"/>
  <c r="Q462" i="5"/>
  <c r="T462" i="5" s="1"/>
  <c r="V462" i="5" s="1"/>
  <c r="D452" i="5"/>
  <c r="S458" i="5" s="1"/>
  <c r="Q443" i="5"/>
  <c r="T443" i="5" s="1"/>
  <c r="V443" i="5" s="1"/>
  <c r="Q451" i="5"/>
  <c r="T451" i="5" s="1"/>
  <c r="V451" i="5" s="1"/>
  <c r="Q438" i="5"/>
  <c r="T438" i="5" s="1"/>
  <c r="V438" i="5" s="1"/>
  <c r="Q421" i="5"/>
  <c r="T421" i="5" s="1"/>
  <c r="V421" i="5" s="1"/>
  <c r="Q334" i="5"/>
  <c r="T334" i="5" s="1"/>
  <c r="V334" i="5" s="1"/>
  <c r="Q422" i="5"/>
  <c r="T422" i="5" s="1"/>
  <c r="V422" i="5" s="1"/>
  <c r="Q317" i="5"/>
  <c r="T317" i="5" s="1"/>
  <c r="V317" i="5" s="1"/>
  <c r="Q397" i="5"/>
  <c r="T397" i="5" s="1"/>
  <c r="V397" i="5" s="1"/>
  <c r="Q318" i="5"/>
  <c r="T318" i="5" s="1"/>
  <c r="V318" i="5" s="1"/>
  <c r="Q398" i="5"/>
  <c r="T398" i="5" s="1"/>
  <c r="V398" i="5" s="1"/>
  <c r="Q413" i="5"/>
  <c r="T413" i="5" s="1"/>
  <c r="V413" i="5" s="1"/>
  <c r="Q429" i="5"/>
  <c r="T429" i="5" s="1"/>
  <c r="V429" i="5" s="1"/>
  <c r="Q381" i="5"/>
  <c r="T381" i="5" s="1"/>
  <c r="V381" i="5" s="1"/>
  <c r="Q414" i="5"/>
  <c r="T414" i="5" s="1"/>
  <c r="V414" i="5" s="1"/>
  <c r="Q430" i="5"/>
  <c r="T430" i="5" s="1"/>
  <c r="V430" i="5" s="1"/>
  <c r="Q326" i="5"/>
  <c r="T326" i="5" s="1"/>
  <c r="V326" i="5" s="1"/>
  <c r="Q382" i="5"/>
  <c r="T382" i="5" s="1"/>
  <c r="V382" i="5" s="1"/>
  <c r="Q402" i="5"/>
  <c r="T402" i="5" s="1"/>
  <c r="V402" i="5" s="1"/>
  <c r="Q403" i="5"/>
  <c r="T403" i="5" s="1"/>
  <c r="V403" i="5" s="1"/>
  <c r="D400" i="5"/>
  <c r="S404" i="5" s="1"/>
  <c r="Q394" i="5"/>
  <c r="T394" i="5" s="1"/>
  <c r="V394" i="5" s="1"/>
  <c r="Q418" i="5"/>
  <c r="T418" i="5" s="1"/>
  <c r="V418" i="5" s="1"/>
  <c r="Q410" i="5"/>
  <c r="T410" i="5" s="1"/>
  <c r="V410" i="5" s="1"/>
  <c r="Q432" i="5"/>
  <c r="T432" i="5" s="1"/>
  <c r="V432" i="5" s="1"/>
  <c r="Q424" i="5"/>
  <c r="T424" i="5" s="1"/>
  <c r="V424" i="5" s="1"/>
  <c r="Q426" i="5"/>
  <c r="T426" i="5" s="1"/>
  <c r="V426" i="5" s="1"/>
  <c r="D420" i="5"/>
  <c r="S428" i="5" s="1"/>
  <c r="Q425" i="5"/>
  <c r="T425" i="5" s="1"/>
  <c r="V425" i="5" s="1"/>
  <c r="D408" i="5"/>
  <c r="S411" i="5" s="1"/>
  <c r="Q392" i="5"/>
  <c r="T392" i="5" s="1"/>
  <c r="V392" i="5" s="1"/>
  <c r="Q401" i="5"/>
  <c r="T401" i="5" s="1"/>
  <c r="V401" i="5" s="1"/>
  <c r="Q393" i="5"/>
  <c r="T393" i="5" s="1"/>
  <c r="V393" i="5" s="1"/>
  <c r="D389" i="5"/>
  <c r="S393" i="5" s="1"/>
  <c r="Q417" i="5"/>
  <c r="T417" i="5" s="1"/>
  <c r="V417" i="5" s="1"/>
  <c r="D384" i="5"/>
  <c r="Q385" i="5"/>
  <c r="T385" i="5" s="1"/>
  <c r="V385" i="5" s="1"/>
  <c r="Q333" i="5"/>
  <c r="T333" i="5" s="1"/>
  <c r="V333" i="5" s="1"/>
  <c r="Q349" i="5"/>
  <c r="T349" i="5" s="1"/>
  <c r="V349" i="5" s="1"/>
  <c r="Q325" i="5"/>
  <c r="T325" i="5" s="1"/>
  <c r="V325" i="5" s="1"/>
  <c r="D368" i="5"/>
  <c r="D367" i="5" s="1"/>
  <c r="Q378" i="5"/>
  <c r="T378" i="5" s="1"/>
  <c r="V378" i="5" s="1"/>
  <c r="Q370" i="5"/>
  <c r="T370" i="5" s="1"/>
  <c r="V370" i="5" s="1"/>
  <c r="Q372" i="5"/>
  <c r="T372" i="5" s="1"/>
  <c r="V372" i="5" s="1"/>
  <c r="Q373" i="5"/>
  <c r="T373" i="5" s="1"/>
  <c r="V373" i="5" s="1"/>
  <c r="Q374" i="5"/>
  <c r="T374" i="5" s="1"/>
  <c r="V374" i="5" s="1"/>
  <c r="Q365" i="5"/>
  <c r="T365" i="5" s="1"/>
  <c r="V365" i="5" s="1"/>
  <c r="Q366" i="5"/>
  <c r="T366" i="5" s="1"/>
  <c r="V366" i="5" s="1"/>
  <c r="Q357" i="5"/>
  <c r="T357" i="5" s="1"/>
  <c r="V357" i="5" s="1"/>
  <c r="Q358" i="5"/>
  <c r="T358" i="5" s="1"/>
  <c r="V358" i="5" s="1"/>
  <c r="D356" i="5"/>
  <c r="S359" i="5" s="1"/>
  <c r="D360" i="5"/>
  <c r="S363" i="5" s="1"/>
  <c r="Q361" i="5"/>
  <c r="T361" i="5" s="1"/>
  <c r="V361" i="5" s="1"/>
  <c r="D332" i="5"/>
  <c r="S334" i="5" s="1"/>
  <c r="D340" i="5"/>
  <c r="S343" i="5" s="1"/>
  <c r="Q324" i="5"/>
  <c r="T324" i="5" s="1"/>
  <c r="V324" i="5" s="1"/>
  <c r="Q341" i="5"/>
  <c r="T341" i="5" s="1"/>
  <c r="V341" i="5" s="1"/>
  <c r="Q342" i="5"/>
  <c r="T342" i="5" s="1"/>
  <c r="V342" i="5" s="1"/>
  <c r="Q344" i="5"/>
  <c r="T344" i="5" s="1"/>
  <c r="V344" i="5" s="1"/>
  <c r="D321" i="5"/>
  <c r="S323" i="5" s="1"/>
  <c r="Q335" i="5"/>
  <c r="T335" i="5" s="1"/>
  <c r="V335" i="5" s="1"/>
  <c r="Q327" i="5"/>
  <c r="T327" i="5" s="1"/>
  <c r="V327" i="5" s="1"/>
  <c r="Q337" i="5"/>
  <c r="T337" i="5" s="1"/>
  <c r="V337" i="5" s="1"/>
  <c r="Q329" i="5"/>
  <c r="T329" i="5" s="1"/>
  <c r="V329" i="5" s="1"/>
  <c r="Q274" i="5"/>
  <c r="T274" i="5" s="1"/>
  <c r="V274" i="5" s="1"/>
  <c r="Q314" i="5"/>
  <c r="T314" i="5" s="1"/>
  <c r="V314" i="5" s="1"/>
  <c r="D300" i="5"/>
  <c r="D299" i="5" s="1"/>
  <c r="S312" i="5" s="1"/>
  <c r="D316" i="5"/>
  <c r="S318" i="5" s="1"/>
  <c r="Q290" i="5"/>
  <c r="T290" i="5" s="1"/>
  <c r="V290" i="5" s="1"/>
  <c r="Q306" i="5"/>
  <c r="T306" i="5" s="1"/>
  <c r="V306" i="5" s="1"/>
  <c r="Q282" i="5"/>
  <c r="T282" i="5" s="1"/>
  <c r="V282" i="5" s="1"/>
  <c r="D264" i="5"/>
  <c r="S265" i="5" s="1"/>
  <c r="Q293" i="5"/>
  <c r="T293" i="5" s="1"/>
  <c r="V293" i="5" s="1"/>
  <c r="Q285" i="5"/>
  <c r="T285" i="5" s="1"/>
  <c r="V285" i="5" s="1"/>
  <c r="D280" i="5"/>
  <c r="S282" i="5" s="1"/>
  <c r="Q277" i="5"/>
  <c r="T277" i="5" s="1"/>
  <c r="V277" i="5" s="1"/>
  <c r="Q309" i="5"/>
  <c r="T309" i="5" s="1"/>
  <c r="V309" i="5" s="1"/>
  <c r="Q301" i="5"/>
  <c r="T301" i="5" s="1"/>
  <c r="V301" i="5" s="1"/>
  <c r="D288" i="5"/>
  <c r="S292" i="5" s="1"/>
  <c r="Q296" i="5"/>
  <c r="T296" i="5" s="1"/>
  <c r="V296" i="5" s="1"/>
  <c r="Q294" i="5"/>
  <c r="T294" i="5" s="1"/>
  <c r="V294" i="5" s="1"/>
  <c r="Q279" i="5"/>
  <c r="T279" i="5" s="1"/>
  <c r="V279" i="5" s="1"/>
  <c r="Q271" i="5"/>
  <c r="T271" i="5" s="1"/>
  <c r="V271" i="5" s="1"/>
  <c r="D269" i="5"/>
  <c r="Q272" i="5"/>
  <c r="T272" i="5" s="1"/>
  <c r="V272" i="5" s="1"/>
  <c r="Q265" i="5"/>
  <c r="T265" i="5" s="1"/>
  <c r="V265" i="5" s="1"/>
  <c r="Q225" i="5"/>
  <c r="T225" i="5" s="1"/>
  <c r="V225" i="5" s="1"/>
  <c r="Q214" i="5"/>
  <c r="T214" i="5" s="1"/>
  <c r="V214" i="5" s="1"/>
  <c r="Q224" i="5"/>
  <c r="T224" i="5" s="1"/>
  <c r="V224" i="5" s="1"/>
  <c r="Q238" i="5"/>
  <c r="T238" i="5" s="1"/>
  <c r="V238" i="5" s="1"/>
  <c r="Q256" i="5"/>
  <c r="T256" i="5" s="1"/>
  <c r="V256" i="5" s="1"/>
  <c r="Q240" i="5"/>
  <c r="T240" i="5" s="1"/>
  <c r="V240" i="5" s="1"/>
  <c r="Q230" i="5"/>
  <c r="T230" i="5" s="1"/>
  <c r="V230" i="5" s="1"/>
  <c r="D212" i="5"/>
  <c r="S214" i="5" s="1"/>
  <c r="Q222" i="5"/>
  <c r="T222" i="5" s="1"/>
  <c r="V222" i="5" s="1"/>
  <c r="Q232" i="5"/>
  <c r="T232" i="5" s="1"/>
  <c r="V232" i="5" s="1"/>
  <c r="Q246" i="5"/>
  <c r="T246" i="5" s="1"/>
  <c r="V246" i="5" s="1"/>
  <c r="Q258" i="5"/>
  <c r="T258" i="5" s="1"/>
  <c r="V258" i="5" s="1"/>
  <c r="Q257" i="5"/>
  <c r="T257" i="5" s="1"/>
  <c r="V257" i="5" s="1"/>
  <c r="Q249" i="5"/>
  <c r="T249" i="5" s="1"/>
  <c r="V249" i="5" s="1"/>
  <c r="D248" i="5"/>
  <c r="D247" i="5" s="1"/>
  <c r="Q250" i="5"/>
  <c r="T250" i="5" s="1"/>
  <c r="V250" i="5" s="1"/>
  <c r="Q254" i="5"/>
  <c r="T254" i="5" s="1"/>
  <c r="V254" i="5" s="1"/>
  <c r="D228" i="5"/>
  <c r="S229" i="5" s="1"/>
  <c r="Q244" i="5"/>
  <c r="T244" i="5" s="1"/>
  <c r="V244" i="5" s="1"/>
  <c r="D217" i="5"/>
  <c r="D236" i="5"/>
  <c r="Q237" i="5"/>
  <c r="T237" i="5" s="1"/>
  <c r="V237" i="5" s="1"/>
  <c r="Q220" i="5"/>
  <c r="T220" i="5" s="1"/>
  <c r="V220" i="5" s="1"/>
  <c r="Q200" i="5"/>
  <c r="T200" i="5" s="1"/>
  <c r="V200" i="5" s="1"/>
  <c r="Q168" i="5"/>
  <c r="T168" i="5" s="1"/>
  <c r="V168" i="5" s="1"/>
  <c r="Q176" i="5"/>
  <c r="T176" i="5" s="1"/>
  <c r="V176" i="5" s="1"/>
  <c r="Q208" i="5"/>
  <c r="T208" i="5" s="1"/>
  <c r="V208" i="5" s="1"/>
  <c r="Q165" i="5"/>
  <c r="T165" i="5" s="1"/>
  <c r="V165" i="5" s="1"/>
  <c r="Q166" i="5"/>
  <c r="T166" i="5" s="1"/>
  <c r="V166" i="5" s="1"/>
  <c r="Q170" i="5"/>
  <c r="T170" i="5" s="1"/>
  <c r="V170" i="5" s="1"/>
  <c r="Q190" i="5"/>
  <c r="T190" i="5" s="1"/>
  <c r="V190" i="5" s="1"/>
  <c r="Q150" i="5"/>
  <c r="T150" i="5" s="1"/>
  <c r="V150" i="5" s="1"/>
  <c r="Q174" i="5"/>
  <c r="T174" i="5" s="1"/>
  <c r="V174" i="5" s="1"/>
  <c r="Q132" i="5"/>
  <c r="T132" i="5" s="1"/>
  <c r="V132" i="5" s="1"/>
  <c r="Q124" i="5"/>
  <c r="T124" i="5" s="1"/>
  <c r="V124" i="5" s="1"/>
  <c r="Q97" i="5"/>
  <c r="T97" i="5" s="1"/>
  <c r="V97" i="5" s="1"/>
  <c r="Q108" i="5"/>
  <c r="T108" i="5" s="1"/>
  <c r="V108" i="5" s="1"/>
  <c r="D137" i="5"/>
  <c r="S139" i="5" s="1"/>
  <c r="Q159" i="5"/>
  <c r="T159" i="5" s="1"/>
  <c r="V159" i="5" s="1"/>
  <c r="Q175" i="5"/>
  <c r="T175" i="5" s="1"/>
  <c r="V175" i="5" s="1"/>
  <c r="Q143" i="5"/>
  <c r="T143" i="5" s="1"/>
  <c r="V143" i="5" s="1"/>
  <c r="Q167" i="5"/>
  <c r="T167" i="5" s="1"/>
  <c r="V167" i="5" s="1"/>
  <c r="Q183" i="5"/>
  <c r="T183" i="5" s="1"/>
  <c r="V183" i="5" s="1"/>
  <c r="Q151" i="5"/>
  <c r="T151" i="5" s="1"/>
  <c r="V151" i="5" s="1"/>
  <c r="D173" i="5"/>
  <c r="D172" i="5" s="1"/>
  <c r="S185" i="5" s="1"/>
  <c r="Q196" i="5"/>
  <c r="T196" i="5" s="1"/>
  <c r="V196" i="5" s="1"/>
  <c r="Q197" i="5"/>
  <c r="T197" i="5" s="1"/>
  <c r="V197" i="5" s="1"/>
  <c r="Q198" i="5"/>
  <c r="T198" i="5" s="1"/>
  <c r="V198" i="5" s="1"/>
  <c r="D199" i="5"/>
  <c r="S206" i="5" s="1"/>
  <c r="Q189" i="5"/>
  <c r="T189" i="5" s="1"/>
  <c r="V189" i="5" s="1"/>
  <c r="D188" i="5"/>
  <c r="S190" i="5" s="1"/>
  <c r="Q207" i="5"/>
  <c r="T207" i="5" s="1"/>
  <c r="V207" i="5" s="1"/>
  <c r="Q191" i="5"/>
  <c r="T191" i="5" s="1"/>
  <c r="Q192" i="5"/>
  <c r="T192" i="5" s="1"/>
  <c r="V192" i="5" s="1"/>
  <c r="Q193" i="5"/>
  <c r="T193" i="5" s="1"/>
  <c r="V193" i="5" s="1"/>
  <c r="Q182" i="5"/>
  <c r="T182" i="5" s="1"/>
  <c r="V182" i="5" s="1"/>
  <c r="Q184" i="5"/>
  <c r="T184" i="5" s="1"/>
  <c r="V184" i="5" s="1"/>
  <c r="Q179" i="5"/>
  <c r="T179" i="5" s="1"/>
  <c r="V179" i="5" s="1"/>
  <c r="Q180" i="5"/>
  <c r="T180" i="5" s="1"/>
  <c r="V180" i="5" s="1"/>
  <c r="Q181" i="5"/>
  <c r="T181" i="5" s="1"/>
  <c r="V181" i="5" s="1"/>
  <c r="Q158" i="5"/>
  <c r="T158" i="5" s="1"/>
  <c r="V158" i="5" s="1"/>
  <c r="Q160" i="5"/>
  <c r="T160" i="5" s="1"/>
  <c r="V160" i="5" s="1"/>
  <c r="Q144" i="5"/>
  <c r="T144" i="5" s="1"/>
  <c r="V144" i="5" s="1"/>
  <c r="D153" i="5"/>
  <c r="S158" i="5" s="1"/>
  <c r="D142" i="5"/>
  <c r="Q145" i="5"/>
  <c r="T145" i="5" s="1"/>
  <c r="V145" i="5" s="1"/>
  <c r="D161" i="5"/>
  <c r="S166" i="5" s="1"/>
  <c r="Q162" i="5"/>
  <c r="T162" i="5" s="1"/>
  <c r="V162" i="5" s="1"/>
  <c r="Q154" i="5"/>
  <c r="T154" i="5" s="1"/>
  <c r="V154" i="5" s="1"/>
  <c r="Q156" i="5"/>
  <c r="T156" i="5" s="1"/>
  <c r="V156" i="5" s="1"/>
  <c r="Q146" i="5"/>
  <c r="T146" i="5" s="1"/>
  <c r="V146" i="5" s="1"/>
  <c r="Q157" i="5"/>
  <c r="T157" i="5" s="1"/>
  <c r="V157" i="5" s="1"/>
  <c r="Q148" i="5"/>
  <c r="T148" i="5" s="1"/>
  <c r="V148" i="5" s="1"/>
  <c r="Q149" i="5"/>
  <c r="T149" i="5" s="1"/>
  <c r="V149" i="5" s="1"/>
  <c r="Q103" i="5"/>
  <c r="T103" i="5" s="1"/>
  <c r="V103" i="5" s="1"/>
  <c r="Q111" i="5"/>
  <c r="T111" i="5" s="1"/>
  <c r="V111" i="5" s="1"/>
  <c r="D100" i="5"/>
  <c r="S101" i="5" s="1"/>
  <c r="D113" i="5"/>
  <c r="S115" i="5" s="1"/>
  <c r="D121" i="5"/>
  <c r="S122" i="5" s="1"/>
  <c r="Q127" i="5"/>
  <c r="T127" i="5" s="1"/>
  <c r="V127" i="5" s="1"/>
  <c r="Q129" i="5"/>
  <c r="T129" i="5" s="1"/>
  <c r="V129" i="5" s="1"/>
  <c r="Q110" i="5"/>
  <c r="T110" i="5" s="1"/>
  <c r="V110" i="5" s="1"/>
  <c r="Q102" i="5"/>
  <c r="T102" i="5" s="1"/>
  <c r="V102" i="5" s="1"/>
  <c r="Q99" i="5"/>
  <c r="T99" i="5" s="1"/>
  <c r="V99" i="5" s="1"/>
  <c r="Q118" i="5"/>
  <c r="T118" i="5" s="1"/>
  <c r="V118" i="5" s="1"/>
  <c r="D109" i="5"/>
  <c r="S110" i="5" s="1"/>
  <c r="Q85" i="5"/>
  <c r="T85" i="5" s="1"/>
  <c r="V85" i="5" s="1"/>
  <c r="Q92" i="5"/>
  <c r="T92" i="5" s="1"/>
  <c r="V92" i="5" s="1"/>
  <c r="Q56" i="5"/>
  <c r="T56" i="5" s="1"/>
  <c r="V56" i="5" s="1"/>
  <c r="Q55" i="5"/>
  <c r="T55" i="5" s="1"/>
  <c r="V55" i="5" s="1"/>
  <c r="Q47" i="5"/>
  <c r="T47" i="5" s="1"/>
  <c r="V47" i="5" s="1"/>
  <c r="Q79" i="5"/>
  <c r="T79" i="5" s="1"/>
  <c r="V79" i="5" s="1"/>
  <c r="Q44" i="5"/>
  <c r="T44" i="5" s="1"/>
  <c r="V44" i="5" s="1"/>
  <c r="Q59" i="5"/>
  <c r="T59" i="5" s="1"/>
  <c r="V59" i="5" s="1"/>
  <c r="Q68" i="5"/>
  <c r="T68" i="5" s="1"/>
  <c r="V68" i="5" s="1"/>
  <c r="Q60" i="5"/>
  <c r="T60" i="5" s="1"/>
  <c r="V60" i="5" s="1"/>
  <c r="Q71" i="5"/>
  <c r="T71" i="5" s="1"/>
  <c r="V71" i="5" s="1"/>
  <c r="Q66" i="5"/>
  <c r="T66" i="5" s="1"/>
  <c r="V66" i="5" s="1"/>
  <c r="D52" i="5"/>
  <c r="Q58" i="5"/>
  <c r="T58" i="5" s="1"/>
  <c r="V58" i="5" s="1"/>
  <c r="Q76" i="5"/>
  <c r="T76" i="5" s="1"/>
  <c r="V76" i="5" s="1"/>
  <c r="D74" i="5"/>
  <c r="S77" i="5" s="1"/>
  <c r="Q75" i="5"/>
  <c r="T75" i="5" s="1"/>
  <c r="V75" i="5" s="1"/>
  <c r="Q67" i="5"/>
  <c r="T67" i="5" s="1"/>
  <c r="V67" i="5" s="1"/>
  <c r="Q57" i="5"/>
  <c r="T57" i="5" s="1"/>
  <c r="V57" i="5" s="1"/>
  <c r="Q43" i="5"/>
  <c r="T43" i="5" s="1"/>
  <c r="V43" i="5" s="1"/>
  <c r="Q35" i="5"/>
  <c r="T35" i="5" s="1"/>
  <c r="V35" i="5" s="1"/>
  <c r="Q28" i="5"/>
  <c r="T28" i="5" s="1"/>
  <c r="V28" i="5" s="1"/>
  <c r="Q19" i="5"/>
  <c r="T19" i="5" s="1"/>
  <c r="V19" i="5" s="1"/>
  <c r="Q20" i="5"/>
  <c r="T20" i="5" s="1"/>
  <c r="V20" i="5" s="1"/>
  <c r="Q21" i="5"/>
  <c r="T21" i="5" s="1"/>
  <c r="V21" i="5" s="1"/>
  <c r="Q726" i="5"/>
  <c r="T726" i="5" s="1"/>
  <c r="V726" i="5" s="1"/>
  <c r="Q768" i="5"/>
  <c r="T768" i="5" s="1"/>
  <c r="V768" i="5" s="1"/>
  <c r="Q776" i="5"/>
  <c r="T776" i="5" s="1"/>
  <c r="V776" i="5" s="1"/>
  <c r="Q976" i="5"/>
  <c r="T976" i="5" s="1"/>
  <c r="V976" i="5" s="1"/>
  <c r="Q984" i="5"/>
  <c r="T984" i="5" s="1"/>
  <c r="V984" i="5" s="1"/>
  <c r="D24" i="5"/>
  <c r="D16" i="5" s="1"/>
  <c r="D40" i="5"/>
  <c r="D72" i="5"/>
  <c r="D96" i="5"/>
  <c r="Q131" i="5"/>
  <c r="T131" i="5" s="1"/>
  <c r="V131" i="5" s="1"/>
  <c r="Q395" i="5"/>
  <c r="T395" i="5" s="1"/>
  <c r="V395" i="5" s="1"/>
  <c r="Q675" i="5"/>
  <c r="T675" i="5" s="1"/>
  <c r="V675" i="5" s="1"/>
  <c r="Q163" i="5"/>
  <c r="T163" i="5" s="1"/>
  <c r="V163" i="5" s="1"/>
  <c r="Q171" i="5"/>
  <c r="T171" i="5" s="1"/>
  <c r="V171" i="5" s="1"/>
  <c r="Q307" i="5"/>
  <c r="T307" i="5" s="1"/>
  <c r="V307" i="5" s="1"/>
  <c r="Q355" i="5"/>
  <c r="T355" i="5" s="1"/>
  <c r="V355" i="5" s="1"/>
  <c r="Q579" i="5"/>
  <c r="T579" i="5" s="1"/>
  <c r="V579" i="5" s="1"/>
  <c r="Q587" i="5"/>
  <c r="T587" i="5" s="1"/>
  <c r="V587" i="5" s="1"/>
  <c r="Q619" i="5"/>
  <c r="T619" i="5" s="1"/>
  <c r="V619" i="5" s="1"/>
  <c r="Q627" i="5"/>
  <c r="T627" i="5" s="1"/>
  <c r="V627" i="5" s="1"/>
  <c r="Q715" i="5"/>
  <c r="T715" i="5" s="1"/>
  <c r="V715" i="5" s="1"/>
  <c r="Q723" i="5"/>
  <c r="T723" i="5" s="1"/>
  <c r="V723" i="5" s="1"/>
  <c r="Q825" i="5"/>
  <c r="T825" i="5" s="1"/>
  <c r="V825" i="5" s="1"/>
  <c r="Q920" i="5"/>
  <c r="T920" i="5" s="1"/>
  <c r="V920" i="5" s="1"/>
  <c r="Q968" i="5"/>
  <c r="T968" i="5" s="1"/>
  <c r="V968" i="5" s="1"/>
  <c r="Q115" i="5"/>
  <c r="T115" i="5" s="1"/>
  <c r="V115" i="5" s="1"/>
  <c r="Q155" i="5"/>
  <c r="T155" i="5" s="1"/>
  <c r="V155" i="5" s="1"/>
  <c r="Q251" i="5"/>
  <c r="T251" i="5" s="1"/>
  <c r="V251" i="5" s="1"/>
  <c r="Q259" i="5"/>
  <c r="T259" i="5" s="1"/>
  <c r="V259" i="5" s="1"/>
  <c r="Q347" i="5"/>
  <c r="T347" i="5" s="1"/>
  <c r="V347" i="5" s="1"/>
  <c r="Q531" i="5"/>
  <c r="T531" i="5" s="1"/>
  <c r="V531" i="5" s="1"/>
  <c r="Q611" i="5"/>
  <c r="T611" i="5" s="1"/>
  <c r="V611" i="5" s="1"/>
  <c r="Q659" i="5"/>
  <c r="T659" i="5" s="1"/>
  <c r="V659" i="5" s="1"/>
  <c r="Q748" i="5"/>
  <c r="T748" i="5" s="1"/>
  <c r="V748" i="5" s="1"/>
  <c r="Q756" i="5"/>
  <c r="T756" i="5" s="1"/>
  <c r="V756" i="5" s="1"/>
  <c r="Q817" i="5"/>
  <c r="T817" i="5" s="1"/>
  <c r="V817" i="5" s="1"/>
  <c r="Q905" i="5"/>
  <c r="T905" i="5" s="1"/>
  <c r="V905" i="5" s="1"/>
  <c r="Q1008" i="5"/>
  <c r="T1008" i="5" s="1"/>
  <c r="V1008" i="5" s="1"/>
  <c r="Q147" i="5"/>
  <c r="T147" i="5" s="1"/>
  <c r="V147" i="5" s="1"/>
  <c r="Q203" i="5"/>
  <c r="T203" i="5" s="1"/>
  <c r="V203" i="5" s="1"/>
  <c r="Q291" i="5"/>
  <c r="T291" i="5" s="1"/>
  <c r="V291" i="5" s="1"/>
  <c r="Q339" i="5"/>
  <c r="T339" i="5" s="1"/>
  <c r="V339" i="5" s="1"/>
  <c r="Q475" i="5"/>
  <c r="T475" i="5" s="1"/>
  <c r="V475" i="5" s="1"/>
  <c r="Q483" i="5"/>
  <c r="T483" i="5" s="1"/>
  <c r="V483" i="5" s="1"/>
  <c r="Q571" i="5"/>
  <c r="T571" i="5" s="1"/>
  <c r="V571" i="5" s="1"/>
  <c r="Q603" i="5"/>
  <c r="T603" i="5" s="1"/>
  <c r="V603" i="5" s="1"/>
  <c r="Q651" i="5"/>
  <c r="T651" i="5" s="1"/>
  <c r="V651" i="5" s="1"/>
  <c r="Q740" i="5"/>
  <c r="T740" i="5" s="1"/>
  <c r="V740" i="5" s="1"/>
  <c r="Q897" i="5"/>
  <c r="T897" i="5" s="1"/>
  <c r="V897" i="5" s="1"/>
  <c r="Q960" i="5"/>
  <c r="T960" i="5" s="1"/>
  <c r="V960" i="5" s="1"/>
  <c r="Q1000" i="5"/>
  <c r="T1000" i="5" s="1"/>
  <c r="V1000" i="5" s="1"/>
  <c r="Q107" i="5"/>
  <c r="T107" i="5" s="1"/>
  <c r="V107" i="5" s="1"/>
  <c r="Q195" i="5"/>
  <c r="T195" i="5" s="1"/>
  <c r="V195" i="5" s="1"/>
  <c r="Q243" i="5"/>
  <c r="T243" i="5" s="1"/>
  <c r="V243" i="5" s="1"/>
  <c r="Q283" i="5"/>
  <c r="T283" i="5" s="1"/>
  <c r="V283" i="5" s="1"/>
  <c r="Q323" i="5"/>
  <c r="T323" i="5" s="1"/>
  <c r="V323" i="5" s="1"/>
  <c r="Q331" i="5"/>
  <c r="T331" i="5" s="1"/>
  <c r="V331" i="5" s="1"/>
  <c r="Q427" i="5"/>
  <c r="T427" i="5" s="1"/>
  <c r="V427" i="5" s="1"/>
  <c r="Q515" i="5"/>
  <c r="T515" i="5" s="1"/>
  <c r="V515" i="5" s="1"/>
  <c r="Q563" i="5"/>
  <c r="T563" i="5" s="1"/>
  <c r="V563" i="5" s="1"/>
  <c r="Q643" i="5"/>
  <c r="T643" i="5" s="1"/>
  <c r="V643" i="5" s="1"/>
  <c r="Q809" i="5"/>
  <c r="T809" i="5" s="1"/>
  <c r="V809" i="5" s="1"/>
  <c r="Q882" i="5"/>
  <c r="T882" i="5" s="1"/>
  <c r="V882" i="5" s="1"/>
  <c r="Q944" i="5"/>
  <c r="T944" i="5" s="1"/>
  <c r="V944" i="5" s="1"/>
  <c r="Q952" i="5"/>
  <c r="T952" i="5" s="1"/>
  <c r="V952" i="5" s="1"/>
  <c r="Q1022" i="5"/>
  <c r="T1022" i="5" s="1"/>
  <c r="V1022" i="5" s="1"/>
  <c r="Q1030" i="5"/>
  <c r="T1030" i="5" s="1"/>
  <c r="V1030" i="5" s="1"/>
  <c r="Q123" i="5"/>
  <c r="T123" i="5" s="1"/>
  <c r="V123" i="5" s="1"/>
  <c r="Q235" i="5"/>
  <c r="T235" i="5" s="1"/>
  <c r="V235" i="5" s="1"/>
  <c r="Q275" i="5"/>
  <c r="T275" i="5" s="1"/>
  <c r="V275" i="5" s="1"/>
  <c r="Q371" i="5"/>
  <c r="T371" i="5" s="1"/>
  <c r="V371" i="5" s="1"/>
  <c r="Q379" i="5"/>
  <c r="T379" i="5" s="1"/>
  <c r="V379" i="5" s="1"/>
  <c r="Q467" i="5"/>
  <c r="T467" i="5" s="1"/>
  <c r="V467" i="5" s="1"/>
  <c r="Q507" i="5"/>
  <c r="T507" i="5" s="1"/>
  <c r="V507" i="5" s="1"/>
  <c r="Q547" i="5"/>
  <c r="T547" i="5" s="1"/>
  <c r="V547" i="5" s="1"/>
  <c r="Q555" i="5"/>
  <c r="T555" i="5" s="1"/>
  <c r="V555" i="5" s="1"/>
  <c r="Q732" i="5"/>
  <c r="T732" i="5" s="1"/>
  <c r="V732" i="5" s="1"/>
  <c r="Q801" i="5"/>
  <c r="T801" i="5" s="1"/>
  <c r="V801" i="5" s="1"/>
  <c r="Q874" i="5"/>
  <c r="T874" i="5" s="1"/>
  <c r="V874" i="5" s="1"/>
  <c r="Q139" i="5"/>
  <c r="T139" i="5" s="1"/>
  <c r="V139" i="5" s="1"/>
  <c r="Q219" i="5"/>
  <c r="T219" i="5" s="1"/>
  <c r="V219" i="5" s="1"/>
  <c r="Q227" i="5"/>
  <c r="T227" i="5" s="1"/>
  <c r="V227" i="5" s="1"/>
  <c r="Q411" i="5"/>
  <c r="T411" i="5" s="1"/>
  <c r="V411" i="5" s="1"/>
  <c r="Q459" i="5"/>
  <c r="T459" i="5" s="1"/>
  <c r="V459" i="5" s="1"/>
  <c r="Q499" i="5"/>
  <c r="T499" i="5" s="1"/>
  <c r="V499" i="5" s="1"/>
  <c r="Q595" i="5"/>
  <c r="T595" i="5" s="1"/>
  <c r="V595" i="5" s="1"/>
  <c r="Q699" i="5"/>
  <c r="T699" i="5" s="1"/>
  <c r="V699" i="5" s="1"/>
  <c r="Q858" i="5"/>
  <c r="T858" i="5" s="1"/>
  <c r="V858" i="5" s="1"/>
  <c r="Q936" i="5"/>
  <c r="T936" i="5" s="1"/>
  <c r="V936" i="5" s="1"/>
  <c r="V313" i="5"/>
  <c r="V851" i="5"/>
  <c r="V532" i="5"/>
  <c r="V297" i="5"/>
  <c r="V843" i="5"/>
  <c r="V1035" i="5"/>
  <c r="V845" i="5"/>
  <c r="V82" i="5"/>
  <c r="V72" i="5"/>
  <c r="V312" i="5"/>
  <c r="V13" i="5"/>
  <c r="V24" i="5"/>
  <c r="V62" i="5"/>
  <c r="V26" i="5"/>
  <c r="V63" i="5"/>
  <c r="V96" i="5"/>
  <c r="V34" i="5"/>
  <c r="V40" i="5"/>
  <c r="V48" i="5"/>
  <c r="V209" i="5"/>
  <c r="V86" i="5"/>
  <c r="V245" i="5"/>
  <c r="V152" i="5"/>
  <c r="V185" i="5"/>
  <c r="V80" i="5"/>
  <c r="V350" i="5"/>
  <c r="V261" i="5"/>
  <c r="V629" i="5"/>
  <c r="V433" i="5"/>
  <c r="V846" i="5"/>
  <c r="V133" i="5"/>
  <c r="V485" i="5"/>
  <c r="V535" i="5"/>
  <c r="V1032" i="5"/>
  <c r="V762" i="5"/>
  <c r="V705" i="5"/>
  <c r="V1011" i="5"/>
  <c r="V1034" i="5"/>
  <c r="V914" i="5"/>
  <c r="V647" i="5"/>
  <c r="V989" i="5"/>
  <c r="V1010" i="5"/>
  <c r="V1036" i="5"/>
  <c r="V703" i="5"/>
  <c r="V780" i="5"/>
  <c r="V679" i="5"/>
  <c r="V758" i="5"/>
  <c r="G5" i="5"/>
  <c r="A907" i="42" l="1"/>
  <c r="A908" i="42" s="1"/>
  <c r="A909" i="42" s="1"/>
  <c r="A910" i="42" s="1"/>
  <c r="A911" i="42" s="1"/>
  <c r="A912" i="42" s="1"/>
  <c r="A913" i="42" s="1"/>
  <c r="A914" i="42" s="1"/>
  <c r="A915" i="42" s="1"/>
  <c r="A916" i="42" s="1"/>
  <c r="A917" i="42" s="1"/>
  <c r="A918" i="42" s="1"/>
  <c r="A919" i="42" s="1"/>
  <c r="A920" i="42" s="1"/>
  <c r="A921" i="42" s="1"/>
  <c r="A922" i="42" s="1"/>
  <c r="A923" i="42" s="1"/>
  <c r="A924" i="42" s="1"/>
  <c r="A925" i="42" s="1"/>
  <c r="A926" i="42" s="1"/>
  <c r="A927" i="42" s="1"/>
  <c r="A928" i="42" s="1"/>
  <c r="A929" i="42" s="1"/>
  <c r="A930" i="42" s="1"/>
  <c r="A931" i="42" s="1"/>
  <c r="A932" i="42" s="1"/>
  <c r="A933" i="42" s="1"/>
  <c r="A934" i="42" s="1"/>
  <c r="A935" i="42" s="1"/>
  <c r="A936" i="42" s="1"/>
  <c r="A937" i="42" s="1"/>
  <c r="A938" i="42" s="1"/>
  <c r="A939" i="42" s="1"/>
  <c r="A940" i="42" s="1"/>
  <c r="A941" i="42" s="1"/>
  <c r="A942" i="42" s="1"/>
  <c r="A943" i="42" s="1"/>
  <c r="A944" i="42" s="1"/>
  <c r="A945" i="42" s="1"/>
  <c r="A946" i="42" s="1"/>
  <c r="A947" i="42" s="1"/>
  <c r="A948" i="42" s="1"/>
  <c r="A949" i="42" s="1"/>
  <c r="A950" i="42" s="1"/>
  <c r="A951" i="42" s="1"/>
  <c r="A952" i="42" s="1"/>
  <c r="A953" i="42" s="1"/>
  <c r="A954" i="42" s="1"/>
  <c r="A955" i="42" s="1"/>
  <c r="A956" i="42" s="1"/>
  <c r="A957" i="42" s="1"/>
  <c r="A958" i="42" s="1"/>
  <c r="A959" i="42" s="1"/>
  <c r="A960" i="42" s="1"/>
  <c r="A961" i="42" s="1"/>
  <c r="A962" i="42" s="1"/>
  <c r="A963" i="42" s="1"/>
  <c r="A964" i="42" s="1"/>
  <c r="A965" i="42" s="1"/>
  <c r="A966" i="42" s="1"/>
  <c r="A967" i="42" s="1"/>
  <c r="A968" i="42" s="1"/>
  <c r="A969" i="42" s="1"/>
  <c r="A970" i="42" s="1"/>
  <c r="A971" i="42" s="1"/>
  <c r="A972" i="42" s="1"/>
  <c r="A973" i="42" s="1"/>
  <c r="A974" i="42" s="1"/>
  <c r="A975" i="42" s="1"/>
  <c r="A976" i="42" s="1"/>
  <c r="A977" i="42" s="1"/>
  <c r="A978" i="42" s="1"/>
  <c r="A979" i="42" s="1"/>
  <c r="A980" i="42" s="1"/>
  <c r="A981" i="42" s="1"/>
  <c r="A982" i="42" s="1"/>
  <c r="A983" i="42" s="1"/>
  <c r="A984" i="42" s="1"/>
  <c r="A985" i="42" s="1"/>
  <c r="A986" i="42" s="1"/>
  <c r="A987" i="42" s="1"/>
  <c r="A988" i="42" s="1"/>
  <c r="A989" i="42" s="1"/>
  <c r="A990" i="42" s="1"/>
  <c r="A991" i="42" s="1"/>
  <c r="A992" i="42" s="1"/>
  <c r="A993" i="42" s="1"/>
  <c r="A994" i="42" s="1"/>
  <c r="A995" i="42" s="1"/>
  <c r="A996" i="42" s="1"/>
  <c r="A997" i="42" s="1"/>
  <c r="A998" i="42" s="1"/>
  <c r="A999" i="42" s="1"/>
  <c r="A1000" i="42" s="1"/>
  <c r="A1001" i="42" s="1"/>
  <c r="A1002" i="42" s="1"/>
  <c r="A1003" i="42" s="1"/>
  <c r="A1004" i="42" s="1"/>
  <c r="A1005" i="42" s="1"/>
  <c r="A1006" i="42" s="1"/>
  <c r="A1007" i="42" s="1"/>
  <c r="A1008" i="42" s="1"/>
  <c r="A1009" i="42" s="1"/>
  <c r="A1010" i="42" s="1"/>
  <c r="A1011" i="42" s="1"/>
  <c r="A1012" i="42" s="1"/>
  <c r="A1013" i="42" s="1"/>
  <c r="A1014" i="42" s="1"/>
  <c r="A1015" i="42" s="1"/>
  <c r="A1016" i="42" s="1"/>
  <c r="A1017" i="42" s="1"/>
  <c r="A1018" i="42" s="1"/>
  <c r="A1019" i="42" s="1"/>
  <c r="A1020" i="42" s="1"/>
  <c r="A1021" i="42" s="1"/>
  <c r="A1022" i="42" s="1"/>
  <c r="A1023" i="42" s="1"/>
  <c r="A1024" i="42" s="1"/>
  <c r="A1025" i="42" s="1"/>
  <c r="A1026" i="42" s="1"/>
  <c r="A1027" i="42" s="1"/>
  <c r="A1028" i="42" s="1"/>
  <c r="A1029" i="42" s="1"/>
  <c r="A1030" i="42" s="1"/>
  <c r="A1031" i="42" s="1"/>
  <c r="A1032" i="42" s="1"/>
  <c r="A1033" i="42" s="1"/>
  <c r="A1034" i="42" s="1"/>
  <c r="A1035" i="42" s="1"/>
  <c r="A1036" i="42" s="1"/>
  <c r="N137" i="42" a="1"/>
  <c r="N137" i="42" s="1"/>
  <c r="W987" i="42" a="1"/>
  <c r="W987" i="42" s="1"/>
  <c r="K5" i="5"/>
  <c r="S60" i="5"/>
  <c r="D51" i="5"/>
  <c r="X585" i="42"/>
  <c r="Y585" i="42" s="1"/>
  <c r="AC54" i="12"/>
  <c r="X207" i="42"/>
  <c r="Y207" i="42" s="1"/>
  <c r="X507" i="42"/>
  <c r="Y507" i="42" s="1"/>
  <c r="X840" i="42"/>
  <c r="Y840" i="42" s="1"/>
  <c r="X318" i="42"/>
  <c r="Y318" i="42" s="1"/>
  <c r="X694" i="42"/>
  <c r="Y694" i="42" s="1"/>
  <c r="X143" i="42"/>
  <c r="Y143" i="42" s="1"/>
  <c r="X424" i="42"/>
  <c r="Y424" i="42" s="1"/>
  <c r="X421" i="42"/>
  <c r="Y421" i="42" s="1"/>
  <c r="X736" i="42"/>
  <c r="Y736" i="42" s="1"/>
  <c r="X265" i="42"/>
  <c r="Y265" i="42" s="1"/>
  <c r="X49" i="42"/>
  <c r="Y49" i="42" s="1"/>
  <c r="X784" i="42"/>
  <c r="Y784" i="42" s="1"/>
  <c r="X803" i="42"/>
  <c r="Y803" i="42" s="1"/>
  <c r="W737" i="42" a="1"/>
  <c r="W737" i="42" s="1"/>
  <c r="W84" i="42" a="1"/>
  <c r="W84" i="42" s="1"/>
  <c r="X589" i="42"/>
  <c r="Y589" i="42" s="1"/>
  <c r="X893" i="42"/>
  <c r="Y893" i="42" s="1"/>
  <c r="X624" i="42"/>
  <c r="Y624" i="42" s="1"/>
  <c r="X57" i="42"/>
  <c r="Y57" i="42" s="1"/>
  <c r="X484" i="42"/>
  <c r="Y484" i="42" s="1"/>
  <c r="S998" i="5"/>
  <c r="D991" i="5"/>
  <c r="D990" i="5" s="1"/>
  <c r="D986" i="5" s="1"/>
  <c r="D712" i="5"/>
  <c r="S714" i="5"/>
  <c r="X244" i="42"/>
  <c r="Y244" i="42" s="1"/>
  <c r="X403" i="42"/>
  <c r="Y403" i="42" s="1"/>
  <c r="X509" i="42"/>
  <c r="Y509" i="42" s="1"/>
  <c r="X1021" i="42"/>
  <c r="Y1021" i="42" s="1"/>
  <c r="X313" i="42"/>
  <c r="Y313" i="42" s="1"/>
  <c r="X1028" i="42"/>
  <c r="Y1028" i="42" s="1"/>
  <c r="X191" i="42"/>
  <c r="Y191" i="42" s="1"/>
  <c r="X323" i="42"/>
  <c r="Y323" i="42" s="1"/>
  <c r="X630" i="42"/>
  <c r="Y630" i="42" s="1"/>
  <c r="X428" i="42"/>
  <c r="Y428" i="42" s="1"/>
  <c r="X433" i="42"/>
  <c r="Y433" i="42" s="1"/>
  <c r="X817" i="42"/>
  <c r="Y817" i="42" s="1"/>
  <c r="X855" i="42"/>
  <c r="Y855" i="42" s="1"/>
  <c r="X907" i="42"/>
  <c r="Y907" i="42" s="1"/>
  <c r="X947" i="42"/>
  <c r="Y947" i="42" s="1"/>
  <c r="X34" i="42"/>
  <c r="Y34" i="42" s="1"/>
  <c r="X182" i="42"/>
  <c r="Y182" i="42" s="1"/>
  <c r="X240" i="42"/>
  <c r="Y240" i="42" s="1"/>
  <c r="X714" i="42"/>
  <c r="Y714" i="42" s="1"/>
  <c r="X407" i="42"/>
  <c r="Y407" i="42" s="1"/>
  <c r="X432" i="42"/>
  <c r="Y432" i="42" s="1"/>
  <c r="X475" i="42"/>
  <c r="Y475" i="42" s="1"/>
  <c r="X573" i="42"/>
  <c r="Y573" i="42" s="1"/>
  <c r="X765" i="42"/>
  <c r="Y765" i="42" s="1"/>
  <c r="X985" i="42"/>
  <c r="Y985" i="42" s="1"/>
  <c r="X762" i="42"/>
  <c r="Y762" i="42" s="1"/>
  <c r="X358" i="42"/>
  <c r="Y358" i="42" s="1"/>
  <c r="X413" i="42"/>
  <c r="Y413" i="42" s="1"/>
  <c r="X427" i="42"/>
  <c r="Y427" i="42" s="1"/>
  <c r="X178" i="42"/>
  <c r="Y178" i="42" s="1"/>
  <c r="X468" i="42"/>
  <c r="Y468" i="42" s="1"/>
  <c r="X145" i="42"/>
  <c r="Y145" i="42" s="1"/>
  <c r="X335" i="42"/>
  <c r="Y335" i="42" s="1"/>
  <c r="X740" i="42"/>
  <c r="Y740" i="42" s="1"/>
  <c r="X411" i="42"/>
  <c r="Y411" i="42" s="1"/>
  <c r="X719" i="42"/>
  <c r="Y719" i="42" s="1"/>
  <c r="X566" i="42"/>
  <c r="Y566" i="42" s="1"/>
  <c r="X709" i="42"/>
  <c r="Y709" i="42" s="1"/>
  <c r="X481" i="42"/>
  <c r="Y481" i="42" s="1"/>
  <c r="X521" i="42"/>
  <c r="Y521" i="42" s="1"/>
  <c r="X506" i="42"/>
  <c r="Y506" i="42" s="1"/>
  <c r="X844" i="42"/>
  <c r="Y844" i="42" s="1"/>
  <c r="X976" i="42"/>
  <c r="Y976" i="42" s="1"/>
  <c r="X734" i="42"/>
  <c r="Y734" i="42" s="1"/>
  <c r="X932" i="42"/>
  <c r="Y932" i="42" s="1"/>
  <c r="X993" i="42"/>
  <c r="Y993" i="42" s="1"/>
  <c r="X1016" i="42"/>
  <c r="Y1016" i="42" s="1"/>
  <c r="X451" i="42"/>
  <c r="Y451" i="42" s="1"/>
  <c r="X297" i="42"/>
  <c r="Y297" i="42" s="1"/>
  <c r="X39" i="42"/>
  <c r="Y39" i="42" s="1"/>
  <c r="X405" i="42"/>
  <c r="Y405" i="42" s="1"/>
  <c r="X558" i="42"/>
  <c r="Y558" i="42" s="1"/>
  <c r="X604" i="42"/>
  <c r="Y604" i="42" s="1"/>
  <c r="X591" i="42"/>
  <c r="Y591" i="42" s="1"/>
  <c r="X813" i="42"/>
  <c r="Y813" i="42" s="1"/>
  <c r="X511" i="42"/>
  <c r="Y511" i="42" s="1"/>
  <c r="X822" i="42"/>
  <c r="Y822" i="42" s="1"/>
  <c r="X956" i="42"/>
  <c r="Y956" i="42" s="1"/>
  <c r="X48" i="42"/>
  <c r="Y48" i="42" s="1"/>
  <c r="X478" i="42"/>
  <c r="Y478" i="42" s="1"/>
  <c r="X477" i="42"/>
  <c r="Y477" i="42" s="1"/>
  <c r="X331" i="42"/>
  <c r="Y331" i="42" s="1"/>
  <c r="X638" i="42"/>
  <c r="Y638" i="42" s="1"/>
  <c r="X619" i="42"/>
  <c r="Y619" i="42" s="1"/>
  <c r="X688" i="42"/>
  <c r="Y688" i="42" s="1"/>
  <c r="X517" i="42"/>
  <c r="Y517" i="42" s="1"/>
  <c r="X830" i="42"/>
  <c r="Y830" i="42" s="1"/>
  <c r="X917" i="42"/>
  <c r="Y917" i="42" s="1"/>
  <c r="X913" i="42"/>
  <c r="Y913" i="42" s="1"/>
  <c r="X134" i="42"/>
  <c r="Y134" i="42" s="1"/>
  <c r="X641" i="42"/>
  <c r="Y641" i="42" s="1"/>
  <c r="X377" i="42"/>
  <c r="Y377" i="42" s="1"/>
  <c r="X92" i="42"/>
  <c r="Y92" i="42" s="1"/>
  <c r="X444" i="42"/>
  <c r="Y444" i="42" s="1"/>
  <c r="X119" i="42"/>
  <c r="Y119" i="42" s="1"/>
  <c r="X372" i="42"/>
  <c r="Y372" i="42" s="1"/>
  <c r="X799" i="42"/>
  <c r="Y799" i="42" s="1"/>
  <c r="X612" i="42"/>
  <c r="Y612" i="42" s="1"/>
  <c r="X415" i="42"/>
  <c r="Y415" i="42" s="1"/>
  <c r="X850" i="42"/>
  <c r="Y850" i="42" s="1"/>
  <c r="X579" i="42"/>
  <c r="Y579" i="42" s="1"/>
  <c r="X602" i="42"/>
  <c r="Y602" i="42" s="1"/>
  <c r="X542" i="42"/>
  <c r="Y542" i="42" s="1"/>
  <c r="X518" i="42"/>
  <c r="Y518" i="42" s="1"/>
  <c r="X645" i="42"/>
  <c r="Y645" i="42" s="1"/>
  <c r="X983" i="42"/>
  <c r="Y983" i="42" s="1"/>
  <c r="X738" i="42"/>
  <c r="Y738" i="42" s="1"/>
  <c r="X946" i="42"/>
  <c r="Y946" i="42" s="1"/>
  <c r="X1000" i="42"/>
  <c r="Y1000" i="42" s="1"/>
  <c r="X401" i="42"/>
  <c r="Y401" i="42" s="1"/>
  <c r="X289" i="42"/>
  <c r="Y289" i="42" s="1"/>
  <c r="X483" i="42"/>
  <c r="Y483" i="42" s="1"/>
  <c r="X42" i="42"/>
  <c r="Y42" i="42" s="1"/>
  <c r="X354" i="42"/>
  <c r="Y354" i="42" s="1"/>
  <c r="X385" i="42"/>
  <c r="Y385" i="42" s="1"/>
  <c r="X430" i="42"/>
  <c r="Y430" i="42" s="1"/>
  <c r="X658" i="42"/>
  <c r="Y658" i="42" s="1"/>
  <c r="X325" i="42"/>
  <c r="Y325" i="42" s="1"/>
  <c r="X322" i="42"/>
  <c r="Y322" i="42" s="1"/>
  <c r="X567" i="42"/>
  <c r="Y567" i="42" s="1"/>
  <c r="X997" i="42"/>
  <c r="Y997" i="42" s="1"/>
  <c r="X746" i="42"/>
  <c r="Y746" i="42" s="1"/>
  <c r="X1029" i="42"/>
  <c r="Y1029" i="42" s="1"/>
  <c r="X118" i="42"/>
  <c r="Y118" i="42" s="1"/>
  <c r="X398" i="42"/>
  <c r="Y398" i="42" s="1"/>
  <c r="X516" i="42"/>
  <c r="Y516" i="42" s="1"/>
  <c r="X115" i="42"/>
  <c r="Y115" i="42" s="1"/>
  <c r="X837" i="42"/>
  <c r="Y837" i="42" s="1"/>
  <c r="X449" i="42"/>
  <c r="Y449" i="42" s="1"/>
  <c r="X626" i="42"/>
  <c r="Y626" i="42" s="1"/>
  <c r="X615" i="42"/>
  <c r="Y615" i="42" s="1"/>
  <c r="X522" i="42"/>
  <c r="Y522" i="42" s="1"/>
  <c r="X649" i="42"/>
  <c r="Y649" i="42" s="1"/>
  <c r="X814" i="42"/>
  <c r="Y814" i="42" s="1"/>
  <c r="X695" i="42"/>
  <c r="Y695" i="42" s="1"/>
  <c r="X359" i="42"/>
  <c r="Y359" i="42" s="1"/>
  <c r="X307" i="42"/>
  <c r="Y307" i="42" s="1"/>
  <c r="X62" i="42"/>
  <c r="Y62" i="42" s="1"/>
  <c r="X290" i="42"/>
  <c r="Y290" i="42" s="1"/>
  <c r="X107" i="42"/>
  <c r="Y107" i="42" s="1"/>
  <c r="X909" i="42"/>
  <c r="Y909" i="42" s="1"/>
  <c r="X525" i="42"/>
  <c r="Y525" i="42" s="1"/>
  <c r="X329" i="42"/>
  <c r="Y329" i="42" s="1"/>
  <c r="X732" i="42"/>
  <c r="Y732" i="42" s="1"/>
  <c r="X326" i="42"/>
  <c r="Y326" i="42" s="1"/>
  <c r="X710" i="42"/>
  <c r="Y710" i="42" s="1"/>
  <c r="Y708" i="42" s="1" a="1"/>
  <c r="X643" i="42"/>
  <c r="Y643" i="42" s="1"/>
  <c r="X568" i="42"/>
  <c r="Y568" i="42" s="1"/>
  <c r="X867" i="42"/>
  <c r="Y867" i="42" s="1"/>
  <c r="X1004" i="42"/>
  <c r="Y1004" i="42" s="1"/>
  <c r="X931" i="42"/>
  <c r="Y931" i="42" s="1"/>
  <c r="X754" i="42"/>
  <c r="Y754" i="42" s="1"/>
  <c r="X703" i="42"/>
  <c r="Y703" i="42" s="1"/>
  <c r="X725" i="42"/>
  <c r="Y725" i="42" s="1"/>
  <c r="X801" i="42"/>
  <c r="Y801" i="42" s="1"/>
  <c r="X957" i="42"/>
  <c r="Y957" i="42" s="1"/>
  <c r="X310" i="42"/>
  <c r="Y310" i="42" s="1"/>
  <c r="X114" i="42"/>
  <c r="Y114" i="42" s="1"/>
  <c r="X390" i="42"/>
  <c r="Y390" i="42" s="1"/>
  <c r="X249" i="42"/>
  <c r="Y249" i="42" s="1"/>
  <c r="X58" i="42"/>
  <c r="Y58" i="42" s="1"/>
  <c r="X286" i="42"/>
  <c r="Y286" i="42" s="1"/>
  <c r="X82" i="42"/>
  <c r="Y82" i="42" s="1"/>
  <c r="X550" i="42"/>
  <c r="Y550" i="42" s="1"/>
  <c r="X617" i="42"/>
  <c r="Y617" i="42" s="1"/>
  <c r="X741" i="42"/>
  <c r="Y741" i="42" s="1"/>
  <c r="X538" i="42"/>
  <c r="Y538" i="42" s="1"/>
  <c r="X333" i="42"/>
  <c r="Y333" i="42" s="1"/>
  <c r="X776" i="42"/>
  <c r="Y776" i="42" s="1"/>
  <c r="X379" i="42"/>
  <c r="Y379" i="42" s="1"/>
  <c r="X723" i="42"/>
  <c r="Y723" i="42" s="1"/>
  <c r="X700" i="42"/>
  <c r="Y700" i="42" s="1"/>
  <c r="X640" i="42"/>
  <c r="Y640" i="42" s="1"/>
  <c r="X499" i="42"/>
  <c r="Y499" i="42" s="1"/>
  <c r="X686" i="42"/>
  <c r="Y686" i="42" s="1"/>
  <c r="X938" i="42"/>
  <c r="Y938" i="42" s="1"/>
  <c r="X829" i="42"/>
  <c r="Y829" i="42" s="1"/>
  <c r="X838" i="42"/>
  <c r="Y838" i="42" s="1"/>
  <c r="X1007" i="42"/>
  <c r="Y1007" i="42" s="1"/>
  <c r="X210" i="42"/>
  <c r="Y210" i="42" s="1"/>
  <c r="X106" i="42"/>
  <c r="Y106" i="42" s="1"/>
  <c r="X151" i="42"/>
  <c r="Y151" i="42" s="1"/>
  <c r="X303" i="42"/>
  <c r="Y303" i="42" s="1"/>
  <c r="X132" i="42"/>
  <c r="Y132" i="42" s="1"/>
  <c r="X45" i="42"/>
  <c r="Y45" i="42" s="1"/>
  <c r="X353" i="42"/>
  <c r="Y353" i="42" s="1"/>
  <c r="X232" i="42"/>
  <c r="Y232" i="42" s="1"/>
  <c r="X70" i="42"/>
  <c r="Y70" i="42" s="1"/>
  <c r="X376" i="42"/>
  <c r="Y376" i="42" s="1"/>
  <c r="X629" i="42"/>
  <c r="Y629" i="42" s="1"/>
  <c r="X943" i="42"/>
  <c r="Y943" i="42" s="1"/>
  <c r="X756" i="42"/>
  <c r="Y756" i="42" s="1"/>
  <c r="X453" i="42"/>
  <c r="Y453" i="42" s="1"/>
  <c r="X625" i="42"/>
  <c r="Y625" i="42" s="1"/>
  <c r="X337" i="42"/>
  <c r="Y337" i="42" s="1"/>
  <c r="X586" i="42"/>
  <c r="Y586" i="42" s="1"/>
  <c r="X851" i="42"/>
  <c r="Y851" i="42" s="1"/>
  <c r="X330" i="42"/>
  <c r="Y330" i="42" s="1"/>
  <c r="X574" i="42"/>
  <c r="Y574" i="42" s="1"/>
  <c r="X749" i="42"/>
  <c r="Y749" i="42" s="1"/>
  <c r="X571" i="42"/>
  <c r="Y571" i="42" s="1"/>
  <c r="X887" i="42"/>
  <c r="Y887" i="42" s="1"/>
  <c r="X652" i="42"/>
  <c r="Y652" i="42" s="1"/>
  <c r="X752" i="42"/>
  <c r="Y752" i="42" s="1"/>
  <c r="X515" i="42"/>
  <c r="Y515" i="42" s="1"/>
  <c r="X698" i="42"/>
  <c r="Y698" i="42" s="1"/>
  <c r="X888" i="42"/>
  <c r="Y888" i="42" s="1"/>
  <c r="X662" i="42"/>
  <c r="Y662" i="42" s="1"/>
  <c r="X808" i="42"/>
  <c r="Y808" i="42" s="1"/>
  <c r="X984" i="42"/>
  <c r="Y984" i="42" s="1"/>
  <c r="X747" i="42"/>
  <c r="Y747" i="42" s="1"/>
  <c r="X1030" i="42"/>
  <c r="Y1030" i="42" s="1"/>
  <c r="X835" i="42"/>
  <c r="Y835" i="42" s="1"/>
  <c r="X131" i="42"/>
  <c r="Y131" i="42" s="1"/>
  <c r="X273" i="42"/>
  <c r="Y273" i="42" s="1"/>
  <c r="X305" i="42"/>
  <c r="Y305" i="42" s="1"/>
  <c r="X364" i="42"/>
  <c r="Y364" i="42" s="1"/>
  <c r="X262" i="42"/>
  <c r="Y262" i="42" s="1"/>
  <c r="X622" i="42"/>
  <c r="Y622" i="42" s="1"/>
  <c r="X261" i="42"/>
  <c r="Y261" i="42" s="1"/>
  <c r="X128" i="42"/>
  <c r="Y128" i="42" s="1"/>
  <c r="X753" i="42"/>
  <c r="Y753" i="42" s="1"/>
  <c r="X298" i="42"/>
  <c r="Y298" i="42" s="1"/>
  <c r="X224" i="42"/>
  <c r="Y224" i="42" s="1"/>
  <c r="X28" i="42"/>
  <c r="Y28" i="42" s="1"/>
  <c r="X380" i="42"/>
  <c r="Y380" i="42" s="1"/>
  <c r="X650" i="42"/>
  <c r="Y650" i="42" s="1"/>
  <c r="X590" i="42"/>
  <c r="Y590" i="42" s="1"/>
  <c r="X800" i="42"/>
  <c r="Y800" i="42" s="1"/>
  <c r="X361" i="42"/>
  <c r="Y361" i="42" s="1"/>
  <c r="X469" i="42"/>
  <c r="Y469" i="42" s="1"/>
  <c r="X696" i="42"/>
  <c r="Y696" i="42" s="1"/>
  <c r="X378" i="42"/>
  <c r="Y378" i="42" s="1"/>
  <c r="X613" i="42"/>
  <c r="Y613" i="42" s="1"/>
  <c r="X627" i="42"/>
  <c r="Y627" i="42" s="1"/>
  <c r="X342" i="42"/>
  <c r="Y342" i="42" s="1"/>
  <c r="X587" i="42"/>
  <c r="Y587" i="42" s="1"/>
  <c r="X634" i="42"/>
  <c r="Y634" i="42" s="1"/>
  <c r="X498" i="42"/>
  <c r="Y498" i="42" s="1"/>
  <c r="X660" i="42"/>
  <c r="Y660" i="42" s="1"/>
  <c r="X769" i="42"/>
  <c r="Y769" i="42" s="1"/>
  <c r="X519" i="42"/>
  <c r="Y519" i="42" s="1"/>
  <c r="X868" i="42"/>
  <c r="Y868" i="42" s="1"/>
  <c r="X702" i="42"/>
  <c r="Y702" i="42" s="1"/>
  <c r="X895" i="42"/>
  <c r="Y895" i="42" s="1"/>
  <c r="X666" i="42"/>
  <c r="Y666" i="42" s="1"/>
  <c r="X821" i="42"/>
  <c r="Y821" i="42" s="1"/>
  <c r="X679" i="42"/>
  <c r="Y679" i="42" s="1"/>
  <c r="X751" i="42"/>
  <c r="Y751" i="42" s="1"/>
  <c r="X1032" i="42"/>
  <c r="Y1032" i="42" s="1"/>
  <c r="X915" i="42"/>
  <c r="Y915" i="42" s="1"/>
  <c r="X882" i="42"/>
  <c r="Y882" i="42" s="1"/>
  <c r="X937" i="42"/>
  <c r="Y937" i="42" s="1"/>
  <c r="X243" i="42"/>
  <c r="Y243" i="42" s="1"/>
  <c r="X197" i="42"/>
  <c r="Y197" i="42" s="1"/>
  <c r="X213" i="42"/>
  <c r="Y213" i="42" s="1"/>
  <c r="X46" i="42"/>
  <c r="Y46" i="42" s="1"/>
  <c r="X208" i="42"/>
  <c r="Y208" i="42" s="1"/>
  <c r="X463" i="42"/>
  <c r="Y463" i="42" s="1"/>
  <c r="X117" i="42"/>
  <c r="Y117" i="42" s="1"/>
  <c r="X238" i="42"/>
  <c r="Y238" i="42" s="1"/>
  <c r="X456" i="42"/>
  <c r="Y456" i="42" s="1"/>
  <c r="X259" i="42"/>
  <c r="Y259" i="42" s="1"/>
  <c r="X19" i="42"/>
  <c r="Y19" i="42" s="1"/>
  <c r="X97" i="42"/>
  <c r="Y97" i="42" s="1"/>
  <c r="X258" i="42"/>
  <c r="Y258" i="42" s="1"/>
  <c r="X588" i="42"/>
  <c r="Y588" i="42" s="1"/>
  <c r="X147" i="42"/>
  <c r="Y147" i="42" s="1"/>
  <c r="X272" i="42"/>
  <c r="Y272" i="42" s="1"/>
  <c r="X531" i="42"/>
  <c r="Y531" i="42" s="1"/>
  <c r="X130" i="42"/>
  <c r="Y130" i="42" s="1"/>
  <c r="X309" i="42"/>
  <c r="Y309" i="42" s="1"/>
  <c r="X35" i="42"/>
  <c r="Y35" i="42" s="1"/>
  <c r="X168" i="42"/>
  <c r="Y168" i="42" s="1"/>
  <c r="X352" i="42"/>
  <c r="Y352" i="42" s="1"/>
  <c r="X53" i="42"/>
  <c r="Y53" i="42" s="1"/>
  <c r="X181" i="42"/>
  <c r="Y181" i="42" s="1"/>
  <c r="X393" i="42"/>
  <c r="Y393" i="42" s="1"/>
  <c r="X1023" i="42"/>
  <c r="Y1023" i="42" s="1"/>
  <c r="X794" i="42"/>
  <c r="Y794" i="42" s="1"/>
  <c r="X920" i="42"/>
  <c r="Y920" i="42" s="1"/>
  <c r="X810" i="42"/>
  <c r="Y810" i="42" s="1"/>
  <c r="X911" i="42"/>
  <c r="Y911" i="42" s="1"/>
  <c r="X842" i="42"/>
  <c r="Y842" i="42" s="1"/>
  <c r="X1011" i="42"/>
  <c r="Y1011" i="42" s="1"/>
  <c r="X972" i="42"/>
  <c r="Y972" i="42" s="1"/>
  <c r="X816" i="42"/>
  <c r="Y816" i="42" s="1"/>
  <c r="X699" i="42"/>
  <c r="Y699" i="42" s="1"/>
  <c r="X1005" i="42"/>
  <c r="Y1005" i="42" s="1"/>
  <c r="X876" i="42"/>
  <c r="Y876" i="42" s="1"/>
  <c r="X788" i="42"/>
  <c r="Y788" i="42" s="1"/>
  <c r="X742" i="42"/>
  <c r="Y742" i="42" s="1"/>
  <c r="X716" i="42"/>
  <c r="Y716" i="42" s="1"/>
  <c r="X964" i="42"/>
  <c r="Y964" i="42" s="1"/>
  <c r="X863" i="42"/>
  <c r="Y863" i="42" s="1"/>
  <c r="X772" i="42"/>
  <c r="Y772" i="42" s="1"/>
  <c r="X706" i="42"/>
  <c r="Y706" i="42" s="1"/>
  <c r="X674" i="42"/>
  <c r="Y674" i="42" s="1"/>
  <c r="X880" i="42"/>
  <c r="Y880" i="42" s="1"/>
  <c r="X770" i="42"/>
  <c r="Y770" i="42" s="1"/>
  <c r="X657" i="42"/>
  <c r="Y657" i="42" s="1"/>
  <c r="X561" i="42"/>
  <c r="Y561" i="42" s="1"/>
  <c r="X503" i="42"/>
  <c r="Y503" i="42" s="1"/>
  <c r="X818" i="42"/>
  <c r="Y818" i="42" s="1"/>
  <c r="X572" i="42"/>
  <c r="Y572" i="42" s="1"/>
  <c r="X510" i="42"/>
  <c r="Y510" i="42" s="1"/>
  <c r="X655" i="42"/>
  <c r="Y655" i="42" s="1"/>
  <c r="X563" i="42"/>
  <c r="Y563" i="42" s="1"/>
  <c r="X513" i="42"/>
  <c r="Y513" i="42" s="1"/>
  <c r="X787" i="42"/>
  <c r="Y787" i="42" s="1"/>
  <c r="X628" i="42"/>
  <c r="Y628" i="42" s="1"/>
  <c r="X541" i="42"/>
  <c r="Y541" i="42" s="1"/>
  <c r="X425" i="42"/>
  <c r="Y425" i="42" s="1"/>
  <c r="X338" i="42"/>
  <c r="Y338" i="42" s="1"/>
  <c r="X748" i="42"/>
  <c r="Y748" i="42" s="1"/>
  <c r="X608" i="42"/>
  <c r="Y608" i="42" s="1"/>
  <c r="X607" i="42"/>
  <c r="Y607" i="42" s="1"/>
  <c r="X474" i="42"/>
  <c r="Y474" i="42" s="1"/>
  <c r="X349" i="42"/>
  <c r="Y349" i="42" s="1"/>
  <c r="X685" i="42"/>
  <c r="Y685" i="42" s="1"/>
  <c r="X546" i="42"/>
  <c r="Y546" i="42" s="1"/>
  <c r="X457" i="42"/>
  <c r="Y457" i="42" s="1"/>
  <c r="X399" i="42"/>
  <c r="Y399" i="42" s="1"/>
  <c r="X757" i="42"/>
  <c r="Y757" i="42" s="1"/>
  <c r="X605" i="42"/>
  <c r="Y605" i="42" s="1"/>
  <c r="X664" i="42"/>
  <c r="Y664" i="42" s="1"/>
  <c r="X577" i="42"/>
  <c r="Y577" i="42" s="1"/>
  <c r="X623" i="42"/>
  <c r="Y623" i="42" s="1"/>
  <c r="X434" i="42"/>
  <c r="Y434" i="42" s="1"/>
  <c r="X343" i="42"/>
  <c r="Y343" i="42" s="1"/>
  <c r="X24" i="42"/>
  <c r="Y24" i="42" s="1"/>
  <c r="X111" i="42"/>
  <c r="Y111" i="42" s="1"/>
  <c r="X220" i="42"/>
  <c r="Y220" i="42" s="1"/>
  <c r="X278" i="42"/>
  <c r="Y278" i="42" s="1"/>
  <c r="X394" i="42"/>
  <c r="Y394" i="42" s="1"/>
  <c r="X578" i="42"/>
  <c r="Y578" i="42" s="1"/>
  <c r="X54" i="42"/>
  <c r="Y54" i="42" s="1"/>
  <c r="X103" i="42"/>
  <c r="Y103" i="42" s="1"/>
  <c r="X93" i="42"/>
  <c r="Y93" i="42" s="1"/>
  <c r="X336" i="42"/>
  <c r="Y336" i="42" s="1"/>
  <c r="X68" i="42"/>
  <c r="Y68" i="42" s="1"/>
  <c r="X246" i="42"/>
  <c r="Y246" i="42" s="1"/>
  <c r="X60" i="42"/>
  <c r="Y60" i="42" s="1"/>
  <c r="X201" i="42"/>
  <c r="Y201" i="42" s="1"/>
  <c r="X31" i="42"/>
  <c r="Y31" i="42" s="1"/>
  <c r="X214" i="42"/>
  <c r="Y214" i="42" s="1"/>
  <c r="X442" i="42"/>
  <c r="Y442" i="42" s="1"/>
  <c r="X95" i="42"/>
  <c r="Y95" i="42" s="1"/>
  <c r="X252" i="42"/>
  <c r="Y252" i="42" s="1"/>
  <c r="X520" i="42"/>
  <c r="Y520" i="42" s="1"/>
  <c r="X827" i="42"/>
  <c r="Y827" i="42" s="1"/>
  <c r="X945" i="42"/>
  <c r="Y945" i="42" s="1"/>
  <c r="X806" i="42"/>
  <c r="Y806" i="42" s="1"/>
  <c r="X998" i="42"/>
  <c r="Y998" i="42" s="1"/>
  <c r="X885" i="42"/>
  <c r="Y885" i="42" s="1"/>
  <c r="X1017" i="42"/>
  <c r="Y1017" i="42" s="1"/>
  <c r="X859" i="42"/>
  <c r="Y859" i="42" s="1"/>
  <c r="X902" i="42"/>
  <c r="Y902" i="42" s="1"/>
  <c r="X789" i="42"/>
  <c r="Y789" i="42" s="1"/>
  <c r="X683" i="42"/>
  <c r="Y683" i="42" s="1"/>
  <c r="X926" i="42"/>
  <c r="Y926" i="42" s="1"/>
  <c r="X828" i="42"/>
  <c r="Y828" i="42" s="1"/>
  <c r="X750" i="42"/>
  <c r="Y750" i="42" s="1"/>
  <c r="X720" i="42"/>
  <c r="Y720" i="42" s="1"/>
  <c r="X958" i="42"/>
  <c r="Y958" i="42" s="1"/>
  <c r="X690" i="42"/>
  <c r="Y690" i="42" s="1"/>
  <c r="X1026" i="42"/>
  <c r="Y1026" i="42" s="1"/>
  <c r="X930" i="42"/>
  <c r="Y930" i="42" s="1"/>
  <c r="X653" i="42"/>
  <c r="Y653" i="42" s="1"/>
  <c r="X553" i="42"/>
  <c r="Y553" i="42" s="1"/>
  <c r="X490" i="42"/>
  <c r="Y490" i="42" s="1"/>
  <c r="X791" i="42"/>
  <c r="Y791" i="42" s="1"/>
  <c r="X644" i="42"/>
  <c r="Y644" i="42" s="1"/>
  <c r="X514" i="42"/>
  <c r="Y514" i="42" s="1"/>
  <c r="X825" i="42"/>
  <c r="Y825" i="42" s="1"/>
  <c r="X647" i="42"/>
  <c r="Y647" i="42" s="1"/>
  <c r="X551" i="42"/>
  <c r="Y551" i="42" s="1"/>
  <c r="X497" i="42"/>
  <c r="Y497" i="42" s="1"/>
  <c r="X689" i="42"/>
  <c r="Y689" i="42" s="1"/>
  <c r="X581" i="42"/>
  <c r="Y581" i="42" s="1"/>
  <c r="X429" i="42"/>
  <c r="Y429" i="42" s="1"/>
  <c r="X334" i="42"/>
  <c r="Y334" i="42" s="1"/>
  <c r="X722" i="42"/>
  <c r="Y722" i="42" s="1"/>
  <c r="X922" i="42"/>
  <c r="Y922" i="42" s="1"/>
  <c r="X633" i="42"/>
  <c r="Y633" i="42" s="1"/>
  <c r="X500" i="42"/>
  <c r="Y500" i="42" s="1"/>
  <c r="X374" i="42"/>
  <c r="Y374" i="42" s="1"/>
  <c r="X969" i="42"/>
  <c r="Y969" i="42" s="1"/>
  <c r="X646" i="42"/>
  <c r="Y646" i="42" s="1"/>
  <c r="X532" i="42"/>
  <c r="Y532" i="42" s="1"/>
  <c r="X445" i="42"/>
  <c r="Y445" i="42" s="1"/>
  <c r="X365" i="42"/>
  <c r="Y365" i="42" s="1"/>
  <c r="X665" i="42"/>
  <c r="Y665" i="42" s="1"/>
  <c r="X715" i="42"/>
  <c r="Y715" i="42" s="1"/>
  <c r="X583" i="42"/>
  <c r="Y583" i="42" s="1"/>
  <c r="X596" i="42"/>
  <c r="Y596" i="42" s="1"/>
  <c r="X422" i="42"/>
  <c r="Y422" i="42" s="1"/>
  <c r="X327" i="42"/>
  <c r="Y327" i="42" s="1"/>
  <c r="X78" i="42"/>
  <c r="Y78" i="42" s="1"/>
  <c r="X165" i="42"/>
  <c r="Y165" i="42" s="1"/>
  <c r="X274" i="42"/>
  <c r="Y274" i="42" s="1"/>
  <c r="X402" i="42"/>
  <c r="Y402" i="42" s="1"/>
  <c r="X671" i="42"/>
  <c r="Y671" i="42" s="1"/>
  <c r="X174" i="42"/>
  <c r="Y174" i="42" s="1"/>
  <c r="X253" i="42"/>
  <c r="Y253" i="42" s="1"/>
  <c r="X369" i="42"/>
  <c r="Y369" i="42" s="1"/>
  <c r="X397" i="42"/>
  <c r="Y397" i="42" s="1"/>
  <c r="X72" i="42"/>
  <c r="Y72" i="42" s="1"/>
  <c r="X69" i="42"/>
  <c r="Y69" i="42" s="1"/>
  <c r="X458" i="42"/>
  <c r="Y458" i="42" s="1"/>
  <c r="X256" i="42"/>
  <c r="Y256" i="42" s="1"/>
  <c r="X815" i="42"/>
  <c r="Y815" i="42" s="1"/>
  <c r="X881" i="42"/>
  <c r="Y881" i="42" s="1"/>
  <c r="X101" i="42"/>
  <c r="Y101" i="42" s="1"/>
  <c r="X276" i="42"/>
  <c r="Y276" i="42" s="1"/>
  <c r="X205" i="42"/>
  <c r="Y205" i="42" s="1"/>
  <c r="X231" i="42"/>
  <c r="Y231" i="42" s="1"/>
  <c r="X99" i="42"/>
  <c r="Y99" i="42" s="1"/>
  <c r="X1035" i="42"/>
  <c r="Y1035" i="42" s="1"/>
  <c r="X916" i="42"/>
  <c r="Y916" i="42" s="1"/>
  <c r="X989" i="42"/>
  <c r="Y989" i="42" s="1"/>
  <c r="X133" i="42"/>
  <c r="Y133" i="42" s="1"/>
  <c r="X496" i="42"/>
  <c r="Y496" i="42" s="1"/>
  <c r="X218" i="42"/>
  <c r="Y218" i="42" s="1"/>
  <c r="X85" i="42"/>
  <c r="Y85" i="42" s="1"/>
  <c r="X381" i="42"/>
  <c r="Y381" i="42" s="1"/>
  <c r="X156" i="42"/>
  <c r="Y156" i="42" s="1"/>
  <c r="X466" i="42"/>
  <c r="Y466" i="42" s="1"/>
  <c r="X177" i="42"/>
  <c r="Y177" i="42" s="1"/>
  <c r="X467" i="42"/>
  <c r="Y467" i="42" s="1"/>
  <c r="X790" i="42"/>
  <c r="Y790" i="42" s="1"/>
  <c r="X874" i="42"/>
  <c r="Y874" i="42" s="1"/>
  <c r="X1012" i="42"/>
  <c r="Y1012" i="42" s="1"/>
  <c r="X877" i="42"/>
  <c r="Y877" i="42" s="1"/>
  <c r="X996" i="42"/>
  <c r="Y996" i="42" s="1"/>
  <c r="X934" i="42"/>
  <c r="Y934" i="42" s="1"/>
  <c r="X743" i="42"/>
  <c r="Y743" i="42" s="1"/>
  <c r="X979" i="42"/>
  <c r="Y979" i="42" s="1"/>
  <c r="X675" i="42"/>
  <c r="Y675" i="42" s="1"/>
  <c r="X883" i="42"/>
  <c r="Y883" i="42" s="1"/>
  <c r="X780" i="42"/>
  <c r="Y780" i="42" s="1"/>
  <c r="X977" i="42"/>
  <c r="Y977" i="42" s="1"/>
  <c r="X856" i="42"/>
  <c r="Y856" i="42" s="1"/>
  <c r="X682" i="42"/>
  <c r="Y682" i="42" s="1"/>
  <c r="X820" i="42"/>
  <c r="Y820" i="42" s="1"/>
  <c r="X684" i="42"/>
  <c r="Y684" i="42" s="1"/>
  <c r="X565" i="42"/>
  <c r="Y565" i="42" s="1"/>
  <c r="X495" i="42"/>
  <c r="Y495" i="42" s="1"/>
  <c r="X928" i="42"/>
  <c r="Y928" i="42" s="1"/>
  <c r="X560" i="42"/>
  <c r="Y560" i="42" s="1"/>
  <c r="X494" i="42"/>
  <c r="Y494" i="42" s="1"/>
  <c r="X693" i="42"/>
  <c r="Y693" i="42" s="1"/>
  <c r="X559" i="42"/>
  <c r="Y559" i="42" s="1"/>
  <c r="X501" i="42"/>
  <c r="Y501" i="42" s="1"/>
  <c r="X669" i="42"/>
  <c r="Y669" i="42" s="1"/>
  <c r="X534" i="42"/>
  <c r="Y534" i="42" s="1"/>
  <c r="X375" i="42"/>
  <c r="Y375" i="42" s="1"/>
  <c r="X860" i="42"/>
  <c r="Y860" i="42" s="1"/>
  <c r="X614" i="42"/>
  <c r="Y614" i="42" s="1"/>
  <c r="X526" i="42"/>
  <c r="Y526" i="42" s="1"/>
  <c r="X370" i="42"/>
  <c r="Y370" i="42" s="1"/>
  <c r="X606" i="42"/>
  <c r="Y606" i="42" s="1"/>
  <c r="X465" i="42"/>
  <c r="Y465" i="42" s="1"/>
  <c r="X395" i="42"/>
  <c r="Y395" i="42" s="1"/>
  <c r="X718" i="42"/>
  <c r="Y718" i="42" s="1"/>
  <c r="X727" i="42"/>
  <c r="Y727" i="42" s="1"/>
  <c r="X570" i="42"/>
  <c r="Y570" i="42" s="1"/>
  <c r="X681" i="42"/>
  <c r="Y681" i="42" s="1"/>
  <c r="X536" i="42"/>
  <c r="Y536" i="42" s="1"/>
  <c r="X347" i="42"/>
  <c r="Y347" i="42" s="1"/>
  <c r="X32" i="42"/>
  <c r="Y32" i="42" s="1"/>
  <c r="X149" i="42"/>
  <c r="Y149" i="42" s="1"/>
  <c r="X270" i="42"/>
  <c r="Y270" i="42" s="1"/>
  <c r="X410" i="42"/>
  <c r="Y410" i="42" s="1"/>
  <c r="X899" i="42"/>
  <c r="Y899" i="42" s="1"/>
  <c r="X96" i="42"/>
  <c r="Y96" i="42" s="1"/>
  <c r="X195" i="42"/>
  <c r="Y195" i="42" s="1"/>
  <c r="X311" i="42"/>
  <c r="Y311" i="42" s="1"/>
  <c r="X936" i="42"/>
  <c r="Y936" i="42" s="1"/>
  <c r="X26" i="42"/>
  <c r="Y26" i="42" s="1"/>
  <c r="X126" i="42"/>
  <c r="Y126" i="42" s="1"/>
  <c r="X473" i="42"/>
  <c r="Y473" i="42" s="1"/>
  <c r="X40" i="42"/>
  <c r="Y40" i="42" s="1"/>
  <c r="X1027" i="42"/>
  <c r="Y1027" i="42" s="1"/>
  <c r="X960" i="42"/>
  <c r="Y960" i="42" s="1"/>
  <c r="X935" i="42"/>
  <c r="Y935" i="42" s="1"/>
  <c r="X670" i="42"/>
  <c r="Y670" i="42" s="1"/>
  <c r="X792" i="42"/>
  <c r="Y792" i="42" s="1"/>
  <c r="X549" i="42"/>
  <c r="Y549" i="42" s="1"/>
  <c r="X892" i="42"/>
  <c r="Y892" i="42" s="1"/>
  <c r="X701" i="42"/>
  <c r="Y701" i="42" s="1"/>
  <c r="X910" i="42"/>
  <c r="Y910" i="42" s="1"/>
  <c r="X898" i="42"/>
  <c r="Y898" i="42" s="1"/>
  <c r="X621" i="42"/>
  <c r="Y621" i="42" s="1"/>
  <c r="X350" i="42"/>
  <c r="Y350" i="42" s="1"/>
  <c r="X580" i="42"/>
  <c r="Y580" i="42" s="1"/>
  <c r="X479" i="42"/>
  <c r="Y479" i="42" s="1"/>
  <c r="X341" i="42"/>
  <c r="Y341" i="42" s="1"/>
  <c r="X726" i="42"/>
  <c r="Y726" i="42" s="1"/>
  <c r="X179" i="42"/>
  <c r="Y179" i="42" s="1"/>
  <c r="X222" i="42"/>
  <c r="Y222" i="42" s="1"/>
  <c r="X90" i="42"/>
  <c r="Y90" i="42" s="1"/>
  <c r="X431" i="42"/>
  <c r="Y431" i="42" s="1"/>
  <c r="X164" i="42"/>
  <c r="Y164" i="42" s="1"/>
  <c r="X535" i="42"/>
  <c r="Y535" i="42" s="1"/>
  <c r="X185" i="42"/>
  <c r="Y185" i="42" s="1"/>
  <c r="X476" i="42"/>
  <c r="Y476" i="42" s="1"/>
  <c r="X767" i="42"/>
  <c r="Y767" i="42" s="1"/>
  <c r="X870" i="42"/>
  <c r="Y870" i="42" s="1"/>
  <c r="X861" i="42"/>
  <c r="Y861" i="42" s="1"/>
  <c r="X968" i="42"/>
  <c r="Y968" i="42" s="1"/>
  <c r="X927" i="42"/>
  <c r="Y927" i="42" s="1"/>
  <c r="X731" i="42"/>
  <c r="Y731" i="42" s="1"/>
  <c r="X896" i="42"/>
  <c r="Y896" i="42" s="1"/>
  <c r="X773" i="42"/>
  <c r="Y773" i="42" s="1"/>
  <c r="X1022" i="42"/>
  <c r="Y1022" i="42" s="1"/>
  <c r="X766" i="42"/>
  <c r="Y766" i="42" s="1"/>
  <c r="X971" i="42"/>
  <c r="Y971" i="42" s="1"/>
  <c r="X678" i="42"/>
  <c r="Y678" i="42" s="1"/>
  <c r="X807" i="42"/>
  <c r="Y807" i="42" s="1"/>
  <c r="X845" i="42"/>
  <c r="Y845" i="42" s="1"/>
  <c r="X677" i="42"/>
  <c r="Y677" i="42" s="1"/>
  <c r="X557" i="42"/>
  <c r="Y557" i="42" s="1"/>
  <c r="X950" i="42"/>
  <c r="Y950" i="42" s="1"/>
  <c r="X903" i="42"/>
  <c r="Y903" i="42" s="1"/>
  <c r="X552" i="42"/>
  <c r="Y552" i="42" s="1"/>
  <c r="X489" i="42"/>
  <c r="Y489" i="42" s="1"/>
  <c r="X659" i="42"/>
  <c r="Y659" i="42" s="1"/>
  <c r="X555" i="42"/>
  <c r="Y555" i="42" s="1"/>
  <c r="X1009" i="42"/>
  <c r="Y1009" i="42" s="1"/>
  <c r="X642" i="42"/>
  <c r="Y642" i="42" s="1"/>
  <c r="X528" i="42"/>
  <c r="Y528" i="42" s="1"/>
  <c r="X371" i="42"/>
  <c r="Y371" i="42" s="1"/>
  <c r="X824" i="42"/>
  <c r="Y824" i="42" s="1"/>
  <c r="X601" i="42"/>
  <c r="Y601" i="42" s="1"/>
  <c r="X697" i="42"/>
  <c r="Y697" i="42" s="1"/>
  <c r="X486" i="42"/>
  <c r="Y486" i="42" s="1"/>
  <c r="X345" i="42"/>
  <c r="Y345" i="42" s="1"/>
  <c r="X745" i="42"/>
  <c r="Y745" i="42" s="1"/>
  <c r="X600" i="42"/>
  <c r="Y600" i="42" s="1"/>
  <c r="X461" i="42"/>
  <c r="Y461" i="42" s="1"/>
  <c r="X391" i="42"/>
  <c r="Y391" i="42" s="1"/>
  <c r="X673" i="42"/>
  <c r="Y673" i="42" s="1"/>
  <c r="X704" i="42"/>
  <c r="Y704" i="42" s="1"/>
  <c r="X530" i="42"/>
  <c r="Y530" i="42" s="1"/>
  <c r="X672" i="42"/>
  <c r="Y672" i="42" s="1"/>
  <c r="X529" i="42"/>
  <c r="Y529" i="42" s="1"/>
  <c r="X339" i="42"/>
  <c r="Y339" i="42" s="1"/>
  <c r="X66" i="42"/>
  <c r="Y66" i="42" s="1"/>
  <c r="X157" i="42"/>
  <c r="Y157" i="42" s="1"/>
  <c r="X282" i="42"/>
  <c r="Y282" i="42" s="1"/>
  <c r="X418" i="42"/>
  <c r="Y418" i="42" s="1"/>
  <c r="X41" i="42"/>
  <c r="Y41" i="42" s="1"/>
  <c r="X203" i="42"/>
  <c r="Y203" i="42" s="1"/>
  <c r="X328" i="42"/>
  <c r="Y328" i="42" s="1"/>
  <c r="X183" i="42"/>
  <c r="Y183" i="42" s="1"/>
  <c r="X317" i="42"/>
  <c r="Y317" i="42" s="1"/>
  <c r="X239" i="42"/>
  <c r="Y239" i="42" s="1"/>
  <c r="X202" i="42"/>
  <c r="Y202" i="42" s="1"/>
  <c r="X843" i="42"/>
  <c r="Y843" i="42" s="1"/>
  <c r="X846" i="42"/>
  <c r="Y846" i="42" s="1"/>
  <c r="X921" i="42"/>
  <c r="Y921" i="42" s="1"/>
  <c r="X871" i="42"/>
  <c r="Y871" i="42" s="1"/>
  <c r="X758" i="42"/>
  <c r="Y758" i="42" s="1"/>
  <c r="X951" i="42"/>
  <c r="Y951" i="42" s="1"/>
  <c r="X793" i="42"/>
  <c r="Y793" i="42" s="1"/>
  <c r="X661" i="42"/>
  <c r="Y661" i="42" s="1"/>
  <c r="X879" i="42"/>
  <c r="Y879" i="42" s="1"/>
  <c r="X548" i="42"/>
  <c r="Y548" i="42" s="1"/>
  <c r="X651" i="42"/>
  <c r="Y651" i="42" s="1"/>
  <c r="X547" i="42"/>
  <c r="Y547" i="42" s="1"/>
  <c r="X508" i="42"/>
  <c r="Y508" i="42" s="1"/>
  <c r="X785" i="42"/>
  <c r="Y785" i="42" s="1"/>
  <c r="X582" i="42"/>
  <c r="Y582" i="42" s="1"/>
  <c r="X257" i="42"/>
  <c r="Y257" i="42" s="1"/>
  <c r="X124" i="42"/>
  <c r="Y124" i="42" s="1"/>
  <c r="X616" i="42"/>
  <c r="Y616" i="42" s="1"/>
  <c r="X294" i="42"/>
  <c r="Y294" i="42" s="1"/>
  <c r="X169" i="42"/>
  <c r="Y169" i="42" s="1"/>
  <c r="X20" i="42"/>
  <c r="Y20" i="42" s="1"/>
  <c r="X426" i="42"/>
  <c r="Y426" i="42" s="1"/>
  <c r="X663" i="42"/>
  <c r="Y663" i="42" s="1"/>
  <c r="X611" i="42"/>
  <c r="Y611" i="42" s="1"/>
  <c r="X875" i="42"/>
  <c r="Y875" i="42" s="1"/>
  <c r="X386" i="42"/>
  <c r="Y386" i="42" s="1"/>
  <c r="X485" i="42"/>
  <c r="Y485" i="42" s="1"/>
  <c r="X705" i="42"/>
  <c r="Y705" i="42" s="1"/>
  <c r="X382" i="42"/>
  <c r="Y382" i="42" s="1"/>
  <c r="X620" i="42"/>
  <c r="Y620" i="42" s="1"/>
  <c r="X654" i="42"/>
  <c r="Y654" i="42" s="1"/>
  <c r="X346" i="42"/>
  <c r="Y346" i="42" s="1"/>
  <c r="X595" i="42"/>
  <c r="Y595" i="42" s="1"/>
  <c r="X505" i="42"/>
  <c r="Y505" i="42" s="1"/>
  <c r="X639" i="42"/>
  <c r="Y639" i="42" s="1"/>
  <c r="X502" i="42"/>
  <c r="Y502" i="42" s="1"/>
  <c r="X676" i="42"/>
  <c r="Y676" i="42" s="1"/>
  <c r="X569" i="42"/>
  <c r="Y569" i="42" s="1"/>
  <c r="X906" i="42"/>
  <c r="Y906" i="42" s="1"/>
  <c r="X918" i="42"/>
  <c r="Y918" i="42" s="1"/>
  <c r="X730" i="42"/>
  <c r="Y730" i="42" s="1"/>
  <c r="X841" i="42"/>
  <c r="Y841" i="42" s="1"/>
  <c r="X691" i="42"/>
  <c r="Y691" i="42" s="1"/>
  <c r="X864" i="42"/>
  <c r="Y864" i="42" s="1"/>
  <c r="X761" i="42"/>
  <c r="Y761" i="42" s="1"/>
  <c r="X1025" i="42"/>
  <c r="Y1025" i="42" s="1"/>
  <c r="X923" i="42"/>
  <c r="Y923" i="42" s="1"/>
  <c r="X894" i="42"/>
  <c r="Y894" i="42" s="1"/>
  <c r="X982" i="42"/>
  <c r="Y982" i="42" s="1"/>
  <c r="X86" i="42"/>
  <c r="Y86" i="42" s="1"/>
  <c r="X139" i="42"/>
  <c r="Y139" i="42" s="1"/>
  <c r="X189" i="42"/>
  <c r="Y189" i="42" s="1"/>
  <c r="X167" i="42"/>
  <c r="Y167" i="42" s="1"/>
  <c r="X192" i="42"/>
  <c r="Y192" i="42" s="1"/>
  <c r="W264" i="42" a="1"/>
  <c r="W264" i="42" s="1"/>
  <c r="W648" i="42" a="1"/>
  <c r="W648" i="42" s="1"/>
  <c r="U316" i="42" a="1"/>
  <c r="U316" i="42" s="1"/>
  <c r="X755" i="42"/>
  <c r="Y755" i="42" s="1"/>
  <c r="X940" i="42"/>
  <c r="Y940" i="42" s="1"/>
  <c r="X1024" i="42"/>
  <c r="Y1024" i="42" s="1"/>
  <c r="X955" i="42"/>
  <c r="Y955" i="42" s="1"/>
  <c r="X1033" i="42"/>
  <c r="Y1033" i="42" s="1"/>
  <c r="X797" i="42"/>
  <c r="Y797" i="42" s="1"/>
  <c r="X857" i="42"/>
  <c r="Y857" i="42" s="1"/>
  <c r="X889" i="42"/>
  <c r="Y889" i="42" s="1"/>
  <c r="X919" i="42"/>
  <c r="Y919" i="42" s="1"/>
  <c r="X994" i="42"/>
  <c r="Y994" i="42" s="1"/>
  <c r="X1034" i="42"/>
  <c r="Y1034" i="42" s="1"/>
  <c r="X839" i="42"/>
  <c r="Y839" i="42" s="1"/>
  <c r="X886" i="42"/>
  <c r="Y886" i="42" s="1"/>
  <c r="X949" i="42"/>
  <c r="Y949" i="42" s="1"/>
  <c r="X1013" i="42"/>
  <c r="Y1013" i="42" s="1"/>
  <c r="X819" i="42"/>
  <c r="Y819" i="42" s="1"/>
  <c r="X929" i="42"/>
  <c r="Y929" i="42" s="1"/>
  <c r="X1031" i="42"/>
  <c r="Y1031" i="42" s="1"/>
  <c r="X459" i="42"/>
  <c r="Y459" i="42" s="1"/>
  <c r="X314" i="42"/>
  <c r="Y314" i="42" s="1"/>
  <c r="X206" i="42"/>
  <c r="Y206" i="42" s="1"/>
  <c r="X135" i="42"/>
  <c r="Y135" i="42" s="1"/>
  <c r="X91" i="42"/>
  <c r="Y91" i="42" s="1"/>
  <c r="X44" i="42"/>
  <c r="Y44" i="42" s="1"/>
  <c r="X450" i="42"/>
  <c r="Y450" i="42" s="1"/>
  <c r="X293" i="42"/>
  <c r="Y293" i="42" s="1"/>
  <c r="X235" i="42"/>
  <c r="Y235" i="42" s="1"/>
  <c r="X160" i="42"/>
  <c r="Y160" i="42" s="1"/>
  <c r="X110" i="42"/>
  <c r="Y110" i="42" s="1"/>
  <c r="X23" i="42"/>
  <c r="Y23" i="42" s="1"/>
  <c r="X423" i="42"/>
  <c r="Y423" i="42" s="1"/>
  <c r="X301" i="42"/>
  <c r="Y301" i="42" s="1"/>
  <c r="X193" i="42"/>
  <c r="Y193" i="42" s="1"/>
  <c r="X122" i="42"/>
  <c r="Y122" i="42" s="1"/>
  <c r="X464" i="42"/>
  <c r="Y464" i="42" s="1"/>
  <c r="X324" i="42"/>
  <c r="Y324" i="42" s="1"/>
  <c r="X242" i="42"/>
  <c r="Y242" i="42" s="1"/>
  <c r="X171" i="42"/>
  <c r="Y171" i="42" s="1"/>
  <c r="X138" i="42"/>
  <c r="Y138" i="42" s="1"/>
  <c r="X30" i="42"/>
  <c r="Y30" i="42" s="1"/>
  <c r="X482" i="42"/>
  <c r="Y482" i="42" s="1"/>
  <c r="X363" i="42"/>
  <c r="Y363" i="42" s="1"/>
  <c r="X250" i="42"/>
  <c r="Y250" i="42" s="1"/>
  <c r="X175" i="42"/>
  <c r="Y175" i="42" s="1"/>
  <c r="X63" i="42"/>
  <c r="Y63" i="42" s="1"/>
  <c r="X768" i="42"/>
  <c r="Y768" i="42" s="1"/>
  <c r="X884" i="42"/>
  <c r="Y884" i="42" s="1"/>
  <c r="X954" i="42"/>
  <c r="Y954" i="42" s="1"/>
  <c r="X980" i="42"/>
  <c r="Y980" i="42" s="1"/>
  <c r="X975" i="42"/>
  <c r="Y975" i="42" s="1"/>
  <c r="X805" i="42"/>
  <c r="Y805" i="42" s="1"/>
  <c r="X865" i="42"/>
  <c r="Y865" i="42" s="1"/>
  <c r="X944" i="42"/>
  <c r="Y944" i="42" s="1"/>
  <c r="X1002" i="42"/>
  <c r="Y1002" i="42" s="1"/>
  <c r="X779" i="42"/>
  <c r="Y779" i="42" s="1"/>
  <c r="X847" i="42"/>
  <c r="Y847" i="42" s="1"/>
  <c r="X897" i="42"/>
  <c r="Y897" i="42" s="1"/>
  <c r="X961" i="42"/>
  <c r="Y961" i="42" s="1"/>
  <c r="X771" i="42"/>
  <c r="Y771" i="42" s="1"/>
  <c r="X831" i="42"/>
  <c r="Y831" i="42" s="1"/>
  <c r="X966" i="42"/>
  <c r="Y966" i="42" s="1"/>
  <c r="X1036" i="42"/>
  <c r="Y1036" i="42" s="1"/>
  <c r="X443" i="42"/>
  <c r="Y443" i="42" s="1"/>
  <c r="X306" i="42"/>
  <c r="Y306" i="42" s="1"/>
  <c r="X198" i="42"/>
  <c r="Y198" i="42" s="1"/>
  <c r="X127" i="42"/>
  <c r="Y127" i="42" s="1"/>
  <c r="X416" i="42"/>
  <c r="Y416" i="42" s="1"/>
  <c r="X285" i="42"/>
  <c r="Y285" i="42" s="1"/>
  <c r="X227" i="42"/>
  <c r="Y227" i="42" s="1"/>
  <c r="X152" i="42"/>
  <c r="Y152" i="42" s="1"/>
  <c r="X81" i="42"/>
  <c r="Y81" i="42" s="1"/>
  <c r="X826" i="42"/>
  <c r="Y826" i="42" s="1"/>
  <c r="X373" i="42"/>
  <c r="Y373" i="42" s="1"/>
  <c r="X255" i="42"/>
  <c r="Y255" i="42" s="1"/>
  <c r="X184" i="42"/>
  <c r="Y184" i="42" s="1"/>
  <c r="X56" i="42"/>
  <c r="Y56" i="42" s="1"/>
  <c r="X448" i="42"/>
  <c r="Y448" i="42" s="1"/>
  <c r="X296" i="42"/>
  <c r="Y296" i="42" s="1"/>
  <c r="X234" i="42"/>
  <c r="Y234" i="42" s="1"/>
  <c r="X163" i="42"/>
  <c r="Y163" i="42" s="1"/>
  <c r="X105" i="42"/>
  <c r="Y105" i="42" s="1"/>
  <c r="X22" i="42"/>
  <c r="Y22" i="42" s="1"/>
  <c r="X455" i="42"/>
  <c r="Y455" i="42" s="1"/>
  <c r="X312" i="42"/>
  <c r="Y312" i="42" s="1"/>
  <c r="X204" i="42"/>
  <c r="Y204" i="42" s="1"/>
  <c r="X129" i="42"/>
  <c r="Y129" i="42" s="1"/>
  <c r="X59" i="42"/>
  <c r="Y59" i="42" s="1"/>
  <c r="X836" i="42"/>
  <c r="Y836" i="42" s="1"/>
  <c r="X939" i="42"/>
  <c r="Y939" i="42" s="1"/>
  <c r="X717" i="42"/>
  <c r="Y717" i="42" s="1"/>
  <c r="X735" i="42"/>
  <c r="Y735" i="42" s="1"/>
  <c r="X774" i="42"/>
  <c r="Y774" i="42" s="1"/>
  <c r="X891" i="42"/>
  <c r="Y891" i="42" s="1"/>
  <c r="X967" i="42"/>
  <c r="Y967" i="42" s="1"/>
  <c r="X1001" i="42"/>
  <c r="Y1001" i="42" s="1"/>
  <c r="X981" i="42"/>
  <c r="Y981" i="42" s="1"/>
  <c r="X809" i="42"/>
  <c r="Y809" i="42" s="1"/>
  <c r="X869" i="42"/>
  <c r="Y869" i="42" s="1"/>
  <c r="X900" i="42"/>
  <c r="Y900" i="42" s="1"/>
  <c r="X948" i="42"/>
  <c r="Y948" i="42" s="1"/>
  <c r="X1006" i="42"/>
  <c r="Y1006" i="42" s="1"/>
  <c r="X798" i="42"/>
  <c r="Y798" i="42" s="1"/>
  <c r="X858" i="42"/>
  <c r="Y858" i="42" s="1"/>
  <c r="X905" i="42"/>
  <c r="Y905" i="42" s="1"/>
  <c r="X995" i="42"/>
  <c r="Y995" i="42" s="1"/>
  <c r="X775" i="42"/>
  <c r="Y775" i="42" s="1"/>
  <c r="X970" i="42"/>
  <c r="Y970" i="42" s="1"/>
  <c r="X609" i="42"/>
  <c r="Y609" i="42" s="1"/>
  <c r="X417" i="42"/>
  <c r="Y417" i="42" s="1"/>
  <c r="X302" i="42"/>
  <c r="Y302" i="42" s="1"/>
  <c r="X194" i="42"/>
  <c r="Y194" i="42" s="1"/>
  <c r="X123" i="42"/>
  <c r="Y123" i="42" s="1"/>
  <c r="X603" i="42"/>
  <c r="Y603" i="42" s="1"/>
  <c r="X392" i="42"/>
  <c r="Y392" i="42" s="1"/>
  <c r="X281" i="42"/>
  <c r="Y281" i="42" s="1"/>
  <c r="X223" i="42"/>
  <c r="Y223" i="42" s="1"/>
  <c r="X148" i="42"/>
  <c r="Y148" i="42" s="1"/>
  <c r="X77" i="42"/>
  <c r="Y77" i="42" s="1"/>
  <c r="X357" i="42"/>
  <c r="Y357" i="42" s="1"/>
  <c r="X251" i="42"/>
  <c r="Y251" i="42" s="1"/>
  <c r="X180" i="42"/>
  <c r="Y180" i="42" s="1"/>
  <c r="X98" i="42"/>
  <c r="Y98" i="42" s="1"/>
  <c r="X47" i="42"/>
  <c r="Y47" i="42" s="1"/>
  <c r="X414" i="42"/>
  <c r="Y414" i="42" s="1"/>
  <c r="X292" i="42"/>
  <c r="Y292" i="42" s="1"/>
  <c r="X230" i="42"/>
  <c r="Y230" i="42" s="1"/>
  <c r="X159" i="42"/>
  <c r="Y159" i="42" s="1"/>
  <c r="X80" i="42"/>
  <c r="Y80" i="42" s="1"/>
  <c r="X18" i="42"/>
  <c r="Y18" i="42" s="1"/>
  <c r="X447" i="42"/>
  <c r="Y447" i="42" s="1"/>
  <c r="X308" i="42"/>
  <c r="Y308" i="42" s="1"/>
  <c r="X200" i="42"/>
  <c r="Y200" i="42" s="1"/>
  <c r="X125" i="42"/>
  <c r="Y125" i="42" s="1"/>
  <c r="X55" i="42"/>
  <c r="Y55" i="42" s="1"/>
  <c r="W760" i="42" a="1"/>
  <c r="W760" i="42" s="1"/>
  <c r="X965" i="42"/>
  <c r="Y965" i="42" s="1"/>
  <c r="X687" i="42"/>
  <c r="Y687" i="42" s="1"/>
  <c r="X959" i="42"/>
  <c r="Y959" i="42" s="1"/>
  <c r="X721" i="42"/>
  <c r="Y721" i="42" s="1"/>
  <c r="X739" i="42"/>
  <c r="Y739" i="42" s="1"/>
  <c r="X914" i="42"/>
  <c r="Y914" i="42" s="1"/>
  <c r="X973" i="42"/>
  <c r="Y973" i="42" s="1"/>
  <c r="X1008" i="42"/>
  <c r="Y1008" i="42" s="1"/>
  <c r="X988" i="42"/>
  <c r="Y988" i="42" s="1"/>
  <c r="X834" i="42"/>
  <c r="Y834" i="42" s="1"/>
  <c r="X873" i="42"/>
  <c r="Y873" i="42" s="1"/>
  <c r="X904" i="42"/>
  <c r="Y904" i="42" s="1"/>
  <c r="X952" i="42"/>
  <c r="Y952" i="42" s="1"/>
  <c r="X1010" i="42"/>
  <c r="Y1010" i="42" s="1"/>
  <c r="X802" i="42"/>
  <c r="Y802" i="42" s="1"/>
  <c r="X862" i="42"/>
  <c r="Y862" i="42" s="1"/>
  <c r="X908" i="42"/>
  <c r="Y908" i="42" s="1"/>
  <c r="X999" i="42"/>
  <c r="Y999" i="42" s="1"/>
  <c r="X786" i="42"/>
  <c r="Y786" i="42" s="1"/>
  <c r="X978" i="42"/>
  <c r="Y978" i="42" s="1"/>
  <c r="X537" i="42"/>
  <c r="Y537" i="42" s="1"/>
  <c r="X409" i="42"/>
  <c r="Y409" i="42" s="1"/>
  <c r="X260" i="42"/>
  <c r="Y260" i="42" s="1"/>
  <c r="X190" i="42"/>
  <c r="Y190" i="42" s="1"/>
  <c r="X102" i="42"/>
  <c r="Y102" i="42" s="1"/>
  <c r="X61" i="42"/>
  <c r="Y61" i="42" s="1"/>
  <c r="X554" i="42"/>
  <c r="Y554" i="42" s="1"/>
  <c r="X366" i="42"/>
  <c r="Y366" i="42" s="1"/>
  <c r="X277" i="42"/>
  <c r="Y277" i="42" s="1"/>
  <c r="X219" i="42"/>
  <c r="Y219" i="42" s="1"/>
  <c r="X144" i="42"/>
  <c r="Y144" i="42" s="1"/>
  <c r="X73" i="42"/>
  <c r="Y73" i="42" s="1"/>
  <c r="X533" i="42"/>
  <c r="Y533" i="42" s="1"/>
  <c r="X344" i="42"/>
  <c r="Y344" i="42" s="1"/>
  <c r="X209" i="42"/>
  <c r="Y209" i="42" s="1"/>
  <c r="X176" i="42"/>
  <c r="Y176" i="42" s="1"/>
  <c r="X94" i="42"/>
  <c r="Y94" i="42" s="1"/>
  <c r="X43" i="42"/>
  <c r="Y43" i="42" s="1"/>
  <c r="X406" i="42"/>
  <c r="Y406" i="42" s="1"/>
  <c r="X284" i="42"/>
  <c r="Y284" i="42" s="1"/>
  <c r="X226" i="42"/>
  <c r="Y226" i="42" s="1"/>
  <c r="X155" i="42"/>
  <c r="Y155" i="42" s="1"/>
  <c r="X76" i="42"/>
  <c r="Y76" i="42" s="1"/>
  <c r="X13" i="42"/>
  <c r="Y13" i="42" s="1"/>
  <c r="X438" i="42"/>
  <c r="Y438" i="42" s="1"/>
  <c r="X304" i="42"/>
  <c r="Y304" i="42" s="1"/>
  <c r="X196" i="42"/>
  <c r="Y196" i="42" s="1"/>
  <c r="U212" i="42" a="1"/>
  <c r="U212" i="42" s="1"/>
  <c r="W212" i="42" a="1"/>
  <c r="W212" i="42" s="1"/>
  <c r="W316" i="42" a="1"/>
  <c r="W316" i="42" s="1"/>
  <c r="W137" i="42" a="1"/>
  <c r="W137" i="42" s="1"/>
  <c r="U84" i="42" a="1"/>
  <c r="U84" i="42" s="1"/>
  <c r="U708" i="42" a="1"/>
  <c r="U708" i="42" s="1"/>
  <c r="W708" i="42" a="1"/>
  <c r="W708" i="42" s="1"/>
  <c r="W1015" i="42" a="1"/>
  <c r="W1015" i="42" s="1"/>
  <c r="X872" i="42"/>
  <c r="Y872" i="42" s="1"/>
  <c r="X584" i="42"/>
  <c r="Y584" i="42" s="1"/>
  <c r="X437" i="42"/>
  <c r="Y437" i="42" s="1"/>
  <c r="X291" i="42"/>
  <c r="Y291" i="42" s="1"/>
  <c r="X241" i="42"/>
  <c r="Y241" i="42" s="1"/>
  <c r="X162" i="42"/>
  <c r="Y162" i="42" s="1"/>
  <c r="X79" i="42"/>
  <c r="Y79" i="42" s="1"/>
  <c r="X21" i="42"/>
  <c r="Y21" i="42" s="1"/>
  <c r="X562" i="42"/>
  <c r="Y562" i="42" s="1"/>
  <c r="X412" i="42"/>
  <c r="Y412" i="42" s="1"/>
  <c r="X287" i="42"/>
  <c r="Y287" i="42" s="1"/>
  <c r="X237" i="42"/>
  <c r="Y237" i="42" s="1"/>
  <c r="X158" i="42"/>
  <c r="Y158" i="42" s="1"/>
  <c r="X75" i="42"/>
  <c r="Y75" i="42" s="1"/>
  <c r="X17" i="42"/>
  <c r="Y17" i="42" s="1"/>
  <c r="X527" i="42"/>
  <c r="Y527" i="42" s="1"/>
  <c r="X404" i="42"/>
  <c r="Y404" i="42" s="1"/>
  <c r="X283" i="42"/>
  <c r="Y283" i="42" s="1"/>
  <c r="X233" i="42"/>
  <c r="Y233" i="42" s="1"/>
  <c r="X154" i="42"/>
  <c r="Y154" i="42" s="1"/>
  <c r="X71" i="42"/>
  <c r="Y71" i="42" s="1"/>
  <c r="X12" i="42"/>
  <c r="Y12" i="42" s="1"/>
  <c r="X462" i="42"/>
  <c r="Y462" i="42" s="1"/>
  <c r="X279" i="42"/>
  <c r="Y279" i="42" s="1"/>
  <c r="X170" i="42"/>
  <c r="Y170" i="42" s="1"/>
  <c r="X38" i="42"/>
  <c r="Y38" i="42" s="1"/>
  <c r="X454" i="42"/>
  <c r="Y454" i="42" s="1"/>
  <c r="X275" i="42"/>
  <c r="Y275" i="42" s="1"/>
  <c r="X166" i="42"/>
  <c r="Y166" i="42" s="1"/>
  <c r="X33" i="42"/>
  <c r="Y33" i="42" s="1"/>
  <c r="X446" i="42"/>
  <c r="Y446" i="42" s="1"/>
  <c r="X271" i="42"/>
  <c r="Y271" i="42" s="1"/>
  <c r="X150" i="42"/>
  <c r="Y150" i="42" s="1"/>
  <c r="X29" i="42"/>
  <c r="Y29" i="42" s="1"/>
  <c r="X396" i="42"/>
  <c r="Y396" i="42" s="1"/>
  <c r="X266" i="42"/>
  <c r="Y266" i="42" s="1"/>
  <c r="X146" i="42"/>
  <c r="Y146" i="42" s="1"/>
  <c r="X25" i="42"/>
  <c r="Y25" i="42" s="1"/>
  <c r="X480" i="42"/>
  <c r="Y480" i="42" s="1"/>
  <c r="X225" i="42"/>
  <c r="Y225" i="42" s="1"/>
  <c r="X362" i="42"/>
  <c r="Y362" i="42" s="1"/>
  <c r="X67" i="42"/>
  <c r="Y67" i="42" s="1"/>
  <c r="X245" i="42"/>
  <c r="Y245" i="42" s="1"/>
  <c r="X470" i="42"/>
  <c r="Y470" i="42" s="1"/>
  <c r="X221" i="42"/>
  <c r="Y221" i="42" s="1"/>
  <c r="X116" i="42"/>
  <c r="Y116" i="42" s="1"/>
  <c r="X295" i="42"/>
  <c r="Y295" i="42" s="1"/>
  <c r="AA1" i="42"/>
  <c r="X229" i="42"/>
  <c r="Y229" i="42" s="1"/>
  <c r="X355" i="42"/>
  <c r="Y355" i="42" s="1"/>
  <c r="X112" i="42"/>
  <c r="Y112" i="42" s="1"/>
  <c r="X348" i="42"/>
  <c r="Y348" i="42" s="1"/>
  <c r="X108" i="42"/>
  <c r="Y108" i="42" s="1"/>
  <c r="U737" i="42" a="1"/>
  <c r="U737" i="42" s="1"/>
  <c r="U648" i="42" a="1"/>
  <c r="U648" i="42" s="1"/>
  <c r="U264" i="42" a="1"/>
  <c r="U264" i="42" s="1"/>
  <c r="U1015" i="42" a="1"/>
  <c r="U1015" i="42" s="1"/>
  <c r="U760" i="42" a="1"/>
  <c r="U760" i="42" s="1"/>
  <c r="U137" i="42" a="1"/>
  <c r="U137" i="42" s="1"/>
  <c r="O987" i="42"/>
  <c r="M137" i="42" a="1"/>
  <c r="M137" i="42" s="1"/>
  <c r="O137" i="42" s="1"/>
  <c r="M648" i="42" a="1"/>
  <c r="M648" i="42" s="1"/>
  <c r="N648" i="42" a="1"/>
  <c r="N648" i="42" s="1"/>
  <c r="L923" i="42"/>
  <c r="L919" i="42"/>
  <c r="L916" i="42"/>
  <c r="L914" i="42"/>
  <c r="L921" i="42"/>
  <c r="L913" i="42"/>
  <c r="L915" i="42"/>
  <c r="L922" i="42"/>
  <c r="L918" i="42"/>
  <c r="L917" i="42"/>
  <c r="L691" i="42"/>
  <c r="L683" i="42"/>
  <c r="L689" i="42"/>
  <c r="L688" i="42"/>
  <c r="L681" i="42"/>
  <c r="L686" i="42"/>
  <c r="L690" i="42"/>
  <c r="L682" i="42"/>
  <c r="L399" i="42"/>
  <c r="L390" i="42"/>
  <c r="L398" i="42"/>
  <c r="L394" i="42"/>
  <c r="L392" i="42"/>
  <c r="L396" i="42"/>
  <c r="L443" i="42"/>
  <c r="L634" i="42"/>
  <c r="L633" i="42"/>
  <c r="L858" i="42"/>
  <c r="L397" i="42"/>
  <c r="L336" i="42"/>
  <c r="L102" i="42"/>
  <c r="L346" i="42"/>
  <c r="L349" i="42"/>
  <c r="L343" i="42"/>
  <c r="L341" i="42"/>
  <c r="L347" i="42"/>
  <c r="L345" i="42"/>
  <c r="L469" i="42"/>
  <c r="L464" i="42"/>
  <c r="L462" i="42"/>
  <c r="L468" i="42"/>
  <c r="L466" i="42"/>
  <c r="L461" i="42"/>
  <c r="L587" i="42"/>
  <c r="L582" i="42"/>
  <c r="L576" i="42"/>
  <c r="L581" i="42"/>
  <c r="L580" i="42"/>
  <c r="L583" i="42"/>
  <c r="L577" i="42"/>
  <c r="L586" i="42"/>
  <c r="L911" i="42"/>
  <c r="L908" i="42"/>
  <c r="L906" i="42"/>
  <c r="L910" i="42"/>
  <c r="L907" i="42"/>
  <c r="L752" i="42"/>
  <c r="L245" i="42"/>
  <c r="L236" i="42"/>
  <c r="L242" i="42"/>
  <c r="L239" i="42"/>
  <c r="L237" i="42"/>
  <c r="L240" i="42"/>
  <c r="L241" i="42"/>
  <c r="L243" i="42"/>
  <c r="L176" i="42"/>
  <c r="L48" i="42"/>
  <c r="L46" i="42"/>
  <c r="L41" i="42"/>
  <c r="L42" i="42"/>
  <c r="L43" i="42"/>
  <c r="L40" i="42"/>
  <c r="L39" i="42"/>
  <c r="L38" i="42"/>
  <c r="L47" i="42"/>
  <c r="L920" i="42"/>
  <c r="L663" i="42"/>
  <c r="L228" i="42"/>
  <c r="L235" i="42"/>
  <c r="L232" i="42"/>
  <c r="L233" i="42"/>
  <c r="L76" i="42"/>
  <c r="L78" i="42"/>
  <c r="L75" i="42"/>
  <c r="L34" i="42"/>
  <c r="L30" i="42"/>
  <c r="L32" i="42"/>
  <c r="L28" i="42"/>
  <c r="L33" i="42"/>
  <c r="L31" i="42"/>
  <c r="L29" i="42"/>
  <c r="L958" i="42"/>
  <c r="M1015" i="42" a="1"/>
  <c r="M1015" i="42" s="1"/>
  <c r="N1015" i="42" a="1"/>
  <c r="N1015" i="42" s="1"/>
  <c r="L697" i="42"/>
  <c r="L560" i="42"/>
  <c r="L499" i="42"/>
  <c r="L541" i="42"/>
  <c r="L495" i="42"/>
  <c r="L626" i="42"/>
  <c r="L627" i="42"/>
  <c r="L619" i="42"/>
  <c r="L620" i="42"/>
  <c r="L621" i="42"/>
  <c r="L348" i="42"/>
  <c r="L222" i="42"/>
  <c r="L569" i="42"/>
  <c r="L206" i="42"/>
  <c r="L201" i="42"/>
  <c r="L334" i="42"/>
  <c r="L205" i="42"/>
  <c r="L94" i="42"/>
  <c r="L58" i="42"/>
  <c r="L286" i="42"/>
  <c r="M84" i="42" a="1"/>
  <c r="M84" i="42" s="1"/>
  <c r="N84" i="42" a="1"/>
  <c r="N84" i="42" s="1"/>
  <c r="L837" i="42"/>
  <c r="L725" i="42"/>
  <c r="L850" i="42"/>
  <c r="L616" i="42"/>
  <c r="L617" i="42"/>
  <c r="L600" i="42"/>
  <c r="L601" i="42"/>
  <c r="L489" i="42"/>
  <c r="L584" i="42"/>
  <c r="L437" i="42"/>
  <c r="L360" i="42"/>
  <c r="L373" i="42"/>
  <c r="L385" i="42"/>
  <c r="L685" i="42"/>
  <c r="L278" i="42"/>
  <c r="L304" i="42"/>
  <c r="L465" i="42"/>
  <c r="L99" i="42"/>
  <c r="L89" i="42"/>
  <c r="L95" i="42"/>
  <c r="L90" i="42"/>
  <c r="L904" i="42"/>
  <c r="L1001" i="42"/>
  <c r="L881" i="42"/>
  <c r="L807" i="42"/>
  <c r="L806" i="42"/>
  <c r="L942" i="42"/>
  <c r="L952" i="42"/>
  <c r="L946" i="42"/>
  <c r="L948" i="42"/>
  <c r="L947" i="42"/>
  <c r="L949" i="42"/>
  <c r="L981" i="42"/>
  <c r="L980" i="42"/>
  <c r="L977" i="42"/>
  <c r="L753" i="42"/>
  <c r="L669" i="42"/>
  <c r="L801" i="42"/>
  <c r="L671" i="42"/>
  <c r="L578" i="42"/>
  <c r="L568" i="42"/>
  <c r="L513" i="42"/>
  <c r="L364" i="42"/>
  <c r="L467" i="42"/>
  <c r="L219" i="42"/>
  <c r="L197" i="42"/>
  <c r="L421" i="42"/>
  <c r="L220" i="42"/>
  <c r="L570" i="42"/>
  <c r="L338" i="42"/>
  <c r="L143" i="42"/>
  <c r="L175" i="42"/>
  <c r="L93" i="42"/>
  <c r="L1031" i="42"/>
  <c r="L1026" i="42"/>
  <c r="L936" i="42"/>
  <c r="L979" i="42"/>
  <c r="L819" i="42"/>
  <c r="L780" i="42"/>
  <c r="N778" i="42" s="1" a="1"/>
  <c r="N778" i="42" s="1"/>
  <c r="L784" i="42"/>
  <c r="L659" i="42"/>
  <c r="L547" i="42"/>
  <c r="L754" i="42"/>
  <c r="L413" i="42"/>
  <c r="L344" i="42"/>
  <c r="L409" i="42"/>
  <c r="L519" i="42"/>
  <c r="L473" i="42"/>
  <c r="L310" i="42"/>
  <c r="L166" i="42"/>
  <c r="L553" i="42"/>
  <c r="N212" i="42" a="1"/>
  <c r="N212" i="42" s="1"/>
  <c r="M212" i="42" a="1"/>
  <c r="M212" i="42" s="1"/>
  <c r="L447" i="42"/>
  <c r="L270" i="42"/>
  <c r="L66" i="42"/>
  <c r="L97" i="42"/>
  <c r="L92" i="42"/>
  <c r="L415" i="42"/>
  <c r="L45" i="42"/>
  <c r="L1004" i="42"/>
  <c r="L960" i="42"/>
  <c r="L956" i="42"/>
  <c r="L954" i="42"/>
  <c r="L953" i="42"/>
  <c r="L959" i="42"/>
  <c r="L996" i="42"/>
  <c r="L993" i="42"/>
  <c r="L687" i="42"/>
  <c r="M708" i="42" a="1"/>
  <c r="M708" i="42" s="1"/>
  <c r="N708" i="42" a="1"/>
  <c r="N708" i="42" s="1"/>
  <c r="L613" i="42"/>
  <c r="L449" i="42"/>
  <c r="L391" i="42"/>
  <c r="L579" i="42"/>
  <c r="L296" i="42"/>
  <c r="L572" i="42"/>
  <c r="L573" i="42"/>
  <c r="L571" i="42"/>
  <c r="L565" i="42"/>
  <c r="L555" i="42"/>
  <c r="L545" i="42"/>
  <c r="N316" i="42" a="1"/>
  <c r="N316" i="42" s="1"/>
  <c r="M316" i="42" a="1"/>
  <c r="M316" i="42" s="1"/>
  <c r="L328" i="42"/>
  <c r="L230" i="42"/>
  <c r="L563" i="42"/>
  <c r="L561" i="42"/>
  <c r="L558" i="42"/>
  <c r="L73" i="42"/>
  <c r="L375" i="42"/>
  <c r="L227" i="42"/>
  <c r="L226" i="42"/>
  <c r="L62" i="42"/>
  <c r="L57" i="42"/>
  <c r="L59" i="42"/>
  <c r="L56" i="42"/>
  <c r="L77" i="42"/>
  <c r="L70" i="42"/>
  <c r="L111" i="42"/>
  <c r="W109" i="42" s="1" a="1"/>
  <c r="W109" i="42" s="1"/>
  <c r="L61" i="42"/>
  <c r="L1027" i="42"/>
  <c r="L928" i="42"/>
  <c r="L820" i="42"/>
  <c r="L868" i="42"/>
  <c r="L876" i="42"/>
  <c r="L750" i="42"/>
  <c r="L638" i="42"/>
  <c r="L525" i="42"/>
  <c r="L551" i="42"/>
  <c r="L554" i="42"/>
  <c r="L548" i="42"/>
  <c r="N264" i="42" a="1"/>
  <c r="N264" i="42" s="1"/>
  <c r="M264" i="42" a="1"/>
  <c r="M264" i="42" s="1"/>
  <c r="L567" i="42"/>
  <c r="L377" i="42"/>
  <c r="L369" i="42"/>
  <c r="L549" i="42"/>
  <c r="L238" i="42"/>
  <c r="L191" i="42"/>
  <c r="L546" i="42"/>
  <c r="L395" i="42"/>
  <c r="L294" i="42"/>
  <c r="L221" i="42"/>
  <c r="L202" i="42"/>
  <c r="L363" i="42"/>
  <c r="L244" i="42"/>
  <c r="L180" i="42"/>
  <c r="L129" i="42"/>
  <c r="L326" i="42"/>
  <c r="L1030" i="42"/>
  <c r="L950" i="42"/>
  <c r="L905" i="42"/>
  <c r="L877" i="42"/>
  <c r="L870" i="42"/>
  <c r="L869" i="42"/>
  <c r="L872" i="42"/>
  <c r="L867" i="42"/>
  <c r="L813" i="42"/>
  <c r="L932" i="42"/>
  <c r="L930" i="42"/>
  <c r="L969" i="42"/>
  <c r="L805" i="42"/>
  <c r="M760" i="42" a="1"/>
  <c r="M760" i="42" s="1"/>
  <c r="N760" i="42" a="1"/>
  <c r="N760" i="42" s="1"/>
  <c r="L693" i="42"/>
  <c r="L615" i="42"/>
  <c r="M737" i="42" a="1"/>
  <c r="M737" i="42" s="1"/>
  <c r="N737" i="42" a="1"/>
  <c r="N737" i="42" s="1"/>
  <c r="L701" i="42"/>
  <c r="L684" i="42"/>
  <c r="L614" i="42"/>
  <c r="L515" i="42"/>
  <c r="L605" i="42"/>
  <c r="L457" i="42"/>
  <c r="L371" i="42"/>
  <c r="L362" i="42"/>
  <c r="L342" i="42"/>
  <c r="L463" i="42"/>
  <c r="L403" i="42"/>
  <c r="L552" i="42"/>
  <c r="L393" i="42"/>
  <c r="L405" i="42"/>
  <c r="L324" i="42"/>
  <c r="L505" i="42"/>
  <c r="L223" i="42"/>
  <c r="L106" i="42"/>
  <c r="L44" i="42"/>
  <c r="L224" i="42"/>
  <c r="L145" i="42"/>
  <c r="L55" i="42"/>
  <c r="L19" i="42"/>
  <c r="L54" i="42"/>
  <c r="L98" i="42"/>
  <c r="D759" i="5"/>
  <c r="S760" i="5" s="1"/>
  <c r="S967" i="5"/>
  <c r="S232" i="5"/>
  <c r="S234" i="5"/>
  <c r="S372" i="5"/>
  <c r="S972" i="5"/>
  <c r="S761" i="5"/>
  <c r="U760" i="5" s="1" a="1"/>
  <c r="U760" i="5" s="1"/>
  <c r="S965" i="5"/>
  <c r="S231" i="5"/>
  <c r="S929" i="5"/>
  <c r="S102" i="5"/>
  <c r="S770" i="5"/>
  <c r="S922" i="5"/>
  <c r="S691" i="5"/>
  <c r="S690" i="5"/>
  <c r="S970" i="5"/>
  <c r="S450" i="5"/>
  <c r="S612" i="5"/>
  <c r="S772" i="5"/>
  <c r="S560" i="5"/>
  <c r="S687" i="5"/>
  <c r="S12" i="5"/>
  <c r="U11" i="5" s="1" a="1"/>
  <c r="U11" i="5" s="1"/>
  <c r="S233" i="5"/>
  <c r="S767" i="5"/>
  <c r="S688" i="5"/>
  <c r="S794" i="5"/>
  <c r="S969" i="5"/>
  <c r="S686" i="5"/>
  <c r="S792" i="5"/>
  <c r="S339" i="5"/>
  <c r="S609" i="5"/>
  <c r="S681" i="5"/>
  <c r="S685" i="5"/>
  <c r="S790" i="5"/>
  <c r="S85" i="5"/>
  <c r="U84" i="5" s="1" a="1"/>
  <c r="U84" i="5" s="1"/>
  <c r="S443" i="5"/>
  <c r="S786" i="5"/>
  <c r="S784" i="5"/>
  <c r="S793" i="5"/>
  <c r="S927" i="5"/>
  <c r="S791" i="5"/>
  <c r="S330" i="5"/>
  <c r="S604" i="5"/>
  <c r="S689" i="5"/>
  <c r="S684" i="5"/>
  <c r="S789" i="5"/>
  <c r="S971" i="5"/>
  <c r="S304" i="5"/>
  <c r="S788" i="5"/>
  <c r="S442" i="5"/>
  <c r="S683" i="5"/>
  <c r="S931" i="5"/>
  <c r="S968" i="5"/>
  <c r="S303" i="5"/>
  <c r="S337" i="5"/>
  <c r="S457" i="5"/>
  <c r="S1027" i="5"/>
  <c r="S333" i="5"/>
  <c r="S562" i="5"/>
  <c r="S973" i="5"/>
  <c r="S964" i="5"/>
  <c r="S1010" i="5"/>
  <c r="S447" i="5"/>
  <c r="S920" i="5"/>
  <c r="S409" i="5"/>
  <c r="S726" i="5"/>
  <c r="S293" i="5"/>
  <c r="S310" i="5"/>
  <c r="S725" i="5"/>
  <c r="S600" i="5"/>
  <c r="S608" i="5"/>
  <c r="D667" i="5"/>
  <c r="S680" i="5" s="1"/>
  <c r="S607" i="5"/>
  <c r="S764" i="5"/>
  <c r="S930" i="5"/>
  <c r="S926" i="5"/>
  <c r="S928" i="5"/>
  <c r="S771" i="5"/>
  <c r="S773" i="5"/>
  <c r="S602" i="5"/>
  <c r="S768" i="5"/>
  <c r="S1026" i="5"/>
  <c r="S1022" i="5"/>
  <c r="S1028" i="5"/>
  <c r="S1031" i="5"/>
  <c r="D1019" i="5"/>
  <c r="D1018" i="5" s="1"/>
  <c r="D1014" i="5" s="1"/>
  <c r="S1024" i="5"/>
  <c r="S1025" i="5"/>
  <c r="S1030" i="5"/>
  <c r="S1021" i="5"/>
  <c r="S1023" i="5"/>
  <c r="S1016" i="5"/>
  <c r="S840" i="5"/>
  <c r="S914" i="5"/>
  <c r="S838" i="5"/>
  <c r="S839" i="5"/>
  <c r="S896" i="5"/>
  <c r="S894" i="5"/>
  <c r="S892" i="5"/>
  <c r="S919" i="5"/>
  <c r="S997" i="5"/>
  <c r="S994" i="5"/>
  <c r="S1001" i="5"/>
  <c r="S1007" i="5"/>
  <c r="S1006" i="5"/>
  <c r="S1004" i="5"/>
  <c r="S993" i="5"/>
  <c r="S996" i="5"/>
  <c r="S1000" i="5"/>
  <c r="S995" i="5"/>
  <c r="S1008" i="5"/>
  <c r="S1002" i="5"/>
  <c r="S999" i="5"/>
  <c r="S1005" i="5"/>
  <c r="S989" i="5"/>
  <c r="S988" i="5"/>
  <c r="S780" i="5"/>
  <c r="U778" i="5" s="1" a="1"/>
  <c r="U778" i="5" s="1"/>
  <c r="S893" i="5"/>
  <c r="S899" i="5"/>
  <c r="S876" i="5"/>
  <c r="S868" i="5"/>
  <c r="S864" i="5"/>
  <c r="S907" i="5"/>
  <c r="S902" i="5"/>
  <c r="S911" i="5"/>
  <c r="S904" i="5"/>
  <c r="S906" i="5"/>
  <c r="S903" i="5"/>
  <c r="S916" i="5"/>
  <c r="S909" i="5"/>
  <c r="S923" i="5"/>
  <c r="S981" i="5"/>
  <c r="D962" i="5"/>
  <c r="S974" i="5" s="1"/>
  <c r="S980" i="5"/>
  <c r="S975" i="5"/>
  <c r="S979" i="5"/>
  <c r="S977" i="5"/>
  <c r="S978" i="5"/>
  <c r="S948" i="5"/>
  <c r="D941" i="5"/>
  <c r="S942" i="5" s="1"/>
  <c r="S956" i="5"/>
  <c r="S954" i="5"/>
  <c r="S955" i="5"/>
  <c r="S957" i="5"/>
  <c r="S960" i="5"/>
  <c r="S959" i="5"/>
  <c r="D924" i="5"/>
  <c r="S915" i="5"/>
  <c r="S921" i="5"/>
  <c r="S918" i="5"/>
  <c r="S913" i="5"/>
  <c r="S905" i="5"/>
  <c r="S908" i="5"/>
  <c r="S895" i="5"/>
  <c r="S891" i="5"/>
  <c r="S900" i="5"/>
  <c r="S897" i="5"/>
  <c r="S889" i="5"/>
  <c r="S883" i="5"/>
  <c r="S881" i="5"/>
  <c r="S886" i="5"/>
  <c r="S879" i="5"/>
  <c r="S885" i="5"/>
  <c r="S882" i="5"/>
  <c r="S884" i="5"/>
  <c r="S888" i="5"/>
  <c r="S887" i="5"/>
  <c r="S871" i="5"/>
  <c r="S867" i="5"/>
  <c r="S870" i="5"/>
  <c r="S873" i="5"/>
  <c r="S877" i="5"/>
  <c r="S872" i="5"/>
  <c r="S869" i="5"/>
  <c r="S874" i="5"/>
  <c r="S856" i="5"/>
  <c r="S861" i="5"/>
  <c r="S863" i="5"/>
  <c r="S855" i="5"/>
  <c r="S858" i="5"/>
  <c r="S862" i="5"/>
  <c r="S865" i="5"/>
  <c r="S860" i="5"/>
  <c r="S857" i="5"/>
  <c r="S859" i="5"/>
  <c r="S943" i="5"/>
  <c r="S949" i="5"/>
  <c r="S950" i="5"/>
  <c r="S945" i="5"/>
  <c r="S946" i="5"/>
  <c r="S952" i="5"/>
  <c r="S944" i="5"/>
  <c r="S947" i="5"/>
  <c r="S934" i="5"/>
  <c r="S937" i="5"/>
  <c r="S935" i="5"/>
  <c r="S936" i="5"/>
  <c r="S851" i="5"/>
  <c r="S850" i="5"/>
  <c r="S797" i="5"/>
  <c r="S827" i="5"/>
  <c r="S801" i="5"/>
  <c r="S803" i="5"/>
  <c r="S802" i="5"/>
  <c r="S843" i="5"/>
  <c r="D795" i="5"/>
  <c r="S809" i="5" s="1"/>
  <c r="S799" i="5"/>
  <c r="S800" i="5"/>
  <c r="S841" i="5"/>
  <c r="S785" i="5"/>
  <c r="S835" i="5"/>
  <c r="D832" i="5"/>
  <c r="S833" i="5" s="1"/>
  <c r="S834" i="5"/>
  <c r="S837" i="5"/>
  <c r="S836" i="5"/>
  <c r="S825" i="5"/>
  <c r="S828" i="5"/>
  <c r="S826" i="5"/>
  <c r="S830" i="5"/>
  <c r="S820" i="5"/>
  <c r="D811" i="5"/>
  <c r="S823" i="5" s="1"/>
  <c r="S824" i="5"/>
  <c r="S819" i="5"/>
  <c r="S814" i="5"/>
  <c r="S822" i="5"/>
  <c r="S816" i="5"/>
  <c r="S818" i="5"/>
  <c r="S815" i="5"/>
  <c r="S821" i="5"/>
  <c r="S817" i="5"/>
  <c r="S813" i="5"/>
  <c r="S807" i="5"/>
  <c r="S805" i="5"/>
  <c r="S806" i="5"/>
  <c r="S766" i="5"/>
  <c r="S765" i="5"/>
  <c r="S769" i="5"/>
  <c r="S774" i="5"/>
  <c r="S775" i="5"/>
  <c r="S736" i="5"/>
  <c r="S735" i="5"/>
  <c r="S754" i="5"/>
  <c r="S750" i="5"/>
  <c r="D729" i="5"/>
  <c r="D728" i="5" s="1"/>
  <c r="S756" i="5" s="1"/>
  <c r="S709" i="5"/>
  <c r="S755" i="5"/>
  <c r="S753" i="5"/>
  <c r="S752" i="5"/>
  <c r="S745" i="5"/>
  <c r="S748" i="5"/>
  <c r="S749" i="5"/>
  <c r="S747" i="5"/>
  <c r="S746" i="5"/>
  <c r="S738" i="5"/>
  <c r="S740" i="5"/>
  <c r="S739" i="5"/>
  <c r="S723" i="5"/>
  <c r="S722" i="5"/>
  <c r="S715" i="5"/>
  <c r="S716" i="5"/>
  <c r="S717" i="5"/>
  <c r="S721" i="5"/>
  <c r="S720" i="5"/>
  <c r="S718" i="5"/>
  <c r="S719" i="5"/>
  <c r="D216" i="5"/>
  <c r="S217" i="5" s="1"/>
  <c r="S402" i="5"/>
  <c r="S205" i="5"/>
  <c r="S306" i="5"/>
  <c r="S336" i="5"/>
  <c r="S406" i="5"/>
  <c r="S405" i="5"/>
  <c r="S305" i="5"/>
  <c r="S403" i="5"/>
  <c r="S127" i="5"/>
  <c r="S302" i="5"/>
  <c r="S335" i="5"/>
  <c r="S338" i="5"/>
  <c r="S605" i="5"/>
  <c r="S698" i="5"/>
  <c r="S694" i="5"/>
  <c r="S696" i="5"/>
  <c r="S702" i="5"/>
  <c r="S700" i="5"/>
  <c r="S699" i="5"/>
  <c r="S701" i="5"/>
  <c r="S697" i="5"/>
  <c r="S693" i="5"/>
  <c r="S679" i="5"/>
  <c r="S695" i="5"/>
  <c r="S678" i="5"/>
  <c r="S670" i="5"/>
  <c r="S672" i="5"/>
  <c r="S671" i="5"/>
  <c r="S677" i="5"/>
  <c r="S669" i="5"/>
  <c r="S676" i="5"/>
  <c r="S674" i="5"/>
  <c r="S675" i="5"/>
  <c r="S673" i="5"/>
  <c r="S647" i="5"/>
  <c r="S653" i="5"/>
  <c r="D636" i="5"/>
  <c r="S649" i="5"/>
  <c r="S655" i="5"/>
  <c r="S651" i="5"/>
  <c r="S652" i="5"/>
  <c r="S665" i="5"/>
  <c r="S654" i="5"/>
  <c r="S661" i="5"/>
  <c r="S641" i="5"/>
  <c r="S658" i="5"/>
  <c r="S659" i="5"/>
  <c r="S657" i="5"/>
  <c r="S664" i="5"/>
  <c r="S662" i="5"/>
  <c r="S663" i="5"/>
  <c r="S643" i="5"/>
  <c r="S640" i="5"/>
  <c r="S642" i="5"/>
  <c r="S646" i="5"/>
  <c r="S638" i="5"/>
  <c r="S645" i="5"/>
  <c r="S644" i="5"/>
  <c r="S634" i="5"/>
  <c r="S633" i="5"/>
  <c r="S614" i="5"/>
  <c r="S611" i="5"/>
  <c r="S616" i="5"/>
  <c r="S625" i="5"/>
  <c r="S613" i="5"/>
  <c r="S624" i="5"/>
  <c r="S619" i="5"/>
  <c r="S622" i="5"/>
  <c r="D598" i="5"/>
  <c r="D597" i="5" s="1"/>
  <c r="D593" i="5" s="1"/>
  <c r="S626" i="5"/>
  <c r="S601" i="5"/>
  <c r="S621" i="5"/>
  <c r="S615" i="5"/>
  <c r="S623" i="5"/>
  <c r="S603" i="5"/>
  <c r="S620" i="5"/>
  <c r="S596" i="5"/>
  <c r="S595" i="5"/>
  <c r="S561" i="5"/>
  <c r="S542" i="5"/>
  <c r="S558" i="5"/>
  <c r="S559" i="5"/>
  <c r="S557" i="5"/>
  <c r="S494" i="5"/>
  <c r="S509" i="5"/>
  <c r="S552" i="5"/>
  <c r="S586" i="5"/>
  <c r="S585" i="5"/>
  <c r="S549" i="5"/>
  <c r="S565" i="5"/>
  <c r="D544" i="5"/>
  <c r="S573" i="5"/>
  <c r="S584" i="5"/>
  <c r="S555" i="5"/>
  <c r="S566" i="5"/>
  <c r="S569" i="5"/>
  <c r="S571" i="5"/>
  <c r="S547" i="5"/>
  <c r="S551" i="5"/>
  <c r="S568" i="5"/>
  <c r="S578" i="5"/>
  <c r="D575" i="5"/>
  <c r="S570" i="5"/>
  <c r="S567" i="5"/>
  <c r="S554" i="5"/>
  <c r="S550" i="5"/>
  <c r="S580" i="5"/>
  <c r="S582" i="5"/>
  <c r="S577" i="5"/>
  <c r="S583" i="5"/>
  <c r="S579" i="5"/>
  <c r="S587" i="5"/>
  <c r="S548" i="5"/>
  <c r="S553" i="5"/>
  <c r="S541" i="5"/>
  <c r="S477" i="5"/>
  <c r="S483" i="5"/>
  <c r="S505" i="5"/>
  <c r="S466" i="5"/>
  <c r="S536" i="5"/>
  <c r="S530" i="5"/>
  <c r="S524" i="5"/>
  <c r="S528" i="5"/>
  <c r="S525" i="5"/>
  <c r="S531" i="5"/>
  <c r="S526" i="5"/>
  <c r="S534" i="5"/>
  <c r="S527" i="5"/>
  <c r="S535" i="5"/>
  <c r="S529" i="5"/>
  <c r="S533" i="5"/>
  <c r="S532" i="5"/>
  <c r="S501" i="5"/>
  <c r="S511" i="5"/>
  <c r="S508" i="5"/>
  <c r="D492" i="5"/>
  <c r="D491" i="5" s="1"/>
  <c r="D487" i="5" s="1"/>
  <c r="S499" i="5"/>
  <c r="S510" i="5"/>
  <c r="S506" i="5"/>
  <c r="S502" i="5"/>
  <c r="S498" i="5"/>
  <c r="S518" i="5"/>
  <c r="S515" i="5"/>
  <c r="S514" i="5"/>
  <c r="S516" i="5"/>
  <c r="S513" i="5"/>
  <c r="S520" i="5"/>
  <c r="S519" i="5"/>
  <c r="S517" i="5"/>
  <c r="S497" i="5"/>
  <c r="S496" i="5"/>
  <c r="S500" i="5"/>
  <c r="S495" i="5"/>
  <c r="S482" i="5"/>
  <c r="S476" i="5"/>
  <c r="S472" i="5"/>
  <c r="S475" i="5"/>
  <c r="S479" i="5"/>
  <c r="S474" i="5"/>
  <c r="S438" i="5"/>
  <c r="U436" i="5" s="1" a="1"/>
  <c r="U436" i="5" s="1"/>
  <c r="S481" i="5"/>
  <c r="S473" i="5"/>
  <c r="S480" i="5"/>
  <c r="S478" i="5"/>
  <c r="S490" i="5"/>
  <c r="S489" i="5"/>
  <c r="S461" i="5"/>
  <c r="S449" i="5"/>
  <c r="S464" i="5"/>
  <c r="S468" i="5"/>
  <c r="S462" i="5"/>
  <c r="S465" i="5"/>
  <c r="S448" i="5"/>
  <c r="S467" i="5"/>
  <c r="S444" i="5"/>
  <c r="S446" i="5"/>
  <c r="S463" i="5"/>
  <c r="S445" i="5"/>
  <c r="S456" i="5"/>
  <c r="D440" i="5"/>
  <c r="D439" i="5" s="1"/>
  <c r="D435" i="5" s="1"/>
  <c r="S454" i="5"/>
  <c r="S455" i="5"/>
  <c r="S459" i="5"/>
  <c r="S453" i="5"/>
  <c r="S375" i="5"/>
  <c r="S407" i="5"/>
  <c r="S376" i="5"/>
  <c r="S371" i="5"/>
  <c r="S401" i="5"/>
  <c r="S377" i="5"/>
  <c r="D351" i="5"/>
  <c r="S355" i="5" s="1"/>
  <c r="S317" i="5"/>
  <c r="U316" i="5" s="1" a="1"/>
  <c r="U316" i="5" s="1"/>
  <c r="S362" i="5"/>
  <c r="S344" i="5"/>
  <c r="S421" i="5"/>
  <c r="S416" i="5"/>
  <c r="S415" i="5"/>
  <c r="S430" i="5"/>
  <c r="S429" i="5"/>
  <c r="S422" i="5"/>
  <c r="D419" i="5"/>
  <c r="S420" i="5" s="1"/>
  <c r="S425" i="5"/>
  <c r="S426" i="5"/>
  <c r="S424" i="5"/>
  <c r="S431" i="5"/>
  <c r="S427" i="5"/>
  <c r="S423" i="5"/>
  <c r="S414" i="5"/>
  <c r="S410" i="5"/>
  <c r="S413" i="5"/>
  <c r="S417" i="5"/>
  <c r="S412" i="5"/>
  <c r="S391" i="5"/>
  <c r="D388" i="5"/>
  <c r="S408" i="5" s="1"/>
  <c r="S394" i="5"/>
  <c r="S395" i="5"/>
  <c r="S399" i="5"/>
  <c r="S397" i="5"/>
  <c r="S392" i="5"/>
  <c r="S398" i="5"/>
  <c r="S390" i="5"/>
  <c r="S396" i="5"/>
  <c r="S386" i="5"/>
  <c r="S385" i="5"/>
  <c r="S346" i="5"/>
  <c r="S361" i="5"/>
  <c r="S370" i="5"/>
  <c r="S379" i="5"/>
  <c r="S341" i="5"/>
  <c r="S378" i="5"/>
  <c r="S373" i="5"/>
  <c r="S369" i="5"/>
  <c r="S368" i="5"/>
  <c r="S374" i="5"/>
  <c r="S380" i="5"/>
  <c r="S358" i="5"/>
  <c r="S357" i="5"/>
  <c r="S348" i="5"/>
  <c r="S342" i="5"/>
  <c r="S347" i="5"/>
  <c r="D320" i="5"/>
  <c r="S349" i="5"/>
  <c r="S322" i="5"/>
  <c r="S345" i="5"/>
  <c r="S329" i="5"/>
  <c r="S325" i="5"/>
  <c r="S331" i="5"/>
  <c r="S324" i="5"/>
  <c r="S327" i="5"/>
  <c r="S328" i="5"/>
  <c r="S326" i="5"/>
  <c r="S286" i="5"/>
  <c r="S283" i="5"/>
  <c r="S287" i="5"/>
  <c r="S301" i="5"/>
  <c r="S285" i="5"/>
  <c r="S309" i="5"/>
  <c r="D268" i="5"/>
  <c r="D267" i="5" s="1"/>
  <c r="S291" i="5"/>
  <c r="S311" i="5"/>
  <c r="S307" i="5"/>
  <c r="S300" i="5"/>
  <c r="S281" i="5"/>
  <c r="S295" i="5"/>
  <c r="S308" i="5"/>
  <c r="S266" i="5"/>
  <c r="U264" i="5" s="1" a="1"/>
  <c r="U264" i="5" s="1"/>
  <c r="S294" i="5"/>
  <c r="S290" i="5"/>
  <c r="S289" i="5"/>
  <c r="S284" i="5"/>
  <c r="S297" i="5"/>
  <c r="S296" i="5"/>
  <c r="S277" i="5"/>
  <c r="S272" i="5"/>
  <c r="S270" i="5"/>
  <c r="S274" i="5"/>
  <c r="S275" i="5"/>
  <c r="S278" i="5"/>
  <c r="S276" i="5"/>
  <c r="S273" i="5"/>
  <c r="S279" i="5"/>
  <c r="S271" i="5"/>
  <c r="S235" i="5"/>
  <c r="S213" i="5"/>
  <c r="T212" i="5" s="1" a="1"/>
  <c r="T212" i="5" s="1"/>
  <c r="S227" i="5"/>
  <c r="S221" i="5"/>
  <c r="S224" i="5"/>
  <c r="S259" i="5"/>
  <c r="S230" i="5"/>
  <c r="S258" i="5"/>
  <c r="S257" i="5"/>
  <c r="S255" i="5"/>
  <c r="S260" i="5"/>
  <c r="S250" i="5"/>
  <c r="S252" i="5"/>
  <c r="S248" i="5"/>
  <c r="S254" i="5"/>
  <c r="S249" i="5"/>
  <c r="S251" i="5"/>
  <c r="S253" i="5"/>
  <c r="S256" i="5"/>
  <c r="S219" i="5"/>
  <c r="S218" i="5"/>
  <c r="S226" i="5"/>
  <c r="S225" i="5"/>
  <c r="S220" i="5"/>
  <c r="S223" i="5"/>
  <c r="S222" i="5"/>
  <c r="S245" i="5"/>
  <c r="S238" i="5"/>
  <c r="S241" i="5"/>
  <c r="S239" i="5"/>
  <c r="S244" i="5"/>
  <c r="S242" i="5"/>
  <c r="S240" i="5"/>
  <c r="S243" i="5"/>
  <c r="S237" i="5"/>
  <c r="S152" i="5"/>
  <c r="D141" i="5"/>
  <c r="S154" i="5"/>
  <c r="S157" i="5"/>
  <c r="S144" i="5"/>
  <c r="S156" i="5"/>
  <c r="S160" i="5"/>
  <c r="S159" i="5"/>
  <c r="S176" i="5"/>
  <c r="S114" i="5"/>
  <c r="S123" i="5"/>
  <c r="S125" i="5"/>
  <c r="S132" i="5"/>
  <c r="S131" i="5"/>
  <c r="S129" i="5"/>
  <c r="D120" i="5"/>
  <c r="S128" i="5"/>
  <c r="S126" i="5"/>
  <c r="S130" i="5"/>
  <c r="S138" i="5"/>
  <c r="S124" i="5"/>
  <c r="S173" i="5"/>
  <c r="S182" i="5"/>
  <c r="S202" i="5"/>
  <c r="S178" i="5"/>
  <c r="S184" i="5"/>
  <c r="S201" i="5"/>
  <c r="S181" i="5"/>
  <c r="S183" i="5"/>
  <c r="S180" i="5"/>
  <c r="S179" i="5"/>
  <c r="S197" i="5"/>
  <c r="S175" i="5"/>
  <c r="S174" i="5"/>
  <c r="S177" i="5"/>
  <c r="S200" i="5"/>
  <c r="D187" i="5"/>
  <c r="S188" i="5" s="1"/>
  <c r="S192" i="5"/>
  <c r="S204" i="5"/>
  <c r="S191" i="5"/>
  <c r="S203" i="5"/>
  <c r="S195" i="5"/>
  <c r="S194" i="5"/>
  <c r="S193" i="5"/>
  <c r="V191" i="5"/>
  <c r="S189" i="5"/>
  <c r="S198" i="5"/>
  <c r="S196" i="5"/>
  <c r="S143" i="5"/>
  <c r="S148" i="5"/>
  <c r="S150" i="5"/>
  <c r="S146" i="5"/>
  <c r="S149" i="5"/>
  <c r="S145" i="5"/>
  <c r="S155" i="5"/>
  <c r="S164" i="5"/>
  <c r="S147" i="5"/>
  <c r="S151" i="5"/>
  <c r="S163" i="5"/>
  <c r="S168" i="5"/>
  <c r="S170" i="5"/>
  <c r="S169" i="5"/>
  <c r="S167" i="5"/>
  <c r="S165" i="5"/>
  <c r="S162" i="5"/>
  <c r="S116" i="5"/>
  <c r="S112" i="5"/>
  <c r="D104" i="5"/>
  <c r="S111" i="5"/>
  <c r="D89" i="5"/>
  <c r="S62" i="5"/>
  <c r="S76" i="5"/>
  <c r="S58" i="5"/>
  <c r="S54" i="5"/>
  <c r="S57" i="5"/>
  <c r="S55" i="5"/>
  <c r="S61" i="5"/>
  <c r="S56" i="5"/>
  <c r="S59" i="5"/>
  <c r="S53" i="5"/>
  <c r="S75" i="5"/>
  <c r="S78" i="5"/>
  <c r="D65" i="5"/>
  <c r="S72" i="5" s="1"/>
  <c r="D37" i="5"/>
  <c r="S48" i="5" s="1"/>
  <c r="S26" i="5"/>
  <c r="S18" i="5"/>
  <c r="S22" i="5"/>
  <c r="S20" i="5"/>
  <c r="S21" i="5"/>
  <c r="S19" i="5"/>
  <c r="S17" i="5"/>
  <c r="S25" i="5"/>
  <c r="S23" i="5"/>
  <c r="S24" i="5"/>
  <c r="D27" i="5"/>
  <c r="F5" i="5"/>
  <c r="E8" i="5"/>
  <c r="Y212" i="42" l="1" a="1"/>
  <c r="Y737" i="42" a="1"/>
  <c r="Y737" i="42" s="1"/>
  <c r="Y264" i="42" a="1"/>
  <c r="Y264" i="42" s="1"/>
  <c r="Y316" i="42" a="1"/>
  <c r="Y316" i="42" s="1"/>
  <c r="Y760" i="42" a="1"/>
  <c r="Y760" i="42" s="1"/>
  <c r="AD54" i="12"/>
  <c r="Y1015" i="42" a="1"/>
  <c r="Y1015" i="42" s="1"/>
  <c r="Y708" i="42"/>
  <c r="Y84" i="42" a="1"/>
  <c r="Y84" i="42" s="1"/>
  <c r="W974" i="42" a="1"/>
  <c r="W974" i="42" s="1"/>
  <c r="Y648" i="42" a="1"/>
  <c r="Y648" i="42" s="1"/>
  <c r="Y778" i="42" a="1"/>
  <c r="Y778" i="42" s="1"/>
  <c r="S713" i="5"/>
  <c r="D15" i="5"/>
  <c r="S16" i="5" s="1"/>
  <c r="S30" i="5"/>
  <c r="S29" i="5"/>
  <c r="S33" i="5"/>
  <c r="S32" i="5"/>
  <c r="S31" i="5"/>
  <c r="Y212" i="42"/>
  <c r="Y89" i="42" a="1"/>
  <c r="Y89" i="42" s="1"/>
  <c r="W228" i="42" a="1"/>
  <c r="W228" i="42" s="1"/>
  <c r="Y987" i="42" a="1"/>
  <c r="Y987" i="42" s="1"/>
  <c r="Y137" i="42" a="1"/>
  <c r="Y137" i="42" s="1"/>
  <c r="W618" i="42" a="1"/>
  <c r="W618" i="42" s="1"/>
  <c r="Y52" i="42" a="1"/>
  <c r="Y52" i="42" s="1"/>
  <c r="W360" i="42" a="1"/>
  <c r="W360" i="42" s="1"/>
  <c r="W866" i="42" a="1"/>
  <c r="W866" i="42" s="1"/>
  <c r="W901" i="42" a="1"/>
  <c r="W901" i="42" s="1"/>
  <c r="Y340" i="42" a="1"/>
  <c r="Y340" i="42" s="1"/>
  <c r="W942" i="42" a="1"/>
  <c r="W942" i="42" s="1"/>
  <c r="Y912" i="42" a="1"/>
  <c r="Y912" i="42" s="1"/>
  <c r="Y109" i="42" a="1"/>
  <c r="Y109" i="42" s="1"/>
  <c r="Y564" i="42" a="1"/>
  <c r="Y564" i="42" s="1"/>
  <c r="Y804" i="42" a="1"/>
  <c r="Y804" i="42" s="1"/>
  <c r="W953" i="42" a="1"/>
  <c r="W953" i="42" s="1"/>
  <c r="Y953" i="42" a="1"/>
  <c r="Y953" i="42" s="1"/>
  <c r="Y100" i="42" a="1"/>
  <c r="Y100" i="42" s="1"/>
  <c r="W100" i="42" a="1"/>
  <c r="W100" i="42" s="1"/>
  <c r="W37" i="42" a="1"/>
  <c r="W37" i="42" s="1"/>
  <c r="Y942" i="42" a="1"/>
  <c r="Y942" i="42" s="1"/>
  <c r="Y37" i="42" a="1"/>
  <c r="Y37" i="42" s="1"/>
  <c r="W52" i="42" a="1"/>
  <c r="W52" i="42" s="1"/>
  <c r="S121" i="5"/>
  <c r="S133" i="5"/>
  <c r="W217" i="42" a="1"/>
  <c r="W217" i="42" s="1"/>
  <c r="Y74" i="42" a="1"/>
  <c r="Y74" i="42" s="1"/>
  <c r="Y974" i="42" a="1"/>
  <c r="Y974" i="42" s="1"/>
  <c r="Y228" i="42" a="1"/>
  <c r="Y228" i="42" s="1"/>
  <c r="Y360" i="42" a="1"/>
  <c r="Y360" i="42" s="1"/>
  <c r="U556" i="42" a="1"/>
  <c r="U556" i="42" s="1"/>
  <c r="W556" i="42" a="1"/>
  <c r="W556" i="42" s="1"/>
  <c r="Y556" i="42" a="1"/>
  <c r="Y556" i="42" s="1"/>
  <c r="Y866" i="42" a="1"/>
  <c r="Y866" i="42" s="1"/>
  <c r="Z505" i="42"/>
  <c r="AA505" i="42" s="1"/>
  <c r="Z416" i="42"/>
  <c r="AA416" i="42" s="1"/>
  <c r="Z393" i="42"/>
  <c r="AA393" i="42" s="1"/>
  <c r="Z58" i="42"/>
  <c r="AA58" i="42" s="1"/>
  <c r="Z314" i="42"/>
  <c r="AA314" i="42" s="1"/>
  <c r="Z49" i="42"/>
  <c r="AA49" i="42" s="1"/>
  <c r="Z192" i="42"/>
  <c r="AA192" i="42" s="1"/>
  <c r="Z181" i="42"/>
  <c r="AA181" i="42" s="1"/>
  <c r="Z125" i="42"/>
  <c r="AA125" i="42" s="1"/>
  <c r="Z63" i="42"/>
  <c r="AA63" i="42" s="1"/>
  <c r="Z459" i="42"/>
  <c r="AA459" i="42" s="1"/>
  <c r="Z271" i="42"/>
  <c r="AA271" i="42" s="1"/>
  <c r="Z45" i="42"/>
  <c r="AA45" i="42" s="1"/>
  <c r="AC1" i="42"/>
  <c r="Z54" i="42"/>
  <c r="AA54" i="42" s="1"/>
  <c r="Z1001" i="42"/>
  <c r="AA1001" i="42" s="1"/>
  <c r="Z943" i="42"/>
  <c r="AA943" i="42" s="1"/>
  <c r="Z896" i="42"/>
  <c r="AA896" i="42" s="1"/>
  <c r="Z864" i="42"/>
  <c r="AA864" i="42" s="1"/>
  <c r="Z979" i="42"/>
  <c r="AA979" i="42" s="1"/>
  <c r="Z958" i="42"/>
  <c r="AA958" i="42" s="1"/>
  <c r="Z906" i="42"/>
  <c r="AA906" i="42" s="1"/>
  <c r="Z875" i="42"/>
  <c r="AA875" i="42" s="1"/>
  <c r="Z836" i="42"/>
  <c r="AA836" i="42" s="1"/>
  <c r="Z982" i="42"/>
  <c r="AA982" i="42" s="1"/>
  <c r="Z790" i="42"/>
  <c r="AA790" i="42" s="1"/>
  <c r="Z1007" i="42"/>
  <c r="AA1007" i="42" s="1"/>
  <c r="Z916" i="42"/>
  <c r="AA916" i="42" s="1"/>
  <c r="Z960" i="42"/>
  <c r="AA960" i="42" s="1"/>
  <c r="Z911" i="42"/>
  <c r="AA911" i="42" s="1"/>
  <c r="Z881" i="42"/>
  <c r="AA881" i="42" s="1"/>
  <c r="Z842" i="42"/>
  <c r="AA842" i="42" s="1"/>
  <c r="Z977" i="42"/>
  <c r="AA977" i="42" s="1"/>
  <c r="Z826" i="42"/>
  <c r="AA826" i="42" s="1"/>
  <c r="Z699" i="42"/>
  <c r="AA699" i="42" s="1"/>
  <c r="Z629" i="42"/>
  <c r="AA629" i="42" s="1"/>
  <c r="Z758" i="42"/>
  <c r="AA758" i="42" s="1"/>
  <c r="Z654" i="42"/>
  <c r="AA654" i="42" s="1"/>
  <c r="Z964" i="42"/>
  <c r="AA964" i="42" s="1"/>
  <c r="Z682" i="42"/>
  <c r="AA682" i="42" s="1"/>
  <c r="Z612" i="42"/>
  <c r="AA612" i="42" s="1"/>
  <c r="Z851" i="42"/>
  <c r="AA851" i="42" s="1"/>
  <c r="Z784" i="42"/>
  <c r="AA784" i="42" s="1"/>
  <c r="Z985" i="42"/>
  <c r="AA985" i="42" s="1"/>
  <c r="Z850" i="42"/>
  <c r="AA850" i="42" s="1"/>
  <c r="Z689" i="42"/>
  <c r="AA689" i="42" s="1"/>
  <c r="Z619" i="42"/>
  <c r="AA619" i="42" s="1"/>
  <c r="Z762" i="42"/>
  <c r="AA762" i="42" s="1"/>
  <c r="Z664" i="42"/>
  <c r="AA664" i="42" s="1"/>
  <c r="Z874" i="42"/>
  <c r="AA874" i="42" s="1"/>
  <c r="Z672" i="42"/>
  <c r="AA672" i="42" s="1"/>
  <c r="Z602" i="42"/>
  <c r="AA602" i="42" s="1"/>
  <c r="Z484" i="42"/>
  <c r="AA484" i="42" s="1"/>
  <c r="Z376" i="42"/>
  <c r="AA376" i="42" s="1"/>
  <c r="Z814" i="42"/>
  <c r="AA814" i="42" s="1"/>
  <c r="Z567" i="42"/>
  <c r="AA567" i="42" s="1"/>
  <c r="Z721" i="42"/>
  <c r="AA721" i="42" s="1"/>
  <c r="Z587" i="42"/>
  <c r="AA587" i="42" s="1"/>
  <c r="Z479" i="42"/>
  <c r="AA479" i="42" s="1"/>
  <c r="Z371" i="42"/>
  <c r="AA371" i="42" s="1"/>
  <c r="Z980" i="42"/>
  <c r="AA980" i="42" s="1"/>
  <c r="Z574" i="42"/>
  <c r="AA574" i="42" s="1"/>
  <c r="Z608" i="42"/>
  <c r="AA608" i="42" s="1"/>
  <c r="Z536" i="42"/>
  <c r="AA536" i="42" s="1"/>
  <c r="Z428" i="42"/>
  <c r="AA428" i="42" s="1"/>
  <c r="Z341" i="42"/>
  <c r="AA341" i="42" s="1"/>
  <c r="Z617" i="42"/>
  <c r="AA617" i="42" s="1"/>
  <c r="Z519" i="42"/>
  <c r="AA519" i="42" s="1"/>
  <c r="Z469" i="42"/>
  <c r="AA469" i="42" s="1"/>
  <c r="Z411" i="42"/>
  <c r="AA411" i="42" s="1"/>
  <c r="Z361" i="42"/>
  <c r="AA361" i="42" s="1"/>
  <c r="Z611" i="42"/>
  <c r="AA611" i="42" s="1"/>
  <c r="Z481" i="42"/>
  <c r="AA481" i="42" s="1"/>
  <c r="Z307" i="42"/>
  <c r="AA307" i="42" s="1"/>
  <c r="Z195" i="42"/>
  <c r="AA195" i="42" s="1"/>
  <c r="Z103" i="42"/>
  <c r="AA103" i="42" s="1"/>
  <c r="Z548" i="42"/>
  <c r="AA548" i="42" s="1"/>
  <c r="Z448" i="42"/>
  <c r="AA448" i="42" s="1"/>
  <c r="Z294" i="42"/>
  <c r="AA294" i="42" s="1"/>
  <c r="Z244" i="42"/>
  <c r="AA244" i="42" s="1"/>
  <c r="Z149" i="42"/>
  <c r="AA149" i="42" s="1"/>
  <c r="Z546" i="42"/>
  <c r="AA546" i="42" s="1"/>
  <c r="Z412" i="42"/>
  <c r="AA412" i="42" s="1"/>
  <c r="Z293" i="42"/>
  <c r="AA293" i="42" s="1"/>
  <c r="Z235" i="42"/>
  <c r="AA235" i="42" s="1"/>
  <c r="Z160" i="42"/>
  <c r="AA160" i="42" s="1"/>
  <c r="Z110" i="42"/>
  <c r="AA110" i="42" s="1"/>
  <c r="Z427" i="42"/>
  <c r="AA427" i="42" s="1"/>
  <c r="Z305" i="42"/>
  <c r="AA305" i="42" s="1"/>
  <c r="Z197" i="42"/>
  <c r="AA197" i="42" s="1"/>
  <c r="Z126" i="42"/>
  <c r="AA126" i="42" s="1"/>
  <c r="Z444" i="42"/>
  <c r="AA444" i="42" s="1"/>
  <c r="Z317" i="42"/>
  <c r="AA317" i="42" s="1"/>
  <c r="Z238" i="42"/>
  <c r="AA238" i="42" s="1"/>
  <c r="Z167" i="42"/>
  <c r="AA167" i="42" s="1"/>
  <c r="Z117" i="42"/>
  <c r="AA117" i="42" s="1"/>
  <c r="Z392" i="42"/>
  <c r="AA392" i="42" s="1"/>
  <c r="Z135" i="42"/>
  <c r="AA135" i="42" s="1"/>
  <c r="Z366" i="42"/>
  <c r="AA366" i="42" s="1"/>
  <c r="Z123" i="42"/>
  <c r="AA123" i="42" s="1"/>
  <c r="Z57" i="42"/>
  <c r="AA57" i="42" s="1"/>
  <c r="Z541" i="42"/>
  <c r="AA541" i="42" s="1"/>
  <c r="Z233" i="42"/>
  <c r="AA233" i="42" s="1"/>
  <c r="Z35" i="42"/>
  <c r="AA35" i="42" s="1"/>
  <c r="Z359" i="42"/>
  <c r="AA359" i="42" s="1"/>
  <c r="Z131" i="42"/>
  <c r="AA131" i="42" s="1"/>
  <c r="Z43" i="42"/>
  <c r="AA43" i="42" s="1"/>
  <c r="Z358" i="42"/>
  <c r="AA358" i="42" s="1"/>
  <c r="Z108" i="42"/>
  <c r="AA108" i="42" s="1"/>
  <c r="Z22" i="42"/>
  <c r="AA22" i="42" s="1"/>
  <c r="Z355" i="42"/>
  <c r="AA355" i="42" s="1"/>
  <c r="Z93" i="42"/>
  <c r="AA93" i="42" s="1"/>
  <c r="Z38" i="42"/>
  <c r="AA38" i="42" s="1"/>
  <c r="Z283" i="42"/>
  <c r="AA283" i="42" s="1"/>
  <c r="Z17" i="42"/>
  <c r="AA17" i="42" s="1"/>
  <c r="Z237" i="42"/>
  <c r="AA237" i="42" s="1"/>
  <c r="Z997" i="42"/>
  <c r="AA997" i="42" s="1"/>
  <c r="Z922" i="42"/>
  <c r="AA922" i="42" s="1"/>
  <c r="Z892" i="42"/>
  <c r="AA892" i="42" s="1"/>
  <c r="Z860" i="42"/>
  <c r="AA860" i="42" s="1"/>
  <c r="Z954" i="42"/>
  <c r="AA954" i="42" s="1"/>
  <c r="Z902" i="42"/>
  <c r="AA902" i="42" s="1"/>
  <c r="Z871" i="42"/>
  <c r="AA871" i="42" s="1"/>
  <c r="Z807" i="42"/>
  <c r="AA807" i="42" s="1"/>
  <c r="Z978" i="42"/>
  <c r="AA978" i="42" s="1"/>
  <c r="Z786" i="42"/>
  <c r="AA786" i="42" s="1"/>
  <c r="Z999" i="42"/>
  <c r="AA999" i="42" s="1"/>
  <c r="Z908" i="42"/>
  <c r="AA908" i="42" s="1"/>
  <c r="Z956" i="42"/>
  <c r="AA956" i="42" s="1"/>
  <c r="Z877" i="42"/>
  <c r="AA877" i="42" s="1"/>
  <c r="Z838" i="42"/>
  <c r="AA838" i="42" s="1"/>
  <c r="Z967" i="42"/>
  <c r="AA967" i="42" s="1"/>
  <c r="Z820" i="42"/>
  <c r="AA820" i="42" s="1"/>
  <c r="Z772" i="42"/>
  <c r="AA772" i="42" s="1"/>
  <c r="Z695" i="42"/>
  <c r="AA695" i="42" s="1"/>
  <c r="Z625" i="42"/>
  <c r="AA625" i="42" s="1"/>
  <c r="Z754" i="42"/>
  <c r="AA754" i="42" s="1"/>
  <c r="Z650" i="42"/>
  <c r="AA650" i="42" s="1"/>
  <c r="Z931" i="42"/>
  <c r="AA931" i="42" s="1"/>
  <c r="Z776" i="42"/>
  <c r="AA776" i="42" s="1"/>
  <c r="Z678" i="42"/>
  <c r="AA678" i="42" s="1"/>
  <c r="Z1029" i="42"/>
  <c r="AA1029" i="42" s="1"/>
  <c r="Z843" i="42"/>
  <c r="AA843" i="42" s="1"/>
  <c r="Z726" i="42"/>
  <c r="AA726" i="42" s="1"/>
  <c r="Z972" i="42"/>
  <c r="AA972" i="42" s="1"/>
  <c r="Z829" i="42"/>
  <c r="AA829" i="42" s="1"/>
  <c r="Z685" i="42"/>
  <c r="AA685" i="42" s="1"/>
  <c r="Z1025" i="42"/>
  <c r="AA1025" i="42" s="1"/>
  <c r="Z756" i="42"/>
  <c r="AA756" i="42" s="1"/>
  <c r="Z660" i="42"/>
  <c r="AA660" i="42" s="1"/>
  <c r="Z858" i="42"/>
  <c r="AA858" i="42" s="1"/>
  <c r="Z1021" i="42"/>
  <c r="AA1021" i="42" s="1"/>
  <c r="Z588" i="42"/>
  <c r="AA588" i="42" s="1"/>
  <c r="Z480" i="42"/>
  <c r="AA480" i="42" s="1"/>
  <c r="Z372" i="42"/>
  <c r="AA372" i="42" s="1"/>
  <c r="Z563" i="42"/>
  <c r="AA563" i="42" s="1"/>
  <c r="Z665" i="42"/>
  <c r="AA665" i="42" s="1"/>
  <c r="Z583" i="42"/>
  <c r="AA583" i="42" s="1"/>
  <c r="Z475" i="42"/>
  <c r="AA475" i="42" s="1"/>
  <c r="Z350" i="42"/>
  <c r="AA350" i="42" s="1"/>
  <c r="Z570" i="42"/>
  <c r="AA570" i="42" s="1"/>
  <c r="Z604" i="42"/>
  <c r="AA604" i="42" s="1"/>
  <c r="Z532" i="42"/>
  <c r="AA532" i="42" s="1"/>
  <c r="Z424" i="42"/>
  <c r="AA424" i="42" s="1"/>
  <c r="Z337" i="42"/>
  <c r="AA337" i="42" s="1"/>
  <c r="Z573" i="42"/>
  <c r="AA573" i="42" s="1"/>
  <c r="Z515" i="42"/>
  <c r="AA515" i="42" s="1"/>
  <c r="Z465" i="42"/>
  <c r="AA465" i="42" s="1"/>
  <c r="Z407" i="42"/>
  <c r="AA407" i="42" s="1"/>
  <c r="Z357" i="42"/>
  <c r="AA357" i="42" s="1"/>
  <c r="Z607" i="42"/>
  <c r="AA607" i="42" s="1"/>
  <c r="Z473" i="42"/>
  <c r="AA473" i="42" s="1"/>
  <c r="Z303" i="42"/>
  <c r="AA303" i="42" s="1"/>
  <c r="Z191" i="42"/>
  <c r="AA191" i="42" s="1"/>
  <c r="Z522" i="42"/>
  <c r="AA522" i="42" s="1"/>
  <c r="Z414" i="42"/>
  <c r="AA414" i="42" s="1"/>
  <c r="Z290" i="42"/>
  <c r="AA290" i="42" s="1"/>
  <c r="Z240" i="42"/>
  <c r="AA240" i="42" s="1"/>
  <c r="Z145" i="42"/>
  <c r="AA145" i="42" s="1"/>
  <c r="Z520" i="42"/>
  <c r="AA520" i="42" s="1"/>
  <c r="Z404" i="42"/>
  <c r="AA404" i="42" s="1"/>
  <c r="Z289" i="42"/>
  <c r="AA289" i="42" s="1"/>
  <c r="Z231" i="42"/>
  <c r="AA231" i="42" s="1"/>
  <c r="Z156" i="42"/>
  <c r="AA156" i="42" s="1"/>
  <c r="Z751" i="42"/>
  <c r="AA751" i="42" s="1"/>
  <c r="Z377" i="42"/>
  <c r="AA377" i="42" s="1"/>
  <c r="Z301" i="42"/>
  <c r="AA301" i="42" s="1"/>
  <c r="Z193" i="42"/>
  <c r="AA193" i="42" s="1"/>
  <c r="Z122" i="42"/>
  <c r="AA122" i="42" s="1"/>
  <c r="Z418" i="42"/>
  <c r="AA418" i="42" s="1"/>
  <c r="Z296" i="42"/>
  <c r="AA296" i="42" s="1"/>
  <c r="Z234" i="42"/>
  <c r="AA234" i="42" s="1"/>
  <c r="Z163" i="42"/>
  <c r="AA163" i="42" s="1"/>
  <c r="Z105" i="42"/>
  <c r="AA105" i="42" s="1"/>
  <c r="Z312" i="42"/>
  <c r="AA312" i="42" s="1"/>
  <c r="Z91" i="42"/>
  <c r="AA91" i="42" s="1"/>
  <c r="Z279" i="42"/>
  <c r="AA279" i="42" s="1"/>
  <c r="Z112" i="42"/>
  <c r="AA112" i="42" s="1"/>
  <c r="Z53" i="42"/>
  <c r="AA53" i="42" s="1"/>
  <c r="Z517" i="42"/>
  <c r="AA517" i="42" s="1"/>
  <c r="Z210" i="42"/>
  <c r="AA210" i="42" s="1"/>
  <c r="Z31" i="42"/>
  <c r="AA31" i="42" s="1"/>
  <c r="Z308" i="42"/>
  <c r="AA308" i="42" s="1"/>
  <c r="Z82" i="42"/>
  <c r="AA82" i="42" s="1"/>
  <c r="Z39" i="42"/>
  <c r="AA39" i="42" s="1"/>
  <c r="Z275" i="42"/>
  <c r="AA275" i="42" s="1"/>
  <c r="Z18" i="42"/>
  <c r="AA18" i="42" s="1"/>
  <c r="Z306" i="42"/>
  <c r="AA306" i="42" s="1"/>
  <c r="Z81" i="42"/>
  <c r="AA81" i="42" s="1"/>
  <c r="Z552" i="42"/>
  <c r="AA552" i="42" s="1"/>
  <c r="Z260" i="42"/>
  <c r="AA260" i="42" s="1"/>
  <c r="Z86" i="42"/>
  <c r="AA86" i="42" s="1"/>
  <c r="Z12" i="42"/>
  <c r="AA12" i="42" s="1"/>
  <c r="Z62" i="42"/>
  <c r="AA62" i="42" s="1"/>
  <c r="Z327" i="42"/>
  <c r="AA327" i="42" s="1"/>
  <c r="Z993" i="42"/>
  <c r="AA993" i="42" s="1"/>
  <c r="Z918" i="42"/>
  <c r="AA918" i="42" s="1"/>
  <c r="Z888" i="42"/>
  <c r="AA888" i="42" s="1"/>
  <c r="Z856" i="42"/>
  <c r="AA856" i="42" s="1"/>
  <c r="Z950" i="42"/>
  <c r="AA950" i="42" s="1"/>
  <c r="Z898" i="42"/>
  <c r="AA898" i="42" s="1"/>
  <c r="Z867" i="42"/>
  <c r="AA867" i="42" s="1"/>
  <c r="Z803" i="42"/>
  <c r="AA803" i="42" s="1"/>
  <c r="Z970" i="42"/>
  <c r="AA970" i="42" s="1"/>
  <c r="Z775" i="42"/>
  <c r="AA775" i="42" s="1"/>
  <c r="Z995" i="42"/>
  <c r="AA995" i="42" s="1"/>
  <c r="Z905" i="42"/>
  <c r="AA905" i="42" s="1"/>
  <c r="Z1010" i="42"/>
  <c r="AA1010" i="42" s="1"/>
  <c r="Z952" i="42"/>
  <c r="AA952" i="42" s="1"/>
  <c r="Z904" i="42"/>
  <c r="AA904" i="42" s="1"/>
  <c r="Z873" i="42"/>
  <c r="AA873" i="42" s="1"/>
  <c r="Z834" i="42"/>
  <c r="AA834" i="42" s="1"/>
  <c r="Z934" i="42"/>
  <c r="AA934" i="42" s="1"/>
  <c r="Z813" i="42"/>
  <c r="AA813" i="42" s="1"/>
  <c r="Z766" i="42"/>
  <c r="AA766" i="42" s="1"/>
  <c r="Z691" i="42"/>
  <c r="AA691" i="42" s="1"/>
  <c r="Z621" i="42"/>
  <c r="AA621" i="42" s="1"/>
  <c r="Z750" i="42"/>
  <c r="AA750" i="42" s="1"/>
  <c r="Z646" i="42"/>
  <c r="AA646" i="42" s="1"/>
  <c r="Z870" i="42"/>
  <c r="AA870" i="42" s="1"/>
  <c r="Z770" i="42"/>
  <c r="AA770" i="42" s="1"/>
  <c r="Z706" i="42"/>
  <c r="AA706" i="42" s="1"/>
  <c r="Z674" i="42"/>
  <c r="AA674" i="42" s="1"/>
  <c r="Z973" i="42"/>
  <c r="AA973" i="42" s="1"/>
  <c r="Z837" i="42"/>
  <c r="AA837" i="42" s="1"/>
  <c r="Z757" i="42"/>
  <c r="AA757" i="42" s="1"/>
  <c r="Z939" i="42"/>
  <c r="AA939" i="42" s="1"/>
  <c r="Z681" i="42"/>
  <c r="AA681" i="42" s="1"/>
  <c r="Z984" i="42"/>
  <c r="AA984" i="42" s="1"/>
  <c r="Z835" i="42"/>
  <c r="AA835" i="42" s="1"/>
  <c r="Z752" i="42"/>
  <c r="AA752" i="42" s="1"/>
  <c r="Z652" i="42"/>
  <c r="AA652" i="42" s="1"/>
  <c r="Z847" i="42"/>
  <c r="AA847" i="42" s="1"/>
  <c r="Z779" i="42"/>
  <c r="AA779" i="42" s="1"/>
  <c r="Z704" i="42"/>
  <c r="AA704" i="42" s="1"/>
  <c r="Z584" i="42"/>
  <c r="AA584" i="42" s="1"/>
  <c r="Z476" i="42"/>
  <c r="AA476" i="42" s="1"/>
  <c r="Z347" i="42"/>
  <c r="AA347" i="42" s="1"/>
  <c r="Z743" i="42"/>
  <c r="AA743" i="42" s="1"/>
  <c r="Z559" i="42"/>
  <c r="AA559" i="42" s="1"/>
  <c r="Z649" i="42"/>
  <c r="AA649" i="42" s="1"/>
  <c r="Z579" i="42"/>
  <c r="AA579" i="42" s="1"/>
  <c r="Z433" i="42"/>
  <c r="AA433" i="42" s="1"/>
  <c r="Z346" i="42"/>
  <c r="AA346" i="42" s="1"/>
  <c r="Z735" i="42"/>
  <c r="AA735" i="42" s="1"/>
  <c r="Z566" i="42"/>
  <c r="AA566" i="42" s="1"/>
  <c r="Z600" i="42"/>
  <c r="AA600" i="42" s="1"/>
  <c r="Z528" i="42"/>
  <c r="AA528" i="42" s="1"/>
  <c r="Z382" i="42"/>
  <c r="AA382" i="42" s="1"/>
  <c r="Z333" i="42"/>
  <c r="AA333" i="42" s="1"/>
  <c r="Z569" i="42"/>
  <c r="AA569" i="42" s="1"/>
  <c r="Z511" i="42"/>
  <c r="AA511" i="42" s="1"/>
  <c r="Z461" i="42"/>
  <c r="AA461" i="42" s="1"/>
  <c r="Z403" i="42"/>
  <c r="AA403" i="42" s="1"/>
  <c r="Z353" i="42"/>
  <c r="AA353" i="42" s="1"/>
  <c r="Z603" i="42"/>
  <c r="AA603" i="42" s="1"/>
  <c r="Z431" i="42"/>
  <c r="AA431" i="42" s="1"/>
  <c r="Z261" i="42"/>
  <c r="AA261" i="42" s="1"/>
  <c r="Z182" i="42"/>
  <c r="AA182" i="42" s="1"/>
  <c r="Z96" i="42"/>
  <c r="AA96" i="42" s="1"/>
  <c r="Z514" i="42"/>
  <c r="AA514" i="42" s="1"/>
  <c r="Z406" i="42"/>
  <c r="AA406" i="42" s="1"/>
  <c r="Z286" i="42"/>
  <c r="AA286" i="42" s="1"/>
  <c r="Z232" i="42"/>
  <c r="AA232" i="42" s="1"/>
  <c r="Z119" i="42"/>
  <c r="AA119" i="42" s="1"/>
  <c r="Z496" i="42"/>
  <c r="AA496" i="42" s="1"/>
  <c r="Z396" i="42"/>
  <c r="AA396" i="42" s="1"/>
  <c r="Z285" i="42"/>
  <c r="AA285" i="42" s="1"/>
  <c r="Z227" i="42"/>
  <c r="AA227" i="42" s="1"/>
  <c r="Z152" i="42"/>
  <c r="AA152" i="42" s="1"/>
  <c r="Z622" i="42"/>
  <c r="AA622" i="42" s="1"/>
  <c r="Z369" i="42"/>
  <c r="AA369" i="42" s="1"/>
  <c r="Z259" i="42"/>
  <c r="AA259" i="42" s="1"/>
  <c r="Z189" i="42"/>
  <c r="AA189" i="42" s="1"/>
  <c r="Z615" i="42"/>
  <c r="AA615" i="42" s="1"/>
  <c r="Z410" i="42"/>
  <c r="AA410" i="42" s="1"/>
  <c r="Z292" i="42"/>
  <c r="AA292" i="42" s="1"/>
  <c r="Z230" i="42"/>
  <c r="AA230" i="42" s="1"/>
  <c r="Z159" i="42"/>
  <c r="AA159" i="42" s="1"/>
  <c r="Z935" i="42"/>
  <c r="AA935" i="42" s="1"/>
  <c r="Z302" i="42"/>
  <c r="AA302" i="42" s="1"/>
  <c r="Z79" i="42"/>
  <c r="AA79" i="42" s="1"/>
  <c r="Z256" i="42"/>
  <c r="AA256" i="42" s="1"/>
  <c r="Z102" i="42"/>
  <c r="AA102" i="42" s="1"/>
  <c r="Z48" i="42"/>
  <c r="AA48" i="42" s="1"/>
  <c r="Z497" i="42"/>
  <c r="AA497" i="42" s="1"/>
  <c r="Z177" i="42"/>
  <c r="AA177" i="42" s="1"/>
  <c r="Z23" i="42"/>
  <c r="AA23" i="42" s="1"/>
  <c r="Z287" i="42"/>
  <c r="AA287" i="42" s="1"/>
  <c r="Z77" i="42"/>
  <c r="AA77" i="42" s="1"/>
  <c r="Z262" i="42"/>
  <c r="AA262" i="42" s="1"/>
  <c r="Z99" i="42"/>
  <c r="AA99" i="42" s="1"/>
  <c r="Z13" i="42"/>
  <c r="AA13" i="42" s="1"/>
  <c r="Z295" i="42"/>
  <c r="AA295" i="42" s="1"/>
  <c r="Z70" i="42"/>
  <c r="AA70" i="42" s="1"/>
  <c r="Z508" i="42"/>
  <c r="AA508" i="42" s="1"/>
  <c r="Z204" i="42"/>
  <c r="AA204" i="42" s="1"/>
  <c r="Z80" i="42"/>
  <c r="AA80" i="42" s="1"/>
  <c r="Z97" i="42"/>
  <c r="AA97" i="42" s="1"/>
  <c r="Z41" i="42"/>
  <c r="AA41" i="42" s="1"/>
  <c r="Z1011" i="42"/>
  <c r="AA1011" i="42" s="1"/>
  <c r="Z988" i="42"/>
  <c r="AA988" i="42" s="1"/>
  <c r="Z914" i="42"/>
  <c r="AA914" i="42" s="1"/>
  <c r="Z884" i="42"/>
  <c r="AA884" i="42" s="1"/>
  <c r="Z1036" i="42"/>
  <c r="AA1036" i="42" s="1"/>
  <c r="Z946" i="42"/>
  <c r="AA946" i="42" s="1"/>
  <c r="Z895" i="42"/>
  <c r="AA895" i="42" s="1"/>
  <c r="Z863" i="42"/>
  <c r="AA863" i="42" s="1"/>
  <c r="Z799" i="42"/>
  <c r="AA799" i="42" s="1"/>
  <c r="Z780" i="42"/>
  <c r="AA780" i="42" s="1"/>
  <c r="Z966" i="42"/>
  <c r="AA966" i="42" s="1"/>
  <c r="Z831" i="42"/>
  <c r="AA831" i="42" s="1"/>
  <c r="Z771" i="42"/>
  <c r="AA771" i="42" s="1"/>
  <c r="Z961" i="42"/>
  <c r="AA961" i="42" s="1"/>
  <c r="Z897" i="42"/>
  <c r="AA897" i="42" s="1"/>
  <c r="Z1006" i="42"/>
  <c r="AA1006" i="42" s="1"/>
  <c r="Z948" i="42"/>
  <c r="AA948" i="42" s="1"/>
  <c r="Z900" i="42"/>
  <c r="AA900" i="42" s="1"/>
  <c r="Z869" i="42"/>
  <c r="AA869" i="42" s="1"/>
  <c r="Z809" i="42"/>
  <c r="AA809" i="42" s="1"/>
  <c r="Z806" i="42"/>
  <c r="AA806" i="42" s="1"/>
  <c r="Z687" i="42"/>
  <c r="AA687" i="42" s="1"/>
  <c r="Z1033" i="42"/>
  <c r="AA1033" i="42" s="1"/>
  <c r="Z845" i="42"/>
  <c r="AA845" i="42" s="1"/>
  <c r="Z746" i="42"/>
  <c r="AA746" i="42" s="1"/>
  <c r="Z720" i="42"/>
  <c r="AA720" i="42" s="1"/>
  <c r="Z642" i="42"/>
  <c r="AA642" i="42" s="1"/>
  <c r="Z862" i="42"/>
  <c r="AA862" i="42" s="1"/>
  <c r="Z765" i="42"/>
  <c r="AA765" i="42" s="1"/>
  <c r="Z702" i="42"/>
  <c r="AA702" i="42" s="1"/>
  <c r="Z670" i="42"/>
  <c r="AA670" i="42" s="1"/>
  <c r="Z940" i="42"/>
  <c r="AA940" i="42" s="1"/>
  <c r="Z830" i="42"/>
  <c r="AA830" i="42" s="1"/>
  <c r="Z753" i="42"/>
  <c r="AA753" i="42" s="1"/>
  <c r="Z723" i="42"/>
  <c r="AA723" i="42" s="1"/>
  <c r="Z928" i="42"/>
  <c r="AA928" i="42" s="1"/>
  <c r="Z774" i="42"/>
  <c r="AA774" i="42" s="1"/>
  <c r="Z677" i="42"/>
  <c r="AA677" i="42" s="1"/>
  <c r="Z971" i="42"/>
  <c r="AA971" i="42" s="1"/>
  <c r="Z822" i="42"/>
  <c r="AA822" i="42" s="1"/>
  <c r="Z748" i="42"/>
  <c r="AA748" i="42" s="1"/>
  <c r="Z1022" i="42"/>
  <c r="AA1022" i="42" s="1"/>
  <c r="Z841" i="42"/>
  <c r="AA841" i="42" s="1"/>
  <c r="Z773" i="42"/>
  <c r="AA773" i="42" s="1"/>
  <c r="Z700" i="42"/>
  <c r="AA700" i="42" s="1"/>
  <c r="Z747" i="42"/>
  <c r="AA747" i="42" s="1"/>
  <c r="Z580" i="42"/>
  <c r="AA580" i="42" s="1"/>
  <c r="Z434" i="42"/>
  <c r="AA434" i="42" s="1"/>
  <c r="Z343" i="42"/>
  <c r="AA343" i="42" s="1"/>
  <c r="Z725" i="42"/>
  <c r="AA725" i="42" s="1"/>
  <c r="Z555" i="42"/>
  <c r="AA555" i="42" s="1"/>
  <c r="Z609" i="42"/>
  <c r="AA609" i="42" s="1"/>
  <c r="Z537" i="42"/>
  <c r="AA537" i="42" s="1"/>
  <c r="Z429" i="42"/>
  <c r="AA429" i="42" s="1"/>
  <c r="Z342" i="42"/>
  <c r="AA342" i="42" s="1"/>
  <c r="Z717" i="42"/>
  <c r="AA717" i="42" s="1"/>
  <c r="Z968" i="42"/>
  <c r="AA968" i="42" s="1"/>
  <c r="Z595" i="42"/>
  <c r="AA595" i="42" s="1"/>
  <c r="Z486" i="42"/>
  <c r="AA486" i="42" s="1"/>
  <c r="Z378" i="42"/>
  <c r="AA378" i="42" s="1"/>
  <c r="Z329" i="42"/>
  <c r="AA329" i="42" s="1"/>
  <c r="Z565" i="42"/>
  <c r="AA565" i="42" s="1"/>
  <c r="Z507" i="42"/>
  <c r="AA507" i="42" s="1"/>
  <c r="Z457" i="42"/>
  <c r="AA457" i="42" s="1"/>
  <c r="Z399" i="42"/>
  <c r="AA399" i="42" s="1"/>
  <c r="Z761" i="42"/>
  <c r="AA761" i="42" s="1"/>
  <c r="Z589" i="42"/>
  <c r="AA589" i="42" s="1"/>
  <c r="Z423" i="42"/>
  <c r="AA423" i="42" s="1"/>
  <c r="Z257" i="42"/>
  <c r="AA257" i="42" s="1"/>
  <c r="Z178" i="42"/>
  <c r="AA178" i="42" s="1"/>
  <c r="Z92" i="42"/>
  <c r="AA92" i="42" s="1"/>
  <c r="Z506" i="42"/>
  <c r="AA506" i="42" s="1"/>
  <c r="Z398" i="42"/>
  <c r="AA398" i="42" s="1"/>
  <c r="Z282" i="42"/>
  <c r="AA282" i="42" s="1"/>
  <c r="Z224" i="42"/>
  <c r="AA224" i="42" s="1"/>
  <c r="Z115" i="42"/>
  <c r="AA115" i="42" s="1"/>
  <c r="Z470" i="42"/>
  <c r="AA470" i="42" s="1"/>
  <c r="Z362" i="42"/>
  <c r="AA362" i="42" s="1"/>
  <c r="Z281" i="42"/>
  <c r="AA281" i="42" s="1"/>
  <c r="Z223" i="42"/>
  <c r="AA223" i="42" s="1"/>
  <c r="Z148" i="42"/>
  <c r="AA148" i="42" s="1"/>
  <c r="Z554" i="42"/>
  <c r="AA554" i="42" s="1"/>
  <c r="Z344" i="42"/>
  <c r="AA344" i="42" s="1"/>
  <c r="Z255" i="42"/>
  <c r="AA255" i="42" s="1"/>
  <c r="Z184" i="42"/>
  <c r="AA184" i="42" s="1"/>
  <c r="Z518" i="42"/>
  <c r="AA518" i="42" s="1"/>
  <c r="Z402" i="42"/>
  <c r="AA402" i="42" s="1"/>
  <c r="Z284" i="42"/>
  <c r="AA284" i="42" s="1"/>
  <c r="Z226" i="42"/>
  <c r="AA226" i="42" s="1"/>
  <c r="Z155" i="42"/>
  <c r="AA155" i="42" s="1"/>
  <c r="Z577" i="42"/>
  <c r="AA577" i="42" s="1"/>
  <c r="Z291" i="42"/>
  <c r="AA291" i="42" s="1"/>
  <c r="Z68" i="42"/>
  <c r="AA68" i="42" s="1"/>
  <c r="Z542" i="42"/>
  <c r="AA542" i="42" s="1"/>
  <c r="Z245" i="42"/>
  <c r="AA245" i="42" s="1"/>
  <c r="Z101" i="42"/>
  <c r="AA101" i="42" s="1"/>
  <c r="Z44" i="42"/>
  <c r="AA44" i="42" s="1"/>
  <c r="Z451" i="42"/>
  <c r="AA451" i="42" s="1"/>
  <c r="Z166" i="42"/>
  <c r="AA166" i="42" s="1"/>
  <c r="Z19" i="42"/>
  <c r="AA19" i="42" s="1"/>
  <c r="Z221" i="42"/>
  <c r="AA221" i="42" s="1"/>
  <c r="Z66" i="42"/>
  <c r="AA66" i="42" s="1"/>
  <c r="Z641" i="42"/>
  <c r="AA641" i="42" s="1"/>
  <c r="Z252" i="42"/>
  <c r="AA252" i="42" s="1"/>
  <c r="Z76" i="42"/>
  <c r="AA76" i="42" s="1"/>
  <c r="Z250" i="42"/>
  <c r="AA250" i="42" s="1"/>
  <c r="Z463" i="42"/>
  <c r="AA463" i="42" s="1"/>
  <c r="Z194" i="42"/>
  <c r="AA194" i="42" s="1"/>
  <c r="Z75" i="42"/>
  <c r="AA75" i="42" s="1"/>
  <c r="Z170" i="42"/>
  <c r="AA170" i="42" s="1"/>
  <c r="Z69" i="42"/>
  <c r="AA69" i="42" s="1"/>
  <c r="Z959" i="42"/>
  <c r="AA959" i="42" s="1"/>
  <c r="Z880" i="42"/>
  <c r="AA880" i="42" s="1"/>
  <c r="Z1008" i="42"/>
  <c r="AA1008" i="42" s="1"/>
  <c r="Z891" i="42"/>
  <c r="AA891" i="42" s="1"/>
  <c r="Z937" i="42"/>
  <c r="AA937" i="42" s="1"/>
  <c r="Z767" i="42"/>
  <c r="AA767" i="42" s="1"/>
  <c r="Z894" i="42"/>
  <c r="AA894" i="42" s="1"/>
  <c r="Z944" i="42"/>
  <c r="AA944" i="42" s="1"/>
  <c r="Z865" i="42"/>
  <c r="AA865" i="42" s="1"/>
  <c r="Z800" i="42"/>
  <c r="AA800" i="42" s="1"/>
  <c r="Z683" i="42"/>
  <c r="AA683" i="42" s="1"/>
  <c r="Z825" i="42"/>
  <c r="AA825" i="42" s="1"/>
  <c r="Z716" i="42"/>
  <c r="AA716" i="42" s="1"/>
  <c r="Z818" i="42"/>
  <c r="AA818" i="42" s="1"/>
  <c r="Z698" i="42"/>
  <c r="AA698" i="42" s="1"/>
  <c r="Z930" i="42"/>
  <c r="AA930" i="42" s="1"/>
  <c r="Z749" i="42"/>
  <c r="AA749" i="42" s="1"/>
  <c r="Z705" i="42"/>
  <c r="AA705" i="42" s="1"/>
  <c r="Z938" i="42"/>
  <c r="AA938" i="42" s="1"/>
  <c r="Z740" i="42"/>
  <c r="AA740" i="42" s="1"/>
  <c r="Z981" i="42"/>
  <c r="AA981" i="42" s="1"/>
  <c r="Z768" i="42"/>
  <c r="AA768" i="42" s="1"/>
  <c r="Z430" i="42"/>
  <c r="AA430" i="42" s="1"/>
  <c r="Z651" i="42"/>
  <c r="AA651" i="42" s="1"/>
  <c r="Z605" i="42"/>
  <c r="AA605" i="42" s="1"/>
  <c r="Z425" i="42"/>
  <c r="AA425" i="42" s="1"/>
  <c r="Z663" i="42"/>
  <c r="AA663" i="42" s="1"/>
  <c r="Z590" i="42"/>
  <c r="AA590" i="42" s="1"/>
  <c r="Z374" i="42"/>
  <c r="AA374" i="42" s="1"/>
  <c r="Z561" i="42"/>
  <c r="AA561" i="42" s="1"/>
  <c r="Z453" i="42"/>
  <c r="AA453" i="42" s="1"/>
  <c r="Z755" i="42"/>
  <c r="AA755" i="42" s="1"/>
  <c r="Z381" i="42"/>
  <c r="AA381" i="42" s="1"/>
  <c r="Z174" i="42"/>
  <c r="AA174" i="42" s="1"/>
  <c r="Z498" i="42"/>
  <c r="AA498" i="42" s="1"/>
  <c r="Z278" i="42"/>
  <c r="AA278" i="42" s="1"/>
  <c r="Z111" i="42"/>
  <c r="AA111" i="42" s="1"/>
  <c r="Z354" i="42"/>
  <c r="AA354" i="42" s="1"/>
  <c r="Z219" i="42"/>
  <c r="AA219" i="42" s="1"/>
  <c r="Z535" i="42"/>
  <c r="AA535" i="42" s="1"/>
  <c r="Z251" i="42"/>
  <c r="AA251" i="42" s="1"/>
  <c r="Z98" i="42"/>
  <c r="AA98" i="42" s="1"/>
  <c r="Z394" i="42"/>
  <c r="AA394" i="42" s="1"/>
  <c r="Z222" i="42"/>
  <c r="AA222" i="42" s="1"/>
  <c r="Z547" i="42"/>
  <c r="AA547" i="42" s="1"/>
  <c r="Z32" i="42"/>
  <c r="AA32" i="42" s="1"/>
  <c r="Z521" i="42"/>
  <c r="AA521" i="42" s="1"/>
  <c r="Z78" i="42"/>
  <c r="AA78" i="42" s="1"/>
  <c r="Z363" i="42"/>
  <c r="AA363" i="42" s="1"/>
  <c r="Z562" i="42"/>
  <c r="AA562" i="42" s="1"/>
  <c r="Z241" i="42"/>
  <c r="AA241" i="42" s="1"/>
  <c r="Z229" i="42"/>
  <c r="AA229" i="42" s="1"/>
  <c r="Z442" i="42"/>
  <c r="AA442" i="42" s="1"/>
  <c r="Z33" i="42"/>
  <c r="AA33" i="42" s="1"/>
  <c r="Z1032" i="42"/>
  <c r="AA1032" i="42" s="1"/>
  <c r="Z1035" i="42"/>
  <c r="AA1035" i="42" s="1"/>
  <c r="Z1002" i="42"/>
  <c r="AA1002" i="42" s="1"/>
  <c r="Z805" i="42"/>
  <c r="AA805" i="42" s="1"/>
  <c r="Z1016" i="42"/>
  <c r="AA1016" i="42" s="1"/>
  <c r="Z719" i="42"/>
  <c r="AA719" i="42" s="1"/>
  <c r="Z722" i="42"/>
  <c r="AA722" i="42" s="1"/>
  <c r="Z538" i="42"/>
  <c r="AA538" i="42" s="1"/>
  <c r="Z533" i="42"/>
  <c r="AA533" i="42" s="1"/>
  <c r="Z482" i="42"/>
  <c r="AA482" i="42" s="1"/>
  <c r="Z395" i="42"/>
  <c r="AA395" i="42" s="1"/>
  <c r="Z462" i="42"/>
  <c r="AA462" i="42" s="1"/>
  <c r="Z180" i="42"/>
  <c r="AA180" i="42" s="1"/>
  <c r="Z151" i="42"/>
  <c r="AA151" i="42" s="1"/>
  <c r="Z200" i="42"/>
  <c r="AA200" i="42" s="1"/>
  <c r="Z95" i="42"/>
  <c r="AA95" i="42" s="1"/>
  <c r="Z150" i="42"/>
  <c r="AA150" i="42" s="1"/>
  <c r="Z1028" i="42"/>
  <c r="AA1028" i="42" s="1"/>
  <c r="Z819" i="42"/>
  <c r="AA819" i="42" s="1"/>
  <c r="Z633" i="42"/>
  <c r="AA633" i="42" s="1"/>
  <c r="Z821" i="42"/>
  <c r="AA821" i="42" s="1"/>
  <c r="Z499" i="42"/>
  <c r="AA499" i="42" s="1"/>
  <c r="Z655" i="42"/>
  <c r="AA655" i="42" s="1"/>
  <c r="Z273" i="42"/>
  <c r="AA273" i="42" s="1"/>
  <c r="Z176" i="42"/>
  <c r="AA176" i="42" s="1"/>
  <c r="Z202" i="42"/>
  <c r="AA202" i="42" s="1"/>
  <c r="Z72" i="42"/>
  <c r="AA72" i="42" s="1"/>
  <c r="Z467" i="42"/>
  <c r="AA467" i="42" s="1"/>
  <c r="Z1009" i="42"/>
  <c r="AA1009" i="42" s="1"/>
  <c r="Z1027" i="42"/>
  <c r="AA1027" i="42" s="1"/>
  <c r="Z889" i="42"/>
  <c r="AA889" i="42" s="1"/>
  <c r="Z1030" i="42"/>
  <c r="AA1030" i="42" s="1"/>
  <c r="Z710" i="42"/>
  <c r="AA710" i="42" s="1"/>
  <c r="Z808" i="42"/>
  <c r="AA808" i="42" s="1"/>
  <c r="Z495" i="42"/>
  <c r="AA495" i="42" s="1"/>
  <c r="Z324" i="42"/>
  <c r="AA324" i="42" s="1"/>
  <c r="Z313" i="42"/>
  <c r="AA313" i="42" s="1"/>
  <c r="Z179" i="42"/>
  <c r="AA179" i="42" s="1"/>
  <c r="Z67" i="42"/>
  <c r="AA67" i="42" s="1"/>
  <c r="Z30" i="42"/>
  <c r="AA30" i="42" s="1"/>
  <c r="Z438" i="42"/>
  <c r="AA438" i="42" s="1"/>
  <c r="Z955" i="42"/>
  <c r="AA955" i="42" s="1"/>
  <c r="Z876" i="42"/>
  <c r="AA876" i="42" s="1"/>
  <c r="Z1004" i="42"/>
  <c r="AA1004" i="42" s="1"/>
  <c r="Z887" i="42"/>
  <c r="AA887" i="42" s="1"/>
  <c r="Z929" i="42"/>
  <c r="AA929" i="42" s="1"/>
  <c r="Z1013" i="42"/>
  <c r="AA1013" i="42" s="1"/>
  <c r="Z886" i="42"/>
  <c r="AA886" i="42" s="1"/>
  <c r="Z923" i="42"/>
  <c r="AA923" i="42" s="1"/>
  <c r="Z861" i="42"/>
  <c r="AA861" i="42" s="1"/>
  <c r="Z793" i="42"/>
  <c r="AA793" i="42" s="1"/>
  <c r="Z679" i="42"/>
  <c r="AA679" i="42" s="1"/>
  <c r="Z792" i="42"/>
  <c r="AA792" i="42" s="1"/>
  <c r="Z666" i="42"/>
  <c r="AA666" i="42" s="1"/>
  <c r="Z798" i="42"/>
  <c r="AA798" i="42" s="1"/>
  <c r="Z694" i="42"/>
  <c r="AA694" i="42" s="1"/>
  <c r="Z745" i="42"/>
  <c r="AA745" i="42" s="1"/>
  <c r="Z701" i="42"/>
  <c r="AA701" i="42" s="1"/>
  <c r="Z927" i="42"/>
  <c r="AA927" i="42" s="1"/>
  <c r="Z736" i="42"/>
  <c r="AA736" i="42" s="1"/>
  <c r="Z969" i="42"/>
  <c r="AA969" i="42" s="1"/>
  <c r="Z653" i="42"/>
  <c r="AA653" i="42" s="1"/>
  <c r="Z426" i="42"/>
  <c r="AA426" i="42" s="1"/>
  <c r="Z639" i="42"/>
  <c r="AA639" i="42" s="1"/>
  <c r="Z601" i="42"/>
  <c r="AA601" i="42" s="1"/>
  <c r="Z421" i="42"/>
  <c r="AA421" i="42" s="1"/>
  <c r="Z647" i="42"/>
  <c r="AA647" i="42" s="1"/>
  <c r="Z586" i="42"/>
  <c r="AA586" i="42" s="1"/>
  <c r="Z370" i="42"/>
  <c r="AA370" i="42" s="1"/>
  <c r="Z557" i="42"/>
  <c r="AA557" i="42" s="1"/>
  <c r="Z449" i="42"/>
  <c r="AA449" i="42" s="1"/>
  <c r="Z373" i="42"/>
  <c r="AA373" i="42" s="1"/>
  <c r="Z132" i="42"/>
  <c r="AA132" i="42" s="1"/>
  <c r="Z489" i="42"/>
  <c r="AA489" i="42" s="1"/>
  <c r="Z274" i="42"/>
  <c r="AA274" i="42" s="1"/>
  <c r="Z107" i="42"/>
  <c r="AA107" i="42" s="1"/>
  <c r="Z323" i="42"/>
  <c r="AA323" i="42" s="1"/>
  <c r="Z214" i="42"/>
  <c r="AA214" i="42" s="1"/>
  <c r="Z527" i="42"/>
  <c r="AA527" i="42" s="1"/>
  <c r="Z209" i="42"/>
  <c r="AA209" i="42" s="1"/>
  <c r="Z94" i="42"/>
  <c r="AA94" i="42" s="1"/>
  <c r="Z385" i="42"/>
  <c r="AA385" i="42" s="1"/>
  <c r="Z218" i="42"/>
  <c r="AA218" i="42" s="1"/>
  <c r="Z501" i="42"/>
  <c r="AA501" i="42" s="1"/>
  <c r="Z28" i="42"/>
  <c r="AA28" i="42" s="1"/>
  <c r="Z500" i="42"/>
  <c r="AA500" i="42" s="1"/>
  <c r="Z73" i="42"/>
  <c r="AA73" i="42" s="1"/>
  <c r="Z310" i="42"/>
  <c r="AA310" i="42" s="1"/>
  <c r="Z516" i="42"/>
  <c r="AA516" i="42" s="1"/>
  <c r="Z60" i="42"/>
  <c r="AA60" i="42" s="1"/>
  <c r="Z196" i="42"/>
  <c r="AA196" i="42" s="1"/>
  <c r="Z206" i="42"/>
  <c r="AA206" i="42" s="1"/>
  <c r="Z417" i="42"/>
  <c r="AA417" i="42" s="1"/>
  <c r="Z29" i="42"/>
  <c r="AA29" i="42" s="1"/>
  <c r="Z910" i="42"/>
  <c r="AA910" i="42" s="1"/>
  <c r="Z921" i="42"/>
  <c r="AA921" i="42" s="1"/>
  <c r="Z827" i="42"/>
  <c r="AA827" i="42" s="1"/>
  <c r="Z638" i="42"/>
  <c r="AA638" i="42" s="1"/>
  <c r="Z824" i="42"/>
  <c r="AA824" i="42" s="1"/>
  <c r="Z673" i="42"/>
  <c r="AA673" i="42" s="1"/>
  <c r="Z828" i="42"/>
  <c r="AA828" i="42" s="1"/>
  <c r="Z339" i="42"/>
  <c r="AA339" i="42" s="1"/>
  <c r="Z338" i="42"/>
  <c r="AA338" i="42" s="1"/>
  <c r="Z325" i="42"/>
  <c r="AA325" i="42" s="1"/>
  <c r="Z585" i="42"/>
  <c r="AA585" i="42" s="1"/>
  <c r="Z390" i="42"/>
  <c r="AA390" i="42" s="1"/>
  <c r="Z277" i="42"/>
  <c r="AA277" i="42" s="1"/>
  <c r="Z336" i="42"/>
  <c r="AA336" i="42" s="1"/>
  <c r="Z510" i="42"/>
  <c r="AA510" i="42" s="1"/>
  <c r="Z225" i="42"/>
  <c r="AA225" i="42" s="1"/>
  <c r="Z40" i="42"/>
  <c r="AA40" i="42" s="1"/>
  <c r="Z513" i="42"/>
  <c r="AA513" i="42" s="1"/>
  <c r="Z59" i="42"/>
  <c r="AA59" i="42" s="1"/>
  <c r="Z917" i="42"/>
  <c r="AA917" i="42" s="1"/>
  <c r="Z998" i="42"/>
  <c r="AA998" i="42" s="1"/>
  <c r="Z624" i="42"/>
  <c r="AA624" i="42" s="1"/>
  <c r="Z669" i="42"/>
  <c r="AA669" i="42" s="1"/>
  <c r="Z688" i="42"/>
  <c r="AA688" i="42" s="1"/>
  <c r="Z529" i="42"/>
  <c r="AA529" i="42" s="1"/>
  <c r="Z249" i="42"/>
  <c r="AA249" i="42" s="1"/>
  <c r="Z454" i="42"/>
  <c r="AA454" i="42" s="1"/>
  <c r="Z502" i="42"/>
  <c r="AA502" i="42" s="1"/>
  <c r="Z509" i="42"/>
  <c r="AA509" i="42" s="1"/>
  <c r="Z474" i="42"/>
  <c r="AA474" i="42" s="1"/>
  <c r="Z134" i="42"/>
  <c r="AA134" i="42" s="1"/>
  <c r="Z46" i="42"/>
  <c r="AA46" i="42" s="1"/>
  <c r="Z951" i="42"/>
  <c r="AA951" i="42" s="1"/>
  <c r="Z872" i="42"/>
  <c r="AA872" i="42" s="1"/>
  <c r="Z1000" i="42"/>
  <c r="AA1000" i="42" s="1"/>
  <c r="Z883" i="42"/>
  <c r="AA883" i="42" s="1"/>
  <c r="Z882" i="42"/>
  <c r="AA882" i="42" s="1"/>
  <c r="Z919" i="42"/>
  <c r="AA919" i="42" s="1"/>
  <c r="Z857" i="42"/>
  <c r="AA857" i="42" s="1"/>
  <c r="Z1034" i="42"/>
  <c r="AA1034" i="42" s="1"/>
  <c r="Z787" i="42"/>
  <c r="AA787" i="42" s="1"/>
  <c r="Z675" i="42"/>
  <c r="AA675" i="42" s="1"/>
  <c r="Z662" i="42"/>
  <c r="AA662" i="42" s="1"/>
  <c r="Z785" i="42"/>
  <c r="AA785" i="42" s="1"/>
  <c r="Z690" i="42"/>
  <c r="AA690" i="42" s="1"/>
  <c r="Z741" i="42"/>
  <c r="AA741" i="42" s="1"/>
  <c r="Z697" i="42"/>
  <c r="AA697" i="42" s="1"/>
  <c r="Z732" i="42"/>
  <c r="AA732" i="42" s="1"/>
  <c r="Z936" i="42"/>
  <c r="AA936" i="42" s="1"/>
  <c r="Z640" i="42"/>
  <c r="AA640" i="42" s="1"/>
  <c r="Z422" i="42"/>
  <c r="AA422" i="42" s="1"/>
  <c r="Z614" i="42"/>
  <c r="AA614" i="42" s="1"/>
  <c r="Z596" i="42"/>
  <c r="AA596" i="42" s="1"/>
  <c r="Z379" i="42"/>
  <c r="AA379" i="42" s="1"/>
  <c r="Z626" i="42"/>
  <c r="AA626" i="42" s="1"/>
  <c r="Z582" i="42"/>
  <c r="AA582" i="42" s="1"/>
  <c r="Z349" i="42"/>
  <c r="AA349" i="42" s="1"/>
  <c r="Z553" i="42"/>
  <c r="AA553" i="42" s="1"/>
  <c r="Z445" i="42"/>
  <c r="AA445" i="42" s="1"/>
  <c r="Z657" i="42"/>
  <c r="AA657" i="42" s="1"/>
  <c r="Z348" i="42"/>
  <c r="AA348" i="42" s="1"/>
  <c r="Z128" i="42"/>
  <c r="AA128" i="42" s="1"/>
  <c r="Z464" i="42"/>
  <c r="AA464" i="42" s="1"/>
  <c r="Z270" i="42"/>
  <c r="AA270" i="42" s="1"/>
  <c r="Z630" i="42"/>
  <c r="AA630" i="42" s="1"/>
  <c r="Z318" i="42"/>
  <c r="AA318" i="42" s="1"/>
  <c r="Z168" i="42"/>
  <c r="AA168" i="42" s="1"/>
  <c r="Z485" i="42"/>
  <c r="AA485" i="42" s="1"/>
  <c r="Z205" i="42"/>
  <c r="AA205" i="42" s="1"/>
  <c r="Z90" i="42"/>
  <c r="AA90" i="42" s="1"/>
  <c r="Z352" i="42"/>
  <c r="AA352" i="42" s="1"/>
  <c r="Z213" i="42"/>
  <c r="AA213" i="42" s="1"/>
  <c r="Z458" i="42"/>
  <c r="AA458" i="42" s="1"/>
  <c r="Z24" i="42"/>
  <c r="AA24" i="42" s="1"/>
  <c r="Z455" i="42"/>
  <c r="AA455" i="42" s="1"/>
  <c r="Z266" i="42"/>
  <c r="AA266" i="42" s="1"/>
  <c r="Z450" i="42"/>
  <c r="AA450" i="42" s="1"/>
  <c r="Z56" i="42"/>
  <c r="AA56" i="42" s="1"/>
  <c r="Z185" i="42"/>
  <c r="AA185" i="42" s="1"/>
  <c r="Z183" i="42"/>
  <c r="AA183" i="42" s="1"/>
  <c r="Z397" i="42"/>
  <c r="AA397" i="42" s="1"/>
  <c r="Z25" i="42"/>
  <c r="AA25" i="42" s="1"/>
  <c r="Z907" i="42"/>
  <c r="AA907" i="42" s="1"/>
  <c r="Z1031" i="42"/>
  <c r="AA1031" i="42" s="1"/>
  <c r="Z801" i="42"/>
  <c r="AA801" i="42" s="1"/>
  <c r="Z738" i="42"/>
  <c r="AA738" i="42" s="1"/>
  <c r="Z817" i="42"/>
  <c r="AA817" i="42" s="1"/>
  <c r="Z718" i="42"/>
  <c r="AA718" i="42" s="1"/>
  <c r="Z335" i="42"/>
  <c r="AA335" i="42" s="1"/>
  <c r="Z661" i="42"/>
  <c r="AA661" i="42" s="1"/>
  <c r="Z581" i="42"/>
  <c r="AA581" i="42" s="1"/>
  <c r="Z169" i="42"/>
  <c r="AA169" i="42" s="1"/>
  <c r="Z328" i="42"/>
  <c r="AA328" i="42" s="1"/>
  <c r="Z147" i="42"/>
  <c r="AA147" i="42" s="1"/>
  <c r="Z55" i="42"/>
  <c r="AA55" i="42" s="1"/>
  <c r="Z550" i="42"/>
  <c r="AA550" i="42" s="1"/>
  <c r="Z1024" i="42"/>
  <c r="AA1024" i="42" s="1"/>
  <c r="Z815" i="42"/>
  <c r="AA815" i="42" s="1"/>
  <c r="Z684" i="42"/>
  <c r="AA684" i="42" s="1"/>
  <c r="Z525" i="42"/>
  <c r="AA525" i="42" s="1"/>
  <c r="Z659" i="42"/>
  <c r="AA659" i="42" s="1"/>
  <c r="Z207" i="42"/>
  <c r="AA207" i="42" s="1"/>
  <c r="Z243" i="42"/>
  <c r="AA243" i="42" s="1"/>
  <c r="Z143" i="42"/>
  <c r="AA143" i="42" s="1"/>
  <c r="Z447" i="42"/>
  <c r="AA447" i="42" s="1"/>
  <c r="Z947" i="42"/>
  <c r="AA947" i="42" s="1"/>
  <c r="Z868" i="42"/>
  <c r="AA868" i="42" s="1"/>
  <c r="Z996" i="42"/>
  <c r="AA996" i="42" s="1"/>
  <c r="Z879" i="42"/>
  <c r="AA879" i="42" s="1"/>
  <c r="Z1012" i="42"/>
  <c r="AA1012" i="42" s="1"/>
  <c r="Z915" i="42"/>
  <c r="AA915" i="42" s="1"/>
  <c r="Z846" i="42"/>
  <c r="AA846" i="42" s="1"/>
  <c r="Z1017" i="42"/>
  <c r="AA1017" i="42" s="1"/>
  <c r="Z671" i="42"/>
  <c r="AA671" i="42" s="1"/>
  <c r="Z658" i="42"/>
  <c r="AA658" i="42" s="1"/>
  <c r="Z686" i="42"/>
  <c r="AA686" i="42" s="1"/>
  <c r="Z693" i="42"/>
  <c r="AA693" i="42" s="1"/>
  <c r="Z727" i="42"/>
  <c r="AA727" i="42" s="1"/>
  <c r="Z926" i="42"/>
  <c r="AA926" i="42" s="1"/>
  <c r="Z606" i="42"/>
  <c r="AA606" i="42" s="1"/>
  <c r="Z380" i="42"/>
  <c r="AA380" i="42" s="1"/>
  <c r="Z571" i="42"/>
  <c r="AA571" i="42" s="1"/>
  <c r="Z591" i="42"/>
  <c r="AA591" i="42" s="1"/>
  <c r="Z375" i="42"/>
  <c r="AA375" i="42" s="1"/>
  <c r="Z613" i="42"/>
  <c r="AA613" i="42" s="1"/>
  <c r="Z578" i="42"/>
  <c r="AA578" i="42" s="1"/>
  <c r="Z345" i="42"/>
  <c r="AA345" i="42" s="1"/>
  <c r="Z549" i="42"/>
  <c r="AA549" i="42" s="1"/>
  <c r="Z415" i="42"/>
  <c r="AA415" i="42" s="1"/>
  <c r="Z643" i="42"/>
  <c r="AA643" i="42" s="1"/>
  <c r="Z311" i="42"/>
  <c r="AA311" i="42" s="1"/>
  <c r="Z124" i="42"/>
  <c r="AA124" i="42" s="1"/>
  <c r="Z456" i="42"/>
  <c r="AA456" i="42" s="1"/>
  <c r="Z265" i="42"/>
  <c r="AA265" i="42" s="1"/>
  <c r="Z568" i="42"/>
  <c r="AA568" i="42" s="1"/>
  <c r="Z297" i="42"/>
  <c r="AA297" i="42" s="1"/>
  <c r="Z164" i="42"/>
  <c r="AA164" i="42" s="1"/>
  <c r="Z477" i="42"/>
  <c r="AA477" i="42" s="1"/>
  <c r="Z201" i="42"/>
  <c r="AA201" i="42" s="1"/>
  <c r="Z85" i="42"/>
  <c r="AA85" i="42" s="1"/>
  <c r="Z322" i="42"/>
  <c r="AA322" i="42" s="1"/>
  <c r="Z171" i="42"/>
  <c r="AA171" i="42" s="1"/>
  <c r="Z413" i="42"/>
  <c r="AA413" i="42" s="1"/>
  <c r="Z20" i="42"/>
  <c r="AA20" i="42" s="1"/>
  <c r="Z409" i="42"/>
  <c r="AA409" i="42" s="1"/>
  <c r="Z61" i="42"/>
  <c r="AA61" i="42" s="1"/>
  <c r="Z254" i="42"/>
  <c r="AA254" i="42" s="1"/>
  <c r="Z405" i="42"/>
  <c r="AA405" i="42" s="1"/>
  <c r="Z47" i="42"/>
  <c r="AA47" i="42" s="1"/>
  <c r="Z129" i="42"/>
  <c r="AA129" i="42" s="1"/>
  <c r="Z162" i="42"/>
  <c r="AA162" i="42" s="1"/>
  <c r="Z304" i="42"/>
  <c r="AA304" i="42" s="1"/>
  <c r="Z21" i="42"/>
  <c r="AA21" i="42" s="1"/>
  <c r="Z859" i="42"/>
  <c r="AA859" i="42" s="1"/>
  <c r="Z957" i="42"/>
  <c r="AA957" i="42" s="1"/>
  <c r="Z742" i="42"/>
  <c r="AA742" i="42" s="1"/>
  <c r="Z628" i="42"/>
  <c r="AA628" i="42" s="1"/>
  <c r="Z769" i="42"/>
  <c r="AA769" i="42" s="1"/>
  <c r="Z816" i="42"/>
  <c r="AA816" i="42" s="1"/>
  <c r="Z696" i="42"/>
  <c r="AA696" i="42" s="1"/>
  <c r="Z551" i="42"/>
  <c r="AA551" i="42" s="1"/>
  <c r="Z731" i="42"/>
  <c r="AA731" i="42" s="1"/>
  <c r="Z503" i="42"/>
  <c r="AA503" i="42" s="1"/>
  <c r="Z253" i="42"/>
  <c r="AA253" i="42" s="1"/>
  <c r="Z220" i="42"/>
  <c r="AA220" i="42" s="1"/>
  <c r="Z144" i="42"/>
  <c r="AA144" i="42" s="1"/>
  <c r="Z276" i="42"/>
  <c r="AA276" i="42" s="1"/>
  <c r="Z208" i="42"/>
  <c r="AA208" i="42" s="1"/>
  <c r="Z71" i="42"/>
  <c r="AA71" i="42" s="1"/>
  <c r="Z258" i="42"/>
  <c r="AA258" i="42" s="1"/>
  <c r="Z855" i="42"/>
  <c r="AA855" i="42" s="1"/>
  <c r="Z949" i="42"/>
  <c r="AA949" i="42" s="1"/>
  <c r="Z893" i="42"/>
  <c r="AA893" i="42" s="1"/>
  <c r="Z976" i="42"/>
  <c r="AA976" i="42" s="1"/>
  <c r="Z715" i="42"/>
  <c r="AA715" i="42" s="1"/>
  <c r="Z802" i="42"/>
  <c r="AA802" i="42" s="1"/>
  <c r="Z534" i="42"/>
  <c r="AA534" i="42" s="1"/>
  <c r="Z334" i="42"/>
  <c r="AA334" i="42" s="1"/>
  <c r="Z478" i="42"/>
  <c r="AA478" i="42" s="1"/>
  <c r="Z391" i="42"/>
  <c r="AA391" i="42" s="1"/>
  <c r="Z364" i="42"/>
  <c r="AA364" i="42" s="1"/>
  <c r="Z139" i="42"/>
  <c r="AA139" i="42" s="1"/>
  <c r="Z272" i="42"/>
  <c r="AA272" i="42" s="1"/>
  <c r="Z198" i="42"/>
  <c r="AA198" i="42" s="1"/>
  <c r="Z34" i="42"/>
  <c r="AA34" i="42" s="1"/>
  <c r="Z127" i="42"/>
  <c r="AA127" i="42" s="1"/>
  <c r="Z903" i="42"/>
  <c r="AA903" i="42" s="1"/>
  <c r="Z844" i="42"/>
  <c r="AA844" i="42" s="1"/>
  <c r="Z994" i="42"/>
  <c r="AA994" i="42" s="1"/>
  <c r="Z965" i="42"/>
  <c r="AA965" i="42" s="1"/>
  <c r="Z620" i="42"/>
  <c r="AA620" i="42" s="1"/>
  <c r="Z627" i="42"/>
  <c r="AA627" i="42" s="1"/>
  <c r="Z714" i="42"/>
  <c r="AA714" i="42" s="1"/>
  <c r="Z331" i="42"/>
  <c r="AA331" i="42" s="1"/>
  <c r="Z645" i="42"/>
  <c r="AA645" i="42" s="1"/>
  <c r="Z386" i="42"/>
  <c r="AA386" i="42" s="1"/>
  <c r="Z572" i="42"/>
  <c r="AA572" i="42" s="1"/>
  <c r="Z446" i="42"/>
  <c r="AA446" i="42" s="1"/>
  <c r="Z494" i="42"/>
  <c r="AA494" i="42" s="1"/>
  <c r="Z190" i="42"/>
  <c r="AA190" i="42" s="1"/>
  <c r="Z913" i="42"/>
  <c r="AA913" i="42" s="1"/>
  <c r="Z945" i="42"/>
  <c r="AA945" i="42" s="1"/>
  <c r="Z797" i="42"/>
  <c r="AA797" i="42" s="1"/>
  <c r="Z734" i="42"/>
  <c r="AA734" i="42" s="1"/>
  <c r="Z810" i="42"/>
  <c r="AA810" i="42" s="1"/>
  <c r="Z789" i="42"/>
  <c r="AA789" i="42" s="1"/>
  <c r="Z530" i="42"/>
  <c r="AA530" i="42" s="1"/>
  <c r="Z330" i="42"/>
  <c r="AA330" i="42" s="1"/>
  <c r="Z560" i="42"/>
  <c r="AA560" i="42" s="1"/>
  <c r="Z165" i="42"/>
  <c r="AA165" i="42" s="1"/>
  <c r="Z118" i="42"/>
  <c r="AA118" i="42" s="1"/>
  <c r="Z246" i="42"/>
  <c r="AA246" i="42" s="1"/>
  <c r="Z146" i="42"/>
  <c r="AA146" i="42" s="1"/>
  <c r="Z175" i="42"/>
  <c r="AA175" i="42" s="1"/>
  <c r="Z466" i="42"/>
  <c r="AA466" i="42" s="1"/>
  <c r="Z116" i="42"/>
  <c r="AA116" i="42" s="1"/>
  <c r="Z909" i="42"/>
  <c r="AA909" i="42" s="1"/>
  <c r="Z839" i="42"/>
  <c r="AA839" i="42" s="1"/>
  <c r="Z1026" i="42"/>
  <c r="AA1026" i="42" s="1"/>
  <c r="Z365" i="42"/>
  <c r="AA365" i="42" s="1"/>
  <c r="Z114" i="42"/>
  <c r="AA114" i="42" s="1"/>
  <c r="Z133" i="42"/>
  <c r="AA133" i="42" s="1"/>
  <c r="Z26" i="42"/>
  <c r="AA26" i="42" s="1"/>
  <c r="Z558" i="42"/>
  <c r="AA558" i="42" s="1"/>
  <c r="Z975" i="42"/>
  <c r="AA975" i="42" s="1"/>
  <c r="Z298" i="42"/>
  <c r="AA298" i="42" s="1"/>
  <c r="Z1005" i="42"/>
  <c r="AA1005" i="42" s="1"/>
  <c r="Z788" i="42"/>
  <c r="AA788" i="42" s="1"/>
  <c r="Z157" i="42"/>
  <c r="AA157" i="42" s="1"/>
  <c r="Z885" i="42"/>
  <c r="AA885" i="42" s="1"/>
  <c r="Z644" i="42"/>
  <c r="AA644" i="42" s="1"/>
  <c r="Z791" i="42"/>
  <c r="AA791" i="42" s="1"/>
  <c r="Z239" i="42"/>
  <c r="AA239" i="42" s="1"/>
  <c r="Z840" i="42"/>
  <c r="AA840" i="42" s="1"/>
  <c r="Z703" i="42"/>
  <c r="AA703" i="42" s="1"/>
  <c r="Z739" i="42"/>
  <c r="AA739" i="42" s="1"/>
  <c r="Z531" i="42"/>
  <c r="AA531" i="42" s="1"/>
  <c r="Z309" i="42"/>
  <c r="AA309" i="42" s="1"/>
  <c r="Z443" i="42"/>
  <c r="AA443" i="42" s="1"/>
  <c r="Z709" i="42"/>
  <c r="AA709" i="42" s="1"/>
  <c r="Z242" i="42"/>
  <c r="AA242" i="42" s="1"/>
  <c r="Z138" i="42"/>
  <c r="AA138" i="42" s="1"/>
  <c r="Z676" i="42"/>
  <c r="AA676" i="42" s="1"/>
  <c r="Z158" i="42"/>
  <c r="AA158" i="42" s="1"/>
  <c r="Z983" i="42"/>
  <c r="AA983" i="42" s="1"/>
  <c r="Z490" i="42"/>
  <c r="AA490" i="42" s="1"/>
  <c r="Z1023" i="42"/>
  <c r="AA1023" i="42" s="1"/>
  <c r="Z932" i="42"/>
  <c r="AA932" i="42" s="1"/>
  <c r="Z623" i="42"/>
  <c r="AA623" i="42" s="1"/>
  <c r="Z483" i="42"/>
  <c r="AA483" i="42" s="1"/>
  <c r="Z203" i="42"/>
  <c r="AA203" i="42" s="1"/>
  <c r="Z130" i="42"/>
  <c r="AA130" i="42" s="1"/>
  <c r="Z42" i="42"/>
  <c r="AA42" i="42" s="1"/>
  <c r="Z920" i="42"/>
  <c r="AA920" i="42" s="1"/>
  <c r="Z634" i="42"/>
  <c r="AA634" i="42" s="1"/>
  <c r="Z106" i="42"/>
  <c r="AA106" i="42" s="1"/>
  <c r="Z989" i="42"/>
  <c r="AA989" i="42" s="1"/>
  <c r="Z432" i="42"/>
  <c r="AA432" i="42" s="1"/>
  <c r="Z154" i="42"/>
  <c r="AA154" i="42" s="1"/>
  <c r="Z899" i="42"/>
  <c r="AA899" i="42" s="1"/>
  <c r="Z616" i="42"/>
  <c r="AA616" i="42" s="1"/>
  <c r="Z437" i="42"/>
  <c r="AA437" i="42" s="1"/>
  <c r="Z794" i="42"/>
  <c r="AA794" i="42" s="1"/>
  <c r="Z730" i="42"/>
  <c r="AA730" i="42" s="1"/>
  <c r="Z326" i="42"/>
  <c r="AA326" i="42" s="1"/>
  <c r="Z468" i="42"/>
  <c r="AA468" i="42" s="1"/>
  <c r="Z526" i="42"/>
  <c r="AA526" i="42" s="1"/>
  <c r="Z401" i="42"/>
  <c r="AA401" i="42" s="1"/>
  <c r="Y901" i="42" a="1"/>
  <c r="Y901" i="42" s="1"/>
  <c r="Y925" i="42" a="1"/>
  <c r="Y925" i="42" s="1"/>
  <c r="W564" i="42" a="1"/>
  <c r="W564" i="42" s="1"/>
  <c r="W610" i="42" a="1"/>
  <c r="W610" i="42" s="1"/>
  <c r="Y610" i="42" a="1"/>
  <c r="Y610" i="42" s="1"/>
  <c r="W199" i="42" a="1"/>
  <c r="W199" i="42" s="1"/>
  <c r="W236" i="42" a="1"/>
  <c r="W236" i="42" s="1"/>
  <c r="W680" i="42" a="1"/>
  <c r="W680" i="42" s="1"/>
  <c r="Y680" i="42" a="1"/>
  <c r="Y680" i="42" s="1"/>
  <c r="W460" i="42" a="1"/>
  <c r="W460" i="42" s="1"/>
  <c r="Y460" i="42" a="1"/>
  <c r="Y460" i="42" s="1"/>
  <c r="Y236" i="42" a="1"/>
  <c r="Y236" i="42" s="1"/>
  <c r="W340" i="42" a="1"/>
  <c r="W340" i="42" s="1"/>
  <c r="W1020" i="42" a="1"/>
  <c r="W1020" i="42" s="1"/>
  <c r="Y217" i="42" a="1"/>
  <c r="Y217" i="42" s="1"/>
  <c r="Y199" i="42" a="1"/>
  <c r="Y199" i="42" s="1"/>
  <c r="Y618" i="42" a="1"/>
  <c r="Y618" i="42" s="1"/>
  <c r="W545" i="42" a="1"/>
  <c r="W545" i="42" s="1"/>
  <c r="U228" i="42" a="1"/>
  <c r="U228" i="42" s="1"/>
  <c r="W27" i="42" a="1"/>
  <c r="W27" i="42" s="1"/>
  <c r="W576" i="42" a="1"/>
  <c r="W576" i="42" s="1"/>
  <c r="W804" i="42" a="1"/>
  <c r="W804" i="42" s="1"/>
  <c r="M778" i="42" a="1"/>
  <c r="M778" i="42" s="1"/>
  <c r="O778" i="42" s="1"/>
  <c r="W778" i="42" a="1"/>
  <c r="W778" i="42" s="1"/>
  <c r="W89" i="42" a="1"/>
  <c r="W89" i="42" s="1"/>
  <c r="W632" i="42" a="1"/>
  <c r="W632" i="42" s="1"/>
  <c r="Y389" i="42" a="1"/>
  <c r="Y389" i="42" s="1"/>
  <c r="Y1020" i="42" a="1"/>
  <c r="Y1020" i="42" s="1"/>
  <c r="Y545" i="42" a="1"/>
  <c r="Y545" i="42" s="1"/>
  <c r="W925" i="42" a="1"/>
  <c r="W925" i="42" s="1"/>
  <c r="W74" i="42" a="1"/>
  <c r="W74" i="42" s="1"/>
  <c r="W389" i="42" a="1"/>
  <c r="W389" i="42" s="1"/>
  <c r="W912" i="42" a="1"/>
  <c r="W912" i="42" s="1"/>
  <c r="Y27" i="42" a="1"/>
  <c r="Y27" i="42" s="1"/>
  <c r="Y576" i="42" a="1"/>
  <c r="Y576" i="42" s="1"/>
  <c r="Y632" i="42" a="1"/>
  <c r="Y632" i="42" s="1"/>
  <c r="S199" i="5"/>
  <c r="U360" i="42" a="1"/>
  <c r="U360" i="42" s="1"/>
  <c r="U804" i="42" a="1"/>
  <c r="U804" i="42" s="1"/>
  <c r="U199" i="42" a="1"/>
  <c r="U199" i="42" s="1"/>
  <c r="U925" i="42" a="1"/>
  <c r="U925" i="42" s="1"/>
  <c r="U74" i="42" a="1"/>
  <c r="U74" i="42" s="1"/>
  <c r="U610" i="42" a="1"/>
  <c r="U610" i="42" s="1"/>
  <c r="U1020" i="42" a="1"/>
  <c r="U1020" i="42" s="1"/>
  <c r="U942" i="42" a="1"/>
  <c r="U942" i="42" s="1"/>
  <c r="U52" i="42" a="1"/>
  <c r="U52" i="42" s="1"/>
  <c r="U974" i="42" a="1"/>
  <c r="U974" i="42" s="1"/>
  <c r="U100" i="42" a="1"/>
  <c r="U100" i="42" s="1"/>
  <c r="U564" i="42" a="1"/>
  <c r="U564" i="42" s="1"/>
  <c r="U236" i="42" a="1"/>
  <c r="U236" i="42" s="1"/>
  <c r="U778" i="42" a="1"/>
  <c r="U778" i="42" s="1"/>
  <c r="U618" i="42" a="1"/>
  <c r="U618" i="42" s="1"/>
  <c r="U460" i="42" a="1"/>
  <c r="U460" i="42" s="1"/>
  <c r="U340" i="42" a="1"/>
  <c r="U340" i="42" s="1"/>
  <c r="M109" i="42" a="1"/>
  <c r="M109" i="42" s="1"/>
  <c r="U109" i="42" a="1"/>
  <c r="U109" i="42" s="1"/>
  <c r="U545" i="42" a="1"/>
  <c r="U545" i="42" s="1"/>
  <c r="U27" i="42" a="1"/>
  <c r="U27" i="42" s="1"/>
  <c r="U576" i="42" a="1"/>
  <c r="U576" i="42" s="1"/>
  <c r="U866" i="42" a="1"/>
  <c r="U866" i="42" s="1"/>
  <c r="U953" i="42" a="1"/>
  <c r="U953" i="42" s="1"/>
  <c r="U217" i="42" a="1"/>
  <c r="U217" i="42" s="1"/>
  <c r="U901" i="42" a="1"/>
  <c r="U901" i="42" s="1"/>
  <c r="U37" i="42" a="1"/>
  <c r="U37" i="42" s="1"/>
  <c r="U680" i="42" a="1"/>
  <c r="U680" i="42" s="1"/>
  <c r="U389" i="42" a="1"/>
  <c r="U389" i="42" s="1"/>
  <c r="U912" i="42" a="1"/>
  <c r="U912" i="42" s="1"/>
  <c r="U89" i="42" a="1"/>
  <c r="U89" i="42" s="1"/>
  <c r="U632" i="42" a="1"/>
  <c r="U632" i="42" s="1"/>
  <c r="O648" i="42"/>
  <c r="M100" i="42" a="1"/>
  <c r="M100" i="42" s="1"/>
  <c r="N1020" i="42" a="1"/>
  <c r="N1020" i="42" s="1"/>
  <c r="N556" i="42" a="1"/>
  <c r="N556" i="42" s="1"/>
  <c r="N360" i="42" a="1"/>
  <c r="N360" i="42" s="1"/>
  <c r="O737" i="42"/>
  <c r="M925" i="42" a="1"/>
  <c r="M925" i="42" s="1"/>
  <c r="N974" i="42" a="1"/>
  <c r="N974" i="42" s="1"/>
  <c r="O1015" i="42"/>
  <c r="N228" i="42" a="1"/>
  <c r="N228" i="42" s="1"/>
  <c r="N925" i="42" a="1"/>
  <c r="N925" i="42" s="1"/>
  <c r="N610" i="42" a="1"/>
  <c r="N610" i="42" s="1"/>
  <c r="M974" i="42" a="1"/>
  <c r="M974" i="42" s="1"/>
  <c r="M228" i="42" a="1"/>
  <c r="M228" i="42" s="1"/>
  <c r="N199" i="42" a="1"/>
  <c r="N199" i="42" s="1"/>
  <c r="M1020" i="42" a="1"/>
  <c r="M1020" i="42" s="1"/>
  <c r="N52" i="42" a="1"/>
  <c r="N52" i="42" s="1"/>
  <c r="N217" i="42" a="1"/>
  <c r="N217" i="42" s="1"/>
  <c r="N942" i="42" a="1"/>
  <c r="N942" i="42" s="1"/>
  <c r="N901" i="42" a="1"/>
  <c r="N901" i="42" s="1"/>
  <c r="O316" i="42"/>
  <c r="N100" i="42" a="1"/>
  <c r="N100" i="42" s="1"/>
  <c r="L418" i="42"/>
  <c r="L389" i="42"/>
  <c r="L774" i="42"/>
  <c r="L770" i="42"/>
  <c r="L772" i="42"/>
  <c r="L771" i="42"/>
  <c r="L764" i="42"/>
  <c r="L765" i="42"/>
  <c r="L769" i="42"/>
  <c r="L773" i="42"/>
  <c r="L767" i="42"/>
  <c r="L109" i="42"/>
  <c r="L259" i="42"/>
  <c r="L250" i="42"/>
  <c r="L258" i="42"/>
  <c r="L255" i="42"/>
  <c r="L249" i="42"/>
  <c r="L253" i="42"/>
  <c r="L251" i="42"/>
  <c r="L252" i="42"/>
  <c r="L257" i="42"/>
  <c r="L1032" i="42"/>
  <c r="L1019" i="42"/>
  <c r="L830" i="42"/>
  <c r="L824" i="42"/>
  <c r="L829" i="42"/>
  <c r="L828" i="42"/>
  <c r="L826" i="42"/>
  <c r="N632" i="42" a="1"/>
  <c r="N632" i="42" s="1"/>
  <c r="M632" i="42" a="1"/>
  <c r="M632" i="42" s="1"/>
  <c r="L481" i="42"/>
  <c r="L189" i="42"/>
  <c r="O264" i="42"/>
  <c r="L535" i="42"/>
  <c r="L527" i="42"/>
  <c r="L534" i="42"/>
  <c r="L532" i="42"/>
  <c r="L528" i="42"/>
  <c r="L526" i="42"/>
  <c r="L530" i="42"/>
  <c r="L574" i="42"/>
  <c r="L544" i="42"/>
  <c r="O708" i="42"/>
  <c r="M953" i="42" a="1"/>
  <c r="M953" i="42" s="1"/>
  <c r="N953" i="42" a="1"/>
  <c r="N953" i="42" s="1"/>
  <c r="L269" i="42"/>
  <c r="L279" i="42"/>
  <c r="L274" i="42"/>
  <c r="L273" i="42"/>
  <c r="L275" i="42"/>
  <c r="L272" i="42"/>
  <c r="L277" i="42"/>
  <c r="L271" i="42"/>
  <c r="L254" i="42"/>
  <c r="L521" i="42"/>
  <c r="L517" i="42"/>
  <c r="L520" i="42"/>
  <c r="L514" i="42"/>
  <c r="L518" i="42"/>
  <c r="L516" i="42"/>
  <c r="L825" i="42"/>
  <c r="L103" i="42"/>
  <c r="L726" i="42"/>
  <c r="L724" i="42"/>
  <c r="L607" i="42"/>
  <c r="L287" i="42"/>
  <c r="L281" i="42"/>
  <c r="L283" i="42"/>
  <c r="L285" i="42"/>
  <c r="L282" i="42"/>
  <c r="L588" i="42"/>
  <c r="L575" i="42"/>
  <c r="L160" i="42"/>
  <c r="L155" i="42"/>
  <c r="L154" i="42"/>
  <c r="L156" i="42"/>
  <c r="L157" i="42"/>
  <c r="L158" i="42"/>
  <c r="M360" i="42" a="1"/>
  <c r="M360" i="42" s="1"/>
  <c r="M912" i="42" a="1"/>
  <c r="M912" i="42" s="1"/>
  <c r="N912" i="42" a="1"/>
  <c r="N912" i="42" s="1"/>
  <c r="L26" i="42"/>
  <c r="L22" i="42"/>
  <c r="L20" i="42"/>
  <c r="L25" i="42"/>
  <c r="L24" i="42"/>
  <c r="L17" i="42"/>
  <c r="L21" i="42"/>
  <c r="L23" i="42"/>
  <c r="L188" i="42"/>
  <c r="L198" i="42"/>
  <c r="L193" i="42"/>
  <c r="L194" i="42"/>
  <c r="L195" i="42"/>
  <c r="L192" i="42"/>
  <c r="L190" i="42"/>
  <c r="L196" i="42"/>
  <c r="L356" i="42"/>
  <c r="L357" i="42"/>
  <c r="L359" i="42"/>
  <c r="L311" i="42"/>
  <c r="L300" i="42"/>
  <c r="L308" i="42"/>
  <c r="L307" i="42"/>
  <c r="L301" i="42"/>
  <c r="L305" i="42"/>
  <c r="L303" i="42"/>
  <c r="L309" i="42"/>
  <c r="L417" i="42"/>
  <c r="L408" i="42"/>
  <c r="L416" i="42"/>
  <c r="L412" i="42"/>
  <c r="L414" i="42"/>
  <c r="L410" i="42"/>
  <c r="L889" i="42"/>
  <c r="L886" i="42"/>
  <c r="L885" i="42"/>
  <c r="L883" i="42"/>
  <c r="L884" i="42"/>
  <c r="L882" i="42"/>
  <c r="L888" i="42"/>
  <c r="L879" i="42"/>
  <c r="L880" i="42"/>
  <c r="L142" i="42"/>
  <c r="L152" i="42"/>
  <c r="L147" i="42"/>
  <c r="L150" i="42"/>
  <c r="L144" i="42"/>
  <c r="L148" i="42"/>
  <c r="L149" i="42"/>
  <c r="L146" i="42"/>
  <c r="L306" i="42"/>
  <c r="L679" i="42"/>
  <c r="L668" i="42"/>
  <c r="L677" i="42"/>
  <c r="L675" i="42"/>
  <c r="L674" i="42"/>
  <c r="L678" i="42"/>
  <c r="L670" i="42"/>
  <c r="L672" i="42"/>
  <c r="L676" i="42"/>
  <c r="L673" i="42"/>
  <c r="L834" i="42"/>
  <c r="L833" i="42"/>
  <c r="L843" i="42"/>
  <c r="L842" i="42"/>
  <c r="L841" i="42"/>
  <c r="L840" i="42"/>
  <c r="L835" i="42"/>
  <c r="L839" i="42"/>
  <c r="L836" i="42"/>
  <c r="L961" i="42"/>
  <c r="M199" i="42" a="1"/>
  <c r="M199" i="42" s="1"/>
  <c r="L438" i="42"/>
  <c r="N436" i="42" s="1" a="1"/>
  <c r="N436" i="42" s="1"/>
  <c r="L290" i="42"/>
  <c r="L297" i="42"/>
  <c r="L295" i="42"/>
  <c r="L289" i="42"/>
  <c r="L293" i="42"/>
  <c r="L291" i="42"/>
  <c r="L606" i="42"/>
  <c r="M27" i="42" a="1"/>
  <c r="M27" i="42" s="1"/>
  <c r="N27" i="42" a="1"/>
  <c r="N27" i="42" s="1"/>
  <c r="L284" i="42"/>
  <c r="N109" i="42" a="1"/>
  <c r="N109" i="42" s="1"/>
  <c r="L477" i="42"/>
  <c r="L159" i="42"/>
  <c r="L337" i="42"/>
  <c r="L339" i="42"/>
  <c r="L333" i="42"/>
  <c r="L335" i="42"/>
  <c r="L425" i="42"/>
  <c r="L812" i="42"/>
  <c r="L822" i="42"/>
  <c r="L816" i="42"/>
  <c r="L815" i="42"/>
  <c r="L817" i="42"/>
  <c r="L821" i="42"/>
  <c r="L818" i="42"/>
  <c r="L814" i="42"/>
  <c r="L358" i="42"/>
  <c r="L723" i="42"/>
  <c r="L721" i="42"/>
  <c r="L719" i="42"/>
  <c r="L713" i="42"/>
  <c r="L714" i="42"/>
  <c r="L722" i="42"/>
  <c r="L716" i="42"/>
  <c r="L718" i="42"/>
  <c r="L720" i="42"/>
  <c r="L246" i="42"/>
  <c r="L151" i="42"/>
  <c r="L13" i="42"/>
  <c r="L604" i="42"/>
  <c r="L427" i="42"/>
  <c r="L887" i="42"/>
  <c r="L386" i="42"/>
  <c r="L276" i="42"/>
  <c r="L292" i="42"/>
  <c r="L493" i="42"/>
  <c r="L503" i="42"/>
  <c r="L502" i="42"/>
  <c r="L498" i="42"/>
  <c r="L496" i="42"/>
  <c r="L500" i="42"/>
  <c r="L501" i="42"/>
  <c r="L494" i="42"/>
  <c r="M556" i="42" a="1"/>
  <c r="M556" i="42" s="1"/>
  <c r="L529" i="42"/>
  <c r="L507" i="42"/>
  <c r="N576" i="42" a="1"/>
  <c r="N576" i="42" s="1"/>
  <c r="M576" i="42" a="1"/>
  <c r="M576" i="42" s="1"/>
  <c r="N460" i="42" a="1"/>
  <c r="N460" i="42" s="1"/>
  <c r="M460" i="42" a="1"/>
  <c r="M460" i="42" s="1"/>
  <c r="M901" i="42" a="1"/>
  <c r="M901" i="42" s="1"/>
  <c r="L132" i="42"/>
  <c r="L125" i="42"/>
  <c r="L124" i="42"/>
  <c r="L128" i="42"/>
  <c r="L122" i="42"/>
  <c r="L127" i="42"/>
  <c r="L126" i="42"/>
  <c r="L130" i="42"/>
  <c r="L734" i="42"/>
  <c r="L736" i="42"/>
  <c r="L596" i="42"/>
  <c r="L113" i="42"/>
  <c r="L116" i="42"/>
  <c r="L115" i="42"/>
  <c r="M804" i="42" a="1"/>
  <c r="M804" i="42" s="1"/>
  <c r="N804" i="42" a="1"/>
  <c r="N804" i="42" s="1"/>
  <c r="M866" i="42" a="1"/>
  <c r="M866" i="42" s="1"/>
  <c r="N866" i="42" a="1"/>
  <c r="N866" i="42" s="1"/>
  <c r="L455" i="42"/>
  <c r="L217" i="42"/>
  <c r="L556" i="42"/>
  <c r="L564" i="42"/>
  <c r="L735" i="42"/>
  <c r="L1002" i="42"/>
  <c r="L995" i="42"/>
  <c r="L997" i="42"/>
  <c r="L998" i="42"/>
  <c r="L992" i="42"/>
  <c r="L994" i="42"/>
  <c r="L1000" i="42"/>
  <c r="L999" i="42"/>
  <c r="L1010" i="42"/>
  <c r="L1003" i="42"/>
  <c r="L1005" i="42"/>
  <c r="L1008" i="42"/>
  <c r="L1009" i="42"/>
  <c r="L1007" i="42"/>
  <c r="L1006" i="42"/>
  <c r="O212" i="42"/>
  <c r="L838" i="42"/>
  <c r="L12" i="42"/>
  <c r="L302" i="42"/>
  <c r="L665" i="42"/>
  <c r="L657" i="42"/>
  <c r="L664" i="42"/>
  <c r="L661" i="42"/>
  <c r="L660" i="42"/>
  <c r="L662" i="42"/>
  <c r="L658" i="42"/>
  <c r="L49" i="42"/>
  <c r="L184" i="42"/>
  <c r="L179" i="42"/>
  <c r="L174" i="42"/>
  <c r="L173" i="42"/>
  <c r="L182" i="42"/>
  <c r="L183" i="42"/>
  <c r="L181" i="42"/>
  <c r="L177" i="42"/>
  <c r="M610" i="42" a="1"/>
  <c r="M610" i="42" s="1"/>
  <c r="L755" i="42"/>
  <c r="L746" i="42"/>
  <c r="L751" i="42"/>
  <c r="L748" i="42"/>
  <c r="L745" i="42"/>
  <c r="L747" i="42"/>
  <c r="L749" i="42"/>
  <c r="N340" i="42" a="1"/>
  <c r="N340" i="42" s="1"/>
  <c r="M340" i="42" a="1"/>
  <c r="M340" i="42" s="1"/>
  <c r="L497" i="42"/>
  <c r="M217" i="42" a="1"/>
  <c r="M217" i="42" s="1"/>
  <c r="M680" i="42" a="1"/>
  <c r="M680" i="42" s="1"/>
  <c r="N680" i="42" a="1"/>
  <c r="N680" i="42" s="1"/>
  <c r="L123" i="42"/>
  <c r="L511" i="42"/>
  <c r="L504" i="42"/>
  <c r="L509" i="42"/>
  <c r="L508" i="42"/>
  <c r="L506" i="42"/>
  <c r="L510" i="42"/>
  <c r="L703" i="42"/>
  <c r="L692" i="42"/>
  <c r="L699" i="42"/>
  <c r="L698" i="42"/>
  <c r="L696" i="42"/>
  <c r="L700" i="42"/>
  <c r="L694" i="42"/>
  <c r="L702" i="42"/>
  <c r="L52" i="42"/>
  <c r="N564" i="42" a="1"/>
  <c r="N564" i="42" s="1"/>
  <c r="M564" i="42" a="1"/>
  <c r="M564" i="42" s="1"/>
  <c r="L65" i="42"/>
  <c r="L67" i="42"/>
  <c r="L72" i="42"/>
  <c r="L71" i="42"/>
  <c r="L68" i="42"/>
  <c r="L69" i="42"/>
  <c r="L483" i="42"/>
  <c r="L479" i="42"/>
  <c r="L474" i="42"/>
  <c r="L478" i="42"/>
  <c r="L476" i="42"/>
  <c r="L482" i="42"/>
  <c r="L480" i="42"/>
  <c r="L933" i="42"/>
  <c r="L934" i="42"/>
  <c r="L935" i="42"/>
  <c r="L937" i="42"/>
  <c r="L366" i="42"/>
  <c r="L353" i="42"/>
  <c r="L354" i="42"/>
  <c r="L365" i="42"/>
  <c r="L352" i="42"/>
  <c r="N89" i="42" a="1"/>
  <c r="N89" i="42" s="1"/>
  <c r="M89" i="42" a="1"/>
  <c r="M89" i="42" s="1"/>
  <c r="L490" i="42"/>
  <c r="M488" i="42" s="1" a="1"/>
  <c r="M488" i="42" s="1"/>
  <c r="M942" i="42" a="1"/>
  <c r="M942" i="42" s="1"/>
  <c r="M37" i="42" a="1"/>
  <c r="M37" i="42" s="1"/>
  <c r="N37" i="42" a="1"/>
  <c r="N37" i="42" s="1"/>
  <c r="M52" i="42" a="1"/>
  <c r="M52" i="42" s="1"/>
  <c r="N236" i="42" a="1"/>
  <c r="N236" i="42" s="1"/>
  <c r="M236" i="42" a="1"/>
  <c r="M236" i="42" s="1"/>
  <c r="N389" i="42" a="1"/>
  <c r="N389" i="42" s="1"/>
  <c r="M389" i="42" a="1"/>
  <c r="M389" i="42" s="1"/>
  <c r="L119" i="42"/>
  <c r="L118" i="42"/>
  <c r="L107" i="42"/>
  <c r="L117" i="42"/>
  <c r="L105" i="42"/>
  <c r="N545" i="42" a="1"/>
  <c r="N545" i="42" s="1"/>
  <c r="M545" i="42" a="1"/>
  <c r="M545" i="42" s="1"/>
  <c r="L768" i="42"/>
  <c r="O760" i="42"/>
  <c r="L18" i="42"/>
  <c r="L379" i="42"/>
  <c r="L368" i="42"/>
  <c r="L376" i="42"/>
  <c r="L372" i="42"/>
  <c r="L378" i="42"/>
  <c r="L370" i="42"/>
  <c r="L374" i="42"/>
  <c r="L647" i="42"/>
  <c r="L640" i="42"/>
  <c r="L646" i="42"/>
  <c r="L642" i="42"/>
  <c r="L643" i="42"/>
  <c r="L641" i="42"/>
  <c r="L644" i="42"/>
  <c r="L645" i="42"/>
  <c r="L639" i="42"/>
  <c r="L332" i="42"/>
  <c r="L331" i="42"/>
  <c r="L330" i="42"/>
  <c r="L325" i="42"/>
  <c r="L323" i="42"/>
  <c r="L329" i="42"/>
  <c r="L327" i="42"/>
  <c r="L322" i="42"/>
  <c r="L533" i="42"/>
  <c r="L963" i="42"/>
  <c r="L973" i="42"/>
  <c r="L972" i="42"/>
  <c r="L964" i="42"/>
  <c r="L967" i="42"/>
  <c r="L965" i="42"/>
  <c r="L966" i="42"/>
  <c r="L968" i="42"/>
  <c r="L971" i="42"/>
  <c r="L970" i="42"/>
  <c r="L131" i="42"/>
  <c r="L161" i="42"/>
  <c r="L170" i="42"/>
  <c r="L163" i="42"/>
  <c r="L169" i="42"/>
  <c r="L162" i="42"/>
  <c r="L167" i="42"/>
  <c r="L165" i="42"/>
  <c r="L164" i="42"/>
  <c r="L794" i="42"/>
  <c r="L787" i="42"/>
  <c r="L789" i="42"/>
  <c r="L788" i="42"/>
  <c r="L791" i="42"/>
  <c r="L790" i="42"/>
  <c r="L786" i="42"/>
  <c r="L793" i="42"/>
  <c r="L792" i="42"/>
  <c r="L785" i="42"/>
  <c r="L766" i="42"/>
  <c r="L355" i="42"/>
  <c r="L717" i="42"/>
  <c r="L168" i="42"/>
  <c r="L531" i="42"/>
  <c r="L851" i="42"/>
  <c r="L411" i="42"/>
  <c r="L542" i="42"/>
  <c r="N540" i="42" s="1" a="1"/>
  <c r="N540" i="42" s="1"/>
  <c r="L37" i="42"/>
  <c r="L401" i="42"/>
  <c r="L100" i="42"/>
  <c r="L862" i="42"/>
  <c r="L855" i="42"/>
  <c r="L864" i="42"/>
  <c r="L861" i="42"/>
  <c r="L860" i="42"/>
  <c r="L859" i="42"/>
  <c r="L865" i="42"/>
  <c r="L857" i="42"/>
  <c r="L863" i="42"/>
  <c r="L856" i="42"/>
  <c r="L178" i="42"/>
  <c r="L459" i="42"/>
  <c r="L452" i="42"/>
  <c r="L453" i="42"/>
  <c r="L458" i="42"/>
  <c r="L456" i="42"/>
  <c r="L454" i="42"/>
  <c r="L51" i="42"/>
  <c r="L63" i="42"/>
  <c r="L695" i="42"/>
  <c r="L900" i="42"/>
  <c r="L894" i="42"/>
  <c r="L893" i="42"/>
  <c r="L899" i="42"/>
  <c r="L891" i="42"/>
  <c r="L895" i="42"/>
  <c r="L898" i="42"/>
  <c r="L896" i="42"/>
  <c r="L897" i="42"/>
  <c r="L892" i="42"/>
  <c r="L108" i="42"/>
  <c r="L595" i="42"/>
  <c r="L827" i="42"/>
  <c r="L1020" i="42"/>
  <c r="L256" i="42"/>
  <c r="L431" i="42"/>
  <c r="L426" i="42"/>
  <c r="L428" i="42"/>
  <c r="L430" i="42"/>
  <c r="L424" i="42"/>
  <c r="L422" i="42"/>
  <c r="L475" i="42"/>
  <c r="L800" i="42"/>
  <c r="L797" i="42"/>
  <c r="L796" i="42"/>
  <c r="L802" i="42"/>
  <c r="L798" i="42"/>
  <c r="L803" i="42"/>
  <c r="L799" i="42"/>
  <c r="L429" i="42"/>
  <c r="L599" i="42"/>
  <c r="L603" i="42"/>
  <c r="L609" i="42"/>
  <c r="L602" i="42"/>
  <c r="L608" i="42"/>
  <c r="O84" i="42"/>
  <c r="N618" i="42" a="1"/>
  <c r="N618" i="42" s="1"/>
  <c r="M618" i="42" a="1"/>
  <c r="M618" i="42" s="1"/>
  <c r="L423" i="42"/>
  <c r="L715" i="42"/>
  <c r="N74" i="42" a="1"/>
  <c r="N74" i="42" s="1"/>
  <c r="M74" i="42" a="1"/>
  <c r="M74" i="42" s="1"/>
  <c r="L114" i="42"/>
  <c r="L407" i="42"/>
  <c r="L400" i="42"/>
  <c r="L406" i="42"/>
  <c r="L402" i="42"/>
  <c r="L404" i="42"/>
  <c r="L451" i="42"/>
  <c r="L441" i="42"/>
  <c r="L450" i="42"/>
  <c r="L442" i="42"/>
  <c r="L445" i="42"/>
  <c r="L448" i="42"/>
  <c r="L444" i="42"/>
  <c r="L446" i="42"/>
  <c r="S763" i="5"/>
  <c r="T760" i="5" a="1"/>
  <c r="T760" i="5" s="1"/>
  <c r="V760" i="5" s="1"/>
  <c r="S776" i="5"/>
  <c r="U594" i="5" a="1"/>
  <c r="U594" i="5" s="1"/>
  <c r="U332" i="5" a="1"/>
  <c r="U332" i="5" s="1"/>
  <c r="T724" i="5" a="1"/>
  <c r="T724" i="5" s="1"/>
  <c r="S741" i="5"/>
  <c r="T84" i="5" a="1"/>
  <c r="T84" i="5" s="1"/>
  <c r="V84" i="5" s="1"/>
  <c r="T228" i="5" a="1"/>
  <c r="T228" i="5" s="1"/>
  <c r="T925" i="5" a="1"/>
  <c r="T925" i="5" s="1"/>
  <c r="U963" i="5" a="1"/>
  <c r="U963" i="5" s="1"/>
  <c r="S704" i="5"/>
  <c r="U680" i="5" a="1"/>
  <c r="U680" i="5" s="1"/>
  <c r="T11" i="5" a="1"/>
  <c r="T11" i="5" s="1"/>
  <c r="T368" i="5" a="1"/>
  <c r="T368" i="5" s="1"/>
  <c r="T367" i="5" s="1"/>
  <c r="S668" i="5"/>
  <c r="T680" i="5" a="1"/>
  <c r="T680" i="5" s="1"/>
  <c r="T963" i="5" a="1"/>
  <c r="T963" i="5" s="1"/>
  <c r="S228" i="5"/>
  <c r="S730" i="5"/>
  <c r="S692" i="5"/>
  <c r="U724" i="5" a="1"/>
  <c r="U724" i="5" s="1"/>
  <c r="S744" i="5"/>
  <c r="S207" i="5"/>
  <c r="T113" i="5" a="1"/>
  <c r="T113" i="5" s="1"/>
  <c r="D635" i="5"/>
  <c r="D631" i="5" s="1"/>
  <c r="S632" i="5" s="1"/>
  <c r="S732" i="5"/>
  <c r="S236" i="5"/>
  <c r="S246" i="5"/>
  <c r="D215" i="5"/>
  <c r="S261" i="5" s="1"/>
  <c r="D711" i="5"/>
  <c r="S712" i="5" s="1"/>
  <c r="S742" i="5"/>
  <c r="S737" i="5"/>
  <c r="S731" i="5"/>
  <c r="S729" i="5"/>
  <c r="S733" i="5"/>
  <c r="U783" i="5" a="1"/>
  <c r="U783" i="5" s="1"/>
  <c r="T332" i="5" a="1"/>
  <c r="T332" i="5" s="1"/>
  <c r="S45" i="5"/>
  <c r="U632" i="5" a="1"/>
  <c r="U632" i="5" s="1"/>
  <c r="U733" i="5" a="1"/>
  <c r="U733" i="5" s="1"/>
  <c r="S44" i="5"/>
  <c r="D36" i="5"/>
  <c r="S49" i="5" s="1"/>
  <c r="U228" i="5" a="1"/>
  <c r="U228" i="5" s="1"/>
  <c r="D853" i="5"/>
  <c r="T632" i="5" a="1"/>
  <c r="T632" i="5" s="1"/>
  <c r="T733" i="5" a="1"/>
  <c r="T733" i="5" s="1"/>
  <c r="U925" i="5" a="1"/>
  <c r="U925" i="5" s="1"/>
  <c r="T778" i="5" a="1"/>
  <c r="T778" i="5" s="1"/>
  <c r="V778" i="5" s="1"/>
  <c r="T783" i="5" a="1"/>
  <c r="T783" i="5" s="1"/>
  <c r="S1034" i="5"/>
  <c r="S1015" i="5"/>
  <c r="T1020" i="5" a="1"/>
  <c r="T1020" i="5" s="1"/>
  <c r="S1033" i="5"/>
  <c r="S1018" i="5"/>
  <c r="U1020" i="5" a="1"/>
  <c r="U1020" i="5" s="1"/>
  <c r="S1032" i="5"/>
  <c r="S1019" i="5"/>
  <c r="S1020" i="5"/>
  <c r="T1015" i="5" a="1"/>
  <c r="T1015" i="5" s="1"/>
  <c r="U1015" i="5" a="1"/>
  <c r="U1015" i="5" s="1"/>
  <c r="S1013" i="5"/>
  <c r="S987" i="5"/>
  <c r="S990" i="5"/>
  <c r="S1012" i="5"/>
  <c r="S991" i="5"/>
  <c r="S1003" i="5"/>
  <c r="S1011" i="5"/>
  <c r="S992" i="5"/>
  <c r="T987" i="5" a="1"/>
  <c r="T987" i="5" s="1"/>
  <c r="U987" i="5" a="1"/>
  <c r="U987" i="5" s="1"/>
  <c r="T796" i="5" a="1"/>
  <c r="T796" i="5" s="1"/>
  <c r="U953" i="5" a="1"/>
  <c r="U953" i="5" s="1"/>
  <c r="S933" i="5"/>
  <c r="U901" i="5" a="1"/>
  <c r="U901" i="5" s="1"/>
  <c r="U974" i="5" a="1"/>
  <c r="U974" i="5" s="1"/>
  <c r="T974" i="5" a="1"/>
  <c r="T974" i="5" s="1"/>
  <c r="S963" i="5"/>
  <c r="S982" i="5"/>
  <c r="T953" i="5" a="1"/>
  <c r="T953" i="5" s="1"/>
  <c r="S961" i="5"/>
  <c r="U942" i="5" a="1"/>
  <c r="U942" i="5" s="1"/>
  <c r="S953" i="5"/>
  <c r="S940" i="5"/>
  <c r="S925" i="5"/>
  <c r="S938" i="5"/>
  <c r="S939" i="5"/>
  <c r="U912" i="5" a="1"/>
  <c r="U912" i="5" s="1"/>
  <c r="T912" i="5" a="1"/>
  <c r="T912" i="5" s="1"/>
  <c r="T901" i="5" a="1"/>
  <c r="T901" i="5" s="1"/>
  <c r="U890" i="5" a="1"/>
  <c r="U890" i="5" s="1"/>
  <c r="T890" i="5" a="1"/>
  <c r="T890" i="5" s="1"/>
  <c r="U878" i="5" a="1"/>
  <c r="U878" i="5" s="1"/>
  <c r="T878" i="5" a="1"/>
  <c r="T878" i="5" s="1"/>
  <c r="U866" i="5" a="1"/>
  <c r="U866" i="5" s="1"/>
  <c r="T866" i="5" a="1"/>
  <c r="T866" i="5" s="1"/>
  <c r="U854" i="5" a="1"/>
  <c r="U854" i="5" s="1"/>
  <c r="T854" i="5" a="1"/>
  <c r="T854" i="5" s="1"/>
  <c r="T942" i="5" a="1"/>
  <c r="T942" i="5" s="1"/>
  <c r="T933" i="5" a="1"/>
  <c r="T933" i="5" s="1"/>
  <c r="U933" i="5" a="1"/>
  <c r="U933" i="5" s="1"/>
  <c r="U849" i="5" a="1"/>
  <c r="U849" i="5" s="1"/>
  <c r="T849" i="5" a="1"/>
  <c r="T849" i="5" s="1"/>
  <c r="T764" i="5" a="1"/>
  <c r="T764" i="5" s="1"/>
  <c r="T763" i="5" s="1"/>
  <c r="U764" i="5" a="1"/>
  <c r="U764" i="5" s="1"/>
  <c r="U763" i="5" s="1"/>
  <c r="S804" i="5"/>
  <c r="S810" i="5"/>
  <c r="S808" i="5"/>
  <c r="U796" i="5" a="1"/>
  <c r="U796" i="5" s="1"/>
  <c r="D782" i="5"/>
  <c r="U812" i="5" a="1"/>
  <c r="U812" i="5" s="1"/>
  <c r="S796" i="5"/>
  <c r="T833" i="5" a="1"/>
  <c r="T833" i="5" s="1"/>
  <c r="S844" i="5"/>
  <c r="U833" i="5" a="1"/>
  <c r="U833" i="5" s="1"/>
  <c r="T823" i="5" a="1"/>
  <c r="T823" i="5" s="1"/>
  <c r="U823" i="5" a="1"/>
  <c r="U823" i="5" s="1"/>
  <c r="S831" i="5"/>
  <c r="S812" i="5"/>
  <c r="T812" i="5" a="1"/>
  <c r="T812" i="5" s="1"/>
  <c r="U804" i="5" a="1"/>
  <c r="U804" i="5" s="1"/>
  <c r="T804" i="5" a="1"/>
  <c r="T804" i="5" s="1"/>
  <c r="S743" i="5"/>
  <c r="T744" i="5" a="1"/>
  <c r="T744" i="5" s="1"/>
  <c r="U744" i="5" a="1"/>
  <c r="U744" i="5" s="1"/>
  <c r="U737" i="5" a="1"/>
  <c r="U737" i="5" s="1"/>
  <c r="T737" i="5" a="1"/>
  <c r="T737" i="5" s="1"/>
  <c r="S727" i="5"/>
  <c r="S724" i="5"/>
  <c r="U713" i="5" a="1"/>
  <c r="U713" i="5" s="1"/>
  <c r="T713" i="5" a="1"/>
  <c r="T713" i="5" s="1"/>
  <c r="S488" i="5"/>
  <c r="T441" i="5" a="1"/>
  <c r="T441" i="5" s="1"/>
  <c r="S43" i="5"/>
  <c r="U217" i="5" a="1"/>
  <c r="U217" i="5" s="1"/>
  <c r="U212" i="5" a="1"/>
  <c r="U212" i="5" s="1"/>
  <c r="V212" i="5" s="1"/>
  <c r="T264" i="5" a="1"/>
  <c r="T264" i="5" s="1"/>
  <c r="V264" i="5" s="1"/>
  <c r="U300" i="5" a="1"/>
  <c r="U300" i="5" s="1"/>
  <c r="U299" i="5" s="1"/>
  <c r="T316" i="5" a="1"/>
  <c r="T316" i="5" s="1"/>
  <c r="V316" i="5" s="1"/>
  <c r="U113" i="5" a="1"/>
  <c r="U113" i="5" s="1"/>
  <c r="U121" i="5" a="1"/>
  <c r="U121" i="5" s="1"/>
  <c r="T556" i="5" a="1"/>
  <c r="T556" i="5" s="1"/>
  <c r="U556" i="5" a="1"/>
  <c r="U556" i="5" s="1"/>
  <c r="S630" i="5"/>
  <c r="S594" i="5"/>
  <c r="T594" i="5" a="1"/>
  <c r="T594" i="5" s="1"/>
  <c r="U692" i="5" a="1"/>
  <c r="U692" i="5" s="1"/>
  <c r="T599" i="5" a="1"/>
  <c r="T599" i="5" s="1"/>
  <c r="T692" i="5" a="1"/>
  <c r="T692" i="5" s="1"/>
  <c r="U668" i="5" a="1"/>
  <c r="U668" i="5" s="1"/>
  <c r="T668" i="5" a="1"/>
  <c r="T668" i="5" s="1"/>
  <c r="U648" i="5" a="1"/>
  <c r="U648" i="5" s="1"/>
  <c r="T648" i="5" a="1"/>
  <c r="T648" i="5" s="1"/>
  <c r="U656" i="5" a="1"/>
  <c r="U656" i="5" s="1"/>
  <c r="S666" i="5"/>
  <c r="S648" i="5"/>
  <c r="S637" i="5"/>
  <c r="S656" i="5"/>
  <c r="T656" i="5" a="1"/>
  <c r="T656" i="5" s="1"/>
  <c r="U637" i="5" a="1"/>
  <c r="U637" i="5" s="1"/>
  <c r="T637" i="5" a="1"/>
  <c r="T637" i="5" s="1"/>
  <c r="U618" i="5" a="1"/>
  <c r="U618" i="5" s="1"/>
  <c r="T618" i="5" a="1"/>
  <c r="T618" i="5" s="1"/>
  <c r="S597" i="5"/>
  <c r="S629" i="5"/>
  <c r="U599" i="5" a="1"/>
  <c r="U599" i="5" s="1"/>
  <c r="S598" i="5"/>
  <c r="S628" i="5"/>
  <c r="S618" i="5"/>
  <c r="S610" i="5"/>
  <c r="S599" i="5"/>
  <c r="T610" i="5" a="1"/>
  <c r="T610" i="5" s="1"/>
  <c r="U610" i="5" a="1"/>
  <c r="U610" i="5" s="1"/>
  <c r="S523" i="5"/>
  <c r="U460" i="5" a="1"/>
  <c r="U460" i="5" s="1"/>
  <c r="S493" i="5"/>
  <c r="S538" i="5"/>
  <c r="S545" i="5"/>
  <c r="D543" i="5"/>
  <c r="D539" i="5" s="1"/>
  <c r="S564" i="5"/>
  <c r="U564" i="5" a="1"/>
  <c r="U564" i="5" s="1"/>
  <c r="S588" i="5"/>
  <c r="S576" i="5"/>
  <c r="T564" i="5" a="1"/>
  <c r="T564" i="5" s="1"/>
  <c r="S574" i="5"/>
  <c r="S556" i="5"/>
  <c r="U576" i="5" a="1"/>
  <c r="U576" i="5" s="1"/>
  <c r="T576" i="5" a="1"/>
  <c r="T576" i="5" s="1"/>
  <c r="T545" i="5" a="1"/>
  <c r="T545" i="5" s="1"/>
  <c r="U545" i="5" a="1"/>
  <c r="U545" i="5" s="1"/>
  <c r="U540" i="5" a="1"/>
  <c r="U540" i="5" s="1"/>
  <c r="T540" i="5" a="1"/>
  <c r="T540" i="5" s="1"/>
  <c r="T460" i="5" a="1"/>
  <c r="T460" i="5" s="1"/>
  <c r="S491" i="5"/>
  <c r="S537" i="5"/>
  <c r="U472" i="5" a="1"/>
  <c r="U472" i="5" s="1"/>
  <c r="U471" i="5" s="1"/>
  <c r="T472" i="5" a="1"/>
  <c r="T472" i="5" s="1"/>
  <c r="T471" i="5" s="1"/>
  <c r="U504" i="5" a="1"/>
  <c r="U504" i="5" s="1"/>
  <c r="T524" i="5" a="1"/>
  <c r="T524" i="5" s="1"/>
  <c r="T523" i="5" s="1"/>
  <c r="U524" i="5" a="1"/>
  <c r="U524" i="5" s="1"/>
  <c r="U523" i="5" s="1"/>
  <c r="S522" i="5"/>
  <c r="S492" i="5"/>
  <c r="S504" i="5"/>
  <c r="T504" i="5" a="1"/>
  <c r="T504" i="5" s="1"/>
  <c r="S512" i="5"/>
  <c r="T493" i="5" a="1"/>
  <c r="T493" i="5" s="1"/>
  <c r="U512" i="5" a="1"/>
  <c r="U512" i="5" s="1"/>
  <c r="T512" i="5" a="1"/>
  <c r="T512" i="5" s="1"/>
  <c r="U493" i="5" a="1"/>
  <c r="U493" i="5" s="1"/>
  <c r="S486" i="5"/>
  <c r="S436" i="5"/>
  <c r="T436" i="5" a="1"/>
  <c r="T436" i="5" s="1"/>
  <c r="V436" i="5" s="1"/>
  <c r="U400" i="5" a="1"/>
  <c r="U400" i="5" s="1"/>
  <c r="U441" i="5" a="1"/>
  <c r="U441" i="5" s="1"/>
  <c r="U488" i="5" a="1"/>
  <c r="U488" i="5" s="1"/>
  <c r="T488" i="5" a="1"/>
  <c r="T488" i="5" s="1"/>
  <c r="S485" i="5"/>
  <c r="S439" i="5"/>
  <c r="S471" i="5"/>
  <c r="S470" i="5"/>
  <c r="S440" i="5"/>
  <c r="S441" i="5"/>
  <c r="S460" i="5"/>
  <c r="S452" i="5"/>
  <c r="U452" i="5" a="1"/>
  <c r="U452" i="5" s="1"/>
  <c r="T452" i="5" a="1"/>
  <c r="T452" i="5" s="1"/>
  <c r="S360" i="5"/>
  <c r="T400" i="5" a="1"/>
  <c r="T400" i="5" s="1"/>
  <c r="S366" i="5"/>
  <c r="S353" i="5"/>
  <c r="S356" i="5"/>
  <c r="U408" i="5" a="1"/>
  <c r="U408" i="5" s="1"/>
  <c r="S364" i="5"/>
  <c r="S352" i="5"/>
  <c r="S354" i="5"/>
  <c r="U368" i="5" a="1"/>
  <c r="U368" i="5" s="1"/>
  <c r="U367" i="5" s="1"/>
  <c r="T408" i="5" a="1"/>
  <c r="T408" i="5" s="1"/>
  <c r="S365" i="5"/>
  <c r="S389" i="5"/>
  <c r="D387" i="5"/>
  <c r="D383" i="5" s="1"/>
  <c r="S432" i="5"/>
  <c r="U420" i="5" a="1"/>
  <c r="U420" i="5" s="1"/>
  <c r="T420" i="5" a="1"/>
  <c r="T420" i="5" s="1"/>
  <c r="S418" i="5"/>
  <c r="S400" i="5"/>
  <c r="T389" i="5" a="1"/>
  <c r="T389" i="5" s="1"/>
  <c r="U389" i="5" a="1"/>
  <c r="U389" i="5" s="1"/>
  <c r="U384" i="5" a="1"/>
  <c r="U384" i="5" s="1"/>
  <c r="T384" i="5" a="1"/>
  <c r="T384" i="5" s="1"/>
  <c r="S321" i="5"/>
  <c r="D319" i="5"/>
  <c r="S320" i="5" s="1"/>
  <c r="T360" i="5" a="1"/>
  <c r="T360" i="5" s="1"/>
  <c r="U360" i="5" a="1"/>
  <c r="U360" i="5" s="1"/>
  <c r="T340" i="5" a="1"/>
  <c r="T340" i="5" s="1"/>
  <c r="T356" i="5" a="1"/>
  <c r="T356" i="5" s="1"/>
  <c r="U356" i="5" a="1"/>
  <c r="U356" i="5" s="1"/>
  <c r="U321" i="5" a="1"/>
  <c r="U321" i="5" s="1"/>
  <c r="T321" i="5" a="1"/>
  <c r="T321" i="5" s="1"/>
  <c r="S350" i="5"/>
  <c r="S340" i="5"/>
  <c r="S332" i="5"/>
  <c r="U340" i="5" a="1"/>
  <c r="U340" i="5" s="1"/>
  <c r="S280" i="5"/>
  <c r="T300" i="5" a="1"/>
  <c r="T300" i="5" s="1"/>
  <c r="T299" i="5" s="1"/>
  <c r="S299" i="5"/>
  <c r="S288" i="5"/>
  <c r="S313" i="5"/>
  <c r="S268" i="5"/>
  <c r="S269" i="5"/>
  <c r="S298" i="5"/>
  <c r="T288" i="5" a="1"/>
  <c r="T288" i="5" s="1"/>
  <c r="D263" i="5"/>
  <c r="U280" i="5" a="1"/>
  <c r="U280" i="5" s="1"/>
  <c r="T280" i="5" a="1"/>
  <c r="T280" i="5" s="1"/>
  <c r="U288" i="5" a="1"/>
  <c r="U288" i="5" s="1"/>
  <c r="U269" i="5" a="1"/>
  <c r="U269" i="5" s="1"/>
  <c r="T269" i="5" a="1"/>
  <c r="T269" i="5" s="1"/>
  <c r="U248" i="5" a="1"/>
  <c r="U248" i="5" s="1"/>
  <c r="U247" i="5" s="1"/>
  <c r="T248" i="5" a="1"/>
  <c r="T248" i="5" s="1"/>
  <c r="T217" i="5" a="1"/>
  <c r="T217" i="5" s="1"/>
  <c r="U236" i="5" a="1"/>
  <c r="U236" i="5" s="1"/>
  <c r="T236" i="5" a="1"/>
  <c r="T236" i="5" s="1"/>
  <c r="U153" i="5" a="1"/>
  <c r="U153" i="5" s="1"/>
  <c r="T142" i="5" a="1"/>
  <c r="T142" i="5" s="1"/>
  <c r="T173" i="5" a="1"/>
  <c r="T173" i="5" s="1"/>
  <c r="T172" i="5" s="1"/>
  <c r="T100" i="5" a="1"/>
  <c r="T100" i="5" s="1"/>
  <c r="U137" i="5" a="1"/>
  <c r="U137" i="5" s="1"/>
  <c r="T137" i="5" a="1"/>
  <c r="T137" i="5" s="1"/>
  <c r="T121" i="5" a="1"/>
  <c r="T121" i="5" s="1"/>
  <c r="U142" i="5" a="1"/>
  <c r="U142" i="5" s="1"/>
  <c r="U173" i="5" a="1"/>
  <c r="U173" i="5" s="1"/>
  <c r="U172" i="5" s="1"/>
  <c r="T199" i="5" a="1"/>
  <c r="T199" i="5" s="1"/>
  <c r="U199" i="5" a="1"/>
  <c r="U199" i="5" s="1"/>
  <c r="D186" i="5"/>
  <c r="D140" i="5" s="1"/>
  <c r="T188" i="5" a="1"/>
  <c r="T188" i="5" s="1"/>
  <c r="U188" i="5" a="1"/>
  <c r="U188" i="5" s="1"/>
  <c r="T153" i="5" a="1"/>
  <c r="T153" i="5" s="1"/>
  <c r="S171" i="5"/>
  <c r="S153" i="5"/>
  <c r="S142" i="5"/>
  <c r="S161" i="5"/>
  <c r="U161" i="5" a="1"/>
  <c r="U161" i="5" s="1"/>
  <c r="T161" i="5" a="1"/>
  <c r="T161" i="5" s="1"/>
  <c r="U109" i="5" a="1"/>
  <c r="U109" i="5" s="1"/>
  <c r="S109" i="5"/>
  <c r="U100" i="5" a="1"/>
  <c r="U100" i="5" s="1"/>
  <c r="T109" i="5" a="1"/>
  <c r="T109" i="5" s="1"/>
  <c r="S119" i="5"/>
  <c r="S107" i="5"/>
  <c r="S108" i="5"/>
  <c r="S117" i="5"/>
  <c r="S118" i="5"/>
  <c r="S105" i="5"/>
  <c r="S113" i="5"/>
  <c r="S106" i="5"/>
  <c r="S98" i="5"/>
  <c r="S90" i="5"/>
  <c r="D88" i="5"/>
  <c r="S91" i="5"/>
  <c r="S99" i="5"/>
  <c r="S94" i="5"/>
  <c r="S97" i="5"/>
  <c r="S95" i="5"/>
  <c r="S92" i="5"/>
  <c r="S93" i="5"/>
  <c r="S96" i="5"/>
  <c r="T52" i="5" a="1"/>
  <c r="T52" i="5" s="1"/>
  <c r="S47" i="5"/>
  <c r="S40" i="5"/>
  <c r="S39" i="5"/>
  <c r="S41" i="5"/>
  <c r="S38" i="5"/>
  <c r="S46" i="5"/>
  <c r="U74" i="5" a="1"/>
  <c r="U74" i="5" s="1"/>
  <c r="U52" i="5" a="1"/>
  <c r="U52" i="5" s="1"/>
  <c r="S42" i="5"/>
  <c r="D64" i="5"/>
  <c r="S65" i="5" s="1"/>
  <c r="S73" i="5"/>
  <c r="S70" i="5"/>
  <c r="S67" i="5"/>
  <c r="S71" i="5"/>
  <c r="S68" i="5"/>
  <c r="S66" i="5"/>
  <c r="S69" i="5"/>
  <c r="T74" i="5" a="1"/>
  <c r="T74" i="5" s="1"/>
  <c r="U16" i="5" a="1"/>
  <c r="U16" i="5" s="1"/>
  <c r="S28" i="5"/>
  <c r="S34" i="5"/>
  <c r="T16" i="5" a="1"/>
  <c r="T16" i="5" s="1"/>
  <c r="N51" i="42" l="1"/>
  <c r="N384" i="42" a="1"/>
  <c r="N384" i="42" s="1"/>
  <c r="N849" i="42" a="1"/>
  <c r="N849" i="42" s="1"/>
  <c r="W51" i="42"/>
  <c r="M51" i="42"/>
  <c r="Y51" i="42"/>
  <c r="U51" i="42"/>
  <c r="AE54" i="12"/>
  <c r="U120" i="5"/>
  <c r="O901" i="42"/>
  <c r="Y88" i="42"/>
  <c r="O109" i="42"/>
  <c r="AA264" i="42" a="1"/>
  <c r="AA264" i="42" s="1"/>
  <c r="AA778" i="42" a="1"/>
  <c r="AA778" i="42" s="1"/>
  <c r="S878" i="5"/>
  <c r="D852" i="5"/>
  <c r="D848" i="5" s="1"/>
  <c r="S849" i="5" s="1"/>
  <c r="S811" i="5"/>
  <c r="D781" i="5"/>
  <c r="D777" i="5" s="1"/>
  <c r="U712" i="5"/>
  <c r="T712" i="5"/>
  <c r="S728" i="5"/>
  <c r="S27" i="5"/>
  <c r="S35" i="5"/>
  <c r="AA632" i="42" a="1"/>
  <c r="AA632" i="42" s="1"/>
  <c r="AA974" i="42" a="1"/>
  <c r="AA974" i="42" s="1"/>
  <c r="AA925" i="42" a="1"/>
  <c r="AA925" i="42" s="1"/>
  <c r="AA804" i="42" a="1"/>
  <c r="AA804" i="42" s="1"/>
  <c r="AA84" i="42" a="1"/>
  <c r="AA84" i="42" s="1"/>
  <c r="AA137" i="42" a="1"/>
  <c r="AA137" i="42" s="1"/>
  <c r="AA708" i="42" a="1"/>
  <c r="AA708" i="42" s="1"/>
  <c r="AA460" i="42" a="1"/>
  <c r="AA460" i="42" s="1"/>
  <c r="Y420" i="42" a="1"/>
  <c r="Y420" i="42" s="1"/>
  <c r="W1019" i="42"/>
  <c r="AA52" i="42" a="1"/>
  <c r="AA52" i="42" s="1"/>
  <c r="AA51" i="42" s="1"/>
  <c r="W368" i="42" a="1"/>
  <c r="W368" i="42" s="1"/>
  <c r="W1003" i="42" a="1"/>
  <c r="W1003" i="42" s="1"/>
  <c r="Y408" i="42" a="1"/>
  <c r="Y408" i="42" s="1"/>
  <c r="Y941" i="42"/>
  <c r="Y269" i="42" a="1"/>
  <c r="Y269" i="42" s="1"/>
  <c r="AA212" i="42" a="1"/>
  <c r="AA212" i="42" s="1"/>
  <c r="W941" i="42"/>
  <c r="AA783" i="42" a="1"/>
  <c r="AA783" i="42" s="1"/>
  <c r="Y540" i="42" a="1"/>
  <c r="Y540" i="42" s="1"/>
  <c r="AA228" i="42" a="1"/>
  <c r="AA228" i="42" s="1"/>
  <c r="AA760" i="42" a="1"/>
  <c r="AA760" i="42" s="1"/>
  <c r="AA912" i="42" a="1"/>
  <c r="AA912" i="42" s="1"/>
  <c r="AA27" i="42" a="1"/>
  <c r="AA27" i="42" s="1"/>
  <c r="AA1015" i="42" a="1"/>
  <c r="AA1015" i="42" s="1"/>
  <c r="W796" i="42" a="1"/>
  <c r="W796" i="42" s="1"/>
  <c r="Y796" i="42" a="1"/>
  <c r="Y796" i="42" s="1"/>
  <c r="AA796" i="42" a="1"/>
  <c r="AA796" i="42" s="1"/>
  <c r="W656" i="42" a="1"/>
  <c r="W656" i="42" s="1"/>
  <c r="Y656" i="42" a="1"/>
  <c r="Y656" i="42" s="1"/>
  <c r="W332" i="42" a="1"/>
  <c r="W332" i="42" s="1"/>
  <c r="Y332" i="42" a="1"/>
  <c r="Y332" i="42" s="1"/>
  <c r="Y668" i="42" a="1"/>
  <c r="Y668" i="42" s="1"/>
  <c r="W668" i="42" a="1"/>
  <c r="W668" i="42" s="1"/>
  <c r="AA142" i="42" a="1"/>
  <c r="AA142" i="42" s="1"/>
  <c r="W142" i="42" a="1"/>
  <c r="W142" i="42" s="1"/>
  <c r="W512" i="42" a="1"/>
  <c r="W512" i="42" s="1"/>
  <c r="Y524" i="42" a="1"/>
  <c r="Y524" i="42" s="1"/>
  <c r="W524" i="42" a="1"/>
  <c r="W524" i="42" s="1"/>
  <c r="W544" i="42"/>
  <c r="W637" i="42" a="1"/>
  <c r="W637" i="42" s="1"/>
  <c r="Y1003" i="42" a="1"/>
  <c r="Y1003" i="42" s="1"/>
  <c r="AA472" i="42" a="1"/>
  <c r="AA472" i="42" s="1"/>
  <c r="W812" i="42" a="1"/>
  <c r="W812" i="42" s="1"/>
  <c r="Y512" i="42" a="1"/>
  <c r="Y512" i="42" s="1"/>
  <c r="W420" i="42" a="1"/>
  <c r="W420" i="42" s="1"/>
  <c r="Y368" i="42" a="1"/>
  <c r="Y368" i="42" s="1"/>
  <c r="W408" i="42" a="1"/>
  <c r="W408" i="42" s="1"/>
  <c r="W65" i="42" a="1"/>
  <c r="W65" i="42" s="1"/>
  <c r="W692" i="42" a="1"/>
  <c r="W692" i="42" s="1"/>
  <c r="W504" i="42" a="1"/>
  <c r="W504" i="42" s="1"/>
  <c r="Y599" i="42" a="1"/>
  <c r="Y599" i="42" s="1"/>
  <c r="W599" i="42" a="1"/>
  <c r="W599" i="42" s="1"/>
  <c r="W783" i="42" a="1"/>
  <c r="W783" i="42" s="1"/>
  <c r="Y783" i="42" a="1"/>
  <c r="Y783" i="42" s="1"/>
  <c r="W472" i="42" a="1"/>
  <c r="W472" i="42" s="1"/>
  <c r="Y472" i="42" a="1"/>
  <c r="Y472" i="42" s="1"/>
  <c r="W11" i="42" a="1"/>
  <c r="W11" i="42" s="1"/>
  <c r="Y11" i="42" a="1"/>
  <c r="Y11" i="42" s="1"/>
  <c r="AA11" i="42" a="1"/>
  <c r="AA11" i="42" s="1"/>
  <c r="W288" i="42" a="1"/>
  <c r="W288" i="42" s="1"/>
  <c r="Y288" i="42" a="1"/>
  <c r="Y288" i="42" s="1"/>
  <c r="W356" i="42" a="1"/>
  <c r="W356" i="42" s="1"/>
  <c r="W351" i="42" s="1"/>
  <c r="Y356" i="42" a="1"/>
  <c r="Y356" i="42" s="1"/>
  <c r="Y351" i="42" s="1"/>
  <c r="AA356" i="42" a="1"/>
  <c r="AA356" i="42" s="1"/>
  <c r="Y724" i="42" a="1"/>
  <c r="Y724" i="42" s="1"/>
  <c r="W724" i="42" a="1"/>
  <c r="W724" i="42" s="1"/>
  <c r="AA692" i="42" a="1"/>
  <c r="AA692" i="42" s="1"/>
  <c r="AA236" i="42" a="1"/>
  <c r="AA236" i="42" s="1"/>
  <c r="AA637" i="42" a="1"/>
  <c r="AA637" i="42" s="1"/>
  <c r="Y637" i="42" a="1"/>
  <c r="Y637" i="42" s="1"/>
  <c r="AA400" i="42" a="1"/>
  <c r="AA400" i="42" s="1"/>
  <c r="AA161" i="42" a="1"/>
  <c r="AA161" i="42" s="1"/>
  <c r="AA737" i="42" a="1"/>
  <c r="AA737" i="42" s="1"/>
  <c r="AA556" i="42" a="1"/>
  <c r="AA556" i="42" s="1"/>
  <c r="W854" i="42" a="1"/>
  <c r="W854" i="42" s="1"/>
  <c r="Y854" i="42" a="1"/>
  <c r="Y854" i="42" s="1"/>
  <c r="AA854" i="42" a="1"/>
  <c r="AA854" i="42" s="1"/>
  <c r="Y992" i="42" a="1"/>
  <c r="Y992" i="42" s="1"/>
  <c r="W121" i="42" a="1"/>
  <c r="W121" i="42" s="1"/>
  <c r="AA121" i="42" a="1"/>
  <c r="AA121" i="42" s="1"/>
  <c r="Y121" i="42" a="1"/>
  <c r="Y121" i="42" s="1"/>
  <c r="O556" i="42"/>
  <c r="AA512" i="42" a="1"/>
  <c r="AA512" i="42" s="1"/>
  <c r="W384" i="42" a="1"/>
  <c r="W384" i="42" s="1"/>
  <c r="Y692" i="42" a="1"/>
  <c r="Y692" i="42" s="1"/>
  <c r="AA656" i="42" a="1"/>
  <c r="AA656" i="42" s="1"/>
  <c r="AA74" i="42" a="1"/>
  <c r="AA74" i="42" s="1"/>
  <c r="AA100" i="42" a="1"/>
  <c r="AA100" i="42" s="1"/>
  <c r="AA594" i="42" a="1"/>
  <c r="AA594" i="42" s="1"/>
  <c r="AA724" i="42" a="1"/>
  <c r="AA724" i="42" s="1"/>
  <c r="AA901" i="42" a="1"/>
  <c r="AA901" i="42" s="1"/>
  <c r="AA37" i="42" a="1"/>
  <c r="AA37" i="42" s="1"/>
  <c r="AA36" i="42" s="1"/>
  <c r="AA618" i="42" a="1"/>
  <c r="AA618" i="42" s="1"/>
  <c r="Y65" i="42" a="1"/>
  <c r="Y65" i="42" s="1"/>
  <c r="W441" i="42" a="1"/>
  <c r="W441" i="42" s="1"/>
  <c r="Y441" i="42" a="1"/>
  <c r="Y441" i="42" s="1"/>
  <c r="W452" i="42" a="1"/>
  <c r="W452" i="42" s="1"/>
  <c r="AA452" i="42" a="1"/>
  <c r="AA452" i="42" s="1"/>
  <c r="Y452" i="42" a="1"/>
  <c r="Y452" i="42" s="1"/>
  <c r="W321" i="42" a="1"/>
  <c r="W321" i="42" s="1"/>
  <c r="Y321" i="42" a="1"/>
  <c r="Y321" i="42" s="1"/>
  <c r="W933" i="42" a="1"/>
  <c r="W933" i="42" s="1"/>
  <c r="AA933" i="42" a="1"/>
  <c r="AA933" i="42" s="1"/>
  <c r="Y933" i="42" a="1"/>
  <c r="Y933" i="42" s="1"/>
  <c r="W173" i="42" a="1"/>
  <c r="W173" i="42" s="1"/>
  <c r="Y173" i="42" a="1"/>
  <c r="Y173" i="42" s="1"/>
  <c r="W493" i="42" a="1"/>
  <c r="W493" i="42" s="1"/>
  <c r="Y493" i="42" a="1"/>
  <c r="Y493" i="42" s="1"/>
  <c r="O27" i="42"/>
  <c r="W153" i="42" a="1"/>
  <c r="W153" i="42" s="1"/>
  <c r="Y153" i="42" a="1"/>
  <c r="Y153" i="42" s="1"/>
  <c r="AA153" i="42" a="1"/>
  <c r="AA153" i="42" s="1"/>
  <c r="W280" i="42" a="1"/>
  <c r="W280" i="42" s="1"/>
  <c r="AA280" i="42" a="1"/>
  <c r="AA280" i="42" s="1"/>
  <c r="Y280" i="42" a="1"/>
  <c r="Y280" i="42" s="1"/>
  <c r="W188" i="42" a="1"/>
  <c r="W188" i="42" s="1"/>
  <c r="AA188" i="42" a="1"/>
  <c r="AA188" i="42" s="1"/>
  <c r="Y188" i="42" a="1"/>
  <c r="Y188" i="42" s="1"/>
  <c r="U36" i="42"/>
  <c r="AA368" i="42" a="1"/>
  <c r="AA368" i="42" s="1"/>
  <c r="AA408" i="42" a="1"/>
  <c r="AA408" i="42" s="1"/>
  <c r="AA217" i="42" a="1"/>
  <c r="AA217" i="42" s="1"/>
  <c r="AA332" i="42" a="1"/>
  <c r="AA332" i="42" s="1"/>
  <c r="AA680" i="42" a="1"/>
  <c r="AA680" i="42" s="1"/>
  <c r="AA953" i="42" a="1"/>
  <c r="AA953" i="42" s="1"/>
  <c r="AA545" i="42" a="1"/>
  <c r="AA545" i="42" s="1"/>
  <c r="AA340" i="42" a="1"/>
  <c r="AA340" i="42" s="1"/>
  <c r="AA942" i="42" a="1"/>
  <c r="AA942" i="42" s="1"/>
  <c r="Y384" i="42" a="1"/>
  <c r="Y384" i="42" s="1"/>
  <c r="Y504" i="42" a="1"/>
  <c r="Y504" i="42" s="1"/>
  <c r="W216" i="42"/>
  <c r="AA436" i="42" a="1"/>
  <c r="AA436" i="42" s="1"/>
  <c r="AA389" i="42" a="1"/>
  <c r="AA389" i="42" s="1"/>
  <c r="AA384" i="42" a="1"/>
  <c r="AA384" i="42" s="1"/>
  <c r="AA488" i="42" a="1"/>
  <c r="AA488" i="42" s="1"/>
  <c r="AA199" i="42" a="1"/>
  <c r="AA199" i="42" s="1"/>
  <c r="AA504" i="42" a="1"/>
  <c r="AA504" i="42" s="1"/>
  <c r="AA648" i="42" a="1"/>
  <c r="AA648" i="42" s="1"/>
  <c r="AA992" i="42" a="1"/>
  <c r="AA992" i="42" s="1"/>
  <c r="AB334" i="42"/>
  <c r="AC334" i="42" s="1"/>
  <c r="AB218" i="42"/>
  <c r="AC218" i="42" s="1"/>
  <c r="AB97" i="42"/>
  <c r="AC97" i="42" s="1"/>
  <c r="AB69" i="42"/>
  <c r="AC69" i="42" s="1"/>
  <c r="AB40" i="42"/>
  <c r="AC40" i="42" s="1"/>
  <c r="AB333" i="42"/>
  <c r="AC333" i="42" s="1"/>
  <c r="AB167" i="42"/>
  <c r="AC167" i="42" s="1"/>
  <c r="AB91" i="42"/>
  <c r="AC91" i="42" s="1"/>
  <c r="AB317" i="42"/>
  <c r="AC317" i="42" s="1"/>
  <c r="AB166" i="42"/>
  <c r="AC166" i="42" s="1"/>
  <c r="AB86" i="42"/>
  <c r="AC86" i="42" s="1"/>
  <c r="AB35" i="42"/>
  <c r="AC35" i="42" s="1"/>
  <c r="AB151" i="42"/>
  <c r="AC151" i="42" s="1"/>
  <c r="AB77" i="42"/>
  <c r="AC77" i="42" s="1"/>
  <c r="AB721" i="42"/>
  <c r="AC721" i="42" s="1"/>
  <c r="AB150" i="42"/>
  <c r="AC150" i="42" s="1"/>
  <c r="AB73" i="42"/>
  <c r="AC73" i="42" s="1"/>
  <c r="AB23" i="42"/>
  <c r="AC23" i="42" s="1"/>
  <c r="AB379" i="42"/>
  <c r="AC379" i="42" s="1"/>
  <c r="AB117" i="42"/>
  <c r="AC117" i="42" s="1"/>
  <c r="AB61" i="42"/>
  <c r="AC61" i="42" s="1"/>
  <c r="AB284" i="42"/>
  <c r="AC284" i="42" s="1"/>
  <c r="AB116" i="42"/>
  <c r="AC116" i="42" s="1"/>
  <c r="AB57" i="42"/>
  <c r="AC57" i="42" s="1"/>
  <c r="AB19" i="42"/>
  <c r="AC19" i="42" s="1"/>
  <c r="AB81" i="42"/>
  <c r="AC81" i="42" s="1"/>
  <c r="AB53" i="42"/>
  <c r="AC53" i="42" s="1"/>
  <c r="AB233" i="42"/>
  <c r="AC233" i="42" s="1"/>
  <c r="AE1" i="42"/>
  <c r="AB283" i="42"/>
  <c r="AC283" i="42" s="1"/>
  <c r="AB31" i="42"/>
  <c r="AC31" i="42" s="1"/>
  <c r="AB103" i="42"/>
  <c r="AC103" i="42" s="1"/>
  <c r="AB266" i="42"/>
  <c r="AC266" i="42" s="1"/>
  <c r="AB48" i="42"/>
  <c r="AC48" i="42" s="1"/>
  <c r="AB234" i="42"/>
  <c r="AC234" i="42" s="1"/>
  <c r="AB44" i="42"/>
  <c r="AC44" i="42" s="1"/>
  <c r="AB959" i="42"/>
  <c r="AC959" i="42" s="1"/>
  <c r="AB910" i="42"/>
  <c r="AC910" i="42" s="1"/>
  <c r="AB880" i="42"/>
  <c r="AC880" i="42" s="1"/>
  <c r="AB841" i="42"/>
  <c r="AC841" i="42" s="1"/>
  <c r="AB971" i="42"/>
  <c r="AC971" i="42" s="1"/>
  <c r="AB816" i="42"/>
  <c r="AC816" i="42" s="1"/>
  <c r="AB946" i="42"/>
  <c r="AC946" i="42" s="1"/>
  <c r="AB895" i="42"/>
  <c r="AC895" i="42" s="1"/>
  <c r="AB863" i="42"/>
  <c r="AC863" i="42" s="1"/>
  <c r="AB799" i="42"/>
  <c r="AC799" i="42" s="1"/>
  <c r="AB780" i="42"/>
  <c r="AC780" i="42" s="1"/>
  <c r="AB966" i="42"/>
  <c r="AC966" i="42" s="1"/>
  <c r="AB831" i="42"/>
  <c r="AC831" i="42" s="1"/>
  <c r="AB771" i="42"/>
  <c r="AC771" i="42" s="1"/>
  <c r="AB961" i="42"/>
  <c r="AC961" i="42" s="1"/>
  <c r="AB897" i="42"/>
  <c r="AC897" i="42" s="1"/>
  <c r="AB847" i="42"/>
  <c r="AC847" i="42" s="1"/>
  <c r="AB1012" i="42"/>
  <c r="AC1012" i="42" s="1"/>
  <c r="AB989" i="42"/>
  <c r="AC989" i="42" s="1"/>
  <c r="AB915" i="42"/>
  <c r="AC915" i="42" s="1"/>
  <c r="AB885" i="42"/>
  <c r="AC885" i="42" s="1"/>
  <c r="AB1034" i="42"/>
  <c r="AC1034" i="42" s="1"/>
  <c r="AB826" i="42"/>
  <c r="AC826" i="42" s="1"/>
  <c r="AB758" i="42"/>
  <c r="AC758" i="42" s="1"/>
  <c r="AB654" i="42"/>
  <c r="AC654" i="42" s="1"/>
  <c r="AB566" i="42"/>
  <c r="AC566" i="42" s="1"/>
  <c r="AB706" i="42"/>
  <c r="AC706" i="42" s="1"/>
  <c r="AB674" i="42"/>
  <c r="AC674" i="42" s="1"/>
  <c r="AB604" i="42"/>
  <c r="AC604" i="42" s="1"/>
  <c r="AB973" i="42"/>
  <c r="AC973" i="42" s="1"/>
  <c r="AB765" i="42"/>
  <c r="AC765" i="42" s="1"/>
  <c r="AB726" i="42"/>
  <c r="AC726" i="42" s="1"/>
  <c r="AB657" i="42"/>
  <c r="AC657" i="42" s="1"/>
  <c r="AB561" i="42"/>
  <c r="AC561" i="42" s="1"/>
  <c r="AB813" i="42"/>
  <c r="AC813" i="42" s="1"/>
  <c r="AB689" i="42"/>
  <c r="AC689" i="42" s="1"/>
  <c r="AB619" i="42"/>
  <c r="AC619" i="42" s="1"/>
  <c r="AB577" i="42"/>
  <c r="AC577" i="42" s="1"/>
  <c r="AB762" i="42"/>
  <c r="AC762" i="42" s="1"/>
  <c r="AB788" i="42"/>
  <c r="AC788" i="42" s="1"/>
  <c r="AB629" i="42"/>
  <c r="AC629" i="42" s="1"/>
  <c r="AB559" i="42"/>
  <c r="AC559" i="42" s="1"/>
  <c r="AB509" i="42"/>
  <c r="AC509" i="42" s="1"/>
  <c r="AB451" i="42"/>
  <c r="AC451" i="42" s="1"/>
  <c r="AB401" i="42"/>
  <c r="AC401" i="42" s="1"/>
  <c r="AB709" i="42"/>
  <c r="AC709" i="42" s="1"/>
  <c r="AB483" i="42"/>
  <c r="AC483" i="42" s="1"/>
  <c r="AB821" i="42"/>
  <c r="AC821" i="42" s="1"/>
  <c r="AB676" i="42"/>
  <c r="AC676" i="42" s="1"/>
  <c r="AB546" i="42"/>
  <c r="AC546" i="42" s="1"/>
  <c r="AB466" i="42"/>
  <c r="AC466" i="42" s="1"/>
  <c r="AB416" i="42"/>
  <c r="AC416" i="42" s="1"/>
  <c r="AB651" i="42"/>
  <c r="AC651" i="42" s="1"/>
  <c r="AB482" i="42"/>
  <c r="AC482" i="42" s="1"/>
  <c r="AB374" i="42"/>
  <c r="AC374" i="42" s="1"/>
  <c r="AB699" i="42"/>
  <c r="AC699" i="42" s="1"/>
  <c r="AB591" i="42"/>
  <c r="AC591" i="42" s="1"/>
  <c r="AB511" i="42"/>
  <c r="AC511" i="42" s="1"/>
  <c r="AB461" i="42"/>
  <c r="AC461" i="42" s="1"/>
  <c r="AB403" i="42"/>
  <c r="AC403" i="42" s="1"/>
  <c r="AB984" i="42"/>
  <c r="AC984" i="42" s="1"/>
  <c r="AB672" i="42"/>
  <c r="AC672" i="42" s="1"/>
  <c r="AB560" i="42"/>
  <c r="AC560" i="42" s="1"/>
  <c r="AB502" i="42"/>
  <c r="AC502" i="42" s="1"/>
  <c r="AB444" i="42"/>
  <c r="AC444" i="42" s="1"/>
  <c r="AB390" i="42"/>
  <c r="AC390" i="42" s="1"/>
  <c r="AB369" i="42"/>
  <c r="AC369" i="42" s="1"/>
  <c r="AB249" i="42"/>
  <c r="AC249" i="42" s="1"/>
  <c r="AB132" i="42"/>
  <c r="AC132" i="42" s="1"/>
  <c r="AB422" i="42"/>
  <c r="AC422" i="42" s="1"/>
  <c r="AB294" i="42"/>
  <c r="AC294" i="42" s="1"/>
  <c r="AB244" i="42"/>
  <c r="AC244" i="42" s="1"/>
  <c r="AB149" i="42"/>
  <c r="AC149" i="42" s="1"/>
  <c r="AB640" i="42"/>
  <c r="AC640" i="42" s="1"/>
  <c r="AB260" i="42"/>
  <c r="AC260" i="42" s="1"/>
  <c r="AB190" i="42"/>
  <c r="AC190" i="42" s="1"/>
  <c r="AB102" i="42"/>
  <c r="AC102" i="42" s="1"/>
  <c r="AB434" i="42"/>
  <c r="AC434" i="42" s="1"/>
  <c r="AB327" i="42"/>
  <c r="AC327" i="42" s="1"/>
  <c r="AB277" i="42"/>
  <c r="AC277" i="42" s="1"/>
  <c r="AB219" i="42"/>
  <c r="AC219" i="42" s="1"/>
  <c r="AB144" i="42"/>
  <c r="AC144" i="42" s="1"/>
  <c r="AB664" i="42"/>
  <c r="AC664" i="42" s="1"/>
  <c r="AB309" i="42"/>
  <c r="AC309" i="42" s="1"/>
  <c r="AB201" i="42"/>
  <c r="AC201" i="42" s="1"/>
  <c r="AB130" i="42"/>
  <c r="AC130" i="42" s="1"/>
  <c r="AB722" i="42"/>
  <c r="AC722" i="42" s="1"/>
  <c r="AB308" i="42"/>
  <c r="AC308" i="42" s="1"/>
  <c r="AB200" i="42"/>
  <c r="AC200" i="42" s="1"/>
  <c r="AB125" i="42"/>
  <c r="AC125" i="42" s="1"/>
  <c r="AB82" i="42"/>
  <c r="AC82" i="42" s="1"/>
  <c r="AB526" i="42"/>
  <c r="AC526" i="42" s="1"/>
  <c r="AB272" i="42"/>
  <c r="AC272" i="42" s="1"/>
  <c r="AB71" i="42"/>
  <c r="AC71" i="42" s="1"/>
  <c r="AB291" i="42"/>
  <c r="AC291" i="42" s="1"/>
  <c r="AB46" i="42"/>
  <c r="AC46" i="42" s="1"/>
  <c r="AB226" i="42"/>
  <c r="AC226" i="42" s="1"/>
  <c r="AB663" i="42"/>
  <c r="AC663" i="42" s="1"/>
  <c r="AB22" i="42"/>
  <c r="AC22" i="42" s="1"/>
  <c r="AB329" i="42"/>
  <c r="AC329" i="42" s="1"/>
  <c r="AB56" i="42"/>
  <c r="AC56" i="42" s="1"/>
  <c r="AB163" i="42"/>
  <c r="AC163" i="42" s="1"/>
  <c r="AB955" i="42"/>
  <c r="AC955" i="42" s="1"/>
  <c r="AB907" i="42"/>
  <c r="AC907" i="42" s="1"/>
  <c r="AB876" i="42"/>
  <c r="AC876" i="42" s="1"/>
  <c r="AB837" i="42"/>
  <c r="AC837" i="42" s="1"/>
  <c r="AB1036" i="42"/>
  <c r="AC1036" i="42" s="1"/>
  <c r="AB967" i="42"/>
  <c r="AC967" i="42" s="1"/>
  <c r="AB791" i="42"/>
  <c r="AC791" i="42" s="1"/>
  <c r="AB1008" i="42"/>
  <c r="AC1008" i="42" s="1"/>
  <c r="AB921" i="42"/>
  <c r="AC921" i="42" s="1"/>
  <c r="AB891" i="42"/>
  <c r="AC891" i="42" s="1"/>
  <c r="AB859" i="42"/>
  <c r="AC859" i="42" s="1"/>
  <c r="AB1035" i="42"/>
  <c r="AC1035" i="42" s="1"/>
  <c r="AB937" i="42"/>
  <c r="AC937" i="42" s="1"/>
  <c r="AB827" i="42"/>
  <c r="AC827" i="42" s="1"/>
  <c r="AB767" i="42"/>
  <c r="AC767" i="42" s="1"/>
  <c r="AB957" i="42"/>
  <c r="AC957" i="42" s="1"/>
  <c r="AB894" i="42"/>
  <c r="AC894" i="42" s="1"/>
  <c r="AB843" i="42"/>
  <c r="AC843" i="42" s="1"/>
  <c r="AB960" i="42"/>
  <c r="AC960" i="42" s="1"/>
  <c r="AB911" i="42"/>
  <c r="AC911" i="42" s="1"/>
  <c r="AB881" i="42"/>
  <c r="AC881" i="42" s="1"/>
  <c r="AB1017" i="42"/>
  <c r="AC1017" i="42" s="1"/>
  <c r="AB817" i="42"/>
  <c r="AC817" i="42" s="1"/>
  <c r="AB754" i="42"/>
  <c r="AC754" i="42" s="1"/>
  <c r="AB650" i="42"/>
  <c r="AC650" i="42" s="1"/>
  <c r="AB1033" i="42"/>
  <c r="AC1033" i="42" s="1"/>
  <c r="AB779" i="42"/>
  <c r="AC779" i="42" s="1"/>
  <c r="AB702" i="42"/>
  <c r="AC702" i="42" s="1"/>
  <c r="AB670" i="42"/>
  <c r="AC670" i="42" s="1"/>
  <c r="AB600" i="42"/>
  <c r="AC600" i="42" s="1"/>
  <c r="AB940" i="42"/>
  <c r="AC940" i="42" s="1"/>
  <c r="AB757" i="42"/>
  <c r="AC757" i="42" s="1"/>
  <c r="AB653" i="42"/>
  <c r="AC653" i="42" s="1"/>
  <c r="AB1029" i="42"/>
  <c r="AC1029" i="42" s="1"/>
  <c r="AB801" i="42"/>
  <c r="AC801" i="42" s="1"/>
  <c r="AB685" i="42"/>
  <c r="AC685" i="42" s="1"/>
  <c r="AB615" i="42"/>
  <c r="AC615" i="42" s="1"/>
  <c r="AB1026" i="42"/>
  <c r="AC1026" i="42" s="1"/>
  <c r="AB756" i="42"/>
  <c r="AC756" i="42" s="1"/>
  <c r="AB851" i="42"/>
  <c r="AC851" i="42" s="1"/>
  <c r="AB621" i="42"/>
  <c r="AC621" i="42" s="1"/>
  <c r="AB555" i="42"/>
  <c r="AC555" i="42" s="1"/>
  <c r="AB505" i="42"/>
  <c r="AC505" i="42" s="1"/>
  <c r="AB447" i="42"/>
  <c r="AC447" i="42" s="1"/>
  <c r="AB397" i="42"/>
  <c r="AC397" i="42" s="1"/>
  <c r="AB829" i="42"/>
  <c r="AC829" i="42" s="1"/>
  <c r="AB660" i="42"/>
  <c r="AC660" i="42" s="1"/>
  <c r="AB479" i="42"/>
  <c r="AC479" i="42" s="1"/>
  <c r="AB626" i="42"/>
  <c r="AC626" i="42" s="1"/>
  <c r="AB541" i="42"/>
  <c r="AC541" i="42" s="1"/>
  <c r="AB462" i="42"/>
  <c r="AC462" i="42" s="1"/>
  <c r="AB412" i="42"/>
  <c r="AC412" i="42" s="1"/>
  <c r="AB743" i="42"/>
  <c r="AC743" i="42" s="1"/>
  <c r="AB643" i="42"/>
  <c r="AC643" i="42" s="1"/>
  <c r="AB478" i="42"/>
  <c r="AC478" i="42" s="1"/>
  <c r="AB370" i="42"/>
  <c r="AC370" i="42" s="1"/>
  <c r="AB691" i="42"/>
  <c r="AC691" i="42" s="1"/>
  <c r="AB583" i="42"/>
  <c r="AC583" i="42" s="1"/>
  <c r="AB507" i="42"/>
  <c r="AC507" i="42" s="1"/>
  <c r="AB457" i="42"/>
  <c r="AC457" i="42" s="1"/>
  <c r="AB399" i="42"/>
  <c r="AC399" i="42" s="1"/>
  <c r="AB842" i="42"/>
  <c r="AC842" i="42" s="1"/>
  <c r="AB630" i="42"/>
  <c r="AC630" i="42" s="1"/>
  <c r="AB552" i="42"/>
  <c r="AC552" i="42" s="1"/>
  <c r="AB498" i="42"/>
  <c r="AC498" i="42" s="1"/>
  <c r="AB418" i="42"/>
  <c r="AC418" i="42" s="1"/>
  <c r="AB385" i="42"/>
  <c r="AC385" i="42" s="1"/>
  <c r="AB354" i="42"/>
  <c r="AC354" i="42" s="1"/>
  <c r="AB207" i="42"/>
  <c r="AC207" i="42" s="1"/>
  <c r="AB128" i="42"/>
  <c r="AC128" i="42" s="1"/>
  <c r="AB353" i="42"/>
  <c r="AC353" i="42" s="1"/>
  <c r="AB290" i="42"/>
  <c r="AC290" i="42" s="1"/>
  <c r="AB240" i="42"/>
  <c r="AC240" i="42" s="1"/>
  <c r="AB145" i="42"/>
  <c r="AC145" i="42" s="1"/>
  <c r="AB535" i="42"/>
  <c r="AC535" i="42" s="1"/>
  <c r="AB256" i="42"/>
  <c r="AC256" i="42" s="1"/>
  <c r="AB185" i="42"/>
  <c r="AC185" i="42" s="1"/>
  <c r="AB375" i="42"/>
  <c r="AC375" i="42" s="1"/>
  <c r="AB323" i="42"/>
  <c r="AC323" i="42" s="1"/>
  <c r="AB273" i="42"/>
  <c r="AC273" i="42" s="1"/>
  <c r="AB214" i="42"/>
  <c r="AC214" i="42" s="1"/>
  <c r="AB139" i="42"/>
  <c r="AC139" i="42" s="1"/>
  <c r="AB567" i="42"/>
  <c r="AC567" i="42" s="1"/>
  <c r="AB305" i="42"/>
  <c r="AC305" i="42" s="1"/>
  <c r="AB197" i="42"/>
  <c r="AC197" i="42" s="1"/>
  <c r="AB126" i="42"/>
  <c r="AC126" i="42" s="1"/>
  <c r="AB527" i="42"/>
  <c r="AC527" i="42" s="1"/>
  <c r="AB304" i="42"/>
  <c r="AC304" i="42" s="1"/>
  <c r="AB196" i="42"/>
  <c r="AC196" i="42" s="1"/>
  <c r="AB20" i="42"/>
  <c r="AC20" i="42" s="1"/>
  <c r="AB154" i="42"/>
  <c r="AC154" i="42" s="1"/>
  <c r="AB739" i="42"/>
  <c r="AC739" i="42" s="1"/>
  <c r="AB41" i="42"/>
  <c r="AC41" i="42" s="1"/>
  <c r="AB92" i="42"/>
  <c r="AC92" i="42" s="1"/>
  <c r="AB322" i="42"/>
  <c r="AC322" i="42" s="1"/>
  <c r="AB12" i="42"/>
  <c r="AC12" i="42" s="1"/>
  <c r="AB75" i="42"/>
  <c r="AC75" i="42" s="1"/>
  <c r="AB325" i="42"/>
  <c r="AC325" i="42" s="1"/>
  <c r="AB55" i="42"/>
  <c r="AC55" i="42" s="1"/>
  <c r="AB242" i="42"/>
  <c r="AC242" i="42" s="1"/>
  <c r="AB26" i="42"/>
  <c r="AC26" i="42" s="1"/>
  <c r="AB112" i="42"/>
  <c r="AC112" i="42" s="1"/>
  <c r="AB345" i="42"/>
  <c r="AC345" i="42" s="1"/>
  <c r="AB60" i="42"/>
  <c r="AC60" i="42" s="1"/>
  <c r="AB213" i="42"/>
  <c r="AC213" i="42" s="1"/>
  <c r="AB1009" i="42"/>
  <c r="AC1009" i="42" s="1"/>
  <c r="AB951" i="42"/>
  <c r="AC951" i="42" s="1"/>
  <c r="AB903" i="42"/>
  <c r="AC903" i="42" s="1"/>
  <c r="AB872" i="42"/>
  <c r="AC872" i="42" s="1"/>
  <c r="AB808" i="42"/>
  <c r="AC808" i="42" s="1"/>
  <c r="AB1032" i="42"/>
  <c r="AC1032" i="42" s="1"/>
  <c r="AB938" i="42"/>
  <c r="AC938" i="42" s="1"/>
  <c r="AB787" i="42"/>
  <c r="AC787" i="42" s="1"/>
  <c r="AB1004" i="42"/>
  <c r="AC1004" i="42" s="1"/>
  <c r="AB917" i="42"/>
  <c r="AC917" i="42" s="1"/>
  <c r="AB887" i="42"/>
  <c r="AC887" i="42" s="1"/>
  <c r="AB855" i="42"/>
  <c r="AC855" i="42" s="1"/>
  <c r="AB1031" i="42"/>
  <c r="AC1031" i="42" s="1"/>
  <c r="AB929" i="42"/>
  <c r="AC929" i="42" s="1"/>
  <c r="AB819" i="42"/>
  <c r="AC819" i="42" s="1"/>
  <c r="AB1013" i="42"/>
  <c r="AC1013" i="42" s="1"/>
  <c r="AB949" i="42"/>
  <c r="AC949" i="42" s="1"/>
  <c r="AB886" i="42"/>
  <c r="AC886" i="42" s="1"/>
  <c r="AB839" i="42"/>
  <c r="AC839" i="42" s="1"/>
  <c r="AB956" i="42"/>
  <c r="AC956" i="42" s="1"/>
  <c r="AB877" i="42"/>
  <c r="AC877" i="42" s="1"/>
  <c r="AB977" i="42"/>
  <c r="AC977" i="42" s="1"/>
  <c r="AB805" i="42"/>
  <c r="AC805" i="42" s="1"/>
  <c r="AB750" i="42"/>
  <c r="AC750" i="42" s="1"/>
  <c r="AB646" i="42"/>
  <c r="AC646" i="42" s="1"/>
  <c r="AB1016" i="42"/>
  <c r="AC1016" i="42" s="1"/>
  <c r="AB698" i="42"/>
  <c r="AC698" i="42" s="1"/>
  <c r="AB628" i="42"/>
  <c r="AC628" i="42" s="1"/>
  <c r="AB595" i="42"/>
  <c r="AC595" i="42" s="1"/>
  <c r="AB753" i="42"/>
  <c r="AC753" i="42" s="1"/>
  <c r="AB723" i="42"/>
  <c r="AC723" i="42" s="1"/>
  <c r="AB649" i="42"/>
  <c r="AC649" i="42" s="1"/>
  <c r="AB972" i="42"/>
  <c r="AC972" i="42" s="1"/>
  <c r="AB789" i="42"/>
  <c r="AC789" i="42" s="1"/>
  <c r="AB681" i="42"/>
  <c r="AC681" i="42" s="1"/>
  <c r="AB611" i="42"/>
  <c r="AC611" i="42" s="1"/>
  <c r="AB985" i="42"/>
  <c r="AC985" i="42" s="1"/>
  <c r="AB752" i="42"/>
  <c r="AC752" i="42" s="1"/>
  <c r="AB818" i="42"/>
  <c r="AC818" i="42" s="1"/>
  <c r="AB747" i="42"/>
  <c r="AC747" i="42" s="1"/>
  <c r="AB613" i="42"/>
  <c r="AC613" i="42" s="1"/>
  <c r="AB551" i="42"/>
  <c r="AC551" i="42" s="1"/>
  <c r="AB501" i="42"/>
  <c r="AC501" i="42" s="1"/>
  <c r="AB443" i="42"/>
  <c r="AC443" i="42" s="1"/>
  <c r="AB393" i="42"/>
  <c r="AC393" i="42" s="1"/>
  <c r="AB652" i="42"/>
  <c r="AC652" i="42" s="1"/>
  <c r="AB475" i="42"/>
  <c r="AC475" i="42" s="1"/>
  <c r="AB761" i="42"/>
  <c r="AC761" i="42" s="1"/>
  <c r="AB602" i="42"/>
  <c r="AC602" i="42" s="1"/>
  <c r="AB520" i="42"/>
  <c r="AC520" i="42" s="1"/>
  <c r="AB458" i="42"/>
  <c r="AC458" i="42" s="1"/>
  <c r="AB404" i="42"/>
  <c r="AC404" i="42" s="1"/>
  <c r="AB735" i="42"/>
  <c r="AC735" i="42" s="1"/>
  <c r="AB634" i="42"/>
  <c r="AC634" i="42" s="1"/>
  <c r="AB474" i="42"/>
  <c r="AC474" i="42" s="1"/>
  <c r="AB349" i="42"/>
  <c r="AC349" i="42" s="1"/>
  <c r="AB683" i="42"/>
  <c r="AC683" i="42" s="1"/>
  <c r="AB562" i="42"/>
  <c r="AC562" i="42" s="1"/>
  <c r="AB503" i="42"/>
  <c r="AC503" i="42" s="1"/>
  <c r="AB453" i="42"/>
  <c r="AC453" i="42" s="1"/>
  <c r="AB395" i="42"/>
  <c r="AC395" i="42" s="1"/>
  <c r="AB622" i="42"/>
  <c r="AC622" i="42" s="1"/>
  <c r="AB548" i="42"/>
  <c r="AC548" i="42" s="1"/>
  <c r="AB494" i="42"/>
  <c r="AC494" i="42" s="1"/>
  <c r="AB414" i="42"/>
  <c r="AC414" i="42" s="1"/>
  <c r="AB311" i="42"/>
  <c r="AC311" i="42" s="1"/>
  <c r="AB203" i="42"/>
  <c r="AC203" i="42" s="1"/>
  <c r="AB124" i="42"/>
  <c r="AC124" i="42" s="1"/>
  <c r="AB348" i="42"/>
  <c r="AC348" i="42" s="1"/>
  <c r="AB286" i="42"/>
  <c r="AC286" i="42" s="1"/>
  <c r="AB232" i="42"/>
  <c r="AC232" i="42" s="1"/>
  <c r="AB119" i="42"/>
  <c r="AC119" i="42" s="1"/>
  <c r="AB485" i="42"/>
  <c r="AC485" i="42" s="1"/>
  <c r="AB252" i="42"/>
  <c r="AC252" i="42" s="1"/>
  <c r="AB181" i="42"/>
  <c r="AC181" i="42" s="1"/>
  <c r="AB99" i="42"/>
  <c r="AC99" i="42" s="1"/>
  <c r="AB352" i="42"/>
  <c r="AC352" i="42" s="1"/>
  <c r="AB318" i="42"/>
  <c r="AC318" i="42" s="1"/>
  <c r="AB243" i="42"/>
  <c r="AC243" i="42" s="1"/>
  <c r="AB168" i="42"/>
  <c r="AC168" i="42" s="1"/>
  <c r="AB118" i="42"/>
  <c r="AC118" i="42" s="1"/>
  <c r="AB531" i="42"/>
  <c r="AC531" i="42" s="1"/>
  <c r="AB301" i="42"/>
  <c r="AC301" i="42" s="1"/>
  <c r="AB193" i="42"/>
  <c r="AC193" i="42" s="1"/>
  <c r="AB122" i="42"/>
  <c r="AC122" i="42" s="1"/>
  <c r="AB477" i="42"/>
  <c r="AC477" i="42" s="1"/>
  <c r="AB262" i="42"/>
  <c r="AC262" i="42" s="1"/>
  <c r="AB192" i="42"/>
  <c r="AC192" i="42" s="1"/>
  <c r="AB101" i="42"/>
  <c r="AC101" i="42" s="1"/>
  <c r="AB24" i="42"/>
  <c r="AC24" i="42" s="1"/>
  <c r="AB170" i="42"/>
  <c r="AC170" i="42" s="1"/>
  <c r="AB45" i="42"/>
  <c r="AC45" i="42" s="1"/>
  <c r="AB105" i="42"/>
  <c r="AC105" i="42" s="1"/>
  <c r="AB338" i="42"/>
  <c r="AC338" i="42" s="1"/>
  <c r="AB17" i="42"/>
  <c r="AC17" i="42" s="1"/>
  <c r="AB79" i="42"/>
  <c r="AC79" i="42" s="1"/>
  <c r="AB341" i="42"/>
  <c r="AC341" i="42" s="1"/>
  <c r="AB59" i="42"/>
  <c r="AC59" i="42" s="1"/>
  <c r="AB276" i="42"/>
  <c r="AC276" i="42" s="1"/>
  <c r="AB30" i="42"/>
  <c r="AC30" i="42" s="1"/>
  <c r="AB146" i="42"/>
  <c r="AC146" i="42" s="1"/>
  <c r="AB371" i="42"/>
  <c r="AC371" i="42" s="1"/>
  <c r="AB230" i="42"/>
  <c r="AC230" i="42" s="1"/>
  <c r="AB1005" i="42"/>
  <c r="AC1005" i="42" s="1"/>
  <c r="AB947" i="42"/>
  <c r="AC947" i="42" s="1"/>
  <c r="AB899" i="42"/>
  <c r="AC899" i="42" s="1"/>
  <c r="AB868" i="42"/>
  <c r="AC868" i="42" s="1"/>
  <c r="AB800" i="42"/>
  <c r="AC800" i="42" s="1"/>
  <c r="AB1028" i="42"/>
  <c r="AC1028" i="42" s="1"/>
  <c r="AB934" i="42"/>
  <c r="AC934" i="42" s="1"/>
  <c r="AB776" i="42"/>
  <c r="AC776" i="42" s="1"/>
  <c r="AB1000" i="42"/>
  <c r="AC1000" i="42" s="1"/>
  <c r="AB913" i="42"/>
  <c r="AC913" i="42" s="1"/>
  <c r="AB883" i="42"/>
  <c r="AC883" i="42" s="1"/>
  <c r="AB844" i="42"/>
  <c r="AC844" i="42" s="1"/>
  <c r="AB1027" i="42"/>
  <c r="AC1027" i="42" s="1"/>
  <c r="AB815" i="42"/>
  <c r="AC815" i="42" s="1"/>
  <c r="AB945" i="42"/>
  <c r="AC945" i="42" s="1"/>
  <c r="AB882" i="42"/>
  <c r="AC882" i="42" s="1"/>
  <c r="AB835" i="42"/>
  <c r="AC835" i="42" s="1"/>
  <c r="AB1010" i="42"/>
  <c r="AC1010" i="42" s="1"/>
  <c r="AB952" i="42"/>
  <c r="AC952" i="42" s="1"/>
  <c r="AB904" i="42"/>
  <c r="AC904" i="42" s="1"/>
  <c r="AB873" i="42"/>
  <c r="AC873" i="42" s="1"/>
  <c r="AB928" i="42"/>
  <c r="AC928" i="42" s="1"/>
  <c r="AB793" i="42"/>
  <c r="AC793" i="42" s="1"/>
  <c r="AB746" i="42"/>
  <c r="AC746" i="42" s="1"/>
  <c r="AB720" i="42"/>
  <c r="AC720" i="42" s="1"/>
  <c r="AB642" i="42"/>
  <c r="AC642" i="42" s="1"/>
  <c r="AB976" i="42"/>
  <c r="AC976" i="42" s="1"/>
  <c r="AB694" i="42"/>
  <c r="AC694" i="42" s="1"/>
  <c r="AB624" i="42"/>
  <c r="AC624" i="42" s="1"/>
  <c r="AB590" i="42"/>
  <c r="AC590" i="42" s="1"/>
  <c r="AB749" i="42"/>
  <c r="AC749" i="42" s="1"/>
  <c r="AB719" i="42"/>
  <c r="AC719" i="42" s="1"/>
  <c r="AB645" i="42"/>
  <c r="AC645" i="42" s="1"/>
  <c r="AB939" i="42"/>
  <c r="AC939" i="42" s="1"/>
  <c r="AB677" i="42"/>
  <c r="AC677" i="42" s="1"/>
  <c r="AB607" i="42"/>
  <c r="AC607" i="42" s="1"/>
  <c r="AB969" i="42"/>
  <c r="AC969" i="42" s="1"/>
  <c r="AB748" i="42"/>
  <c r="AC748" i="42" s="1"/>
  <c r="AB797" i="42"/>
  <c r="AC797" i="42" s="1"/>
  <c r="AB703" i="42"/>
  <c r="AC703" i="42" s="1"/>
  <c r="AB605" i="42"/>
  <c r="AC605" i="42" s="1"/>
  <c r="AB547" i="42"/>
  <c r="AC547" i="42" s="1"/>
  <c r="AB497" i="42"/>
  <c r="AC497" i="42" s="1"/>
  <c r="AB438" i="42"/>
  <c r="AC438" i="42" s="1"/>
  <c r="AB363" i="42"/>
  <c r="AC363" i="42" s="1"/>
  <c r="AB736" i="42"/>
  <c r="AC736" i="42" s="1"/>
  <c r="AB644" i="42"/>
  <c r="AC644" i="42" s="1"/>
  <c r="AB433" i="42"/>
  <c r="AC433" i="42" s="1"/>
  <c r="AB584" i="42"/>
  <c r="AC584" i="42" s="1"/>
  <c r="AB516" i="42"/>
  <c r="AC516" i="42" s="1"/>
  <c r="AB454" i="42"/>
  <c r="AC454" i="42" s="1"/>
  <c r="AB396" i="42"/>
  <c r="AC396" i="42" s="1"/>
  <c r="AB568" i="42"/>
  <c r="AC568" i="42" s="1"/>
  <c r="AB432" i="42"/>
  <c r="AC432" i="42" s="1"/>
  <c r="AB935" i="42"/>
  <c r="AC935" i="42" s="1"/>
  <c r="AB675" i="42"/>
  <c r="AC675" i="42" s="1"/>
  <c r="AB557" i="42"/>
  <c r="AC557" i="42" s="1"/>
  <c r="AB499" i="42"/>
  <c r="AC499" i="42" s="1"/>
  <c r="AB449" i="42"/>
  <c r="AC449" i="42" s="1"/>
  <c r="AB391" i="42"/>
  <c r="AC391" i="42" s="1"/>
  <c r="AB769" i="42"/>
  <c r="AC769" i="42" s="1"/>
  <c r="AB614" i="42"/>
  <c r="AC614" i="42" s="1"/>
  <c r="AB522" i="42"/>
  <c r="AC522" i="42" s="1"/>
  <c r="AB489" i="42"/>
  <c r="AC489" i="42" s="1"/>
  <c r="AB410" i="42"/>
  <c r="AC410" i="42" s="1"/>
  <c r="AB732" i="42"/>
  <c r="AC732" i="42" s="1"/>
  <c r="AB307" i="42"/>
  <c r="AC307" i="42" s="1"/>
  <c r="AB195" i="42"/>
  <c r="AC195" i="42" s="1"/>
  <c r="AB980" i="42"/>
  <c r="AC980" i="42" s="1"/>
  <c r="AB344" i="42"/>
  <c r="AC344" i="42" s="1"/>
  <c r="AB282" i="42"/>
  <c r="AC282" i="42" s="1"/>
  <c r="AB224" i="42"/>
  <c r="AC224" i="42" s="1"/>
  <c r="AB115" i="42"/>
  <c r="AC115" i="42" s="1"/>
  <c r="AB376" i="42"/>
  <c r="AC376" i="42" s="1"/>
  <c r="AB210" i="42"/>
  <c r="AC210" i="42" s="1"/>
  <c r="AB177" i="42"/>
  <c r="AC177" i="42" s="1"/>
  <c r="AB95" i="42"/>
  <c r="AC95" i="42" s="1"/>
  <c r="AB347" i="42"/>
  <c r="AC347" i="42" s="1"/>
  <c r="AB297" i="42"/>
  <c r="AC297" i="42" s="1"/>
  <c r="AB239" i="42"/>
  <c r="AC239" i="42" s="1"/>
  <c r="AB164" i="42"/>
  <c r="AC164" i="42" s="1"/>
  <c r="AB114" i="42"/>
  <c r="AC114" i="42" s="1"/>
  <c r="AB481" i="42"/>
  <c r="AC481" i="42" s="1"/>
  <c r="AB259" i="42"/>
  <c r="AC259" i="42" s="1"/>
  <c r="AB189" i="42"/>
  <c r="AC189" i="42" s="1"/>
  <c r="AB427" i="42"/>
  <c r="AC427" i="42" s="1"/>
  <c r="AB258" i="42"/>
  <c r="AC258" i="42" s="1"/>
  <c r="AB183" i="42"/>
  <c r="AC183" i="42" s="1"/>
  <c r="AB28" i="42"/>
  <c r="AC28" i="42" s="1"/>
  <c r="AB221" i="42"/>
  <c r="AC221" i="42" s="1"/>
  <c r="AB49" i="42"/>
  <c r="AC49" i="42" s="1"/>
  <c r="AB138" i="42"/>
  <c r="AC138" i="42" s="1"/>
  <c r="AB530" i="42"/>
  <c r="AC530" i="42" s="1"/>
  <c r="AB21" i="42"/>
  <c r="AC21" i="42" s="1"/>
  <c r="AB108" i="42"/>
  <c r="AC108" i="42" s="1"/>
  <c r="AB476" i="42"/>
  <c r="AC476" i="42" s="1"/>
  <c r="AB292" i="42"/>
  <c r="AC292" i="42" s="1"/>
  <c r="AB34" i="42"/>
  <c r="AC34" i="42" s="1"/>
  <c r="AB162" i="42"/>
  <c r="AC162" i="42" s="1"/>
  <c r="AB426" i="42"/>
  <c r="AC426" i="42" s="1"/>
  <c r="AB246" i="42"/>
  <c r="AC246" i="42" s="1"/>
  <c r="AB943" i="42"/>
  <c r="AC943" i="42" s="1"/>
  <c r="AB864" i="42"/>
  <c r="AC864" i="42" s="1"/>
  <c r="AB1024" i="42"/>
  <c r="AC1024" i="42" s="1"/>
  <c r="AB996" i="42"/>
  <c r="AC996" i="42" s="1"/>
  <c r="AB879" i="42"/>
  <c r="AC879" i="42" s="1"/>
  <c r="AB874" i="42"/>
  <c r="AC874" i="42" s="1"/>
  <c r="AB948" i="42"/>
  <c r="AC948" i="42" s="1"/>
  <c r="AB869" i="42"/>
  <c r="AC869" i="42" s="1"/>
  <c r="AB784" i="42"/>
  <c r="AC784" i="42" s="1"/>
  <c r="AB716" i="42"/>
  <c r="AC716" i="42" s="1"/>
  <c r="AB927" i="42"/>
  <c r="AC927" i="42" s="1"/>
  <c r="AB690" i="42"/>
  <c r="AC690" i="42" s="1"/>
  <c r="AB586" i="42"/>
  <c r="AC586" i="42" s="1"/>
  <c r="AB745" i="42"/>
  <c r="AC745" i="42" s="1"/>
  <c r="AB641" i="42"/>
  <c r="AC641" i="42" s="1"/>
  <c r="AB770" i="42"/>
  <c r="AC770" i="42" s="1"/>
  <c r="AB673" i="42"/>
  <c r="AC673" i="42" s="1"/>
  <c r="AB936" i="42"/>
  <c r="AC936" i="42" s="1"/>
  <c r="AB785" i="42"/>
  <c r="AC785" i="42" s="1"/>
  <c r="AB596" i="42"/>
  <c r="AC596" i="42" s="1"/>
  <c r="AB467" i="42"/>
  <c r="AC467" i="42" s="1"/>
  <c r="AB359" i="42"/>
  <c r="AC359" i="42" s="1"/>
  <c r="AB537" i="42"/>
  <c r="AC537" i="42" s="1"/>
  <c r="AB508" i="42"/>
  <c r="AC508" i="42" s="1"/>
  <c r="AB392" i="42"/>
  <c r="AC392" i="42" s="1"/>
  <c r="AB536" i="42"/>
  <c r="AC536" i="42" s="1"/>
  <c r="AB553" i="42"/>
  <c r="AC553" i="42" s="1"/>
  <c r="AB445" i="42"/>
  <c r="AC445" i="42" s="1"/>
  <c r="AB518" i="42"/>
  <c r="AC518" i="42" s="1"/>
  <c r="AB406" i="42"/>
  <c r="AC406" i="42" s="1"/>
  <c r="AB303" i="42"/>
  <c r="AC303" i="42" s="1"/>
  <c r="AB278" i="42"/>
  <c r="AC278" i="42" s="1"/>
  <c r="AB111" i="42"/>
  <c r="AC111" i="42" s="1"/>
  <c r="AB206" i="42"/>
  <c r="AC206" i="42" s="1"/>
  <c r="AB293" i="42"/>
  <c r="AC293" i="42" s="1"/>
  <c r="AB160" i="42"/>
  <c r="AC160" i="42" s="1"/>
  <c r="AB431" i="42"/>
  <c r="AC431" i="42" s="1"/>
  <c r="AB184" i="42"/>
  <c r="AC184" i="42" s="1"/>
  <c r="AB380" i="42"/>
  <c r="AC380" i="42" s="1"/>
  <c r="AB179" i="42"/>
  <c r="AC179" i="42" s="1"/>
  <c r="AB237" i="42"/>
  <c r="AC237" i="42" s="1"/>
  <c r="AB155" i="42"/>
  <c r="AC155" i="42" s="1"/>
  <c r="AB158" i="42"/>
  <c r="AC158" i="42" s="1"/>
  <c r="AB63" i="42"/>
  <c r="AC63" i="42" s="1"/>
  <c r="AB229" i="42"/>
  <c r="AC229" i="42" s="1"/>
  <c r="AB85" i="42"/>
  <c r="AC85" i="42" s="1"/>
  <c r="AB896" i="42"/>
  <c r="AC896" i="42" s="1"/>
  <c r="AB909" i="42"/>
  <c r="AC909" i="42" s="1"/>
  <c r="AB920" i="42"/>
  <c r="AC920" i="42" s="1"/>
  <c r="AB900" i="42"/>
  <c r="AC900" i="42" s="1"/>
  <c r="AB742" i="42"/>
  <c r="AC742" i="42" s="1"/>
  <c r="AB846" i="42"/>
  <c r="AC846" i="42" s="1"/>
  <c r="AB603" i="42"/>
  <c r="AC603" i="42" s="1"/>
  <c r="AB417" i="42"/>
  <c r="AC417" i="42" s="1"/>
  <c r="AB429" i="42"/>
  <c r="AC429" i="42" s="1"/>
  <c r="AB495" i="42"/>
  <c r="AC495" i="42" s="1"/>
  <c r="AB468" i="42"/>
  <c r="AC468" i="42" s="1"/>
  <c r="AB220" i="42"/>
  <c r="AC220" i="42" s="1"/>
  <c r="AB343" i="42"/>
  <c r="AC343" i="42" s="1"/>
  <c r="AB255" i="42"/>
  <c r="AC255" i="42" s="1"/>
  <c r="AB54" i="42"/>
  <c r="AC54" i="42" s="1"/>
  <c r="AB655" i="42"/>
  <c r="AC655" i="42" s="1"/>
  <c r="AB68" i="42"/>
  <c r="AC68" i="42" s="1"/>
  <c r="AB296" i="42"/>
  <c r="AC296" i="42" s="1"/>
  <c r="AB926" i="42"/>
  <c r="AC926" i="42" s="1"/>
  <c r="AB836" i="42"/>
  <c r="AC836" i="42" s="1"/>
  <c r="AB806" i="42"/>
  <c r="AC806" i="42" s="1"/>
  <c r="AB825" i="42"/>
  <c r="AC825" i="42" s="1"/>
  <c r="AB701" i="42"/>
  <c r="AC701" i="42" s="1"/>
  <c r="AB687" i="42"/>
  <c r="AC687" i="42" s="1"/>
  <c r="AB339" i="42"/>
  <c r="AC339" i="42" s="1"/>
  <c r="AB66" i="42"/>
  <c r="AC66" i="42" s="1"/>
  <c r="AB888" i="42"/>
  <c r="AC888" i="42" s="1"/>
  <c r="AB902" i="42"/>
  <c r="AC902" i="42" s="1"/>
  <c r="AB998" i="42"/>
  <c r="AC998" i="42" s="1"/>
  <c r="AB612" i="42"/>
  <c r="AC612" i="42" s="1"/>
  <c r="AB585" i="42"/>
  <c r="AC585" i="42" s="1"/>
  <c r="AB554" i="42"/>
  <c r="AC554" i="42" s="1"/>
  <c r="AB469" i="42"/>
  <c r="AC469" i="42" s="1"/>
  <c r="AB165" i="42"/>
  <c r="AC165" i="42" s="1"/>
  <c r="AB227" i="42"/>
  <c r="AC227" i="42" s="1"/>
  <c r="AB208" i="42"/>
  <c r="AC208" i="42" s="1"/>
  <c r="AB62" i="42"/>
  <c r="AC62" i="42" s="1"/>
  <c r="AB38" i="42"/>
  <c r="AC38" i="42" s="1"/>
  <c r="AB922" i="42"/>
  <c r="AC922" i="42" s="1"/>
  <c r="AB860" i="42"/>
  <c r="AC860" i="42" s="1"/>
  <c r="AB983" i="42"/>
  <c r="AC983" i="42" s="1"/>
  <c r="AB828" i="42"/>
  <c r="AC828" i="42" s="1"/>
  <c r="AB958" i="42"/>
  <c r="AC958" i="42" s="1"/>
  <c r="AB875" i="42"/>
  <c r="AC875" i="42" s="1"/>
  <c r="AB1007" i="42"/>
  <c r="AC1007" i="42" s="1"/>
  <c r="AB870" i="42"/>
  <c r="AC870" i="42" s="1"/>
  <c r="AB944" i="42"/>
  <c r="AC944" i="42" s="1"/>
  <c r="AB865" i="42"/>
  <c r="AC865" i="42" s="1"/>
  <c r="AB666" i="42"/>
  <c r="AC666" i="42" s="1"/>
  <c r="AB686" i="42"/>
  <c r="AC686" i="42" s="1"/>
  <c r="AB582" i="42"/>
  <c r="AC582" i="42" s="1"/>
  <c r="AB741" i="42"/>
  <c r="AC741" i="42" s="1"/>
  <c r="AB573" i="42"/>
  <c r="AC573" i="42" s="1"/>
  <c r="AB669" i="42"/>
  <c r="AC669" i="42" s="1"/>
  <c r="AB1025" i="42"/>
  <c r="AC1025" i="42" s="1"/>
  <c r="AB587" i="42"/>
  <c r="AC587" i="42" s="1"/>
  <c r="AB463" i="42"/>
  <c r="AC463" i="42" s="1"/>
  <c r="AB355" i="42"/>
  <c r="AC355" i="42" s="1"/>
  <c r="AB533" i="42"/>
  <c r="AC533" i="42" s="1"/>
  <c r="AB755" i="42"/>
  <c r="AC755" i="42" s="1"/>
  <c r="AB500" i="42"/>
  <c r="AC500" i="42" s="1"/>
  <c r="AB366" i="42"/>
  <c r="AC366" i="42" s="1"/>
  <c r="AB532" i="42"/>
  <c r="AC532" i="42" s="1"/>
  <c r="AB809" i="42"/>
  <c r="AC809" i="42" s="1"/>
  <c r="AB549" i="42"/>
  <c r="AC549" i="42" s="1"/>
  <c r="AB415" i="42"/>
  <c r="AC415" i="42" s="1"/>
  <c r="AB704" i="42"/>
  <c r="AC704" i="42" s="1"/>
  <c r="AB514" i="42"/>
  <c r="AC514" i="42" s="1"/>
  <c r="AB402" i="42"/>
  <c r="AC402" i="42" s="1"/>
  <c r="AB261" i="42"/>
  <c r="AC261" i="42" s="1"/>
  <c r="AB731" i="42"/>
  <c r="AC731" i="42" s="1"/>
  <c r="AB274" i="42"/>
  <c r="AC274" i="42" s="1"/>
  <c r="AB107" i="42"/>
  <c r="AC107" i="42" s="1"/>
  <c r="AB202" i="42"/>
  <c r="AC202" i="42" s="1"/>
  <c r="AB639" i="42"/>
  <c r="AC639" i="42" s="1"/>
  <c r="AB289" i="42"/>
  <c r="AC289" i="42" s="1"/>
  <c r="AB156" i="42"/>
  <c r="AC156" i="42" s="1"/>
  <c r="AB381" i="42"/>
  <c r="AC381" i="42" s="1"/>
  <c r="AB180" i="42"/>
  <c r="AC180" i="42" s="1"/>
  <c r="AB372" i="42"/>
  <c r="AC372" i="42" s="1"/>
  <c r="AB175" i="42"/>
  <c r="AC175" i="42" s="1"/>
  <c r="AB271" i="42"/>
  <c r="AC271" i="42" s="1"/>
  <c r="AB171" i="42"/>
  <c r="AC171" i="42" s="1"/>
  <c r="AB225" i="42"/>
  <c r="AC225" i="42" s="1"/>
  <c r="AB93" i="42"/>
  <c r="AC93" i="42" s="1"/>
  <c r="AB245" i="42"/>
  <c r="AC245" i="42" s="1"/>
  <c r="AB90" i="42"/>
  <c r="AC90" i="42" s="1"/>
  <c r="AB1001" i="42"/>
  <c r="AC1001" i="42" s="1"/>
  <c r="AB772" i="42"/>
  <c r="AC772" i="42" s="1"/>
  <c r="AB794" i="42"/>
  <c r="AC794" i="42" s="1"/>
  <c r="AB1006" i="42"/>
  <c r="AC1006" i="42" s="1"/>
  <c r="AB638" i="42"/>
  <c r="AC638" i="42" s="1"/>
  <c r="AB620" i="42"/>
  <c r="AC620" i="42" s="1"/>
  <c r="AB715" i="42"/>
  <c r="AC715" i="42" s="1"/>
  <c r="AB705" i="42"/>
  <c r="AC705" i="42" s="1"/>
  <c r="AB1022" i="42"/>
  <c r="AC1022" i="42" s="1"/>
  <c r="AB542" i="42"/>
  <c r="AC542" i="42" s="1"/>
  <c r="AB727" i="42"/>
  <c r="AC727" i="42" s="1"/>
  <c r="AB563" i="42"/>
  <c r="AC563" i="42" s="1"/>
  <c r="AB428" i="42"/>
  <c r="AC428" i="42" s="1"/>
  <c r="AB386" i="42"/>
  <c r="AC386" i="42" s="1"/>
  <c r="AB714" i="42"/>
  <c r="AC714" i="42" s="1"/>
  <c r="AB336" i="42"/>
  <c r="AC336" i="42" s="1"/>
  <c r="AB314" i="42"/>
  <c r="AC314" i="42" s="1"/>
  <c r="AB235" i="42"/>
  <c r="AC235" i="42" s="1"/>
  <c r="AB25" i="42"/>
  <c r="AC25" i="42" s="1"/>
  <c r="AB326" i="42"/>
  <c r="AC326" i="42" s="1"/>
  <c r="AB982" i="42"/>
  <c r="AC982" i="42" s="1"/>
  <c r="AB633" i="42"/>
  <c r="AC633" i="42" s="1"/>
  <c r="AB710" i="42"/>
  <c r="AC710" i="42" s="1"/>
  <c r="AB589" i="42"/>
  <c r="AC589" i="42" s="1"/>
  <c r="AB521" i="42"/>
  <c r="AC521" i="42" s="1"/>
  <c r="AB558" i="42"/>
  <c r="AC558" i="42" s="1"/>
  <c r="AB424" i="42"/>
  <c r="AC424" i="42" s="1"/>
  <c r="AB365" i="42"/>
  <c r="AC365" i="42" s="1"/>
  <c r="AB464" i="42"/>
  <c r="AC464" i="42" s="1"/>
  <c r="AB328" i="42"/>
  <c r="AC328" i="42" s="1"/>
  <c r="AB131" i="42"/>
  <c r="AC131" i="42" s="1"/>
  <c r="AB251" i="42"/>
  <c r="AC251" i="42" s="1"/>
  <c r="AB342" i="42"/>
  <c r="AC342" i="42" s="1"/>
  <c r="AB330" i="42"/>
  <c r="AC330" i="42" s="1"/>
  <c r="AB993" i="42"/>
  <c r="AC993" i="42" s="1"/>
  <c r="AB807" i="42"/>
  <c r="AC807" i="42" s="1"/>
  <c r="AB850" i="42"/>
  <c r="AC850" i="42" s="1"/>
  <c r="AB792" i="42"/>
  <c r="AC792" i="42" s="1"/>
  <c r="AB517" i="42"/>
  <c r="AC517" i="42" s="1"/>
  <c r="AB717" i="42"/>
  <c r="AC717" i="42" s="1"/>
  <c r="AB456" i="42"/>
  <c r="AC456" i="42" s="1"/>
  <c r="AB918" i="42"/>
  <c r="AC918" i="42" s="1"/>
  <c r="AB856" i="42"/>
  <c r="AC856" i="42" s="1"/>
  <c r="AB979" i="42"/>
  <c r="AC979" i="42" s="1"/>
  <c r="AB824" i="42"/>
  <c r="AC824" i="42" s="1"/>
  <c r="AB954" i="42"/>
  <c r="AC954" i="42" s="1"/>
  <c r="AB871" i="42"/>
  <c r="AC871" i="42" s="1"/>
  <c r="AB999" i="42"/>
  <c r="AC999" i="42" s="1"/>
  <c r="AB862" i="42"/>
  <c r="AC862" i="42" s="1"/>
  <c r="AB923" i="42"/>
  <c r="AC923" i="42" s="1"/>
  <c r="AB861" i="42"/>
  <c r="AC861" i="42" s="1"/>
  <c r="AB773" i="42"/>
  <c r="AC773" i="42" s="1"/>
  <c r="AB662" i="42"/>
  <c r="AC662" i="42" s="1"/>
  <c r="AB682" i="42"/>
  <c r="AC682" i="42" s="1"/>
  <c r="AB578" i="42"/>
  <c r="AC578" i="42" s="1"/>
  <c r="AB569" i="42"/>
  <c r="AC569" i="42" s="1"/>
  <c r="AB627" i="42"/>
  <c r="AC627" i="42" s="1"/>
  <c r="AB968" i="42"/>
  <c r="AC968" i="42" s="1"/>
  <c r="AB579" i="42"/>
  <c r="AC579" i="42" s="1"/>
  <c r="AB459" i="42"/>
  <c r="AC459" i="42" s="1"/>
  <c r="AB1021" i="42"/>
  <c r="AC1021" i="42" s="1"/>
  <c r="AB529" i="42"/>
  <c r="AC529" i="42" s="1"/>
  <c r="AB700" i="42"/>
  <c r="AC700" i="42" s="1"/>
  <c r="AB496" i="42"/>
  <c r="AC496" i="42" s="1"/>
  <c r="AB362" i="42"/>
  <c r="AC362" i="42" s="1"/>
  <c r="AB528" i="42"/>
  <c r="AC528" i="42" s="1"/>
  <c r="AB774" i="42"/>
  <c r="AC774" i="42" s="1"/>
  <c r="AB519" i="42"/>
  <c r="AC519" i="42" s="1"/>
  <c r="AB411" i="42"/>
  <c r="AC411" i="42" s="1"/>
  <c r="AB696" i="42"/>
  <c r="AC696" i="42" s="1"/>
  <c r="AB510" i="42"/>
  <c r="AC510" i="42" s="1"/>
  <c r="AB398" i="42"/>
  <c r="AC398" i="42" s="1"/>
  <c r="AB257" i="42"/>
  <c r="AC257" i="42" s="1"/>
  <c r="AB647" i="42"/>
  <c r="AC647" i="42" s="1"/>
  <c r="AB270" i="42"/>
  <c r="AC270" i="42" s="1"/>
  <c r="AB931" i="42"/>
  <c r="AC931" i="42" s="1"/>
  <c r="AB198" i="42"/>
  <c r="AC198" i="42" s="1"/>
  <c r="AB534" i="42"/>
  <c r="AC534" i="42" s="1"/>
  <c r="AB285" i="42"/>
  <c r="AC285" i="42" s="1"/>
  <c r="AB152" i="42"/>
  <c r="AC152" i="42" s="1"/>
  <c r="AB373" i="42"/>
  <c r="AC373" i="42" s="1"/>
  <c r="AB176" i="42"/>
  <c r="AC176" i="42" s="1"/>
  <c r="AB350" i="42"/>
  <c r="AC350" i="42" s="1"/>
  <c r="AB133" i="42"/>
  <c r="AC133" i="42" s="1"/>
  <c r="AB287" i="42"/>
  <c r="AC287" i="42" s="1"/>
  <c r="AB222" i="42"/>
  <c r="AC222" i="42" s="1"/>
  <c r="AB241" i="42"/>
  <c r="AC241" i="42" s="1"/>
  <c r="AB143" i="42"/>
  <c r="AC143" i="42" s="1"/>
  <c r="AB13" i="42"/>
  <c r="AC13" i="42" s="1"/>
  <c r="AB279" i="42"/>
  <c r="AC279" i="42" s="1"/>
  <c r="AB96" i="42"/>
  <c r="AC96" i="42" s="1"/>
  <c r="AB930" i="42"/>
  <c r="AC930" i="42" s="1"/>
  <c r="AB1023" i="42"/>
  <c r="AC1023" i="42" s="1"/>
  <c r="AB810" i="42"/>
  <c r="AC810" i="42" s="1"/>
  <c r="AB892" i="42"/>
  <c r="AC892" i="42" s="1"/>
  <c r="AB906" i="42"/>
  <c r="AC906" i="42" s="1"/>
  <c r="AB916" i="42"/>
  <c r="AC916" i="42" s="1"/>
  <c r="AB617" i="42"/>
  <c r="AC617" i="42" s="1"/>
  <c r="AB169" i="42"/>
  <c r="AC169" i="42" s="1"/>
  <c r="AB106" i="42"/>
  <c r="AC106" i="42" s="1"/>
  <c r="AB250" i="42"/>
  <c r="AC250" i="42" s="1"/>
  <c r="AB58" i="42"/>
  <c r="AC58" i="42" s="1"/>
  <c r="AB39" i="42"/>
  <c r="AC39" i="42" s="1"/>
  <c r="AB908" i="42"/>
  <c r="AC908" i="42" s="1"/>
  <c r="AB697" i="42"/>
  <c r="AC697" i="42" s="1"/>
  <c r="AB409" i="42"/>
  <c r="AC409" i="42" s="1"/>
  <c r="AB609" i="42"/>
  <c r="AC609" i="42" s="1"/>
  <c r="AB423" i="42"/>
  <c r="AC423" i="42" s="1"/>
  <c r="AB306" i="42"/>
  <c r="AC306" i="42" s="1"/>
  <c r="AB751" i="42"/>
  <c r="AC751" i="42" s="1"/>
  <c r="AB1011" i="42"/>
  <c r="AC1011" i="42" s="1"/>
  <c r="AB914" i="42"/>
  <c r="AC914" i="42" s="1"/>
  <c r="AB845" i="42"/>
  <c r="AC845" i="42" s="1"/>
  <c r="AB975" i="42"/>
  <c r="AC975" i="42" s="1"/>
  <c r="AB820" i="42"/>
  <c r="AC820" i="42" s="1"/>
  <c r="AB950" i="42"/>
  <c r="AC950" i="42" s="1"/>
  <c r="AB867" i="42"/>
  <c r="AC867" i="42" s="1"/>
  <c r="AB995" i="42"/>
  <c r="AC995" i="42" s="1"/>
  <c r="AB858" i="42"/>
  <c r="AC858" i="42" s="1"/>
  <c r="AB919" i="42"/>
  <c r="AC919" i="42" s="1"/>
  <c r="AB857" i="42"/>
  <c r="AC857" i="42" s="1"/>
  <c r="AB766" i="42"/>
  <c r="AC766" i="42" s="1"/>
  <c r="AB658" i="42"/>
  <c r="AC658" i="42" s="1"/>
  <c r="AB814" i="42"/>
  <c r="AC814" i="42" s="1"/>
  <c r="AB678" i="42"/>
  <c r="AC678" i="42" s="1"/>
  <c r="AB1030" i="42"/>
  <c r="AC1030" i="42" s="1"/>
  <c r="AB565" i="42"/>
  <c r="AC565" i="42" s="1"/>
  <c r="AB623" i="42"/>
  <c r="AC623" i="42" s="1"/>
  <c r="AB830" i="42"/>
  <c r="AC830" i="42" s="1"/>
  <c r="AB571" i="42"/>
  <c r="AC571" i="42" s="1"/>
  <c r="AB455" i="42"/>
  <c r="AC455" i="42" s="1"/>
  <c r="AB964" i="42"/>
  <c r="AC964" i="42" s="1"/>
  <c r="AB525" i="42"/>
  <c r="AC525" i="42" s="1"/>
  <c r="AB684" i="42"/>
  <c r="AC684" i="42" s="1"/>
  <c r="AB470" i="42"/>
  <c r="AC470" i="42" s="1"/>
  <c r="AB358" i="42"/>
  <c r="AC358" i="42" s="1"/>
  <c r="AB486" i="42"/>
  <c r="AC486" i="42" s="1"/>
  <c r="AB515" i="42"/>
  <c r="AC515" i="42" s="1"/>
  <c r="AB407" i="42"/>
  <c r="AC407" i="42" s="1"/>
  <c r="AB688" i="42"/>
  <c r="AC688" i="42" s="1"/>
  <c r="AB506" i="42"/>
  <c r="AC506" i="42" s="1"/>
  <c r="AB394" i="42"/>
  <c r="AC394" i="42" s="1"/>
  <c r="AB253" i="42"/>
  <c r="AC253" i="42" s="1"/>
  <c r="AB538" i="42"/>
  <c r="AC538" i="42" s="1"/>
  <c r="AB265" i="42"/>
  <c r="AC265" i="42" s="1"/>
  <c r="AB194" i="42"/>
  <c r="AC194" i="42" s="1"/>
  <c r="AB484" i="42"/>
  <c r="AC484" i="42" s="1"/>
  <c r="AB281" i="42"/>
  <c r="AC281" i="42" s="1"/>
  <c r="AB148" i="42"/>
  <c r="AC148" i="42" s="1"/>
  <c r="AB313" i="42"/>
  <c r="AC313" i="42" s="1"/>
  <c r="AB134" i="42"/>
  <c r="AC134" i="42" s="1"/>
  <c r="AB312" i="42"/>
  <c r="AC312" i="42" s="1"/>
  <c r="AB129" i="42"/>
  <c r="AC129" i="42" s="1"/>
  <c r="AB337" i="42"/>
  <c r="AC337" i="42" s="1"/>
  <c r="AB238" i="42"/>
  <c r="AC238" i="42" s="1"/>
  <c r="AB275" i="42"/>
  <c r="AC275" i="42" s="1"/>
  <c r="AB159" i="42"/>
  <c r="AC159" i="42" s="1"/>
  <c r="AB18" i="42"/>
  <c r="AC18" i="42" s="1"/>
  <c r="AB295" i="42"/>
  <c r="AC295" i="42" s="1"/>
  <c r="AB147" i="42"/>
  <c r="AC147" i="42" s="1"/>
  <c r="AB840" i="42"/>
  <c r="AC840" i="42" s="1"/>
  <c r="AB695" i="42"/>
  <c r="AC695" i="42" s="1"/>
  <c r="AB450" i="42"/>
  <c r="AC450" i="42" s="1"/>
  <c r="AB625" i="42"/>
  <c r="AC625" i="42" s="1"/>
  <c r="AB606" i="42"/>
  <c r="AC606" i="42" s="1"/>
  <c r="AB191" i="42"/>
  <c r="AC191" i="42" s="1"/>
  <c r="AB135" i="42"/>
  <c r="AC135" i="42" s="1"/>
  <c r="AB110" i="42"/>
  <c r="AC110" i="42" s="1"/>
  <c r="AB254" i="42"/>
  <c r="AC254" i="42" s="1"/>
  <c r="AB32" i="42"/>
  <c r="AC32" i="42" s="1"/>
  <c r="AB997" i="42"/>
  <c r="AC997" i="42" s="1"/>
  <c r="AB768" i="42"/>
  <c r="AC768" i="42" s="1"/>
  <c r="AB790" i="42"/>
  <c r="AC790" i="42" s="1"/>
  <c r="AB1002" i="42"/>
  <c r="AC1002" i="42" s="1"/>
  <c r="AB738" i="42"/>
  <c r="AC738" i="42" s="1"/>
  <c r="AB616" i="42"/>
  <c r="AC616" i="42" s="1"/>
  <c r="AB981" i="42"/>
  <c r="AC981" i="42" s="1"/>
  <c r="AB413" i="42"/>
  <c r="AC413" i="42" s="1"/>
  <c r="AB425" i="42"/>
  <c r="AC425" i="42" s="1"/>
  <c r="AB446" i="42"/>
  <c r="AC446" i="42" s="1"/>
  <c r="AB725" i="42"/>
  <c r="AC725" i="42" s="1"/>
  <c r="AB490" i="42"/>
  <c r="AC490" i="42" s="1"/>
  <c r="AB588" i="42"/>
  <c r="AC588" i="42" s="1"/>
  <c r="AB473" i="42"/>
  <c r="AC473" i="42" s="1"/>
  <c r="AB182" i="42"/>
  <c r="AC182" i="42" s="1"/>
  <c r="AB310" i="42"/>
  <c r="AC310" i="42" s="1"/>
  <c r="AB231" i="42"/>
  <c r="AC231" i="42" s="1"/>
  <c r="AB98" i="42"/>
  <c r="AC98" i="42" s="1"/>
  <c r="AB29" i="42"/>
  <c r="AC29" i="42" s="1"/>
  <c r="AB72" i="42"/>
  <c r="AC72" i="42" s="1"/>
  <c r="AB978" i="42"/>
  <c r="AC978" i="42" s="1"/>
  <c r="AB802" i="42"/>
  <c r="AC802" i="42" s="1"/>
  <c r="AB734" i="42"/>
  <c r="AC734" i="42" s="1"/>
  <c r="AB665" i="42"/>
  <c r="AC665" i="42" s="1"/>
  <c r="AB965" i="42"/>
  <c r="AC965" i="42" s="1"/>
  <c r="AB421" i="42"/>
  <c r="AC421" i="42" s="1"/>
  <c r="AB382" i="42"/>
  <c r="AC382" i="42" s="1"/>
  <c r="AB580" i="42"/>
  <c r="AC580" i="42" s="1"/>
  <c r="AB178" i="42"/>
  <c r="AC178" i="42" s="1"/>
  <c r="AB127" i="42"/>
  <c r="AC127" i="42" s="1"/>
  <c r="AB209" i="42"/>
  <c r="AC209" i="42" s="1"/>
  <c r="AB70" i="42"/>
  <c r="AC70" i="42" s="1"/>
  <c r="AB33" i="42"/>
  <c r="AC33" i="42" s="1"/>
  <c r="AB364" i="42"/>
  <c r="AC364" i="42" s="1"/>
  <c r="AB43" i="42"/>
  <c r="AC43" i="42" s="1"/>
  <c r="AB786" i="42"/>
  <c r="AC786" i="42" s="1"/>
  <c r="AB893" i="42"/>
  <c r="AC893" i="42" s="1"/>
  <c r="AB574" i="42"/>
  <c r="AC574" i="42" s="1"/>
  <c r="AB834" i="42"/>
  <c r="AC834" i="42" s="1"/>
  <c r="AB679" i="42"/>
  <c r="AC679" i="42" s="1"/>
  <c r="AB442" i="42"/>
  <c r="AC442" i="42" s="1"/>
  <c r="AB361" i="42"/>
  <c r="AC361" i="42" s="1"/>
  <c r="AB324" i="42"/>
  <c r="AC324" i="42" s="1"/>
  <c r="AB335" i="42"/>
  <c r="AC335" i="42" s="1"/>
  <c r="AB94" i="42"/>
  <c r="AC94" i="42" s="1"/>
  <c r="AB76" i="42"/>
  <c r="AC76" i="42" s="1"/>
  <c r="AB346" i="42"/>
  <c r="AC346" i="42" s="1"/>
  <c r="AB798" i="42"/>
  <c r="AC798" i="42" s="1"/>
  <c r="AB405" i="42"/>
  <c r="AC405" i="42" s="1"/>
  <c r="AB465" i="42"/>
  <c r="AC465" i="42" s="1"/>
  <c r="AB302" i="42"/>
  <c r="AC302" i="42" s="1"/>
  <c r="AB480" i="42"/>
  <c r="AC480" i="42" s="1"/>
  <c r="AB730" i="42"/>
  <c r="AC730" i="42" s="1"/>
  <c r="AB377" i="42"/>
  <c r="AC377" i="42" s="1"/>
  <c r="AB570" i="42"/>
  <c r="AC570" i="42" s="1"/>
  <c r="AB174" i="42"/>
  <c r="AC174" i="42" s="1"/>
  <c r="AB775" i="42"/>
  <c r="AC775" i="42" s="1"/>
  <c r="AB671" i="42"/>
  <c r="AC671" i="42" s="1"/>
  <c r="AB740" i="42"/>
  <c r="AC740" i="42" s="1"/>
  <c r="AB905" i="42"/>
  <c r="AC905" i="42" s="1"/>
  <c r="AB204" i="42"/>
  <c r="AC204" i="42" s="1"/>
  <c r="AB994" i="42"/>
  <c r="AC994" i="42" s="1"/>
  <c r="AB661" i="42"/>
  <c r="AC661" i="42" s="1"/>
  <c r="AB718" i="42"/>
  <c r="AC718" i="42" s="1"/>
  <c r="AB357" i="42"/>
  <c r="AC357" i="42" s="1"/>
  <c r="AB123" i="42"/>
  <c r="AC123" i="42" s="1"/>
  <c r="AB78" i="42"/>
  <c r="AC78" i="42" s="1"/>
  <c r="AB80" i="42"/>
  <c r="AC80" i="42" s="1"/>
  <c r="AB803" i="42"/>
  <c r="AC803" i="42" s="1"/>
  <c r="AB437" i="42"/>
  <c r="AC437" i="42" s="1"/>
  <c r="AB430" i="42"/>
  <c r="AC430" i="42" s="1"/>
  <c r="AB970" i="42"/>
  <c r="AC970" i="42" s="1"/>
  <c r="AB659" i="42"/>
  <c r="AC659" i="42" s="1"/>
  <c r="AB67" i="42"/>
  <c r="AC67" i="42" s="1"/>
  <c r="AB988" i="42"/>
  <c r="AC988" i="42" s="1"/>
  <c r="AB378" i="42"/>
  <c r="AC378" i="42" s="1"/>
  <c r="AB513" i="42"/>
  <c r="AC513" i="42" s="1"/>
  <c r="AB889" i="42"/>
  <c r="AC889" i="42" s="1"/>
  <c r="AB822" i="42"/>
  <c r="AC822" i="42" s="1"/>
  <c r="AB572" i="42"/>
  <c r="AC572" i="42" s="1"/>
  <c r="AB331" i="42"/>
  <c r="AC331" i="42" s="1"/>
  <c r="AB581" i="42"/>
  <c r="AC581" i="42" s="1"/>
  <c r="AB932" i="42"/>
  <c r="AC932" i="42" s="1"/>
  <c r="AB205" i="42"/>
  <c r="AC205" i="42" s="1"/>
  <c r="AB298" i="42"/>
  <c r="AC298" i="42" s="1"/>
  <c r="AB884" i="42"/>
  <c r="AC884" i="42" s="1"/>
  <c r="AB157" i="42"/>
  <c r="AC157" i="42" s="1"/>
  <c r="AB898" i="42"/>
  <c r="AC898" i="42" s="1"/>
  <c r="AB838" i="42"/>
  <c r="AC838" i="42" s="1"/>
  <c r="AB693" i="42"/>
  <c r="AC693" i="42" s="1"/>
  <c r="AB550" i="42"/>
  <c r="AC550" i="42" s="1"/>
  <c r="AB448" i="42"/>
  <c r="AC448" i="42" s="1"/>
  <c r="AB223" i="42"/>
  <c r="AC223" i="42" s="1"/>
  <c r="AB47" i="42"/>
  <c r="AC47" i="42" s="1"/>
  <c r="AB608" i="42"/>
  <c r="AC608" i="42" s="1"/>
  <c r="AB601" i="42"/>
  <c r="AC601" i="42" s="1"/>
  <c r="AB42" i="42"/>
  <c r="AC42" i="42" s="1"/>
  <c r="Y849" i="42" a="1"/>
  <c r="Y849" i="42" s="1"/>
  <c r="W992" i="42" a="1"/>
  <c r="W992" i="42" s="1"/>
  <c r="W764" i="42" a="1"/>
  <c r="W764" i="42" s="1"/>
  <c r="Y764" i="42" a="1"/>
  <c r="Y764" i="42" s="1"/>
  <c r="AA764" i="42" a="1"/>
  <c r="AA764" i="42" s="1"/>
  <c r="W88" i="42"/>
  <c r="W400" i="42" a="1"/>
  <c r="W400" i="42" s="1"/>
  <c r="Y400" i="42" a="1"/>
  <c r="Y400" i="42" s="1"/>
  <c r="W963" i="42" a="1"/>
  <c r="W963" i="42" s="1"/>
  <c r="Y963" i="42" a="1"/>
  <c r="Y963" i="42" s="1"/>
  <c r="Y575" i="42"/>
  <c r="W269" i="42" a="1"/>
  <c r="W269" i="42" s="1"/>
  <c r="AA420" i="42" a="1"/>
  <c r="AA420" i="42" s="1"/>
  <c r="AA866" i="42" a="1"/>
  <c r="AA866" i="42" s="1"/>
  <c r="AA288" i="42" a="1"/>
  <c r="AA288" i="42" s="1"/>
  <c r="AA610" i="42" a="1"/>
  <c r="AA610" i="42" s="1"/>
  <c r="AA849" i="42" a="1"/>
  <c r="AA849" i="42" s="1"/>
  <c r="Y436" i="42" a="1"/>
  <c r="Y436" i="42" s="1"/>
  <c r="Y544" i="42"/>
  <c r="Y488" i="42" a="1"/>
  <c r="Y488" i="42" s="1"/>
  <c r="W733" i="42" a="1"/>
  <c r="W733" i="42" s="1"/>
  <c r="AA733" i="42" a="1"/>
  <c r="AA733" i="42" s="1"/>
  <c r="Y733" i="42" a="1"/>
  <c r="Y733" i="42" s="1"/>
  <c r="Y812" i="42" a="1"/>
  <c r="Y812" i="42" s="1"/>
  <c r="AA524" i="42" a="1"/>
  <c r="AA524" i="42" s="1"/>
  <c r="AA269" i="42" a="1"/>
  <c r="AA269" i="42" s="1"/>
  <c r="AA668" i="42" a="1"/>
  <c r="AA668" i="42" s="1"/>
  <c r="AA564" i="42" a="1"/>
  <c r="AA564" i="42" s="1"/>
  <c r="AA599" i="42" a="1"/>
  <c r="AA599" i="42" s="1"/>
  <c r="AA812" i="42" a="1"/>
  <c r="AA812" i="42" s="1"/>
  <c r="AA1020" i="42" a="1"/>
  <c r="AA1020" i="42" s="1"/>
  <c r="AA1019" i="42" s="1"/>
  <c r="AA109" i="42" a="1"/>
  <c r="AA109" i="42" s="1"/>
  <c r="AA360" i="42" a="1"/>
  <c r="AA360" i="42" s="1"/>
  <c r="AA963" i="42" a="1"/>
  <c r="AA963" i="42" s="1"/>
  <c r="W436" i="42" a="1"/>
  <c r="W436" i="42" s="1"/>
  <c r="W540" i="42" a="1"/>
  <c r="W540" i="42" s="1"/>
  <c r="W36" i="42"/>
  <c r="W113" i="42" a="1"/>
  <c r="W113" i="42" s="1"/>
  <c r="W104" i="42" s="1"/>
  <c r="AA113" i="42" a="1"/>
  <c r="AA113" i="42" s="1"/>
  <c r="Y113" i="42" a="1"/>
  <c r="Y113" i="42" s="1"/>
  <c r="Y104" i="42" s="1"/>
  <c r="W713" i="42" a="1"/>
  <c r="W713" i="42" s="1"/>
  <c r="Y713" i="42" a="1"/>
  <c r="Y713" i="42" s="1"/>
  <c r="AA713" i="42" a="1"/>
  <c r="AA713" i="42" s="1"/>
  <c r="W161" i="42" a="1"/>
  <c r="W161" i="42" s="1"/>
  <c r="Y161" i="42" a="1"/>
  <c r="Y161" i="42" s="1"/>
  <c r="Y142" i="42" a="1"/>
  <c r="Y142" i="42" s="1"/>
  <c r="W878" i="42" a="1"/>
  <c r="W878" i="42" s="1"/>
  <c r="Y878" i="42" a="1"/>
  <c r="Y878" i="42" s="1"/>
  <c r="AA878" i="42" a="1"/>
  <c r="AA878" i="42" s="1"/>
  <c r="W16" i="42" a="1"/>
  <c r="W16" i="42" s="1"/>
  <c r="AA16" i="42" a="1"/>
  <c r="AA16" i="42" s="1"/>
  <c r="Y16" i="42" a="1"/>
  <c r="Y16" i="42" s="1"/>
  <c r="W575" i="42"/>
  <c r="W488" i="42" a="1"/>
  <c r="W488" i="42" s="1"/>
  <c r="AA493" i="42" a="1"/>
  <c r="AA493" i="42" s="1"/>
  <c r="AA321" i="42" a="1"/>
  <c r="AA321" i="42" s="1"/>
  <c r="AA441" i="42" a="1"/>
  <c r="AA441" i="42" s="1"/>
  <c r="AA316" i="42" a="1"/>
  <c r="AA316" i="42" s="1"/>
  <c r="W594" i="42" a="1"/>
  <c r="W594" i="42" s="1"/>
  <c r="Y594" i="42" a="1"/>
  <c r="Y594" i="42" s="1"/>
  <c r="Y890" i="42" a="1"/>
  <c r="Y890" i="42" s="1"/>
  <c r="AA890" i="42" a="1"/>
  <c r="AA890" i="42" s="1"/>
  <c r="W890" i="42" a="1"/>
  <c r="W890" i="42" s="1"/>
  <c r="W744" i="42" a="1"/>
  <c r="W744" i="42" s="1"/>
  <c r="AA744" i="42" a="1"/>
  <c r="AA744" i="42" s="1"/>
  <c r="Y744" i="42" a="1"/>
  <c r="Y744" i="42" s="1"/>
  <c r="W833" i="42" a="1"/>
  <c r="W833" i="42" s="1"/>
  <c r="AA833" i="42" a="1"/>
  <c r="AA833" i="42" s="1"/>
  <c r="Y833" i="42" a="1"/>
  <c r="Y833" i="42" s="1"/>
  <c r="W300" i="42" a="1"/>
  <c r="W300" i="42" s="1"/>
  <c r="Y300" i="42" a="1"/>
  <c r="Y300" i="42" s="1"/>
  <c r="AA823" i="42" a="1"/>
  <c r="AA823" i="42" s="1"/>
  <c r="W823" i="42" a="1"/>
  <c r="W823" i="42" s="1"/>
  <c r="Y823" i="42" a="1"/>
  <c r="Y823" i="42" s="1"/>
  <c r="W248" i="42" a="1"/>
  <c r="W248" i="42" s="1"/>
  <c r="AA248" i="42" a="1"/>
  <c r="AA248" i="42" s="1"/>
  <c r="Y248" i="42" a="1"/>
  <c r="Y248" i="42" s="1"/>
  <c r="Y1019" i="42"/>
  <c r="Y216" i="42"/>
  <c r="AA89" i="42" a="1"/>
  <c r="AA89" i="42" s="1"/>
  <c r="AA1003" i="42" a="1"/>
  <c r="AA1003" i="42" s="1"/>
  <c r="AA173" i="42" a="1"/>
  <c r="AA173" i="42" s="1"/>
  <c r="AA65" i="42" a="1"/>
  <c r="AA65" i="42" s="1"/>
  <c r="AA576" i="42" a="1"/>
  <c r="AA576" i="42" s="1"/>
  <c r="AA575" i="42" s="1"/>
  <c r="AA987" i="42" a="1"/>
  <c r="AA987" i="42" s="1"/>
  <c r="AA300" i="42" a="1"/>
  <c r="AA300" i="42" s="1"/>
  <c r="W849" i="42" a="1"/>
  <c r="W849" i="42" s="1"/>
  <c r="AA540" i="42" a="1"/>
  <c r="AA540" i="42" s="1"/>
  <c r="Y36" i="42"/>
  <c r="U941" i="42"/>
  <c r="U11" i="42" a="1"/>
  <c r="U11" i="42" s="1"/>
  <c r="U1003" i="42" a="1"/>
  <c r="U1003" i="42" s="1"/>
  <c r="U88" i="42"/>
  <c r="U594" i="42" a="1"/>
  <c r="U594" i="42" s="1"/>
  <c r="U332" i="42" a="1"/>
  <c r="U332" i="42" s="1"/>
  <c r="U668" i="42" a="1"/>
  <c r="U668" i="42" s="1"/>
  <c r="U544" i="42"/>
  <c r="U113" i="42" a="1"/>
  <c r="U113" i="42" s="1"/>
  <c r="U104" i="42" s="1"/>
  <c r="U1019" i="42"/>
  <c r="U812" i="42" a="1"/>
  <c r="U812" i="42" s="1"/>
  <c r="U436" i="42" a="1"/>
  <c r="U436" i="42" s="1"/>
  <c r="U420" i="42" a="1"/>
  <c r="U420" i="42" s="1"/>
  <c r="U783" i="42" a="1"/>
  <c r="U783" i="42" s="1"/>
  <c r="U161" i="42" a="1"/>
  <c r="U161" i="42" s="1"/>
  <c r="U368" i="42" a="1"/>
  <c r="U368" i="42" s="1"/>
  <c r="U692" i="42" a="1"/>
  <c r="U692" i="42" s="1"/>
  <c r="U142" i="42" a="1"/>
  <c r="U142" i="42" s="1"/>
  <c r="U878" i="42" a="1"/>
  <c r="U878" i="42" s="1"/>
  <c r="U408" i="42" a="1"/>
  <c r="U408" i="42" s="1"/>
  <c r="U16" i="42" a="1"/>
  <c r="U16" i="42" s="1"/>
  <c r="U269" i="42" a="1"/>
  <c r="U269" i="42" s="1"/>
  <c r="U524" i="42" a="1"/>
  <c r="U524" i="42" s="1"/>
  <c r="U65" i="42" a="1"/>
  <c r="U65" i="42" s="1"/>
  <c r="U504" i="42" a="1"/>
  <c r="U504" i="42" s="1"/>
  <c r="U992" i="42" a="1"/>
  <c r="U992" i="42" s="1"/>
  <c r="U833" i="42" a="1"/>
  <c r="U833" i="42" s="1"/>
  <c r="U512" i="42" a="1"/>
  <c r="U512" i="42" s="1"/>
  <c r="U599" i="42" a="1"/>
  <c r="U599" i="42" s="1"/>
  <c r="U472" i="42" a="1"/>
  <c r="U472" i="42" s="1"/>
  <c r="U724" i="42" a="1"/>
  <c r="U724" i="42" s="1"/>
  <c r="U637" i="42" a="1"/>
  <c r="U637" i="42" s="1"/>
  <c r="U854" i="42" a="1"/>
  <c r="U854" i="42" s="1"/>
  <c r="U121" i="42" a="1"/>
  <c r="U121" i="42" s="1"/>
  <c r="U744" i="42" a="1"/>
  <c r="U744" i="42" s="1"/>
  <c r="U300" i="42" a="1"/>
  <c r="U300" i="42" s="1"/>
  <c r="U248" i="42" a="1"/>
  <c r="U248" i="42" s="1"/>
  <c r="U288" i="42" a="1"/>
  <c r="U288" i="42" s="1"/>
  <c r="U441" i="42" a="1"/>
  <c r="U441" i="42" s="1"/>
  <c r="U452" i="42" a="1"/>
  <c r="U452" i="42" s="1"/>
  <c r="U321" i="42" a="1"/>
  <c r="U321" i="42" s="1"/>
  <c r="U933" i="42" a="1"/>
  <c r="U933" i="42" s="1"/>
  <c r="U173" i="42" a="1"/>
  <c r="U173" i="42" s="1"/>
  <c r="U493" i="42" a="1"/>
  <c r="U493" i="42" s="1"/>
  <c r="U153" i="42" a="1"/>
  <c r="U153" i="42" s="1"/>
  <c r="U280" i="42" a="1"/>
  <c r="U280" i="42" s="1"/>
  <c r="U188" i="42" a="1"/>
  <c r="U188" i="42" s="1"/>
  <c r="U540" i="42" a="1"/>
  <c r="U540" i="42" s="1"/>
  <c r="U796" i="42" a="1"/>
  <c r="U796" i="42" s="1"/>
  <c r="O942" i="42"/>
  <c r="U656" i="42" a="1"/>
  <c r="U656" i="42" s="1"/>
  <c r="U764" i="42" a="1"/>
  <c r="U764" i="42" s="1"/>
  <c r="O100" i="42"/>
  <c r="O1020" i="42"/>
  <c r="U575" i="42"/>
  <c r="U849" i="42" a="1"/>
  <c r="U849" i="42" s="1"/>
  <c r="U890" i="42" a="1"/>
  <c r="U890" i="42" s="1"/>
  <c r="U823" i="42" a="1"/>
  <c r="U823" i="42" s="1"/>
  <c r="U400" i="42" a="1"/>
  <c r="U400" i="42" s="1"/>
  <c r="U963" i="42" a="1"/>
  <c r="U963" i="42" s="1"/>
  <c r="U216" i="42"/>
  <c r="U356" i="42" a="1"/>
  <c r="U356" i="42" s="1"/>
  <c r="U351" i="42" s="1"/>
  <c r="U733" i="42" a="1"/>
  <c r="U733" i="42" s="1"/>
  <c r="U713" i="42" a="1"/>
  <c r="U713" i="42" s="1"/>
  <c r="U384" i="42" a="1"/>
  <c r="U384" i="42" s="1"/>
  <c r="U488" i="42" a="1"/>
  <c r="U488" i="42" s="1"/>
  <c r="N575" i="42"/>
  <c r="O866" i="42"/>
  <c r="O228" i="42"/>
  <c r="O199" i="42"/>
  <c r="O89" i="42"/>
  <c r="O974" i="42"/>
  <c r="M599" i="42" a="1"/>
  <c r="M599" i="42" s="1"/>
  <c r="M575" i="42"/>
  <c r="M436" i="42" a="1"/>
  <c r="M436" i="42" s="1"/>
  <c r="O436" i="42" s="1"/>
  <c r="O925" i="42"/>
  <c r="N488" i="42" a="1"/>
  <c r="N488" i="42" s="1"/>
  <c r="O488" i="42" s="1"/>
  <c r="N724" i="42" a="1"/>
  <c r="N724" i="42" s="1"/>
  <c r="O460" i="42"/>
  <c r="M783" i="42" a="1"/>
  <c r="M783" i="42" s="1"/>
  <c r="N637" i="42" a="1"/>
  <c r="N637" i="42" s="1"/>
  <c r="M472" i="42" a="1"/>
  <c r="M472" i="42" s="1"/>
  <c r="N941" i="42"/>
  <c r="O632" i="42"/>
  <c r="O217" i="42"/>
  <c r="N599" i="42" a="1"/>
  <c r="N599" i="42" s="1"/>
  <c r="O52" i="42"/>
  <c r="N512" i="42" a="1"/>
  <c r="N512" i="42" s="1"/>
  <c r="N368" i="42" a="1"/>
  <c r="N368" i="42" s="1"/>
  <c r="M65" i="42" a="1"/>
  <c r="M65" i="42" s="1"/>
  <c r="N692" i="42" a="1"/>
  <c r="N692" i="42" s="1"/>
  <c r="N504" i="42" a="1"/>
  <c r="N504" i="42" s="1"/>
  <c r="O680" i="42"/>
  <c r="M544" i="42"/>
  <c r="O389" i="42"/>
  <c r="M812" i="42" a="1"/>
  <c r="M812" i="42" s="1"/>
  <c r="N668" i="42" a="1"/>
  <c r="N668" i="42" s="1"/>
  <c r="N783" i="42" a="1"/>
  <c r="N783" i="42" s="1"/>
  <c r="N88" i="42"/>
  <c r="M88" i="42"/>
  <c r="O545" i="42"/>
  <c r="N812" i="42" a="1"/>
  <c r="N812" i="42" s="1"/>
  <c r="N269" i="42" a="1"/>
  <c r="N269" i="42" s="1"/>
  <c r="M637" i="42" a="1"/>
  <c r="M637" i="42" s="1"/>
  <c r="O610" i="42"/>
  <c r="N1003" i="42" a="1"/>
  <c r="N1003" i="42" s="1"/>
  <c r="M524" i="42" a="1"/>
  <c r="M524" i="42" s="1"/>
  <c r="N992" i="42" a="1"/>
  <c r="N992" i="42" s="1"/>
  <c r="O74" i="42"/>
  <c r="N420" i="42" a="1"/>
  <c r="N420" i="42" s="1"/>
  <c r="O236" i="42"/>
  <c r="M992" i="42" a="1"/>
  <c r="M992" i="42" s="1"/>
  <c r="N142" i="42" a="1"/>
  <c r="N142" i="42" s="1"/>
  <c r="N408" i="42" a="1"/>
  <c r="N408" i="42" s="1"/>
  <c r="O912" i="42"/>
  <c r="L134" i="42"/>
  <c r="L87" i="42"/>
  <c r="L88" i="42"/>
  <c r="L104" i="42"/>
  <c r="N113" i="42" a="1"/>
  <c r="N113" i="42" s="1"/>
  <c r="M113" i="42" a="1"/>
  <c r="M113" i="42" s="1"/>
  <c r="M104" i="42" s="1"/>
  <c r="N854" i="42" a="1"/>
  <c r="N854" i="42" s="1"/>
  <c r="M854" i="42" a="1"/>
  <c r="M854" i="42" s="1"/>
  <c r="L729" i="42"/>
  <c r="L743" i="42"/>
  <c r="L732" i="42"/>
  <c r="L741" i="42"/>
  <c r="L731" i="42"/>
  <c r="L737" i="42"/>
  <c r="L730" i="42"/>
  <c r="L742" i="42"/>
  <c r="M321" i="42" a="1"/>
  <c r="M321" i="42" s="1"/>
  <c r="N321" i="42" a="1"/>
  <c r="N321" i="42" s="1"/>
  <c r="L321" i="42"/>
  <c r="L666" i="42"/>
  <c r="L667" i="42"/>
  <c r="L648" i="42"/>
  <c r="M540" i="42" a="1"/>
  <c r="M540" i="42" s="1"/>
  <c r="O540" i="42" s="1"/>
  <c r="M1003" i="42" a="1"/>
  <c r="M1003" i="42" s="1"/>
  <c r="M173" i="42" a="1"/>
  <c r="M173" i="42" s="1"/>
  <c r="N173" i="42" a="1"/>
  <c r="N173" i="42" s="1"/>
  <c r="O576" i="42"/>
  <c r="N332" i="42" a="1"/>
  <c r="N332" i="42" s="1"/>
  <c r="M332" i="42" a="1"/>
  <c r="M332" i="42" s="1"/>
  <c r="M384" i="42" a="1"/>
  <c r="M384" i="42" s="1"/>
  <c r="L704" i="42"/>
  <c r="L680" i="42"/>
  <c r="M269" i="42" a="1"/>
  <c r="M269" i="42" s="1"/>
  <c r="N16" i="42" a="1"/>
  <c r="N16" i="42" s="1"/>
  <c r="M16" i="42" a="1"/>
  <c r="M16" i="42" s="1"/>
  <c r="L153" i="42"/>
  <c r="L280" i="42"/>
  <c r="N188" i="42" a="1"/>
  <c r="N188" i="42" s="1"/>
  <c r="M188" i="42" a="1"/>
  <c r="M188" i="42" s="1"/>
  <c r="L775" i="42"/>
  <c r="L763" i="42"/>
  <c r="L810" i="42"/>
  <c r="L809" i="42"/>
  <c r="L808" i="42"/>
  <c r="L804" i="42"/>
  <c r="L590" i="42"/>
  <c r="N878" i="42" a="1"/>
  <c r="N878" i="42" s="1"/>
  <c r="M878" i="42" a="1"/>
  <c r="M878" i="42" s="1"/>
  <c r="L35" i="42"/>
  <c r="L27" i="42"/>
  <c r="L260" i="42"/>
  <c r="N441" i="42" a="1"/>
  <c r="N441" i="42" s="1"/>
  <c r="M441" i="42" a="1"/>
  <c r="M441" i="42" s="1"/>
  <c r="M796" i="42" a="1"/>
  <c r="M796" i="42" s="1"/>
  <c r="N796" i="42" a="1"/>
  <c r="N796" i="42" s="1"/>
  <c r="L432" i="42"/>
  <c r="N594" i="42" a="1"/>
  <c r="N594" i="42" s="1"/>
  <c r="M594" i="42" a="1"/>
  <c r="M594" i="42" s="1"/>
  <c r="M890" i="42" a="1"/>
  <c r="M890" i="42" s="1"/>
  <c r="N890" i="42" a="1"/>
  <c r="N890" i="42" s="1"/>
  <c r="M963" i="42" a="1"/>
  <c r="M963" i="42" s="1"/>
  <c r="N963" i="42" a="1"/>
  <c r="N963" i="42" s="1"/>
  <c r="M368" i="42" a="1"/>
  <c r="M368" i="42" s="1"/>
  <c r="O340" i="42"/>
  <c r="N11" i="42" a="1"/>
  <c r="N11" i="42" s="1"/>
  <c r="M11" i="42" a="1"/>
  <c r="M11" i="42" s="1"/>
  <c r="L1011" i="42"/>
  <c r="L991" i="42"/>
  <c r="O804" i="42"/>
  <c r="N300" i="42" a="1"/>
  <c r="N300" i="42" s="1"/>
  <c r="M300" i="42" a="1"/>
  <c r="M300" i="42" s="1"/>
  <c r="N356" i="42" a="1"/>
  <c r="N356" i="42" s="1"/>
  <c r="N351" i="42" s="1"/>
  <c r="M356" i="42" a="1"/>
  <c r="M356" i="42" s="1"/>
  <c r="M351" i="42" s="1"/>
  <c r="L512" i="42"/>
  <c r="L589" i="42"/>
  <c r="L543" i="42"/>
  <c r="L823" i="42"/>
  <c r="L248" i="42"/>
  <c r="M668" i="42" a="1"/>
  <c r="M668" i="42" s="1"/>
  <c r="M408" i="42" a="1"/>
  <c r="M408" i="42" s="1"/>
  <c r="M504" i="42" a="1"/>
  <c r="M504" i="42" s="1"/>
  <c r="M941" i="42"/>
  <c r="L320" i="42"/>
  <c r="L350" i="42"/>
  <c r="L340" i="42"/>
  <c r="L484" i="42"/>
  <c r="L471" i="42"/>
  <c r="L133" i="42"/>
  <c r="L120" i="42"/>
  <c r="M280" i="42" a="1"/>
  <c r="M280" i="42" s="1"/>
  <c r="N280" i="42" a="1"/>
  <c r="N280" i="42" s="1"/>
  <c r="M823" i="42" a="1"/>
  <c r="M823" i="42" s="1"/>
  <c r="N823" i="42" a="1"/>
  <c r="N823" i="42" s="1"/>
  <c r="L80" i="42"/>
  <c r="N400" i="42" a="1"/>
  <c r="N400" i="42" s="1"/>
  <c r="M400" i="42" a="1"/>
  <c r="M400" i="42" s="1"/>
  <c r="L940" i="42"/>
  <c r="L938" i="42"/>
  <c r="L939" i="42"/>
  <c r="L925" i="42"/>
  <c r="L185" i="42"/>
  <c r="N121" i="42" a="1"/>
  <c r="N121" i="42" s="1"/>
  <c r="M121" i="42" a="1"/>
  <c r="M121" i="42" s="1"/>
  <c r="L727" i="42"/>
  <c r="L288" i="42"/>
  <c r="N524" i="42" a="1"/>
  <c r="N524" i="42" s="1"/>
  <c r="M512" i="42" a="1"/>
  <c r="M512" i="42" s="1"/>
  <c r="N764" i="42" a="1"/>
  <c r="N764" i="42" s="1"/>
  <c r="M764" i="42" a="1"/>
  <c r="M764" i="42" s="1"/>
  <c r="M692" i="42" a="1"/>
  <c r="M692" i="42" s="1"/>
  <c r="L470" i="42"/>
  <c r="L440" i="42"/>
  <c r="L460" i="42"/>
  <c r="L420" i="42"/>
  <c r="L924" i="42"/>
  <c r="M36" i="42"/>
  <c r="N36" i="42"/>
  <c r="N161" i="42" a="1"/>
  <c r="N161" i="42" s="1"/>
  <c r="M161" i="42" a="1"/>
  <c r="M161" i="42" s="1"/>
  <c r="L637" i="42"/>
  <c r="O37" i="42"/>
  <c r="M849" i="42" a="1"/>
  <c r="M849" i="42" s="1"/>
  <c r="O849" i="42" s="1"/>
  <c r="O564" i="42"/>
  <c r="L656" i="42"/>
  <c r="M724" i="42" a="1"/>
  <c r="M724" i="42" s="1"/>
  <c r="L172" i="42"/>
  <c r="L171" i="42"/>
  <c r="N544" i="42"/>
  <c r="L187" i="42"/>
  <c r="L207" i="42"/>
  <c r="L199" i="42"/>
  <c r="N248" i="42" a="1"/>
  <c r="N248" i="42" s="1"/>
  <c r="M248" i="42" a="1"/>
  <c r="M248" i="42" s="1"/>
  <c r="M142" i="42" a="1"/>
  <c r="M142" i="42" s="1"/>
  <c r="M420" i="42" a="1"/>
  <c r="M420" i="42" s="1"/>
  <c r="L380" i="42"/>
  <c r="L367" i="42"/>
  <c r="N656" i="42" a="1"/>
  <c r="N656" i="42" s="1"/>
  <c r="M656" i="42" a="1"/>
  <c r="M656" i="42" s="1"/>
  <c r="L268" i="42"/>
  <c r="L298" i="42"/>
  <c r="L536" i="42"/>
  <c r="L419" i="42"/>
  <c r="N472" i="42" a="1"/>
  <c r="N472" i="42" s="1"/>
  <c r="N744" i="42" a="1"/>
  <c r="N744" i="42" s="1"/>
  <c r="M744" i="42" a="1"/>
  <c r="M744" i="42" s="1"/>
  <c r="O618" i="42"/>
  <c r="L598" i="42"/>
  <c r="L628" i="42"/>
  <c r="L610" i="42"/>
  <c r="L618" i="42"/>
  <c r="M1019" i="42"/>
  <c r="N1019" i="42"/>
  <c r="L540" i="42"/>
  <c r="L795" i="42"/>
  <c r="L982" i="42"/>
  <c r="L962" i="42"/>
  <c r="L974" i="42"/>
  <c r="L79" i="42"/>
  <c r="L64" i="42"/>
  <c r="L74" i="42"/>
  <c r="N216" i="42"/>
  <c r="M216" i="42"/>
  <c r="N733" i="42" a="1"/>
  <c r="N733" i="42" s="1"/>
  <c r="M733" i="42" a="1"/>
  <c r="M733" i="42" s="1"/>
  <c r="L121" i="42"/>
  <c r="N493" i="42" a="1"/>
  <c r="N493" i="42" s="1"/>
  <c r="M493" i="42" a="1"/>
  <c r="M493" i="42" s="1"/>
  <c r="L522" i="42"/>
  <c r="L492" i="42"/>
  <c r="N713" i="42" a="1"/>
  <c r="N713" i="42" s="1"/>
  <c r="M713" i="42" a="1"/>
  <c r="M713" i="42" s="1"/>
  <c r="M833" i="42" a="1"/>
  <c r="M833" i="42" s="1"/>
  <c r="N833" i="42" a="1"/>
  <c r="N833" i="42" s="1"/>
  <c r="L312" i="42"/>
  <c r="L16" i="42"/>
  <c r="L1033" i="42"/>
  <c r="N65" i="42" a="1"/>
  <c r="N65" i="42" s="1"/>
  <c r="N452" i="42" a="1"/>
  <c r="N452" i="42" s="1"/>
  <c r="M452" i="42" a="1"/>
  <c r="M452" i="42" s="1"/>
  <c r="N933" i="42" a="1"/>
  <c r="N933" i="42" s="1"/>
  <c r="M933" i="42" a="1"/>
  <c r="M933" i="42" s="1"/>
  <c r="L472" i="42"/>
  <c r="L733" i="42"/>
  <c r="L811" i="42"/>
  <c r="L831" i="42"/>
  <c r="M288" i="42" a="1"/>
  <c r="M288" i="42" s="1"/>
  <c r="N288" i="42" a="1"/>
  <c r="N288" i="42" s="1"/>
  <c r="L844" i="42"/>
  <c r="L832" i="42"/>
  <c r="N153" i="42" a="1"/>
  <c r="N153" i="42" s="1"/>
  <c r="M153" i="42" a="1"/>
  <c r="M153" i="42" s="1"/>
  <c r="O953" i="42"/>
  <c r="L524" i="42"/>
  <c r="T759" i="5"/>
  <c r="V332" i="5"/>
  <c r="S983" i="5"/>
  <c r="S37" i="5"/>
  <c r="V113" i="5"/>
  <c r="V594" i="5"/>
  <c r="V471" i="5"/>
  <c r="S901" i="5"/>
  <c r="V724" i="5"/>
  <c r="V680" i="5"/>
  <c r="S924" i="5"/>
  <c r="S962" i="5"/>
  <c r="S912" i="5"/>
  <c r="S706" i="5"/>
  <c r="S667" i="5"/>
  <c r="S941" i="5"/>
  <c r="S866" i="5"/>
  <c r="S890" i="5"/>
  <c r="S216" i="5"/>
  <c r="V228" i="5"/>
  <c r="D707" i="5"/>
  <c r="S711" i="5" s="1"/>
  <c r="V504" i="5"/>
  <c r="V733" i="5"/>
  <c r="V783" i="5"/>
  <c r="T187" i="5"/>
  <c r="S757" i="5"/>
  <c r="V963" i="5"/>
  <c r="V796" i="5"/>
  <c r="V925" i="5"/>
  <c r="V987" i="5"/>
  <c r="V632" i="5"/>
  <c r="S705" i="5"/>
  <c r="V142" i="5"/>
  <c r="S636" i="5"/>
  <c r="S635" i="5"/>
  <c r="V153" i="5"/>
  <c r="V121" i="5"/>
  <c r="U216" i="5"/>
  <c r="V460" i="5"/>
  <c r="D211" i="5"/>
  <c r="S247" i="5"/>
  <c r="V188" i="5"/>
  <c r="S544" i="5"/>
  <c r="S854" i="5"/>
  <c r="V540" i="5"/>
  <c r="V441" i="5"/>
  <c r="V656" i="5"/>
  <c r="V599" i="5"/>
  <c r="V812" i="5"/>
  <c r="V610" i="5"/>
  <c r="V100" i="5"/>
  <c r="V1015" i="5"/>
  <c r="V763" i="5"/>
  <c r="T795" i="5"/>
  <c r="T729" i="5"/>
  <c r="T728" i="5" s="1"/>
  <c r="V764" i="5"/>
  <c r="V953" i="5"/>
  <c r="T667" i="5"/>
  <c r="V1020" i="5"/>
  <c r="U1019" i="5"/>
  <c r="U1018" i="5" s="1"/>
  <c r="T1019" i="5"/>
  <c r="T1018" i="5" s="1"/>
  <c r="T1014" i="5" s="1"/>
  <c r="V849" i="5"/>
  <c r="V854" i="5"/>
  <c r="V974" i="5"/>
  <c r="T924" i="5"/>
  <c r="V901" i="5"/>
  <c r="V942" i="5"/>
  <c r="T941" i="5"/>
  <c r="V912" i="5"/>
  <c r="V866" i="5"/>
  <c r="V878" i="5"/>
  <c r="U962" i="5"/>
  <c r="T962" i="5"/>
  <c r="U941" i="5"/>
  <c r="U924" i="5"/>
  <c r="V890" i="5"/>
  <c r="V933" i="5"/>
  <c r="U759" i="5"/>
  <c r="S832" i="5"/>
  <c r="T832" i="5"/>
  <c r="V823" i="5"/>
  <c r="V833" i="5"/>
  <c r="S845" i="5"/>
  <c r="S783" i="5"/>
  <c r="S795" i="5"/>
  <c r="U832" i="5"/>
  <c r="T811" i="5"/>
  <c r="U811" i="5"/>
  <c r="V804" i="5"/>
  <c r="U795" i="5"/>
  <c r="V744" i="5"/>
  <c r="V737" i="5"/>
  <c r="U729" i="5"/>
  <c r="V713" i="5"/>
  <c r="T216" i="5"/>
  <c r="V248" i="5"/>
  <c r="V288" i="5"/>
  <c r="V74" i="5"/>
  <c r="T120" i="5"/>
  <c r="V172" i="5"/>
  <c r="V556" i="5"/>
  <c r="U667" i="5"/>
  <c r="U708" i="5" a="1"/>
  <c r="U708" i="5" s="1"/>
  <c r="T708" i="5" a="1"/>
  <c r="T708" i="5" s="1"/>
  <c r="V692" i="5"/>
  <c r="V648" i="5"/>
  <c r="V668" i="5"/>
  <c r="T636" i="5"/>
  <c r="U636" i="5"/>
  <c r="V637" i="5"/>
  <c r="V618" i="5"/>
  <c r="U598" i="5"/>
  <c r="U597" i="5" s="1"/>
  <c r="U593" i="5" s="1"/>
  <c r="T598" i="5"/>
  <c r="T597" i="5" s="1"/>
  <c r="T593" i="5" s="1"/>
  <c r="S590" i="5"/>
  <c r="S540" i="5"/>
  <c r="T492" i="5"/>
  <c r="T491" i="5" s="1"/>
  <c r="T487" i="5" s="1"/>
  <c r="U544" i="5"/>
  <c r="T544" i="5"/>
  <c r="S589" i="5"/>
  <c r="S543" i="5"/>
  <c r="V545" i="5"/>
  <c r="V576" i="5"/>
  <c r="S575" i="5"/>
  <c r="V564" i="5"/>
  <c r="U575" i="5"/>
  <c r="T575" i="5"/>
  <c r="V472" i="5"/>
  <c r="V523" i="5"/>
  <c r="V524" i="5"/>
  <c r="V493" i="5"/>
  <c r="V512" i="5"/>
  <c r="U492" i="5"/>
  <c r="V400" i="5"/>
  <c r="V408" i="5"/>
  <c r="U388" i="5"/>
  <c r="V488" i="5"/>
  <c r="V452" i="5"/>
  <c r="U440" i="5"/>
  <c r="U439" i="5" s="1"/>
  <c r="U435" i="5" s="1"/>
  <c r="T440" i="5"/>
  <c r="T439" i="5" s="1"/>
  <c r="T435" i="5" s="1"/>
  <c r="T388" i="5"/>
  <c r="S419" i="5"/>
  <c r="S434" i="5"/>
  <c r="S384" i="5"/>
  <c r="V367" i="5"/>
  <c r="D315" i="5"/>
  <c r="S388" i="5"/>
  <c r="V356" i="5"/>
  <c r="T351" i="5"/>
  <c r="T419" i="5"/>
  <c r="U320" i="5"/>
  <c r="V368" i="5"/>
  <c r="U419" i="5"/>
  <c r="S433" i="5"/>
  <c r="S387" i="5"/>
  <c r="V420" i="5"/>
  <c r="V389" i="5"/>
  <c r="V384" i="5"/>
  <c r="T320" i="5"/>
  <c r="V321" i="5"/>
  <c r="S381" i="5"/>
  <c r="S367" i="5"/>
  <c r="S351" i="5"/>
  <c r="V340" i="5"/>
  <c r="U351" i="5"/>
  <c r="V280" i="5"/>
  <c r="T268" i="5"/>
  <c r="T267" i="5" s="1"/>
  <c r="S314" i="5"/>
  <c r="S264" i="5"/>
  <c r="U268" i="5"/>
  <c r="S267" i="5"/>
  <c r="V299" i="5"/>
  <c r="V300" i="5"/>
  <c r="V269" i="5"/>
  <c r="V217" i="5"/>
  <c r="T247" i="5"/>
  <c r="V236" i="5"/>
  <c r="V173" i="5"/>
  <c r="U187" i="5"/>
  <c r="V137" i="5"/>
  <c r="V199" i="5"/>
  <c r="S208" i="5"/>
  <c r="S187" i="5"/>
  <c r="V161" i="5"/>
  <c r="U141" i="5"/>
  <c r="T141" i="5"/>
  <c r="D87" i="5"/>
  <c r="S88" i="5" s="1"/>
  <c r="V109" i="5"/>
  <c r="S89" i="5"/>
  <c r="U104" i="5"/>
  <c r="T104" i="5"/>
  <c r="T89" i="5" a="1"/>
  <c r="T89" i="5" s="1"/>
  <c r="S100" i="5"/>
  <c r="S103" i="5"/>
  <c r="U89" i="5" a="1"/>
  <c r="U89" i="5" s="1"/>
  <c r="U37" i="5" a="1"/>
  <c r="U37" i="5" s="1"/>
  <c r="T37" i="5" a="1"/>
  <c r="T37" i="5" s="1"/>
  <c r="U65" i="5" a="1"/>
  <c r="U65" i="5" s="1"/>
  <c r="T65" i="5" a="1"/>
  <c r="T65" i="5" s="1"/>
  <c r="S79" i="5"/>
  <c r="S74" i="5"/>
  <c r="D50" i="5"/>
  <c r="S63" i="5"/>
  <c r="S52" i="5"/>
  <c r="U27" i="5" a="1"/>
  <c r="U27" i="5" s="1"/>
  <c r="T27" i="5" a="1"/>
  <c r="T27" i="5" s="1"/>
  <c r="U992" i="5" a="1"/>
  <c r="U992" i="5" s="1"/>
  <c r="V11" i="5"/>
  <c r="AA351" i="42" l="1"/>
  <c r="O384" i="42"/>
  <c r="AC778" i="42" a="1"/>
  <c r="AC778" i="42" s="1"/>
  <c r="AC436" i="42" a="1"/>
  <c r="AC436" i="42" s="1"/>
  <c r="U51" i="5"/>
  <c r="T51" i="5"/>
  <c r="S80" i="5"/>
  <c r="S64" i="5"/>
  <c r="W367" i="42"/>
  <c r="AC760" i="42" a="1"/>
  <c r="AC760" i="42" s="1"/>
  <c r="AC360" i="42" a="1"/>
  <c r="AC360" i="42" s="1"/>
  <c r="N712" i="42"/>
  <c r="AA712" i="42"/>
  <c r="U712" i="42"/>
  <c r="V120" i="5"/>
  <c r="U15" i="5"/>
  <c r="T15" i="5"/>
  <c r="W712" i="42"/>
  <c r="U832" i="42"/>
  <c r="M712" i="42"/>
  <c r="Y712" i="42"/>
  <c r="N991" i="42"/>
  <c r="U991" i="42"/>
  <c r="W991" i="42"/>
  <c r="AA991" i="42"/>
  <c r="Y991" i="42"/>
  <c r="W667" i="42"/>
  <c r="M991" i="42"/>
  <c r="W795" i="42"/>
  <c r="O637" i="42"/>
  <c r="AC1015" i="42" a="1"/>
  <c r="AC1015" i="42" s="1"/>
  <c r="AC594" i="42" a="1"/>
  <c r="AC594" i="42" s="1"/>
  <c r="AC933" i="42" a="1"/>
  <c r="AC933" i="42" s="1"/>
  <c r="AC890" i="42" a="1"/>
  <c r="AC890" i="42" s="1"/>
  <c r="V712" i="5"/>
  <c r="AA64" i="42"/>
  <c r="AA941" i="42"/>
  <c r="AA104" i="42"/>
  <c r="AC400" i="42" a="1"/>
  <c r="AC400" i="42" s="1"/>
  <c r="AC248" i="42" a="1"/>
  <c r="AC248" i="42" s="1"/>
  <c r="AC247" i="42" s="1"/>
  <c r="AC16" i="42" a="1"/>
  <c r="AC16" i="42" s="1"/>
  <c r="AC823" i="42" a="1"/>
  <c r="AC823" i="42" s="1"/>
  <c r="W832" i="42"/>
  <c r="AA962" i="42"/>
  <c r="AC84" i="42" a="1"/>
  <c r="AC84" i="42" s="1"/>
  <c r="AC153" i="42" a="1"/>
  <c r="AC153" i="42" s="1"/>
  <c r="W471" i="42"/>
  <c r="AA88" i="42"/>
  <c r="W962" i="42"/>
  <c r="AC109" i="42" a="1"/>
  <c r="AC109" i="42" s="1"/>
  <c r="Y388" i="42"/>
  <c r="AC264" i="42" a="1"/>
  <c r="AC264" i="42" s="1"/>
  <c r="AA832" i="42"/>
  <c r="W388" i="42"/>
  <c r="AC878" i="42" a="1"/>
  <c r="AC878" i="42" s="1"/>
  <c r="AC269" i="42" a="1"/>
  <c r="AC269" i="42" s="1"/>
  <c r="AC316" i="42" a="1"/>
  <c r="AC316" i="42" s="1"/>
  <c r="Y440" i="42"/>
  <c r="AA268" i="42"/>
  <c r="AA419" i="42"/>
  <c r="AC692" i="42" a="1"/>
  <c r="AC692" i="42" s="1"/>
  <c r="AC441" i="42" a="1"/>
  <c r="AC441" i="42" s="1"/>
  <c r="AC121" i="42" a="1"/>
  <c r="AC121" i="42" s="1"/>
  <c r="AC120" i="42" s="1"/>
  <c r="W440" i="42"/>
  <c r="AA523" i="42"/>
  <c r="Y268" i="42"/>
  <c r="W247" i="42"/>
  <c r="W268" i="42"/>
  <c r="AC300" i="42" a="1"/>
  <c r="AC300" i="42" s="1"/>
  <c r="AC299" i="42" s="1"/>
  <c r="AC713" i="42" a="1"/>
  <c r="AC713" i="42" s="1"/>
  <c r="AC11" i="42" a="1"/>
  <c r="AC11" i="42" s="1"/>
  <c r="AC504" i="42" a="1"/>
  <c r="AC504" i="42" s="1"/>
  <c r="W187" i="42"/>
  <c r="Y795" i="42"/>
  <c r="AC974" i="42" a="1"/>
  <c r="AC974" i="42" s="1"/>
  <c r="AA141" i="42"/>
  <c r="AA763" i="42"/>
  <c r="AC987" i="42" a="1"/>
  <c r="AC987" i="42" s="1"/>
  <c r="AC833" i="42" a="1"/>
  <c r="AC833" i="42" s="1"/>
  <c r="AC832" i="42" s="1"/>
  <c r="AC764" i="42" a="1"/>
  <c r="AC764" i="42" s="1"/>
  <c r="AC763" i="42" s="1"/>
  <c r="AC953" i="42" a="1"/>
  <c r="AC953" i="42" s="1"/>
  <c r="AC963" i="42" a="1"/>
  <c r="AC963" i="42" s="1"/>
  <c r="AA667" i="42"/>
  <c r="Y492" i="42"/>
  <c r="AC420" i="42" a="1"/>
  <c r="AC420" i="42" s="1"/>
  <c r="AC419" i="42" s="1"/>
  <c r="N172" i="42"/>
  <c r="AC733" i="42" a="1"/>
  <c r="AC733" i="42" s="1"/>
  <c r="AC280" i="42" a="1"/>
  <c r="AC280" i="42" s="1"/>
  <c r="AC849" i="42" a="1"/>
  <c r="AC849" i="42" s="1"/>
  <c r="AC632" i="42" a="1"/>
  <c r="AC632" i="42" s="1"/>
  <c r="AC854" i="42" a="1"/>
  <c r="AC854" i="42" s="1"/>
  <c r="AA216" i="42"/>
  <c r="Y64" i="42"/>
  <c r="Y50" i="42" s="1"/>
  <c r="Y419" i="42"/>
  <c r="W811" i="42"/>
  <c r="AA598" i="42"/>
  <c r="Y962" i="42"/>
  <c r="W598" i="42"/>
  <c r="AA320" i="42"/>
  <c r="AC142" i="42" a="1"/>
  <c r="AC142" i="42" s="1"/>
  <c r="AC992" i="42" a="1"/>
  <c r="AC992" i="42" s="1"/>
  <c r="AC65" i="42" a="1"/>
  <c r="AC65" i="42" s="1"/>
  <c r="AC783" i="42" a="1"/>
  <c r="AC783" i="42" s="1"/>
  <c r="AC488" i="42" a="1"/>
  <c r="AC488" i="42" s="1"/>
  <c r="AC912" i="42" a="1"/>
  <c r="AC912" i="42" s="1"/>
  <c r="AC648" i="42" a="1"/>
  <c r="AC648" i="42" s="1"/>
  <c r="AC212" i="42" a="1"/>
  <c r="AC212" i="42" s="1"/>
  <c r="AC321" i="42" a="1"/>
  <c r="AC321" i="42" s="1"/>
  <c r="AC384" i="42" a="1"/>
  <c r="AC384" i="42" s="1"/>
  <c r="AC812" i="42" a="1"/>
  <c r="AC812" i="42" s="1"/>
  <c r="W172" i="42"/>
  <c r="W523" i="42"/>
  <c r="AC540" i="42" a="1"/>
  <c r="AC540" i="42" s="1"/>
  <c r="AC217" i="42" a="1"/>
  <c r="AC217" i="42" s="1"/>
  <c r="W924" i="42"/>
  <c r="W492" i="42"/>
  <c r="W120" i="42"/>
  <c r="W87" i="42" s="1"/>
  <c r="Y523" i="42"/>
  <c r="U1018" i="42"/>
  <c r="Y247" i="42"/>
  <c r="AA492" i="42"/>
  <c r="W15" i="42"/>
  <c r="AA924" i="42"/>
  <c r="AC356" i="42" a="1"/>
  <c r="AC356" i="42" s="1"/>
  <c r="AC724" i="42" a="1"/>
  <c r="AC724" i="42" s="1"/>
  <c r="AC408" i="42" a="1"/>
  <c r="AC408" i="42" s="1"/>
  <c r="AC37" i="42" a="1"/>
  <c r="AC37" i="42" s="1"/>
  <c r="AC36" i="42" s="1"/>
  <c r="AC228" i="42" a="1"/>
  <c r="AC228" i="42" s="1"/>
  <c r="AC236" i="42" a="1"/>
  <c r="AC236" i="42" s="1"/>
  <c r="AC452" i="42" a="1"/>
  <c r="AC452" i="42" s="1"/>
  <c r="AC708" i="42" a="1"/>
  <c r="AC708" i="42" s="1"/>
  <c r="AC656" i="42" a="1"/>
  <c r="AC656" i="42" s="1"/>
  <c r="Y187" i="42"/>
  <c r="Y367" i="42"/>
  <c r="AA471" i="42"/>
  <c r="W141" i="42"/>
  <c r="Y729" i="42"/>
  <c r="W729" i="42"/>
  <c r="AA729" i="42"/>
  <c r="AA172" i="42"/>
  <c r="Y924" i="42"/>
  <c r="AA1018" i="42"/>
  <c r="AC744" i="42" a="1"/>
  <c r="AC744" i="42" s="1"/>
  <c r="AC161" i="42" a="1"/>
  <c r="AC161" i="42" s="1"/>
  <c r="AC188" i="42" a="1"/>
  <c r="AC188" i="42" s="1"/>
  <c r="AC796" i="42" a="1"/>
  <c r="AC796" i="42" s="1"/>
  <c r="AC100" i="42" a="1"/>
  <c r="AC100" i="42" s="1"/>
  <c r="AC610" i="42" a="1"/>
  <c r="AC610" i="42" s="1"/>
  <c r="AD393" i="42"/>
  <c r="AE393" i="42" s="1"/>
  <c r="AD227" i="42"/>
  <c r="AE227" i="42" s="1"/>
  <c r="AD68" i="42"/>
  <c r="AE68" i="42" s="1"/>
  <c r="AD25" i="42"/>
  <c r="AE25" i="42" s="1"/>
  <c r="AD385" i="42"/>
  <c r="AE385" i="42" s="1"/>
  <c r="AD204" i="42"/>
  <c r="AE204" i="42" s="1"/>
  <c r="AD67" i="42"/>
  <c r="AE67" i="42" s="1"/>
  <c r="AD22" i="42"/>
  <c r="AE22" i="42" s="1"/>
  <c r="AD363" i="42"/>
  <c r="AE363" i="42" s="1"/>
  <c r="AD168" i="42"/>
  <c r="AE168" i="42" s="1"/>
  <c r="AD46" i="42"/>
  <c r="AE46" i="42" s="1"/>
  <c r="AD17" i="42"/>
  <c r="AE17" i="42" s="1"/>
  <c r="AD270" i="42"/>
  <c r="AE270" i="42" s="1"/>
  <c r="AD34" i="42"/>
  <c r="AE34" i="42" s="1"/>
  <c r="AD235" i="42"/>
  <c r="AE235" i="42" s="1"/>
  <c r="AD33" i="42"/>
  <c r="AE33" i="42" s="1"/>
  <c r="AG1" i="42"/>
  <c r="AD160" i="42"/>
  <c r="AE160" i="42" s="1"/>
  <c r="AD29" i="42"/>
  <c r="AE29" i="42" s="1"/>
  <c r="AD561" i="42"/>
  <c r="AE561" i="42" s="1"/>
  <c r="AD119" i="42"/>
  <c r="AE119" i="42" s="1"/>
  <c r="AD26" i="42"/>
  <c r="AE26" i="42" s="1"/>
  <c r="AD301" i="42"/>
  <c r="AE301" i="42" s="1"/>
  <c r="AD38" i="42"/>
  <c r="AE38" i="42" s="1"/>
  <c r="AD273" i="42"/>
  <c r="AE273" i="42" s="1"/>
  <c r="AD118" i="42"/>
  <c r="AE118" i="42" s="1"/>
  <c r="AD495" i="42"/>
  <c r="AE495" i="42" s="1"/>
  <c r="AD318" i="42"/>
  <c r="AE318" i="42" s="1"/>
  <c r="AD12" i="42"/>
  <c r="AE12" i="42" s="1"/>
  <c r="AD101" i="42"/>
  <c r="AE101" i="42" s="1"/>
  <c r="AD79" i="42"/>
  <c r="AE79" i="42" s="1"/>
  <c r="AD1000" i="42"/>
  <c r="AE1000" i="42" s="1"/>
  <c r="AD913" i="42"/>
  <c r="AE913" i="42" s="1"/>
  <c r="AD883" i="42"/>
  <c r="AE883" i="42" s="1"/>
  <c r="AD978" i="42"/>
  <c r="AE978" i="42" s="1"/>
  <c r="AD786" i="42"/>
  <c r="AE786" i="42" s="1"/>
  <c r="AD999" i="42"/>
  <c r="AE999" i="42" s="1"/>
  <c r="AD908" i="42"/>
  <c r="AE908" i="42" s="1"/>
  <c r="AD862" i="42"/>
  <c r="AE862" i="42" s="1"/>
  <c r="AD1002" i="42"/>
  <c r="AE1002" i="42" s="1"/>
  <c r="AD944" i="42"/>
  <c r="AE944" i="42" s="1"/>
  <c r="AD865" i="42"/>
  <c r="AE865" i="42" s="1"/>
  <c r="AD805" i="42"/>
  <c r="AE805" i="42" s="1"/>
  <c r="AD928" i="42"/>
  <c r="AE928" i="42" s="1"/>
  <c r="AD807" i="42"/>
  <c r="AE807" i="42" s="1"/>
  <c r="AD672" i="42"/>
  <c r="AE672" i="42" s="1"/>
  <c r="AD867" i="42"/>
  <c r="AE867" i="42" s="1"/>
  <c r="AD806" i="42"/>
  <c r="AE806" i="42" s="1"/>
  <c r="AD751" i="42"/>
  <c r="AE751" i="42" s="1"/>
  <c r="AD993" i="42"/>
  <c r="AE993" i="42" s="1"/>
  <c r="AD888" i="42"/>
  <c r="AE888" i="42" s="1"/>
  <c r="AD822" i="42"/>
  <c r="AE822" i="42" s="1"/>
  <c r="AD683" i="42"/>
  <c r="AE683" i="42" s="1"/>
  <c r="AD934" i="42"/>
  <c r="AE934" i="42" s="1"/>
  <c r="AD816" i="42"/>
  <c r="AE816" i="42" s="1"/>
  <c r="AD750" i="42"/>
  <c r="AE750" i="42" s="1"/>
  <c r="AD871" i="42"/>
  <c r="AE871" i="42" s="1"/>
  <c r="AD793" i="42"/>
  <c r="AE793" i="42" s="1"/>
  <c r="AD690" i="42"/>
  <c r="AE690" i="42" s="1"/>
  <c r="AD1005" i="42"/>
  <c r="AE1005" i="42" s="1"/>
  <c r="AD899" i="42"/>
  <c r="AE899" i="42" s="1"/>
  <c r="AD931" i="42"/>
  <c r="AE931" i="42" s="1"/>
  <c r="AD741" i="42"/>
  <c r="AE741" i="42" s="1"/>
  <c r="AD638" i="42"/>
  <c r="AE638" i="42" s="1"/>
  <c r="AD662" i="42"/>
  <c r="AE662" i="42" s="1"/>
  <c r="AD808" i="42"/>
  <c r="AE808" i="42" s="1"/>
  <c r="AD627" i="42"/>
  <c r="AE627" i="42" s="1"/>
  <c r="AD585" i="42"/>
  <c r="AE585" i="42" s="1"/>
  <c r="AD477" i="42"/>
  <c r="AE477" i="42" s="1"/>
  <c r="AD820" i="42"/>
  <c r="AE820" i="42" s="1"/>
  <c r="AD660" i="42"/>
  <c r="AE660" i="42" s="1"/>
  <c r="AD548" i="42"/>
  <c r="AE548" i="42" s="1"/>
  <c r="AD494" i="42"/>
  <c r="AE494" i="42" s="1"/>
  <c r="AD762" i="42"/>
  <c r="AE762" i="42" s="1"/>
  <c r="AD659" i="42"/>
  <c r="AE659" i="42" s="1"/>
  <c r="AD567" i="42"/>
  <c r="AE567" i="42" s="1"/>
  <c r="AD517" i="42"/>
  <c r="AE517" i="42" s="1"/>
  <c r="AD459" i="42"/>
  <c r="AE459" i="42" s="1"/>
  <c r="AD745" i="42"/>
  <c r="AE745" i="42" s="1"/>
  <c r="AD578" i="42"/>
  <c r="AE578" i="42" s="1"/>
  <c r="AD430" i="42"/>
  <c r="AE430" i="42" s="1"/>
  <c r="AD338" i="42"/>
  <c r="AE338" i="42" s="1"/>
  <c r="AD284" i="42"/>
  <c r="AE284" i="42" s="1"/>
  <c r="AD624" i="42"/>
  <c r="AE624" i="42" s="1"/>
  <c r="AD462" i="42"/>
  <c r="AE462" i="42" s="1"/>
  <c r="AD396" i="42"/>
  <c r="AE396" i="42" s="1"/>
  <c r="AD304" i="42"/>
  <c r="AE304" i="42" s="1"/>
  <c r="AD604" i="42"/>
  <c r="AE604" i="42" s="1"/>
  <c r="AD483" i="42"/>
  <c r="AE483" i="42" s="1"/>
  <c r="AD349" i="42"/>
  <c r="AE349" i="42" s="1"/>
  <c r="AD291" i="42"/>
  <c r="AE291" i="42" s="1"/>
  <c r="AD649" i="42"/>
  <c r="AE649" i="42" s="1"/>
  <c r="AD534" i="42"/>
  <c r="AE534" i="42" s="1"/>
  <c r="AD377" i="42"/>
  <c r="AE377" i="42" s="1"/>
  <c r="AD938" i="42"/>
  <c r="AE938" i="42" s="1"/>
  <c r="AD448" i="42"/>
  <c r="AE448" i="42" s="1"/>
  <c r="AD546" i="42"/>
  <c r="AE546" i="42" s="1"/>
  <c r="AD409" i="42"/>
  <c r="AE409" i="42" s="1"/>
  <c r="AD466" i="42"/>
  <c r="AE466" i="42" s="1"/>
  <c r="AD365" i="42"/>
  <c r="AE365" i="42" s="1"/>
  <c r="AD207" i="42"/>
  <c r="AE207" i="42" s="1"/>
  <c r="AD128" i="42"/>
  <c r="AE128" i="42" s="1"/>
  <c r="AD476" i="42"/>
  <c r="AE476" i="42" s="1"/>
  <c r="AD364" i="42"/>
  <c r="AE364" i="42" s="1"/>
  <c r="AD232" i="42"/>
  <c r="AE232" i="42" s="1"/>
  <c r="AD579" i="42"/>
  <c r="AE579" i="42" s="1"/>
  <c r="AD380" i="42"/>
  <c r="AE380" i="42" s="1"/>
  <c r="AD275" i="42"/>
  <c r="AE275" i="42" s="1"/>
  <c r="AD198" i="42"/>
  <c r="AE198" i="42" s="1"/>
  <c r="AD616" i="42"/>
  <c r="AE616" i="42" s="1"/>
  <c r="AD395" i="42"/>
  <c r="AE395" i="42" s="1"/>
  <c r="AD259" i="42"/>
  <c r="AE259" i="42" s="1"/>
  <c r="AD189" i="42"/>
  <c r="AE189" i="42" s="1"/>
  <c r="AD298" i="42"/>
  <c r="AE298" i="42" s="1"/>
  <c r="AD151" i="42"/>
  <c r="AE151" i="42" s="1"/>
  <c r="AD533" i="42"/>
  <c r="AE533" i="42" s="1"/>
  <c r="AD200" i="42"/>
  <c r="AE200" i="42" s="1"/>
  <c r="AD106" i="42"/>
  <c r="AE106" i="42" s="1"/>
  <c r="AD24" i="42"/>
  <c r="AE24" i="42" s="1"/>
  <c r="AD310" i="42"/>
  <c r="AE310" i="42" s="1"/>
  <c r="AD158" i="42"/>
  <c r="AE158" i="42" s="1"/>
  <c r="AD86" i="42"/>
  <c r="AE86" i="42" s="1"/>
  <c r="AD40" i="42"/>
  <c r="AE40" i="42" s="1"/>
  <c r="AD520" i="42"/>
  <c r="AE520" i="42" s="1"/>
  <c r="AD214" i="42"/>
  <c r="AE214" i="42" s="1"/>
  <c r="AD81" i="42"/>
  <c r="AE81" i="42" s="1"/>
  <c r="AD293" i="42"/>
  <c r="AE293" i="42" s="1"/>
  <c r="AD155" i="42"/>
  <c r="AE155" i="42" s="1"/>
  <c r="AD237" i="42"/>
  <c r="AE237" i="42" s="1"/>
  <c r="AD108" i="42"/>
  <c r="AE108" i="42" s="1"/>
  <c r="AD13" i="42"/>
  <c r="AE13" i="42" s="1"/>
  <c r="AD243" i="42"/>
  <c r="AE243" i="42" s="1"/>
  <c r="AD42" i="42"/>
  <c r="AE42" i="42" s="1"/>
  <c r="AD614" i="42"/>
  <c r="AE614" i="42" s="1"/>
  <c r="AD449" i="42"/>
  <c r="AE449" i="42" s="1"/>
  <c r="AD1036" i="42"/>
  <c r="AE1036" i="42" s="1"/>
  <c r="AD996" i="42"/>
  <c r="AE996" i="42" s="1"/>
  <c r="AD909" i="42"/>
  <c r="AE909" i="42" s="1"/>
  <c r="AD879" i="42"/>
  <c r="AE879" i="42" s="1"/>
  <c r="AD970" i="42"/>
  <c r="AE970" i="42" s="1"/>
  <c r="AD775" i="42"/>
  <c r="AE775" i="42" s="1"/>
  <c r="AD995" i="42"/>
  <c r="AE995" i="42" s="1"/>
  <c r="AD905" i="42"/>
  <c r="AE905" i="42" s="1"/>
  <c r="AD858" i="42"/>
  <c r="AE858" i="42" s="1"/>
  <c r="AD998" i="42"/>
  <c r="AE998" i="42" s="1"/>
  <c r="AD923" i="42"/>
  <c r="AE923" i="42" s="1"/>
  <c r="AD893" i="42"/>
  <c r="AE893" i="42" s="1"/>
  <c r="AD861" i="42"/>
  <c r="AE861" i="42" s="1"/>
  <c r="AD801" i="42"/>
  <c r="AE801" i="42" s="1"/>
  <c r="AD855" i="42"/>
  <c r="AE855" i="42" s="1"/>
  <c r="AD785" i="42"/>
  <c r="AE785" i="42" s="1"/>
  <c r="AD1033" i="42"/>
  <c r="AE1033" i="42" s="1"/>
  <c r="AD860" i="42"/>
  <c r="AE860" i="42" s="1"/>
  <c r="AD784" i="42"/>
  <c r="AE784" i="42" s="1"/>
  <c r="AD747" i="42"/>
  <c r="AE747" i="42" s="1"/>
  <c r="AD959" i="42"/>
  <c r="AE959" i="42" s="1"/>
  <c r="AD880" i="42"/>
  <c r="AE880" i="42" s="1"/>
  <c r="AD800" i="42"/>
  <c r="AE800" i="42" s="1"/>
  <c r="AD679" i="42"/>
  <c r="AE679" i="42" s="1"/>
  <c r="AD926" i="42"/>
  <c r="AE926" i="42" s="1"/>
  <c r="AD810" i="42"/>
  <c r="AE810" i="42" s="1"/>
  <c r="AD746" i="42"/>
  <c r="AE746" i="42" s="1"/>
  <c r="AD1028" i="42"/>
  <c r="AE1028" i="42" s="1"/>
  <c r="AD864" i="42"/>
  <c r="AE864" i="42" s="1"/>
  <c r="AD686" i="42"/>
  <c r="AE686" i="42" s="1"/>
  <c r="AD997" i="42"/>
  <c r="AE997" i="42" s="1"/>
  <c r="AD892" i="42"/>
  <c r="AE892" i="42" s="1"/>
  <c r="AD732" i="42"/>
  <c r="AE732" i="42" s="1"/>
  <c r="AD1024" i="42"/>
  <c r="AE1024" i="42" s="1"/>
  <c r="AD628" i="42"/>
  <c r="AE628" i="42" s="1"/>
  <c r="AD792" i="42"/>
  <c r="AE792" i="42" s="1"/>
  <c r="AD623" i="42"/>
  <c r="AE623" i="42" s="1"/>
  <c r="AD581" i="42"/>
  <c r="AE581" i="42" s="1"/>
  <c r="AD473" i="42"/>
  <c r="AE473" i="42" s="1"/>
  <c r="AD652" i="42"/>
  <c r="AE652" i="42" s="1"/>
  <c r="AD522" i="42"/>
  <c r="AE522" i="42" s="1"/>
  <c r="AD489" i="42"/>
  <c r="AE489" i="42" s="1"/>
  <c r="AD655" i="42"/>
  <c r="AE655" i="42" s="1"/>
  <c r="AD563" i="42"/>
  <c r="AE563" i="42" s="1"/>
  <c r="AD513" i="42"/>
  <c r="AE513" i="42" s="1"/>
  <c r="AD455" i="42"/>
  <c r="AE455" i="42" s="1"/>
  <c r="AD726" i="42"/>
  <c r="AE726" i="42" s="1"/>
  <c r="AD565" i="42"/>
  <c r="AE565" i="42" s="1"/>
  <c r="AD421" i="42"/>
  <c r="AE421" i="42" s="1"/>
  <c r="AD334" i="42"/>
  <c r="AE334" i="42" s="1"/>
  <c r="AD276" i="42"/>
  <c r="AE276" i="42" s="1"/>
  <c r="AD617" i="42"/>
  <c r="AE617" i="42" s="1"/>
  <c r="AD457" i="42"/>
  <c r="AE457" i="42" s="1"/>
  <c r="AD392" i="42"/>
  <c r="AE392" i="42" s="1"/>
  <c r="AD979" i="42"/>
  <c r="AE979" i="42" s="1"/>
  <c r="AD596" i="42"/>
  <c r="AE596" i="42" s="1"/>
  <c r="AD478" i="42"/>
  <c r="AE478" i="42" s="1"/>
  <c r="AD345" i="42"/>
  <c r="AE345" i="42" s="1"/>
  <c r="AD287" i="42"/>
  <c r="AE287" i="42" s="1"/>
  <c r="AD621" i="42"/>
  <c r="AE621" i="42" s="1"/>
  <c r="AD528" i="42"/>
  <c r="AE528" i="42" s="1"/>
  <c r="AD373" i="42"/>
  <c r="AE373" i="42" s="1"/>
  <c r="AD791" i="42"/>
  <c r="AE791" i="42" s="1"/>
  <c r="AD376" i="42"/>
  <c r="AE376" i="42" s="1"/>
  <c r="AD532" i="42"/>
  <c r="AE532" i="42" s="1"/>
  <c r="AD736" i="42"/>
  <c r="AE736" i="42" s="1"/>
  <c r="AD445" i="42"/>
  <c r="AE445" i="42" s="1"/>
  <c r="AD357" i="42"/>
  <c r="AE357" i="42" s="1"/>
  <c r="AD203" i="42"/>
  <c r="AE203" i="42" s="1"/>
  <c r="AD124" i="42"/>
  <c r="AE124" i="42" s="1"/>
  <c r="AD465" i="42"/>
  <c r="AE465" i="42" s="1"/>
  <c r="AD309" i="42"/>
  <c r="AE309" i="42" s="1"/>
  <c r="AD224" i="42"/>
  <c r="AE224" i="42" s="1"/>
  <c r="AD566" i="42"/>
  <c r="AE566" i="42" s="1"/>
  <c r="AD372" i="42"/>
  <c r="AE372" i="42" s="1"/>
  <c r="AD265" i="42"/>
  <c r="AE265" i="42" s="1"/>
  <c r="AD194" i="42"/>
  <c r="AE194" i="42" s="1"/>
  <c r="AD588" i="42"/>
  <c r="AE588" i="42" s="1"/>
  <c r="AD386" i="42"/>
  <c r="AE386" i="42" s="1"/>
  <c r="AD255" i="42"/>
  <c r="AE255" i="42" s="1"/>
  <c r="AD184" i="42"/>
  <c r="AE184" i="42" s="1"/>
  <c r="AD278" i="42"/>
  <c r="AE278" i="42" s="1"/>
  <c r="AD146" i="42"/>
  <c r="AE146" i="42" s="1"/>
  <c r="AD62" i="42"/>
  <c r="AE62" i="42" s="1"/>
  <c r="AD437" i="42"/>
  <c r="AE437" i="42" s="1"/>
  <c r="AD192" i="42"/>
  <c r="AE192" i="42" s="1"/>
  <c r="AD20" i="42"/>
  <c r="AE20" i="42" s="1"/>
  <c r="AD297" i="42"/>
  <c r="AE297" i="42" s="1"/>
  <c r="AD150" i="42"/>
  <c r="AE150" i="42" s="1"/>
  <c r="AD470" i="42"/>
  <c r="AE470" i="42" s="1"/>
  <c r="AD164" i="42"/>
  <c r="AE164" i="42" s="1"/>
  <c r="AD77" i="42"/>
  <c r="AE77" i="42" s="1"/>
  <c r="AD246" i="42"/>
  <c r="AE246" i="42" s="1"/>
  <c r="AD143" i="42"/>
  <c r="AE143" i="42" s="1"/>
  <c r="AD60" i="42"/>
  <c r="AE60" i="42" s="1"/>
  <c r="AD689" i="42"/>
  <c r="AE689" i="42" s="1"/>
  <c r="AD229" i="42"/>
  <c r="AE229" i="42" s="1"/>
  <c r="AD102" i="42"/>
  <c r="AE102" i="42" s="1"/>
  <c r="AD59" i="42"/>
  <c r="AE59" i="42" s="1"/>
  <c r="AD279" i="42"/>
  <c r="AE279" i="42" s="1"/>
  <c r="AD72" i="42"/>
  <c r="AE72" i="42" s="1"/>
  <c r="AD55" i="42"/>
  <c r="AE55" i="42" s="1"/>
  <c r="AD673" i="42"/>
  <c r="AE673" i="42" s="1"/>
  <c r="AD1032" i="42"/>
  <c r="AE1032" i="42" s="1"/>
  <c r="AD958" i="42"/>
  <c r="AE958" i="42" s="1"/>
  <c r="AD906" i="42"/>
  <c r="AE906" i="42" s="1"/>
  <c r="AD875" i="42"/>
  <c r="AE875" i="42" s="1"/>
  <c r="AD966" i="42"/>
  <c r="AE966" i="42" s="1"/>
  <c r="AD831" i="42"/>
  <c r="AE831" i="42" s="1"/>
  <c r="AD771" i="42"/>
  <c r="AE771" i="42" s="1"/>
  <c r="AD961" i="42"/>
  <c r="AE961" i="42" s="1"/>
  <c r="AD897" i="42"/>
  <c r="AE897" i="42" s="1"/>
  <c r="AD847" i="42"/>
  <c r="AE847" i="42" s="1"/>
  <c r="AD994" i="42"/>
  <c r="AE994" i="42" s="1"/>
  <c r="AD919" i="42"/>
  <c r="AE919" i="42" s="1"/>
  <c r="AD889" i="42"/>
  <c r="AE889" i="42" s="1"/>
  <c r="AD857" i="42"/>
  <c r="AE857" i="42" s="1"/>
  <c r="AD797" i="42"/>
  <c r="AE797" i="42" s="1"/>
  <c r="AD1034" i="42"/>
  <c r="AE1034" i="42" s="1"/>
  <c r="AD704" i="42"/>
  <c r="AE704" i="42" s="1"/>
  <c r="AD1021" i="42"/>
  <c r="AE1021" i="42" s="1"/>
  <c r="AD743" i="42"/>
  <c r="AE743" i="42" s="1"/>
  <c r="AD725" i="42"/>
  <c r="AE725" i="42" s="1"/>
  <c r="AD951" i="42"/>
  <c r="AE951" i="42" s="1"/>
  <c r="AD872" i="42"/>
  <c r="AE872" i="42" s="1"/>
  <c r="AD789" i="42"/>
  <c r="AE789" i="42" s="1"/>
  <c r="AD675" i="42"/>
  <c r="AE675" i="42" s="1"/>
  <c r="AD859" i="42"/>
  <c r="AE859" i="42" s="1"/>
  <c r="AD788" i="42"/>
  <c r="AE788" i="42" s="1"/>
  <c r="AD742" i="42"/>
  <c r="AE742" i="42" s="1"/>
  <c r="AD1016" i="42"/>
  <c r="AE1016" i="42" s="1"/>
  <c r="AD682" i="42"/>
  <c r="AE682" i="42" s="1"/>
  <c r="AD988" i="42"/>
  <c r="AE988" i="42" s="1"/>
  <c r="AD884" i="42"/>
  <c r="AE884" i="42" s="1"/>
  <c r="AD829" i="42"/>
  <c r="AE829" i="42" s="1"/>
  <c r="AD716" i="42"/>
  <c r="AE716" i="42" s="1"/>
  <c r="AD930" i="42"/>
  <c r="AE930" i="42" s="1"/>
  <c r="AD779" i="42"/>
  <c r="AE779" i="42" s="1"/>
  <c r="AD619" i="42"/>
  <c r="AE619" i="42" s="1"/>
  <c r="AD577" i="42"/>
  <c r="AE577" i="42" s="1"/>
  <c r="AD431" i="42"/>
  <c r="AE431" i="42" s="1"/>
  <c r="AD757" i="42"/>
  <c r="AE757" i="42" s="1"/>
  <c r="AD644" i="42"/>
  <c r="AE644" i="42" s="1"/>
  <c r="AD518" i="42"/>
  <c r="AE518" i="42" s="1"/>
  <c r="AD972" i="42"/>
  <c r="AE972" i="42" s="1"/>
  <c r="AD756" i="42"/>
  <c r="AE756" i="42" s="1"/>
  <c r="AD651" i="42"/>
  <c r="AE651" i="42" s="1"/>
  <c r="AD559" i="42"/>
  <c r="AE559" i="42" s="1"/>
  <c r="AD509" i="42"/>
  <c r="AE509" i="42" s="1"/>
  <c r="AD451" i="42"/>
  <c r="AE451" i="42" s="1"/>
  <c r="AD709" i="42"/>
  <c r="AE709" i="42" s="1"/>
  <c r="AD558" i="42"/>
  <c r="AE558" i="42" s="1"/>
  <c r="AD379" i="42"/>
  <c r="AE379" i="42" s="1"/>
  <c r="AD330" i="42"/>
  <c r="AE330" i="42" s="1"/>
  <c r="AD272" i="42"/>
  <c r="AE272" i="42" s="1"/>
  <c r="AD590" i="42"/>
  <c r="AE590" i="42" s="1"/>
  <c r="AD446" i="42"/>
  <c r="AE446" i="42" s="1"/>
  <c r="AD366" i="42"/>
  <c r="AE366" i="42" s="1"/>
  <c r="AD740" i="42"/>
  <c r="AE740" i="42" s="1"/>
  <c r="AD557" i="42"/>
  <c r="AE557" i="42" s="1"/>
  <c r="AD456" i="42"/>
  <c r="AE456" i="42" s="1"/>
  <c r="AD341" i="42"/>
  <c r="AE341" i="42" s="1"/>
  <c r="AD971" i="42"/>
  <c r="AE971" i="42" s="1"/>
  <c r="AD602" i="42"/>
  <c r="AE602" i="42" s="1"/>
  <c r="AD515" i="42"/>
  <c r="AE515" i="42" s="1"/>
  <c r="AD369" i="42"/>
  <c r="AE369" i="42" s="1"/>
  <c r="AD753" i="42"/>
  <c r="AE753" i="42" s="1"/>
  <c r="AD749" i="42"/>
  <c r="AE749" i="42" s="1"/>
  <c r="AD519" i="42"/>
  <c r="AE519" i="42" s="1"/>
  <c r="AD661" i="42"/>
  <c r="AE661" i="42" s="1"/>
  <c r="AD433" i="42"/>
  <c r="AE433" i="42" s="1"/>
  <c r="AD281" i="42"/>
  <c r="AE281" i="42" s="1"/>
  <c r="AD195" i="42"/>
  <c r="AE195" i="42" s="1"/>
  <c r="AD103" i="42"/>
  <c r="AE103" i="42" s="1"/>
  <c r="AD454" i="42"/>
  <c r="AE454" i="42" s="1"/>
  <c r="AD302" i="42"/>
  <c r="AE302" i="42" s="1"/>
  <c r="AD220" i="42"/>
  <c r="AE220" i="42" s="1"/>
  <c r="AD526" i="42"/>
  <c r="AE526" i="42" s="1"/>
  <c r="AD347" i="42"/>
  <c r="AE347" i="42" s="1"/>
  <c r="AD260" i="42"/>
  <c r="AE260" i="42" s="1"/>
  <c r="AD190" i="42"/>
  <c r="AE190" i="42" s="1"/>
  <c r="AD562" i="42"/>
  <c r="AE562" i="42" s="1"/>
  <c r="AD361" i="42"/>
  <c r="AE361" i="42" s="1"/>
  <c r="AD251" i="42"/>
  <c r="AE251" i="42" s="1"/>
  <c r="AD180" i="42"/>
  <c r="AE180" i="42" s="1"/>
  <c r="AD98" i="42"/>
  <c r="AE98" i="42" s="1"/>
  <c r="AD242" i="42"/>
  <c r="AE242" i="42" s="1"/>
  <c r="AD123" i="42"/>
  <c r="AE123" i="42" s="1"/>
  <c r="AD58" i="42"/>
  <c r="AE58" i="42" s="1"/>
  <c r="AD402" i="42"/>
  <c r="AE402" i="42" s="1"/>
  <c r="AD183" i="42"/>
  <c r="AE183" i="42" s="1"/>
  <c r="AD82" i="42"/>
  <c r="AE82" i="42" s="1"/>
  <c r="AD286" i="42"/>
  <c r="AE286" i="42" s="1"/>
  <c r="AD138" i="42"/>
  <c r="AE138" i="42" s="1"/>
  <c r="AD397" i="42"/>
  <c r="AE397" i="42" s="1"/>
  <c r="AD156" i="42"/>
  <c r="AE156" i="42" s="1"/>
  <c r="AD73" i="42"/>
  <c r="AE73" i="42" s="1"/>
  <c r="AD238" i="42"/>
  <c r="AE238" i="42" s="1"/>
  <c r="AD131" i="42"/>
  <c r="AE131" i="42" s="1"/>
  <c r="AD56" i="42"/>
  <c r="AE56" i="42" s="1"/>
  <c r="AD606" i="42"/>
  <c r="AE606" i="42" s="1"/>
  <c r="AD221" i="42"/>
  <c r="AE221" i="42" s="1"/>
  <c r="AD97" i="42"/>
  <c r="AE97" i="42" s="1"/>
  <c r="AD80" i="42"/>
  <c r="AE80" i="42" s="1"/>
  <c r="AD410" i="42"/>
  <c r="AE410" i="42" s="1"/>
  <c r="AD125" i="42"/>
  <c r="AE125" i="42" s="1"/>
  <c r="AD75" i="42"/>
  <c r="AE75" i="42" s="1"/>
  <c r="AD76" i="42"/>
  <c r="AE76" i="42" s="1"/>
  <c r="AD954" i="42"/>
  <c r="AE954" i="42" s="1"/>
  <c r="AD902" i="42"/>
  <c r="AE902" i="42" s="1"/>
  <c r="AD1035" i="42"/>
  <c r="AE1035" i="42" s="1"/>
  <c r="AD937" i="42"/>
  <c r="AE937" i="42" s="1"/>
  <c r="AD827" i="42"/>
  <c r="AE827" i="42" s="1"/>
  <c r="AD767" i="42"/>
  <c r="AE767" i="42" s="1"/>
  <c r="AD957" i="42"/>
  <c r="AE957" i="42" s="1"/>
  <c r="AD894" i="42"/>
  <c r="AE894" i="42" s="1"/>
  <c r="AD1012" i="42"/>
  <c r="AE1012" i="42" s="1"/>
  <c r="AD989" i="42"/>
  <c r="AE989" i="42" s="1"/>
  <c r="AD915" i="42"/>
  <c r="AE915" i="42" s="1"/>
  <c r="AD885" i="42"/>
  <c r="AE885" i="42" s="1"/>
  <c r="AD846" i="42"/>
  <c r="AE846" i="42" s="1"/>
  <c r="AD1022" i="42"/>
  <c r="AE1022" i="42" s="1"/>
  <c r="AD700" i="42"/>
  <c r="AE700" i="42" s="1"/>
  <c r="AD984" i="42"/>
  <c r="AE984" i="42" s="1"/>
  <c r="AD739" i="42"/>
  <c r="AE739" i="42" s="1"/>
  <c r="AD721" i="42"/>
  <c r="AE721" i="42" s="1"/>
  <c r="AD943" i="42"/>
  <c r="AE943" i="42" s="1"/>
  <c r="AD703" i="42"/>
  <c r="AE703" i="42" s="1"/>
  <c r="AD1029" i="42"/>
  <c r="AE1029" i="42" s="1"/>
  <c r="AD738" i="42"/>
  <c r="AE738" i="42" s="1"/>
  <c r="AD981" i="42"/>
  <c r="AE981" i="42" s="1"/>
  <c r="AD780" i="42"/>
  <c r="AE780" i="42" s="1"/>
  <c r="AD678" i="42"/>
  <c r="AE678" i="42" s="1"/>
  <c r="AD955" i="42"/>
  <c r="AE955" i="42" s="1"/>
  <c r="AD876" i="42"/>
  <c r="AE876" i="42" s="1"/>
  <c r="AD814" i="42"/>
  <c r="AE814" i="42" s="1"/>
  <c r="AD658" i="42"/>
  <c r="AE658" i="42" s="1"/>
  <c r="AD868" i="42"/>
  <c r="AE868" i="42" s="1"/>
  <c r="AD615" i="42"/>
  <c r="AE615" i="42" s="1"/>
  <c r="AD535" i="42"/>
  <c r="AE535" i="42" s="1"/>
  <c r="AD427" i="42"/>
  <c r="AE427" i="42" s="1"/>
  <c r="AD748" i="42"/>
  <c r="AE748" i="42" s="1"/>
  <c r="AD640" i="42"/>
  <c r="AE640" i="42" s="1"/>
  <c r="AD514" i="42"/>
  <c r="AE514" i="42" s="1"/>
  <c r="AD939" i="42"/>
  <c r="AE939" i="42" s="1"/>
  <c r="AD647" i="42"/>
  <c r="AE647" i="42" s="1"/>
  <c r="AD555" i="42"/>
  <c r="AE555" i="42" s="1"/>
  <c r="AD505" i="42"/>
  <c r="AE505" i="42" s="1"/>
  <c r="AD447" i="42"/>
  <c r="AE447" i="42" s="1"/>
  <c r="AD666" i="42"/>
  <c r="AE666" i="42" s="1"/>
  <c r="AD537" i="42"/>
  <c r="AE537" i="42" s="1"/>
  <c r="AD375" i="42"/>
  <c r="AE375" i="42" s="1"/>
  <c r="AD326" i="42"/>
  <c r="AE326" i="42" s="1"/>
  <c r="AD830" i="42"/>
  <c r="AE830" i="42" s="1"/>
  <c r="AD583" i="42"/>
  <c r="AE583" i="42" s="1"/>
  <c r="AD434" i="42"/>
  <c r="AE434" i="42" s="1"/>
  <c r="AD362" i="42"/>
  <c r="AE362" i="42" s="1"/>
  <c r="AD550" i="42"/>
  <c r="AE550" i="42" s="1"/>
  <c r="AD429" i="42"/>
  <c r="AE429" i="42" s="1"/>
  <c r="AD337" i="42"/>
  <c r="AE337" i="42" s="1"/>
  <c r="AD595" i="42"/>
  <c r="AE595" i="42" s="1"/>
  <c r="AD508" i="42"/>
  <c r="AE508" i="42" s="1"/>
  <c r="AD348" i="42"/>
  <c r="AE348" i="42" s="1"/>
  <c r="AD626" i="42"/>
  <c r="AE626" i="42" s="1"/>
  <c r="AD710" i="42"/>
  <c r="AE710" i="42" s="1"/>
  <c r="AD480" i="42"/>
  <c r="AE480" i="42" s="1"/>
  <c r="AD622" i="42"/>
  <c r="AE622" i="42" s="1"/>
  <c r="AD424" i="42"/>
  <c r="AE424" i="42" s="1"/>
  <c r="AD266" i="42"/>
  <c r="AE266" i="42" s="1"/>
  <c r="AD191" i="42"/>
  <c r="AE191" i="42" s="1"/>
  <c r="AD432" i="42"/>
  <c r="AE432" i="42" s="1"/>
  <c r="AD290" i="42"/>
  <c r="AE290" i="42" s="1"/>
  <c r="AD169" i="42"/>
  <c r="AE169" i="42" s="1"/>
  <c r="AD500" i="42"/>
  <c r="AE500" i="42" s="1"/>
  <c r="AD339" i="42"/>
  <c r="AE339" i="42" s="1"/>
  <c r="AD256" i="42"/>
  <c r="AE256" i="42" s="1"/>
  <c r="AD185" i="42"/>
  <c r="AE185" i="42" s="1"/>
  <c r="AD496" i="42"/>
  <c r="AE496" i="42" s="1"/>
  <c r="AD353" i="42"/>
  <c r="AE353" i="42" s="1"/>
  <c r="AD209" i="42"/>
  <c r="AE209" i="42" s="1"/>
  <c r="AD176" i="42"/>
  <c r="AE176" i="42" s="1"/>
  <c r="AD591" i="42"/>
  <c r="AE591" i="42" s="1"/>
  <c r="AD234" i="42"/>
  <c r="AE234" i="42" s="1"/>
  <c r="AD117" i="42"/>
  <c r="AE117" i="42" s="1"/>
  <c r="AD54" i="42"/>
  <c r="AE54" i="42" s="1"/>
  <c r="AD343" i="42"/>
  <c r="AE343" i="42" s="1"/>
  <c r="AD175" i="42"/>
  <c r="AE175" i="42" s="1"/>
  <c r="AD78" i="42"/>
  <c r="AE78" i="42" s="1"/>
  <c r="AD277" i="42"/>
  <c r="AE277" i="42" s="1"/>
  <c r="AD127" i="42"/>
  <c r="AE127" i="42" s="1"/>
  <c r="AD61" i="42"/>
  <c r="AE61" i="42" s="1"/>
  <c r="AD355" i="42"/>
  <c r="AE355" i="42" s="1"/>
  <c r="AD149" i="42"/>
  <c r="AE149" i="42" s="1"/>
  <c r="AD69" i="42"/>
  <c r="AE69" i="42" s="1"/>
  <c r="AD230" i="42"/>
  <c r="AE230" i="42" s="1"/>
  <c r="AD47" i="42"/>
  <c r="AE47" i="42" s="1"/>
  <c r="AD553" i="42"/>
  <c r="AE553" i="42" s="1"/>
  <c r="AD170" i="42"/>
  <c r="AE170" i="42" s="1"/>
  <c r="AD93" i="42"/>
  <c r="AE93" i="42" s="1"/>
  <c r="AD114" i="42"/>
  <c r="AE114" i="42" s="1"/>
  <c r="AD601" i="42"/>
  <c r="AE601" i="42" s="1"/>
  <c r="AD148" i="42"/>
  <c r="AE148" i="42" s="1"/>
  <c r="AD107" i="42"/>
  <c r="AE107" i="42" s="1"/>
  <c r="AD254" i="42"/>
  <c r="AE254" i="42" s="1"/>
  <c r="AD950" i="42"/>
  <c r="AE950" i="42" s="1"/>
  <c r="AD1031" i="42"/>
  <c r="AE1031" i="42" s="1"/>
  <c r="AD819" i="42"/>
  <c r="AE819" i="42" s="1"/>
  <c r="AD949" i="42"/>
  <c r="AE949" i="42" s="1"/>
  <c r="AD911" i="42"/>
  <c r="AE911" i="42" s="1"/>
  <c r="AD842" i="42"/>
  <c r="AE842" i="42" s="1"/>
  <c r="AD985" i="42"/>
  <c r="AE985" i="42" s="1"/>
  <c r="AD976" i="42"/>
  <c r="AE976" i="42" s="1"/>
  <c r="AD776" i="42"/>
  <c r="AE776" i="42" s="1"/>
  <c r="AD717" i="42"/>
  <c r="AE717" i="42" s="1"/>
  <c r="AD699" i="42"/>
  <c r="AE699" i="42" s="1"/>
  <c r="AD734" i="42"/>
  <c r="AE734" i="42" s="1"/>
  <c r="AD706" i="42"/>
  <c r="AE706" i="42" s="1"/>
  <c r="AD947" i="42"/>
  <c r="AE947" i="42" s="1"/>
  <c r="AD798" i="42"/>
  <c r="AE798" i="42" s="1"/>
  <c r="AD611" i="42"/>
  <c r="AE611" i="42" s="1"/>
  <c r="AD423" i="42"/>
  <c r="AE423" i="42" s="1"/>
  <c r="AD572" i="42"/>
  <c r="AE572" i="42" s="1"/>
  <c r="AD803" i="42"/>
  <c r="AE803" i="42" s="1"/>
  <c r="AD643" i="42"/>
  <c r="AE643" i="42" s="1"/>
  <c r="AD501" i="42"/>
  <c r="AE501" i="42" s="1"/>
  <c r="AD633" i="42"/>
  <c r="AE633" i="42" s="1"/>
  <c r="AD371" i="42"/>
  <c r="AE371" i="42" s="1"/>
  <c r="AD425" i="42"/>
  <c r="AE425" i="42" s="1"/>
  <c r="AD681" i="42"/>
  <c r="AE681" i="42" s="1"/>
  <c r="AD382" i="42"/>
  <c r="AE382" i="42" s="1"/>
  <c r="AD482" i="42"/>
  <c r="AE482" i="42" s="1"/>
  <c r="AD613" i="42"/>
  <c r="AE613" i="42" s="1"/>
  <c r="AD469" i="42"/>
  <c r="AE469" i="42" s="1"/>
  <c r="AD415" i="42"/>
  <c r="AE415" i="42" s="1"/>
  <c r="AD182" i="42"/>
  <c r="AE182" i="42" s="1"/>
  <c r="AD414" i="42"/>
  <c r="AE414" i="42" s="1"/>
  <c r="AD165" i="42"/>
  <c r="AE165" i="42" s="1"/>
  <c r="AD331" i="42"/>
  <c r="AE331" i="42" s="1"/>
  <c r="AD181" i="42"/>
  <c r="AE181" i="42" s="1"/>
  <c r="AD313" i="42"/>
  <c r="AE313" i="42" s="1"/>
  <c r="AD134" i="42"/>
  <c r="AE134" i="42" s="1"/>
  <c r="AD226" i="42"/>
  <c r="AE226" i="42" s="1"/>
  <c r="AD49" i="42"/>
  <c r="AE49" i="42" s="1"/>
  <c r="AD327" i="42"/>
  <c r="AE327" i="42" s="1"/>
  <c r="AD70" i="42"/>
  <c r="AE70" i="42" s="1"/>
  <c r="AD241" i="42"/>
  <c r="AE241" i="42" s="1"/>
  <c r="AD57" i="42"/>
  <c r="AE57" i="42" s="1"/>
  <c r="AD294" i="42"/>
  <c r="AE294" i="42" s="1"/>
  <c r="AD35" i="42"/>
  <c r="AE35" i="42" s="1"/>
  <c r="AD222" i="42"/>
  <c r="AE222" i="42" s="1"/>
  <c r="AD43" i="42"/>
  <c r="AE43" i="42" s="1"/>
  <c r="AD453" i="42"/>
  <c r="AE453" i="42" s="1"/>
  <c r="AD63" i="42"/>
  <c r="AE63" i="42" s="1"/>
  <c r="AD196" i="42"/>
  <c r="AE196" i="42" s="1"/>
  <c r="AD179" i="42"/>
  <c r="AE179" i="42" s="1"/>
  <c r="AD718" i="42"/>
  <c r="AE718" i="42" s="1"/>
  <c r="AD929" i="42"/>
  <c r="AE929" i="42" s="1"/>
  <c r="AD960" i="42"/>
  <c r="AE960" i="42" s="1"/>
  <c r="AD851" i="42"/>
  <c r="AE851" i="42" s="1"/>
  <c r="AD674" i="42"/>
  <c r="AE674" i="42" s="1"/>
  <c r="AD727" i="42"/>
  <c r="AE727" i="42" s="1"/>
  <c r="AD701" i="42"/>
  <c r="AE701" i="42" s="1"/>
  <c r="AD322" i="42"/>
  <c r="AE322" i="42" s="1"/>
  <c r="AD358" i="42"/>
  <c r="AE358" i="42" s="1"/>
  <c r="AD344" i="42"/>
  <c r="AE344" i="42" s="1"/>
  <c r="AD461" i="42"/>
  <c r="AE461" i="42" s="1"/>
  <c r="AD112" i="42"/>
  <c r="AE112" i="42" s="1"/>
  <c r="AD116" i="42"/>
  <c r="AE116" i="42" s="1"/>
  <c r="AD94" i="42"/>
  <c r="AE94" i="42" s="1"/>
  <c r="AD731" i="42"/>
  <c r="AE731" i="42" s="1"/>
  <c r="AD765" i="42"/>
  <c r="AE765" i="42" s="1"/>
  <c r="AD856" i="42"/>
  <c r="AE856" i="42" s="1"/>
  <c r="AD438" i="42"/>
  <c r="AE438" i="42" s="1"/>
  <c r="AD317" i="42"/>
  <c r="AE317" i="42" s="1"/>
  <c r="AD329" i="42"/>
  <c r="AE329" i="42" s="1"/>
  <c r="AD582" i="42"/>
  <c r="AE582" i="42" s="1"/>
  <c r="AD475" i="42"/>
  <c r="AE475" i="42" s="1"/>
  <c r="AD442" i="42"/>
  <c r="AE442" i="42" s="1"/>
  <c r="AD139" i="42"/>
  <c r="AE139" i="42" s="1"/>
  <c r="AD115" i="42"/>
  <c r="AE115" i="42" s="1"/>
  <c r="AD154" i="42"/>
  <c r="AE154" i="42" s="1"/>
  <c r="AD152" i="42"/>
  <c r="AE152" i="42" s="1"/>
  <c r="AD684" i="42"/>
  <c r="AE684" i="42" s="1"/>
  <c r="AD758" i="42"/>
  <c r="AE758" i="42" s="1"/>
  <c r="AD646" i="42"/>
  <c r="AE646" i="42" s="1"/>
  <c r="AD502" i="42"/>
  <c r="AE502" i="42" s="1"/>
  <c r="AD296" i="42"/>
  <c r="AE296" i="42" s="1"/>
  <c r="AD549" i="42"/>
  <c r="AE549" i="42" s="1"/>
  <c r="AD464" i="42"/>
  <c r="AE464" i="42" s="1"/>
  <c r="AD92" i="42"/>
  <c r="AE92" i="42" s="1"/>
  <c r="AD147" i="42"/>
  <c r="AE147" i="42" s="1"/>
  <c r="AD946" i="42"/>
  <c r="AE946" i="42" s="1"/>
  <c r="AD1027" i="42"/>
  <c r="AE1027" i="42" s="1"/>
  <c r="AD815" i="42"/>
  <c r="AE815" i="42" s="1"/>
  <c r="AD945" i="42"/>
  <c r="AE945" i="42" s="1"/>
  <c r="AD838" i="42"/>
  <c r="AE838" i="42" s="1"/>
  <c r="AD977" i="42"/>
  <c r="AE977" i="42" s="1"/>
  <c r="AD968" i="42"/>
  <c r="AE968" i="42" s="1"/>
  <c r="AD766" i="42"/>
  <c r="AE766" i="42" s="1"/>
  <c r="AD1030" i="42"/>
  <c r="AE1030" i="42" s="1"/>
  <c r="AD695" i="42"/>
  <c r="AE695" i="42" s="1"/>
  <c r="AD730" i="42"/>
  <c r="AE730" i="42" s="1"/>
  <c r="AD837" i="42"/>
  <c r="AE837" i="42" s="1"/>
  <c r="AD702" i="42"/>
  <c r="AE702" i="42" s="1"/>
  <c r="AD922" i="42"/>
  <c r="AE922" i="42" s="1"/>
  <c r="AD841" i="42"/>
  <c r="AE841" i="42" s="1"/>
  <c r="AD607" i="42"/>
  <c r="AE607" i="42" s="1"/>
  <c r="AD980" i="42"/>
  <c r="AE980" i="42" s="1"/>
  <c r="AD568" i="42"/>
  <c r="AE568" i="42" s="1"/>
  <c r="AD787" i="42"/>
  <c r="AE787" i="42" s="1"/>
  <c r="AD639" i="42"/>
  <c r="AE639" i="42" s="1"/>
  <c r="AD497" i="42"/>
  <c r="AE497" i="42" s="1"/>
  <c r="AD612" i="42"/>
  <c r="AE612" i="42" s="1"/>
  <c r="AD350" i="42"/>
  <c r="AE350" i="42" s="1"/>
  <c r="AD705" i="42"/>
  <c r="AE705" i="42" s="1"/>
  <c r="AD416" i="42"/>
  <c r="AE416" i="42" s="1"/>
  <c r="AD663" i="42"/>
  <c r="AE663" i="42" s="1"/>
  <c r="AD378" i="42"/>
  <c r="AE378" i="42" s="1"/>
  <c r="AD444" i="42"/>
  <c r="AE444" i="42" s="1"/>
  <c r="AD586" i="42"/>
  <c r="AE586" i="42" s="1"/>
  <c r="AD458" i="42"/>
  <c r="AE458" i="42" s="1"/>
  <c r="AD407" i="42"/>
  <c r="AE407" i="42" s="1"/>
  <c r="AD178" i="42"/>
  <c r="AE178" i="42" s="1"/>
  <c r="AD406" i="42"/>
  <c r="AE406" i="42" s="1"/>
  <c r="AD157" i="42"/>
  <c r="AE157" i="42" s="1"/>
  <c r="AD323" i="42"/>
  <c r="AE323" i="42" s="1"/>
  <c r="AD177" i="42"/>
  <c r="AE177" i="42" s="1"/>
  <c r="AD306" i="42"/>
  <c r="AE306" i="42" s="1"/>
  <c r="AD130" i="42"/>
  <c r="AE130" i="42" s="1"/>
  <c r="AD218" i="42"/>
  <c r="AE218" i="42" s="1"/>
  <c r="AD45" i="42"/>
  <c r="AE45" i="42" s="1"/>
  <c r="AD258" i="42"/>
  <c r="AE258" i="42" s="1"/>
  <c r="AD66" i="42"/>
  <c r="AE66" i="42" s="1"/>
  <c r="AD233" i="42"/>
  <c r="AE233" i="42" s="1"/>
  <c r="AD53" i="42"/>
  <c r="AE53" i="42" s="1"/>
  <c r="AD239" i="42"/>
  <c r="AE239" i="42" s="1"/>
  <c r="AD31" i="42"/>
  <c r="AE31" i="42" s="1"/>
  <c r="AD213" i="42"/>
  <c r="AE213" i="42" s="1"/>
  <c r="AD39" i="42"/>
  <c r="AE39" i="42" s="1"/>
  <c r="AD413" i="42"/>
  <c r="AE413" i="42" s="1"/>
  <c r="AD262" i="42"/>
  <c r="AE262" i="42" s="1"/>
  <c r="AD282" i="42"/>
  <c r="AE282" i="42" s="1"/>
  <c r="AD863" i="42"/>
  <c r="AE863" i="42" s="1"/>
  <c r="AD510" i="42"/>
  <c r="AE510" i="42" s="1"/>
  <c r="AD499" i="42"/>
  <c r="AE499" i="42" s="1"/>
  <c r="AD333" i="42"/>
  <c r="AE333" i="42" s="1"/>
  <c r="AD609" i="42"/>
  <c r="AE609" i="42" s="1"/>
  <c r="AD486" i="42"/>
  <c r="AE486" i="42" s="1"/>
  <c r="AD538" i="42"/>
  <c r="AE538" i="42" s="1"/>
  <c r="AD956" i="42"/>
  <c r="AE956" i="42" s="1"/>
  <c r="AD688" i="42"/>
  <c r="AE688" i="42" s="1"/>
  <c r="AD769" i="42"/>
  <c r="AE769" i="42" s="1"/>
  <c r="AD722" i="42"/>
  <c r="AE722" i="42" s="1"/>
  <c r="AD693" i="42"/>
  <c r="AE693" i="42" s="1"/>
  <c r="AD530" i="42"/>
  <c r="AE530" i="42" s="1"/>
  <c r="AD574" i="42"/>
  <c r="AE574" i="42" s="1"/>
  <c r="AD608" i="42"/>
  <c r="AE608" i="42" s="1"/>
  <c r="AD201" i="42"/>
  <c r="AE201" i="42" s="1"/>
  <c r="AD525" i="42"/>
  <c r="AE525" i="42" s="1"/>
  <c r="AD90" i="42"/>
  <c r="AE90" i="42" s="1"/>
  <c r="AD873" i="42"/>
  <c r="AE873" i="42" s="1"/>
  <c r="AD940" i="42"/>
  <c r="AE940" i="42" s="1"/>
  <c r="AD714" i="42"/>
  <c r="AE714" i="42" s="1"/>
  <c r="AD835" i="42"/>
  <c r="AE835" i="42" s="1"/>
  <c r="AD516" i="42"/>
  <c r="AE516" i="42" s="1"/>
  <c r="AD569" i="42"/>
  <c r="AE569" i="42" s="1"/>
  <c r="AD206" i="42"/>
  <c r="AE206" i="42" s="1"/>
  <c r="AD401" i="42"/>
  <c r="AE401" i="42" s="1"/>
  <c r="AD921" i="42"/>
  <c r="AE921" i="42" s="1"/>
  <c r="AD1023" i="42"/>
  <c r="AE1023" i="42" s="1"/>
  <c r="AD794" i="42"/>
  <c r="AE794" i="42" s="1"/>
  <c r="AD920" i="42"/>
  <c r="AE920" i="42" s="1"/>
  <c r="AD1010" i="42"/>
  <c r="AE1010" i="42" s="1"/>
  <c r="AD904" i="42"/>
  <c r="AE904" i="42" s="1"/>
  <c r="AD834" i="42"/>
  <c r="AE834" i="42" s="1"/>
  <c r="AD969" i="42"/>
  <c r="AE969" i="42" s="1"/>
  <c r="AD935" i="42"/>
  <c r="AE935" i="42" s="1"/>
  <c r="AD761" i="42"/>
  <c r="AE761" i="42" s="1"/>
  <c r="AD1009" i="42"/>
  <c r="AE1009" i="42" s="1"/>
  <c r="AD850" i="42"/>
  <c r="AE850" i="42" s="1"/>
  <c r="AD691" i="42"/>
  <c r="AE691" i="42" s="1"/>
  <c r="AD843" i="42"/>
  <c r="AE843" i="42" s="1"/>
  <c r="AD826" i="42"/>
  <c r="AE826" i="42" s="1"/>
  <c r="AD698" i="42"/>
  <c r="AE698" i="42" s="1"/>
  <c r="AD914" i="42"/>
  <c r="AE914" i="42" s="1"/>
  <c r="AD772" i="42"/>
  <c r="AE772" i="42" s="1"/>
  <c r="AD825" i="42"/>
  <c r="AE825" i="42" s="1"/>
  <c r="AD768" i="42"/>
  <c r="AE768" i="42" s="1"/>
  <c r="AD603" i="42"/>
  <c r="AE603" i="42" s="1"/>
  <c r="AD560" i="42"/>
  <c r="AE560" i="42" s="1"/>
  <c r="AD634" i="42"/>
  <c r="AE634" i="42" s="1"/>
  <c r="AD467" i="42"/>
  <c r="AE467" i="42" s="1"/>
  <c r="AD605" i="42"/>
  <c r="AE605" i="42" s="1"/>
  <c r="AD346" i="42"/>
  <c r="AE346" i="42" s="1"/>
  <c r="AD664" i="42"/>
  <c r="AE664" i="42" s="1"/>
  <c r="AD412" i="42"/>
  <c r="AE412" i="42" s="1"/>
  <c r="AD641" i="42"/>
  <c r="AE641" i="42" s="1"/>
  <c r="AD374" i="42"/>
  <c r="AE374" i="42" s="1"/>
  <c r="AD719" i="42"/>
  <c r="AE719" i="42" s="1"/>
  <c r="AD428" i="42"/>
  <c r="AE428" i="42" s="1"/>
  <c r="AD573" i="42"/>
  <c r="AE573" i="42" s="1"/>
  <c r="AD426" i="42"/>
  <c r="AE426" i="42" s="1"/>
  <c r="AD399" i="42"/>
  <c r="AE399" i="42" s="1"/>
  <c r="AD174" i="42"/>
  <c r="AE174" i="42" s="1"/>
  <c r="AD398" i="42"/>
  <c r="AE398" i="42" s="1"/>
  <c r="AD657" i="42"/>
  <c r="AE657" i="42" s="1"/>
  <c r="AD314" i="42"/>
  <c r="AE314" i="42" s="1"/>
  <c r="AD283" i="42"/>
  <c r="AE283" i="42" s="1"/>
  <c r="AD126" i="42"/>
  <c r="AE126" i="42" s="1"/>
  <c r="AD167" i="42"/>
  <c r="AE167" i="42" s="1"/>
  <c r="AD41" i="42"/>
  <c r="AE41" i="42" s="1"/>
  <c r="AD250" i="42"/>
  <c r="AE250" i="42" s="1"/>
  <c r="AD32" i="42"/>
  <c r="AE32" i="42" s="1"/>
  <c r="AD225" i="42"/>
  <c r="AE225" i="42" s="1"/>
  <c r="AD48" i="42"/>
  <c r="AE48" i="42" s="1"/>
  <c r="AD231" i="42"/>
  <c r="AE231" i="42" s="1"/>
  <c r="AD23" i="42"/>
  <c r="AE23" i="42" s="1"/>
  <c r="AD171" i="42"/>
  <c r="AE171" i="42" s="1"/>
  <c r="AD303" i="42"/>
  <c r="AE303" i="42" s="1"/>
  <c r="AD305" i="42"/>
  <c r="AE305" i="42" s="1"/>
  <c r="AD335" i="42"/>
  <c r="AE335" i="42" s="1"/>
  <c r="AD1013" i="42"/>
  <c r="AE1013" i="42" s="1"/>
  <c r="AD881" i="42"/>
  <c r="AE881" i="42" s="1"/>
  <c r="AD696" i="42"/>
  <c r="AE696" i="42" s="1"/>
  <c r="AD918" i="42"/>
  <c r="AE918" i="42" s="1"/>
  <c r="AD973" i="42"/>
  <c r="AE973" i="42" s="1"/>
  <c r="AD654" i="42"/>
  <c r="AE654" i="42" s="1"/>
  <c r="AD443" i="42"/>
  <c r="AE443" i="42" s="1"/>
  <c r="AD536" i="42"/>
  <c r="AE536" i="42" s="1"/>
  <c r="AD669" i="42"/>
  <c r="AE669" i="42" s="1"/>
  <c r="AD285" i="42"/>
  <c r="AE285" i="42" s="1"/>
  <c r="AD205" i="42"/>
  <c r="AE205" i="42" s="1"/>
  <c r="AD145" i="42"/>
  <c r="AE145" i="42" s="1"/>
  <c r="AD144" i="42"/>
  <c r="AE144" i="42" s="1"/>
  <c r="AD162" i="42"/>
  <c r="AE162" i="42" s="1"/>
  <c r="AD129" i="42"/>
  <c r="AE129" i="42" s="1"/>
  <c r="AD895" i="42"/>
  <c r="AE895" i="42" s="1"/>
  <c r="AD882" i="42"/>
  <c r="AE882" i="42" s="1"/>
  <c r="AD845" i="42"/>
  <c r="AE845" i="42" s="1"/>
  <c r="AD910" i="42"/>
  <c r="AE910" i="42" s="1"/>
  <c r="AD965" i="42"/>
  <c r="AE965" i="42" s="1"/>
  <c r="AD650" i="42"/>
  <c r="AE650" i="42" s="1"/>
  <c r="AD527" i="42"/>
  <c r="AE527" i="42" s="1"/>
  <c r="AD547" i="42"/>
  <c r="AE547" i="42" s="1"/>
  <c r="AD354" i="42"/>
  <c r="AE354" i="42" s="1"/>
  <c r="AD336" i="42"/>
  <c r="AE336" i="42" s="1"/>
  <c r="AD257" i="42"/>
  <c r="AE257" i="42" s="1"/>
  <c r="AD210" i="42"/>
  <c r="AE210" i="42" s="1"/>
  <c r="AD840" i="42"/>
  <c r="AE840" i="42" s="1"/>
  <c r="AD770" i="42"/>
  <c r="AE770" i="42" s="1"/>
  <c r="AD1026" i="42"/>
  <c r="AE1026" i="42" s="1"/>
  <c r="AD720" i="42"/>
  <c r="AE720" i="42" s="1"/>
  <c r="AD474" i="42"/>
  <c r="AE474" i="42" s="1"/>
  <c r="AD325" i="42"/>
  <c r="AE325" i="42" s="1"/>
  <c r="AD253" i="42"/>
  <c r="AE253" i="42" s="1"/>
  <c r="AD411" i="42"/>
  <c r="AE411" i="42" s="1"/>
  <c r="AD133" i="42"/>
  <c r="AE133" i="42" s="1"/>
  <c r="AD394" i="42"/>
  <c r="AE394" i="42" s="1"/>
  <c r="AD21" i="42"/>
  <c r="AE21" i="42" s="1"/>
  <c r="AD1011" i="42"/>
  <c r="AE1011" i="42" s="1"/>
  <c r="AD917" i="42"/>
  <c r="AE917" i="42" s="1"/>
  <c r="AD982" i="42"/>
  <c r="AE982" i="42" s="1"/>
  <c r="AD790" i="42"/>
  <c r="AE790" i="42" s="1"/>
  <c r="AD916" i="42"/>
  <c r="AE916" i="42" s="1"/>
  <c r="AD1006" i="42"/>
  <c r="AE1006" i="42" s="1"/>
  <c r="AD900" i="42"/>
  <c r="AE900" i="42" s="1"/>
  <c r="AD809" i="42"/>
  <c r="AE809" i="42" s="1"/>
  <c r="AD936" i="42"/>
  <c r="AE936" i="42" s="1"/>
  <c r="AD927" i="42"/>
  <c r="AE927" i="42" s="1"/>
  <c r="AD755" i="42"/>
  <c r="AE755" i="42" s="1"/>
  <c r="AD1001" i="42"/>
  <c r="AE1001" i="42" s="1"/>
  <c r="AD844" i="42"/>
  <c r="AE844" i="42" s="1"/>
  <c r="AD687" i="42"/>
  <c r="AE687" i="42" s="1"/>
  <c r="AD821" i="42"/>
  <c r="AE821" i="42" s="1"/>
  <c r="AD799" i="42"/>
  <c r="AE799" i="42" s="1"/>
  <c r="AD694" i="42"/>
  <c r="AE694" i="42" s="1"/>
  <c r="AD907" i="42"/>
  <c r="AE907" i="42" s="1"/>
  <c r="AD813" i="42"/>
  <c r="AE813" i="42" s="1"/>
  <c r="AD824" i="42"/>
  <c r="AE824" i="42" s="1"/>
  <c r="AD589" i="42"/>
  <c r="AE589" i="42" s="1"/>
  <c r="AD836" i="42"/>
  <c r="AE836" i="42" s="1"/>
  <c r="AD552" i="42"/>
  <c r="AE552" i="42" s="1"/>
  <c r="AD773" i="42"/>
  <c r="AE773" i="42" s="1"/>
  <c r="AD571" i="42"/>
  <c r="AE571" i="42" s="1"/>
  <c r="AD463" i="42"/>
  <c r="AE463" i="42" s="1"/>
  <c r="AD584" i="42"/>
  <c r="AE584" i="42" s="1"/>
  <c r="AD342" i="42"/>
  <c r="AE342" i="42" s="1"/>
  <c r="AD653" i="42"/>
  <c r="AE653" i="42" s="1"/>
  <c r="AD404" i="42"/>
  <c r="AE404" i="42" s="1"/>
  <c r="AD630" i="42"/>
  <c r="AE630" i="42" s="1"/>
  <c r="AD370" i="42"/>
  <c r="AE370" i="42" s="1"/>
  <c r="AD697" i="42"/>
  <c r="AE697" i="42" s="1"/>
  <c r="AD381" i="42"/>
  <c r="AE381" i="42" s="1"/>
  <c r="AD507" i="42"/>
  <c r="AE507" i="42" s="1"/>
  <c r="AD417" i="42"/>
  <c r="AE417" i="42" s="1"/>
  <c r="AD391" i="42"/>
  <c r="AE391" i="42" s="1"/>
  <c r="AD132" i="42"/>
  <c r="AE132" i="42" s="1"/>
  <c r="AD390" i="42"/>
  <c r="AE390" i="42" s="1"/>
  <c r="AD620" i="42"/>
  <c r="AE620" i="42" s="1"/>
  <c r="AD307" i="42"/>
  <c r="AE307" i="42" s="1"/>
  <c r="AD629" i="42"/>
  <c r="AE629" i="42" s="1"/>
  <c r="AD274" i="42"/>
  <c r="AE274" i="42" s="1"/>
  <c r="AD122" i="42"/>
  <c r="AE122" i="42" s="1"/>
  <c r="AD159" i="42"/>
  <c r="AE159" i="42" s="1"/>
  <c r="AD208" i="42"/>
  <c r="AE208" i="42" s="1"/>
  <c r="AD28" i="42"/>
  <c r="AE28" i="42" s="1"/>
  <c r="AD166" i="42"/>
  <c r="AE166" i="42" s="1"/>
  <c r="AD44" i="42"/>
  <c r="AE44" i="42" s="1"/>
  <c r="AD223" i="42"/>
  <c r="AE223" i="42" s="1"/>
  <c r="AD19" i="42"/>
  <c r="AE19" i="42" s="1"/>
  <c r="AD163" i="42"/>
  <c r="AE163" i="42" s="1"/>
  <c r="AD245" i="42"/>
  <c r="AE245" i="42" s="1"/>
  <c r="AD418" i="42"/>
  <c r="AE418" i="42" s="1"/>
  <c r="AD898" i="42"/>
  <c r="AE898" i="42" s="1"/>
  <c r="AD886" i="42"/>
  <c r="AE886" i="42" s="1"/>
  <c r="AD735" i="42"/>
  <c r="AE735" i="42" s="1"/>
  <c r="AD1017" i="42"/>
  <c r="AE1017" i="42" s="1"/>
  <c r="AD774" i="42"/>
  <c r="AE774" i="42" s="1"/>
  <c r="AD752" i="42"/>
  <c r="AE752" i="42" s="1"/>
  <c r="AD531" i="42"/>
  <c r="AE531" i="42" s="1"/>
  <c r="AD551" i="42"/>
  <c r="AE551" i="42" s="1"/>
  <c r="AD570" i="42"/>
  <c r="AE570" i="42" s="1"/>
  <c r="AD587" i="42"/>
  <c r="AE587" i="42" s="1"/>
  <c r="AD261" i="42"/>
  <c r="AE261" i="42" s="1"/>
  <c r="AD252" i="42"/>
  <c r="AE252" i="42" s="1"/>
  <c r="AD877" i="42"/>
  <c r="AE877" i="42" s="1"/>
  <c r="AD839" i="42"/>
  <c r="AE839" i="42" s="1"/>
  <c r="AD983" i="42"/>
  <c r="AE983" i="42" s="1"/>
  <c r="AD670" i="42"/>
  <c r="AE670" i="42" s="1"/>
  <c r="AD506" i="42"/>
  <c r="AE506" i="42" s="1"/>
  <c r="AD479" i="42"/>
  <c r="AE479" i="42" s="1"/>
  <c r="AD529" i="42"/>
  <c r="AE529" i="42" s="1"/>
  <c r="AD645" i="42"/>
  <c r="AE645" i="42" s="1"/>
  <c r="AD271" i="42"/>
  <c r="AE271" i="42" s="1"/>
  <c r="AD450" i="42"/>
  <c r="AE450" i="42" s="1"/>
  <c r="AD96" i="42"/>
  <c r="AE96" i="42" s="1"/>
  <c r="AD105" i="42"/>
  <c r="AE105" i="42" s="1"/>
  <c r="AD891" i="42"/>
  <c r="AE891" i="42" s="1"/>
  <c r="AD874" i="42"/>
  <c r="AE874" i="42" s="1"/>
  <c r="AD903" i="42"/>
  <c r="AE903" i="42" s="1"/>
  <c r="AD723" i="42"/>
  <c r="AE723" i="42" s="1"/>
  <c r="AD685" i="42"/>
  <c r="AE685" i="42" s="1"/>
  <c r="AD511" i="42"/>
  <c r="AE511" i="42" s="1"/>
  <c r="AD328" i="42"/>
  <c r="AE328" i="42" s="1"/>
  <c r="AD580" i="42"/>
  <c r="AE580" i="42" s="1"/>
  <c r="AD405" i="42"/>
  <c r="AE405" i="42" s="1"/>
  <c r="AD95" i="42"/>
  <c r="AE95" i="42" s="1"/>
  <c r="AD85" i="42"/>
  <c r="AE85" i="42" s="1"/>
  <c r="AD18" i="42"/>
  <c r="AE18" i="42" s="1"/>
  <c r="AD1008" i="42"/>
  <c r="AE1008" i="42" s="1"/>
  <c r="AD952" i="42"/>
  <c r="AE952" i="42" s="1"/>
  <c r="AD828" i="42"/>
  <c r="AE828" i="42" s="1"/>
  <c r="AD975" i="42"/>
  <c r="AE975" i="42" s="1"/>
  <c r="AD1025" i="42"/>
  <c r="AE1025" i="42" s="1"/>
  <c r="AD485" i="42"/>
  <c r="AE485" i="42" s="1"/>
  <c r="AD542" i="42"/>
  <c r="AE542" i="42" s="1"/>
  <c r="AD312" i="42"/>
  <c r="AE312" i="42" s="1"/>
  <c r="AD625" i="42"/>
  <c r="AE625" i="42" s="1"/>
  <c r="AD244" i="42"/>
  <c r="AE244" i="42" s="1"/>
  <c r="AD197" i="42"/>
  <c r="AE197" i="42" s="1"/>
  <c r="AD110" i="42"/>
  <c r="AE110" i="42" s="1"/>
  <c r="AD219" i="42"/>
  <c r="AE219" i="42" s="1"/>
  <c r="AD1004" i="42"/>
  <c r="AE1004" i="42" s="1"/>
  <c r="AD818" i="42"/>
  <c r="AE818" i="42" s="1"/>
  <c r="AD932" i="42"/>
  <c r="AE932" i="42" s="1"/>
  <c r="AD671" i="42"/>
  <c r="AE671" i="42" s="1"/>
  <c r="AD308" i="42"/>
  <c r="AE308" i="42" s="1"/>
  <c r="AD554" i="42"/>
  <c r="AE554" i="42" s="1"/>
  <c r="AD802" i="42"/>
  <c r="AE802" i="42" s="1"/>
  <c r="AD870" i="42"/>
  <c r="AE870" i="42" s="1"/>
  <c r="AD948" i="42"/>
  <c r="AE948" i="42" s="1"/>
  <c r="AD468" i="42"/>
  <c r="AE468" i="42" s="1"/>
  <c r="AD99" i="42"/>
  <c r="AE99" i="42" s="1"/>
  <c r="AD665" i="42"/>
  <c r="AE665" i="42" s="1"/>
  <c r="AD311" i="42"/>
  <c r="AE311" i="42" s="1"/>
  <c r="AD249" i="42"/>
  <c r="AE249" i="42" s="1"/>
  <c r="AD887" i="42"/>
  <c r="AE887" i="42" s="1"/>
  <c r="AD676" i="42"/>
  <c r="AE676" i="42" s="1"/>
  <c r="AD498" i="42"/>
  <c r="AE498" i="42" s="1"/>
  <c r="AD490" i="42"/>
  <c r="AE490" i="42" s="1"/>
  <c r="AD240" i="42"/>
  <c r="AE240" i="42" s="1"/>
  <c r="AD111" i="42"/>
  <c r="AE111" i="42" s="1"/>
  <c r="AD135" i="42"/>
  <c r="AE135" i="42" s="1"/>
  <c r="AD642" i="42"/>
  <c r="AE642" i="42" s="1"/>
  <c r="AD403" i="42"/>
  <c r="AE403" i="42" s="1"/>
  <c r="AD600" i="42"/>
  <c r="AE600" i="42" s="1"/>
  <c r="AD869" i="42"/>
  <c r="AE869" i="42" s="1"/>
  <c r="AD503" i="42"/>
  <c r="AE503" i="42" s="1"/>
  <c r="AD481" i="42"/>
  <c r="AE481" i="42" s="1"/>
  <c r="AD817" i="42"/>
  <c r="AE817" i="42" s="1"/>
  <c r="AD677" i="42"/>
  <c r="AE677" i="42" s="1"/>
  <c r="AD295" i="42"/>
  <c r="AE295" i="42" s="1"/>
  <c r="AD422" i="42"/>
  <c r="AE422" i="42" s="1"/>
  <c r="AD359" i="42"/>
  <c r="AE359" i="42" s="1"/>
  <c r="AD964" i="42"/>
  <c r="AE964" i="42" s="1"/>
  <c r="AD896" i="42"/>
  <c r="AE896" i="42" s="1"/>
  <c r="AD324" i="42"/>
  <c r="AE324" i="42" s="1"/>
  <c r="AD30" i="42"/>
  <c r="AE30" i="42" s="1"/>
  <c r="AD715" i="42"/>
  <c r="AE715" i="42" s="1"/>
  <c r="AD193" i="42"/>
  <c r="AE193" i="42" s="1"/>
  <c r="AD289" i="42"/>
  <c r="AE289" i="42" s="1"/>
  <c r="AD967" i="42"/>
  <c r="AE967" i="42" s="1"/>
  <c r="AD292" i="42"/>
  <c r="AE292" i="42" s="1"/>
  <c r="AD352" i="42"/>
  <c r="AE352" i="42" s="1"/>
  <c r="AD484" i="42"/>
  <c r="AE484" i="42" s="1"/>
  <c r="AD1007" i="42"/>
  <c r="AE1007" i="42" s="1"/>
  <c r="AD521" i="42"/>
  <c r="AE521" i="42" s="1"/>
  <c r="AD541" i="42"/>
  <c r="AE541" i="42" s="1"/>
  <c r="AD202" i="42"/>
  <c r="AE202" i="42" s="1"/>
  <c r="AD91" i="42"/>
  <c r="AE91" i="42" s="1"/>
  <c r="AD71" i="42"/>
  <c r="AE71" i="42" s="1"/>
  <c r="AD754" i="42"/>
  <c r="AE754" i="42" s="1"/>
  <c r="Y172" i="42"/>
  <c r="AA636" i="42"/>
  <c r="W1018" i="42"/>
  <c r="AC599" i="42" a="1"/>
  <c r="AC599" i="42" s="1"/>
  <c r="W299" i="42"/>
  <c r="AA811" i="42"/>
  <c r="AC512" i="42" a="1"/>
  <c r="AC512" i="42" s="1"/>
  <c r="AC173" i="42" a="1"/>
  <c r="AC173" i="42" s="1"/>
  <c r="AC172" i="42" s="1"/>
  <c r="AC866" i="42" a="1"/>
  <c r="AC866" i="42" s="1"/>
  <c r="AC89" i="42" a="1"/>
  <c r="AC89" i="42" s="1"/>
  <c r="AC668" i="42" a="1"/>
  <c r="AC668" i="42" s="1"/>
  <c r="AC901" i="42" a="1"/>
  <c r="AC901" i="42" s="1"/>
  <c r="AC27" i="42" a="1"/>
  <c r="AC27" i="42" s="1"/>
  <c r="AC680" i="42" a="1"/>
  <c r="AC680" i="42" s="1"/>
  <c r="AC804" i="42" a="1"/>
  <c r="AC804" i="42" s="1"/>
  <c r="AC368" i="42" a="1"/>
  <c r="AC368" i="42" s="1"/>
  <c r="AC367" i="42" s="1"/>
  <c r="AC460" i="42" a="1"/>
  <c r="AC460" i="42" s="1"/>
  <c r="AC576" i="42" a="1"/>
  <c r="AC576" i="42" s="1"/>
  <c r="AC575" i="42" s="1"/>
  <c r="Y120" i="42"/>
  <c r="Y87" i="42" s="1"/>
  <c r="Y667" i="42"/>
  <c r="Y471" i="42"/>
  <c r="W419" i="42"/>
  <c r="AA795" i="42"/>
  <c r="Y636" i="42"/>
  <c r="W636" i="42"/>
  <c r="Y1018" i="42"/>
  <c r="Y832" i="42"/>
  <c r="Y811" i="42"/>
  <c r="W763" i="42"/>
  <c r="AC332" i="42" a="1"/>
  <c r="AC332" i="42" s="1"/>
  <c r="AC288" i="42" a="1"/>
  <c r="AC288" i="42" s="1"/>
  <c r="AC52" i="42" a="1"/>
  <c r="AC52" i="42" s="1"/>
  <c r="AC51" i="42" s="1"/>
  <c r="AC942" i="42" a="1"/>
  <c r="AC942" i="42" s="1"/>
  <c r="AC493" i="42" a="1"/>
  <c r="AC493" i="42" s="1"/>
  <c r="AC74" i="42" a="1"/>
  <c r="AC74" i="42" s="1"/>
  <c r="AC389" i="42" a="1"/>
  <c r="AC389" i="42" s="1"/>
  <c r="AC618" i="42" a="1"/>
  <c r="AC618" i="42" s="1"/>
  <c r="AA388" i="42"/>
  <c r="AC737" i="42" a="1"/>
  <c r="AC737" i="42" s="1"/>
  <c r="AC925" i="42" a="1"/>
  <c r="AC925" i="42" s="1"/>
  <c r="AA187" i="42"/>
  <c r="Y15" i="42"/>
  <c r="AA15" i="42"/>
  <c r="Y299" i="42"/>
  <c r="Y763" i="42"/>
  <c r="AC524" i="42" a="1"/>
  <c r="AC524" i="42" s="1"/>
  <c r="AC523" i="42" s="1"/>
  <c r="AC564" i="42" a="1"/>
  <c r="AC564" i="42" s="1"/>
  <c r="AC637" i="42" a="1"/>
  <c r="AC637" i="42" s="1"/>
  <c r="AC113" i="42" a="1"/>
  <c r="AC113" i="42" s="1"/>
  <c r="AC1003" i="42" a="1"/>
  <c r="AC1003" i="42" s="1"/>
  <c r="AC199" i="42" a="1"/>
  <c r="AC199" i="42" s="1"/>
  <c r="AC545" i="42" a="1"/>
  <c r="AC545" i="42" s="1"/>
  <c r="AA544" i="42"/>
  <c r="AA543" i="42" s="1"/>
  <c r="AA539" i="42" s="1"/>
  <c r="AA367" i="42"/>
  <c r="Y598" i="42"/>
  <c r="W64" i="42"/>
  <c r="W50" i="42" s="1"/>
  <c r="AA120" i="42"/>
  <c r="W320" i="42"/>
  <c r="Y320" i="42"/>
  <c r="AA299" i="42"/>
  <c r="AA247" i="42"/>
  <c r="AA440" i="42"/>
  <c r="Y141" i="42"/>
  <c r="Y543" i="42"/>
  <c r="Y539" i="42" s="1"/>
  <c r="AC472" i="42" a="1"/>
  <c r="AC472" i="42" s="1"/>
  <c r="AC471" i="42" s="1"/>
  <c r="AC1020" i="42" a="1"/>
  <c r="AC1020" i="42" s="1"/>
  <c r="AC1019" i="42" s="1"/>
  <c r="AC1018" i="42" s="1"/>
  <c r="AC137" i="42" a="1"/>
  <c r="AC137" i="42" s="1"/>
  <c r="AC556" i="42" a="1"/>
  <c r="AC556" i="42" s="1"/>
  <c r="AC340" i="42" a="1"/>
  <c r="AC340" i="42" s="1"/>
  <c r="W543" i="42"/>
  <c r="W539" i="42" s="1"/>
  <c r="V759" i="5"/>
  <c r="V351" i="5"/>
  <c r="U763" i="42"/>
  <c r="U811" i="42"/>
  <c r="O575" i="42"/>
  <c r="U471" i="42"/>
  <c r="U523" i="42"/>
  <c r="U367" i="42"/>
  <c r="U388" i="42"/>
  <c r="U64" i="42"/>
  <c r="U50" i="42" s="1"/>
  <c r="U419" i="42"/>
  <c r="U247" i="42"/>
  <c r="U924" i="42"/>
  <c r="U667" i="42"/>
  <c r="U795" i="42"/>
  <c r="U598" i="42"/>
  <c r="U543" i="42"/>
  <c r="U539" i="42" s="1"/>
  <c r="U268" i="42"/>
  <c r="O368" i="42"/>
  <c r="U141" i="42"/>
  <c r="U320" i="42"/>
  <c r="U440" i="42"/>
  <c r="M763" i="42"/>
  <c r="O599" i="42"/>
  <c r="U962" i="42"/>
  <c r="U120" i="42"/>
  <c r="U87" i="42" s="1"/>
  <c r="U729" i="42"/>
  <c r="U172" i="42"/>
  <c r="U299" i="42"/>
  <c r="U15" i="42"/>
  <c r="U492" i="42"/>
  <c r="U636" i="42"/>
  <c r="U187" i="42"/>
  <c r="O65" i="42"/>
  <c r="O764" i="42"/>
  <c r="O992" i="42"/>
  <c r="O512" i="42"/>
  <c r="O812" i="42"/>
  <c r="M388" i="42"/>
  <c r="N388" i="42"/>
  <c r="O88" i="42"/>
  <c r="N367" i="42"/>
  <c r="O941" i="42"/>
  <c r="O724" i="42"/>
  <c r="O408" i="42"/>
  <c r="O121" i="42"/>
  <c r="M543" i="42"/>
  <c r="M539" i="42" s="1"/>
  <c r="O441" i="42"/>
  <c r="O1003" i="42"/>
  <c r="O504" i="42"/>
  <c r="M598" i="42"/>
  <c r="O472" i="42"/>
  <c r="O420" i="42"/>
  <c r="O142" i="42"/>
  <c r="O544" i="42"/>
  <c r="O692" i="42"/>
  <c r="O1019" i="42"/>
  <c r="M962" i="42"/>
  <c r="M795" i="42"/>
  <c r="O288" i="42"/>
  <c r="N832" i="42"/>
  <c r="O493" i="42"/>
  <c r="M64" i="42"/>
  <c r="M50" i="42" s="1"/>
  <c r="O351" i="42"/>
  <c r="O356" i="42"/>
  <c r="O11" i="42"/>
  <c r="M667" i="42"/>
  <c r="M172" i="42"/>
  <c r="O280" i="42"/>
  <c r="O783" i="42"/>
  <c r="M492" i="42"/>
  <c r="O890" i="42"/>
  <c r="N667" i="42"/>
  <c r="N763" i="42"/>
  <c r="M440" i="42"/>
  <c r="O51" i="42"/>
  <c r="M268" i="42"/>
  <c r="N598" i="42"/>
  <c r="M832" i="42"/>
  <c r="M299" i="42"/>
  <c r="O269" i="42"/>
  <c r="M1018" i="42"/>
  <c r="O248" i="42"/>
  <c r="M811" i="42"/>
  <c r="O300" i="42"/>
  <c r="O594" i="42"/>
  <c r="N141" i="42"/>
  <c r="O216" i="42"/>
  <c r="O113" i="42"/>
  <c r="O524" i="42"/>
  <c r="N811" i="42"/>
  <c r="N795" i="42"/>
  <c r="M187" i="42"/>
  <c r="O963" i="42"/>
  <c r="O188" i="42"/>
  <c r="N471" i="42"/>
  <c r="M471" i="42"/>
  <c r="L81" i="42"/>
  <c r="L36" i="42"/>
  <c r="L14" i="42"/>
  <c r="O713" i="42"/>
  <c r="L215" i="42"/>
  <c r="L261" i="42"/>
  <c r="L216" i="42"/>
  <c r="O933" i="42"/>
  <c r="N15" i="42"/>
  <c r="M15" i="42"/>
  <c r="O733" i="42"/>
  <c r="N299" i="42"/>
  <c r="O161" i="42"/>
  <c r="L247" i="42"/>
  <c r="O878" i="42"/>
  <c r="L756" i="42"/>
  <c r="L728" i="42"/>
  <c r="L744" i="42"/>
  <c r="N636" i="42"/>
  <c r="M636" i="42"/>
  <c r="N419" i="42"/>
  <c r="M419" i="42"/>
  <c r="L984" i="42"/>
  <c r="L705" i="42"/>
  <c r="L635" i="42"/>
  <c r="O153" i="42"/>
  <c r="O744" i="42"/>
  <c r="N1018" i="42"/>
  <c r="L636" i="42"/>
  <c r="N962" i="42"/>
  <c r="O656" i="42"/>
  <c r="O36" i="42"/>
  <c r="L485" i="42"/>
  <c r="L439" i="42"/>
  <c r="O823" i="42"/>
  <c r="O796" i="42"/>
  <c r="O173" i="42"/>
  <c r="N320" i="42"/>
  <c r="M320" i="42"/>
  <c r="N64" i="42"/>
  <c r="M367" i="42"/>
  <c r="L135" i="42"/>
  <c r="L84" i="42"/>
  <c r="N187" i="42"/>
  <c r="L1034" i="42"/>
  <c r="L1015" i="42"/>
  <c r="L299" i="42"/>
  <c r="L537" i="42"/>
  <c r="L491" i="42"/>
  <c r="L523" i="42"/>
  <c r="L208" i="42"/>
  <c r="L186" i="42"/>
  <c r="N104" i="42"/>
  <c r="O104" i="42" s="1"/>
  <c r="L776" i="42"/>
  <c r="L760" i="42"/>
  <c r="O321" i="42"/>
  <c r="O668" i="42"/>
  <c r="M141" i="42"/>
  <c r="L1018" i="42"/>
  <c r="N247" i="42"/>
  <c r="M247" i="42"/>
  <c r="N492" i="42"/>
  <c r="N120" i="42"/>
  <c r="M120" i="42"/>
  <c r="M87" i="42" s="1"/>
  <c r="L209" i="42"/>
  <c r="L757" i="42"/>
  <c r="L983" i="42"/>
  <c r="L853" i="42"/>
  <c r="L912" i="42"/>
  <c r="L901" i="42"/>
  <c r="L866" i="42"/>
  <c r="L878" i="42"/>
  <c r="L890" i="42"/>
  <c r="L941" i="42"/>
  <c r="L854" i="42"/>
  <c r="N729" i="42"/>
  <c r="M729" i="42"/>
  <c r="N523" i="42"/>
  <c r="M523" i="42"/>
  <c r="O452" i="42"/>
  <c r="O833" i="42"/>
  <c r="L845" i="42"/>
  <c r="L782" i="42"/>
  <c r="L783" i="42"/>
  <c r="L629" i="42"/>
  <c r="L597" i="42"/>
  <c r="L141" i="42"/>
  <c r="N543" i="42"/>
  <c r="N924" i="42"/>
  <c r="M924" i="42"/>
  <c r="O400" i="42"/>
  <c r="L381" i="42"/>
  <c r="L351" i="42"/>
  <c r="L990" i="42"/>
  <c r="L1012" i="42"/>
  <c r="L15" i="42"/>
  <c r="O16" i="42"/>
  <c r="O332" i="42"/>
  <c r="O854" i="42"/>
  <c r="L433" i="42"/>
  <c r="L388" i="42"/>
  <c r="L387" i="42"/>
  <c r="L313" i="42"/>
  <c r="L267" i="42"/>
  <c r="N440" i="42"/>
  <c r="L712" i="42"/>
  <c r="N268" i="42"/>
  <c r="T36" i="5"/>
  <c r="U36" i="5"/>
  <c r="V795" i="5"/>
  <c r="T215" i="5"/>
  <c r="S852" i="5"/>
  <c r="S985" i="5"/>
  <c r="S853" i="5"/>
  <c r="S984" i="5"/>
  <c r="V216" i="5"/>
  <c r="U215" i="5"/>
  <c r="U635" i="5"/>
  <c r="U631" i="5" s="1"/>
  <c r="V187" i="5"/>
  <c r="T635" i="5"/>
  <c r="T631" i="5" s="1"/>
  <c r="S708" i="5"/>
  <c r="S758" i="5"/>
  <c r="S215" i="5"/>
  <c r="S212" i="5"/>
  <c r="S262" i="5"/>
  <c r="V388" i="5"/>
  <c r="V667" i="5"/>
  <c r="V268" i="5"/>
  <c r="U64" i="5"/>
  <c r="V924" i="5"/>
  <c r="V1018" i="5"/>
  <c r="U1014" i="5"/>
  <c r="V1014" i="5" s="1"/>
  <c r="V1019" i="5"/>
  <c r="T992" i="5" a="1"/>
  <c r="T992" i="5" s="1"/>
  <c r="T1003" i="5" a="1"/>
  <c r="T1003" i="5" s="1"/>
  <c r="U1003" i="5" a="1"/>
  <c r="U1003" i="5" s="1"/>
  <c r="U991" i="5" s="1"/>
  <c r="V832" i="5"/>
  <c r="V941" i="5"/>
  <c r="S782" i="5"/>
  <c r="D592" i="5"/>
  <c r="T853" i="5"/>
  <c r="U853" i="5"/>
  <c r="V962" i="5"/>
  <c r="S846" i="5"/>
  <c r="U782" i="5"/>
  <c r="T782" i="5"/>
  <c r="V811" i="5"/>
  <c r="T711" i="5"/>
  <c r="V729" i="5"/>
  <c r="U728" i="5"/>
  <c r="T543" i="5"/>
  <c r="T539" i="5" s="1"/>
  <c r="V492" i="5"/>
  <c r="T387" i="5"/>
  <c r="T383" i="5" s="1"/>
  <c r="V37" i="5"/>
  <c r="V419" i="5"/>
  <c r="T319" i="5"/>
  <c r="V708" i="5"/>
  <c r="V593" i="5"/>
  <c r="V636" i="5"/>
  <c r="V597" i="5"/>
  <c r="V598" i="5"/>
  <c r="V544" i="5"/>
  <c r="U543" i="5"/>
  <c r="V575" i="5"/>
  <c r="U491" i="5"/>
  <c r="V439" i="5"/>
  <c r="V435" i="5"/>
  <c r="V440" i="5"/>
  <c r="S382" i="5"/>
  <c r="S316" i="5"/>
  <c r="V320" i="5"/>
  <c r="U319" i="5"/>
  <c r="S319" i="5"/>
  <c r="U387" i="5"/>
  <c r="T263" i="5"/>
  <c r="U267" i="5"/>
  <c r="V267" i="5" s="1"/>
  <c r="V247" i="5"/>
  <c r="D136" i="5"/>
  <c r="S209" i="5"/>
  <c r="S172" i="5"/>
  <c r="S141" i="5"/>
  <c r="S186" i="5"/>
  <c r="T186" i="5"/>
  <c r="U186" i="5"/>
  <c r="V141" i="5"/>
  <c r="V104" i="5"/>
  <c r="D83" i="5"/>
  <c r="S134" i="5"/>
  <c r="S120" i="5"/>
  <c r="S104" i="5"/>
  <c r="V89" i="5"/>
  <c r="U88" i="5"/>
  <c r="T88" i="5"/>
  <c r="S51" i="5"/>
  <c r="T64" i="5"/>
  <c r="V65" i="5"/>
  <c r="D14" i="5"/>
  <c r="V52" i="5"/>
  <c r="V16" i="5"/>
  <c r="AC15" i="42" l="1"/>
  <c r="AC941" i="42"/>
  <c r="AE84" i="42" a="1"/>
  <c r="AC351" i="42"/>
  <c r="W439" i="42"/>
  <c r="AC388" i="42"/>
  <c r="AC387" i="42" s="1"/>
  <c r="V15" i="5"/>
  <c r="AC712" i="42"/>
  <c r="AC962" i="42"/>
  <c r="AE11" i="42" a="1"/>
  <c r="AE11" i="42" s="1"/>
  <c r="AC991" i="42"/>
  <c r="AC990" i="42" s="1"/>
  <c r="AC924" i="42"/>
  <c r="AC853" i="42" s="1"/>
  <c r="AC852" i="42" s="1"/>
  <c r="T991" i="5"/>
  <c r="U852" i="5"/>
  <c r="T852" i="5"/>
  <c r="T848" i="5" s="1"/>
  <c r="U781" i="5"/>
  <c r="T781" i="5"/>
  <c r="AE84" i="42"/>
  <c r="AA50" i="42"/>
  <c r="AA14" i="42" s="1"/>
  <c r="W186" i="42"/>
  <c r="W140" i="42" s="1"/>
  <c r="AA87" i="42"/>
  <c r="AA83" i="42" s="1"/>
  <c r="W319" i="42"/>
  <c r="Y439" i="42"/>
  <c r="AC636" i="42"/>
  <c r="AC104" i="42"/>
  <c r="AA439" i="42"/>
  <c r="AC811" i="42"/>
  <c r="AC729" i="42"/>
  <c r="AC728" i="42" s="1"/>
  <c r="Y990" i="42"/>
  <c r="Y491" i="42"/>
  <c r="Y215" i="42"/>
  <c r="AE974" i="42" a="1"/>
  <c r="AE974" i="42" s="1"/>
  <c r="AE109" i="42" a="1"/>
  <c r="AE109" i="42" s="1"/>
  <c r="AC440" i="42"/>
  <c r="AC439" i="42" s="1"/>
  <c r="Y728" i="42"/>
  <c r="AA635" i="42"/>
  <c r="AC492" i="42"/>
  <c r="AC491" i="42" s="1"/>
  <c r="AA990" i="42"/>
  <c r="W387" i="42"/>
  <c r="AE610" i="42" a="1"/>
  <c r="AE610" i="42" s="1"/>
  <c r="AE280" i="42" a="1"/>
  <c r="AE280" i="42" s="1"/>
  <c r="AE576" i="42" a="1"/>
  <c r="AE576" i="42" s="1"/>
  <c r="AE575" i="42" s="1"/>
  <c r="AE849" i="42" a="1"/>
  <c r="AE849" i="42" s="1"/>
  <c r="AC141" i="42"/>
  <c r="W597" i="42"/>
  <c r="Y267" i="42"/>
  <c r="O172" i="42"/>
  <c r="AC88" i="42"/>
  <c r="AE316" i="42" a="1"/>
  <c r="AE316" i="42" s="1"/>
  <c r="AE137" i="42" a="1"/>
  <c r="AE137" i="42" s="1"/>
  <c r="AE648" i="42" a="1"/>
  <c r="AE648" i="42" s="1"/>
  <c r="AE804" i="42" a="1"/>
  <c r="AE804" i="42" s="1"/>
  <c r="AA319" i="42"/>
  <c r="AE228" i="42" a="1"/>
  <c r="AE228" i="42" s="1"/>
  <c r="AE796" i="42" a="1"/>
  <c r="AE796" i="42" s="1"/>
  <c r="AC268" i="42"/>
  <c r="AC267" i="42" s="1"/>
  <c r="AE389" i="42" a="1"/>
  <c r="AE389" i="42" s="1"/>
  <c r="AE212" i="42" a="1"/>
  <c r="AE212" i="42" s="1"/>
  <c r="AA782" i="42"/>
  <c r="AE760" i="42" a="1"/>
  <c r="AE760" i="42" s="1"/>
  <c r="AE737" i="42" a="1"/>
  <c r="AE737" i="42" s="1"/>
  <c r="AE384" i="42" a="1"/>
  <c r="AE384" i="42" s="1"/>
  <c r="AC187" i="42"/>
  <c r="AC186" i="42" s="1"/>
  <c r="Y711" i="42"/>
  <c r="W83" i="42"/>
  <c r="AC667" i="42"/>
  <c r="AE540" i="42" a="1"/>
  <c r="AE540" i="42" s="1"/>
  <c r="AE288" i="42" a="1"/>
  <c r="AE288" i="42" s="1"/>
  <c r="AE1003" i="42" a="1"/>
  <c r="AE1003" i="42" s="1"/>
  <c r="AE16" i="42" a="1"/>
  <c r="AE16" i="42" s="1"/>
  <c r="AE833" i="42" a="1"/>
  <c r="AE833" i="42" s="1"/>
  <c r="AE832" i="42" s="1"/>
  <c r="AE400" i="42" a="1"/>
  <c r="AE400" i="42" s="1"/>
  <c r="AE692" i="42" a="1"/>
  <c r="AE692" i="42" s="1"/>
  <c r="AE217" i="42" a="1"/>
  <c r="AE217" i="42" s="1"/>
  <c r="AE733" i="42" a="1"/>
  <c r="AE733" i="42" s="1"/>
  <c r="AE724" i="42" a="1"/>
  <c r="AE724" i="42" s="1"/>
  <c r="AE420" i="42" a="1"/>
  <c r="AE420" i="42" s="1"/>
  <c r="AE419" i="42" s="1"/>
  <c r="AE488" i="42" a="1"/>
  <c r="AE488" i="42" s="1"/>
  <c r="AE878" i="42" a="1"/>
  <c r="AE878" i="42" s="1"/>
  <c r="AC795" i="42"/>
  <c r="W728" i="42"/>
  <c r="W711" i="42" s="1"/>
  <c r="AA491" i="42"/>
  <c r="Y759" i="42"/>
  <c r="AC759" i="42"/>
  <c r="AE901" i="42" a="1"/>
  <c r="AE901" i="42" s="1"/>
  <c r="AC216" i="42"/>
  <c r="AC215" i="42" s="1"/>
  <c r="W782" i="42"/>
  <c r="AC1014" i="42"/>
  <c r="AA1014" i="42"/>
  <c r="Y1014" i="42"/>
  <c r="O64" i="42"/>
  <c r="Y597" i="42"/>
  <c r="AA387" i="42"/>
  <c r="AC598" i="42"/>
  <c r="AC597" i="42" s="1"/>
  <c r="AE27" i="42" a="1"/>
  <c r="AE27" i="42" s="1"/>
  <c r="AE161" i="42" a="1"/>
  <c r="AE161" i="42" s="1"/>
  <c r="AE89" i="42" a="1"/>
  <c r="AE89" i="42" s="1"/>
  <c r="AE321" i="42" a="1"/>
  <c r="AE321" i="42" s="1"/>
  <c r="AE953" i="42" a="1"/>
  <c r="AE953" i="42" s="1"/>
  <c r="AE618" i="42" a="1"/>
  <c r="AE618" i="42" s="1"/>
  <c r="AE987" i="42" a="1"/>
  <c r="AE987" i="42" s="1"/>
  <c r="AE436" i="42" a="1"/>
  <c r="AE436" i="42" s="1"/>
  <c r="AE933" i="42" a="1"/>
  <c r="AE933" i="42" s="1"/>
  <c r="Y186" i="42"/>
  <c r="Y140" i="42" s="1"/>
  <c r="AA597" i="42"/>
  <c r="AA267" i="42"/>
  <c r="AE599" i="42" a="1"/>
  <c r="AE599" i="42" s="1"/>
  <c r="AE269" i="42" a="1"/>
  <c r="AE269" i="42" s="1"/>
  <c r="AE524" i="42" a="1"/>
  <c r="AE524" i="42" s="1"/>
  <c r="AE523" i="42" s="1"/>
  <c r="AE52" i="42" a="1"/>
  <c r="AE52" i="42" s="1"/>
  <c r="AE51" i="42" s="1"/>
  <c r="AE153" i="42" a="1"/>
  <c r="AE153" i="42" s="1"/>
  <c r="AE632" i="42" a="1"/>
  <c r="AE632" i="42" s="1"/>
  <c r="AE942" i="42" a="1"/>
  <c r="AE942" i="42" s="1"/>
  <c r="AE340" i="42" a="1"/>
  <c r="AE340" i="42" s="1"/>
  <c r="AE778" i="42" a="1"/>
  <c r="AE778" i="42" s="1"/>
  <c r="AE854" i="42" a="1"/>
  <c r="AE854" i="42" s="1"/>
  <c r="AE408" i="42" a="1"/>
  <c r="AE408" i="42" s="1"/>
  <c r="AE866" i="42" a="1"/>
  <c r="AE866" i="42" s="1"/>
  <c r="AF132" i="42"/>
  <c r="AG132" i="42" s="1"/>
  <c r="AF354" i="42"/>
  <c r="AG354" i="42" s="1"/>
  <c r="AF71" i="42"/>
  <c r="AG71" i="42" s="1"/>
  <c r="AF301" i="42"/>
  <c r="AG301" i="42" s="1"/>
  <c r="AF62" i="42"/>
  <c r="AG62" i="42" s="1"/>
  <c r="AF257" i="42"/>
  <c r="AG257" i="42" s="1"/>
  <c r="AF48" i="42"/>
  <c r="AG48" i="42" s="1"/>
  <c r="AF355" i="42"/>
  <c r="AG355" i="42" s="1"/>
  <c r="AF224" i="42"/>
  <c r="AG224" i="42" s="1"/>
  <c r="AF191" i="42"/>
  <c r="AG191" i="42" s="1"/>
  <c r="AF157" i="42"/>
  <c r="AG157" i="42" s="1"/>
  <c r="AF25" i="42"/>
  <c r="AG25" i="42" s="1"/>
  <c r="AF542" i="42"/>
  <c r="AG542" i="42" s="1"/>
  <c r="AF124" i="42"/>
  <c r="AG124" i="42" s="1"/>
  <c r="AF12" i="42"/>
  <c r="AG12" i="42" s="1"/>
  <c r="AF96" i="42"/>
  <c r="AG96" i="42" s="1"/>
  <c r="AI1" i="42"/>
  <c r="AF476" i="42"/>
  <c r="AG476" i="42" s="1"/>
  <c r="AF232" i="42"/>
  <c r="AG232" i="42" s="1"/>
  <c r="AF959" i="42"/>
  <c r="AG959" i="42" s="1"/>
  <c r="AF910" i="42"/>
  <c r="AG910" i="42" s="1"/>
  <c r="AF880" i="42"/>
  <c r="AG880" i="42" s="1"/>
  <c r="AF841" i="42"/>
  <c r="AG841" i="42" s="1"/>
  <c r="AF1036" i="42"/>
  <c r="AG1036" i="42" s="1"/>
  <c r="AF967" i="42"/>
  <c r="AG967" i="42" s="1"/>
  <c r="AF791" i="42"/>
  <c r="AG791" i="42" s="1"/>
  <c r="AF1008" i="42"/>
  <c r="AG1008" i="42" s="1"/>
  <c r="AF982" i="42"/>
  <c r="AG982" i="42" s="1"/>
  <c r="AF957" i="42"/>
  <c r="AG957" i="42" s="1"/>
  <c r="AF1002" i="42"/>
  <c r="AG1002" i="42" s="1"/>
  <c r="AF944" i="42"/>
  <c r="AG944" i="42" s="1"/>
  <c r="AF865" i="42"/>
  <c r="AG865" i="42" s="1"/>
  <c r="AF805" i="42"/>
  <c r="AG805" i="42" s="1"/>
  <c r="AF984" i="42"/>
  <c r="AG984" i="42" s="1"/>
  <c r="AF931" i="42"/>
  <c r="AG931" i="42" s="1"/>
  <c r="AF792" i="42"/>
  <c r="AG792" i="42" s="1"/>
  <c r="AF981" i="42"/>
  <c r="AG981" i="42" s="1"/>
  <c r="AF887" i="42"/>
  <c r="AG887" i="42" s="1"/>
  <c r="AF750" i="42"/>
  <c r="AG750" i="42" s="1"/>
  <c r="AF646" i="42"/>
  <c r="AG646" i="42" s="1"/>
  <c r="AF771" i="42"/>
  <c r="AG771" i="42" s="1"/>
  <c r="AF702" i="42"/>
  <c r="AG702" i="42" s="1"/>
  <c r="AF670" i="42"/>
  <c r="AG670" i="42" s="1"/>
  <c r="AF1022" i="42"/>
  <c r="AG1022" i="42" s="1"/>
  <c r="AF843" i="42"/>
  <c r="AG843" i="42" s="1"/>
  <c r="AF753" i="42"/>
  <c r="AG753" i="42" s="1"/>
  <c r="AF723" i="42"/>
  <c r="AG723" i="42" s="1"/>
  <c r="AF649" i="42"/>
  <c r="AG649" i="42" s="1"/>
  <c r="AF770" i="42"/>
  <c r="AG770" i="42" s="1"/>
  <c r="AF705" i="42"/>
  <c r="AG705" i="42" s="1"/>
  <c r="AF673" i="42"/>
  <c r="AG673" i="42" s="1"/>
  <c r="AF603" i="42"/>
  <c r="AG603" i="42" s="1"/>
  <c r="AF883" i="42"/>
  <c r="AG883" i="42" s="1"/>
  <c r="AF732" i="42"/>
  <c r="AG732" i="42" s="1"/>
  <c r="AF714" i="42"/>
  <c r="AG714" i="42" s="1"/>
  <c r="AF882" i="42"/>
  <c r="AG882" i="42" s="1"/>
  <c r="AF630" i="42"/>
  <c r="AG630" i="42" s="1"/>
  <c r="AF582" i="42"/>
  <c r="AG582" i="42" s="1"/>
  <c r="AF474" i="42"/>
  <c r="AG474" i="42" s="1"/>
  <c r="AF647" i="42"/>
  <c r="AG647" i="42" s="1"/>
  <c r="AF549" i="42"/>
  <c r="AG549" i="42" s="1"/>
  <c r="AF490" i="42"/>
  <c r="AG490" i="42" s="1"/>
  <c r="AF985" i="42"/>
  <c r="AG985" i="42" s="1"/>
  <c r="AF589" i="42"/>
  <c r="AG589" i="42" s="1"/>
  <c r="AF481" i="42"/>
  <c r="AG481" i="42" s="1"/>
  <c r="AF373" i="42"/>
  <c r="AG373" i="42" s="1"/>
  <c r="AF294" i="42"/>
  <c r="AG294" i="42" s="1"/>
  <c r="AF572" i="42"/>
  <c r="AG572" i="42" s="1"/>
  <c r="AF510" i="42"/>
  <c r="AG510" i="42" s="1"/>
  <c r="AF456" i="42"/>
  <c r="AG456" i="42" s="1"/>
  <c r="AF398" i="42"/>
  <c r="AG398" i="42" s="1"/>
  <c r="AF306" i="42"/>
  <c r="AG306" i="42" s="1"/>
  <c r="AF699" i="42"/>
  <c r="AG699" i="42" s="1"/>
  <c r="AF587" i="42"/>
  <c r="AG587" i="42" s="1"/>
  <c r="AF479" i="42"/>
  <c r="AG479" i="42" s="1"/>
  <c r="AF371" i="42"/>
  <c r="AG371" i="42" s="1"/>
  <c r="AF322" i="42"/>
  <c r="AG322" i="42" s="1"/>
  <c r="AF822" i="42"/>
  <c r="AG822" i="42" s="1"/>
  <c r="AF664" i="42"/>
  <c r="AG664" i="42" s="1"/>
  <c r="AF550" i="42"/>
  <c r="AG550" i="42" s="1"/>
  <c r="AF470" i="42"/>
  <c r="AG470" i="42" s="1"/>
  <c r="AF437" i="42"/>
  <c r="AG437" i="42" s="1"/>
  <c r="AF588" i="42"/>
  <c r="AG588" i="42" s="1"/>
  <c r="AF679" i="42"/>
  <c r="AG679" i="42" s="1"/>
  <c r="AF426" i="42"/>
  <c r="AG426" i="42" s="1"/>
  <c r="AF333" i="42"/>
  <c r="AG333" i="42" s="1"/>
  <c r="AF206" i="42"/>
  <c r="AG206" i="42" s="1"/>
  <c r="AF135" i="42"/>
  <c r="AG135" i="42" s="1"/>
  <c r="AF91" i="42"/>
  <c r="AG91" i="42" s="1"/>
  <c r="AF380" i="42"/>
  <c r="AG380" i="42" s="1"/>
  <c r="AF271" i="42"/>
  <c r="AG271" i="42" s="1"/>
  <c r="AF214" i="42"/>
  <c r="AG214" i="42" s="1"/>
  <c r="AF139" i="42"/>
  <c r="AG139" i="42" s="1"/>
  <c r="AF830" i="42"/>
  <c r="AG830" i="42" s="1"/>
  <c r="AF434" i="42"/>
  <c r="AG434" i="42" s="1"/>
  <c r="AF626" i="42"/>
  <c r="AG626" i="42" s="1"/>
  <c r="AF357" i="42"/>
  <c r="AG357" i="42" s="1"/>
  <c r="AF234" i="42"/>
  <c r="AG234" i="42" s="1"/>
  <c r="AF163" i="42"/>
  <c r="AG163" i="42" s="1"/>
  <c r="AF105" i="42"/>
  <c r="AG105" i="42" s="1"/>
  <c r="AF497" i="42"/>
  <c r="AG497" i="42" s="1"/>
  <c r="AF349" i="42"/>
  <c r="AG349" i="42" s="1"/>
  <c r="AF208" i="42"/>
  <c r="AG208" i="42" s="1"/>
  <c r="AF133" i="42"/>
  <c r="AG133" i="42" s="1"/>
  <c r="AF347" i="42"/>
  <c r="AG347" i="42" s="1"/>
  <c r="AF92" i="42"/>
  <c r="AG92" i="42" s="1"/>
  <c r="AF283" i="42"/>
  <c r="AG283" i="42" s="1"/>
  <c r="AF201" i="42"/>
  <c r="AG201" i="42" s="1"/>
  <c r="AF90" i="42"/>
  <c r="AG90" i="42" s="1"/>
  <c r="AF18" i="42"/>
  <c r="AG18" i="42" s="1"/>
  <c r="AF393" i="42"/>
  <c r="AG393" i="42" s="1"/>
  <c r="AF158" i="42"/>
  <c r="AG158" i="42" s="1"/>
  <c r="AF46" i="42"/>
  <c r="AG46" i="42" s="1"/>
  <c r="AF255" i="42"/>
  <c r="AG255" i="42" s="1"/>
  <c r="AF94" i="42"/>
  <c r="AG94" i="42" s="1"/>
  <c r="AF20" i="42"/>
  <c r="AG20" i="42" s="1"/>
  <c r="AF335" i="42"/>
  <c r="AG335" i="42" s="1"/>
  <c r="AF170" i="42"/>
  <c r="AG170" i="42" s="1"/>
  <c r="AF57" i="42"/>
  <c r="AG57" i="42" s="1"/>
  <c r="AF240" i="42"/>
  <c r="AG240" i="42" s="1"/>
  <c r="AF33" i="42"/>
  <c r="AG33" i="42" s="1"/>
  <c r="AF266" i="42"/>
  <c r="AG266" i="42" s="1"/>
  <c r="AF955" i="42"/>
  <c r="AG955" i="42" s="1"/>
  <c r="AF907" i="42"/>
  <c r="AG907" i="42" s="1"/>
  <c r="AF876" i="42"/>
  <c r="AG876" i="42" s="1"/>
  <c r="AF837" i="42"/>
  <c r="AG837" i="42" s="1"/>
  <c r="AF1032" i="42"/>
  <c r="AG1032" i="42" s="1"/>
  <c r="AF938" i="42"/>
  <c r="AG938" i="42" s="1"/>
  <c r="AF787" i="42"/>
  <c r="AG787" i="42" s="1"/>
  <c r="AF1004" i="42"/>
  <c r="AG1004" i="42" s="1"/>
  <c r="AF1013" i="42"/>
  <c r="AG1013" i="42" s="1"/>
  <c r="AF949" i="42"/>
  <c r="AG949" i="42" s="1"/>
  <c r="AF998" i="42"/>
  <c r="AG998" i="42" s="1"/>
  <c r="AF923" i="42"/>
  <c r="AG923" i="42" s="1"/>
  <c r="AF893" i="42"/>
  <c r="AG893" i="42" s="1"/>
  <c r="AF861" i="42"/>
  <c r="AG861" i="42" s="1"/>
  <c r="AF801" i="42"/>
  <c r="AG801" i="42" s="1"/>
  <c r="AF980" i="42"/>
  <c r="AG980" i="42" s="1"/>
  <c r="AF927" i="42"/>
  <c r="AG927" i="42" s="1"/>
  <c r="AF788" i="42"/>
  <c r="AG788" i="42" s="1"/>
  <c r="AF970" i="42"/>
  <c r="AG970" i="42" s="1"/>
  <c r="AF879" i="42"/>
  <c r="AG879" i="42" s="1"/>
  <c r="AF746" i="42"/>
  <c r="AG746" i="42" s="1"/>
  <c r="AF720" i="42"/>
  <c r="AG720" i="42" s="1"/>
  <c r="AF642" i="42"/>
  <c r="AG642" i="42" s="1"/>
  <c r="AF698" i="42"/>
  <c r="AG698" i="42" s="1"/>
  <c r="AF628" i="42"/>
  <c r="AG628" i="42" s="1"/>
  <c r="AF978" i="42"/>
  <c r="AG978" i="42" s="1"/>
  <c r="AF835" i="42"/>
  <c r="AG835" i="42" s="1"/>
  <c r="AF749" i="42"/>
  <c r="AG749" i="42" s="1"/>
  <c r="AF719" i="42"/>
  <c r="AG719" i="42" s="1"/>
  <c r="AF645" i="42"/>
  <c r="AG645" i="42" s="1"/>
  <c r="AF701" i="42"/>
  <c r="AG701" i="42" s="1"/>
  <c r="AF669" i="42"/>
  <c r="AG669" i="42" s="1"/>
  <c r="AF965" i="42"/>
  <c r="AG965" i="42" s="1"/>
  <c r="AF875" i="42"/>
  <c r="AG875" i="42" s="1"/>
  <c r="AF727" i="42"/>
  <c r="AG727" i="42" s="1"/>
  <c r="AF709" i="42"/>
  <c r="AG709" i="42" s="1"/>
  <c r="AF847" i="42"/>
  <c r="AG847" i="42" s="1"/>
  <c r="AF622" i="42"/>
  <c r="AG622" i="42" s="1"/>
  <c r="AF578" i="42"/>
  <c r="AG578" i="42" s="1"/>
  <c r="AF432" i="42"/>
  <c r="AG432" i="42" s="1"/>
  <c r="AF735" i="42"/>
  <c r="AG735" i="42" s="1"/>
  <c r="AF639" i="42"/>
  <c r="AG639" i="42" s="1"/>
  <c r="AF519" i="42"/>
  <c r="AG519" i="42" s="1"/>
  <c r="AF469" i="42"/>
  <c r="AG469" i="42" s="1"/>
  <c r="AF940" i="42"/>
  <c r="AG940" i="42" s="1"/>
  <c r="AF755" i="42"/>
  <c r="AG755" i="42" s="1"/>
  <c r="AF585" i="42"/>
  <c r="AG585" i="42" s="1"/>
  <c r="AF477" i="42"/>
  <c r="AG477" i="42" s="1"/>
  <c r="AF369" i="42"/>
  <c r="AG369" i="42" s="1"/>
  <c r="AF290" i="42"/>
  <c r="AG290" i="42" s="1"/>
  <c r="AF743" i="42"/>
  <c r="AG743" i="42" s="1"/>
  <c r="AF568" i="42"/>
  <c r="AG568" i="42" s="1"/>
  <c r="AF506" i="42"/>
  <c r="AG506" i="42" s="1"/>
  <c r="AF448" i="42"/>
  <c r="AG448" i="42" s="1"/>
  <c r="AF394" i="42"/>
  <c r="AG394" i="42" s="1"/>
  <c r="AF302" i="42"/>
  <c r="AG302" i="42" s="1"/>
  <c r="AF676" i="42"/>
  <c r="AG676" i="42" s="1"/>
  <c r="AF583" i="42"/>
  <c r="AG583" i="42" s="1"/>
  <c r="AF475" i="42"/>
  <c r="AG475" i="42" s="1"/>
  <c r="AF350" i="42"/>
  <c r="AG350" i="42" s="1"/>
  <c r="AF317" i="42"/>
  <c r="AG317" i="42" s="1"/>
  <c r="AF789" i="42"/>
  <c r="AG789" i="42" s="1"/>
  <c r="AF640" i="42"/>
  <c r="AG640" i="42" s="1"/>
  <c r="AF546" i="42"/>
  <c r="AG546" i="42" s="1"/>
  <c r="AF466" i="42"/>
  <c r="AG466" i="42" s="1"/>
  <c r="AF416" i="42"/>
  <c r="AG416" i="42" s="1"/>
  <c r="AF538" i="42"/>
  <c r="AG538" i="42" s="1"/>
  <c r="AF643" i="42"/>
  <c r="AG643" i="42" s="1"/>
  <c r="AF415" i="42"/>
  <c r="AG415" i="42" s="1"/>
  <c r="AF312" i="42"/>
  <c r="AG312" i="42" s="1"/>
  <c r="AF202" i="42"/>
  <c r="AG202" i="42" s="1"/>
  <c r="AF131" i="42"/>
  <c r="AG131" i="42" s="1"/>
  <c r="AF86" i="42"/>
  <c r="AG86" i="42" s="1"/>
  <c r="AF372" i="42"/>
  <c r="AG372" i="42" s="1"/>
  <c r="AF243" i="42"/>
  <c r="AG243" i="42" s="1"/>
  <c r="AF168" i="42"/>
  <c r="AG168" i="42" s="1"/>
  <c r="AF118" i="42"/>
  <c r="AG118" i="42" s="1"/>
  <c r="AF634" i="42"/>
  <c r="AG634" i="42" s="1"/>
  <c r="AF413" i="42"/>
  <c r="AG413" i="42" s="1"/>
  <c r="AF580" i="42"/>
  <c r="AG580" i="42" s="1"/>
  <c r="AF343" i="42"/>
  <c r="AG343" i="42" s="1"/>
  <c r="AF230" i="42"/>
  <c r="AG230" i="42" s="1"/>
  <c r="AF159" i="42"/>
  <c r="AG159" i="42" s="1"/>
  <c r="AF80" i="42"/>
  <c r="AG80" i="42" s="1"/>
  <c r="AF463" i="42"/>
  <c r="AG463" i="42" s="1"/>
  <c r="AF323" i="42"/>
  <c r="AG323" i="42" s="1"/>
  <c r="AF204" i="42"/>
  <c r="AG204" i="42" s="1"/>
  <c r="AF129" i="42"/>
  <c r="AG129" i="42" s="1"/>
  <c r="AF273" i="42"/>
  <c r="AG273" i="42" s="1"/>
  <c r="AF78" i="42"/>
  <c r="AG78" i="42" s="1"/>
  <c r="AF261" i="42"/>
  <c r="AG261" i="42" s="1"/>
  <c r="AF430" i="42"/>
  <c r="AG430" i="42" s="1"/>
  <c r="AF193" i="42"/>
  <c r="AG193" i="42" s="1"/>
  <c r="AF82" i="42"/>
  <c r="AG82" i="42" s="1"/>
  <c r="AF13" i="42"/>
  <c r="AG13" i="42" s="1"/>
  <c r="AF361" i="42"/>
  <c r="AG361" i="42" s="1"/>
  <c r="AF150" i="42"/>
  <c r="AG150" i="42" s="1"/>
  <c r="AF42" i="42"/>
  <c r="AG42" i="42" s="1"/>
  <c r="AF205" i="42"/>
  <c r="AG205" i="42" s="1"/>
  <c r="AF85" i="42"/>
  <c r="AG85" i="42" s="1"/>
  <c r="AF308" i="42"/>
  <c r="AG308" i="42" s="1"/>
  <c r="AF162" i="42"/>
  <c r="AG162" i="42" s="1"/>
  <c r="AF53" i="42"/>
  <c r="AG53" i="42" s="1"/>
  <c r="AF327" i="42"/>
  <c r="AG327" i="42" s="1"/>
  <c r="AF21" i="42"/>
  <c r="AG21" i="42" s="1"/>
  <c r="AF45" i="42"/>
  <c r="AG45" i="42" s="1"/>
  <c r="AF313" i="42"/>
  <c r="AG313" i="42" s="1"/>
  <c r="AF1009" i="42"/>
  <c r="AG1009" i="42" s="1"/>
  <c r="AF951" i="42"/>
  <c r="AG951" i="42" s="1"/>
  <c r="AF903" i="42"/>
  <c r="AG903" i="42" s="1"/>
  <c r="AF872" i="42"/>
  <c r="AG872" i="42" s="1"/>
  <c r="AF808" i="42"/>
  <c r="AG808" i="42" s="1"/>
  <c r="AF1028" i="42"/>
  <c r="AG1028" i="42" s="1"/>
  <c r="AF934" i="42"/>
  <c r="AG934" i="42" s="1"/>
  <c r="AF776" i="42"/>
  <c r="AG776" i="42" s="1"/>
  <c r="AF1000" i="42"/>
  <c r="AG1000" i="42" s="1"/>
  <c r="AF945" i="42"/>
  <c r="AG945" i="42" s="1"/>
  <c r="AF994" i="42"/>
  <c r="AG994" i="42" s="1"/>
  <c r="AF919" i="42"/>
  <c r="AG919" i="42" s="1"/>
  <c r="AF889" i="42"/>
  <c r="AG889" i="42" s="1"/>
  <c r="AF857" i="42"/>
  <c r="AG857" i="42" s="1"/>
  <c r="AF797" i="42"/>
  <c r="AG797" i="42" s="1"/>
  <c r="AF761" i="42"/>
  <c r="AG761" i="42" s="1"/>
  <c r="AF976" i="42"/>
  <c r="AG976" i="42" s="1"/>
  <c r="AF850" i="42"/>
  <c r="AG850" i="42" s="1"/>
  <c r="AF784" i="42"/>
  <c r="AG784" i="42" s="1"/>
  <c r="AF958" i="42"/>
  <c r="AG958" i="42" s="1"/>
  <c r="AF871" i="42"/>
  <c r="AG871" i="42" s="1"/>
  <c r="AF742" i="42"/>
  <c r="AG742" i="42" s="1"/>
  <c r="AF716" i="42"/>
  <c r="AG716" i="42" s="1"/>
  <c r="AF638" i="42"/>
  <c r="AG638" i="42" s="1"/>
  <c r="AF694" i="42"/>
  <c r="AG694" i="42" s="1"/>
  <c r="AF624" i="42"/>
  <c r="AG624" i="42" s="1"/>
  <c r="AF916" i="42"/>
  <c r="AG916" i="42" s="1"/>
  <c r="AF810" i="42"/>
  <c r="AG810" i="42" s="1"/>
  <c r="AF745" i="42"/>
  <c r="AG745" i="42" s="1"/>
  <c r="AF715" i="42"/>
  <c r="AG715" i="42" s="1"/>
  <c r="AF641" i="42"/>
  <c r="AG641" i="42" s="1"/>
  <c r="AF851" i="42"/>
  <c r="AG851" i="42" s="1"/>
  <c r="AF697" i="42"/>
  <c r="AG697" i="42" s="1"/>
  <c r="AF627" i="42"/>
  <c r="AG627" i="42" s="1"/>
  <c r="AF932" i="42"/>
  <c r="AG932" i="42" s="1"/>
  <c r="AF867" i="42"/>
  <c r="AG867" i="42" s="1"/>
  <c r="AF775" i="42"/>
  <c r="AG775" i="42" s="1"/>
  <c r="AF614" i="42"/>
  <c r="AG614" i="42" s="1"/>
  <c r="AF536" i="42"/>
  <c r="AG536" i="42" s="1"/>
  <c r="AF428" i="42"/>
  <c r="AG428" i="42" s="1"/>
  <c r="AF717" i="42"/>
  <c r="AG717" i="42" s="1"/>
  <c r="AF573" i="42"/>
  <c r="AG573" i="42" s="1"/>
  <c r="AF515" i="42"/>
  <c r="AG515" i="42" s="1"/>
  <c r="AF465" i="42"/>
  <c r="AG465" i="42" s="1"/>
  <c r="AF905" i="42"/>
  <c r="AG905" i="42" s="1"/>
  <c r="AF581" i="42"/>
  <c r="AG581" i="42" s="1"/>
  <c r="AF473" i="42"/>
  <c r="AG473" i="42" s="1"/>
  <c r="AF348" i="42"/>
  <c r="AG348" i="42" s="1"/>
  <c r="AF286" i="42"/>
  <c r="AG286" i="42" s="1"/>
  <c r="AF725" i="42"/>
  <c r="AG725" i="42" s="1"/>
  <c r="AF560" i="42"/>
  <c r="AG560" i="42" s="1"/>
  <c r="AF502" i="42"/>
  <c r="AG502" i="42" s="1"/>
  <c r="AF444" i="42"/>
  <c r="AG444" i="42" s="1"/>
  <c r="AF390" i="42"/>
  <c r="AG390" i="42" s="1"/>
  <c r="AF920" i="42"/>
  <c r="AG920" i="42" s="1"/>
  <c r="AF625" i="42"/>
  <c r="AG625" i="42" s="1"/>
  <c r="AF579" i="42"/>
  <c r="AG579" i="42" s="1"/>
  <c r="AF433" i="42"/>
  <c r="AG433" i="42" s="1"/>
  <c r="AF346" i="42"/>
  <c r="AG346" i="42" s="1"/>
  <c r="AF296" i="42"/>
  <c r="AG296" i="42" s="1"/>
  <c r="AF767" i="42"/>
  <c r="AG767" i="42" s="1"/>
  <c r="AF574" i="42"/>
  <c r="AG574" i="42" s="1"/>
  <c r="AF541" i="42"/>
  <c r="AG541" i="42" s="1"/>
  <c r="AF462" i="42"/>
  <c r="AG462" i="42" s="1"/>
  <c r="AF412" i="42"/>
  <c r="AG412" i="42" s="1"/>
  <c r="AF417" i="42"/>
  <c r="AG417" i="42" s="1"/>
  <c r="AF571" i="42"/>
  <c r="AG571" i="42" s="1"/>
  <c r="AF407" i="42"/>
  <c r="AG407" i="42" s="1"/>
  <c r="AF293" i="42"/>
  <c r="AG293" i="42" s="1"/>
  <c r="AF198" i="42"/>
  <c r="AG198" i="42" s="1"/>
  <c r="AF127" i="42"/>
  <c r="AG127" i="42" s="1"/>
  <c r="AF929" i="42"/>
  <c r="AG929" i="42" s="1"/>
  <c r="AF365" i="42"/>
  <c r="AG365" i="42" s="1"/>
  <c r="AF239" i="42"/>
  <c r="AG239" i="42" s="1"/>
  <c r="AF164" i="42"/>
  <c r="AG164" i="42" s="1"/>
  <c r="AF114" i="42"/>
  <c r="AG114" i="42" s="1"/>
  <c r="AF567" i="42"/>
  <c r="AG567" i="42" s="1"/>
  <c r="AF405" i="42"/>
  <c r="AG405" i="42" s="1"/>
  <c r="AF530" i="42"/>
  <c r="AG530" i="42" s="1"/>
  <c r="AF337" i="42"/>
  <c r="AG337" i="42" s="1"/>
  <c r="AF226" i="42"/>
  <c r="AG226" i="42" s="1"/>
  <c r="AF155" i="42"/>
  <c r="AG155" i="42" s="1"/>
  <c r="AF76" i="42"/>
  <c r="AG76" i="42" s="1"/>
  <c r="AF447" i="42"/>
  <c r="AG447" i="42" s="1"/>
  <c r="AF309" i="42"/>
  <c r="AG309" i="42" s="1"/>
  <c r="AF200" i="42"/>
  <c r="AG200" i="42" s="1"/>
  <c r="AF125" i="42"/>
  <c r="AG125" i="42" s="1"/>
  <c r="AF253" i="42"/>
  <c r="AG253" i="42" s="1"/>
  <c r="AF73" i="42"/>
  <c r="AG73" i="42" s="1"/>
  <c r="AF244" i="42"/>
  <c r="AG244" i="42" s="1"/>
  <c r="AF60" i="42"/>
  <c r="AG60" i="42" s="1"/>
  <c r="AF331" i="42"/>
  <c r="AG331" i="42" s="1"/>
  <c r="AF184" i="42"/>
  <c r="AG184" i="42" s="1"/>
  <c r="AF72" i="42"/>
  <c r="AG72" i="42" s="1"/>
  <c r="AF329" i="42"/>
  <c r="AG329" i="42" s="1"/>
  <c r="AF116" i="42"/>
  <c r="AG116" i="42" s="1"/>
  <c r="AF38" i="42"/>
  <c r="AG38" i="42" s="1"/>
  <c r="AF197" i="42"/>
  <c r="AG197" i="42" s="1"/>
  <c r="AF79" i="42"/>
  <c r="AG79" i="42" s="1"/>
  <c r="AF295" i="42"/>
  <c r="AG295" i="42" s="1"/>
  <c r="AF154" i="42"/>
  <c r="AG154" i="42" s="1"/>
  <c r="AF44" i="42"/>
  <c r="AG44" i="42" s="1"/>
  <c r="AF67" i="42"/>
  <c r="AG67" i="42" s="1"/>
  <c r="AF17" i="42"/>
  <c r="AG17" i="42" s="1"/>
  <c r="AF1005" i="42"/>
  <c r="AG1005" i="42" s="1"/>
  <c r="AF947" i="42"/>
  <c r="AG947" i="42" s="1"/>
  <c r="AF899" i="42"/>
  <c r="AG899" i="42" s="1"/>
  <c r="AF868" i="42"/>
  <c r="AG868" i="42" s="1"/>
  <c r="AF800" i="42"/>
  <c r="AG800" i="42" s="1"/>
  <c r="AF1024" i="42"/>
  <c r="AG1024" i="42" s="1"/>
  <c r="AF930" i="42"/>
  <c r="AG930" i="42" s="1"/>
  <c r="AF772" i="42"/>
  <c r="AG772" i="42" s="1"/>
  <c r="AF996" i="42"/>
  <c r="AG996" i="42" s="1"/>
  <c r="AF1012" i="42"/>
  <c r="AG1012" i="42" s="1"/>
  <c r="AF989" i="42"/>
  <c r="AG989" i="42" s="1"/>
  <c r="AF915" i="42"/>
  <c r="AG915" i="42" s="1"/>
  <c r="AF885" i="42"/>
  <c r="AG885" i="42" s="1"/>
  <c r="AF846" i="42"/>
  <c r="AG846" i="42" s="1"/>
  <c r="AF1033" i="42"/>
  <c r="AG1033" i="42" s="1"/>
  <c r="AF972" i="42"/>
  <c r="AG972" i="42" s="1"/>
  <c r="AF829" i="42"/>
  <c r="AG829" i="42" s="1"/>
  <c r="AF773" i="42"/>
  <c r="AG773" i="42" s="1"/>
  <c r="AF937" i="42"/>
  <c r="AG937" i="42" s="1"/>
  <c r="AF863" i="42"/>
  <c r="AG863" i="42" s="1"/>
  <c r="AF738" i="42"/>
  <c r="AG738" i="42" s="1"/>
  <c r="AF666" i="42"/>
  <c r="AG666" i="42" s="1"/>
  <c r="AF633" i="42"/>
  <c r="AG633" i="42" s="1"/>
  <c r="AF827" i="42"/>
  <c r="AG827" i="42" s="1"/>
  <c r="AF690" i="42"/>
  <c r="AG690" i="42" s="1"/>
  <c r="AF620" i="42"/>
  <c r="AG620" i="42" s="1"/>
  <c r="AF908" i="42"/>
  <c r="AG908" i="42" s="1"/>
  <c r="AF802" i="42"/>
  <c r="AG802" i="42" s="1"/>
  <c r="AF741" i="42"/>
  <c r="AG741" i="42" s="1"/>
  <c r="AF710" i="42"/>
  <c r="AG710" i="42" s="1"/>
  <c r="AF1017" i="42"/>
  <c r="AG1017" i="42" s="1"/>
  <c r="AF826" i="42"/>
  <c r="AG826" i="42" s="1"/>
  <c r="AF693" i="42"/>
  <c r="AG693" i="42" s="1"/>
  <c r="AF623" i="42"/>
  <c r="AG623" i="42" s="1"/>
  <c r="AF921" i="42"/>
  <c r="AG921" i="42" s="1"/>
  <c r="AF859" i="42"/>
  <c r="AG859" i="42" s="1"/>
  <c r="AF756" i="42"/>
  <c r="AG756" i="42" s="1"/>
  <c r="AF606" i="42"/>
  <c r="AG606" i="42" s="1"/>
  <c r="AF532" i="42"/>
  <c r="AG532" i="42" s="1"/>
  <c r="AF424" i="42"/>
  <c r="AG424" i="42" s="1"/>
  <c r="AF704" i="42"/>
  <c r="AG704" i="42" s="1"/>
  <c r="AF569" i="42"/>
  <c r="AG569" i="42" s="1"/>
  <c r="AF511" i="42"/>
  <c r="AG511" i="42" s="1"/>
  <c r="AF461" i="42"/>
  <c r="AG461" i="42" s="1"/>
  <c r="AF874" i="42"/>
  <c r="AG874" i="42" s="1"/>
  <c r="AF683" i="42"/>
  <c r="AG683" i="42" s="1"/>
  <c r="AF577" i="42"/>
  <c r="AG577" i="42" s="1"/>
  <c r="AF431" i="42"/>
  <c r="AG431" i="42" s="1"/>
  <c r="AF344" i="42"/>
  <c r="AG344" i="42" s="1"/>
  <c r="AF282" i="42"/>
  <c r="AG282" i="42" s="1"/>
  <c r="AF703" i="42"/>
  <c r="AG703" i="42" s="1"/>
  <c r="AF552" i="42"/>
  <c r="AG552" i="42" s="1"/>
  <c r="AF498" i="42"/>
  <c r="AG498" i="42" s="1"/>
  <c r="AF418" i="42"/>
  <c r="AG418" i="42" s="1"/>
  <c r="AF385" i="42"/>
  <c r="AG385" i="42" s="1"/>
  <c r="AF858" i="42"/>
  <c r="AG858" i="42" s="1"/>
  <c r="AF617" i="42"/>
  <c r="AG617" i="42" s="1"/>
  <c r="AF537" i="42"/>
  <c r="AG537" i="42" s="1"/>
  <c r="AF429" i="42"/>
  <c r="AG429" i="42" s="1"/>
  <c r="AF342" i="42"/>
  <c r="AG342" i="42" s="1"/>
  <c r="AF292" i="42"/>
  <c r="AG292" i="42" s="1"/>
  <c r="AF570" i="42"/>
  <c r="AG570" i="42" s="1"/>
  <c r="AF520" i="42"/>
  <c r="AG520" i="42" s="1"/>
  <c r="AF458" i="42"/>
  <c r="AG458" i="42" s="1"/>
  <c r="AF404" i="42"/>
  <c r="AG404" i="42" s="1"/>
  <c r="AF382" i="42"/>
  <c r="AG382" i="42" s="1"/>
  <c r="AF555" i="42"/>
  <c r="AG555" i="42" s="1"/>
  <c r="AF399" i="42"/>
  <c r="AG399" i="42" s="1"/>
  <c r="AF277" i="42"/>
  <c r="AG277" i="42" s="1"/>
  <c r="AF194" i="42"/>
  <c r="AG194" i="42" s="1"/>
  <c r="AF123" i="42"/>
  <c r="AG123" i="42" s="1"/>
  <c r="AF358" i="42"/>
  <c r="AG358" i="42" s="1"/>
  <c r="AF235" i="42"/>
  <c r="AG235" i="42" s="1"/>
  <c r="AF160" i="42"/>
  <c r="AG160" i="42" s="1"/>
  <c r="AF110" i="42"/>
  <c r="AG110" i="42" s="1"/>
  <c r="AF551" i="42"/>
  <c r="AG551" i="42" s="1"/>
  <c r="AF397" i="42"/>
  <c r="AG397" i="42" s="1"/>
  <c r="AF480" i="42"/>
  <c r="AG480" i="42" s="1"/>
  <c r="AF291" i="42"/>
  <c r="AG291" i="42" s="1"/>
  <c r="AF222" i="42"/>
  <c r="AG222" i="42" s="1"/>
  <c r="AF151" i="42"/>
  <c r="AG151" i="42" s="1"/>
  <c r="AF411" i="42"/>
  <c r="AG411" i="42" s="1"/>
  <c r="AF303" i="42"/>
  <c r="AG303" i="42" s="1"/>
  <c r="AF196" i="42"/>
  <c r="AG196" i="42" s="1"/>
  <c r="AF203" i="42"/>
  <c r="AG203" i="42" s="1"/>
  <c r="AF69" i="42"/>
  <c r="AG69" i="42" s="1"/>
  <c r="AF688" i="42"/>
  <c r="AG688" i="42" s="1"/>
  <c r="AF220" i="42"/>
  <c r="AG220" i="42" s="1"/>
  <c r="AF56" i="42"/>
  <c r="AG56" i="42" s="1"/>
  <c r="AF304" i="42"/>
  <c r="AG304" i="42" s="1"/>
  <c r="AF176" i="42"/>
  <c r="AG176" i="42" s="1"/>
  <c r="AF68" i="42"/>
  <c r="AG68" i="42" s="1"/>
  <c r="AF279" i="42"/>
  <c r="AG279" i="42" s="1"/>
  <c r="AF108" i="42"/>
  <c r="AG108" i="42" s="1"/>
  <c r="AF526" i="42"/>
  <c r="AG526" i="42" s="1"/>
  <c r="AF189" i="42"/>
  <c r="AG189" i="42" s="1"/>
  <c r="AF70" i="42"/>
  <c r="AG70" i="42" s="1"/>
  <c r="AF262" i="42"/>
  <c r="AG262" i="42" s="1"/>
  <c r="AF146" i="42"/>
  <c r="AG146" i="42" s="1"/>
  <c r="AF29" i="42"/>
  <c r="AG29" i="42" s="1"/>
  <c r="AF174" i="42"/>
  <c r="AG174" i="42" s="1"/>
  <c r="AF58" i="42"/>
  <c r="AG58" i="42" s="1"/>
  <c r="AF182" i="42"/>
  <c r="AG182" i="42" s="1"/>
  <c r="AF1001" i="42"/>
  <c r="AG1001" i="42" s="1"/>
  <c r="AF896" i="42"/>
  <c r="AG896" i="42" s="1"/>
  <c r="AF926" i="42"/>
  <c r="AG926" i="42" s="1"/>
  <c r="AF768" i="42"/>
  <c r="AG768" i="42" s="1"/>
  <c r="AF1007" i="42"/>
  <c r="AG1007" i="42" s="1"/>
  <c r="AF960" i="42"/>
  <c r="AG960" i="42" s="1"/>
  <c r="AF881" i="42"/>
  <c r="AG881" i="42" s="1"/>
  <c r="AF968" i="42"/>
  <c r="AG968" i="42" s="1"/>
  <c r="AF825" i="42"/>
  <c r="AG825" i="42" s="1"/>
  <c r="AF917" i="42"/>
  <c r="AG917" i="42" s="1"/>
  <c r="AF779" i="42"/>
  <c r="AG779" i="42" s="1"/>
  <c r="AF662" i="42"/>
  <c r="AG662" i="42" s="1"/>
  <c r="AF819" i="42"/>
  <c r="AG819" i="42" s="1"/>
  <c r="AF686" i="42"/>
  <c r="AG686" i="42" s="1"/>
  <c r="AF894" i="42"/>
  <c r="AG894" i="42" s="1"/>
  <c r="AF977" i="42"/>
  <c r="AG977" i="42" s="1"/>
  <c r="AF619" i="42"/>
  <c r="AG619" i="42" s="1"/>
  <c r="AF840" i="42"/>
  <c r="AG840" i="42" s="1"/>
  <c r="AF747" i="42"/>
  <c r="AG747" i="42" s="1"/>
  <c r="AF528" i="42"/>
  <c r="AG528" i="42" s="1"/>
  <c r="AF695" i="42"/>
  <c r="AG695" i="42" s="1"/>
  <c r="AF507" i="42"/>
  <c r="AG507" i="42" s="1"/>
  <c r="AF839" i="42"/>
  <c r="AG839" i="42" s="1"/>
  <c r="AF535" i="42"/>
  <c r="AG535" i="42" s="1"/>
  <c r="AF336" i="42"/>
  <c r="AG336" i="42" s="1"/>
  <c r="AF671" i="42"/>
  <c r="AG671" i="42" s="1"/>
  <c r="AF494" i="42"/>
  <c r="AG494" i="42" s="1"/>
  <c r="AF364" i="42"/>
  <c r="AG364" i="42" s="1"/>
  <c r="AF609" i="42"/>
  <c r="AG609" i="42" s="1"/>
  <c r="AF425" i="42"/>
  <c r="AG425" i="42" s="1"/>
  <c r="AF284" i="42"/>
  <c r="AG284" i="42" s="1"/>
  <c r="AF566" i="42"/>
  <c r="AG566" i="42" s="1"/>
  <c r="AF454" i="42"/>
  <c r="AG454" i="42" s="1"/>
  <c r="AF374" i="42"/>
  <c r="AG374" i="42" s="1"/>
  <c r="AF391" i="42"/>
  <c r="AG391" i="42" s="1"/>
  <c r="AF190" i="42"/>
  <c r="AG190" i="42" s="1"/>
  <c r="AF602" i="42"/>
  <c r="AG602" i="42" s="1"/>
  <c r="AF231" i="42"/>
  <c r="AG231" i="42" s="1"/>
  <c r="AF106" i="42"/>
  <c r="AG106" i="42" s="1"/>
  <c r="AF897" i="42"/>
  <c r="AG897" i="42" s="1"/>
  <c r="AF275" i="42"/>
  <c r="AG275" i="42" s="1"/>
  <c r="AF147" i="42"/>
  <c r="AG147" i="42" s="1"/>
  <c r="AF403" i="42"/>
  <c r="AG403" i="42" s="1"/>
  <c r="AF192" i="42"/>
  <c r="AG192" i="42" s="1"/>
  <c r="AF195" i="42"/>
  <c r="AG195" i="42" s="1"/>
  <c r="AF169" i="42"/>
  <c r="AG169" i="42" s="1"/>
  <c r="AF281" i="42"/>
  <c r="AG281" i="42" s="1"/>
  <c r="AF34" i="42"/>
  <c r="AG34" i="42" s="1"/>
  <c r="AF241" i="42"/>
  <c r="AG241" i="42" s="1"/>
  <c r="AF376" i="42"/>
  <c r="AG376" i="42" s="1"/>
  <c r="AF66" i="42"/>
  <c r="AG66" i="42" s="1"/>
  <c r="AF112" i="42"/>
  <c r="AG112" i="42" s="1"/>
  <c r="AF41" i="42"/>
  <c r="AG41" i="42" s="1"/>
  <c r="AF207" i="42"/>
  <c r="AG207" i="42" s="1"/>
  <c r="AF828" i="42"/>
  <c r="AG828" i="42" s="1"/>
  <c r="AF842" i="42"/>
  <c r="AG842" i="42" s="1"/>
  <c r="AF855" i="42"/>
  <c r="AG855" i="42" s="1"/>
  <c r="AF616" i="42"/>
  <c r="AG616" i="42" s="1"/>
  <c r="AF689" i="42"/>
  <c r="AG689" i="42" s="1"/>
  <c r="AF752" i="42"/>
  <c r="AG752" i="42" s="1"/>
  <c r="AF565" i="42"/>
  <c r="AG565" i="42" s="1"/>
  <c r="AF278" i="42"/>
  <c r="AG278" i="42" s="1"/>
  <c r="AF533" i="42"/>
  <c r="AG533" i="42" s="1"/>
  <c r="AF396" i="42"/>
  <c r="AG396" i="42" s="1"/>
  <c r="AF345" i="42"/>
  <c r="AG345" i="42" s="1"/>
  <c r="AF218" i="42"/>
  <c r="AG218" i="42" s="1"/>
  <c r="AF35" i="42"/>
  <c r="AG35" i="42" s="1"/>
  <c r="AF63" i="42"/>
  <c r="AG63" i="42" s="1"/>
  <c r="AF49" i="42"/>
  <c r="AG49" i="42" s="1"/>
  <c r="AF860" i="42"/>
  <c r="AG860" i="42" s="1"/>
  <c r="AF765" i="42"/>
  <c r="AG765" i="42" s="1"/>
  <c r="AF661" i="42"/>
  <c r="AG661" i="42" s="1"/>
  <c r="AF748" i="42"/>
  <c r="AG748" i="42" s="1"/>
  <c r="AF561" i="42"/>
  <c r="AG561" i="42" s="1"/>
  <c r="AF274" i="42"/>
  <c r="AG274" i="42" s="1"/>
  <c r="AF529" i="42"/>
  <c r="AG529" i="42" s="1"/>
  <c r="AF392" i="42"/>
  <c r="AG392" i="42" s="1"/>
  <c r="AF318" i="42"/>
  <c r="AG318" i="42" s="1"/>
  <c r="AF213" i="42"/>
  <c r="AG213" i="42" s="1"/>
  <c r="AF31" i="42"/>
  <c r="AG31" i="42" s="1"/>
  <c r="AF126" i="42"/>
  <c r="AG126" i="42" s="1"/>
  <c r="AF130" i="42"/>
  <c r="AG130" i="42" s="1"/>
  <c r="AF975" i="42"/>
  <c r="AG975" i="42" s="1"/>
  <c r="AF834" i="42"/>
  <c r="AG834" i="42" s="1"/>
  <c r="AF608" i="42"/>
  <c r="AG608" i="42" s="1"/>
  <c r="AF898" i="42"/>
  <c r="AG898" i="42" s="1"/>
  <c r="AF330" i="42"/>
  <c r="AG330" i="42" s="1"/>
  <c r="AF99" i="42"/>
  <c r="AG99" i="42" s="1"/>
  <c r="AF254" i="42"/>
  <c r="AG254" i="42" s="1"/>
  <c r="AF229" i="42"/>
  <c r="AG229" i="42" s="1"/>
  <c r="AF115" i="42"/>
  <c r="AG115" i="42" s="1"/>
  <c r="AF249" i="42"/>
  <c r="AG249" i="42" s="1"/>
  <c r="AF997" i="42"/>
  <c r="AG997" i="42" s="1"/>
  <c r="AF892" i="42"/>
  <c r="AG892" i="42" s="1"/>
  <c r="AF999" i="42"/>
  <c r="AG999" i="42" s="1"/>
  <c r="AF956" i="42"/>
  <c r="AG956" i="42" s="1"/>
  <c r="AF877" i="42"/>
  <c r="AG877" i="42" s="1"/>
  <c r="AF964" i="42"/>
  <c r="AG964" i="42" s="1"/>
  <c r="AF821" i="42"/>
  <c r="AG821" i="42" s="1"/>
  <c r="AF909" i="42"/>
  <c r="AG909" i="42" s="1"/>
  <c r="AF766" i="42"/>
  <c r="AG766" i="42" s="1"/>
  <c r="AF658" i="42"/>
  <c r="AG658" i="42" s="1"/>
  <c r="AF794" i="42"/>
  <c r="AG794" i="42" s="1"/>
  <c r="AF682" i="42"/>
  <c r="AG682" i="42" s="1"/>
  <c r="AF886" i="42"/>
  <c r="AG886" i="42" s="1"/>
  <c r="AF966" i="42"/>
  <c r="AG966" i="42" s="1"/>
  <c r="AF615" i="42"/>
  <c r="AG615" i="42" s="1"/>
  <c r="AF807" i="42"/>
  <c r="AG807" i="42" s="1"/>
  <c r="AF486" i="42"/>
  <c r="AG486" i="42" s="1"/>
  <c r="AF672" i="42"/>
  <c r="AG672" i="42" s="1"/>
  <c r="AF503" i="42"/>
  <c r="AG503" i="42" s="1"/>
  <c r="AF806" i="42"/>
  <c r="AG806" i="42" s="1"/>
  <c r="AF531" i="42"/>
  <c r="AG531" i="42" s="1"/>
  <c r="AF328" i="42"/>
  <c r="AG328" i="42" s="1"/>
  <c r="AF660" i="42"/>
  <c r="AG660" i="42" s="1"/>
  <c r="AF489" i="42"/>
  <c r="AG489" i="42" s="1"/>
  <c r="AF352" i="42"/>
  <c r="AG352" i="42" s="1"/>
  <c r="AF601" i="42"/>
  <c r="AG601" i="42" s="1"/>
  <c r="AF421" i="42"/>
  <c r="AG421" i="42" s="1"/>
  <c r="AF276" i="42"/>
  <c r="AG276" i="42" s="1"/>
  <c r="AF562" i="42"/>
  <c r="AG562" i="42" s="1"/>
  <c r="AF450" i="42"/>
  <c r="AG450" i="42" s="1"/>
  <c r="AF366" i="42"/>
  <c r="AG366" i="42" s="1"/>
  <c r="AF359" i="42"/>
  <c r="AG359" i="42" s="1"/>
  <c r="AF185" i="42"/>
  <c r="AG185" i="42" s="1"/>
  <c r="AF584" i="42"/>
  <c r="AG584" i="42" s="1"/>
  <c r="AF227" i="42"/>
  <c r="AG227" i="42" s="1"/>
  <c r="AF81" i="42"/>
  <c r="AG81" i="42" s="1"/>
  <c r="AF798" i="42"/>
  <c r="AG798" i="42" s="1"/>
  <c r="AF246" i="42"/>
  <c r="AG246" i="42" s="1"/>
  <c r="AF143" i="42"/>
  <c r="AG143" i="42" s="1"/>
  <c r="AF395" i="42"/>
  <c r="AG395" i="42" s="1"/>
  <c r="AF183" i="42"/>
  <c r="AG183" i="42" s="1"/>
  <c r="AF178" i="42"/>
  <c r="AG178" i="42" s="1"/>
  <c r="AF145" i="42"/>
  <c r="AG145" i="42" s="1"/>
  <c r="AF259" i="42"/>
  <c r="AG259" i="42" s="1"/>
  <c r="AF30" i="42"/>
  <c r="AG30" i="42" s="1"/>
  <c r="AF233" i="42"/>
  <c r="AG233" i="42" s="1"/>
  <c r="AF325" i="42"/>
  <c r="AG325" i="42" s="1"/>
  <c r="AF32" i="42"/>
  <c r="AG32" i="42" s="1"/>
  <c r="AF54" i="42"/>
  <c r="AG54" i="42" s="1"/>
  <c r="AF864" i="42"/>
  <c r="AG864" i="42" s="1"/>
  <c r="AF1026" i="42"/>
  <c r="AG1026" i="42" s="1"/>
  <c r="AF665" i="42"/>
  <c r="AG665" i="42" s="1"/>
  <c r="AF831" i="42"/>
  <c r="AG831" i="42" s="1"/>
  <c r="AF457" i="42"/>
  <c r="AG457" i="42" s="1"/>
  <c r="AF548" i="42"/>
  <c r="AG548" i="42" s="1"/>
  <c r="AF338" i="42"/>
  <c r="AG338" i="42" s="1"/>
  <c r="AF521" i="42"/>
  <c r="AG521" i="42" s="1"/>
  <c r="AF156" i="42"/>
  <c r="AG156" i="42" s="1"/>
  <c r="AF659" i="42"/>
  <c r="AG659" i="42" s="1"/>
  <c r="AF824" i="42"/>
  <c r="AG824" i="42" s="1"/>
  <c r="AF1025" i="42"/>
  <c r="AG1025" i="42" s="1"/>
  <c r="AF969" i="42"/>
  <c r="AG969" i="42" s="1"/>
  <c r="AF793" i="42"/>
  <c r="AG793" i="42" s="1"/>
  <c r="AF815" i="42"/>
  <c r="AG815" i="42" s="1"/>
  <c r="AF453" i="42"/>
  <c r="AG453" i="42" s="1"/>
  <c r="AF522" i="42"/>
  <c r="AG522" i="42" s="1"/>
  <c r="AF256" i="42"/>
  <c r="AG256" i="42" s="1"/>
  <c r="AF501" i="42"/>
  <c r="AG501" i="42" s="1"/>
  <c r="AF258" i="42"/>
  <c r="AG258" i="42" s="1"/>
  <c r="AF443" i="42"/>
  <c r="AG443" i="42" s="1"/>
  <c r="AF1027" i="42"/>
  <c r="AG1027" i="42" s="1"/>
  <c r="AF1021" i="42"/>
  <c r="AG1021" i="42" s="1"/>
  <c r="AF681" i="42"/>
  <c r="AG681" i="42" s="1"/>
  <c r="AF780" i="42"/>
  <c r="AG780" i="42" s="1"/>
  <c r="AF518" i="42"/>
  <c r="AG518" i="42" s="1"/>
  <c r="AF696" i="42"/>
  <c r="AG696" i="42" s="1"/>
  <c r="AF252" i="42"/>
  <c r="AG252" i="42" s="1"/>
  <c r="AF370" i="42"/>
  <c r="AG370" i="42" s="1"/>
  <c r="AF39" i="42"/>
  <c r="AG39" i="42" s="1"/>
  <c r="AF149" i="42"/>
  <c r="AG149" i="42" s="1"/>
  <c r="AF289" i="42"/>
  <c r="AG289" i="42" s="1"/>
  <c r="AF993" i="42"/>
  <c r="AG993" i="42" s="1"/>
  <c r="AF888" i="42"/>
  <c r="AG888" i="42" s="1"/>
  <c r="AF995" i="42"/>
  <c r="AG995" i="42" s="1"/>
  <c r="AF952" i="42"/>
  <c r="AG952" i="42" s="1"/>
  <c r="AF873" i="42"/>
  <c r="AG873" i="42" s="1"/>
  <c r="AF939" i="42"/>
  <c r="AG939" i="42" s="1"/>
  <c r="AF817" i="42"/>
  <c r="AG817" i="42" s="1"/>
  <c r="AF902" i="42"/>
  <c r="AG902" i="42" s="1"/>
  <c r="AF758" i="42"/>
  <c r="AG758" i="42" s="1"/>
  <c r="AF654" i="42"/>
  <c r="AG654" i="42" s="1"/>
  <c r="AF786" i="42"/>
  <c r="AG786" i="42" s="1"/>
  <c r="AF678" i="42"/>
  <c r="AG678" i="42" s="1"/>
  <c r="AF870" i="42"/>
  <c r="AG870" i="42" s="1"/>
  <c r="AF726" i="42"/>
  <c r="AG726" i="42" s="1"/>
  <c r="AF954" i="42"/>
  <c r="AG954" i="42" s="1"/>
  <c r="AF611" i="42"/>
  <c r="AG611" i="42" s="1"/>
  <c r="AF799" i="42"/>
  <c r="AG799" i="42" s="1"/>
  <c r="AF722" i="42"/>
  <c r="AG722" i="42" s="1"/>
  <c r="AF684" i="42"/>
  <c r="AG684" i="42" s="1"/>
  <c r="AF482" i="42"/>
  <c r="AG482" i="42" s="1"/>
  <c r="AF663" i="42"/>
  <c r="AG663" i="42" s="1"/>
  <c r="AF499" i="42"/>
  <c r="AG499" i="42" s="1"/>
  <c r="AF527" i="42"/>
  <c r="AG527" i="42" s="1"/>
  <c r="AF324" i="42"/>
  <c r="AG324" i="42" s="1"/>
  <c r="AF652" i="42"/>
  <c r="AG652" i="42" s="1"/>
  <c r="AF468" i="42"/>
  <c r="AG468" i="42" s="1"/>
  <c r="AF314" i="42"/>
  <c r="AG314" i="42" s="1"/>
  <c r="AF596" i="42"/>
  <c r="AG596" i="42" s="1"/>
  <c r="AF379" i="42"/>
  <c r="AG379" i="42" s="1"/>
  <c r="AF272" i="42"/>
  <c r="AG272" i="42" s="1"/>
  <c r="AF558" i="42"/>
  <c r="AG558" i="42" s="1"/>
  <c r="AF446" i="42"/>
  <c r="AG446" i="42" s="1"/>
  <c r="AF353" i="42"/>
  <c r="AG353" i="42" s="1"/>
  <c r="AF181" i="42"/>
  <c r="AG181" i="42" s="1"/>
  <c r="AF534" i="42"/>
  <c r="AG534" i="42" s="1"/>
  <c r="AF223" i="42"/>
  <c r="AG223" i="42" s="1"/>
  <c r="AF77" i="42"/>
  <c r="AG77" i="42" s="1"/>
  <c r="AF731" i="42"/>
  <c r="AG731" i="42" s="1"/>
  <c r="AF242" i="42"/>
  <c r="AG242" i="42" s="1"/>
  <c r="AF138" i="42"/>
  <c r="AG138" i="42" s="1"/>
  <c r="AF386" i="42"/>
  <c r="AG386" i="42" s="1"/>
  <c r="AF179" i="42"/>
  <c r="AG179" i="42" s="1"/>
  <c r="AF128" i="42"/>
  <c r="AG128" i="42" s="1"/>
  <c r="AF119" i="42"/>
  <c r="AG119" i="42" s="1"/>
  <c r="AF251" i="42"/>
  <c r="AG251" i="42" s="1"/>
  <c r="AF26" i="42"/>
  <c r="AG26" i="42" s="1"/>
  <c r="AF225" i="42"/>
  <c r="AG225" i="42" s="1"/>
  <c r="AF311" i="42"/>
  <c r="AG311" i="42" s="1"/>
  <c r="AF28" i="42"/>
  <c r="AG28" i="42" s="1"/>
  <c r="AF459" i="42"/>
  <c r="AG459" i="42" s="1"/>
  <c r="AF40" i="42"/>
  <c r="AG40" i="42" s="1"/>
  <c r="AF983" i="42"/>
  <c r="AG983" i="42" s="1"/>
  <c r="AF911" i="42"/>
  <c r="AG911" i="42" s="1"/>
  <c r="AF769" i="42"/>
  <c r="AG769" i="42" s="1"/>
  <c r="AF818" i="42"/>
  <c r="AG818" i="42" s="1"/>
  <c r="AF600" i="42"/>
  <c r="AG600" i="42" s="1"/>
  <c r="AF629" i="42"/>
  <c r="AG629" i="42" s="1"/>
  <c r="AF414" i="42"/>
  <c r="AG414" i="42" s="1"/>
  <c r="AF260" i="42"/>
  <c r="AG260" i="42" s="1"/>
  <c r="AF517" i="42"/>
  <c r="AG517" i="42" s="1"/>
  <c r="AF285" i="42"/>
  <c r="AG285" i="42" s="1"/>
  <c r="AF509" i="42"/>
  <c r="AG509" i="42" s="1"/>
  <c r="AF134" i="42"/>
  <c r="AG134" i="42" s="1"/>
  <c r="AF245" i="42"/>
  <c r="AG245" i="42" s="1"/>
  <c r="AF75" i="42"/>
  <c r="AG75" i="42" s="1"/>
  <c r="AF979" i="42"/>
  <c r="AG979" i="42" s="1"/>
  <c r="AF730" i="42"/>
  <c r="AG730" i="42" s="1"/>
  <c r="AF685" i="42"/>
  <c r="AG685" i="42" s="1"/>
  <c r="AF595" i="42"/>
  <c r="AG595" i="42" s="1"/>
  <c r="AF621" i="42"/>
  <c r="AG621" i="42" s="1"/>
  <c r="AF410" i="42"/>
  <c r="AG410" i="42" s="1"/>
  <c r="AF334" i="42"/>
  <c r="AG334" i="42" s="1"/>
  <c r="AF505" i="42"/>
  <c r="AG505" i="42" s="1"/>
  <c r="AF152" i="42"/>
  <c r="AG152" i="42" s="1"/>
  <c r="AF563" i="42"/>
  <c r="AG563" i="42" s="1"/>
  <c r="AF43" i="42"/>
  <c r="AG43" i="42" s="1"/>
  <c r="AF237" i="42"/>
  <c r="AG237" i="42" s="1"/>
  <c r="AF820" i="42"/>
  <c r="AG820" i="42" s="1"/>
  <c r="AF1034" i="42"/>
  <c r="AG1034" i="42" s="1"/>
  <c r="AF740" i="42"/>
  <c r="AG740" i="42" s="1"/>
  <c r="AF613" i="42"/>
  <c r="AG613" i="42" s="1"/>
  <c r="AF406" i="42"/>
  <c r="AG406" i="42" s="1"/>
  <c r="AF500" i="42"/>
  <c r="AG500" i="42" s="1"/>
  <c r="AF148" i="42"/>
  <c r="AG148" i="42" s="1"/>
  <c r="AF93" i="42"/>
  <c r="AG93" i="42" s="1"/>
  <c r="AF341" i="42"/>
  <c r="AG341" i="42" s="1"/>
  <c r="AF988" i="42"/>
  <c r="AG988" i="42" s="1"/>
  <c r="AF884" i="42"/>
  <c r="AG884" i="42" s="1"/>
  <c r="AF961" i="42"/>
  <c r="AG961" i="42" s="1"/>
  <c r="AF948" i="42"/>
  <c r="AG948" i="42" s="1"/>
  <c r="AF869" i="42"/>
  <c r="AG869" i="42" s="1"/>
  <c r="AF935" i="42"/>
  <c r="AG935" i="42" s="1"/>
  <c r="AF813" i="42"/>
  <c r="AG813" i="42" s="1"/>
  <c r="AF895" i="42"/>
  <c r="AG895" i="42" s="1"/>
  <c r="AF754" i="42"/>
  <c r="AG754" i="42" s="1"/>
  <c r="AF650" i="42"/>
  <c r="AG650" i="42" s="1"/>
  <c r="AF674" i="42"/>
  <c r="AG674" i="42" s="1"/>
  <c r="AF862" i="42"/>
  <c r="AG862" i="42" s="1"/>
  <c r="AF607" i="42"/>
  <c r="AG607" i="42" s="1"/>
  <c r="AF718" i="42"/>
  <c r="AG718" i="42" s="1"/>
  <c r="AF675" i="42"/>
  <c r="AG675" i="42" s="1"/>
  <c r="AF478" i="42"/>
  <c r="AG478" i="42" s="1"/>
  <c r="AF655" i="42"/>
  <c r="AG655" i="42" s="1"/>
  <c r="AF495" i="42"/>
  <c r="AG495" i="42" s="1"/>
  <c r="AF485" i="42"/>
  <c r="AG485" i="42" s="1"/>
  <c r="AF298" i="42"/>
  <c r="AG298" i="42" s="1"/>
  <c r="AF644" i="42"/>
  <c r="AG644" i="42" s="1"/>
  <c r="AF464" i="42"/>
  <c r="AG464" i="42" s="1"/>
  <c r="AF310" i="42"/>
  <c r="AG310" i="42" s="1"/>
  <c r="AF591" i="42"/>
  <c r="AG591" i="42" s="1"/>
  <c r="AF375" i="42"/>
  <c r="AG375" i="42" s="1"/>
  <c r="AF554" i="42"/>
  <c r="AG554" i="42" s="1"/>
  <c r="AF442" i="42"/>
  <c r="AG442" i="42" s="1"/>
  <c r="AF751" i="42"/>
  <c r="AG751" i="42" s="1"/>
  <c r="AF339" i="42"/>
  <c r="AG339" i="42" s="1"/>
  <c r="AF177" i="42"/>
  <c r="AG177" i="42" s="1"/>
  <c r="AF484" i="42"/>
  <c r="AG484" i="42" s="1"/>
  <c r="AF219" i="42"/>
  <c r="AG219" i="42" s="1"/>
  <c r="AF928" i="42"/>
  <c r="AG928" i="42" s="1"/>
  <c r="AF700" i="42"/>
  <c r="AG700" i="42" s="1"/>
  <c r="AF238" i="42"/>
  <c r="AG238" i="42" s="1"/>
  <c r="AF117" i="42"/>
  <c r="AG117" i="42" s="1"/>
  <c r="AF362" i="42"/>
  <c r="AG362" i="42" s="1"/>
  <c r="AF175" i="42"/>
  <c r="AG175" i="42" s="1"/>
  <c r="AF103" i="42"/>
  <c r="AG103" i="42" s="1"/>
  <c r="AF111" i="42"/>
  <c r="AG111" i="42" s="1"/>
  <c r="AF209" i="42"/>
  <c r="AG209" i="42" s="1"/>
  <c r="AF22" i="42"/>
  <c r="AG22" i="42" s="1"/>
  <c r="AF166" i="42"/>
  <c r="AG166" i="42" s="1"/>
  <c r="AF297" i="42"/>
  <c r="AG297" i="42" s="1"/>
  <c r="AF24" i="42"/>
  <c r="AG24" i="42" s="1"/>
  <c r="AF409" i="42"/>
  <c r="AG409" i="42" s="1"/>
  <c r="AF61" i="42"/>
  <c r="AG61" i="42" s="1"/>
  <c r="AF107" i="42"/>
  <c r="AG107" i="42" s="1"/>
  <c r="AF943" i="42"/>
  <c r="AG943" i="42" s="1"/>
  <c r="AF1035" i="42"/>
  <c r="AG1035" i="42" s="1"/>
  <c r="AF1029" i="42"/>
  <c r="AG1029" i="42" s="1"/>
  <c r="AF734" i="42"/>
  <c r="AG734" i="42" s="1"/>
  <c r="AF913" i="42"/>
  <c r="AG913" i="42" s="1"/>
  <c r="AF427" i="42"/>
  <c r="AG427" i="42" s="1"/>
  <c r="AF516" i="42"/>
  <c r="AG516" i="42" s="1"/>
  <c r="AF102" i="42"/>
  <c r="AG102" i="42" s="1"/>
  <c r="AF422" i="42"/>
  <c r="AG422" i="42" s="1"/>
  <c r="AF101" i="42"/>
  <c r="AG101" i="42" s="1"/>
  <c r="AF47" i="42"/>
  <c r="AG47" i="42" s="1"/>
  <c r="AF180" i="42"/>
  <c r="AG180" i="42" s="1"/>
  <c r="AF922" i="42"/>
  <c r="AG922" i="42" s="1"/>
  <c r="AF1031" i="42"/>
  <c r="AG1031" i="42" s="1"/>
  <c r="AF838" i="42"/>
  <c r="AG838" i="42" s="1"/>
  <c r="AF844" i="42"/>
  <c r="AG844" i="42" s="1"/>
  <c r="AF612" i="42"/>
  <c r="AG612" i="42" s="1"/>
  <c r="AF906" i="42"/>
  <c r="AG906" i="42" s="1"/>
  <c r="AF814" i="42"/>
  <c r="AG814" i="42" s="1"/>
  <c r="AF423" i="42"/>
  <c r="AG423" i="42" s="1"/>
  <c r="AF508" i="42"/>
  <c r="AG508" i="42" s="1"/>
  <c r="AF378" i="42"/>
  <c r="AG378" i="42" s="1"/>
  <c r="AF97" i="42"/>
  <c r="AG97" i="42" s="1"/>
  <c r="AF918" i="42"/>
  <c r="AG918" i="42" s="1"/>
  <c r="AF1010" i="42"/>
  <c r="AG1010" i="42" s="1"/>
  <c r="AF785" i="42"/>
  <c r="AG785" i="42" s="1"/>
  <c r="AF590" i="42"/>
  <c r="AG590" i="42" s="1"/>
  <c r="AF449" i="42"/>
  <c r="AG449" i="42" s="1"/>
  <c r="AF270" i="42"/>
  <c r="AG270" i="42" s="1"/>
  <c r="AF525" i="42"/>
  <c r="AG525" i="42" s="1"/>
  <c r="AF973" i="42"/>
  <c r="AG973" i="42" s="1"/>
  <c r="AF305" i="42"/>
  <c r="AG305" i="42" s="1"/>
  <c r="AF171" i="42"/>
  <c r="AG171" i="42" s="1"/>
  <c r="AF401" i="42"/>
  <c r="AG401" i="42" s="1"/>
  <c r="AF59" i="42"/>
  <c r="AG59" i="42" s="1"/>
  <c r="AF856" i="42"/>
  <c r="AG856" i="42" s="1"/>
  <c r="AF904" i="42"/>
  <c r="AG904" i="42" s="1"/>
  <c r="AF836" i="42"/>
  <c r="AG836" i="42" s="1"/>
  <c r="AF946" i="42"/>
  <c r="AG946" i="42" s="1"/>
  <c r="AF657" i="42"/>
  <c r="AG657" i="42" s="1"/>
  <c r="AF790" i="42"/>
  <c r="AG790" i="42" s="1"/>
  <c r="AF557" i="42"/>
  <c r="AG557" i="42" s="1"/>
  <c r="AF381" i="42"/>
  <c r="AG381" i="42" s="1"/>
  <c r="AF739" i="42"/>
  <c r="AG739" i="42" s="1"/>
  <c r="AF455" i="42"/>
  <c r="AG455" i="42" s="1"/>
  <c r="AF467" i="42"/>
  <c r="AG467" i="42" s="1"/>
  <c r="AF547" i="42"/>
  <c r="AG547" i="42" s="1"/>
  <c r="AF23" i="42"/>
  <c r="AG23" i="42" s="1"/>
  <c r="AF651" i="42"/>
  <c r="AG651" i="42" s="1"/>
  <c r="AF122" i="42"/>
  <c r="AG122" i="42" s="1"/>
  <c r="AF165" i="42"/>
  <c r="AG165" i="42" s="1"/>
  <c r="AF900" i="42"/>
  <c r="AG900" i="42" s="1"/>
  <c r="AF706" i="42"/>
  <c r="AG706" i="42" s="1"/>
  <c r="AF950" i="42"/>
  <c r="AG950" i="42" s="1"/>
  <c r="AF514" i="42"/>
  <c r="AG514" i="42" s="1"/>
  <c r="AF438" i="42"/>
  <c r="AG438" i="42" s="1"/>
  <c r="AF513" i="42"/>
  <c r="AG513" i="42" s="1"/>
  <c r="AF559" i="42"/>
  <c r="AG559" i="42" s="1"/>
  <c r="AF144" i="42"/>
  <c r="AG144" i="42" s="1"/>
  <c r="AF816" i="42"/>
  <c r="AG816" i="42" s="1"/>
  <c r="AF605" i="42"/>
  <c r="AG605" i="42" s="1"/>
  <c r="AF496" i="42"/>
  <c r="AG496" i="42" s="1"/>
  <c r="AF1006" i="42"/>
  <c r="AG1006" i="42" s="1"/>
  <c r="AF774" i="42"/>
  <c r="AG774" i="42" s="1"/>
  <c r="AF1011" i="42"/>
  <c r="AG1011" i="42" s="1"/>
  <c r="AF809" i="42"/>
  <c r="AG809" i="42" s="1"/>
  <c r="AF604" i="42"/>
  <c r="AG604" i="42" s="1"/>
  <c r="AF586" i="42"/>
  <c r="AG586" i="42" s="1"/>
  <c r="AF402" i="42"/>
  <c r="AG402" i="42" s="1"/>
  <c r="AF210" i="42"/>
  <c r="AG210" i="42" s="1"/>
  <c r="AF250" i="42"/>
  <c r="AG250" i="42" s="1"/>
  <c r="AF55" i="42"/>
  <c r="AG55" i="42" s="1"/>
  <c r="AF1030" i="42"/>
  <c r="AG1030" i="42" s="1"/>
  <c r="AF326" i="42"/>
  <c r="AG326" i="42" s="1"/>
  <c r="AF677" i="42"/>
  <c r="AG677" i="42" s="1"/>
  <c r="AF451" i="42"/>
  <c r="AG451" i="42" s="1"/>
  <c r="AF891" i="42"/>
  <c r="AG891" i="42" s="1"/>
  <c r="AF363" i="42"/>
  <c r="AG363" i="42" s="1"/>
  <c r="AF736" i="42"/>
  <c r="AG736" i="42" s="1"/>
  <c r="AF98" i="42"/>
  <c r="AG98" i="42" s="1"/>
  <c r="AF914" i="42"/>
  <c r="AG914" i="42" s="1"/>
  <c r="AF1016" i="42"/>
  <c r="AG1016" i="42" s="1"/>
  <c r="AF757" i="42"/>
  <c r="AG757" i="42" s="1"/>
  <c r="AF762" i="42"/>
  <c r="AG762" i="42" s="1"/>
  <c r="AF721" i="42"/>
  <c r="AG721" i="42" s="1"/>
  <c r="AF95" i="42"/>
  <c r="AG95" i="42" s="1"/>
  <c r="AF691" i="42"/>
  <c r="AG691" i="42" s="1"/>
  <c r="AF971" i="42"/>
  <c r="AG971" i="42" s="1"/>
  <c r="AF445" i="42"/>
  <c r="AG445" i="42" s="1"/>
  <c r="AF307" i="42"/>
  <c r="AG307" i="42" s="1"/>
  <c r="AF803" i="42"/>
  <c r="AG803" i="42" s="1"/>
  <c r="AF687" i="42"/>
  <c r="AG687" i="42" s="1"/>
  <c r="AF221" i="42"/>
  <c r="AG221" i="42" s="1"/>
  <c r="AF1023" i="42"/>
  <c r="AG1023" i="42" s="1"/>
  <c r="AF377" i="42"/>
  <c r="AG377" i="42" s="1"/>
  <c r="AF265" i="42"/>
  <c r="AG265" i="42" s="1"/>
  <c r="AF845" i="42"/>
  <c r="AG845" i="42" s="1"/>
  <c r="AF653" i="42"/>
  <c r="AG653" i="42" s="1"/>
  <c r="AF553" i="42"/>
  <c r="AG553" i="42" s="1"/>
  <c r="AF483" i="42"/>
  <c r="AG483" i="42" s="1"/>
  <c r="AF287" i="42"/>
  <c r="AG287" i="42" s="1"/>
  <c r="AF19" i="42"/>
  <c r="AG19" i="42" s="1"/>
  <c r="AF936" i="42"/>
  <c r="AG936" i="42" s="1"/>
  <c r="AF167" i="42"/>
  <c r="AG167" i="42" s="1"/>
  <c r="W267" i="42"/>
  <c r="W14" i="42"/>
  <c r="W215" i="42"/>
  <c r="W1014" i="42"/>
  <c r="AE504" i="42" a="1"/>
  <c r="AE504" i="42" s="1"/>
  <c r="AE1020" i="42" a="1"/>
  <c r="AE1020" i="42" s="1"/>
  <c r="AE1019" i="42" s="1"/>
  <c r="AE1018" i="42" s="1"/>
  <c r="AE512" i="42" a="1"/>
  <c r="AE512" i="42" s="1"/>
  <c r="AE472" i="42" a="1"/>
  <c r="AE472" i="42" s="1"/>
  <c r="AE471" i="42" s="1"/>
  <c r="AE188" i="42" a="1"/>
  <c r="AE188" i="42" s="1"/>
  <c r="AE545" i="42" a="1"/>
  <c r="AE545" i="42" s="1"/>
  <c r="AE493" i="42" a="1"/>
  <c r="AE493" i="42" s="1"/>
  <c r="AA728" i="42"/>
  <c r="AA711" i="42" s="1"/>
  <c r="Y782" i="42"/>
  <c r="AC544" i="42"/>
  <c r="AC543" i="42" s="1"/>
  <c r="AC539" i="42" s="1"/>
  <c r="AA215" i="42"/>
  <c r="AE890" i="42" a="1"/>
  <c r="AE890" i="42" s="1"/>
  <c r="AE656" i="42" a="1"/>
  <c r="AE656" i="42" s="1"/>
  <c r="AE713" i="42" a="1"/>
  <c r="AE713" i="42" s="1"/>
  <c r="AE332" i="42" a="1"/>
  <c r="AE332" i="42" s="1"/>
  <c r="AE65" i="42" a="1"/>
  <c r="AE65" i="42" s="1"/>
  <c r="AE100" i="42" a="1"/>
  <c r="AE100" i="42" s="1"/>
  <c r="AE594" i="42" a="1"/>
  <c r="AE594" i="42" s="1"/>
  <c r="AE74" i="42" a="1"/>
  <c r="AE74" i="42" s="1"/>
  <c r="AE300" i="42" a="1"/>
  <c r="AE300" i="42" s="1"/>
  <c r="AE299" i="42" s="1"/>
  <c r="AE556" i="42" a="1"/>
  <c r="AE556" i="42" s="1"/>
  <c r="AE142" i="42" a="1"/>
  <c r="AE142" i="42" s="1"/>
  <c r="AE264" i="42" a="1"/>
  <c r="AE264" i="42" s="1"/>
  <c r="AE356" i="42" a="1"/>
  <c r="AE356" i="42" s="1"/>
  <c r="AE236" i="42" a="1"/>
  <c r="AE236" i="42" s="1"/>
  <c r="AE199" i="42" a="1"/>
  <c r="AE199" i="42" s="1"/>
  <c r="AE912" i="42" a="1"/>
  <c r="AE912" i="42" s="1"/>
  <c r="AC320" i="42"/>
  <c r="W990" i="42"/>
  <c r="W635" i="42"/>
  <c r="AE564" i="42" a="1"/>
  <c r="AE564" i="42" s="1"/>
  <c r="Y853" i="42"/>
  <c r="Y852" i="42" s="1"/>
  <c r="Y319" i="42"/>
  <c r="Y83" i="42"/>
  <c r="AA186" i="42"/>
  <c r="AA140" i="42" s="1"/>
  <c r="AE963" i="42" a="1"/>
  <c r="AE963" i="42" s="1"/>
  <c r="AE121" i="42" a="1"/>
  <c r="AE121" i="42" s="1"/>
  <c r="AE120" i="42" s="1"/>
  <c r="AE823" i="42" a="1"/>
  <c r="AE823" i="42" s="1"/>
  <c r="AE441" i="42" a="1"/>
  <c r="AE441" i="42" s="1"/>
  <c r="AE764" i="42" a="1"/>
  <c r="AE764" i="42" s="1"/>
  <c r="AE763" i="42" s="1"/>
  <c r="AE460" i="42" a="1"/>
  <c r="AE460" i="42" s="1"/>
  <c r="AE113" i="42" a="1"/>
  <c r="AE113" i="42" s="1"/>
  <c r="AE360" i="42" a="1"/>
  <c r="AE360" i="42" s="1"/>
  <c r="AE708" i="42" a="1"/>
  <c r="AE708" i="42" s="1"/>
  <c r="AE925" i="42" a="1"/>
  <c r="AE925" i="42" s="1"/>
  <c r="AE783" i="42" a="1"/>
  <c r="AE783" i="42" s="1"/>
  <c r="AE744" i="42" a="1"/>
  <c r="AE744" i="42" s="1"/>
  <c r="AE637" i="42" a="1"/>
  <c r="AE637" i="42" s="1"/>
  <c r="W491" i="42"/>
  <c r="W853" i="42"/>
  <c r="W852" i="42" s="1"/>
  <c r="Y635" i="42"/>
  <c r="Y14" i="42"/>
  <c r="AA759" i="42"/>
  <c r="W759" i="42"/>
  <c r="AE248" i="42" a="1"/>
  <c r="AE248" i="42" s="1"/>
  <c r="AE247" i="42" s="1"/>
  <c r="AE812" i="42" a="1"/>
  <c r="AE812" i="42" s="1"/>
  <c r="AE668" i="42" a="1"/>
  <c r="AE668" i="42" s="1"/>
  <c r="AE173" i="42" a="1"/>
  <c r="AE173" i="42" s="1"/>
  <c r="AE172" i="42" s="1"/>
  <c r="AE37" i="42" a="1"/>
  <c r="AE37" i="42" s="1"/>
  <c r="AE36" i="42" s="1"/>
  <c r="AE452" i="42" a="1"/>
  <c r="AE452" i="42" s="1"/>
  <c r="AE680" i="42" a="1"/>
  <c r="AE680" i="42" s="1"/>
  <c r="AE368" i="42" a="1"/>
  <c r="AE368" i="42" s="1"/>
  <c r="AE367" i="42" s="1"/>
  <c r="AE1015" i="42" a="1"/>
  <c r="AE1015" i="42" s="1"/>
  <c r="AE992" i="42" a="1"/>
  <c r="AE992" i="42" s="1"/>
  <c r="AA853" i="42"/>
  <c r="AA852" i="42" s="1"/>
  <c r="AC64" i="42"/>
  <c r="Y387" i="42"/>
  <c r="U990" i="42"/>
  <c r="U597" i="42"/>
  <c r="U267" i="42"/>
  <c r="U728" i="42"/>
  <c r="U711" i="42" s="1"/>
  <c r="U387" i="42"/>
  <c r="O763" i="42"/>
  <c r="U186" i="42"/>
  <c r="U140" i="42" s="1"/>
  <c r="U782" i="42"/>
  <c r="U1014" i="42"/>
  <c r="U759" i="42"/>
  <c r="O388" i="42"/>
  <c r="U491" i="42"/>
  <c r="U319" i="42"/>
  <c r="U14" i="42"/>
  <c r="O832" i="42"/>
  <c r="U215" i="42"/>
  <c r="U83" i="42"/>
  <c r="U635" i="42"/>
  <c r="U853" i="42"/>
  <c r="U852" i="42" s="1"/>
  <c r="M990" i="42"/>
  <c r="U439" i="42"/>
  <c r="O991" i="42"/>
  <c r="O598" i="42"/>
  <c r="M597" i="42"/>
  <c r="O367" i="42"/>
  <c r="O712" i="42"/>
  <c r="O543" i="42"/>
  <c r="O187" i="42"/>
  <c r="O795" i="42"/>
  <c r="O811" i="42"/>
  <c r="O320" i="42"/>
  <c r="O667" i="42"/>
  <c r="N439" i="42"/>
  <c r="M439" i="42"/>
  <c r="O141" i="42"/>
  <c r="N597" i="42"/>
  <c r="O962" i="42"/>
  <c r="M491" i="42"/>
  <c r="N539" i="42"/>
  <c r="O539" i="42" s="1"/>
  <c r="M728" i="42"/>
  <c r="M711" i="42" s="1"/>
  <c r="O299" i="42"/>
  <c r="O729" i="42"/>
  <c r="M319" i="42"/>
  <c r="O268" i="42"/>
  <c r="O440" i="42"/>
  <c r="M267" i="42"/>
  <c r="O924" i="42"/>
  <c r="O492" i="42"/>
  <c r="M186" i="42"/>
  <c r="M140" i="42" s="1"/>
  <c r="O1018" i="42"/>
  <c r="M759" i="42"/>
  <c r="N759" i="42"/>
  <c r="O636" i="42"/>
  <c r="L1013" i="42"/>
  <c r="L987" i="42"/>
  <c r="O247" i="42"/>
  <c r="N990" i="42"/>
  <c r="L538" i="42"/>
  <c r="L488" i="42"/>
  <c r="L985" i="42"/>
  <c r="L849" i="42"/>
  <c r="N267" i="42"/>
  <c r="L852" i="42"/>
  <c r="N782" i="42"/>
  <c r="M782" i="42"/>
  <c r="L210" i="42"/>
  <c r="L137" i="42"/>
  <c r="L846" i="42"/>
  <c r="L781" i="42"/>
  <c r="N215" i="42"/>
  <c r="M215" i="42"/>
  <c r="N491" i="42"/>
  <c r="N186" i="42"/>
  <c r="L434" i="42"/>
  <c r="L384" i="42"/>
  <c r="L758" i="42"/>
  <c r="L708" i="42"/>
  <c r="L82" i="42"/>
  <c r="L10" i="42"/>
  <c r="L11" i="42"/>
  <c r="O523" i="42"/>
  <c r="L711" i="42"/>
  <c r="N853" i="42"/>
  <c r="N852" i="42" s="1"/>
  <c r="M853" i="42"/>
  <c r="M852" i="42" s="1"/>
  <c r="L140" i="42"/>
  <c r="N728" i="42"/>
  <c r="M1014" i="42"/>
  <c r="N1014" i="42"/>
  <c r="L382" i="42"/>
  <c r="L316" i="42"/>
  <c r="L630" i="42"/>
  <c r="L594" i="42"/>
  <c r="M14" i="42"/>
  <c r="M83" i="42"/>
  <c r="O15" i="42"/>
  <c r="L314" i="42"/>
  <c r="L263" i="42"/>
  <c r="L264" i="42"/>
  <c r="N50" i="42"/>
  <c r="O50" i="42" s="1"/>
  <c r="L706" i="42"/>
  <c r="L632" i="42"/>
  <c r="N87" i="42"/>
  <c r="O87" i="42" s="1"/>
  <c r="L211" i="42"/>
  <c r="L262" i="42"/>
  <c r="L212" i="42"/>
  <c r="N319" i="42"/>
  <c r="M387" i="42"/>
  <c r="N387" i="42"/>
  <c r="L319" i="42"/>
  <c r="O120" i="42"/>
  <c r="L486" i="42"/>
  <c r="L435" i="42"/>
  <c r="L436" i="42"/>
  <c r="N635" i="42"/>
  <c r="M635" i="42"/>
  <c r="O419" i="42"/>
  <c r="O471" i="42"/>
  <c r="V36" i="5"/>
  <c r="V215" i="5"/>
  <c r="V64" i="5"/>
  <c r="T707" i="5"/>
  <c r="V631" i="5"/>
  <c r="V635" i="5"/>
  <c r="T211" i="5"/>
  <c r="U211" i="5"/>
  <c r="V319" i="5"/>
  <c r="V543" i="5"/>
  <c r="S1035" i="5"/>
  <c r="S759" i="5"/>
  <c r="S986" i="5"/>
  <c r="S707" i="5"/>
  <c r="S593" i="5"/>
  <c r="S1014" i="5"/>
  <c r="S631" i="5"/>
  <c r="S848" i="5"/>
  <c r="S781" i="5"/>
  <c r="U990" i="5"/>
  <c r="U986" i="5" s="1"/>
  <c r="V853" i="5"/>
  <c r="V992" i="5"/>
  <c r="V1003" i="5"/>
  <c r="S777" i="5"/>
  <c r="S847" i="5"/>
  <c r="S778" i="5"/>
  <c r="V782" i="5"/>
  <c r="V728" i="5"/>
  <c r="U711" i="5"/>
  <c r="U87" i="5"/>
  <c r="S87" i="5"/>
  <c r="U263" i="5"/>
  <c r="V263" i="5" s="1"/>
  <c r="V387" i="5"/>
  <c r="T87" i="5"/>
  <c r="U539" i="5"/>
  <c r="V539" i="5" s="1"/>
  <c r="V491" i="5"/>
  <c r="U487" i="5"/>
  <c r="V487" i="5" s="1"/>
  <c r="U383" i="5"/>
  <c r="V383" i="5" s="1"/>
  <c r="U315" i="5"/>
  <c r="T315" i="5"/>
  <c r="V186" i="5"/>
  <c r="S135" i="5"/>
  <c r="S210" i="5"/>
  <c r="S137" i="5"/>
  <c r="S140" i="5"/>
  <c r="U140" i="5"/>
  <c r="T140" i="5"/>
  <c r="S84" i="5"/>
  <c r="V88" i="5"/>
  <c r="D10" i="5"/>
  <c r="S81" i="5"/>
  <c r="S36" i="5"/>
  <c r="S50" i="5"/>
  <c r="U50" i="5"/>
  <c r="T50" i="5"/>
  <c r="S15" i="5"/>
  <c r="V51" i="5"/>
  <c r="V27" i="5"/>
  <c r="AG1015" i="42" l="1" a="1"/>
  <c r="AG1015" i="42" s="1"/>
  <c r="W781" i="42"/>
  <c r="AE962" i="42"/>
  <c r="AC319" i="42"/>
  <c r="Y781" i="42"/>
  <c r="AE991" i="42"/>
  <c r="AE990" i="42" s="1"/>
  <c r="AE986" i="42" s="1"/>
  <c r="AC50" i="42"/>
  <c r="AC14" i="42" s="1"/>
  <c r="AC10" i="42" s="1"/>
  <c r="AE104" i="42"/>
  <c r="M781" i="42"/>
  <c r="AA781" i="42"/>
  <c r="AE712" i="42"/>
  <c r="U781" i="42"/>
  <c r="AG137" i="42" a="1"/>
  <c r="AG137" i="42" s="1"/>
  <c r="N781" i="42"/>
  <c r="AG74" i="42" a="1"/>
  <c r="AG74" i="42" s="1"/>
  <c r="AE811" i="42"/>
  <c r="AE268" i="42"/>
  <c r="AE267" i="42" s="1"/>
  <c r="AE263" i="42" s="1"/>
  <c r="AE1014" i="42"/>
  <c r="AC140" i="42"/>
  <c r="AC136" i="42" s="1"/>
  <c r="W315" i="42"/>
  <c r="S14" i="5"/>
  <c r="AC635" i="42"/>
  <c r="AC631" i="42" s="1"/>
  <c r="AE759" i="42"/>
  <c r="AC87" i="42"/>
  <c r="AC83" i="42" s="1"/>
  <c r="AE141" i="42"/>
  <c r="AG264" i="42" a="1"/>
  <c r="AG264" i="42" s="1"/>
  <c r="AG400" i="42" a="1"/>
  <c r="AG400" i="42" s="1"/>
  <c r="AG632" i="42" a="1"/>
  <c r="AG632" i="42" s="1"/>
  <c r="AA707" i="42"/>
  <c r="AC782" i="42"/>
  <c r="AC781" i="42" s="1"/>
  <c r="AE729" i="42"/>
  <c r="AE728" i="42" s="1"/>
  <c r="AE388" i="42"/>
  <c r="AE387" i="42" s="1"/>
  <c r="AE383" i="42" s="1"/>
  <c r="AG778" i="42" a="1"/>
  <c r="AG778" i="42" s="1"/>
  <c r="AG987" i="42" a="1"/>
  <c r="AG987" i="42" s="1"/>
  <c r="AG11" i="42" a="1"/>
  <c r="AG11" i="42" s="1"/>
  <c r="AC263" i="42"/>
  <c r="AC711" i="42"/>
  <c r="AC707" i="42" s="1"/>
  <c r="AG953" i="42" a="1"/>
  <c r="AG953" i="42" s="1"/>
  <c r="AG599" i="42" a="1"/>
  <c r="AG599" i="42" s="1"/>
  <c r="AG764" i="42" a="1"/>
  <c r="AG764" i="42" s="1"/>
  <c r="AG763" i="42" s="1"/>
  <c r="AG368" i="42" a="1"/>
  <c r="AG368" i="42" s="1"/>
  <c r="AG367" i="42" s="1"/>
  <c r="W383" i="42"/>
  <c r="Y848" i="42"/>
  <c r="AG833" i="42" a="1"/>
  <c r="AG833" i="42" s="1"/>
  <c r="AG832" i="42" s="1"/>
  <c r="AE795" i="42"/>
  <c r="AG890" i="42" a="1"/>
  <c r="AG890" i="42" s="1"/>
  <c r="AG269" i="42" a="1"/>
  <c r="AG269" i="42" s="1"/>
  <c r="AG540" i="42" a="1"/>
  <c r="AG540" i="42" s="1"/>
  <c r="AG656" i="42" a="1"/>
  <c r="AG656" i="42" s="1"/>
  <c r="AG849" i="42" a="1"/>
  <c r="AG849" i="42" s="1"/>
  <c r="AG408" i="42" a="1"/>
  <c r="AG408" i="42" s="1"/>
  <c r="AA631" i="42"/>
  <c r="O990" i="42"/>
  <c r="AE544" i="42"/>
  <c r="AE543" i="42" s="1"/>
  <c r="AE539" i="42" s="1"/>
  <c r="AE351" i="42"/>
  <c r="AE440" i="42"/>
  <c r="AE439" i="42" s="1"/>
  <c r="AE435" i="42" s="1"/>
  <c r="AG708" i="42" a="1"/>
  <c r="AG708" i="42" s="1"/>
  <c r="AE320" i="42"/>
  <c r="Y631" i="42"/>
  <c r="AG452" i="42" a="1"/>
  <c r="AG452" i="42" s="1"/>
  <c r="AG493" i="42" a="1"/>
  <c r="AG493" i="42" s="1"/>
  <c r="AG866" i="42" a="1"/>
  <c r="AG866" i="42" s="1"/>
  <c r="AG804" i="42" a="1"/>
  <c r="AG804" i="42" s="1"/>
  <c r="AA263" i="42"/>
  <c r="AA435" i="42"/>
  <c r="Y593" i="42"/>
  <c r="W10" i="42"/>
  <c r="AA10" i="42"/>
  <c r="W631" i="42"/>
  <c r="AE64" i="42"/>
  <c r="W707" i="42"/>
  <c r="AG121" i="42" a="1"/>
  <c r="AG121" i="42" s="1"/>
  <c r="AG120" i="42" s="1"/>
  <c r="AG556" i="42" a="1"/>
  <c r="AG556" i="42" s="1"/>
  <c r="AG942" i="42" a="1"/>
  <c r="AG942" i="42" s="1"/>
  <c r="AG594" i="42" a="1"/>
  <c r="AG594" i="42" s="1"/>
  <c r="AG288" i="42" a="1"/>
  <c r="AG288" i="42" s="1"/>
  <c r="AG488" i="42" a="1"/>
  <c r="AG488" i="42" s="1"/>
  <c r="AG564" i="42" a="1"/>
  <c r="AG564" i="42" s="1"/>
  <c r="AG109" i="42" a="1"/>
  <c r="AG109" i="42" s="1"/>
  <c r="AG472" i="42" a="1"/>
  <c r="AG472" i="42" s="1"/>
  <c r="AG471" i="42" s="1"/>
  <c r="AG760" i="42" a="1"/>
  <c r="AG760" i="42" s="1"/>
  <c r="AG84" i="42" a="1"/>
  <c r="AG84" i="42" s="1"/>
  <c r="AG332" i="42" a="1"/>
  <c r="AG332" i="42" s="1"/>
  <c r="AH181" i="42"/>
  <c r="AI181" i="42" s="1"/>
  <c r="AH231" i="42"/>
  <c r="AI231" i="42" s="1"/>
  <c r="AH179" i="42"/>
  <c r="AI179" i="42" s="1"/>
  <c r="AH118" i="42"/>
  <c r="AI118" i="42" s="1"/>
  <c r="AH30" i="42"/>
  <c r="AI30" i="42" s="1"/>
  <c r="AH229" i="42"/>
  <c r="AI229" i="42" s="1"/>
  <c r="AH97" i="42"/>
  <c r="AI97" i="42" s="1"/>
  <c r="AH71" i="42"/>
  <c r="AI71" i="42" s="1"/>
  <c r="AH59" i="42"/>
  <c r="AI59" i="42" s="1"/>
  <c r="AH26" i="42"/>
  <c r="AI26" i="42" s="1"/>
  <c r="AK1" i="42"/>
  <c r="AH223" i="42"/>
  <c r="AI223" i="42" s="1"/>
  <c r="AH166" i="42"/>
  <c r="AI166" i="42" s="1"/>
  <c r="AH116" i="42"/>
  <c r="AI116" i="42" s="1"/>
  <c r="AH81" i="42"/>
  <c r="AI81" i="42" s="1"/>
  <c r="AH68" i="42"/>
  <c r="AI68" i="42" s="1"/>
  <c r="AH58" i="42"/>
  <c r="AI58" i="42" s="1"/>
  <c r="AH23" i="42"/>
  <c r="AI23" i="42" s="1"/>
  <c r="AH291" i="42"/>
  <c r="AI291" i="42" s="1"/>
  <c r="AH190" i="42"/>
  <c r="AI190" i="42" s="1"/>
  <c r="AH67" i="42"/>
  <c r="AI67" i="42" s="1"/>
  <c r="AH34" i="42"/>
  <c r="AI34" i="42" s="1"/>
  <c r="AH275" i="42"/>
  <c r="AI275" i="42" s="1"/>
  <c r="AH160" i="42"/>
  <c r="AI160" i="42" s="1"/>
  <c r="AH108" i="42"/>
  <c r="AI108" i="42" s="1"/>
  <c r="AH63" i="42"/>
  <c r="AI63" i="42" s="1"/>
  <c r="AH33" i="42"/>
  <c r="AI33" i="42" s="1"/>
  <c r="AH260" i="42"/>
  <c r="AI260" i="42" s="1"/>
  <c r="AH154" i="42"/>
  <c r="AI154" i="42" s="1"/>
  <c r="AH105" i="42"/>
  <c r="AI105" i="42" s="1"/>
  <c r="AH19" i="42"/>
  <c r="AI19" i="42" s="1"/>
  <c r="AH237" i="42"/>
  <c r="AI237" i="42" s="1"/>
  <c r="AH144" i="42"/>
  <c r="AI144" i="42" s="1"/>
  <c r="AH112" i="42"/>
  <c r="AI112" i="42" s="1"/>
  <c r="AH54" i="42"/>
  <c r="AI54" i="42" s="1"/>
  <c r="AH221" i="42"/>
  <c r="AI221" i="42" s="1"/>
  <c r="AH17" i="42"/>
  <c r="AI17" i="42" s="1"/>
  <c r="AH73" i="42"/>
  <c r="AI73" i="42" s="1"/>
  <c r="AH578" i="42"/>
  <c r="AI578" i="42" s="1"/>
  <c r="AH110" i="42"/>
  <c r="AI110" i="42" s="1"/>
  <c r="AH46" i="42"/>
  <c r="AI46" i="42" s="1"/>
  <c r="AH79" i="42"/>
  <c r="AI79" i="42" s="1"/>
  <c r="AH198" i="42"/>
  <c r="AI198" i="42" s="1"/>
  <c r="AH133" i="42"/>
  <c r="AI133" i="42" s="1"/>
  <c r="AH62" i="42"/>
  <c r="AI62" i="42" s="1"/>
  <c r="AH125" i="42"/>
  <c r="AI125" i="42" s="1"/>
  <c r="AH55" i="42"/>
  <c r="AI55" i="42" s="1"/>
  <c r="AH214" i="42"/>
  <c r="AI214" i="42" s="1"/>
  <c r="AH76" i="42"/>
  <c r="AI76" i="42" s="1"/>
  <c r="AH206" i="42"/>
  <c r="AI206" i="42" s="1"/>
  <c r="AH75" i="42"/>
  <c r="AI75" i="42" s="1"/>
  <c r="AH12" i="42"/>
  <c r="AI12" i="42" s="1"/>
  <c r="AH22" i="42"/>
  <c r="AI22" i="42" s="1"/>
  <c r="AH114" i="42"/>
  <c r="AI114" i="42" s="1"/>
  <c r="AH45" i="42"/>
  <c r="AI45" i="42" s="1"/>
  <c r="AH978" i="42"/>
  <c r="AI978" i="42" s="1"/>
  <c r="AH786" i="42"/>
  <c r="AI786" i="42" s="1"/>
  <c r="AH1017" i="42"/>
  <c r="AI1017" i="42" s="1"/>
  <c r="AH936" i="42"/>
  <c r="AI936" i="42" s="1"/>
  <c r="AH793" i="42"/>
  <c r="AI793" i="42" s="1"/>
  <c r="AH956" i="42"/>
  <c r="AI956" i="42" s="1"/>
  <c r="AH877" i="42"/>
  <c r="AI877" i="42" s="1"/>
  <c r="AH838" i="42"/>
  <c r="AI838" i="42" s="1"/>
  <c r="AH1005" i="42"/>
  <c r="AI1005" i="42" s="1"/>
  <c r="AH876" i="42"/>
  <c r="AI876" i="42" s="1"/>
  <c r="AH808" i="42"/>
  <c r="AI808" i="42" s="1"/>
  <c r="AH748" i="42"/>
  <c r="AI748" i="42" s="1"/>
  <c r="AH958" i="42"/>
  <c r="AI958" i="42" s="1"/>
  <c r="AH882" i="42"/>
  <c r="AI882" i="42" s="1"/>
  <c r="AH1033" i="42"/>
  <c r="AI1033" i="42" s="1"/>
  <c r="AH894" i="42"/>
  <c r="AI894" i="42" s="1"/>
  <c r="AH807" i="42"/>
  <c r="AI807" i="42" s="1"/>
  <c r="AH751" i="42"/>
  <c r="AI751" i="42" s="1"/>
  <c r="AH1009" i="42"/>
  <c r="AI1009" i="42" s="1"/>
  <c r="AH880" i="42"/>
  <c r="AI880" i="42" s="1"/>
  <c r="AH806" i="42"/>
  <c r="AI806" i="42" s="1"/>
  <c r="AH679" i="42"/>
  <c r="AI679" i="42" s="1"/>
  <c r="AH949" i="42"/>
  <c r="AI949" i="42" s="1"/>
  <c r="AH860" i="42"/>
  <c r="AI860" i="42" s="1"/>
  <c r="AH754" i="42"/>
  <c r="AI754" i="42" s="1"/>
  <c r="AH980" i="42"/>
  <c r="AI980" i="42" s="1"/>
  <c r="AH784" i="42"/>
  <c r="AI784" i="42" s="1"/>
  <c r="AH686" i="42"/>
  <c r="AI686" i="42" s="1"/>
  <c r="AH1007" i="42"/>
  <c r="AI1007" i="42" s="1"/>
  <c r="AH908" i="42"/>
  <c r="AI908" i="42" s="1"/>
  <c r="AH810" i="42"/>
  <c r="AI810" i="42" s="1"/>
  <c r="AH665" i="42"/>
  <c r="AI665" i="42" s="1"/>
  <c r="AH653" i="42"/>
  <c r="AI653" i="42" s="1"/>
  <c r="AH557" i="42"/>
  <c r="AI557" i="42" s="1"/>
  <c r="AH499" i="42"/>
  <c r="AI499" i="42" s="1"/>
  <c r="AH449" i="42"/>
  <c r="AI449" i="42" s="1"/>
  <c r="AH627" i="42"/>
  <c r="AI627" i="42" s="1"/>
  <c r="AH585" i="42"/>
  <c r="AI585" i="42" s="1"/>
  <c r="AH477" i="42"/>
  <c r="AI477" i="42" s="1"/>
  <c r="AH673" i="42"/>
  <c r="AI673" i="42" s="1"/>
  <c r="AH560" i="42"/>
  <c r="AI560" i="42" s="1"/>
  <c r="AH502" i="42"/>
  <c r="AI502" i="42" s="1"/>
  <c r="AH444" i="42"/>
  <c r="AI444" i="42" s="1"/>
  <c r="AH390" i="42"/>
  <c r="AI390" i="42" s="1"/>
  <c r="AH630" i="42"/>
  <c r="AI630" i="42" s="1"/>
  <c r="AH580" i="42"/>
  <c r="AI580" i="42" s="1"/>
  <c r="AH434" i="42"/>
  <c r="AI434" i="42" s="1"/>
  <c r="AH896" i="42"/>
  <c r="AI896" i="42" s="1"/>
  <c r="AH655" i="42"/>
  <c r="AI655" i="42" s="1"/>
  <c r="AH563" i="42"/>
  <c r="AI563" i="42" s="1"/>
  <c r="AH513" i="42"/>
  <c r="AI513" i="42" s="1"/>
  <c r="AH689" i="42"/>
  <c r="AI689" i="42" s="1"/>
  <c r="AH633" i="42"/>
  <c r="AI633" i="42" s="1"/>
  <c r="AH546" i="42"/>
  <c r="AI546" i="42" s="1"/>
  <c r="AH609" i="42"/>
  <c r="AI609" i="42" s="1"/>
  <c r="AH423" i="42"/>
  <c r="AI423" i="42" s="1"/>
  <c r="AH343" i="42"/>
  <c r="AI343" i="42" s="1"/>
  <c r="AH293" i="42"/>
  <c r="AI293" i="42" s="1"/>
  <c r="AH624" i="42"/>
  <c r="AI624" i="42" s="1"/>
  <c r="AH375" i="42"/>
  <c r="AI375" i="42" s="1"/>
  <c r="AH259" i="42"/>
  <c r="AI259" i="42" s="1"/>
  <c r="AH189" i="42"/>
  <c r="AI189" i="42" s="1"/>
  <c r="AH587" i="42"/>
  <c r="AI587" i="42" s="1"/>
  <c r="AH397" i="42"/>
  <c r="AI397" i="42" s="1"/>
  <c r="AH334" i="42"/>
  <c r="AI334" i="42" s="1"/>
  <c r="AH276" i="42"/>
  <c r="AI276" i="42" s="1"/>
  <c r="AH222" i="42"/>
  <c r="AI222" i="42" s="1"/>
  <c r="AH151" i="42"/>
  <c r="AI151" i="42" s="1"/>
  <c r="AH536" i="42"/>
  <c r="AI536" i="42" s="1"/>
  <c r="AH358" i="42"/>
  <c r="AI358" i="42" s="1"/>
  <c r="AH250" i="42"/>
  <c r="AI250" i="42" s="1"/>
  <c r="AH617" i="42"/>
  <c r="AI617" i="42" s="1"/>
  <c r="AH407" i="42"/>
  <c r="AI407" i="42" s="1"/>
  <c r="AH337" i="42"/>
  <c r="AI337" i="42" s="1"/>
  <c r="AH582" i="42"/>
  <c r="AI582" i="42" s="1"/>
  <c r="AH353" i="42"/>
  <c r="AI353" i="42" s="1"/>
  <c r="AH629" i="42"/>
  <c r="AI629" i="42" s="1"/>
  <c r="AH458" i="42"/>
  <c r="AI458" i="42" s="1"/>
  <c r="AH348" i="42"/>
  <c r="AI348" i="42" s="1"/>
  <c r="AH286" i="42"/>
  <c r="AI286" i="42" s="1"/>
  <c r="AH232" i="42"/>
  <c r="AI232" i="42" s="1"/>
  <c r="AH302" i="42"/>
  <c r="AI302" i="42" s="1"/>
  <c r="AH124" i="42"/>
  <c r="AI124" i="42" s="1"/>
  <c r="AH283" i="42"/>
  <c r="AI283" i="42" s="1"/>
  <c r="AH119" i="42"/>
  <c r="AI119" i="42" s="1"/>
  <c r="AH32" i="42"/>
  <c r="AI32" i="42" s="1"/>
  <c r="AH424" i="42"/>
  <c r="AI424" i="42" s="1"/>
  <c r="AH170" i="42"/>
  <c r="AI170" i="42" s="1"/>
  <c r="AH102" i="42"/>
  <c r="AI102" i="42" s="1"/>
  <c r="AH61" i="42"/>
  <c r="AI61" i="42" s="1"/>
  <c r="AH241" i="42"/>
  <c r="AI241" i="42" s="1"/>
  <c r="AH182" i="42"/>
  <c r="AI182" i="42" s="1"/>
  <c r="AH130" i="42"/>
  <c r="AI130" i="42" s="1"/>
  <c r="AH85" i="42"/>
  <c r="AI85" i="42" s="1"/>
  <c r="AH129" i="42"/>
  <c r="AI129" i="42" s="1"/>
  <c r="AH29" i="42"/>
  <c r="AI29" i="42" s="1"/>
  <c r="AH239" i="42"/>
  <c r="AI239" i="42" s="1"/>
  <c r="AH72" i="42"/>
  <c r="AI72" i="42" s="1"/>
  <c r="AH970" i="42"/>
  <c r="AI970" i="42" s="1"/>
  <c r="AH775" i="42"/>
  <c r="AI775" i="42" s="1"/>
  <c r="AH985" i="42"/>
  <c r="AI985" i="42" s="1"/>
  <c r="AH932" i="42"/>
  <c r="AI932" i="42" s="1"/>
  <c r="AH789" i="42"/>
  <c r="AI789" i="42" s="1"/>
  <c r="AH1010" i="42"/>
  <c r="AI1010" i="42" s="1"/>
  <c r="AH952" i="42"/>
  <c r="AI952" i="42" s="1"/>
  <c r="AH904" i="42"/>
  <c r="AI904" i="42" s="1"/>
  <c r="AH873" i="42"/>
  <c r="AI873" i="42" s="1"/>
  <c r="AH834" i="42"/>
  <c r="AI834" i="42" s="1"/>
  <c r="AH999" i="42"/>
  <c r="AI999" i="42" s="1"/>
  <c r="AH870" i="42"/>
  <c r="AI870" i="42" s="1"/>
  <c r="AH802" i="42"/>
  <c r="AI802" i="42" s="1"/>
  <c r="AH740" i="42"/>
  <c r="AI740" i="42" s="1"/>
  <c r="AH722" i="42"/>
  <c r="AI722" i="42" s="1"/>
  <c r="AH951" i="42"/>
  <c r="AI951" i="42" s="1"/>
  <c r="AH863" i="42"/>
  <c r="AI863" i="42" s="1"/>
  <c r="AH779" i="42"/>
  <c r="AI779" i="42" s="1"/>
  <c r="AH1004" i="42"/>
  <c r="AI1004" i="42" s="1"/>
  <c r="AH875" i="42"/>
  <c r="AI875" i="42" s="1"/>
  <c r="AH800" i="42"/>
  <c r="AI800" i="42" s="1"/>
  <c r="AH747" i="42"/>
  <c r="AI747" i="42" s="1"/>
  <c r="AH950" i="42"/>
  <c r="AI950" i="42" s="1"/>
  <c r="AH874" i="42"/>
  <c r="AI874" i="42" s="1"/>
  <c r="AH792" i="42"/>
  <c r="AI792" i="42" s="1"/>
  <c r="AH675" i="42"/>
  <c r="AI675" i="42" s="1"/>
  <c r="AH935" i="42"/>
  <c r="AI935" i="42" s="1"/>
  <c r="AH750" i="42"/>
  <c r="AI750" i="42" s="1"/>
  <c r="AH961" i="42"/>
  <c r="AI961" i="42" s="1"/>
  <c r="AH850" i="42"/>
  <c r="AI850" i="42" s="1"/>
  <c r="AH682" i="42"/>
  <c r="AI682" i="42" s="1"/>
  <c r="AH967" i="42"/>
  <c r="AI967" i="42" s="1"/>
  <c r="AH891" i="42"/>
  <c r="AI891" i="42" s="1"/>
  <c r="AH972" i="42"/>
  <c r="AI972" i="42" s="1"/>
  <c r="AH649" i="42"/>
  <c r="AI649" i="42" s="1"/>
  <c r="AH553" i="42"/>
  <c r="AI553" i="42" s="1"/>
  <c r="AH495" i="42"/>
  <c r="AI495" i="42" s="1"/>
  <c r="AH445" i="42"/>
  <c r="AI445" i="42" s="1"/>
  <c r="AH623" i="42"/>
  <c r="AI623" i="42" s="1"/>
  <c r="AH581" i="42"/>
  <c r="AI581" i="42" s="1"/>
  <c r="AH473" i="42"/>
  <c r="AI473" i="42" s="1"/>
  <c r="AH664" i="42"/>
  <c r="AI664" i="42" s="1"/>
  <c r="AH552" i="42"/>
  <c r="AI552" i="42" s="1"/>
  <c r="AH498" i="42"/>
  <c r="AI498" i="42" s="1"/>
  <c r="AH418" i="42"/>
  <c r="AI418" i="42" s="1"/>
  <c r="AH385" i="42"/>
  <c r="AI385" i="42" s="1"/>
  <c r="AH626" i="42"/>
  <c r="AI626" i="42" s="1"/>
  <c r="AH538" i="42"/>
  <c r="AI538" i="42" s="1"/>
  <c r="AH430" i="42"/>
  <c r="AI430" i="42" s="1"/>
  <c r="AH651" i="42"/>
  <c r="AI651" i="42" s="1"/>
  <c r="AH559" i="42"/>
  <c r="AI559" i="42" s="1"/>
  <c r="AH509" i="42"/>
  <c r="AI509" i="42" s="1"/>
  <c r="AH662" i="42"/>
  <c r="AI662" i="42" s="1"/>
  <c r="AH574" i="42"/>
  <c r="AI574" i="42" s="1"/>
  <c r="AH541" i="42"/>
  <c r="AI541" i="42" s="1"/>
  <c r="AH591" i="42"/>
  <c r="AI591" i="42" s="1"/>
  <c r="AH416" i="42"/>
  <c r="AI416" i="42" s="1"/>
  <c r="AH339" i="42"/>
  <c r="AI339" i="42" s="1"/>
  <c r="AH289" i="42"/>
  <c r="AI289" i="42" s="1"/>
  <c r="AH608" i="42"/>
  <c r="AI608" i="42" s="1"/>
  <c r="AH370" i="42"/>
  <c r="AI370" i="42" s="1"/>
  <c r="AH255" i="42"/>
  <c r="AI255" i="42" s="1"/>
  <c r="AH184" i="42"/>
  <c r="AI184" i="42" s="1"/>
  <c r="AH537" i="42"/>
  <c r="AI537" i="42" s="1"/>
  <c r="AH392" i="42"/>
  <c r="AI392" i="42" s="1"/>
  <c r="AH330" i="42"/>
  <c r="AI330" i="42" s="1"/>
  <c r="AH272" i="42"/>
  <c r="AI272" i="42" s="1"/>
  <c r="AH218" i="42"/>
  <c r="AI218" i="42" s="1"/>
  <c r="AH147" i="42"/>
  <c r="AI147" i="42" s="1"/>
  <c r="AH482" i="42"/>
  <c r="AI482" i="42" s="1"/>
  <c r="AH354" i="42"/>
  <c r="AI354" i="42" s="1"/>
  <c r="AH208" i="42"/>
  <c r="AI208" i="42" s="1"/>
  <c r="AH601" i="42"/>
  <c r="AI601" i="42" s="1"/>
  <c r="AH401" i="42"/>
  <c r="AI401" i="42" s="1"/>
  <c r="AH333" i="42"/>
  <c r="AI333" i="42" s="1"/>
  <c r="AH532" i="42"/>
  <c r="AI532" i="42" s="1"/>
  <c r="AH311" i="42"/>
  <c r="AI311" i="42" s="1"/>
  <c r="AH613" i="42"/>
  <c r="AI613" i="42" s="1"/>
  <c r="AH450" i="42"/>
  <c r="AI450" i="42" s="1"/>
  <c r="AH344" i="42"/>
  <c r="AI344" i="42" s="1"/>
  <c r="AH282" i="42"/>
  <c r="AI282" i="42" s="1"/>
  <c r="AH224" i="42"/>
  <c r="AI224" i="42" s="1"/>
  <c r="AH256" i="42"/>
  <c r="AI256" i="42" s="1"/>
  <c r="AH103" i="42"/>
  <c r="AI103" i="42" s="1"/>
  <c r="AH266" i="42"/>
  <c r="AI266" i="42" s="1"/>
  <c r="AH115" i="42"/>
  <c r="AI115" i="42" s="1"/>
  <c r="AH28" i="42"/>
  <c r="AI28" i="42" s="1"/>
  <c r="AH377" i="42"/>
  <c r="AI377" i="42" s="1"/>
  <c r="AH164" i="42"/>
  <c r="AI164" i="42" s="1"/>
  <c r="AH57" i="42"/>
  <c r="AI57" i="42" s="1"/>
  <c r="AH233" i="42"/>
  <c r="AI233" i="42" s="1"/>
  <c r="AH175" i="42"/>
  <c r="AI175" i="42" s="1"/>
  <c r="AH126" i="42"/>
  <c r="AI126" i="42" s="1"/>
  <c r="AH149" i="42"/>
  <c r="AI149" i="42" s="1"/>
  <c r="AH35" i="42"/>
  <c r="AI35" i="42" s="1"/>
  <c r="AH287" i="42"/>
  <c r="AI287" i="42" s="1"/>
  <c r="AH80" i="42"/>
  <c r="AI80" i="42" s="1"/>
  <c r="AH966" i="42"/>
  <c r="AI966" i="42" s="1"/>
  <c r="AH831" i="42"/>
  <c r="AI831" i="42" s="1"/>
  <c r="AH771" i="42"/>
  <c r="AI771" i="42" s="1"/>
  <c r="AH981" i="42"/>
  <c r="AI981" i="42" s="1"/>
  <c r="AH928" i="42"/>
  <c r="AI928" i="42" s="1"/>
  <c r="AH851" i="42"/>
  <c r="AI851" i="42" s="1"/>
  <c r="AH785" i="42"/>
  <c r="AI785" i="42" s="1"/>
  <c r="AH1006" i="42"/>
  <c r="AI1006" i="42" s="1"/>
  <c r="AH948" i="42"/>
  <c r="AI948" i="42" s="1"/>
  <c r="AH900" i="42"/>
  <c r="AI900" i="42" s="1"/>
  <c r="AH869" i="42"/>
  <c r="AI869" i="42" s="1"/>
  <c r="AH809" i="42"/>
  <c r="AI809" i="42" s="1"/>
  <c r="AH984" i="42"/>
  <c r="AI984" i="42" s="1"/>
  <c r="AH788" i="42"/>
  <c r="AI788" i="42" s="1"/>
  <c r="AH736" i="42"/>
  <c r="AI736" i="42" s="1"/>
  <c r="AH718" i="42"/>
  <c r="AI718" i="42" s="1"/>
  <c r="AH945" i="42"/>
  <c r="AI945" i="42" s="1"/>
  <c r="AH856" i="42"/>
  <c r="AI856" i="42" s="1"/>
  <c r="AH773" i="42"/>
  <c r="AI773" i="42" s="1"/>
  <c r="AH704" i="42"/>
  <c r="AI704" i="42" s="1"/>
  <c r="AH997" i="42"/>
  <c r="AI997" i="42" s="1"/>
  <c r="AH868" i="42"/>
  <c r="AI868" i="42" s="1"/>
  <c r="AH787" i="42"/>
  <c r="AI787" i="42" s="1"/>
  <c r="AH743" i="42"/>
  <c r="AI743" i="42" s="1"/>
  <c r="AH725" i="42"/>
  <c r="AI725" i="42" s="1"/>
  <c r="AH943" i="42"/>
  <c r="AI943" i="42" s="1"/>
  <c r="AH855" i="42"/>
  <c r="AI855" i="42" s="1"/>
  <c r="AH703" i="42"/>
  <c r="AI703" i="42" s="1"/>
  <c r="AH671" i="42"/>
  <c r="AI671" i="42" s="1"/>
  <c r="AH922" i="42"/>
  <c r="AI922" i="42" s="1"/>
  <c r="AH746" i="42"/>
  <c r="AI746" i="42" s="1"/>
  <c r="AH720" i="42"/>
  <c r="AI720" i="42" s="1"/>
  <c r="AH909" i="42"/>
  <c r="AI909" i="42" s="1"/>
  <c r="AH844" i="42"/>
  <c r="AI844" i="42" s="1"/>
  <c r="AH678" i="42"/>
  <c r="AI678" i="42" s="1"/>
  <c r="AH954" i="42"/>
  <c r="AI954" i="42" s="1"/>
  <c r="AH884" i="42"/>
  <c r="AI884" i="42" s="1"/>
  <c r="AH726" i="42"/>
  <c r="AI726" i="42" s="1"/>
  <c r="AH920" i="42"/>
  <c r="AI920" i="42" s="1"/>
  <c r="AH645" i="42"/>
  <c r="AI645" i="42" s="1"/>
  <c r="AH549" i="42"/>
  <c r="AI549" i="42" s="1"/>
  <c r="AH490" i="42"/>
  <c r="AI490" i="42" s="1"/>
  <c r="AH415" i="42"/>
  <c r="AI415" i="42" s="1"/>
  <c r="AH619" i="42"/>
  <c r="AI619" i="42" s="1"/>
  <c r="AH577" i="42"/>
  <c r="AI577" i="42" s="1"/>
  <c r="AH431" i="42"/>
  <c r="AI431" i="42" s="1"/>
  <c r="AH660" i="42"/>
  <c r="AI660" i="42" s="1"/>
  <c r="AH548" i="42"/>
  <c r="AI548" i="42" s="1"/>
  <c r="AH494" i="42"/>
  <c r="AI494" i="42" s="1"/>
  <c r="AH414" i="42"/>
  <c r="AI414" i="42" s="1"/>
  <c r="AH364" i="42"/>
  <c r="AI364" i="42" s="1"/>
  <c r="AH622" i="42"/>
  <c r="AI622" i="42" s="1"/>
  <c r="AH534" i="42"/>
  <c r="AI534" i="42" s="1"/>
  <c r="AH426" i="42"/>
  <c r="AI426" i="42" s="1"/>
  <c r="AH647" i="42"/>
  <c r="AI647" i="42" s="1"/>
  <c r="AH555" i="42"/>
  <c r="AI555" i="42" s="1"/>
  <c r="AH505" i="42"/>
  <c r="AI505" i="42" s="1"/>
  <c r="AH658" i="42"/>
  <c r="AI658" i="42" s="1"/>
  <c r="AH570" i="42"/>
  <c r="AI570" i="42" s="1"/>
  <c r="AH520" i="42"/>
  <c r="AI520" i="42" s="1"/>
  <c r="AH525" i="42"/>
  <c r="AI525" i="42" s="1"/>
  <c r="AH409" i="42"/>
  <c r="AI409" i="42" s="1"/>
  <c r="AH335" i="42"/>
  <c r="AI335" i="42" s="1"/>
  <c r="AH285" i="42"/>
  <c r="AI285" i="42" s="1"/>
  <c r="AH590" i="42"/>
  <c r="AI590" i="42" s="1"/>
  <c r="AH359" i="42"/>
  <c r="AI359" i="42" s="1"/>
  <c r="AH251" i="42"/>
  <c r="AI251" i="42" s="1"/>
  <c r="AH180" i="42"/>
  <c r="AI180" i="42" s="1"/>
  <c r="AH462" i="42"/>
  <c r="AI462" i="42" s="1"/>
  <c r="AH386" i="42"/>
  <c r="AI386" i="42" s="1"/>
  <c r="AH326" i="42"/>
  <c r="AI326" i="42" s="1"/>
  <c r="AH246" i="42"/>
  <c r="AI246" i="42" s="1"/>
  <c r="AH213" i="42"/>
  <c r="AI213" i="42" s="1"/>
  <c r="AH143" i="42"/>
  <c r="AI143" i="42" s="1"/>
  <c r="AH470" i="42"/>
  <c r="AI470" i="42" s="1"/>
  <c r="AH312" i="42"/>
  <c r="AI312" i="42" s="1"/>
  <c r="AH204" i="42"/>
  <c r="AI204" i="42" s="1"/>
  <c r="AH583" i="42"/>
  <c r="AI583" i="42" s="1"/>
  <c r="AH396" i="42"/>
  <c r="AI396" i="42" s="1"/>
  <c r="AH329" i="42"/>
  <c r="AI329" i="42" s="1"/>
  <c r="AH433" i="42"/>
  <c r="AI433" i="42" s="1"/>
  <c r="AH307" i="42"/>
  <c r="AI307" i="42" s="1"/>
  <c r="AH596" i="42"/>
  <c r="AI596" i="42" s="1"/>
  <c r="AH442" i="42"/>
  <c r="AI442" i="42" s="1"/>
  <c r="AH336" i="42"/>
  <c r="AI336" i="42" s="1"/>
  <c r="AH278" i="42"/>
  <c r="AI278" i="42" s="1"/>
  <c r="AH220" i="42"/>
  <c r="AI220" i="42" s="1"/>
  <c r="AH245" i="42"/>
  <c r="AI245" i="42" s="1"/>
  <c r="AH210" i="42"/>
  <c r="AI210" i="42" s="1"/>
  <c r="AH111" i="42"/>
  <c r="AI111" i="42" s="1"/>
  <c r="AH24" i="42"/>
  <c r="AI24" i="42" s="1"/>
  <c r="AH314" i="42"/>
  <c r="AI314" i="42" s="1"/>
  <c r="AH152" i="42"/>
  <c r="AI152" i="42" s="1"/>
  <c r="AH99" i="42"/>
  <c r="AI99" i="42" s="1"/>
  <c r="AH53" i="42"/>
  <c r="AI53" i="42" s="1"/>
  <c r="AH225" i="42"/>
  <c r="AI225" i="42" s="1"/>
  <c r="AH162" i="42"/>
  <c r="AI162" i="42" s="1"/>
  <c r="AH122" i="42"/>
  <c r="AI122" i="42" s="1"/>
  <c r="AH13" i="42"/>
  <c r="AI13" i="42" s="1"/>
  <c r="AH174" i="42"/>
  <c r="AI174" i="42" s="1"/>
  <c r="AH42" i="42"/>
  <c r="AI42" i="42" s="1"/>
  <c r="AH117" i="42"/>
  <c r="AI117" i="42" s="1"/>
  <c r="AH1035" i="42"/>
  <c r="AI1035" i="42" s="1"/>
  <c r="AH937" i="42"/>
  <c r="AI937" i="42" s="1"/>
  <c r="AH827" i="42"/>
  <c r="AI827" i="42" s="1"/>
  <c r="AH767" i="42"/>
  <c r="AI767" i="42" s="1"/>
  <c r="AH977" i="42"/>
  <c r="AI977" i="42" s="1"/>
  <c r="AH830" i="42"/>
  <c r="AI830" i="42" s="1"/>
  <c r="AH774" i="42"/>
  <c r="AI774" i="42" s="1"/>
  <c r="AH1002" i="42"/>
  <c r="AI1002" i="42" s="1"/>
  <c r="AH944" i="42"/>
  <c r="AI944" i="42" s="1"/>
  <c r="AH865" i="42"/>
  <c r="AI865" i="42" s="1"/>
  <c r="AH805" i="42"/>
  <c r="AI805" i="42" s="1"/>
  <c r="AH946" i="42"/>
  <c r="AI946" i="42" s="1"/>
  <c r="AH732" i="42"/>
  <c r="AI732" i="42" s="1"/>
  <c r="AH714" i="42"/>
  <c r="AI714" i="42" s="1"/>
  <c r="AH938" i="42"/>
  <c r="AI938" i="42" s="1"/>
  <c r="AH768" i="42"/>
  <c r="AI768" i="42" s="1"/>
  <c r="AH700" i="42"/>
  <c r="AI700" i="42" s="1"/>
  <c r="AH983" i="42"/>
  <c r="AI983" i="42" s="1"/>
  <c r="AH862" i="42"/>
  <c r="AI862" i="42" s="1"/>
  <c r="AH739" i="42"/>
  <c r="AI739" i="42" s="1"/>
  <c r="AH721" i="42"/>
  <c r="AI721" i="42" s="1"/>
  <c r="AH930" i="42"/>
  <c r="AI930" i="42" s="1"/>
  <c r="AH699" i="42"/>
  <c r="AI699" i="42" s="1"/>
  <c r="AH996" i="42"/>
  <c r="AI996" i="42" s="1"/>
  <c r="AH916" i="42"/>
  <c r="AI916" i="42" s="1"/>
  <c r="AH799" i="42"/>
  <c r="AI799" i="42" s="1"/>
  <c r="AH742" i="42"/>
  <c r="AI742" i="42" s="1"/>
  <c r="AH716" i="42"/>
  <c r="AI716" i="42" s="1"/>
  <c r="AH903" i="42"/>
  <c r="AI903" i="42" s="1"/>
  <c r="AH837" i="42"/>
  <c r="AI837" i="42" s="1"/>
  <c r="AH776" i="42"/>
  <c r="AI776" i="42" s="1"/>
  <c r="AH706" i="42"/>
  <c r="AI706" i="42" s="1"/>
  <c r="AH674" i="42"/>
  <c r="AI674" i="42" s="1"/>
  <c r="AH947" i="42"/>
  <c r="AI947" i="42" s="1"/>
  <c r="AH859" i="42"/>
  <c r="AI859" i="42" s="1"/>
  <c r="AH757" i="42"/>
  <c r="AI757" i="42" s="1"/>
  <c r="AH871" i="42"/>
  <c r="AI871" i="42" s="1"/>
  <c r="AH641" i="42"/>
  <c r="AI641" i="42" s="1"/>
  <c r="AH519" i="42"/>
  <c r="AI519" i="42" s="1"/>
  <c r="AH469" i="42"/>
  <c r="AI469" i="42" s="1"/>
  <c r="AH411" i="42"/>
  <c r="AI411" i="42" s="1"/>
  <c r="AH615" i="42"/>
  <c r="AI615" i="42" s="1"/>
  <c r="AH535" i="42"/>
  <c r="AI535" i="42" s="1"/>
  <c r="AH427" i="42"/>
  <c r="AI427" i="42" s="1"/>
  <c r="AH652" i="42"/>
  <c r="AI652" i="42" s="1"/>
  <c r="AH522" i="42"/>
  <c r="AI522" i="42" s="1"/>
  <c r="AH489" i="42"/>
  <c r="AI489" i="42" s="1"/>
  <c r="AH410" i="42"/>
  <c r="AI410" i="42" s="1"/>
  <c r="AH902" i="42"/>
  <c r="AI902" i="42" s="1"/>
  <c r="AH614" i="42"/>
  <c r="AI614" i="42" s="1"/>
  <c r="AH530" i="42"/>
  <c r="AI530" i="42" s="1"/>
  <c r="AH422" i="42"/>
  <c r="AI422" i="42" s="1"/>
  <c r="AH643" i="42"/>
  <c r="AI643" i="42" s="1"/>
  <c r="AH551" i="42"/>
  <c r="AI551" i="42" s="1"/>
  <c r="AH501" i="42"/>
  <c r="AI501" i="42" s="1"/>
  <c r="AH654" i="42"/>
  <c r="AI654" i="42" s="1"/>
  <c r="AH566" i="42"/>
  <c r="AI566" i="42" s="1"/>
  <c r="AH516" i="42"/>
  <c r="AI516" i="42" s="1"/>
  <c r="AH486" i="42"/>
  <c r="AI486" i="42" s="1"/>
  <c r="AH404" i="42"/>
  <c r="AI404" i="42" s="1"/>
  <c r="AH331" i="42"/>
  <c r="AI331" i="42" s="1"/>
  <c r="AH281" i="42"/>
  <c r="AI281" i="42" s="1"/>
  <c r="AH496" i="42"/>
  <c r="AI496" i="42" s="1"/>
  <c r="AH355" i="42"/>
  <c r="AI355" i="42" s="1"/>
  <c r="AH209" i="42"/>
  <c r="AI209" i="42" s="1"/>
  <c r="AH176" i="42"/>
  <c r="AI176" i="42" s="1"/>
  <c r="AH454" i="42"/>
  <c r="AI454" i="42" s="1"/>
  <c r="AH363" i="42"/>
  <c r="AI363" i="42" s="1"/>
  <c r="AH322" i="42"/>
  <c r="AI322" i="42" s="1"/>
  <c r="AH242" i="42"/>
  <c r="AI242" i="42" s="1"/>
  <c r="AH171" i="42"/>
  <c r="AI171" i="42" s="1"/>
  <c r="AH138" i="42"/>
  <c r="AI138" i="42" s="1"/>
  <c r="AH428" i="42"/>
  <c r="AI428" i="42" s="1"/>
  <c r="AH308" i="42"/>
  <c r="AI308" i="42" s="1"/>
  <c r="AH200" i="42"/>
  <c r="AI200" i="42" s="1"/>
  <c r="AH533" i="42"/>
  <c r="AI533" i="42" s="1"/>
  <c r="AH391" i="42"/>
  <c r="AI391" i="42" s="1"/>
  <c r="AH325" i="42"/>
  <c r="AI325" i="42" s="1"/>
  <c r="AH425" i="42"/>
  <c r="AI425" i="42" s="1"/>
  <c r="AH303" i="42"/>
  <c r="AI303" i="42" s="1"/>
  <c r="AH579" i="42"/>
  <c r="AI579" i="42" s="1"/>
  <c r="AH417" i="42"/>
  <c r="AI417" i="42" s="1"/>
  <c r="AH328" i="42"/>
  <c r="AI328" i="42" s="1"/>
  <c r="AH274" i="42"/>
  <c r="AI274" i="42" s="1"/>
  <c r="AH169" i="42"/>
  <c r="AI169" i="42" s="1"/>
  <c r="AH203" i="42"/>
  <c r="AI203" i="42" s="1"/>
  <c r="AH96" i="42"/>
  <c r="AI96" i="42" s="1"/>
  <c r="AH202" i="42"/>
  <c r="AI202" i="42" s="1"/>
  <c r="AH107" i="42"/>
  <c r="AI107" i="42" s="1"/>
  <c r="AH20" i="42"/>
  <c r="AI20" i="42" s="1"/>
  <c r="AH243" i="42"/>
  <c r="AI243" i="42" s="1"/>
  <c r="AH146" i="42"/>
  <c r="AI146" i="42" s="1"/>
  <c r="AH95" i="42"/>
  <c r="AI95" i="42" s="1"/>
  <c r="AH48" i="42"/>
  <c r="AI48" i="42" s="1"/>
  <c r="AH612" i="42"/>
  <c r="AI612" i="42" s="1"/>
  <c r="AH595" i="42"/>
  <c r="AI595" i="42" s="1"/>
  <c r="AH156" i="42"/>
  <c r="AI156" i="42" s="1"/>
  <c r="AH60" i="42"/>
  <c r="AI60" i="42" s="1"/>
  <c r="AH21" i="42"/>
  <c r="AI21" i="42" s="1"/>
  <c r="AH271" i="42"/>
  <c r="AI271" i="42" s="1"/>
  <c r="AH49" i="42"/>
  <c r="AI49" i="42" s="1"/>
  <c r="AH18" i="42"/>
  <c r="AI18" i="42" s="1"/>
  <c r="AH1031" i="42"/>
  <c r="AI1031" i="42" s="1"/>
  <c r="AH819" i="42"/>
  <c r="AI819" i="42" s="1"/>
  <c r="AH973" i="42"/>
  <c r="AI973" i="42" s="1"/>
  <c r="AH826" i="42"/>
  <c r="AI826" i="42" s="1"/>
  <c r="AH998" i="42"/>
  <c r="AI998" i="42" s="1"/>
  <c r="AH893" i="42"/>
  <c r="AI893" i="42" s="1"/>
  <c r="AH801" i="42"/>
  <c r="AI801" i="42" s="1"/>
  <c r="AH926" i="42"/>
  <c r="AI926" i="42" s="1"/>
  <c r="AH709" i="42"/>
  <c r="AI709" i="42" s="1"/>
  <c r="AH696" i="42"/>
  <c r="AI696" i="42" s="1"/>
  <c r="AH735" i="42"/>
  <c r="AI735" i="42" s="1"/>
  <c r="AH917" i="42"/>
  <c r="AI917" i="42" s="1"/>
  <c r="AH988" i="42"/>
  <c r="AI988" i="42" s="1"/>
  <c r="AH1029" i="42"/>
  <c r="AI1029" i="42" s="1"/>
  <c r="AH824" i="42"/>
  <c r="AI824" i="42" s="1"/>
  <c r="AH702" i="42"/>
  <c r="AI702" i="42" s="1"/>
  <c r="AH934" i="42"/>
  <c r="AI934" i="42" s="1"/>
  <c r="AH753" i="42"/>
  <c r="AI753" i="42" s="1"/>
  <c r="AH515" i="42"/>
  <c r="AI515" i="42" s="1"/>
  <c r="AH864" i="42"/>
  <c r="AI864" i="42" s="1"/>
  <c r="AH531" i="42"/>
  <c r="AI531" i="42" s="1"/>
  <c r="AH644" i="42"/>
  <c r="AI644" i="42" s="1"/>
  <c r="AH468" i="42"/>
  <c r="AI468" i="42" s="1"/>
  <c r="AH526" i="42"/>
  <c r="AI526" i="42" s="1"/>
  <c r="AH697" i="42"/>
  <c r="AI697" i="42" s="1"/>
  <c r="AH547" i="42"/>
  <c r="AI547" i="42" s="1"/>
  <c r="AH650" i="42"/>
  <c r="AI650" i="42" s="1"/>
  <c r="AH508" i="42"/>
  <c r="AI508" i="42" s="1"/>
  <c r="AH399" i="42"/>
  <c r="AI399" i="42" s="1"/>
  <c r="AH277" i="42"/>
  <c r="AI277" i="42" s="1"/>
  <c r="AH313" i="42"/>
  <c r="AI313" i="42" s="1"/>
  <c r="AH939" i="42"/>
  <c r="AI939" i="42" s="1"/>
  <c r="AH350" i="42"/>
  <c r="AI350" i="42" s="1"/>
  <c r="AH238" i="42"/>
  <c r="AI238" i="42" s="1"/>
  <c r="AH685" i="42"/>
  <c r="AI685" i="42" s="1"/>
  <c r="AH304" i="42"/>
  <c r="AI304" i="42" s="1"/>
  <c r="AH479" i="42"/>
  <c r="AI479" i="42" s="1"/>
  <c r="AH261" i="42"/>
  <c r="AI261" i="42" s="1"/>
  <c r="AH405" i="42"/>
  <c r="AI405" i="42" s="1"/>
  <c r="AH270" i="42"/>
  <c r="AI270" i="42" s="1"/>
  <c r="AH195" i="42"/>
  <c r="AI195" i="42" s="1"/>
  <c r="AH194" i="42"/>
  <c r="AI194" i="42" s="1"/>
  <c r="AH235" i="42"/>
  <c r="AI235" i="42" s="1"/>
  <c r="AH91" i="42"/>
  <c r="AI91" i="42" s="1"/>
  <c r="AH475" i="42"/>
  <c r="AI475" i="42" s="1"/>
  <c r="AH41" i="42"/>
  <c r="AI41" i="42" s="1"/>
  <c r="AH770" i="42"/>
  <c r="AI770" i="42" s="1"/>
  <c r="AH727" i="42"/>
  <c r="AI727" i="42" s="1"/>
  <c r="AH898" i="42"/>
  <c r="AI898" i="42" s="1"/>
  <c r="AH611" i="42"/>
  <c r="AI611" i="42" s="1"/>
  <c r="AH380" i="42"/>
  <c r="AI380" i="42" s="1"/>
  <c r="AH463" i="42"/>
  <c r="AI463" i="42" s="1"/>
  <c r="AH446" i="42"/>
  <c r="AI446" i="42" s="1"/>
  <c r="AH196" i="42"/>
  <c r="AI196" i="42" s="1"/>
  <c r="AH150" i="42"/>
  <c r="AI150" i="42" s="1"/>
  <c r="AH857" i="42"/>
  <c r="AI857" i="42" s="1"/>
  <c r="AH918" i="42"/>
  <c r="AI918" i="42" s="1"/>
  <c r="AH845" i="42"/>
  <c r="AI845" i="42" s="1"/>
  <c r="AH879" i="42"/>
  <c r="AI879" i="42" s="1"/>
  <c r="AH607" i="42"/>
  <c r="AI607" i="42" s="1"/>
  <c r="AH376" i="42"/>
  <c r="AI376" i="42" s="1"/>
  <c r="AH455" i="42"/>
  <c r="AI455" i="42" s="1"/>
  <c r="AH437" i="42"/>
  <c r="AI437" i="42" s="1"/>
  <c r="AH192" i="42"/>
  <c r="AI192" i="42" s="1"/>
  <c r="AH157" i="42"/>
  <c r="AI157" i="42" s="1"/>
  <c r="AH131" i="42"/>
  <c r="AI131" i="42" s="1"/>
  <c r="AH47" i="42"/>
  <c r="AI47" i="42" s="1"/>
  <c r="AH846" i="42"/>
  <c r="AI846" i="42" s="1"/>
  <c r="AH906" i="42"/>
  <c r="AI906" i="42" s="1"/>
  <c r="AH687" i="42"/>
  <c r="AI687" i="42" s="1"/>
  <c r="AH1016" i="42"/>
  <c r="AI1016" i="42" s="1"/>
  <c r="AH510" i="42"/>
  <c r="AI510" i="42" s="1"/>
  <c r="AH554" i="42"/>
  <c r="AI554" i="42" s="1"/>
  <c r="AH292" i="42"/>
  <c r="AI292" i="42" s="1"/>
  <c r="AH294" i="42"/>
  <c r="AI294" i="42" s="1"/>
  <c r="AH127" i="42"/>
  <c r="AI127" i="42" s="1"/>
  <c r="AH69" i="42"/>
  <c r="AI69" i="42" s="1"/>
  <c r="AH25" i="42"/>
  <c r="AI25" i="42" s="1"/>
  <c r="AH1027" i="42"/>
  <c r="AI1027" i="42" s="1"/>
  <c r="AH815" i="42"/>
  <c r="AI815" i="42" s="1"/>
  <c r="AH969" i="42"/>
  <c r="AI969" i="42" s="1"/>
  <c r="AH822" i="42"/>
  <c r="AI822" i="42" s="1"/>
  <c r="AH994" i="42"/>
  <c r="AI994" i="42" s="1"/>
  <c r="AH889" i="42"/>
  <c r="AI889" i="42" s="1"/>
  <c r="AH797" i="42"/>
  <c r="AI797" i="42" s="1"/>
  <c r="AH913" i="42"/>
  <c r="AI913" i="42" s="1"/>
  <c r="AH780" i="42"/>
  <c r="AI780" i="42" s="1"/>
  <c r="AH1024" i="42"/>
  <c r="AI1024" i="42" s="1"/>
  <c r="AH847" i="42"/>
  <c r="AI847" i="42" s="1"/>
  <c r="AH688" i="42"/>
  <c r="AI688" i="42" s="1"/>
  <c r="AH840" i="42"/>
  <c r="AI840" i="42" s="1"/>
  <c r="AH731" i="42"/>
  <c r="AI731" i="42" s="1"/>
  <c r="AH910" i="42"/>
  <c r="AI910" i="42" s="1"/>
  <c r="AH772" i="42"/>
  <c r="AI772" i="42" s="1"/>
  <c r="AH975" i="42"/>
  <c r="AI975" i="42" s="1"/>
  <c r="AH1008" i="42"/>
  <c r="AI1008" i="42" s="1"/>
  <c r="AH817" i="42"/>
  <c r="AI817" i="42" s="1"/>
  <c r="AH698" i="42"/>
  <c r="AI698" i="42" s="1"/>
  <c r="AH927" i="42"/>
  <c r="AI927" i="42" s="1"/>
  <c r="AH749" i="42"/>
  <c r="AI749" i="42" s="1"/>
  <c r="AH681" i="42"/>
  <c r="AI681" i="42" s="1"/>
  <c r="AH511" i="42"/>
  <c r="AI511" i="42" s="1"/>
  <c r="AH769" i="42"/>
  <c r="AI769" i="42" s="1"/>
  <c r="AH527" i="42"/>
  <c r="AI527" i="42" s="1"/>
  <c r="AH640" i="42"/>
  <c r="AI640" i="42" s="1"/>
  <c r="AH464" i="42"/>
  <c r="AI464" i="42" s="1"/>
  <c r="AH484" i="42"/>
  <c r="AI484" i="42" s="1"/>
  <c r="AH669" i="42"/>
  <c r="AI669" i="42" s="1"/>
  <c r="AH542" i="42"/>
  <c r="AI542" i="42" s="1"/>
  <c r="AH646" i="42"/>
  <c r="AI646" i="42" s="1"/>
  <c r="AH993" i="42"/>
  <c r="AI993" i="42" s="1"/>
  <c r="AH393" i="42"/>
  <c r="AI393" i="42" s="1"/>
  <c r="AH273" i="42"/>
  <c r="AI273" i="42" s="1"/>
  <c r="AH309" i="42"/>
  <c r="AI309" i="42" s="1"/>
  <c r="AH693" i="42"/>
  <c r="AI693" i="42" s="1"/>
  <c r="AH346" i="42"/>
  <c r="AI346" i="42" s="1"/>
  <c r="AH234" i="42"/>
  <c r="AI234" i="42" s="1"/>
  <c r="AH620" i="42"/>
  <c r="AI620" i="42" s="1"/>
  <c r="AH262" i="42"/>
  <c r="AI262" i="42" s="1"/>
  <c r="AH459" i="42"/>
  <c r="AI459" i="42" s="1"/>
  <c r="AH666" i="42"/>
  <c r="AI666" i="42" s="1"/>
  <c r="AH257" i="42"/>
  <c r="AI257" i="42" s="1"/>
  <c r="AH395" i="42"/>
  <c r="AI395" i="42" s="1"/>
  <c r="AH265" i="42"/>
  <c r="AI265" i="42" s="1"/>
  <c r="AH148" i="42"/>
  <c r="AI148" i="42" s="1"/>
  <c r="AH185" i="42"/>
  <c r="AI185" i="42" s="1"/>
  <c r="AH227" i="42"/>
  <c r="AI227" i="42" s="1"/>
  <c r="AH86" i="42"/>
  <c r="AI86" i="42" s="1"/>
  <c r="AH310" i="42"/>
  <c r="AI310" i="42" s="1"/>
  <c r="AH98" i="42"/>
  <c r="AI98" i="42" s="1"/>
  <c r="AH168" i="42"/>
  <c r="AI168" i="42" s="1"/>
  <c r="AH1034" i="42"/>
  <c r="AI1034" i="42" s="1"/>
  <c r="AH861" i="42"/>
  <c r="AI861" i="42" s="1"/>
  <c r="AH931" i="42"/>
  <c r="AI931" i="42" s="1"/>
  <c r="AH717" i="42"/>
  <c r="AI717" i="42" s="1"/>
  <c r="AH738" i="42"/>
  <c r="AI738" i="42" s="1"/>
  <c r="AH670" i="42"/>
  <c r="AI670" i="42" s="1"/>
  <c r="AH573" i="42"/>
  <c r="AI573" i="42" s="1"/>
  <c r="AH518" i="42"/>
  <c r="AI518" i="42" s="1"/>
  <c r="AH639" i="42"/>
  <c r="AI639" i="42" s="1"/>
  <c r="AH327" i="42"/>
  <c r="AI327" i="42" s="1"/>
  <c r="AH317" i="42"/>
  <c r="AI317" i="42" s="1"/>
  <c r="AH362" i="42"/>
  <c r="AI362" i="42" s="1"/>
  <c r="AH324" i="42"/>
  <c r="AI324" i="42" s="1"/>
  <c r="AH92" i="42"/>
  <c r="AI92" i="42" s="1"/>
  <c r="AH135" i="42"/>
  <c r="AI135" i="42" s="1"/>
  <c r="AH56" i="42"/>
  <c r="AI56" i="42" s="1"/>
  <c r="AH1030" i="42"/>
  <c r="AI1030" i="42" s="1"/>
  <c r="AH1036" i="42"/>
  <c r="AI1036" i="42" s="1"/>
  <c r="AH957" i="42"/>
  <c r="AI957" i="42" s="1"/>
  <c r="AH691" i="42"/>
  <c r="AI691" i="42" s="1"/>
  <c r="AH461" i="42"/>
  <c r="AI461" i="42" s="1"/>
  <c r="AH402" i="42"/>
  <c r="AI402" i="42" s="1"/>
  <c r="AH467" i="42"/>
  <c r="AI467" i="42" s="1"/>
  <c r="AH474" i="42"/>
  <c r="AI474" i="42" s="1"/>
  <c r="AH296" i="42"/>
  <c r="AI296" i="42" s="1"/>
  <c r="AH378" i="42"/>
  <c r="AI378" i="42" s="1"/>
  <c r="AH295" i="42"/>
  <c r="AI295" i="42" s="1"/>
  <c r="AH1012" i="42"/>
  <c r="AI1012" i="42" s="1"/>
  <c r="AH886" i="42"/>
  <c r="AI886" i="42" s="1"/>
  <c r="AH457" i="42"/>
  <c r="AI457" i="42" s="1"/>
  <c r="AH372" i="42"/>
  <c r="AI372" i="42" s="1"/>
  <c r="AH429" i="42"/>
  <c r="AI429" i="42" s="1"/>
  <c r="AH345" i="42"/>
  <c r="AI345" i="42" s="1"/>
  <c r="AH432" i="42"/>
  <c r="AI432" i="42" s="1"/>
  <c r="AH43" i="42"/>
  <c r="AI43" i="42" s="1"/>
  <c r="AH77" i="42"/>
  <c r="AI77" i="42" s="1"/>
  <c r="AH31" i="42"/>
  <c r="AI31" i="42" s="1"/>
  <c r="AH1023" i="42"/>
  <c r="AI1023" i="42" s="1"/>
  <c r="AH794" i="42"/>
  <c r="AI794" i="42" s="1"/>
  <c r="AH965" i="42"/>
  <c r="AI965" i="42" s="1"/>
  <c r="AH818" i="42"/>
  <c r="AI818" i="42" s="1"/>
  <c r="AH989" i="42"/>
  <c r="AI989" i="42" s="1"/>
  <c r="AH885" i="42"/>
  <c r="AI885" i="42" s="1"/>
  <c r="AH907" i="42"/>
  <c r="AI907" i="42" s="1"/>
  <c r="AH756" i="42"/>
  <c r="AI756" i="42" s="1"/>
  <c r="AH971" i="42"/>
  <c r="AI971" i="42" s="1"/>
  <c r="AH684" i="42"/>
  <c r="AI684" i="42" s="1"/>
  <c r="AH820" i="42"/>
  <c r="AI820" i="42" s="1"/>
  <c r="AH905" i="42"/>
  <c r="AI905" i="42" s="1"/>
  <c r="AH968" i="42"/>
  <c r="AI968" i="42" s="1"/>
  <c r="AH1001" i="42"/>
  <c r="AI1001" i="42" s="1"/>
  <c r="AH798" i="42"/>
  <c r="AI798" i="42" s="1"/>
  <c r="AH694" i="42"/>
  <c r="AI694" i="42" s="1"/>
  <c r="AH921" i="42"/>
  <c r="AI921" i="42" s="1"/>
  <c r="AH745" i="42"/>
  <c r="AI745" i="42" s="1"/>
  <c r="AH661" i="42"/>
  <c r="AI661" i="42" s="1"/>
  <c r="AH507" i="42"/>
  <c r="AI507" i="42" s="1"/>
  <c r="AH485" i="42"/>
  <c r="AI485" i="42" s="1"/>
  <c r="AH572" i="42"/>
  <c r="AI572" i="42" s="1"/>
  <c r="AH456" i="42"/>
  <c r="AI456" i="42" s="1"/>
  <c r="AH701" i="42"/>
  <c r="AI701" i="42" s="1"/>
  <c r="AH480" i="42"/>
  <c r="AI480" i="42" s="1"/>
  <c r="AH663" i="42"/>
  <c r="AI663" i="42" s="1"/>
  <c r="AH521" i="42"/>
  <c r="AI521" i="42" s="1"/>
  <c r="AH642" i="42"/>
  <c r="AI642" i="42" s="1"/>
  <c r="AH816" i="42"/>
  <c r="AI816" i="42" s="1"/>
  <c r="AH365" i="42"/>
  <c r="AI365" i="42" s="1"/>
  <c r="AH979" i="42"/>
  <c r="AI979" i="42" s="1"/>
  <c r="AH305" i="42"/>
  <c r="AI305" i="42" s="1"/>
  <c r="AH621" i="42"/>
  <c r="AI621" i="42" s="1"/>
  <c r="AH342" i="42"/>
  <c r="AI342" i="42" s="1"/>
  <c r="AH230" i="42"/>
  <c r="AI230" i="42" s="1"/>
  <c r="AH604" i="42"/>
  <c r="AI604" i="42" s="1"/>
  <c r="AH258" i="42"/>
  <c r="AI258" i="42" s="1"/>
  <c r="AH451" i="42"/>
  <c r="AI451" i="42" s="1"/>
  <c r="AH616" i="42"/>
  <c r="AI616" i="42" s="1"/>
  <c r="AH253" i="42"/>
  <c r="AI253" i="42" s="1"/>
  <c r="AH366" i="42"/>
  <c r="AI366" i="42" s="1"/>
  <c r="AH244" i="42"/>
  <c r="AI244" i="42" s="1"/>
  <c r="AH132" i="42"/>
  <c r="AI132" i="42" s="1"/>
  <c r="AH178" i="42"/>
  <c r="AI178" i="42" s="1"/>
  <c r="AH219" i="42"/>
  <c r="AI219" i="42" s="1"/>
  <c r="AH207" i="42"/>
  <c r="AI207" i="42" s="1"/>
  <c r="AH94" i="42"/>
  <c r="AI94" i="42" s="1"/>
  <c r="AH93" i="42"/>
  <c r="AI93" i="42" s="1"/>
  <c r="AH929" i="42"/>
  <c r="AI929" i="42" s="1"/>
  <c r="AH923" i="42"/>
  <c r="AI923" i="42" s="1"/>
  <c r="AH841" i="42"/>
  <c r="AI841" i="42" s="1"/>
  <c r="AH762" i="42"/>
  <c r="AI762" i="42" s="1"/>
  <c r="AH897" i="42"/>
  <c r="AI897" i="42" s="1"/>
  <c r="AH723" i="42"/>
  <c r="AI723" i="42" s="1"/>
  <c r="AH959" i="42"/>
  <c r="AI959" i="42" s="1"/>
  <c r="AH606" i="42"/>
  <c r="AI606" i="42" s="1"/>
  <c r="AH497" i="42"/>
  <c r="AI497" i="42" s="1"/>
  <c r="AH483" i="42"/>
  <c r="AI483" i="42" s="1"/>
  <c r="AH167" i="42"/>
  <c r="AI167" i="42" s="1"/>
  <c r="AH412" i="42"/>
  <c r="AI412" i="42" s="1"/>
  <c r="AH165" i="42"/>
  <c r="AI165" i="42" s="1"/>
  <c r="AH44" i="42"/>
  <c r="AI44" i="42" s="1"/>
  <c r="AH1011" i="42"/>
  <c r="AI1011" i="42" s="1"/>
  <c r="AH919" i="42"/>
  <c r="AI919" i="42" s="1"/>
  <c r="AH1032" i="42"/>
  <c r="AI1032" i="42" s="1"/>
  <c r="AH734" i="42"/>
  <c r="AI734" i="42" s="1"/>
  <c r="AH719" i="42"/>
  <c r="AI719" i="42" s="1"/>
  <c r="AH514" i="42"/>
  <c r="AI514" i="42" s="1"/>
  <c r="AH634" i="42"/>
  <c r="AI634" i="42" s="1"/>
  <c r="AH323" i="42"/>
  <c r="AI323" i="42" s="1"/>
  <c r="AH163" i="42"/>
  <c r="AI163" i="42" s="1"/>
  <c r="AH500" i="42"/>
  <c r="AI500" i="42" s="1"/>
  <c r="AH78" i="42"/>
  <c r="AI78" i="42" s="1"/>
  <c r="AH40" i="42"/>
  <c r="AI40" i="42" s="1"/>
  <c r="AH828" i="42"/>
  <c r="AI828" i="42" s="1"/>
  <c r="AH761" i="42"/>
  <c r="AI761" i="42" s="1"/>
  <c r="AH730" i="42"/>
  <c r="AI730" i="42" s="1"/>
  <c r="AH565" i="42"/>
  <c r="AI565" i="42" s="1"/>
  <c r="AH398" i="42"/>
  <c r="AI398" i="42" s="1"/>
  <c r="AH447" i="42"/>
  <c r="AI447" i="42" s="1"/>
  <c r="AH183" i="42"/>
  <c r="AI183" i="42" s="1"/>
  <c r="AH306" i="42"/>
  <c r="AI306" i="42" s="1"/>
  <c r="AH139" i="42"/>
  <c r="AI139" i="42" s="1"/>
  <c r="AH106" i="42"/>
  <c r="AI106" i="42" s="1"/>
  <c r="AH38" i="42"/>
  <c r="AI38" i="42" s="1"/>
  <c r="AH982" i="42"/>
  <c r="AI982" i="42" s="1"/>
  <c r="AH790" i="42"/>
  <c r="AI790" i="42" s="1"/>
  <c r="AH940" i="42"/>
  <c r="AI940" i="42" s="1"/>
  <c r="AH814" i="42"/>
  <c r="AI814" i="42" s="1"/>
  <c r="AH960" i="42"/>
  <c r="AI960" i="42" s="1"/>
  <c r="AH881" i="42"/>
  <c r="AI881" i="42" s="1"/>
  <c r="AH883" i="42"/>
  <c r="AI883" i="42" s="1"/>
  <c r="AH752" i="42"/>
  <c r="AI752" i="42" s="1"/>
  <c r="AH964" i="42"/>
  <c r="AI964" i="42" s="1"/>
  <c r="AH676" i="42"/>
  <c r="AI676" i="42" s="1"/>
  <c r="AH813" i="42"/>
  <c r="AI813" i="42" s="1"/>
  <c r="AH887" i="42"/>
  <c r="AI887" i="42" s="1"/>
  <c r="AH955" i="42"/>
  <c r="AI955" i="42" s="1"/>
  <c r="AH758" i="42"/>
  <c r="AI758" i="42" s="1"/>
  <c r="AH995" i="42"/>
  <c r="AI995" i="42" s="1"/>
  <c r="AH791" i="42"/>
  <c r="AI791" i="42" s="1"/>
  <c r="AH690" i="42"/>
  <c r="AI690" i="42" s="1"/>
  <c r="AH914" i="42"/>
  <c r="AI914" i="42" s="1"/>
  <c r="AH741" i="42"/>
  <c r="AI741" i="42" s="1"/>
  <c r="AH657" i="42"/>
  <c r="AI657" i="42" s="1"/>
  <c r="AH503" i="42"/>
  <c r="AI503" i="42" s="1"/>
  <c r="AH677" i="42"/>
  <c r="AI677" i="42" s="1"/>
  <c r="AH481" i="42"/>
  <c r="AI481" i="42" s="1"/>
  <c r="AH568" i="42"/>
  <c r="AI568" i="42" s="1"/>
  <c r="AH448" i="42"/>
  <c r="AI448" i="42" s="1"/>
  <c r="AH672" i="42"/>
  <c r="AI672" i="42" s="1"/>
  <c r="AH476" i="42"/>
  <c r="AI476" i="42" s="1"/>
  <c r="AH659" i="42"/>
  <c r="AI659" i="42" s="1"/>
  <c r="AH517" i="42"/>
  <c r="AI517" i="42" s="1"/>
  <c r="AH638" i="42"/>
  <c r="AI638" i="42" s="1"/>
  <c r="AH625" i="42"/>
  <c r="AI625" i="42" s="1"/>
  <c r="AH347" i="42"/>
  <c r="AI347" i="42" s="1"/>
  <c r="AH803" i="42"/>
  <c r="AI803" i="42" s="1"/>
  <c r="AH301" i="42"/>
  <c r="AI301" i="42" s="1"/>
  <c r="AH605" i="42"/>
  <c r="AI605" i="42" s="1"/>
  <c r="AH338" i="42"/>
  <c r="AI338" i="42" s="1"/>
  <c r="AH226" i="42"/>
  <c r="AI226" i="42" s="1"/>
  <c r="AH586" i="42"/>
  <c r="AI586" i="42" s="1"/>
  <c r="AH254" i="42"/>
  <c r="AI254" i="42" s="1"/>
  <c r="AH443" i="42"/>
  <c r="AI443" i="42" s="1"/>
  <c r="AH600" i="42"/>
  <c r="AI600" i="42" s="1"/>
  <c r="AH249" i="42"/>
  <c r="AI249" i="42" s="1"/>
  <c r="AH361" i="42"/>
  <c r="AI361" i="42" s="1"/>
  <c r="AH240" i="42"/>
  <c r="AI240" i="42" s="1"/>
  <c r="AH128" i="42"/>
  <c r="AI128" i="42" s="1"/>
  <c r="AH158" i="42"/>
  <c r="AI158" i="42" s="1"/>
  <c r="AH177" i="42"/>
  <c r="AI177" i="42" s="1"/>
  <c r="AH191" i="42"/>
  <c r="AI191" i="42" s="1"/>
  <c r="AH90" i="42"/>
  <c r="AI90" i="42" s="1"/>
  <c r="AH101" i="42"/>
  <c r="AI101" i="42" s="1"/>
  <c r="AH976" i="42"/>
  <c r="AI976" i="42" s="1"/>
  <c r="AH695" i="42"/>
  <c r="AI695" i="42" s="1"/>
  <c r="AH765" i="42"/>
  <c r="AI765" i="42" s="1"/>
  <c r="AH465" i="42"/>
  <c r="AI465" i="42" s="1"/>
  <c r="AH406" i="42"/>
  <c r="AI406" i="42" s="1"/>
  <c r="AH562" i="42"/>
  <c r="AI562" i="42" s="1"/>
  <c r="AH205" i="42"/>
  <c r="AI205" i="42" s="1"/>
  <c r="AH413" i="42"/>
  <c r="AI413" i="42" s="1"/>
  <c r="AH529" i="42"/>
  <c r="AI529" i="42" s="1"/>
  <c r="AH82" i="42"/>
  <c r="AI82" i="42" s="1"/>
  <c r="AH371" i="42"/>
  <c r="AI371" i="42" s="1"/>
  <c r="AH352" i="42"/>
  <c r="AI352" i="42" s="1"/>
  <c r="AH766" i="42"/>
  <c r="AI766" i="42" s="1"/>
  <c r="AH835" i="42"/>
  <c r="AI835" i="42" s="1"/>
  <c r="AH892" i="42"/>
  <c r="AI892" i="42" s="1"/>
  <c r="AH1028" i="42"/>
  <c r="AI1028" i="42" s="1"/>
  <c r="AH569" i="42"/>
  <c r="AI569" i="42" s="1"/>
  <c r="AH858" i="42"/>
  <c r="AI858" i="42" s="1"/>
  <c r="AH602" i="42"/>
  <c r="AI602" i="42" s="1"/>
  <c r="AH558" i="42"/>
  <c r="AI558" i="42" s="1"/>
  <c r="AH201" i="42"/>
  <c r="AI201" i="42" s="1"/>
  <c r="AH379" i="42"/>
  <c r="AI379" i="42" s="1"/>
  <c r="AH349" i="42"/>
  <c r="AI349" i="42" s="1"/>
  <c r="AH298" i="42"/>
  <c r="AI298" i="42" s="1"/>
  <c r="AH145" i="42"/>
  <c r="AI145" i="42" s="1"/>
  <c r="AH1025" i="42"/>
  <c r="AI1025" i="42" s="1"/>
  <c r="AH895" i="42"/>
  <c r="AI895" i="42" s="1"/>
  <c r="AH839" i="42"/>
  <c r="AI839" i="42" s="1"/>
  <c r="AH843" i="42"/>
  <c r="AI843" i="42" s="1"/>
  <c r="AH603" i="42"/>
  <c r="AI603" i="42" s="1"/>
  <c r="AH588" i="42"/>
  <c r="AI588" i="42" s="1"/>
  <c r="AH197" i="42"/>
  <c r="AI197" i="42" s="1"/>
  <c r="AH159" i="42"/>
  <c r="AI159" i="42" s="1"/>
  <c r="AH478" i="42"/>
  <c r="AI478" i="42" s="1"/>
  <c r="AH1026" i="42"/>
  <c r="AI1026" i="42" s="1"/>
  <c r="AH915" i="42"/>
  <c r="AI915" i="42" s="1"/>
  <c r="AH1021" i="42"/>
  <c r="AI1021" i="42" s="1"/>
  <c r="AH872" i="42"/>
  <c r="AI872" i="42" s="1"/>
  <c r="AH715" i="42"/>
  <c r="AI715" i="42" s="1"/>
  <c r="AH836" i="42"/>
  <c r="AI836" i="42" s="1"/>
  <c r="AH571" i="42"/>
  <c r="AI571" i="42" s="1"/>
  <c r="AH318" i="42"/>
  <c r="AI318" i="42" s="1"/>
  <c r="AH421" i="42"/>
  <c r="AI421" i="42" s="1"/>
  <c r="AH374" i="42"/>
  <c r="AI374" i="42" s="1"/>
  <c r="AH373" i="42"/>
  <c r="AI373" i="42" s="1"/>
  <c r="AH70" i="42"/>
  <c r="AI70" i="42" s="1"/>
  <c r="AH279" i="42"/>
  <c r="AI279" i="42" s="1"/>
  <c r="AH899" i="42"/>
  <c r="AI899" i="42" s="1"/>
  <c r="AH506" i="42"/>
  <c r="AI506" i="42" s="1"/>
  <c r="AH297" i="42"/>
  <c r="AI297" i="42" s="1"/>
  <c r="AH341" i="42"/>
  <c r="AI341" i="42" s="1"/>
  <c r="AH123" i="42"/>
  <c r="AI123" i="42" s="1"/>
  <c r="AH821" i="42"/>
  <c r="AI821" i="42" s="1"/>
  <c r="AH567" i="42"/>
  <c r="AI567" i="42" s="1"/>
  <c r="AH39" i="42"/>
  <c r="AI39" i="42" s="1"/>
  <c r="AH867" i="42"/>
  <c r="AI867" i="42" s="1"/>
  <c r="AH155" i="42"/>
  <c r="AI155" i="42" s="1"/>
  <c r="AH888" i="42"/>
  <c r="AI888" i="42" s="1"/>
  <c r="AH589" i="42"/>
  <c r="AI589" i="42" s="1"/>
  <c r="AH66" i="42"/>
  <c r="AI66" i="42" s="1"/>
  <c r="AH438" i="42"/>
  <c r="AI438" i="42" s="1"/>
  <c r="AH911" i="42"/>
  <c r="AI911" i="42" s="1"/>
  <c r="AH755" i="42"/>
  <c r="AI755" i="42" s="1"/>
  <c r="AH394" i="42"/>
  <c r="AI394" i="42" s="1"/>
  <c r="AH381" i="42"/>
  <c r="AI381" i="42" s="1"/>
  <c r="AH357" i="42"/>
  <c r="AI357" i="42" s="1"/>
  <c r="AH561" i="42"/>
  <c r="AI561" i="42" s="1"/>
  <c r="AH528" i="42"/>
  <c r="AI528" i="42" s="1"/>
  <c r="AH453" i="42"/>
  <c r="AI453" i="42" s="1"/>
  <c r="AH1022" i="42"/>
  <c r="AI1022" i="42" s="1"/>
  <c r="AH550" i="42"/>
  <c r="AI550" i="42" s="1"/>
  <c r="AH628" i="42"/>
  <c r="AI628" i="42" s="1"/>
  <c r="AH842" i="42"/>
  <c r="AI842" i="42" s="1"/>
  <c r="AH829" i="42"/>
  <c r="AI829" i="42" s="1"/>
  <c r="AH584" i="42"/>
  <c r="AI584" i="42" s="1"/>
  <c r="AH193" i="42"/>
  <c r="AI193" i="42" s="1"/>
  <c r="AH466" i="42"/>
  <c r="AI466" i="42" s="1"/>
  <c r="AH252" i="42"/>
  <c r="AI252" i="42" s="1"/>
  <c r="AH683" i="42"/>
  <c r="AI683" i="42" s="1"/>
  <c r="AH284" i="42"/>
  <c r="AI284" i="42" s="1"/>
  <c r="AH382" i="42"/>
  <c r="AI382" i="42" s="1"/>
  <c r="AH369" i="42"/>
  <c r="AI369" i="42" s="1"/>
  <c r="AH705" i="42"/>
  <c r="AI705" i="42" s="1"/>
  <c r="AH1013" i="42"/>
  <c r="AI1013" i="42" s="1"/>
  <c r="AH825" i="42"/>
  <c r="AI825" i="42" s="1"/>
  <c r="AH710" i="42"/>
  <c r="AI710" i="42" s="1"/>
  <c r="AH1000" i="42"/>
  <c r="AI1000" i="42" s="1"/>
  <c r="AH403" i="42"/>
  <c r="AI403" i="42" s="1"/>
  <c r="AH290" i="42"/>
  <c r="AI290" i="42" s="1"/>
  <c r="AH134" i="42"/>
  <c r="AI134" i="42" s="1"/>
  <c r="AE941" i="42"/>
  <c r="AA593" i="42"/>
  <c r="AE88" i="42"/>
  <c r="AE15" i="42"/>
  <c r="AG236" i="42" a="1"/>
  <c r="AG236" i="42" s="1"/>
  <c r="AG692" i="42" a="1"/>
  <c r="AG692" i="42" s="1"/>
  <c r="AG16" i="42" a="1"/>
  <c r="AG16" i="42" s="1"/>
  <c r="AG744" i="42" a="1"/>
  <c r="AG744" i="42" s="1"/>
  <c r="AE667" i="42"/>
  <c r="AE924" i="42"/>
  <c r="W986" i="42"/>
  <c r="AG512" i="42" a="1"/>
  <c r="AG512" i="42" s="1"/>
  <c r="AG340" i="42" a="1"/>
  <c r="AG340" i="42" s="1"/>
  <c r="AG142" i="42" a="1"/>
  <c r="AG142" i="42" s="1"/>
  <c r="AG248" i="42" a="1"/>
  <c r="AG248" i="42" s="1"/>
  <c r="AG247" i="42" s="1"/>
  <c r="AG212" i="42" a="1"/>
  <c r="AG212" i="42" s="1"/>
  <c r="AG280" i="42" a="1"/>
  <c r="AG280" i="42" s="1"/>
  <c r="AG460" i="42" a="1"/>
  <c r="AG460" i="42" s="1"/>
  <c r="AG153" i="42" a="1"/>
  <c r="AG153" i="42" s="1"/>
  <c r="AG37" i="42" a="1"/>
  <c r="AG37" i="42" s="1"/>
  <c r="AG36" i="42" s="1"/>
  <c r="AG199" i="42" a="1"/>
  <c r="AG199" i="42" s="1"/>
  <c r="AG389" i="42" a="1"/>
  <c r="AG389" i="42" s="1"/>
  <c r="AG796" i="42" a="1"/>
  <c r="AG796" i="42" s="1"/>
  <c r="AG321" i="42" a="1"/>
  <c r="AG321" i="42" s="1"/>
  <c r="Y136" i="42"/>
  <c r="Y435" i="42"/>
  <c r="Y315" i="42"/>
  <c r="AE492" i="42"/>
  <c r="AE491" i="42" s="1"/>
  <c r="AE487" i="42" s="1"/>
  <c r="AG610" i="42" a="1"/>
  <c r="AG610" i="42" s="1"/>
  <c r="AG618" i="42" a="1"/>
  <c r="AG618" i="42" s="1"/>
  <c r="AG173" i="42" a="1"/>
  <c r="AG173" i="42" s="1"/>
  <c r="AG172" i="42" s="1"/>
  <c r="AG713" i="42" a="1"/>
  <c r="AG713" i="42" s="1"/>
  <c r="AG300" i="42" a="1"/>
  <c r="AG300" i="42" s="1"/>
  <c r="AG299" i="42" s="1"/>
  <c r="Y211" i="42"/>
  <c r="AG441" i="42" a="1"/>
  <c r="AG441" i="42" s="1"/>
  <c r="AG680" i="42" a="1"/>
  <c r="AG680" i="42" s="1"/>
  <c r="Y383" i="42"/>
  <c r="W848" i="42"/>
  <c r="AE636" i="42"/>
  <c r="AG912" i="42" a="1"/>
  <c r="AG912" i="42" s="1"/>
  <c r="AG901" i="42" a="1"/>
  <c r="AG901" i="42" s="1"/>
  <c r="AG228" i="42" a="1"/>
  <c r="AG228" i="42" s="1"/>
  <c r="AG974" i="42" a="1"/>
  <c r="AG974" i="42" s="1"/>
  <c r="AG217" i="42" a="1"/>
  <c r="AG217" i="42" s="1"/>
  <c r="AG925" i="42" a="1"/>
  <c r="AG925" i="42" s="1"/>
  <c r="AG188" i="42" a="1"/>
  <c r="AG188" i="42" s="1"/>
  <c r="AG113" i="42" a="1"/>
  <c r="AG113" i="42" s="1"/>
  <c r="AG933" i="42" a="1"/>
  <c r="AG933" i="42" s="1"/>
  <c r="AG52" i="42" a="1"/>
  <c r="AG52" i="42" s="1"/>
  <c r="AG51" i="42" s="1"/>
  <c r="AG545" i="42" a="1"/>
  <c r="AG545" i="42" s="1"/>
  <c r="AG1003" i="42" a="1"/>
  <c r="AG1003" i="42" s="1"/>
  <c r="AG89" i="42" a="1"/>
  <c r="AG89" i="42" s="1"/>
  <c r="AG648" i="42" a="1"/>
  <c r="AG648" i="42" s="1"/>
  <c r="AC593" i="42"/>
  <c r="AE216" i="42"/>
  <c r="AE215" i="42" s="1"/>
  <c r="AE211" i="42" s="1"/>
  <c r="AC986" i="42"/>
  <c r="U631" i="42"/>
  <c r="AA986" i="42"/>
  <c r="W136" i="42"/>
  <c r="AC848" i="42"/>
  <c r="AG100" i="42" a="1"/>
  <c r="AG100" i="42" s="1"/>
  <c r="AG504" i="42" a="1"/>
  <c r="AG504" i="42" s="1"/>
  <c r="AG27" i="42" a="1"/>
  <c r="AG27" i="42" s="1"/>
  <c r="AG1020" i="42" a="1"/>
  <c r="AG1020" i="42" s="1"/>
  <c r="AG1019" i="42" s="1"/>
  <c r="AG1018" i="42" s="1"/>
  <c r="AG1014" i="42" s="1"/>
  <c r="AG823" i="42" a="1"/>
  <c r="AG823" i="42" s="1"/>
  <c r="AG854" i="42" a="1"/>
  <c r="AG854" i="42" s="1"/>
  <c r="AG65" i="42" a="1"/>
  <c r="AG65" i="42" s="1"/>
  <c r="AG783" i="42" a="1"/>
  <c r="AG783" i="42" s="1"/>
  <c r="AG161" i="42" a="1"/>
  <c r="AG161" i="42" s="1"/>
  <c r="AG668" i="42" a="1"/>
  <c r="AG668" i="42" s="1"/>
  <c r="AG436" i="42" a="1"/>
  <c r="AG436" i="42" s="1"/>
  <c r="AE598" i="42"/>
  <c r="AE597" i="42" s="1"/>
  <c r="AE593" i="42" s="1"/>
  <c r="AA383" i="42"/>
  <c r="Y986" i="42"/>
  <c r="W593" i="42"/>
  <c r="AC315" i="42"/>
  <c r="AA848" i="42"/>
  <c r="Y10" i="42"/>
  <c r="W487" i="42"/>
  <c r="AA211" i="42"/>
  <c r="AE187" i="42"/>
  <c r="AE186" i="42" s="1"/>
  <c r="W211" i="42"/>
  <c r="AG733" i="42" a="1"/>
  <c r="AG733" i="42" s="1"/>
  <c r="AG812" i="42" a="1"/>
  <c r="AG812" i="42" s="1"/>
  <c r="AG420" i="42" a="1"/>
  <c r="AG420" i="42" s="1"/>
  <c r="AG419" i="42" s="1"/>
  <c r="AG737" i="42" a="1"/>
  <c r="AG737" i="42" s="1"/>
  <c r="AG724" i="42" a="1"/>
  <c r="AG724" i="42" s="1"/>
  <c r="AG878" i="42" a="1"/>
  <c r="AG878" i="42" s="1"/>
  <c r="AG356" i="42" a="1"/>
  <c r="AG356" i="42" s="1"/>
  <c r="AA487" i="42"/>
  <c r="Y707" i="42"/>
  <c r="W435" i="42"/>
  <c r="AA315" i="42"/>
  <c r="Y263" i="42"/>
  <c r="W263" i="42"/>
  <c r="Y487" i="42"/>
  <c r="AC487" i="42"/>
  <c r="AA136" i="42"/>
  <c r="AC383" i="42"/>
  <c r="AG524" i="42" a="1"/>
  <c r="AG524" i="42" s="1"/>
  <c r="AG523" i="42" s="1"/>
  <c r="AG992" i="42" a="1"/>
  <c r="AG992" i="42" s="1"/>
  <c r="AG963" i="42" a="1"/>
  <c r="AG963" i="42" s="1"/>
  <c r="AG384" i="42" a="1"/>
  <c r="AG384" i="42" s="1"/>
  <c r="AG576" i="42" a="1"/>
  <c r="AG576" i="42" s="1"/>
  <c r="AG575" i="42" s="1"/>
  <c r="AG637" i="42" a="1"/>
  <c r="AG637" i="42" s="1"/>
  <c r="AG360" i="42" a="1"/>
  <c r="AG360" i="42" s="1"/>
  <c r="AG316" i="42" a="1"/>
  <c r="AG316" i="42" s="1"/>
  <c r="AC211" i="42"/>
  <c r="AC435" i="42"/>
  <c r="U707" i="42"/>
  <c r="U593" i="42"/>
  <c r="U383" i="42"/>
  <c r="U136" i="42"/>
  <c r="U263" i="42"/>
  <c r="U315" i="42"/>
  <c r="U986" i="42"/>
  <c r="U848" i="42"/>
  <c r="U211" i="42"/>
  <c r="U10" i="42"/>
  <c r="U487" i="42"/>
  <c r="U435" i="42"/>
  <c r="O728" i="42"/>
  <c r="O597" i="42"/>
  <c r="O759" i="42"/>
  <c r="O319" i="42"/>
  <c r="O267" i="42"/>
  <c r="O491" i="42"/>
  <c r="O439" i="42"/>
  <c r="O186" i="42"/>
  <c r="O635" i="42"/>
  <c r="O215" i="42"/>
  <c r="O1014" i="42"/>
  <c r="O852" i="42"/>
  <c r="N140" i="42"/>
  <c r="O140" i="42" s="1"/>
  <c r="O387" i="42"/>
  <c r="O853" i="42"/>
  <c r="M10" i="42"/>
  <c r="M263" i="42"/>
  <c r="N263" i="42"/>
  <c r="N593" i="42"/>
  <c r="M593" i="42"/>
  <c r="L591" i="42"/>
  <c r="L539" i="42"/>
  <c r="L83" i="42"/>
  <c r="L383" i="42"/>
  <c r="N848" i="42"/>
  <c r="M848" i="42"/>
  <c r="M986" i="42"/>
  <c r="N986" i="42"/>
  <c r="N383" i="42"/>
  <c r="M383" i="42"/>
  <c r="M136" i="42"/>
  <c r="N211" i="42"/>
  <c r="M211" i="42"/>
  <c r="L136" i="42"/>
  <c r="L847" i="42"/>
  <c r="L778" i="42"/>
  <c r="N14" i="42"/>
  <c r="O14" i="42" s="1"/>
  <c r="N435" i="42"/>
  <c r="M435" i="42"/>
  <c r="M631" i="42"/>
  <c r="N631" i="42"/>
  <c r="M707" i="42"/>
  <c r="N487" i="42"/>
  <c r="M487" i="42"/>
  <c r="N315" i="42"/>
  <c r="M315" i="42"/>
  <c r="N83" i="42"/>
  <c r="O83" i="42" s="1"/>
  <c r="L315" i="42"/>
  <c r="N711" i="42"/>
  <c r="O711" i="42" s="1"/>
  <c r="O782" i="42"/>
  <c r="L487" i="42"/>
  <c r="V87" i="5"/>
  <c r="V211" i="5"/>
  <c r="V852" i="5"/>
  <c r="U848" i="5"/>
  <c r="V848" i="5" s="1"/>
  <c r="V991" i="5"/>
  <c r="T990" i="5"/>
  <c r="V781" i="5"/>
  <c r="U777" i="5"/>
  <c r="T777" i="5"/>
  <c r="V711" i="5"/>
  <c r="U707" i="5"/>
  <c r="V707" i="5" s="1"/>
  <c r="S82" i="5"/>
  <c r="D9" i="5"/>
  <c r="V50" i="5"/>
  <c r="V315" i="5"/>
  <c r="U136" i="5"/>
  <c r="T136" i="5"/>
  <c r="V140" i="5"/>
  <c r="U83" i="5"/>
  <c r="T83" i="5"/>
  <c r="U14" i="5"/>
  <c r="T14" i="5"/>
  <c r="S11" i="5"/>
  <c r="AE782" i="42" l="1"/>
  <c r="AE781" i="42" s="1"/>
  <c r="AE777" i="42" s="1"/>
  <c r="AE87" i="42"/>
  <c r="AE83" i="42" s="1"/>
  <c r="AG64" i="42"/>
  <c r="AG50" i="42" s="1"/>
  <c r="AE50" i="42"/>
  <c r="AE14" i="42" s="1"/>
  <c r="AE10" i="42" s="1"/>
  <c r="AI488" i="42" a="1"/>
  <c r="AI488" i="42" s="1"/>
  <c r="AG388" i="42"/>
  <c r="AG387" i="42" s="1"/>
  <c r="AG383" i="42" s="1"/>
  <c r="AE140" i="42"/>
  <c r="AE136" i="42" s="1"/>
  <c r="AG795" i="42"/>
  <c r="AI109" i="42" a="1"/>
  <c r="AI109" i="42" s="1"/>
  <c r="AI733" i="42" a="1"/>
  <c r="AI733" i="42" s="1"/>
  <c r="AG712" i="42"/>
  <c r="AG759" i="42"/>
  <c r="AI356" i="42" a="1"/>
  <c r="AI356" i="42" s="1"/>
  <c r="AI212" i="42" a="1"/>
  <c r="AI212" i="42" s="1"/>
  <c r="AI737" i="42" a="1"/>
  <c r="AI737" i="42" s="1"/>
  <c r="AE635" i="42"/>
  <c r="AE631" i="42" s="1"/>
  <c r="AG941" i="42"/>
  <c r="AG991" i="42"/>
  <c r="AG990" i="42" s="1"/>
  <c r="AG986" i="42" s="1"/>
  <c r="AG962" i="42"/>
  <c r="U592" i="5"/>
  <c r="D8" i="5"/>
  <c r="S1036" i="5" s="1"/>
  <c r="S10" i="5"/>
  <c r="AE853" i="42"/>
  <c r="AE319" i="42"/>
  <c r="AE315" i="42" s="1"/>
  <c r="AI11" i="42" a="1"/>
  <c r="AI11" i="42" s="1"/>
  <c r="AG811" i="42"/>
  <c r="AE711" i="42"/>
  <c r="AE707" i="42" s="1"/>
  <c r="AG351" i="42"/>
  <c r="AG729" i="42"/>
  <c r="AG728" i="42" s="1"/>
  <c r="AA777" i="42"/>
  <c r="AG598" i="42"/>
  <c r="AG597" i="42" s="1"/>
  <c r="AG593" i="42" s="1"/>
  <c r="AC9" i="42"/>
  <c r="AI987" i="42" a="1"/>
  <c r="AI987" i="42" s="1"/>
  <c r="AI153" i="42" a="1"/>
  <c r="AI153" i="42" s="1"/>
  <c r="AI452" i="42" a="1"/>
  <c r="AI452" i="42" s="1"/>
  <c r="AI866" i="42" a="1"/>
  <c r="AI866" i="42" s="1"/>
  <c r="AI420" i="42" a="1"/>
  <c r="AI420" i="42" s="1"/>
  <c r="AI419" i="42" s="1"/>
  <c r="AI933" i="42" a="1"/>
  <c r="AI933" i="42" s="1"/>
  <c r="AI65" i="42" a="1"/>
  <c r="AI65" i="42" s="1"/>
  <c r="AI236" i="42" a="1"/>
  <c r="AI236" i="42" s="1"/>
  <c r="AG268" i="42"/>
  <c r="AG267" i="42" s="1"/>
  <c r="AG263" i="42" s="1"/>
  <c r="AG636" i="42"/>
  <c r="AI1015" i="42" a="1"/>
  <c r="AI1015" i="42" s="1"/>
  <c r="AI610" i="42" a="1"/>
  <c r="AI610" i="42" s="1"/>
  <c r="AI288" i="42" a="1"/>
  <c r="AI288" i="42" s="1"/>
  <c r="Y9" i="42"/>
  <c r="AG667" i="42"/>
  <c r="AI264" i="42" a="1"/>
  <c r="AI264" i="42" s="1"/>
  <c r="AI436" i="42" a="1"/>
  <c r="AI436" i="42" s="1"/>
  <c r="AI332" i="42" a="1"/>
  <c r="AI332" i="42" s="1"/>
  <c r="AI512" i="42" a="1"/>
  <c r="AI512" i="42" s="1"/>
  <c r="AG320" i="42"/>
  <c r="AI228" i="42" a="1"/>
  <c r="AI228" i="42" s="1"/>
  <c r="AI692" i="42" a="1"/>
  <c r="AI692" i="42" s="1"/>
  <c r="AI796" i="42" a="1"/>
  <c r="AI796" i="42" s="1"/>
  <c r="AI269" i="42" a="1"/>
  <c r="AI269" i="42" s="1"/>
  <c r="AI925" i="42" a="1"/>
  <c r="AI925" i="42" s="1"/>
  <c r="AI16" i="42" a="1"/>
  <c r="AI16" i="42" s="1"/>
  <c r="AI199" i="42" a="1"/>
  <c r="AI199" i="42" s="1"/>
  <c r="AI121" i="42" a="1"/>
  <c r="AI121" i="42" s="1"/>
  <c r="AI120" i="42" s="1"/>
  <c r="AI408" i="42" a="1"/>
  <c r="AI408" i="42" s="1"/>
  <c r="AI400" i="42" a="1"/>
  <c r="AI400" i="42" s="1"/>
  <c r="AI648" i="42" a="1"/>
  <c r="AI648" i="42" s="1"/>
  <c r="AI1003" i="42" a="1"/>
  <c r="AI1003" i="42" s="1"/>
  <c r="AI556" i="42" a="1"/>
  <c r="AI556" i="42" s="1"/>
  <c r="AC777" i="42"/>
  <c r="AG88" i="42"/>
  <c r="AA9" i="42"/>
  <c r="AG15" i="42"/>
  <c r="AI100" i="42" a="1"/>
  <c r="AI100" i="42" s="1"/>
  <c r="AI637" i="42" a="1"/>
  <c r="AI637" i="42" s="1"/>
  <c r="AI963" i="42" a="1"/>
  <c r="AI963" i="42" s="1"/>
  <c r="AI316" i="42" a="1"/>
  <c r="AI316" i="42" s="1"/>
  <c r="AI594" i="42" a="1"/>
  <c r="AI594" i="42" s="1"/>
  <c r="AI804" i="42" a="1"/>
  <c r="AI804" i="42" s="1"/>
  <c r="AI161" i="42" a="1"/>
  <c r="AI161" i="42" s="1"/>
  <c r="AI524" i="42" a="1"/>
  <c r="AI524" i="42" s="1"/>
  <c r="AI523" i="42" s="1"/>
  <c r="AI854" i="42" a="1"/>
  <c r="AI854" i="42" s="1"/>
  <c r="AI849" i="42" a="1"/>
  <c r="AI849" i="42" s="1"/>
  <c r="AI84" i="42" a="1"/>
  <c r="AI84" i="42" s="1"/>
  <c r="AI783" i="42" a="1"/>
  <c r="AI783" i="42" s="1"/>
  <c r="AG104" i="42"/>
  <c r="AG544" i="42"/>
  <c r="AG543" i="42" s="1"/>
  <c r="AG539" i="42" s="1"/>
  <c r="AI680" i="42" a="1"/>
  <c r="AI680" i="42" s="1"/>
  <c r="AG187" i="42"/>
  <c r="AG186" i="42" s="1"/>
  <c r="AI368" i="42" a="1"/>
  <c r="AI368" i="42" s="1"/>
  <c r="AI367" i="42" s="1"/>
  <c r="AI744" i="42" a="1"/>
  <c r="AI744" i="42" s="1"/>
  <c r="AI74" i="42" a="1"/>
  <c r="AI74" i="42" s="1"/>
  <c r="AI441" i="42" a="1"/>
  <c r="AI441" i="42" s="1"/>
  <c r="AI576" i="42" a="1"/>
  <c r="AI576" i="42" s="1"/>
  <c r="AI575" i="42" s="1"/>
  <c r="AI942" i="42" a="1"/>
  <c r="AI942" i="42" s="1"/>
  <c r="AI472" i="42" a="1"/>
  <c r="AI472" i="42" s="1"/>
  <c r="AI471" i="42" s="1"/>
  <c r="AI778" i="42" a="1"/>
  <c r="AI778" i="42" s="1"/>
  <c r="AG492" i="42"/>
  <c r="AG491" i="42" s="1"/>
  <c r="AG487" i="42" s="1"/>
  <c r="AG924" i="42"/>
  <c r="AI764" i="42" a="1"/>
  <c r="AI764" i="42" s="1"/>
  <c r="AI763" i="42" s="1"/>
  <c r="AI89" i="42" a="1"/>
  <c r="AI89" i="42" s="1"/>
  <c r="AI656" i="42" a="1"/>
  <c r="AI656" i="42" s="1"/>
  <c r="AI37" i="42" a="1"/>
  <c r="AI37" i="42" s="1"/>
  <c r="AI36" i="42" s="1"/>
  <c r="AI564" i="42" a="1"/>
  <c r="AI564" i="42" s="1"/>
  <c r="AI137" i="42" a="1"/>
  <c r="AI137" i="42" s="1"/>
  <c r="AI901" i="42" a="1"/>
  <c r="AI901" i="42" s="1"/>
  <c r="AI713" i="42" a="1"/>
  <c r="AI713" i="42" s="1"/>
  <c r="AI173" i="42" a="1"/>
  <c r="AI173" i="42" s="1"/>
  <c r="AI172" i="42" s="1"/>
  <c r="AI618" i="42" a="1"/>
  <c r="AI618" i="42" s="1"/>
  <c r="AI724" i="42" a="1"/>
  <c r="AI724" i="42" s="1"/>
  <c r="AI27" i="42" a="1"/>
  <c r="AI27" i="42" s="1"/>
  <c r="AI540" i="42" a="1"/>
  <c r="AI540" i="42" s="1"/>
  <c r="AI833" i="42" a="1"/>
  <c r="AI833" i="42" s="1"/>
  <c r="AI832" i="42" s="1"/>
  <c r="AI113" i="42" a="1"/>
  <c r="AI113" i="42" s="1"/>
  <c r="AI668" i="42" a="1"/>
  <c r="AI668" i="42" s="1"/>
  <c r="AI360" i="42" a="1"/>
  <c r="AI360" i="42" s="1"/>
  <c r="AI992" i="42" a="1"/>
  <c r="AI992" i="42" s="1"/>
  <c r="AI878" i="42" a="1"/>
  <c r="AI878" i="42" s="1"/>
  <c r="AI823" i="42" a="1"/>
  <c r="AI823" i="42" s="1"/>
  <c r="AI142" i="42" a="1"/>
  <c r="AI142" i="42" s="1"/>
  <c r="AI953" i="42" a="1"/>
  <c r="AI953" i="42" s="1"/>
  <c r="AI890" i="42" a="1"/>
  <c r="AI890" i="42" s="1"/>
  <c r="AI188" i="42" a="1"/>
  <c r="AI188" i="42" s="1"/>
  <c r="AI545" i="42" a="1"/>
  <c r="AI545" i="42" s="1"/>
  <c r="AI912" i="42" a="1"/>
  <c r="AI912" i="42" s="1"/>
  <c r="AG141" i="42"/>
  <c r="AG216" i="42"/>
  <c r="AG215" i="42" s="1"/>
  <c r="AG211" i="42" s="1"/>
  <c r="U777" i="42"/>
  <c r="AG440" i="42"/>
  <c r="AG439" i="42" s="1"/>
  <c r="AG435" i="42" s="1"/>
  <c r="W9" i="42"/>
  <c r="AI340" i="42" a="1"/>
  <c r="AI340" i="42" s="1"/>
  <c r="AI1020" i="42" a="1"/>
  <c r="AI1020" i="42" s="1"/>
  <c r="AI1019" i="42" s="1"/>
  <c r="AI1018" i="42" s="1"/>
  <c r="AI248" i="42" a="1"/>
  <c r="AI248" i="42" s="1"/>
  <c r="AI247" i="42" s="1"/>
  <c r="AI300" i="42" a="1"/>
  <c r="AI300" i="42" s="1"/>
  <c r="AI299" i="42" s="1"/>
  <c r="AI760" i="42" a="1"/>
  <c r="AI760" i="42" s="1"/>
  <c r="AI460" i="42" a="1"/>
  <c r="AI460" i="42" s="1"/>
  <c r="AI280" i="42" a="1"/>
  <c r="AI280" i="42" s="1"/>
  <c r="AI52" i="42" a="1"/>
  <c r="AI52" i="42" s="1"/>
  <c r="AI51" i="42" s="1"/>
  <c r="AI504" i="42" a="1"/>
  <c r="AI504" i="42" s="1"/>
  <c r="AI384" i="42" a="1"/>
  <c r="AI384" i="42" s="1"/>
  <c r="AI632" i="42" a="1"/>
  <c r="AI632" i="42" s="1"/>
  <c r="W777" i="42"/>
  <c r="Y777" i="42"/>
  <c r="AI599" i="42" a="1"/>
  <c r="AI599" i="42" s="1"/>
  <c r="AI812" i="42" a="1"/>
  <c r="AI812" i="42" s="1"/>
  <c r="AI974" i="42" a="1"/>
  <c r="AI974" i="42" s="1"/>
  <c r="AI708" i="42" a="1"/>
  <c r="AI708" i="42" s="1"/>
  <c r="AI321" i="42" a="1"/>
  <c r="AI321" i="42" s="1"/>
  <c r="AI493" i="42" a="1"/>
  <c r="AI493" i="42" s="1"/>
  <c r="AI217" i="42" a="1"/>
  <c r="AI217" i="42" s="1"/>
  <c r="AI389" i="42" a="1"/>
  <c r="AI389" i="42" s="1"/>
  <c r="AJ282" i="42"/>
  <c r="AK282" i="42" s="1"/>
  <c r="AJ193" i="42"/>
  <c r="AK193" i="42" s="1"/>
  <c r="AJ126" i="42"/>
  <c r="AK126" i="42" s="1"/>
  <c r="AJ98" i="42"/>
  <c r="AK98" i="42" s="1"/>
  <c r="AJ303" i="42"/>
  <c r="AK303" i="42" s="1"/>
  <c r="AJ259" i="42"/>
  <c r="AK259" i="42" s="1"/>
  <c r="AJ39" i="42"/>
  <c r="AK39" i="42" s="1"/>
  <c r="AM1" i="42"/>
  <c r="AJ130" i="42"/>
  <c r="AK130" i="42" s="1"/>
  <c r="AJ134" i="42"/>
  <c r="AK134" i="42" s="1"/>
  <c r="AJ209" i="42"/>
  <c r="AK209" i="42" s="1"/>
  <c r="AJ180" i="42"/>
  <c r="AK180" i="42" s="1"/>
  <c r="AJ993" i="42"/>
  <c r="AK993" i="42" s="1"/>
  <c r="AJ918" i="42"/>
  <c r="AK918" i="42" s="1"/>
  <c r="AJ888" i="42"/>
  <c r="AK888" i="42" s="1"/>
  <c r="AJ856" i="42"/>
  <c r="AK856" i="42" s="1"/>
  <c r="AJ979" i="42"/>
  <c r="AK979" i="42" s="1"/>
  <c r="AJ824" i="42"/>
  <c r="AK824" i="42" s="1"/>
  <c r="AJ954" i="42"/>
  <c r="AK954" i="42" s="1"/>
  <c r="AJ902" i="42"/>
  <c r="AK902" i="42" s="1"/>
  <c r="AJ871" i="42"/>
  <c r="AK871" i="42" s="1"/>
  <c r="AJ807" i="42"/>
  <c r="AK807" i="42" s="1"/>
  <c r="AJ978" i="42"/>
  <c r="AK978" i="42" s="1"/>
  <c r="AJ786" i="42"/>
  <c r="AK786" i="42" s="1"/>
  <c r="AJ957" i="42"/>
  <c r="AK957" i="42" s="1"/>
  <c r="AJ894" i="42"/>
  <c r="AK894" i="42" s="1"/>
  <c r="AJ843" i="42"/>
  <c r="AK843" i="42" s="1"/>
  <c r="AJ985" i="42"/>
  <c r="AK985" i="42" s="1"/>
  <c r="AJ960" i="42"/>
  <c r="AK960" i="42" s="1"/>
  <c r="AJ911" i="42"/>
  <c r="AK911" i="42" s="1"/>
  <c r="AJ881" i="42"/>
  <c r="AK881" i="42" s="1"/>
  <c r="AJ842" i="42"/>
  <c r="AK842" i="42" s="1"/>
  <c r="AJ727" i="42"/>
  <c r="AK727" i="42" s="1"/>
  <c r="AJ709" i="42"/>
  <c r="AK709" i="42" s="1"/>
  <c r="AJ939" i="42"/>
  <c r="AK939" i="42" s="1"/>
  <c r="AJ688" i="42"/>
  <c r="AK688" i="42" s="1"/>
  <c r="AJ968" i="42"/>
  <c r="AK968" i="42" s="1"/>
  <c r="AJ755" i="42"/>
  <c r="AK755" i="42" s="1"/>
  <c r="AJ655" i="42"/>
  <c r="AK655" i="42" s="1"/>
  <c r="AJ935" i="42"/>
  <c r="AK935" i="42" s="1"/>
  <c r="AJ766" i="42"/>
  <c r="AK766" i="42" s="1"/>
  <c r="AJ691" i="42"/>
  <c r="AK691" i="42" s="1"/>
  <c r="AJ621" i="42"/>
  <c r="AK621" i="42" s="1"/>
  <c r="AJ587" i="42"/>
  <c r="AK587" i="42" s="1"/>
  <c r="AJ738" i="42"/>
  <c r="AK738" i="42" s="1"/>
  <c r="AJ666" i="42"/>
  <c r="AK666" i="42" s="1"/>
  <c r="AJ633" i="42"/>
  <c r="AK633" i="42" s="1"/>
  <c r="AJ931" i="42"/>
  <c r="AK931" i="42" s="1"/>
  <c r="AJ775" i="42"/>
  <c r="AK775" i="42" s="1"/>
  <c r="AJ678" i="42"/>
  <c r="AK678" i="42" s="1"/>
  <c r="AJ608" i="42"/>
  <c r="AK608" i="42" s="1"/>
  <c r="AJ984" i="42"/>
  <c r="AK984" i="42" s="1"/>
  <c r="AJ753" i="42"/>
  <c r="AK753" i="42" s="1"/>
  <c r="AJ645" i="42"/>
  <c r="AK645" i="42" s="1"/>
  <c r="AJ518" i="42"/>
  <c r="AK518" i="42" s="1"/>
  <c r="AJ468" i="42"/>
  <c r="AK468" i="42" s="1"/>
  <c r="AJ406" i="42"/>
  <c r="AK406" i="42" s="1"/>
  <c r="AJ314" i="42"/>
  <c r="AK314" i="42" s="1"/>
  <c r="AJ677" i="42"/>
  <c r="AK677" i="42" s="1"/>
  <c r="AJ526" i="42"/>
  <c r="AK526" i="42" s="1"/>
  <c r="AJ380" i="42"/>
  <c r="AK380" i="42" s="1"/>
  <c r="AJ327" i="42"/>
  <c r="AK327" i="42" s="1"/>
  <c r="AJ565" i="42"/>
  <c r="AK565" i="42" s="1"/>
  <c r="AJ501" i="42"/>
  <c r="AK501" i="42" s="1"/>
  <c r="AJ443" i="42"/>
  <c r="AK443" i="42" s="1"/>
  <c r="AJ393" i="42"/>
  <c r="AK393" i="42" s="1"/>
  <c r="AJ689" i="42"/>
  <c r="AK689" i="42" s="1"/>
  <c r="AJ483" i="42"/>
  <c r="AK483" i="42" s="1"/>
  <c r="AJ375" i="42"/>
  <c r="AK375" i="42" s="1"/>
  <c r="AJ326" i="42"/>
  <c r="AK326" i="42" s="1"/>
  <c r="AJ571" i="42"/>
  <c r="AK571" i="42" s="1"/>
  <c r="AJ496" i="42"/>
  <c r="AK496" i="42" s="1"/>
  <c r="AJ442" i="42"/>
  <c r="AK442" i="42" s="1"/>
  <c r="AJ362" i="42"/>
  <c r="AK362" i="42" s="1"/>
  <c r="AJ623" i="42"/>
  <c r="AK623" i="42" s="1"/>
  <c r="AJ482" i="42"/>
  <c r="AK482" i="42" s="1"/>
  <c r="AJ374" i="42"/>
  <c r="AK374" i="42" s="1"/>
  <c r="AJ325" i="42"/>
  <c r="AK325" i="42" s="1"/>
  <c r="AJ665" i="42"/>
  <c r="AK665" i="42" s="1"/>
  <c r="AJ511" i="42"/>
  <c r="AK511" i="42" s="1"/>
  <c r="AJ461" i="42"/>
  <c r="AK461" i="42" s="1"/>
  <c r="AJ415" i="42"/>
  <c r="AK415" i="42" s="1"/>
  <c r="AJ242" i="42"/>
  <c r="AK242" i="42" s="1"/>
  <c r="AJ171" i="42"/>
  <c r="AK171" i="42" s="1"/>
  <c r="AJ138" i="42"/>
  <c r="AK138" i="42" s="1"/>
  <c r="AJ30" i="42"/>
  <c r="AK30" i="42" s="1"/>
  <c r="AJ535" i="42"/>
  <c r="AK535" i="42" s="1"/>
  <c r="AJ258" i="42"/>
  <c r="AK258" i="42" s="1"/>
  <c r="AJ183" i="42"/>
  <c r="AK183" i="42" s="1"/>
  <c r="AJ97" i="42"/>
  <c r="AK97" i="42" s="1"/>
  <c r="AJ38" i="42"/>
  <c r="AK38" i="42" s="1"/>
  <c r="AJ531" i="42"/>
  <c r="AK531" i="42" s="1"/>
  <c r="AJ266" i="42"/>
  <c r="AK266" i="42" s="1"/>
  <c r="AJ170" i="42"/>
  <c r="AK170" i="42" s="1"/>
  <c r="AJ112" i="42"/>
  <c r="AK112" i="42" s="1"/>
  <c r="AJ25" i="42"/>
  <c r="AK25" i="42" s="1"/>
  <c r="AJ261" i="42"/>
  <c r="AK261" i="42" s="1"/>
  <c r="AJ182" i="42"/>
  <c r="AK182" i="42" s="1"/>
  <c r="AJ96" i="42"/>
  <c r="AK96" i="42" s="1"/>
  <c r="AJ45" i="42"/>
  <c r="AK45" i="42" s="1"/>
  <c r="AJ274" i="42"/>
  <c r="AK274" i="42" s="1"/>
  <c r="AJ169" i="42"/>
  <c r="AK169" i="42" s="1"/>
  <c r="AJ107" i="42"/>
  <c r="AK107" i="42" s="1"/>
  <c r="AJ20" i="42"/>
  <c r="AK20" i="42" s="1"/>
  <c r="AJ423" i="42"/>
  <c r="AK423" i="42" s="1"/>
  <c r="AJ210" i="42"/>
  <c r="AK210" i="42" s="1"/>
  <c r="AJ177" i="42"/>
  <c r="AK177" i="42" s="1"/>
  <c r="AJ95" i="42"/>
  <c r="AK95" i="42" s="1"/>
  <c r="AJ48" i="42"/>
  <c r="AK48" i="42" s="1"/>
  <c r="AJ386" i="42"/>
  <c r="AK386" i="42" s="1"/>
  <c r="AJ231" i="42"/>
  <c r="AK231" i="42" s="1"/>
  <c r="AJ156" i="42"/>
  <c r="AK156" i="42" s="1"/>
  <c r="AJ106" i="42"/>
  <c r="AK106" i="42" s="1"/>
  <c r="AJ19" i="42"/>
  <c r="AK19" i="42" s="1"/>
  <c r="AJ184" i="42"/>
  <c r="AK184" i="42" s="1"/>
  <c r="AJ94" i="42"/>
  <c r="AK94" i="42" s="1"/>
  <c r="AJ197" i="42"/>
  <c r="AK197" i="42" s="1"/>
  <c r="AJ201" i="42"/>
  <c r="AK201" i="42" s="1"/>
  <c r="AJ277" i="42"/>
  <c r="AK277" i="42" s="1"/>
  <c r="AJ1011" i="42"/>
  <c r="AK1011" i="42" s="1"/>
  <c r="AJ988" i="42"/>
  <c r="AK988" i="42" s="1"/>
  <c r="AJ914" i="42"/>
  <c r="AK914" i="42" s="1"/>
  <c r="AJ884" i="42"/>
  <c r="AK884" i="42" s="1"/>
  <c r="AJ845" i="42"/>
  <c r="AK845" i="42" s="1"/>
  <c r="AJ975" i="42"/>
  <c r="AK975" i="42" s="1"/>
  <c r="AJ820" i="42"/>
  <c r="AK820" i="42" s="1"/>
  <c r="AJ950" i="42"/>
  <c r="AK950" i="42" s="1"/>
  <c r="AJ898" i="42"/>
  <c r="AK898" i="42" s="1"/>
  <c r="AJ867" i="42"/>
  <c r="AK867" i="42" s="1"/>
  <c r="AJ803" i="42"/>
  <c r="AK803" i="42" s="1"/>
  <c r="AJ970" i="42"/>
  <c r="AK970" i="42" s="1"/>
  <c r="AJ1013" i="42"/>
  <c r="AK1013" i="42" s="1"/>
  <c r="AJ949" i="42"/>
  <c r="AK949" i="42" s="1"/>
  <c r="AJ886" i="42"/>
  <c r="AK886" i="42" s="1"/>
  <c r="AJ839" i="42"/>
  <c r="AK839" i="42" s="1"/>
  <c r="AJ981" i="42"/>
  <c r="AK981" i="42" s="1"/>
  <c r="AJ956" i="42"/>
  <c r="AK956" i="42" s="1"/>
  <c r="AJ877" i="42"/>
  <c r="AK877" i="42" s="1"/>
  <c r="AJ838" i="42"/>
  <c r="AK838" i="42" s="1"/>
  <c r="AJ762" i="42"/>
  <c r="AK762" i="42" s="1"/>
  <c r="AJ664" i="42"/>
  <c r="AK664" i="42" s="1"/>
  <c r="AJ684" i="42"/>
  <c r="AK684" i="42" s="1"/>
  <c r="AJ936" i="42"/>
  <c r="AK936" i="42" s="1"/>
  <c r="AJ751" i="42"/>
  <c r="AK751" i="42" s="1"/>
  <c r="AJ651" i="42"/>
  <c r="AK651" i="42" s="1"/>
  <c r="AJ687" i="42"/>
  <c r="AK687" i="42" s="1"/>
  <c r="AJ617" i="42"/>
  <c r="AK617" i="42" s="1"/>
  <c r="AJ583" i="42"/>
  <c r="AK583" i="42" s="1"/>
  <c r="AJ734" i="42"/>
  <c r="AK734" i="42" s="1"/>
  <c r="AJ662" i="42"/>
  <c r="AK662" i="42" s="1"/>
  <c r="AJ574" i="42"/>
  <c r="AK574" i="42" s="1"/>
  <c r="AJ770" i="42"/>
  <c r="AK770" i="42" s="1"/>
  <c r="AJ706" i="42"/>
  <c r="AK706" i="42" s="1"/>
  <c r="AJ674" i="42"/>
  <c r="AK674" i="42" s="1"/>
  <c r="AJ604" i="42"/>
  <c r="AK604" i="42" s="1"/>
  <c r="AJ928" i="42"/>
  <c r="AK928" i="42" s="1"/>
  <c r="AJ749" i="42"/>
  <c r="AK749" i="42" s="1"/>
  <c r="AJ619" i="42"/>
  <c r="AK619" i="42" s="1"/>
  <c r="AJ514" i="42"/>
  <c r="AK514" i="42" s="1"/>
  <c r="AJ464" i="42"/>
  <c r="AK464" i="42" s="1"/>
  <c r="AJ402" i="42"/>
  <c r="AK402" i="42" s="1"/>
  <c r="AJ310" i="42"/>
  <c r="AK310" i="42" s="1"/>
  <c r="AJ580" i="42"/>
  <c r="AK580" i="42" s="1"/>
  <c r="AJ484" i="42"/>
  <c r="AK484" i="42" s="1"/>
  <c r="AJ376" i="42"/>
  <c r="AK376" i="42" s="1"/>
  <c r="AJ323" i="42"/>
  <c r="AK323" i="42" s="1"/>
  <c r="AJ723" i="42"/>
  <c r="AK723" i="42" s="1"/>
  <c r="AJ547" i="42"/>
  <c r="AK547" i="42" s="1"/>
  <c r="AJ497" i="42"/>
  <c r="AK497" i="42" s="1"/>
  <c r="AJ438" i="42"/>
  <c r="AK438" i="42" s="1"/>
  <c r="AJ363" i="42"/>
  <c r="AK363" i="42" s="1"/>
  <c r="AJ673" i="42"/>
  <c r="AK673" i="42" s="1"/>
  <c r="AJ479" i="42"/>
  <c r="AK479" i="42" s="1"/>
  <c r="AJ371" i="42"/>
  <c r="AK371" i="42" s="1"/>
  <c r="AJ322" i="42"/>
  <c r="AK322" i="42" s="1"/>
  <c r="AJ557" i="42"/>
  <c r="AK557" i="42" s="1"/>
  <c r="AJ470" i="42"/>
  <c r="AK470" i="42" s="1"/>
  <c r="AJ437" i="42"/>
  <c r="AK437" i="42" s="1"/>
  <c r="AJ358" i="42"/>
  <c r="AK358" i="42" s="1"/>
  <c r="AJ589" i="42"/>
  <c r="AK589" i="42" s="1"/>
  <c r="AJ478" i="42"/>
  <c r="AK478" i="42" s="1"/>
  <c r="AJ370" i="42"/>
  <c r="AK370" i="42" s="1"/>
  <c r="AJ295" i="42"/>
  <c r="AK295" i="42" s="1"/>
  <c r="AJ649" i="42"/>
  <c r="AK649" i="42" s="1"/>
  <c r="AJ507" i="42"/>
  <c r="AK507" i="42" s="1"/>
  <c r="AJ457" i="42"/>
  <c r="AK457" i="42" s="1"/>
  <c r="AJ399" i="42"/>
  <c r="AK399" i="42" s="1"/>
  <c r="AJ238" i="42"/>
  <c r="AK238" i="42" s="1"/>
  <c r="AJ167" i="42"/>
  <c r="AK167" i="42" s="1"/>
  <c r="AJ117" i="42"/>
  <c r="AK117" i="42" s="1"/>
  <c r="AJ26" i="42"/>
  <c r="AK26" i="42" s="1"/>
  <c r="AJ381" i="42"/>
  <c r="AK381" i="42" s="1"/>
  <c r="AJ254" i="42"/>
  <c r="AK254" i="42" s="1"/>
  <c r="AJ179" i="42"/>
  <c r="AK179" i="42" s="1"/>
  <c r="AJ93" i="42"/>
  <c r="AK93" i="42" s="1"/>
  <c r="AJ431" i="42"/>
  <c r="AK431" i="42" s="1"/>
  <c r="AJ245" i="42"/>
  <c r="AK245" i="42" s="1"/>
  <c r="AJ166" i="42"/>
  <c r="AK166" i="42" s="1"/>
  <c r="AJ108" i="42"/>
  <c r="AK108" i="42" s="1"/>
  <c r="AJ21" i="42"/>
  <c r="AK21" i="42" s="1"/>
  <c r="AJ568" i="42"/>
  <c r="AK568" i="42" s="1"/>
  <c r="AJ257" i="42"/>
  <c r="AK257" i="42" s="1"/>
  <c r="AJ178" i="42"/>
  <c r="AK178" i="42" s="1"/>
  <c r="AJ92" i="42"/>
  <c r="AK92" i="42" s="1"/>
  <c r="AJ41" i="42"/>
  <c r="AK41" i="42" s="1"/>
  <c r="AJ561" i="42"/>
  <c r="AK561" i="42" s="1"/>
  <c r="AJ270" i="42"/>
  <c r="AK270" i="42" s="1"/>
  <c r="AJ165" i="42"/>
  <c r="AK165" i="42" s="1"/>
  <c r="AJ82" i="42"/>
  <c r="AK82" i="42" s="1"/>
  <c r="AJ373" i="42"/>
  <c r="AK373" i="42" s="1"/>
  <c r="AJ206" i="42"/>
  <c r="AK206" i="42" s="1"/>
  <c r="AJ135" i="42"/>
  <c r="AK135" i="42" s="1"/>
  <c r="AJ91" i="42"/>
  <c r="AK91" i="42" s="1"/>
  <c r="AJ44" i="42"/>
  <c r="AK44" i="42" s="1"/>
  <c r="AJ353" i="42"/>
  <c r="AK353" i="42" s="1"/>
  <c r="AJ227" i="42"/>
  <c r="AK227" i="42" s="1"/>
  <c r="AJ152" i="42"/>
  <c r="AK152" i="42" s="1"/>
  <c r="AJ81" i="42"/>
  <c r="AK81" i="42" s="1"/>
  <c r="AJ251" i="42"/>
  <c r="AK251" i="42" s="1"/>
  <c r="AJ122" i="42"/>
  <c r="AK122" i="42" s="1"/>
  <c r="AJ311" i="42"/>
  <c r="AK311" i="42" s="1"/>
  <c r="AJ959" i="42"/>
  <c r="AK959" i="42" s="1"/>
  <c r="AJ910" i="42"/>
  <c r="AK910" i="42" s="1"/>
  <c r="AJ880" i="42"/>
  <c r="AK880" i="42" s="1"/>
  <c r="AJ841" i="42"/>
  <c r="AK841" i="42" s="1"/>
  <c r="AJ971" i="42"/>
  <c r="AK971" i="42" s="1"/>
  <c r="AJ816" i="42"/>
  <c r="AK816" i="42" s="1"/>
  <c r="AJ946" i="42"/>
  <c r="AK946" i="42" s="1"/>
  <c r="AJ895" i="42"/>
  <c r="AK895" i="42" s="1"/>
  <c r="AJ863" i="42"/>
  <c r="AK863" i="42" s="1"/>
  <c r="AJ799" i="42"/>
  <c r="AK799" i="42" s="1"/>
  <c r="AJ780" i="42"/>
  <c r="AK780" i="42" s="1"/>
  <c r="AJ966" i="42"/>
  <c r="AK966" i="42" s="1"/>
  <c r="AJ831" i="42"/>
  <c r="AK831" i="42" s="1"/>
  <c r="AJ945" i="42"/>
  <c r="AK945" i="42" s="1"/>
  <c r="AJ882" i="42"/>
  <c r="AK882" i="42" s="1"/>
  <c r="AJ835" i="42"/>
  <c r="AK835" i="42" s="1"/>
  <c r="AJ977" i="42"/>
  <c r="AK977" i="42" s="1"/>
  <c r="AJ1010" i="42"/>
  <c r="AK1010" i="42" s="1"/>
  <c r="AJ952" i="42"/>
  <c r="AK952" i="42" s="1"/>
  <c r="AJ904" i="42"/>
  <c r="AK904" i="42" s="1"/>
  <c r="AJ873" i="42"/>
  <c r="AK873" i="42" s="1"/>
  <c r="AJ834" i="42"/>
  <c r="AK834" i="42" s="1"/>
  <c r="AJ829" i="42"/>
  <c r="AK829" i="42" s="1"/>
  <c r="AJ756" i="42"/>
  <c r="AK756" i="42" s="1"/>
  <c r="AJ660" i="42"/>
  <c r="AK660" i="42" s="1"/>
  <c r="AJ676" i="42"/>
  <c r="AK676" i="42" s="1"/>
  <c r="AJ747" i="42"/>
  <c r="AK747" i="42" s="1"/>
  <c r="AJ647" i="42"/>
  <c r="AK647" i="42" s="1"/>
  <c r="AJ683" i="42"/>
  <c r="AK683" i="42" s="1"/>
  <c r="AJ613" i="42"/>
  <c r="AK613" i="42" s="1"/>
  <c r="AJ579" i="42"/>
  <c r="AK579" i="42" s="1"/>
  <c r="AJ730" i="42"/>
  <c r="AK730" i="42" s="1"/>
  <c r="AJ658" i="42"/>
  <c r="AK658" i="42" s="1"/>
  <c r="AJ570" i="42"/>
  <c r="AK570" i="42" s="1"/>
  <c r="AJ765" i="42"/>
  <c r="AK765" i="42" s="1"/>
  <c r="AJ702" i="42"/>
  <c r="AK702" i="42" s="1"/>
  <c r="AJ670" i="42"/>
  <c r="AK670" i="42" s="1"/>
  <c r="AJ600" i="42"/>
  <c r="AK600" i="42" s="1"/>
  <c r="AJ745" i="42"/>
  <c r="AK745" i="42" s="1"/>
  <c r="AJ611" i="42"/>
  <c r="AK611" i="42" s="1"/>
  <c r="AJ510" i="42"/>
  <c r="AK510" i="42" s="1"/>
  <c r="AJ456" i="42"/>
  <c r="AK456" i="42" s="1"/>
  <c r="AJ398" i="42"/>
  <c r="AK398" i="42" s="1"/>
  <c r="AJ306" i="42"/>
  <c r="AK306" i="42" s="1"/>
  <c r="AJ567" i="42"/>
  <c r="AK567" i="42" s="1"/>
  <c r="AJ480" i="42"/>
  <c r="AK480" i="42" s="1"/>
  <c r="AJ372" i="42"/>
  <c r="AK372" i="42" s="1"/>
  <c r="AJ318" i="42"/>
  <c r="AK318" i="42" s="1"/>
  <c r="AJ657" i="42"/>
  <c r="AK657" i="42" s="1"/>
  <c r="AJ542" i="42"/>
  <c r="AK542" i="42" s="1"/>
  <c r="AJ467" i="42"/>
  <c r="AK467" i="42" s="1"/>
  <c r="AJ417" i="42"/>
  <c r="AK417" i="42" s="1"/>
  <c r="AJ359" i="42"/>
  <c r="AK359" i="42" s="1"/>
  <c r="AJ559" i="42"/>
  <c r="AK559" i="42" s="1"/>
  <c r="AJ475" i="42"/>
  <c r="AK475" i="42" s="1"/>
  <c r="AJ350" i="42"/>
  <c r="AK350" i="42" s="1"/>
  <c r="AJ317" i="42"/>
  <c r="AK317" i="42" s="1"/>
  <c r="AJ719" i="42"/>
  <c r="AK719" i="42" s="1"/>
  <c r="AJ546" i="42"/>
  <c r="AK546" i="42" s="1"/>
  <c r="AJ466" i="42"/>
  <c r="AK466" i="42" s="1"/>
  <c r="AJ416" i="42"/>
  <c r="AK416" i="42" s="1"/>
  <c r="AJ354" i="42"/>
  <c r="AK354" i="42" s="1"/>
  <c r="AJ569" i="42"/>
  <c r="AK569" i="42" s="1"/>
  <c r="AJ474" i="42"/>
  <c r="AK474" i="42" s="1"/>
  <c r="AJ349" i="42"/>
  <c r="AK349" i="42" s="1"/>
  <c r="AJ291" i="42"/>
  <c r="AK291" i="42" s="1"/>
  <c r="AJ614" i="42"/>
  <c r="AK614" i="42" s="1"/>
  <c r="AJ503" i="42"/>
  <c r="AK503" i="42" s="1"/>
  <c r="AJ453" i="42"/>
  <c r="AK453" i="42" s="1"/>
  <c r="AJ365" i="42"/>
  <c r="AK365" i="42" s="1"/>
  <c r="AJ234" i="42"/>
  <c r="AK234" i="42" s="1"/>
  <c r="AJ163" i="42"/>
  <c r="AK163" i="42" s="1"/>
  <c r="AJ105" i="42"/>
  <c r="AK105" i="42" s="1"/>
  <c r="AJ22" i="42"/>
  <c r="AK22" i="42" s="1"/>
  <c r="AJ348" i="42"/>
  <c r="AK348" i="42" s="1"/>
  <c r="AJ250" i="42"/>
  <c r="AK250" i="42" s="1"/>
  <c r="AJ175" i="42"/>
  <c r="AK175" i="42" s="1"/>
  <c r="AJ63" i="42"/>
  <c r="AK63" i="42" s="1"/>
  <c r="AJ411" i="42"/>
  <c r="AK411" i="42" s="1"/>
  <c r="AJ241" i="42"/>
  <c r="AK241" i="42" s="1"/>
  <c r="AJ162" i="42"/>
  <c r="AK162" i="42" s="1"/>
  <c r="AJ79" i="42"/>
  <c r="AK79" i="42" s="1"/>
  <c r="AJ17" i="42"/>
  <c r="AK17" i="42" s="1"/>
  <c r="AJ527" i="42"/>
  <c r="AK527" i="42" s="1"/>
  <c r="AJ253" i="42"/>
  <c r="AK253" i="42" s="1"/>
  <c r="AJ174" i="42"/>
  <c r="AK174" i="42" s="1"/>
  <c r="AJ407" i="42"/>
  <c r="AK407" i="42" s="1"/>
  <c r="AJ265" i="42"/>
  <c r="AK265" i="42" s="1"/>
  <c r="AJ157" i="42"/>
  <c r="AK157" i="42" s="1"/>
  <c r="AJ78" i="42"/>
  <c r="AK78" i="42" s="1"/>
  <c r="AJ313" i="42"/>
  <c r="AK313" i="42" s="1"/>
  <c r="AJ202" i="42"/>
  <c r="AK202" i="42" s="1"/>
  <c r="AJ131" i="42"/>
  <c r="AK131" i="42" s="1"/>
  <c r="AJ86" i="42"/>
  <c r="AK86" i="42" s="1"/>
  <c r="AJ40" i="42"/>
  <c r="AK40" i="42" s="1"/>
  <c r="AJ312" i="42"/>
  <c r="AK312" i="42" s="1"/>
  <c r="AJ223" i="42"/>
  <c r="AK223" i="42" s="1"/>
  <c r="AJ148" i="42"/>
  <c r="AK148" i="42" s="1"/>
  <c r="AJ77" i="42"/>
  <c r="AK77" i="42" s="1"/>
  <c r="AJ369" i="42"/>
  <c r="AK369" i="42" s="1"/>
  <c r="AJ189" i="42"/>
  <c r="AK189" i="42" s="1"/>
  <c r="AJ955" i="42"/>
  <c r="AK955" i="42" s="1"/>
  <c r="AJ907" i="42"/>
  <c r="AK907" i="42" s="1"/>
  <c r="AJ876" i="42"/>
  <c r="AK876" i="42" s="1"/>
  <c r="AJ837" i="42"/>
  <c r="AK837" i="42" s="1"/>
  <c r="AJ1036" i="42"/>
  <c r="AK1036" i="42" s="1"/>
  <c r="AJ967" i="42"/>
  <c r="AK967" i="42" s="1"/>
  <c r="AJ791" i="42"/>
  <c r="AK791" i="42" s="1"/>
  <c r="AJ1008" i="42"/>
  <c r="AK1008" i="42" s="1"/>
  <c r="AJ921" i="42"/>
  <c r="AK921" i="42" s="1"/>
  <c r="AJ891" i="42"/>
  <c r="AK891" i="42" s="1"/>
  <c r="AJ859" i="42"/>
  <c r="AK859" i="42" s="1"/>
  <c r="AJ1035" i="42"/>
  <c r="AK1035" i="42" s="1"/>
  <c r="AJ937" i="42"/>
  <c r="AK937" i="42" s="1"/>
  <c r="AJ827" i="42"/>
  <c r="AK827" i="42" s="1"/>
  <c r="AJ920" i="42"/>
  <c r="AK920" i="42" s="1"/>
  <c r="AJ874" i="42"/>
  <c r="AK874" i="42" s="1"/>
  <c r="AJ1034" i="42"/>
  <c r="AK1034" i="42" s="1"/>
  <c r="AJ973" i="42"/>
  <c r="AK973" i="42" s="1"/>
  <c r="AJ1006" i="42"/>
  <c r="AK1006" i="42" s="1"/>
  <c r="AJ948" i="42"/>
  <c r="AK948" i="42" s="1"/>
  <c r="AJ900" i="42"/>
  <c r="AK900" i="42" s="1"/>
  <c r="AJ869" i="42"/>
  <c r="AK869" i="42" s="1"/>
  <c r="AJ809" i="42"/>
  <c r="AK809" i="42" s="1"/>
  <c r="AJ818" i="42"/>
  <c r="AK818" i="42" s="1"/>
  <c r="AJ752" i="42"/>
  <c r="AK752" i="42" s="1"/>
  <c r="AJ652" i="42"/>
  <c r="AK652" i="42" s="1"/>
  <c r="AJ817" i="42"/>
  <c r="AK817" i="42" s="1"/>
  <c r="AJ672" i="42"/>
  <c r="AK672" i="42" s="1"/>
  <c r="AJ743" i="42"/>
  <c r="AK743" i="42" s="1"/>
  <c r="AJ725" i="42"/>
  <c r="AK725" i="42" s="1"/>
  <c r="AJ643" i="42"/>
  <c r="AK643" i="42" s="1"/>
  <c r="AJ825" i="42"/>
  <c r="AK825" i="42" s="1"/>
  <c r="AJ679" i="42"/>
  <c r="AK679" i="42" s="1"/>
  <c r="AJ609" i="42"/>
  <c r="AK609" i="42" s="1"/>
  <c r="AJ1016" i="42"/>
  <c r="AK1016" i="42" s="1"/>
  <c r="AJ758" i="42"/>
  <c r="AK758" i="42" s="1"/>
  <c r="AJ654" i="42"/>
  <c r="AK654" i="42" s="1"/>
  <c r="AJ566" i="42"/>
  <c r="AK566" i="42" s="1"/>
  <c r="AJ850" i="42"/>
  <c r="AK850" i="42" s="1"/>
  <c r="AJ698" i="42"/>
  <c r="AK698" i="42" s="1"/>
  <c r="AJ628" i="42"/>
  <c r="AK628" i="42" s="1"/>
  <c r="AJ595" i="42"/>
  <c r="AK595" i="42" s="1"/>
  <c r="AJ603" i="42"/>
  <c r="AK603" i="42" s="1"/>
  <c r="AJ506" i="42"/>
  <c r="AK506" i="42" s="1"/>
  <c r="AJ448" i="42"/>
  <c r="AK448" i="42" s="1"/>
  <c r="AJ394" i="42"/>
  <c r="AK394" i="42" s="1"/>
  <c r="AJ302" i="42"/>
  <c r="AK302" i="42" s="1"/>
  <c r="AJ560" i="42"/>
  <c r="AK560" i="42" s="1"/>
  <c r="AJ476" i="42"/>
  <c r="AK476" i="42" s="1"/>
  <c r="AJ347" i="42"/>
  <c r="AK347" i="42" s="1"/>
  <c r="AJ297" i="42"/>
  <c r="AK297" i="42" s="1"/>
  <c r="AJ641" i="42"/>
  <c r="AK641" i="42" s="1"/>
  <c r="AJ521" i="42"/>
  <c r="AK521" i="42" s="1"/>
  <c r="AJ463" i="42"/>
  <c r="AK463" i="42" s="1"/>
  <c r="AJ413" i="42"/>
  <c r="AK413" i="42" s="1"/>
  <c r="AJ355" i="42"/>
  <c r="AK355" i="42" s="1"/>
  <c r="AJ552" i="42"/>
  <c r="AK552" i="42" s="1"/>
  <c r="AJ433" i="42"/>
  <c r="AK433" i="42" s="1"/>
  <c r="AJ346" i="42"/>
  <c r="AK346" i="42" s="1"/>
  <c r="AJ296" i="42"/>
  <c r="AK296" i="42" s="1"/>
  <c r="AJ653" i="42"/>
  <c r="AK653" i="42" s="1"/>
  <c r="AJ541" i="42"/>
  <c r="AK541" i="42" s="1"/>
  <c r="AJ462" i="42"/>
  <c r="AK462" i="42" s="1"/>
  <c r="AJ412" i="42"/>
  <c r="AK412" i="42" s="1"/>
  <c r="AJ769" i="42"/>
  <c r="AK769" i="42" s="1"/>
  <c r="AJ551" i="42"/>
  <c r="AK551" i="42" s="1"/>
  <c r="AJ432" i="42"/>
  <c r="AK432" i="42" s="1"/>
  <c r="AJ345" i="42"/>
  <c r="AK345" i="42" s="1"/>
  <c r="AJ287" i="42"/>
  <c r="AK287" i="42" s="1"/>
  <c r="AJ606" i="42"/>
  <c r="AK606" i="42" s="1"/>
  <c r="AJ499" i="42"/>
  <c r="AK499" i="42" s="1"/>
  <c r="AJ449" i="42"/>
  <c r="AK449" i="42" s="1"/>
  <c r="AJ336" i="42"/>
  <c r="AK336" i="42" s="1"/>
  <c r="AJ230" i="42"/>
  <c r="AK230" i="42" s="1"/>
  <c r="AJ159" i="42"/>
  <c r="AK159" i="42" s="1"/>
  <c r="AJ80" i="42"/>
  <c r="AK80" i="42" s="1"/>
  <c r="AJ18" i="42"/>
  <c r="AK18" i="42" s="1"/>
  <c r="AJ309" i="42"/>
  <c r="AK309" i="42" s="1"/>
  <c r="AJ208" i="42"/>
  <c r="AK208" i="42" s="1"/>
  <c r="AJ133" i="42"/>
  <c r="AK133" i="42" s="1"/>
  <c r="AJ395" i="42"/>
  <c r="AK395" i="42" s="1"/>
  <c r="AJ237" i="42"/>
  <c r="AK237" i="42" s="1"/>
  <c r="AJ158" i="42"/>
  <c r="AK158" i="42" s="1"/>
  <c r="AJ75" i="42"/>
  <c r="AK75" i="42" s="1"/>
  <c r="AJ12" i="42"/>
  <c r="AK12" i="42" s="1"/>
  <c r="AJ427" i="42"/>
  <c r="AK427" i="42" s="1"/>
  <c r="AJ249" i="42"/>
  <c r="AK249" i="42" s="1"/>
  <c r="AJ132" i="42"/>
  <c r="AK132" i="42" s="1"/>
  <c r="AJ391" i="42"/>
  <c r="AK391" i="42" s="1"/>
  <c r="AJ244" i="42"/>
  <c r="AK244" i="42" s="1"/>
  <c r="AJ149" i="42"/>
  <c r="AK149" i="42" s="1"/>
  <c r="AJ70" i="42"/>
  <c r="AK70" i="42" s="1"/>
  <c r="AJ305" i="42"/>
  <c r="AK305" i="42" s="1"/>
  <c r="AJ198" i="42"/>
  <c r="AK198" i="42" s="1"/>
  <c r="AJ127" i="42"/>
  <c r="AK127" i="42" s="1"/>
  <c r="AJ304" i="42"/>
  <c r="AK304" i="42" s="1"/>
  <c r="AJ219" i="42"/>
  <c r="AK219" i="42" s="1"/>
  <c r="AJ144" i="42"/>
  <c r="AK144" i="42" s="1"/>
  <c r="AJ73" i="42"/>
  <c r="AK73" i="42" s="1"/>
  <c r="AJ255" i="42"/>
  <c r="AK255" i="42" s="1"/>
  <c r="AJ1009" i="42"/>
  <c r="AK1009" i="42" s="1"/>
  <c r="AJ903" i="42"/>
  <c r="AK903" i="42" s="1"/>
  <c r="AJ808" i="42"/>
  <c r="AK808" i="42" s="1"/>
  <c r="AJ938" i="42"/>
  <c r="AK938" i="42" s="1"/>
  <c r="AJ787" i="42"/>
  <c r="AK787" i="42" s="1"/>
  <c r="AJ917" i="42"/>
  <c r="AK917" i="42" s="1"/>
  <c r="AJ855" i="42"/>
  <c r="AK855" i="42" s="1"/>
  <c r="AJ1031" i="42"/>
  <c r="AK1031" i="42" s="1"/>
  <c r="AJ819" i="42"/>
  <c r="AK819" i="42" s="1"/>
  <c r="AJ916" i="42"/>
  <c r="AK916" i="42" s="1"/>
  <c r="AJ1030" i="42"/>
  <c r="AK1030" i="42" s="1"/>
  <c r="AJ1002" i="42"/>
  <c r="AK1002" i="42" s="1"/>
  <c r="AJ805" i="42"/>
  <c r="AK805" i="42" s="1"/>
  <c r="AJ806" i="42"/>
  <c r="AK806" i="42" s="1"/>
  <c r="AJ784" i="42"/>
  <c r="AK784" i="42" s="1"/>
  <c r="AJ630" i="42"/>
  <c r="AK630" i="42" s="1"/>
  <c r="AJ739" i="42"/>
  <c r="AK739" i="42" s="1"/>
  <c r="AJ639" i="42"/>
  <c r="AK639" i="42" s="1"/>
  <c r="AJ605" i="42"/>
  <c r="AK605" i="42" s="1"/>
  <c r="AJ754" i="42"/>
  <c r="AK754" i="42" s="1"/>
  <c r="AJ650" i="42"/>
  <c r="AK650" i="42" s="1"/>
  <c r="AJ822" i="42"/>
  <c r="AK822" i="42" s="1"/>
  <c r="AJ694" i="42"/>
  <c r="AK694" i="42" s="1"/>
  <c r="AJ590" i="42"/>
  <c r="AK590" i="42" s="1"/>
  <c r="AJ502" i="42"/>
  <c r="AK502" i="42" s="1"/>
  <c r="AJ390" i="42"/>
  <c r="AK390" i="42" s="1"/>
  <c r="AJ553" i="42"/>
  <c r="AK553" i="42" s="1"/>
  <c r="AJ343" i="42"/>
  <c r="AK343" i="42" s="1"/>
  <c r="AJ627" i="42"/>
  <c r="AK627" i="42" s="1"/>
  <c r="AJ459" i="42"/>
  <c r="AK459" i="42" s="1"/>
  <c r="AJ927" i="42"/>
  <c r="AK927" i="42" s="1"/>
  <c r="AJ429" i="42"/>
  <c r="AK429" i="42" s="1"/>
  <c r="AJ292" i="42"/>
  <c r="AK292" i="42" s="1"/>
  <c r="AJ520" i="42"/>
  <c r="AK520" i="42" s="1"/>
  <c r="AJ404" i="42"/>
  <c r="AK404" i="42" s="1"/>
  <c r="AJ536" i="42"/>
  <c r="AK536" i="42" s="1"/>
  <c r="AJ341" i="42"/>
  <c r="AK341" i="42" s="1"/>
  <c r="AJ563" i="42"/>
  <c r="AK563" i="42" s="1"/>
  <c r="AJ445" i="42"/>
  <c r="AK445" i="42" s="1"/>
  <c r="AJ226" i="42"/>
  <c r="AK226" i="42" s="1"/>
  <c r="AJ76" i="42"/>
  <c r="AK76" i="42" s="1"/>
  <c r="AJ204" i="42"/>
  <c r="AK204" i="42" s="1"/>
  <c r="AJ59" i="42"/>
  <c r="AK59" i="42" s="1"/>
  <c r="AJ233" i="42"/>
  <c r="AK233" i="42" s="1"/>
  <c r="AJ71" i="42"/>
  <c r="AK71" i="42" s="1"/>
  <c r="AJ207" i="42"/>
  <c r="AK207" i="42" s="1"/>
  <c r="AJ62" i="42"/>
  <c r="AK62" i="42" s="1"/>
  <c r="AJ240" i="42"/>
  <c r="AK240" i="42" s="1"/>
  <c r="AJ66" i="42"/>
  <c r="AK66" i="42" s="1"/>
  <c r="AJ194" i="42"/>
  <c r="AK194" i="42" s="1"/>
  <c r="AJ273" i="42"/>
  <c r="AK273" i="42" s="1"/>
  <c r="AJ139" i="42"/>
  <c r="AK139" i="42" s="1"/>
  <c r="AJ697" i="42"/>
  <c r="AK697" i="42" s="1"/>
  <c r="AJ1007" i="42"/>
  <c r="AK1007" i="42" s="1"/>
  <c r="AJ826" i="42"/>
  <c r="AK826" i="42" s="1"/>
  <c r="AJ932" i="42"/>
  <c r="AK932" i="42" s="1"/>
  <c r="AJ624" i="42"/>
  <c r="AK624" i="42" s="1"/>
  <c r="AJ980" i="42"/>
  <c r="AK980" i="42" s="1"/>
  <c r="AJ409" i="42"/>
  <c r="AK409" i="42" s="1"/>
  <c r="AJ458" i="42"/>
  <c r="AK458" i="42" s="1"/>
  <c r="AJ328" i="42"/>
  <c r="AK328" i="42" s="1"/>
  <c r="AJ361" i="42"/>
  <c r="AK361" i="42" s="1"/>
  <c r="AJ128" i="42"/>
  <c r="AK128" i="42" s="1"/>
  <c r="AJ1028" i="42"/>
  <c r="AK1028" i="42" s="1"/>
  <c r="AJ923" i="42"/>
  <c r="AK923" i="42" s="1"/>
  <c r="AJ640" i="42"/>
  <c r="AK640" i="42" s="1"/>
  <c r="AJ558" i="42"/>
  <c r="AK558" i="42" s="1"/>
  <c r="AJ555" i="42"/>
  <c r="AK555" i="42" s="1"/>
  <c r="AJ289" i="42"/>
  <c r="AK289" i="42" s="1"/>
  <c r="AJ607" i="42"/>
  <c r="AK607" i="42" s="1"/>
  <c r="AJ279" i="42"/>
  <c r="AK279" i="42" s="1"/>
  <c r="AJ308" i="42"/>
  <c r="AK308" i="42" s="1"/>
  <c r="AJ124" i="42"/>
  <c r="AK124" i="42" s="1"/>
  <c r="AJ168" i="42"/>
  <c r="AK168" i="42" s="1"/>
  <c r="AJ43" i="42"/>
  <c r="AK43" i="42" s="1"/>
  <c r="AJ996" i="42"/>
  <c r="AK996" i="42" s="1"/>
  <c r="AJ858" i="42"/>
  <c r="AK858" i="42" s="1"/>
  <c r="AJ1029" i="42"/>
  <c r="AK1029" i="42" s="1"/>
  <c r="AJ851" i="42"/>
  <c r="AK851" i="42" s="1"/>
  <c r="AJ788" i="42"/>
  <c r="AK788" i="42" s="1"/>
  <c r="AJ509" i="42"/>
  <c r="AK509" i="42" s="1"/>
  <c r="AJ382" i="42"/>
  <c r="AK382" i="42" s="1"/>
  <c r="AJ115" i="42"/>
  <c r="AK115" i="42" s="1"/>
  <c r="AJ164" i="42"/>
  <c r="AK164" i="42" s="1"/>
  <c r="AJ1005" i="42"/>
  <c r="AK1005" i="42" s="1"/>
  <c r="AJ899" i="42"/>
  <c r="AK899" i="42" s="1"/>
  <c r="AJ800" i="42"/>
  <c r="AK800" i="42" s="1"/>
  <c r="AJ934" i="42"/>
  <c r="AK934" i="42" s="1"/>
  <c r="AJ776" i="42"/>
  <c r="AK776" i="42" s="1"/>
  <c r="AJ913" i="42"/>
  <c r="AK913" i="42" s="1"/>
  <c r="AJ844" i="42"/>
  <c r="AK844" i="42" s="1"/>
  <c r="AJ1027" i="42"/>
  <c r="AK1027" i="42" s="1"/>
  <c r="AJ815" i="42"/>
  <c r="AK815" i="42" s="1"/>
  <c r="AJ908" i="42"/>
  <c r="AK908" i="42" s="1"/>
  <c r="AJ1026" i="42"/>
  <c r="AK1026" i="42" s="1"/>
  <c r="AJ998" i="42"/>
  <c r="AK998" i="42" s="1"/>
  <c r="AJ893" i="42"/>
  <c r="AK893" i="42" s="1"/>
  <c r="AJ801" i="42"/>
  <c r="AK801" i="42" s="1"/>
  <c r="AJ785" i="42"/>
  <c r="AK785" i="42" s="1"/>
  <c r="AJ722" i="42"/>
  <c r="AK722" i="42" s="1"/>
  <c r="AJ779" i="42"/>
  <c r="AK779" i="42" s="1"/>
  <c r="AJ626" i="42"/>
  <c r="AK626" i="42" s="1"/>
  <c r="AJ735" i="42"/>
  <c r="AK735" i="42" s="1"/>
  <c r="AJ634" i="42"/>
  <c r="AK634" i="42" s="1"/>
  <c r="AJ703" i="42"/>
  <c r="AK703" i="42" s="1"/>
  <c r="AJ601" i="42"/>
  <c r="AK601" i="42" s="1"/>
  <c r="AJ750" i="42"/>
  <c r="AK750" i="42" s="1"/>
  <c r="AJ646" i="42"/>
  <c r="AK646" i="42" s="1"/>
  <c r="AJ810" i="42"/>
  <c r="AK810" i="42" s="1"/>
  <c r="AJ690" i="42"/>
  <c r="AK690" i="42" s="1"/>
  <c r="AJ586" i="42"/>
  <c r="AK586" i="42" s="1"/>
  <c r="AJ498" i="42"/>
  <c r="AK498" i="42" s="1"/>
  <c r="AJ385" i="42"/>
  <c r="AK385" i="42" s="1"/>
  <c r="AJ538" i="42"/>
  <c r="AK538" i="42" s="1"/>
  <c r="AJ339" i="42"/>
  <c r="AK339" i="42" s="1"/>
  <c r="AJ602" i="42"/>
  <c r="AK602" i="42" s="1"/>
  <c r="AJ455" i="42"/>
  <c r="AK455" i="42" s="1"/>
  <c r="AJ830" i="42"/>
  <c r="AK830" i="42" s="1"/>
  <c r="AJ425" i="42"/>
  <c r="AK425" i="42" s="1"/>
  <c r="AJ284" i="42"/>
  <c r="AK284" i="42" s="1"/>
  <c r="AJ516" i="42"/>
  <c r="AK516" i="42" s="1"/>
  <c r="AJ396" i="42"/>
  <c r="AK396" i="42" s="1"/>
  <c r="AJ532" i="42"/>
  <c r="AK532" i="42" s="1"/>
  <c r="AJ337" i="42"/>
  <c r="AK337" i="42" s="1"/>
  <c r="AJ549" i="42"/>
  <c r="AK549" i="42" s="1"/>
  <c r="AJ681" i="42"/>
  <c r="AK681" i="42" s="1"/>
  <c r="AJ222" i="42"/>
  <c r="AK222" i="42" s="1"/>
  <c r="AJ72" i="42"/>
  <c r="AK72" i="42" s="1"/>
  <c r="AJ200" i="42"/>
  <c r="AK200" i="42" s="1"/>
  <c r="AJ55" i="42"/>
  <c r="AK55" i="42" s="1"/>
  <c r="AJ229" i="42"/>
  <c r="AK229" i="42" s="1"/>
  <c r="AJ67" i="42"/>
  <c r="AK67" i="42" s="1"/>
  <c r="AJ203" i="42"/>
  <c r="AK203" i="42" s="1"/>
  <c r="AJ58" i="42"/>
  <c r="AK58" i="42" s="1"/>
  <c r="AJ232" i="42"/>
  <c r="AK232" i="42" s="1"/>
  <c r="AJ32" i="42"/>
  <c r="AK32" i="42" s="1"/>
  <c r="AJ190" i="42"/>
  <c r="AK190" i="42" s="1"/>
  <c r="AJ61" i="42"/>
  <c r="AK61" i="42" s="1"/>
  <c r="AJ243" i="42"/>
  <c r="AK243" i="42" s="1"/>
  <c r="AJ118" i="42"/>
  <c r="AK118" i="42" s="1"/>
  <c r="AJ1032" i="42"/>
  <c r="AK1032" i="42" s="1"/>
  <c r="AJ887" i="42"/>
  <c r="AK887" i="42" s="1"/>
  <c r="AJ929" i="42"/>
  <c r="AK929" i="42" s="1"/>
  <c r="AJ944" i="42"/>
  <c r="AK944" i="42" s="1"/>
  <c r="AJ644" i="42"/>
  <c r="AK644" i="42" s="1"/>
  <c r="AJ814" i="42"/>
  <c r="AK814" i="42" s="1"/>
  <c r="AJ562" i="42"/>
  <c r="AK562" i="42" s="1"/>
  <c r="AJ573" i="42"/>
  <c r="AK573" i="42" s="1"/>
  <c r="AJ293" i="42"/>
  <c r="AK293" i="42" s="1"/>
  <c r="AJ342" i="42"/>
  <c r="AK342" i="42" s="1"/>
  <c r="AJ428" i="42"/>
  <c r="AK428" i="42" s="1"/>
  <c r="AJ155" i="42"/>
  <c r="AK155" i="42" s="1"/>
  <c r="AJ301" i="42"/>
  <c r="AK301" i="42" s="1"/>
  <c r="AJ154" i="42"/>
  <c r="AK154" i="42" s="1"/>
  <c r="AJ123" i="42"/>
  <c r="AK123" i="42" s="1"/>
  <c r="AJ69" i="42"/>
  <c r="AK69" i="42" s="1"/>
  <c r="AJ947" i="42"/>
  <c r="AK947" i="42" s="1"/>
  <c r="AJ1000" i="42"/>
  <c r="AK1000" i="42" s="1"/>
  <c r="AJ862" i="42"/>
  <c r="AK862" i="42" s="1"/>
  <c r="AJ793" i="42"/>
  <c r="AK793" i="42" s="1"/>
  <c r="AJ671" i="42"/>
  <c r="AK671" i="42" s="1"/>
  <c r="AJ620" i="42"/>
  <c r="AK620" i="42" s="1"/>
  <c r="AJ430" i="42"/>
  <c r="AK430" i="42" s="1"/>
  <c r="AJ533" i="42"/>
  <c r="AK533" i="42" s="1"/>
  <c r="AJ701" i="42"/>
  <c r="AK701" i="42" s="1"/>
  <c r="AJ151" i="42"/>
  <c r="AK151" i="42" s="1"/>
  <c r="AJ344" i="42"/>
  <c r="AK344" i="42" s="1"/>
  <c r="AJ119" i="42"/>
  <c r="AK119" i="42" s="1"/>
  <c r="AJ943" i="42"/>
  <c r="AK943" i="42" s="1"/>
  <c r="AJ879" i="42"/>
  <c r="AK879" i="42" s="1"/>
  <c r="AJ919" i="42"/>
  <c r="AK919" i="42" s="1"/>
  <c r="AJ700" i="42"/>
  <c r="AK700" i="42" s="1"/>
  <c r="AJ720" i="42"/>
  <c r="AK720" i="42" s="1"/>
  <c r="AJ548" i="42"/>
  <c r="AK548" i="42" s="1"/>
  <c r="AJ584" i="42"/>
  <c r="AK584" i="42" s="1"/>
  <c r="AJ272" i="42"/>
  <c r="AK272" i="42" s="1"/>
  <c r="AJ47" i="42"/>
  <c r="AK47" i="42" s="1"/>
  <c r="AJ56" i="42"/>
  <c r="AK56" i="42" s="1"/>
  <c r="AJ1001" i="42"/>
  <c r="AK1001" i="42" s="1"/>
  <c r="AJ896" i="42"/>
  <c r="AK896" i="42" s="1"/>
  <c r="AJ930" i="42"/>
  <c r="AK930" i="42" s="1"/>
  <c r="AJ772" i="42"/>
  <c r="AK772" i="42" s="1"/>
  <c r="AJ909" i="42"/>
  <c r="AK909" i="42" s="1"/>
  <c r="AJ840" i="42"/>
  <c r="AK840" i="42" s="1"/>
  <c r="AJ1023" i="42"/>
  <c r="AK1023" i="42" s="1"/>
  <c r="AJ794" i="42"/>
  <c r="AK794" i="42" s="1"/>
  <c r="AJ905" i="42"/>
  <c r="AK905" i="42" s="1"/>
  <c r="AJ1022" i="42"/>
  <c r="AK1022" i="42" s="1"/>
  <c r="AJ994" i="42"/>
  <c r="AK994" i="42" s="1"/>
  <c r="AJ889" i="42"/>
  <c r="AK889" i="42" s="1"/>
  <c r="AJ797" i="42"/>
  <c r="AK797" i="42" s="1"/>
  <c r="AJ718" i="42"/>
  <c r="AK718" i="42" s="1"/>
  <c r="AJ773" i="42"/>
  <c r="AK773" i="42" s="1"/>
  <c r="AJ622" i="42"/>
  <c r="AK622" i="42" s="1"/>
  <c r="AJ731" i="42"/>
  <c r="AK731" i="42" s="1"/>
  <c r="AJ1021" i="42"/>
  <c r="AK1021" i="42" s="1"/>
  <c r="AJ699" i="42"/>
  <c r="AK699" i="42" s="1"/>
  <c r="AJ596" i="42"/>
  <c r="AK596" i="42" s="1"/>
  <c r="AJ746" i="42"/>
  <c r="AK746" i="42" s="1"/>
  <c r="AJ642" i="42"/>
  <c r="AK642" i="42" s="1"/>
  <c r="AJ789" i="42"/>
  <c r="AK789" i="42" s="1"/>
  <c r="AJ686" i="42"/>
  <c r="AK686" i="42" s="1"/>
  <c r="AJ582" i="42"/>
  <c r="AK582" i="42" s="1"/>
  <c r="AJ710" i="42"/>
  <c r="AK710" i="42" s="1"/>
  <c r="AJ494" i="42"/>
  <c r="AK494" i="42" s="1"/>
  <c r="AJ364" i="42"/>
  <c r="AK364" i="42" s="1"/>
  <c r="AJ534" i="42"/>
  <c r="AK534" i="42" s="1"/>
  <c r="AJ335" i="42"/>
  <c r="AK335" i="42" s="1"/>
  <c r="AJ585" i="42"/>
  <c r="AK585" i="42" s="1"/>
  <c r="AJ451" i="42"/>
  <c r="AK451" i="42" s="1"/>
  <c r="AJ421" i="42"/>
  <c r="AK421" i="42" s="1"/>
  <c r="AJ276" i="42"/>
  <c r="AK276" i="42" s="1"/>
  <c r="AJ508" i="42"/>
  <c r="AK508" i="42" s="1"/>
  <c r="AJ392" i="42"/>
  <c r="AK392" i="42" s="1"/>
  <c r="AJ528" i="42"/>
  <c r="AK528" i="42" s="1"/>
  <c r="AJ333" i="42"/>
  <c r="AK333" i="42" s="1"/>
  <c r="AJ519" i="42"/>
  <c r="AK519" i="42" s="1"/>
  <c r="AJ588" i="42"/>
  <c r="AK588" i="42" s="1"/>
  <c r="AJ218" i="42"/>
  <c r="AK218" i="42" s="1"/>
  <c r="AJ68" i="42"/>
  <c r="AK68" i="42" s="1"/>
  <c r="AJ196" i="42"/>
  <c r="AK196" i="42" s="1"/>
  <c r="AJ46" i="42"/>
  <c r="AK46" i="42" s="1"/>
  <c r="AJ225" i="42"/>
  <c r="AK225" i="42" s="1"/>
  <c r="AJ33" i="42"/>
  <c r="AK33" i="42" s="1"/>
  <c r="AJ195" i="42"/>
  <c r="AK195" i="42" s="1"/>
  <c r="AJ54" i="42"/>
  <c r="AK54" i="42" s="1"/>
  <c r="AJ224" i="42"/>
  <c r="AK224" i="42" s="1"/>
  <c r="AJ28" i="42"/>
  <c r="AK28" i="42" s="1"/>
  <c r="AJ185" i="42"/>
  <c r="AK185" i="42" s="1"/>
  <c r="AJ57" i="42"/>
  <c r="AK57" i="42" s="1"/>
  <c r="AJ239" i="42"/>
  <c r="AK239" i="42" s="1"/>
  <c r="AJ114" i="42"/>
  <c r="AK114" i="42" s="1"/>
  <c r="AJ872" i="42"/>
  <c r="AK872" i="42" s="1"/>
  <c r="AJ870" i="42"/>
  <c r="AK870" i="42" s="1"/>
  <c r="AJ865" i="42"/>
  <c r="AK865" i="42" s="1"/>
  <c r="AJ675" i="42"/>
  <c r="AK675" i="42" s="1"/>
  <c r="AJ444" i="42"/>
  <c r="AK444" i="42" s="1"/>
  <c r="AJ517" i="42"/>
  <c r="AK517" i="42" s="1"/>
  <c r="AJ615" i="42"/>
  <c r="AK615" i="42" s="1"/>
  <c r="AJ283" i="42"/>
  <c r="AK283" i="42" s="1"/>
  <c r="AJ13" i="42"/>
  <c r="AK13" i="42" s="1"/>
  <c r="AJ129" i="42"/>
  <c r="AK129" i="42" s="1"/>
  <c r="AJ357" i="42"/>
  <c r="AK357" i="42" s="1"/>
  <c r="AJ278" i="42"/>
  <c r="AK278" i="42" s="1"/>
  <c r="AJ214" i="42"/>
  <c r="AK214" i="42" s="1"/>
  <c r="AJ868" i="42"/>
  <c r="AK868" i="42" s="1"/>
  <c r="AJ883" i="42"/>
  <c r="AK883" i="42" s="1"/>
  <c r="AJ965" i="42"/>
  <c r="AK965" i="42" s="1"/>
  <c r="AJ740" i="42"/>
  <c r="AK740" i="42" s="1"/>
  <c r="AJ717" i="42"/>
  <c r="AK717" i="42" s="1"/>
  <c r="AJ418" i="42"/>
  <c r="AK418" i="42" s="1"/>
  <c r="AJ405" i="42"/>
  <c r="AK405" i="42" s="1"/>
  <c r="AJ454" i="42"/>
  <c r="AK454" i="42" s="1"/>
  <c r="AJ490" i="42"/>
  <c r="AK490" i="42" s="1"/>
  <c r="AJ286" i="42"/>
  <c r="AK286" i="42" s="1"/>
  <c r="AJ324" i="42"/>
  <c r="AK324" i="42" s="1"/>
  <c r="AJ102" i="42"/>
  <c r="AK102" i="42" s="1"/>
  <c r="AJ35" i="42"/>
  <c r="AK35" i="42" s="1"/>
  <c r="AJ995" i="42"/>
  <c r="AK995" i="42" s="1"/>
  <c r="AJ736" i="42"/>
  <c r="AK736" i="42" s="1"/>
  <c r="AJ629" i="42"/>
  <c r="AK629" i="42" s="1"/>
  <c r="AJ616" i="42"/>
  <c r="AK616" i="42" s="1"/>
  <c r="AJ426" i="42"/>
  <c r="AK426" i="42" s="1"/>
  <c r="AJ450" i="42"/>
  <c r="AK450" i="42" s="1"/>
  <c r="AJ147" i="42"/>
  <c r="AK147" i="42" s="1"/>
  <c r="AJ275" i="42"/>
  <c r="AK275" i="42" s="1"/>
  <c r="AJ298" i="42"/>
  <c r="AK298" i="42" s="1"/>
  <c r="AJ481" i="42"/>
  <c r="AK481" i="42" s="1"/>
  <c r="AJ176" i="42"/>
  <c r="AK176" i="42" s="1"/>
  <c r="AJ997" i="42"/>
  <c r="AK997" i="42" s="1"/>
  <c r="AJ892" i="42"/>
  <c r="AK892" i="42" s="1"/>
  <c r="AJ926" i="42"/>
  <c r="AK926" i="42" s="1"/>
  <c r="AJ768" i="42"/>
  <c r="AK768" i="42" s="1"/>
  <c r="AJ906" i="42"/>
  <c r="AK906" i="42" s="1"/>
  <c r="AJ836" i="42"/>
  <c r="AK836" i="42" s="1"/>
  <c r="AJ982" i="42"/>
  <c r="AK982" i="42" s="1"/>
  <c r="AJ790" i="42"/>
  <c r="AK790" i="42" s="1"/>
  <c r="AJ897" i="42"/>
  <c r="AK897" i="42" s="1"/>
  <c r="AJ1017" i="42"/>
  <c r="AK1017" i="42" s="1"/>
  <c r="AJ989" i="42"/>
  <c r="AK989" i="42" s="1"/>
  <c r="AJ885" i="42"/>
  <c r="AK885" i="42" s="1"/>
  <c r="AJ714" i="42"/>
  <c r="AK714" i="42" s="1"/>
  <c r="AJ767" i="42"/>
  <c r="AK767" i="42" s="1"/>
  <c r="AJ1025" i="42"/>
  <c r="AK1025" i="42" s="1"/>
  <c r="AJ964" i="42"/>
  <c r="AK964" i="42" s="1"/>
  <c r="AJ695" i="42"/>
  <c r="AK695" i="42" s="1"/>
  <c r="AJ591" i="42"/>
  <c r="AK591" i="42" s="1"/>
  <c r="AJ742" i="42"/>
  <c r="AK742" i="42" s="1"/>
  <c r="AJ638" i="42"/>
  <c r="AK638" i="42" s="1"/>
  <c r="AJ682" i="42"/>
  <c r="AK682" i="42" s="1"/>
  <c r="AJ578" i="42"/>
  <c r="AK578" i="42" s="1"/>
  <c r="AJ661" i="42"/>
  <c r="AK661" i="42" s="1"/>
  <c r="AJ489" i="42"/>
  <c r="AK489" i="42" s="1"/>
  <c r="AJ352" i="42"/>
  <c r="AK352" i="42" s="1"/>
  <c r="AJ530" i="42"/>
  <c r="AK530" i="42" s="1"/>
  <c r="AJ331" i="42"/>
  <c r="AK331" i="42" s="1"/>
  <c r="AJ572" i="42"/>
  <c r="AK572" i="42" s="1"/>
  <c r="AJ447" i="42"/>
  <c r="AK447" i="42" s="1"/>
  <c r="AJ705" i="42"/>
  <c r="AK705" i="42" s="1"/>
  <c r="AJ379" i="42"/>
  <c r="AK379" i="42" s="1"/>
  <c r="AJ774" i="42"/>
  <c r="AK774" i="42" s="1"/>
  <c r="AJ500" i="42"/>
  <c r="AK500" i="42" s="1"/>
  <c r="AJ366" i="42"/>
  <c r="AK366" i="42" s="1"/>
  <c r="AJ486" i="42"/>
  <c r="AK486" i="42" s="1"/>
  <c r="AJ329" i="42"/>
  <c r="AK329" i="42" s="1"/>
  <c r="AJ515" i="42"/>
  <c r="AK515" i="42" s="1"/>
  <c r="AJ473" i="42"/>
  <c r="AK473" i="42" s="1"/>
  <c r="AJ213" i="42"/>
  <c r="AK213" i="42" s="1"/>
  <c r="AJ34" i="42"/>
  <c r="AK34" i="42" s="1"/>
  <c r="AJ581" i="42"/>
  <c r="AK581" i="42" s="1"/>
  <c r="AJ192" i="42"/>
  <c r="AK192" i="42" s="1"/>
  <c r="AJ42" i="42"/>
  <c r="AK42" i="42" s="1"/>
  <c r="AJ221" i="42"/>
  <c r="AK221" i="42" s="1"/>
  <c r="AJ29" i="42"/>
  <c r="AK29" i="42" s="1"/>
  <c r="AJ191" i="42"/>
  <c r="AK191" i="42" s="1"/>
  <c r="AJ49" i="42"/>
  <c r="AK49" i="42" s="1"/>
  <c r="AJ220" i="42"/>
  <c r="AK220" i="42" s="1"/>
  <c r="AJ24" i="42"/>
  <c r="AK24" i="42" s="1"/>
  <c r="AJ485" i="42"/>
  <c r="AK485" i="42" s="1"/>
  <c r="AJ181" i="42"/>
  <c r="AK181" i="42" s="1"/>
  <c r="AJ53" i="42"/>
  <c r="AK53" i="42" s="1"/>
  <c r="AJ235" i="42"/>
  <c r="AK235" i="42" s="1"/>
  <c r="AJ110" i="42"/>
  <c r="AK110" i="42" s="1"/>
  <c r="AJ90" i="42"/>
  <c r="AK90" i="42" s="1"/>
  <c r="AJ951" i="42"/>
  <c r="AK951" i="42" s="1"/>
  <c r="AJ1004" i="42"/>
  <c r="AK1004" i="42" s="1"/>
  <c r="AJ969" i="42"/>
  <c r="AK969" i="42" s="1"/>
  <c r="AJ748" i="42"/>
  <c r="AK748" i="42" s="1"/>
  <c r="AJ721" i="42"/>
  <c r="AK721" i="42" s="1"/>
  <c r="AJ821" i="42"/>
  <c r="AK821" i="42" s="1"/>
  <c r="AJ434" i="42"/>
  <c r="AK434" i="42" s="1"/>
  <c r="AJ537" i="42"/>
  <c r="AK537" i="42" s="1"/>
  <c r="AJ495" i="42"/>
  <c r="AK495" i="42" s="1"/>
  <c r="AJ377" i="42"/>
  <c r="AK377" i="42" s="1"/>
  <c r="AJ145" i="42"/>
  <c r="AK145" i="42" s="1"/>
  <c r="AJ999" i="42"/>
  <c r="AK999" i="42" s="1"/>
  <c r="AJ861" i="42"/>
  <c r="AK861" i="42" s="1"/>
  <c r="AJ704" i="42"/>
  <c r="AK704" i="42" s="1"/>
  <c r="AJ802" i="42"/>
  <c r="AK802" i="42" s="1"/>
  <c r="AJ798" i="42"/>
  <c r="AK798" i="42" s="1"/>
  <c r="AJ513" i="42"/>
  <c r="AK513" i="42" s="1"/>
  <c r="AJ338" i="42"/>
  <c r="AK338" i="42" s="1"/>
  <c r="AJ424" i="42"/>
  <c r="AK424" i="42" s="1"/>
  <c r="AJ294" i="42"/>
  <c r="AK294" i="42" s="1"/>
  <c r="AJ125" i="42"/>
  <c r="AK125" i="42" s="1"/>
  <c r="AJ150" i="42"/>
  <c r="AK150" i="42" s="1"/>
  <c r="AJ260" i="42"/>
  <c r="AK260" i="42" s="1"/>
  <c r="AJ205" i="42"/>
  <c r="AK205" i="42" s="1"/>
  <c r="AJ1024" i="42"/>
  <c r="AK1024" i="42" s="1"/>
  <c r="AJ857" i="42"/>
  <c r="AK857" i="42" s="1"/>
  <c r="AJ792" i="42"/>
  <c r="AK792" i="42" s="1"/>
  <c r="AJ529" i="42"/>
  <c r="AK529" i="42" s="1"/>
  <c r="AJ334" i="42"/>
  <c r="AK334" i="42" s="1"/>
  <c r="AJ726" i="42"/>
  <c r="AK726" i="42" s="1"/>
  <c r="AJ281" i="42"/>
  <c r="AK281" i="42" s="1"/>
  <c r="AJ146" i="42"/>
  <c r="AK146" i="42" s="1"/>
  <c r="AJ103" i="42"/>
  <c r="AK103" i="42" s="1"/>
  <c r="AJ256" i="42"/>
  <c r="AK256" i="42" s="1"/>
  <c r="AJ31" i="42"/>
  <c r="AK31" i="42" s="1"/>
  <c r="AJ60" i="42"/>
  <c r="AK60" i="42" s="1"/>
  <c r="AJ864" i="42"/>
  <c r="AK864" i="42" s="1"/>
  <c r="AJ940" i="42"/>
  <c r="AK940" i="42" s="1"/>
  <c r="AJ1033" i="42"/>
  <c r="AK1033" i="42" s="1"/>
  <c r="AJ663" i="42"/>
  <c r="AK663" i="42" s="1"/>
  <c r="AJ554" i="42"/>
  <c r="AK554" i="42" s="1"/>
  <c r="AJ414" i="42"/>
  <c r="AK414" i="42" s="1"/>
  <c r="AJ401" i="42"/>
  <c r="AK401" i="42" s="1"/>
  <c r="AJ685" i="42"/>
  <c r="AK685" i="42" s="1"/>
  <c r="AJ469" i="42"/>
  <c r="AK469" i="42" s="1"/>
  <c r="AJ307" i="42"/>
  <c r="AK307" i="42" s="1"/>
  <c r="AJ477" i="42"/>
  <c r="AK477" i="42" s="1"/>
  <c r="AJ732" i="42"/>
  <c r="AK732" i="42" s="1"/>
  <c r="AJ716" i="42"/>
  <c r="AK716" i="42" s="1"/>
  <c r="AJ422" i="42"/>
  <c r="AK422" i="42" s="1"/>
  <c r="AJ669" i="42"/>
  <c r="AK669" i="42" s="1"/>
  <c r="AJ101" i="42"/>
  <c r="AK101" i="42" s="1"/>
  <c r="AJ290" i="42"/>
  <c r="AK290" i="42" s="1"/>
  <c r="AJ23" i="42"/>
  <c r="AK23" i="42" s="1"/>
  <c r="AJ983" i="42"/>
  <c r="AK983" i="42" s="1"/>
  <c r="AJ757" i="42"/>
  <c r="AK757" i="42" s="1"/>
  <c r="AJ828" i="42"/>
  <c r="AK828" i="42" s="1"/>
  <c r="AJ522" i="42"/>
  <c r="AK522" i="42" s="1"/>
  <c r="AJ143" i="42"/>
  <c r="AK143" i="42" s="1"/>
  <c r="AJ410" i="42"/>
  <c r="AK410" i="42" s="1"/>
  <c r="AJ813" i="42"/>
  <c r="AK813" i="42" s="1"/>
  <c r="AJ85" i="42"/>
  <c r="AK85" i="42" s="1"/>
  <c r="AJ972" i="42"/>
  <c r="AK972" i="42" s="1"/>
  <c r="AJ550" i="42"/>
  <c r="AK550" i="42" s="1"/>
  <c r="AJ741" i="42"/>
  <c r="AK741" i="42" s="1"/>
  <c r="AJ378" i="42"/>
  <c r="AK378" i="42" s="1"/>
  <c r="AJ111" i="42"/>
  <c r="AK111" i="42" s="1"/>
  <c r="AJ659" i="42"/>
  <c r="AK659" i="42" s="1"/>
  <c r="AJ246" i="42"/>
  <c r="AK246" i="42" s="1"/>
  <c r="AJ915" i="42"/>
  <c r="AK915" i="42" s="1"/>
  <c r="AJ625" i="42"/>
  <c r="AK625" i="42" s="1"/>
  <c r="AJ976" i="42"/>
  <c r="AK976" i="42" s="1"/>
  <c r="AJ262" i="42"/>
  <c r="AK262" i="42" s="1"/>
  <c r="AJ922" i="42"/>
  <c r="AK922" i="42" s="1"/>
  <c r="AJ961" i="42"/>
  <c r="AK961" i="42" s="1"/>
  <c r="AJ696" i="42"/>
  <c r="AK696" i="42" s="1"/>
  <c r="AJ505" i="42"/>
  <c r="AK505" i="42" s="1"/>
  <c r="AJ715" i="42"/>
  <c r="AK715" i="42" s="1"/>
  <c r="AJ271" i="42"/>
  <c r="AK271" i="42" s="1"/>
  <c r="AJ1012" i="42"/>
  <c r="AK1012" i="42" s="1"/>
  <c r="AJ525" i="42"/>
  <c r="AK525" i="42" s="1"/>
  <c r="AJ99" i="42"/>
  <c r="AK99" i="42" s="1"/>
  <c r="AJ771" i="42"/>
  <c r="AK771" i="42" s="1"/>
  <c r="AJ330" i="42"/>
  <c r="AK330" i="42" s="1"/>
  <c r="AJ285" i="42"/>
  <c r="AK285" i="42" s="1"/>
  <c r="AJ958" i="42"/>
  <c r="AK958" i="42" s="1"/>
  <c r="AJ846" i="42"/>
  <c r="AK846" i="42" s="1"/>
  <c r="AJ577" i="42"/>
  <c r="AK577" i="42" s="1"/>
  <c r="AJ403" i="42"/>
  <c r="AK403" i="42" s="1"/>
  <c r="AJ693" i="42"/>
  <c r="AK693" i="42" s="1"/>
  <c r="AJ160" i="42"/>
  <c r="AK160" i="42" s="1"/>
  <c r="AJ860" i="42"/>
  <c r="AK860" i="42" s="1"/>
  <c r="AJ847" i="42"/>
  <c r="AK847" i="42" s="1"/>
  <c r="AJ761" i="42"/>
  <c r="AK761" i="42" s="1"/>
  <c r="AJ612" i="42"/>
  <c r="AK612" i="42" s="1"/>
  <c r="AJ397" i="42"/>
  <c r="AK397" i="42" s="1"/>
  <c r="AJ465" i="42"/>
  <c r="AK465" i="42" s="1"/>
  <c r="AJ116" i="42"/>
  <c r="AK116" i="42" s="1"/>
  <c r="AJ252" i="42"/>
  <c r="AK252" i="42" s="1"/>
  <c r="AJ875" i="42"/>
  <c r="AK875" i="42" s="1"/>
  <c r="AJ446" i="42"/>
  <c r="AK446" i="42" s="1"/>
  <c r="U9" i="42"/>
  <c r="O631" i="42"/>
  <c r="N136" i="42"/>
  <c r="O136" i="42" s="1"/>
  <c r="O848" i="42"/>
  <c r="O487" i="42"/>
  <c r="O263" i="42"/>
  <c r="O781" i="42"/>
  <c r="M9" i="42"/>
  <c r="O593" i="42"/>
  <c r="O435" i="42"/>
  <c r="N777" i="42"/>
  <c r="M777" i="42"/>
  <c r="N707" i="42"/>
  <c r="O707" i="42" s="1"/>
  <c r="L1035" i="42"/>
  <c r="L1014" i="42"/>
  <c r="L759" i="42"/>
  <c r="L707" i="42"/>
  <c r="L631" i="42"/>
  <c r="L986" i="42"/>
  <c r="L593" i="42"/>
  <c r="L848" i="42"/>
  <c r="L777" i="42"/>
  <c r="L592" i="42"/>
  <c r="N10" i="42"/>
  <c r="O383" i="42"/>
  <c r="O315" i="42"/>
  <c r="O211" i="42"/>
  <c r="O986" i="42"/>
  <c r="V777" i="5"/>
  <c r="V990" i="5"/>
  <c r="T986" i="5"/>
  <c r="V986" i="5" s="1"/>
  <c r="S591" i="5"/>
  <c r="S211" i="5"/>
  <c r="S487" i="5"/>
  <c r="S435" i="5"/>
  <c r="S539" i="5"/>
  <c r="S263" i="5"/>
  <c r="S383" i="5"/>
  <c r="S315" i="5"/>
  <c r="S83" i="5"/>
  <c r="S136" i="5"/>
  <c r="V136" i="5"/>
  <c r="V83" i="5"/>
  <c r="U10" i="5"/>
  <c r="T10" i="5"/>
  <c r="V14" i="5"/>
  <c r="AI729" i="42" l="1"/>
  <c r="AI728" i="42" s="1"/>
  <c r="AG782" i="42"/>
  <c r="AK778" i="42" a="1"/>
  <c r="AK778" i="42" s="1"/>
  <c r="AK84" i="42" a="1"/>
  <c r="AK84" i="42" s="1"/>
  <c r="AK760" i="42" a="1"/>
  <c r="AK760" i="42" s="1"/>
  <c r="AI712" i="42"/>
  <c r="AA592" i="42"/>
  <c r="AE9" i="42"/>
  <c r="AK384" i="42" a="1"/>
  <c r="AK384" i="42" s="1"/>
  <c r="AI104" i="42"/>
  <c r="AK264" i="42" a="1"/>
  <c r="AK264" i="42" s="1"/>
  <c r="M592" i="42"/>
  <c r="W592" i="42"/>
  <c r="AE852" i="42"/>
  <c r="AE848" i="42" s="1"/>
  <c r="AE592" i="42" s="1"/>
  <c r="U592" i="42"/>
  <c r="Y592" i="42"/>
  <c r="N592" i="42"/>
  <c r="AG781" i="42"/>
  <c r="AG777" i="42" s="1"/>
  <c r="AC592" i="42"/>
  <c r="AG140" i="42"/>
  <c r="AG136" i="42" s="1"/>
  <c r="AI351" i="42"/>
  <c r="AG853" i="42"/>
  <c r="AG635" i="42"/>
  <c r="AG631" i="42" s="1"/>
  <c r="AK316" i="42" a="1"/>
  <c r="AK316" i="42" s="1"/>
  <c r="AI64" i="42"/>
  <c r="AI991" i="42"/>
  <c r="AI990" i="42" s="1"/>
  <c r="AI986" i="42" s="1"/>
  <c r="T592" i="5"/>
  <c r="V592" i="5" s="1"/>
  <c r="S9" i="5"/>
  <c r="S592" i="5"/>
  <c r="AI924" i="42"/>
  <c r="AI759" i="42"/>
  <c r="AK576" i="42" a="1"/>
  <c r="AK576" i="42" s="1"/>
  <c r="AK575" i="42" s="1"/>
  <c r="AK280" i="42" a="1"/>
  <c r="AK280" i="42" s="1"/>
  <c r="AK199" i="42" a="1"/>
  <c r="AK199" i="42" s="1"/>
  <c r="AI1014" i="42"/>
  <c r="AK109" i="42" a="1"/>
  <c r="AK109" i="42" s="1"/>
  <c r="AK987" i="42" a="1"/>
  <c r="AK987" i="42" s="1"/>
  <c r="AG319" i="42"/>
  <c r="AG315" i="42" s="1"/>
  <c r="AK356" i="42" a="1"/>
  <c r="AK356" i="42" s="1"/>
  <c r="AK488" i="42" a="1"/>
  <c r="AK488" i="42" s="1"/>
  <c r="AG711" i="42"/>
  <c r="AG707" i="42" s="1"/>
  <c r="AK933" i="42" a="1"/>
  <c r="AK933" i="42" s="1"/>
  <c r="AK668" i="42" a="1"/>
  <c r="AK668" i="42" s="1"/>
  <c r="AK804" i="42" a="1"/>
  <c r="AK804" i="42" s="1"/>
  <c r="AK360" i="42" a="1"/>
  <c r="AK360" i="42" s="1"/>
  <c r="AI667" i="42"/>
  <c r="AI88" i="42"/>
  <c r="AI268" i="42"/>
  <c r="AI267" i="42" s="1"/>
  <c r="AI263" i="42" s="1"/>
  <c r="AG87" i="42"/>
  <c r="AG83" i="42" s="1"/>
  <c r="AK925" i="42" a="1"/>
  <c r="AK925" i="42" s="1"/>
  <c r="AK504" i="42" a="1"/>
  <c r="AK504" i="42" s="1"/>
  <c r="AI598" i="42"/>
  <c r="AI597" i="42" s="1"/>
  <c r="AI593" i="42" s="1"/>
  <c r="AI187" i="42"/>
  <c r="AI186" i="42" s="1"/>
  <c r="AK493" i="42" a="1"/>
  <c r="AK493" i="42" s="1"/>
  <c r="AK153" i="42" a="1"/>
  <c r="AK153" i="42" s="1"/>
  <c r="AK452" i="42" a="1"/>
  <c r="AK452" i="42" s="1"/>
  <c r="AK599" i="42" a="1"/>
  <c r="AK599" i="42" s="1"/>
  <c r="AI141" i="42"/>
  <c r="AK89" i="42" a="1"/>
  <c r="AK89" i="42" s="1"/>
  <c r="AK637" i="42" a="1"/>
  <c r="AK637" i="42" s="1"/>
  <c r="AK713" i="42" a="1"/>
  <c r="AK713" i="42" s="1"/>
  <c r="AK27" i="42" a="1"/>
  <c r="AK27" i="42" s="1"/>
  <c r="AK332" i="42" a="1"/>
  <c r="AK332" i="42" s="1"/>
  <c r="AK16" i="42" a="1"/>
  <c r="AK16" i="42" s="1"/>
  <c r="AK648" i="42" a="1"/>
  <c r="AK648" i="42" s="1"/>
  <c r="AK556" i="42" a="1"/>
  <c r="AK556" i="42" s="1"/>
  <c r="AK37" i="42" a="1"/>
  <c r="AK37" i="42" s="1"/>
  <c r="AK36" i="42" s="1"/>
  <c r="AK632" i="42" a="1"/>
  <c r="AK632" i="42" s="1"/>
  <c r="AK708" i="42" a="1"/>
  <c r="AK708" i="42" s="1"/>
  <c r="AI492" i="42"/>
  <c r="AI491" i="42" s="1"/>
  <c r="AI487" i="42" s="1"/>
  <c r="AI941" i="42"/>
  <c r="AK812" i="42" a="1"/>
  <c r="AK812" i="42" s="1"/>
  <c r="AK113" i="42" a="1"/>
  <c r="AK113" i="42" s="1"/>
  <c r="AK300" i="42" a="1"/>
  <c r="AK300" i="42" s="1"/>
  <c r="AK299" i="42" s="1"/>
  <c r="AK912" i="42" a="1"/>
  <c r="AK912" i="42" s="1"/>
  <c r="AK11" i="42" a="1"/>
  <c r="AK11" i="42" s="1"/>
  <c r="AK724" i="42" a="1"/>
  <c r="AK724" i="42" s="1"/>
  <c r="AK161" i="42" a="1"/>
  <c r="AK161" i="42" s="1"/>
  <c r="AK121" i="42" a="1"/>
  <c r="AK121" i="42" s="1"/>
  <c r="AK120" i="42" s="1"/>
  <c r="AK321" i="42" a="1"/>
  <c r="AK321" i="42" s="1"/>
  <c r="AK737" i="42" a="1"/>
  <c r="AK737" i="42" s="1"/>
  <c r="AI320" i="42"/>
  <c r="AI440" i="42"/>
  <c r="AI439" i="42" s="1"/>
  <c r="AI435" i="42" s="1"/>
  <c r="AI962" i="42"/>
  <c r="AK796" i="42" a="1"/>
  <c r="AK796" i="42" s="1"/>
  <c r="AK408" i="42" a="1"/>
  <c r="AK408" i="42" s="1"/>
  <c r="AK74" i="42" a="1"/>
  <c r="AK74" i="42" s="1"/>
  <c r="AK594" i="42" a="1"/>
  <c r="AK594" i="42" s="1"/>
  <c r="AK545" i="42" a="1"/>
  <c r="AK545" i="42" s="1"/>
  <c r="AK833" i="42" a="1"/>
  <c r="AK833" i="42" s="1"/>
  <c r="AK832" i="42" s="1"/>
  <c r="AK618" i="42" a="1"/>
  <c r="AK618" i="42" s="1"/>
  <c r="AK460" i="42" a="1"/>
  <c r="AK460" i="42" s="1"/>
  <c r="AK441" i="42" a="1"/>
  <c r="AK441" i="42" s="1"/>
  <c r="AI544" i="42"/>
  <c r="AI543" i="42" s="1"/>
  <c r="AI539" i="42" s="1"/>
  <c r="AI636" i="42"/>
  <c r="AG14" i="42"/>
  <c r="AG10" i="42" s="1"/>
  <c r="AK65" i="42" a="1"/>
  <c r="AK65" i="42" s="1"/>
  <c r="AK340" i="42" a="1"/>
  <c r="AK340" i="42" s="1"/>
  <c r="AK783" i="42" a="1"/>
  <c r="AK783" i="42" s="1"/>
  <c r="AK1015" i="42" a="1"/>
  <c r="AK1015" i="42" s="1"/>
  <c r="AK890" i="42" a="1"/>
  <c r="AK890" i="42" s="1"/>
  <c r="AK173" i="42" a="1"/>
  <c r="AK173" i="42" s="1"/>
  <c r="AK172" i="42" s="1"/>
  <c r="AK764" i="42" a="1"/>
  <c r="AK764" i="42" s="1"/>
  <c r="AK763" i="42" s="1"/>
  <c r="AK269" i="42" a="1"/>
  <c r="AK269" i="42" s="1"/>
  <c r="AK974" i="42" a="1"/>
  <c r="AK974" i="42" s="1"/>
  <c r="AK901" i="42" a="1"/>
  <c r="AK901" i="42" s="1"/>
  <c r="AI388" i="42"/>
  <c r="AI387" i="42" s="1"/>
  <c r="AI383" i="42" s="1"/>
  <c r="AK212" i="42" a="1"/>
  <c r="AK212" i="42" s="1"/>
  <c r="AK963" i="42" a="1"/>
  <c r="AK963" i="42" s="1"/>
  <c r="AK692" i="42" a="1"/>
  <c r="AK692" i="42" s="1"/>
  <c r="AK142" i="42" a="1"/>
  <c r="AK142" i="42" s="1"/>
  <c r="AK100" i="42" a="1"/>
  <c r="AK100" i="42" s="1"/>
  <c r="AK472" i="42" a="1"/>
  <c r="AK472" i="42" s="1"/>
  <c r="AK471" i="42" s="1"/>
  <c r="AK217" i="42" a="1"/>
  <c r="AK217" i="42" s="1"/>
  <c r="AK420" i="42" a="1"/>
  <c r="AK420" i="42" s="1"/>
  <c r="AK419" i="42" s="1"/>
  <c r="AK1020" i="42" a="1"/>
  <c r="AK1020" i="42" s="1"/>
  <c r="AK1019" i="42" s="1"/>
  <c r="AK1018" i="42" s="1"/>
  <c r="AK878" i="42" a="1"/>
  <c r="AK878" i="42" s="1"/>
  <c r="AK680" i="42" a="1"/>
  <c r="AK680" i="42" s="1"/>
  <c r="AK288" i="42" a="1"/>
  <c r="AK288" i="42" s="1"/>
  <c r="AK236" i="42" a="1"/>
  <c r="AK236" i="42" s="1"/>
  <c r="AK540" i="42" a="1"/>
  <c r="AK540" i="42" s="1"/>
  <c r="AK188" i="42" a="1"/>
  <c r="AK188" i="42" s="1"/>
  <c r="AK656" i="42" a="1"/>
  <c r="AK656" i="42" s="1"/>
  <c r="AK733" i="42" a="1"/>
  <c r="AK733" i="42" s="1"/>
  <c r="AK953" i="42" a="1"/>
  <c r="AK953" i="42" s="1"/>
  <c r="AK400" i="42" a="1"/>
  <c r="AK400" i="42" s="1"/>
  <c r="AK52" i="42" a="1"/>
  <c r="AK52" i="42" s="1"/>
  <c r="AK51" i="42" s="1"/>
  <c r="AK512" i="42" a="1"/>
  <c r="AK512" i="42" s="1"/>
  <c r="AK1003" i="42" a="1"/>
  <c r="AK1003" i="42" s="1"/>
  <c r="AK942" i="42" a="1"/>
  <c r="AK942" i="42" s="1"/>
  <c r="AK228" i="42" a="1"/>
  <c r="AK228" i="42" s="1"/>
  <c r="AK854" i="42" a="1"/>
  <c r="AK854" i="42" s="1"/>
  <c r="AK368" i="42" a="1"/>
  <c r="AK368" i="42" s="1"/>
  <c r="AK367" i="42" s="1"/>
  <c r="AK610" i="42" a="1"/>
  <c r="AK610" i="42" s="1"/>
  <c r="AK436" i="42" a="1"/>
  <c r="AK436" i="42" s="1"/>
  <c r="AK866" i="42" a="1"/>
  <c r="AK866" i="42" s="1"/>
  <c r="AK564" i="42" a="1"/>
  <c r="AK564" i="42" s="1"/>
  <c r="AK992" i="42" a="1"/>
  <c r="AK992" i="42" s="1"/>
  <c r="AI216" i="42"/>
  <c r="AI215" i="42" s="1"/>
  <c r="AI211" i="42" s="1"/>
  <c r="AI811" i="42"/>
  <c r="AI795" i="42"/>
  <c r="AI15" i="42"/>
  <c r="AK524" i="42" a="1"/>
  <c r="AK524" i="42" s="1"/>
  <c r="AK523" i="42" s="1"/>
  <c r="AK389" i="42" a="1"/>
  <c r="AK389" i="42" s="1"/>
  <c r="AK248" i="42" a="1"/>
  <c r="AK248" i="42" s="1"/>
  <c r="AK247" i="42" s="1"/>
  <c r="AK849" i="42" a="1"/>
  <c r="AK849" i="42" s="1"/>
  <c r="AK744" i="42" a="1"/>
  <c r="AK744" i="42" s="1"/>
  <c r="AK137" i="42" a="1"/>
  <c r="AK137" i="42" s="1"/>
  <c r="AK823" i="42" a="1"/>
  <c r="AK823" i="42" s="1"/>
  <c r="AL167" i="42"/>
  <c r="AM167" i="42" s="1"/>
  <c r="AL143" i="42"/>
  <c r="AM143" i="42" s="1"/>
  <c r="AL55" i="42"/>
  <c r="AM55" i="42" s="1"/>
  <c r="AL17" i="42"/>
  <c r="AM17" i="42" s="1"/>
  <c r="AL138" i="42"/>
  <c r="AM138" i="42" s="1"/>
  <c r="AL45" i="42"/>
  <c r="AM45" i="42" s="1"/>
  <c r="AL171" i="42"/>
  <c r="AM171" i="42" s="1"/>
  <c r="AL30" i="42"/>
  <c r="AM30" i="42" s="1"/>
  <c r="AL105" i="42"/>
  <c r="AM105" i="42" s="1"/>
  <c r="AL23" i="42"/>
  <c r="AM23" i="42" s="1"/>
  <c r="AL80" i="42"/>
  <c r="AM80" i="42" s="1"/>
  <c r="AL22" i="42"/>
  <c r="AM22" i="42" s="1"/>
  <c r="AL76" i="42"/>
  <c r="AM76" i="42" s="1"/>
  <c r="AL42" i="42"/>
  <c r="AM42" i="42" s="1"/>
  <c r="AO1" i="42"/>
  <c r="AL72" i="42"/>
  <c r="AM72" i="42" s="1"/>
  <c r="AL59" i="42"/>
  <c r="AM59" i="42" s="1"/>
  <c r="AL1011" i="42"/>
  <c r="AM1011" i="42" s="1"/>
  <c r="AL988" i="42"/>
  <c r="AM988" i="42" s="1"/>
  <c r="AL914" i="42"/>
  <c r="AM914" i="42" s="1"/>
  <c r="AL884" i="42"/>
  <c r="AM884" i="42" s="1"/>
  <c r="AL845" i="42"/>
  <c r="AM845" i="42" s="1"/>
  <c r="AL979" i="42"/>
  <c r="AM979" i="42" s="1"/>
  <c r="AL824" i="42"/>
  <c r="AM824" i="42" s="1"/>
  <c r="AL1000" i="42"/>
  <c r="AM1000" i="42" s="1"/>
  <c r="AL913" i="42"/>
  <c r="AM913" i="42" s="1"/>
  <c r="AL883" i="42"/>
  <c r="AM883" i="42" s="1"/>
  <c r="AL844" i="42"/>
  <c r="AM844" i="42" s="1"/>
  <c r="AL978" i="42"/>
  <c r="AM978" i="42" s="1"/>
  <c r="AL786" i="42"/>
  <c r="AM786" i="42" s="1"/>
  <c r="AL999" i="42"/>
  <c r="AM999" i="42" s="1"/>
  <c r="AL908" i="42"/>
  <c r="AM908" i="42" s="1"/>
  <c r="AL862" i="42"/>
  <c r="AM862" i="42" s="1"/>
  <c r="AL998" i="42"/>
  <c r="AM998" i="42" s="1"/>
  <c r="AL923" i="42"/>
  <c r="AM923" i="42" s="1"/>
  <c r="AL893" i="42"/>
  <c r="AM893" i="42" s="1"/>
  <c r="AL861" i="42"/>
  <c r="AM861" i="42" s="1"/>
  <c r="AL1034" i="42"/>
  <c r="AM1034" i="42" s="1"/>
  <c r="AL750" i="42"/>
  <c r="AM750" i="42" s="1"/>
  <c r="AL927" i="42"/>
  <c r="AM927" i="42" s="1"/>
  <c r="AL817" i="42"/>
  <c r="AM817" i="42" s="1"/>
  <c r="AL749" i="42"/>
  <c r="AM749" i="42" s="1"/>
  <c r="AL719" i="42"/>
  <c r="AM719" i="42" s="1"/>
  <c r="AL972" i="42"/>
  <c r="AM972" i="42" s="1"/>
  <c r="AL736" i="42"/>
  <c r="AM736" i="42" s="1"/>
  <c r="AL718" i="42"/>
  <c r="AM718" i="42" s="1"/>
  <c r="AL851" i="42"/>
  <c r="AM851" i="42" s="1"/>
  <c r="AL747" i="42"/>
  <c r="AM747" i="42" s="1"/>
  <c r="AL647" i="42"/>
  <c r="AM647" i="42" s="1"/>
  <c r="AL810" i="42"/>
  <c r="AM810" i="42" s="1"/>
  <c r="AL690" i="42"/>
  <c r="AM690" i="42" s="1"/>
  <c r="AL799" i="42"/>
  <c r="AM799" i="42" s="1"/>
  <c r="AL689" i="42"/>
  <c r="AM689" i="42" s="1"/>
  <c r="AL573" i="42"/>
  <c r="AM573" i="42" s="1"/>
  <c r="AL515" i="42"/>
  <c r="AM515" i="42" s="1"/>
  <c r="AL465" i="42"/>
  <c r="AM465" i="42" s="1"/>
  <c r="AL788" i="42"/>
  <c r="AM788" i="42" s="1"/>
  <c r="AL681" i="42"/>
  <c r="AM681" i="42" s="1"/>
  <c r="AL770" i="42"/>
  <c r="AM770" i="42" s="1"/>
  <c r="AL641" i="42"/>
  <c r="AM641" i="42" s="1"/>
  <c r="AL552" i="42"/>
  <c r="AM552" i="42" s="1"/>
  <c r="AL498" i="42"/>
  <c r="AM498" i="42" s="1"/>
  <c r="AL935" i="42"/>
  <c r="AM935" i="42" s="1"/>
  <c r="AL645" i="42"/>
  <c r="AM645" i="42" s="1"/>
  <c r="AL538" i="42"/>
  <c r="AM538" i="42" s="1"/>
  <c r="AL701" i="42"/>
  <c r="AM701" i="42" s="1"/>
  <c r="AL620" i="42"/>
  <c r="AM620" i="42" s="1"/>
  <c r="AL551" i="42"/>
  <c r="AM551" i="42" s="1"/>
  <c r="AL501" i="42"/>
  <c r="AM501" i="42" s="1"/>
  <c r="AL443" i="42"/>
  <c r="AM443" i="42" s="1"/>
  <c r="AL600" i="42"/>
  <c r="AM600" i="42" s="1"/>
  <c r="AL429" i="42"/>
  <c r="AM429" i="42" s="1"/>
  <c r="AL608" i="42"/>
  <c r="AM608" i="42" s="1"/>
  <c r="AL382" i="42"/>
  <c r="AM382" i="42" s="1"/>
  <c r="AL333" i="42"/>
  <c r="AM333" i="42" s="1"/>
  <c r="AL275" i="42"/>
  <c r="AM275" i="42" s="1"/>
  <c r="AL225" i="42"/>
  <c r="AM225" i="42" s="1"/>
  <c r="AL606" i="42"/>
  <c r="AM606" i="42" s="1"/>
  <c r="AL415" i="42"/>
  <c r="AM415" i="42" s="1"/>
  <c r="AL365" i="42"/>
  <c r="AM365" i="42" s="1"/>
  <c r="AL257" i="42"/>
  <c r="AM257" i="42" s="1"/>
  <c r="AL554" i="42"/>
  <c r="AM554" i="42" s="1"/>
  <c r="AL432" i="42"/>
  <c r="AM432" i="42" s="1"/>
  <c r="AL336" i="42"/>
  <c r="AM336" i="42" s="1"/>
  <c r="AL278" i="42"/>
  <c r="AM278" i="42" s="1"/>
  <c r="AL220" i="42"/>
  <c r="AM220" i="42" s="1"/>
  <c r="AL586" i="42"/>
  <c r="AM586" i="42" s="1"/>
  <c r="AL414" i="42"/>
  <c r="AM414" i="42" s="1"/>
  <c r="AL671" i="42"/>
  <c r="AM671" i="42" s="1"/>
  <c r="AL437" i="42"/>
  <c r="AM437" i="42" s="1"/>
  <c r="AL343" i="42"/>
  <c r="AM343" i="42" s="1"/>
  <c r="AL293" i="42"/>
  <c r="AM293" i="42" s="1"/>
  <c r="AL235" i="42"/>
  <c r="AM235" i="42" s="1"/>
  <c r="AL591" i="42"/>
  <c r="AM591" i="42" s="1"/>
  <c r="AL413" i="42"/>
  <c r="AM413" i="42" s="1"/>
  <c r="AL355" i="42"/>
  <c r="AM355" i="42" s="1"/>
  <c r="AL850" i="42"/>
  <c r="AM850" i="42" s="1"/>
  <c r="AL284" i="42"/>
  <c r="AM284" i="42" s="1"/>
  <c r="AL179" i="42"/>
  <c r="AM179" i="42" s="1"/>
  <c r="AL93" i="42"/>
  <c r="AM93" i="42" s="1"/>
  <c r="AL272" i="42"/>
  <c r="AM272" i="42" s="1"/>
  <c r="AL154" i="42"/>
  <c r="AM154" i="42" s="1"/>
  <c r="AL71" i="42"/>
  <c r="AM71" i="42" s="1"/>
  <c r="AL304" i="42"/>
  <c r="AM304" i="42" s="1"/>
  <c r="AL182" i="42"/>
  <c r="AM182" i="42" s="1"/>
  <c r="AL96" i="42"/>
  <c r="AM96" i="42" s="1"/>
  <c r="AL550" i="42"/>
  <c r="AM550" i="42" s="1"/>
  <c r="AL258" i="42"/>
  <c r="AM258" i="42" s="1"/>
  <c r="AL115" i="42"/>
  <c r="AM115" i="42" s="1"/>
  <c r="AL28" i="42"/>
  <c r="AM28" i="42" s="1"/>
  <c r="AL334" i="42"/>
  <c r="AM334" i="42" s="1"/>
  <c r="AL194" i="42"/>
  <c r="AM194" i="42" s="1"/>
  <c r="AL123" i="42"/>
  <c r="AM123" i="42" s="1"/>
  <c r="AL222" i="42"/>
  <c r="AM222" i="42" s="1"/>
  <c r="AL139" i="42"/>
  <c r="AM139" i="42" s="1"/>
  <c r="AL69" i="42"/>
  <c r="AM69" i="42" s="1"/>
  <c r="AL354" i="42"/>
  <c r="AM354" i="42" s="1"/>
  <c r="AL197" i="42"/>
  <c r="AM197" i="42" s="1"/>
  <c r="AL126" i="42"/>
  <c r="AM126" i="42" s="1"/>
  <c r="AL25" i="42"/>
  <c r="AM25" i="42" s="1"/>
  <c r="AL38" i="42"/>
  <c r="AM38" i="42" s="1"/>
  <c r="AL159" i="42"/>
  <c r="AM159" i="42" s="1"/>
  <c r="AL959" i="42"/>
  <c r="AM959" i="42" s="1"/>
  <c r="AL910" i="42"/>
  <c r="AM910" i="42" s="1"/>
  <c r="AL880" i="42"/>
  <c r="AM880" i="42" s="1"/>
  <c r="AL841" i="42"/>
  <c r="AM841" i="42" s="1"/>
  <c r="AL975" i="42"/>
  <c r="AM975" i="42" s="1"/>
  <c r="AL820" i="42"/>
  <c r="AM820" i="42" s="1"/>
  <c r="AL996" i="42"/>
  <c r="AM996" i="42" s="1"/>
  <c r="AL909" i="42"/>
  <c r="AM909" i="42" s="1"/>
  <c r="AL879" i="42"/>
  <c r="AM879" i="42" s="1"/>
  <c r="AL840" i="42"/>
  <c r="AM840" i="42" s="1"/>
  <c r="AL970" i="42"/>
  <c r="AM970" i="42" s="1"/>
  <c r="AL775" i="42"/>
  <c r="AM775" i="42" s="1"/>
  <c r="AL995" i="42"/>
  <c r="AM995" i="42" s="1"/>
  <c r="AL905" i="42"/>
  <c r="AM905" i="42" s="1"/>
  <c r="AL858" i="42"/>
  <c r="AM858" i="42" s="1"/>
  <c r="AL994" i="42"/>
  <c r="AM994" i="42" s="1"/>
  <c r="AL919" i="42"/>
  <c r="AM919" i="42" s="1"/>
  <c r="AL889" i="42"/>
  <c r="AM889" i="42" s="1"/>
  <c r="AL857" i="42"/>
  <c r="AM857" i="42" s="1"/>
  <c r="AL1017" i="42"/>
  <c r="AM1017" i="42" s="1"/>
  <c r="AL746" i="42"/>
  <c r="AM746" i="42" s="1"/>
  <c r="AL720" i="42"/>
  <c r="AM720" i="42" s="1"/>
  <c r="AL785" i="42"/>
  <c r="AM785" i="42" s="1"/>
  <c r="AL745" i="42"/>
  <c r="AM745" i="42" s="1"/>
  <c r="AL715" i="42"/>
  <c r="AM715" i="42" s="1"/>
  <c r="AL939" i="42"/>
  <c r="AM939" i="42" s="1"/>
  <c r="AL808" i="42"/>
  <c r="AM808" i="42" s="1"/>
  <c r="AL732" i="42"/>
  <c r="AM732" i="42" s="1"/>
  <c r="AL714" i="42"/>
  <c r="AM714" i="42" s="1"/>
  <c r="AL839" i="42"/>
  <c r="AM839" i="42" s="1"/>
  <c r="AL743" i="42"/>
  <c r="AM743" i="42" s="1"/>
  <c r="AL725" i="42"/>
  <c r="AM725" i="42" s="1"/>
  <c r="AL643" i="42"/>
  <c r="AM643" i="42" s="1"/>
  <c r="AL800" i="42"/>
  <c r="AM800" i="42" s="1"/>
  <c r="AL683" i="42"/>
  <c r="AM683" i="42" s="1"/>
  <c r="AL789" i="42"/>
  <c r="AM789" i="42" s="1"/>
  <c r="AL682" i="42"/>
  <c r="AM682" i="42" s="1"/>
  <c r="AL569" i="42"/>
  <c r="AM569" i="42" s="1"/>
  <c r="AL511" i="42"/>
  <c r="AM511" i="42" s="1"/>
  <c r="AL461" i="42"/>
  <c r="AM461" i="42" s="1"/>
  <c r="AL675" i="42"/>
  <c r="AM675" i="42" s="1"/>
  <c r="AL626" i="42"/>
  <c r="AM626" i="42" s="1"/>
  <c r="AL548" i="42"/>
  <c r="AM548" i="42" s="1"/>
  <c r="AL494" i="42"/>
  <c r="AM494" i="42" s="1"/>
  <c r="AL630" i="42"/>
  <c r="AM630" i="42" s="1"/>
  <c r="AL534" i="42"/>
  <c r="AM534" i="42" s="1"/>
  <c r="AL693" i="42"/>
  <c r="AM693" i="42" s="1"/>
  <c r="AL611" i="42"/>
  <c r="AM611" i="42" s="1"/>
  <c r="AL547" i="42"/>
  <c r="AM547" i="42" s="1"/>
  <c r="AL497" i="42"/>
  <c r="AM497" i="42" s="1"/>
  <c r="AL438" i="42"/>
  <c r="AM438" i="42" s="1"/>
  <c r="AL590" i="42"/>
  <c r="AM590" i="42" s="1"/>
  <c r="AL416" i="42"/>
  <c r="AM416" i="42" s="1"/>
  <c r="AL589" i="42"/>
  <c r="AM589" i="42" s="1"/>
  <c r="AL378" i="42"/>
  <c r="AM378" i="42" s="1"/>
  <c r="AL329" i="42"/>
  <c r="AM329" i="42" s="1"/>
  <c r="AL271" i="42"/>
  <c r="AM271" i="42" s="1"/>
  <c r="AL221" i="42"/>
  <c r="AM221" i="42" s="1"/>
  <c r="AL596" i="42"/>
  <c r="AM596" i="42" s="1"/>
  <c r="AL411" i="42"/>
  <c r="AM411" i="42" s="1"/>
  <c r="AL361" i="42"/>
  <c r="AM361" i="42" s="1"/>
  <c r="AL253" i="42"/>
  <c r="AM253" i="42" s="1"/>
  <c r="AL546" i="42"/>
  <c r="AM546" i="42" s="1"/>
  <c r="AL423" i="42"/>
  <c r="AM423" i="42" s="1"/>
  <c r="AL328" i="42"/>
  <c r="AM328" i="42" s="1"/>
  <c r="AL274" i="42"/>
  <c r="AM274" i="42" s="1"/>
  <c r="AL802" i="42"/>
  <c r="AM802" i="42" s="1"/>
  <c r="AL578" i="42"/>
  <c r="AM578" i="42" s="1"/>
  <c r="AL410" i="42"/>
  <c r="AM410" i="42" s="1"/>
  <c r="AL622" i="42"/>
  <c r="AM622" i="42" s="1"/>
  <c r="AL431" i="42"/>
  <c r="AM431" i="42" s="1"/>
  <c r="AL339" i="42"/>
  <c r="AM339" i="42" s="1"/>
  <c r="AL289" i="42"/>
  <c r="AM289" i="42" s="1"/>
  <c r="AL231" i="42"/>
  <c r="AM231" i="42" s="1"/>
  <c r="AL583" i="42"/>
  <c r="AM583" i="42" s="1"/>
  <c r="AL409" i="42"/>
  <c r="AM409" i="42" s="1"/>
  <c r="AL313" i="42"/>
  <c r="AM313" i="42" s="1"/>
  <c r="AL574" i="42"/>
  <c r="AM574" i="42" s="1"/>
  <c r="AL262" i="42"/>
  <c r="AM262" i="42" s="1"/>
  <c r="AL175" i="42"/>
  <c r="AM175" i="42" s="1"/>
  <c r="AL63" i="42"/>
  <c r="AM63" i="42" s="1"/>
  <c r="AL260" i="42"/>
  <c r="AM260" i="42" s="1"/>
  <c r="AL150" i="42"/>
  <c r="AM150" i="42" s="1"/>
  <c r="AL67" i="42"/>
  <c r="AM67" i="42" s="1"/>
  <c r="AL292" i="42"/>
  <c r="AM292" i="42" s="1"/>
  <c r="AL178" i="42"/>
  <c r="AM178" i="42" s="1"/>
  <c r="AL92" i="42"/>
  <c r="AM92" i="42" s="1"/>
  <c r="AL425" i="42"/>
  <c r="AM425" i="42" s="1"/>
  <c r="AL246" i="42"/>
  <c r="AM246" i="42" s="1"/>
  <c r="AL111" i="42"/>
  <c r="AM111" i="42" s="1"/>
  <c r="AL24" i="42"/>
  <c r="AM24" i="42" s="1"/>
  <c r="AL312" i="42"/>
  <c r="AM312" i="42" s="1"/>
  <c r="AL190" i="42"/>
  <c r="AM190" i="42" s="1"/>
  <c r="AL102" i="42"/>
  <c r="AM102" i="42" s="1"/>
  <c r="AL61" i="42"/>
  <c r="AM61" i="42" s="1"/>
  <c r="AL168" i="42"/>
  <c r="AM168" i="42" s="1"/>
  <c r="AL118" i="42"/>
  <c r="AM118" i="42" s="1"/>
  <c r="AL35" i="42"/>
  <c r="AM35" i="42" s="1"/>
  <c r="AL342" i="42"/>
  <c r="AM342" i="42" s="1"/>
  <c r="AL193" i="42"/>
  <c r="AM193" i="42" s="1"/>
  <c r="AL122" i="42"/>
  <c r="AM122" i="42" s="1"/>
  <c r="AL34" i="42"/>
  <c r="AM34" i="42" s="1"/>
  <c r="AL49" i="42"/>
  <c r="AM49" i="42" s="1"/>
  <c r="AL330" i="42"/>
  <c r="AM330" i="42" s="1"/>
  <c r="AL955" i="42"/>
  <c r="AM955" i="42" s="1"/>
  <c r="AL907" i="42"/>
  <c r="AM907" i="42" s="1"/>
  <c r="AL876" i="42"/>
  <c r="AM876" i="42" s="1"/>
  <c r="AL837" i="42"/>
  <c r="AM837" i="42" s="1"/>
  <c r="AL971" i="42"/>
  <c r="AM971" i="42" s="1"/>
  <c r="AL816" i="42"/>
  <c r="AM816" i="42" s="1"/>
  <c r="AL958" i="42"/>
  <c r="AM958" i="42" s="1"/>
  <c r="AL906" i="42"/>
  <c r="AM906" i="42" s="1"/>
  <c r="AL875" i="42"/>
  <c r="AM875" i="42" s="1"/>
  <c r="AL836" i="42"/>
  <c r="AM836" i="42" s="1"/>
  <c r="AL966" i="42"/>
  <c r="AM966" i="42" s="1"/>
  <c r="AL831" i="42"/>
  <c r="AM831" i="42" s="1"/>
  <c r="AL771" i="42"/>
  <c r="AM771" i="42" s="1"/>
  <c r="AL961" i="42"/>
  <c r="AM961" i="42" s="1"/>
  <c r="AL897" i="42"/>
  <c r="AM897" i="42" s="1"/>
  <c r="AL1012" i="42"/>
  <c r="AM1012" i="42" s="1"/>
  <c r="AL989" i="42"/>
  <c r="AM989" i="42" s="1"/>
  <c r="AL915" i="42"/>
  <c r="AM915" i="42" s="1"/>
  <c r="AL885" i="42"/>
  <c r="AM885" i="42" s="1"/>
  <c r="AL846" i="42"/>
  <c r="AM846" i="42" s="1"/>
  <c r="AL977" i="42"/>
  <c r="AM977" i="42" s="1"/>
  <c r="AL742" i="42"/>
  <c r="AM742" i="42" s="1"/>
  <c r="AL716" i="42"/>
  <c r="AM716" i="42" s="1"/>
  <c r="AL1030" i="42"/>
  <c r="AM1030" i="42" s="1"/>
  <c r="AL741" i="42"/>
  <c r="AM741" i="42" s="1"/>
  <c r="AL710" i="42"/>
  <c r="AM710" i="42" s="1"/>
  <c r="AL803" i="42"/>
  <c r="AM803" i="42" s="1"/>
  <c r="AL772" i="42"/>
  <c r="AM772" i="42" s="1"/>
  <c r="AL727" i="42"/>
  <c r="AM727" i="42" s="1"/>
  <c r="AL709" i="42"/>
  <c r="AM709" i="42" s="1"/>
  <c r="AL829" i="42"/>
  <c r="AM829" i="42" s="1"/>
  <c r="AL739" i="42"/>
  <c r="AM739" i="42" s="1"/>
  <c r="AL721" i="42"/>
  <c r="AM721" i="42" s="1"/>
  <c r="AL639" i="42"/>
  <c r="AM639" i="42" s="1"/>
  <c r="AL670" i="42"/>
  <c r="AM670" i="42" s="1"/>
  <c r="AL676" i="42"/>
  <c r="AM676" i="42" s="1"/>
  <c r="AL565" i="42"/>
  <c r="AM565" i="42" s="1"/>
  <c r="AL507" i="42"/>
  <c r="AM507" i="42" s="1"/>
  <c r="AL457" i="42"/>
  <c r="AM457" i="42" s="1"/>
  <c r="AL806" i="42"/>
  <c r="AM806" i="42" s="1"/>
  <c r="AL621" i="42"/>
  <c r="AM621" i="42" s="1"/>
  <c r="AL522" i="42"/>
  <c r="AM522" i="42" s="1"/>
  <c r="AL489" i="42"/>
  <c r="AM489" i="42" s="1"/>
  <c r="AL835" i="42"/>
  <c r="AM835" i="42" s="1"/>
  <c r="AL625" i="42"/>
  <c r="AM625" i="42" s="1"/>
  <c r="AL530" i="42"/>
  <c r="AM530" i="42" s="1"/>
  <c r="AL685" i="42"/>
  <c r="AM685" i="42" s="1"/>
  <c r="AL602" i="42"/>
  <c r="AM602" i="42" s="1"/>
  <c r="AL542" i="42"/>
  <c r="AM542" i="42" s="1"/>
  <c r="AL467" i="42"/>
  <c r="AM467" i="42" s="1"/>
  <c r="AL984" i="42"/>
  <c r="AM984" i="42" s="1"/>
  <c r="AL582" i="42"/>
  <c r="AM582" i="42" s="1"/>
  <c r="AL980" i="42"/>
  <c r="AM980" i="42" s="1"/>
  <c r="AL581" i="42"/>
  <c r="AM581" i="42" s="1"/>
  <c r="AL374" i="42"/>
  <c r="AM374" i="42" s="1"/>
  <c r="AL325" i="42"/>
  <c r="AM325" i="42" s="1"/>
  <c r="AL266" i="42"/>
  <c r="AM266" i="42" s="1"/>
  <c r="AL814" i="42"/>
  <c r="AM814" i="42" s="1"/>
  <c r="AL587" i="42"/>
  <c r="AM587" i="42" s="1"/>
  <c r="AL407" i="42"/>
  <c r="AM407" i="42" s="1"/>
  <c r="AL357" i="42"/>
  <c r="AM357" i="42" s="1"/>
  <c r="AL249" i="42"/>
  <c r="AM249" i="42" s="1"/>
  <c r="AL520" i="42"/>
  <c r="AM520" i="42" s="1"/>
  <c r="AL381" i="42"/>
  <c r="AM381" i="42" s="1"/>
  <c r="AL324" i="42"/>
  <c r="AM324" i="42" s="1"/>
  <c r="AL270" i="42"/>
  <c r="AM270" i="42" s="1"/>
  <c r="AL536" i="42"/>
  <c r="AM536" i="42" s="1"/>
  <c r="AL406" i="42"/>
  <c r="AM406" i="42" s="1"/>
  <c r="AL585" i="42"/>
  <c r="AM585" i="42" s="1"/>
  <c r="AL426" i="42"/>
  <c r="AM426" i="42" s="1"/>
  <c r="AL335" i="42"/>
  <c r="AM335" i="42" s="1"/>
  <c r="AL285" i="42"/>
  <c r="AM285" i="42" s="1"/>
  <c r="AL227" i="42"/>
  <c r="AM227" i="42" s="1"/>
  <c r="AL533" i="42"/>
  <c r="AM533" i="42" s="1"/>
  <c r="AL405" i="42"/>
  <c r="AM405" i="42" s="1"/>
  <c r="AL309" i="42"/>
  <c r="AM309" i="42" s="1"/>
  <c r="AL508" i="42"/>
  <c r="AM508" i="42" s="1"/>
  <c r="AL208" i="42"/>
  <c r="AM208" i="42" s="1"/>
  <c r="AL133" i="42"/>
  <c r="AM133" i="42" s="1"/>
  <c r="AL250" i="42"/>
  <c r="AM250" i="42" s="1"/>
  <c r="AL146" i="42"/>
  <c r="AM146" i="42" s="1"/>
  <c r="AL33" i="42"/>
  <c r="AM33" i="42" s="1"/>
  <c r="AL226" i="42"/>
  <c r="AM226" i="42" s="1"/>
  <c r="AL174" i="42"/>
  <c r="AM174" i="42" s="1"/>
  <c r="AL404" i="42"/>
  <c r="AM404" i="42" s="1"/>
  <c r="AL169" i="42"/>
  <c r="AM169" i="42" s="1"/>
  <c r="AL107" i="42"/>
  <c r="AM107" i="42" s="1"/>
  <c r="AL20" i="42"/>
  <c r="AM20" i="42" s="1"/>
  <c r="AL256" i="42"/>
  <c r="AM256" i="42" s="1"/>
  <c r="AL185" i="42"/>
  <c r="AM185" i="42" s="1"/>
  <c r="AL57" i="42"/>
  <c r="AM57" i="42" s="1"/>
  <c r="AL164" i="42"/>
  <c r="AM164" i="42" s="1"/>
  <c r="AL114" i="42"/>
  <c r="AM114" i="42" s="1"/>
  <c r="AL31" i="42"/>
  <c r="AM31" i="42" s="1"/>
  <c r="AL276" i="42"/>
  <c r="AM276" i="42" s="1"/>
  <c r="AL189" i="42"/>
  <c r="AM189" i="42" s="1"/>
  <c r="AL60" i="42"/>
  <c r="AM60" i="42" s="1"/>
  <c r="AL46" i="42"/>
  <c r="AM46" i="42" s="1"/>
  <c r="AL12" i="42"/>
  <c r="AM12" i="42" s="1"/>
  <c r="AL155" i="42"/>
  <c r="AM155" i="42" s="1"/>
  <c r="AL450" i="42"/>
  <c r="AM450" i="42" s="1"/>
  <c r="AL41" i="42"/>
  <c r="AM41" i="42" s="1"/>
  <c r="AL664" i="42"/>
  <c r="AM664" i="42" s="1"/>
  <c r="AL1009" i="42"/>
  <c r="AM1009" i="42" s="1"/>
  <c r="AL951" i="42"/>
  <c r="AM951" i="42" s="1"/>
  <c r="AL903" i="42"/>
  <c r="AM903" i="42" s="1"/>
  <c r="AL872" i="42"/>
  <c r="AM872" i="42" s="1"/>
  <c r="AL1036" i="42"/>
  <c r="AM1036" i="42" s="1"/>
  <c r="AL967" i="42"/>
  <c r="AM967" i="42" s="1"/>
  <c r="AL954" i="42"/>
  <c r="AM954" i="42" s="1"/>
  <c r="AL902" i="42"/>
  <c r="AM902" i="42" s="1"/>
  <c r="AL871" i="42"/>
  <c r="AM871" i="42" s="1"/>
  <c r="AL1035" i="42"/>
  <c r="AM1035" i="42" s="1"/>
  <c r="AL937" i="42"/>
  <c r="AM937" i="42" s="1"/>
  <c r="AL827" i="42"/>
  <c r="AM827" i="42" s="1"/>
  <c r="AL767" i="42"/>
  <c r="AM767" i="42" s="1"/>
  <c r="AL957" i="42"/>
  <c r="AM957" i="42" s="1"/>
  <c r="AL894" i="42"/>
  <c r="AM894" i="42" s="1"/>
  <c r="AL960" i="42"/>
  <c r="AM960" i="42" s="1"/>
  <c r="AL911" i="42"/>
  <c r="AM911" i="42" s="1"/>
  <c r="AL881" i="42"/>
  <c r="AM881" i="42" s="1"/>
  <c r="AL842" i="42"/>
  <c r="AM842" i="42" s="1"/>
  <c r="AL928" i="42"/>
  <c r="AM928" i="42" s="1"/>
  <c r="AL779" i="42"/>
  <c r="AM779" i="42" s="1"/>
  <c r="AL738" i="42"/>
  <c r="AM738" i="42" s="1"/>
  <c r="AL666" i="42"/>
  <c r="AM666" i="42" s="1"/>
  <c r="AL973" i="42"/>
  <c r="AM973" i="42" s="1"/>
  <c r="AL665" i="42"/>
  <c r="AM665" i="42" s="1"/>
  <c r="AL1026" i="42"/>
  <c r="AM1026" i="42" s="1"/>
  <c r="AL798" i="42"/>
  <c r="AM798" i="42" s="1"/>
  <c r="AL762" i="42"/>
  <c r="AM762" i="42" s="1"/>
  <c r="AL1022" i="42"/>
  <c r="AM1022" i="42" s="1"/>
  <c r="AL821" i="42"/>
  <c r="AM821" i="42" s="1"/>
  <c r="AL735" i="42"/>
  <c r="AM735" i="42" s="1"/>
  <c r="AL717" i="42"/>
  <c r="AM717" i="42" s="1"/>
  <c r="AL634" i="42"/>
  <c r="AM634" i="42" s="1"/>
  <c r="AL652" i="42"/>
  <c r="AM652" i="42" s="1"/>
  <c r="AL669" i="42"/>
  <c r="AM669" i="42" s="1"/>
  <c r="AL561" i="42"/>
  <c r="AM561" i="42" s="1"/>
  <c r="AL503" i="42"/>
  <c r="AM503" i="42" s="1"/>
  <c r="AL453" i="42"/>
  <c r="AM453" i="42" s="1"/>
  <c r="AL787" i="42"/>
  <c r="AM787" i="42" s="1"/>
  <c r="AL703" i="42"/>
  <c r="AM703" i="42" s="1"/>
  <c r="AL612" i="42"/>
  <c r="AM612" i="42" s="1"/>
  <c r="AL518" i="42"/>
  <c r="AM518" i="42" s="1"/>
  <c r="AL468" i="42"/>
  <c r="AM468" i="42" s="1"/>
  <c r="AL818" i="42"/>
  <c r="AM818" i="42" s="1"/>
  <c r="AL702" i="42"/>
  <c r="AM702" i="42" s="1"/>
  <c r="AL616" i="42"/>
  <c r="AM616" i="42" s="1"/>
  <c r="AL526" i="42"/>
  <c r="AM526" i="42" s="1"/>
  <c r="AL768" i="42"/>
  <c r="AM768" i="42" s="1"/>
  <c r="AL679" i="42"/>
  <c r="AM679" i="42" s="1"/>
  <c r="AL571" i="42"/>
  <c r="AM571" i="42" s="1"/>
  <c r="AL521" i="42"/>
  <c r="AM521" i="42" s="1"/>
  <c r="AL463" i="42"/>
  <c r="AM463" i="42" s="1"/>
  <c r="AL830" i="42"/>
  <c r="AM830" i="42" s="1"/>
  <c r="AL532" i="42"/>
  <c r="AM532" i="42" s="1"/>
  <c r="AL531" i="42"/>
  <c r="AM531" i="42" s="1"/>
  <c r="AL370" i="42"/>
  <c r="AM370" i="42" s="1"/>
  <c r="AL295" i="42"/>
  <c r="AM295" i="42" s="1"/>
  <c r="AL245" i="42"/>
  <c r="AM245" i="42" s="1"/>
  <c r="AL579" i="42"/>
  <c r="AM579" i="42" s="1"/>
  <c r="AL403" i="42"/>
  <c r="AM403" i="42" s="1"/>
  <c r="AL353" i="42"/>
  <c r="AM353" i="42" s="1"/>
  <c r="AL677" i="42"/>
  <c r="AM677" i="42" s="1"/>
  <c r="AL496" i="42"/>
  <c r="AM496" i="42" s="1"/>
  <c r="AL377" i="42"/>
  <c r="AM377" i="42" s="1"/>
  <c r="AL298" i="42"/>
  <c r="AM298" i="42" s="1"/>
  <c r="AL265" i="42"/>
  <c r="AM265" i="42" s="1"/>
  <c r="AL700" i="42"/>
  <c r="AM700" i="42" s="1"/>
  <c r="AL528" i="42"/>
  <c r="AM528" i="42" s="1"/>
  <c r="AL402" i="42"/>
  <c r="AM402" i="42" s="1"/>
  <c r="AL577" i="42"/>
  <c r="AM577" i="42" s="1"/>
  <c r="AL422" i="42"/>
  <c r="AM422" i="42" s="1"/>
  <c r="AL331" i="42"/>
  <c r="AM331" i="42" s="1"/>
  <c r="AL281" i="42"/>
  <c r="AM281" i="42" s="1"/>
  <c r="AL223" i="42"/>
  <c r="AM223" i="42" s="1"/>
  <c r="AL525" i="42"/>
  <c r="AM525" i="42" s="1"/>
  <c r="AL401" i="42"/>
  <c r="AM401" i="42" s="1"/>
  <c r="AL305" i="42"/>
  <c r="AM305" i="42" s="1"/>
  <c r="AL396" i="42"/>
  <c r="AM396" i="42" s="1"/>
  <c r="AL204" i="42"/>
  <c r="AM204" i="42" s="1"/>
  <c r="AL129" i="42"/>
  <c r="AM129" i="42" s="1"/>
  <c r="AL566" i="42"/>
  <c r="AM566" i="42" s="1"/>
  <c r="AL238" i="42"/>
  <c r="AM238" i="42" s="1"/>
  <c r="AL116" i="42"/>
  <c r="AM116" i="42" s="1"/>
  <c r="AL29" i="42"/>
  <c r="AM29" i="42" s="1"/>
  <c r="AL218" i="42"/>
  <c r="AM218" i="42" s="1"/>
  <c r="AL132" i="42"/>
  <c r="AM132" i="42" s="1"/>
  <c r="AL392" i="42"/>
  <c r="AM392" i="42" s="1"/>
  <c r="AL165" i="42"/>
  <c r="AM165" i="42" s="1"/>
  <c r="AL82" i="42"/>
  <c r="AM82" i="42" s="1"/>
  <c r="AL234" i="42"/>
  <c r="AM234" i="42" s="1"/>
  <c r="AL181" i="42"/>
  <c r="AM181" i="42" s="1"/>
  <c r="AL99" i="42"/>
  <c r="AM99" i="42" s="1"/>
  <c r="AL53" i="42"/>
  <c r="AM53" i="42" s="1"/>
  <c r="AL160" i="42"/>
  <c r="AM160" i="42" s="1"/>
  <c r="AL110" i="42"/>
  <c r="AM110" i="42" s="1"/>
  <c r="AL691" i="42"/>
  <c r="AM691" i="42" s="1"/>
  <c r="AL254" i="42"/>
  <c r="AM254" i="42" s="1"/>
  <c r="AL184" i="42"/>
  <c r="AM184" i="42" s="1"/>
  <c r="AL56" i="42"/>
  <c r="AM56" i="42" s="1"/>
  <c r="AL147" i="42"/>
  <c r="AM147" i="42" s="1"/>
  <c r="AL19" i="42"/>
  <c r="AM19" i="42" s="1"/>
  <c r="AL230" i="42"/>
  <c r="AM230" i="42" s="1"/>
  <c r="AL68" i="42"/>
  <c r="AM68" i="42" s="1"/>
  <c r="AL947" i="42"/>
  <c r="AM947" i="42" s="1"/>
  <c r="AL868" i="42"/>
  <c r="AM868" i="42" s="1"/>
  <c r="AL938" i="42"/>
  <c r="AM938" i="42" s="1"/>
  <c r="AL898" i="42"/>
  <c r="AM898" i="42" s="1"/>
  <c r="AL1031" i="42"/>
  <c r="AM1031" i="42" s="1"/>
  <c r="AL819" i="42"/>
  <c r="AM819" i="42" s="1"/>
  <c r="AL949" i="42"/>
  <c r="AM949" i="42" s="1"/>
  <c r="AL838" i="42"/>
  <c r="AM838" i="42" s="1"/>
  <c r="AL774" i="42"/>
  <c r="AM774" i="42" s="1"/>
  <c r="AL662" i="42"/>
  <c r="AM662" i="42" s="1"/>
  <c r="AL661" i="42"/>
  <c r="AM661" i="42" s="1"/>
  <c r="AL793" i="42"/>
  <c r="AM793" i="42" s="1"/>
  <c r="AL813" i="42"/>
  <c r="AM813" i="42" s="1"/>
  <c r="AL731" i="42"/>
  <c r="AM731" i="42" s="1"/>
  <c r="AL1025" i="42"/>
  <c r="AM1025" i="42" s="1"/>
  <c r="AL1021" i="42"/>
  <c r="AM1021" i="42" s="1"/>
  <c r="AL642" i="42"/>
  <c r="AM642" i="42" s="1"/>
  <c r="AL499" i="42"/>
  <c r="AM499" i="42" s="1"/>
  <c r="AL695" i="42"/>
  <c r="AM695" i="42" s="1"/>
  <c r="AL514" i="42"/>
  <c r="AM514" i="42" s="1"/>
  <c r="AL607" i="42"/>
  <c r="AM607" i="42" s="1"/>
  <c r="AL567" i="42"/>
  <c r="AM567" i="42" s="1"/>
  <c r="AL459" i="42"/>
  <c r="AM459" i="42" s="1"/>
  <c r="AL482" i="42"/>
  <c r="AM482" i="42" s="1"/>
  <c r="AL481" i="42"/>
  <c r="AM481" i="42" s="1"/>
  <c r="AL291" i="42"/>
  <c r="AM291" i="42" s="1"/>
  <c r="AL678" i="42"/>
  <c r="AM678" i="42" s="1"/>
  <c r="AL399" i="42"/>
  <c r="AM399" i="42" s="1"/>
  <c r="AL633" i="42"/>
  <c r="AM633" i="42" s="1"/>
  <c r="AL373" i="42"/>
  <c r="AM373" i="42" s="1"/>
  <c r="AL244" i="42"/>
  <c r="AM244" i="42" s="1"/>
  <c r="AL486" i="42"/>
  <c r="AM486" i="42" s="1"/>
  <c r="AL535" i="42"/>
  <c r="AM535" i="42" s="1"/>
  <c r="AL327" i="42"/>
  <c r="AM327" i="42" s="1"/>
  <c r="AL219" i="42"/>
  <c r="AM219" i="42" s="1"/>
  <c r="AL397" i="42"/>
  <c r="AM397" i="42" s="1"/>
  <c r="AL362" i="42"/>
  <c r="AM362" i="42" s="1"/>
  <c r="AL125" i="42"/>
  <c r="AM125" i="42" s="1"/>
  <c r="AL170" i="42"/>
  <c r="AM170" i="42" s="1"/>
  <c r="AL628" i="42"/>
  <c r="AM628" i="42" s="1"/>
  <c r="AL128" i="42"/>
  <c r="AM128" i="42" s="1"/>
  <c r="AL379" i="42"/>
  <c r="AM379" i="42" s="1"/>
  <c r="AL78" i="42"/>
  <c r="AM78" i="42" s="1"/>
  <c r="AL210" i="42"/>
  <c r="AM210" i="42" s="1"/>
  <c r="AL95" i="42"/>
  <c r="AM95" i="42" s="1"/>
  <c r="AL466" i="42"/>
  <c r="AM466" i="42" s="1"/>
  <c r="AL106" i="42"/>
  <c r="AM106" i="42" s="1"/>
  <c r="AL242" i="42"/>
  <c r="AM242" i="42" s="1"/>
  <c r="AL98" i="42"/>
  <c r="AM98" i="42" s="1"/>
  <c r="AL213" i="42"/>
  <c r="AM213" i="42" s="1"/>
  <c r="AL117" i="42"/>
  <c r="AM117" i="42" s="1"/>
  <c r="AL163" i="42"/>
  <c r="AM163" i="42" s="1"/>
  <c r="AL1013" i="42"/>
  <c r="AM1013" i="42" s="1"/>
  <c r="AL985" i="42"/>
  <c r="AM985" i="42" s="1"/>
  <c r="AL663" i="42"/>
  <c r="AM663" i="42" s="1"/>
  <c r="AL449" i="42"/>
  <c r="AM449" i="42" s="1"/>
  <c r="AL484" i="42"/>
  <c r="AM484" i="42" s="1"/>
  <c r="AL684" i="42"/>
  <c r="AM684" i="42" s="1"/>
  <c r="AL311" i="42"/>
  <c r="AM311" i="42" s="1"/>
  <c r="AL301" i="42"/>
  <c r="AM301" i="42" s="1"/>
  <c r="AL62" i="42"/>
  <c r="AM62" i="42" s="1"/>
  <c r="AL48" i="42"/>
  <c r="AM48" i="42" s="1"/>
  <c r="AL47" i="42"/>
  <c r="AM47" i="42" s="1"/>
  <c r="AL412" i="42"/>
  <c r="AM412" i="42" s="1"/>
  <c r="AL1028" i="42"/>
  <c r="AM1028" i="42" s="1"/>
  <c r="AL873" i="42"/>
  <c r="AM873" i="42" s="1"/>
  <c r="AL726" i="42"/>
  <c r="AM726" i="42" s="1"/>
  <c r="AL761" i="42"/>
  <c r="AM761" i="42" s="1"/>
  <c r="AL553" i="42"/>
  <c r="AM553" i="42" s="1"/>
  <c r="AL456" i="42"/>
  <c r="AM456" i="42" s="1"/>
  <c r="AL513" i="42"/>
  <c r="AM513" i="42" s="1"/>
  <c r="AL237" i="42"/>
  <c r="AM237" i="42" s="1"/>
  <c r="AL290" i="42"/>
  <c r="AM290" i="42" s="1"/>
  <c r="AL475" i="42"/>
  <c r="AM475" i="42" s="1"/>
  <c r="AL108" i="42"/>
  <c r="AM108" i="42" s="1"/>
  <c r="AL541" i="42"/>
  <c r="AM541" i="42" s="1"/>
  <c r="AL398" i="42"/>
  <c r="AM398" i="42" s="1"/>
  <c r="AL997" i="42"/>
  <c r="AM997" i="42" s="1"/>
  <c r="AL859" i="42"/>
  <c r="AM859" i="42" s="1"/>
  <c r="AL869" i="42"/>
  <c r="AM869" i="42" s="1"/>
  <c r="AL936" i="42"/>
  <c r="AM936" i="42" s="1"/>
  <c r="AL705" i="42"/>
  <c r="AM705" i="42" s="1"/>
  <c r="AL673" i="42"/>
  <c r="AM673" i="42" s="1"/>
  <c r="AL479" i="42"/>
  <c r="AM479" i="42" s="1"/>
  <c r="AL372" i="42"/>
  <c r="AM372" i="42" s="1"/>
  <c r="AL371" i="42"/>
  <c r="AM371" i="42" s="1"/>
  <c r="AL40" i="42"/>
  <c r="AM40" i="42" s="1"/>
  <c r="AL943" i="42"/>
  <c r="AM943" i="42" s="1"/>
  <c r="AL864" i="42"/>
  <c r="AM864" i="42" s="1"/>
  <c r="AL934" i="42"/>
  <c r="AM934" i="42" s="1"/>
  <c r="AL895" i="42"/>
  <c r="AM895" i="42" s="1"/>
  <c r="AL1027" i="42"/>
  <c r="AM1027" i="42" s="1"/>
  <c r="AL815" i="42"/>
  <c r="AM815" i="42" s="1"/>
  <c r="AL945" i="42"/>
  <c r="AM945" i="42" s="1"/>
  <c r="AL1010" i="42"/>
  <c r="AM1010" i="42" s="1"/>
  <c r="AL904" i="42"/>
  <c r="AM904" i="42" s="1"/>
  <c r="AL834" i="42"/>
  <c r="AM834" i="42" s="1"/>
  <c r="AL765" i="42"/>
  <c r="AM765" i="42" s="1"/>
  <c r="AL1033" i="42"/>
  <c r="AM1033" i="42" s="1"/>
  <c r="AL773" i="42"/>
  <c r="AM773" i="42" s="1"/>
  <c r="AL657" i="42"/>
  <c r="AM657" i="42" s="1"/>
  <c r="AL784" i="42"/>
  <c r="AM784" i="42" s="1"/>
  <c r="AL807" i="42"/>
  <c r="AM807" i="42" s="1"/>
  <c r="AL968" i="42"/>
  <c r="AM968" i="42" s="1"/>
  <c r="AL964" i="42"/>
  <c r="AM964" i="42" s="1"/>
  <c r="AL627" i="42"/>
  <c r="AM627" i="42" s="1"/>
  <c r="AL495" i="42"/>
  <c r="AM495" i="42" s="1"/>
  <c r="AL704" i="42"/>
  <c r="AM704" i="42" s="1"/>
  <c r="AL687" i="42"/>
  <c r="AM687" i="42" s="1"/>
  <c r="AL510" i="42"/>
  <c r="AM510" i="42" s="1"/>
  <c r="AL588" i="42"/>
  <c r="AM588" i="42" s="1"/>
  <c r="AL563" i="42"/>
  <c r="AM563" i="42" s="1"/>
  <c r="AL455" i="42"/>
  <c r="AM455" i="42" s="1"/>
  <c r="AL474" i="42"/>
  <c r="AM474" i="42" s="1"/>
  <c r="AL473" i="42"/>
  <c r="AM473" i="42" s="1"/>
  <c r="AL287" i="42"/>
  <c r="AM287" i="42" s="1"/>
  <c r="AL644" i="42"/>
  <c r="AM644" i="42" s="1"/>
  <c r="AL395" i="42"/>
  <c r="AM395" i="42" s="1"/>
  <c r="AL605" i="42"/>
  <c r="AM605" i="42" s="1"/>
  <c r="AL369" i="42"/>
  <c r="AM369" i="42" s="1"/>
  <c r="AL240" i="42"/>
  <c r="AM240" i="42" s="1"/>
  <c r="AL478" i="42"/>
  <c r="AM478" i="42" s="1"/>
  <c r="AL527" i="42"/>
  <c r="AM527" i="42" s="1"/>
  <c r="AL323" i="42"/>
  <c r="AM323" i="42" s="1"/>
  <c r="AL214" i="42"/>
  <c r="AM214" i="42" s="1"/>
  <c r="AL393" i="42"/>
  <c r="AM393" i="42" s="1"/>
  <c r="AL350" i="42"/>
  <c r="AM350" i="42" s="1"/>
  <c r="AL166" i="42"/>
  <c r="AM166" i="42" s="1"/>
  <c r="AL558" i="42"/>
  <c r="AM558" i="42" s="1"/>
  <c r="AL124" i="42"/>
  <c r="AM124" i="42" s="1"/>
  <c r="AL358" i="42"/>
  <c r="AM358" i="42" s="1"/>
  <c r="AL70" i="42"/>
  <c r="AM70" i="42" s="1"/>
  <c r="AL206" i="42"/>
  <c r="AM206" i="42" s="1"/>
  <c r="AL91" i="42"/>
  <c r="AM91" i="42" s="1"/>
  <c r="AL366" i="42"/>
  <c r="AM366" i="42" s="1"/>
  <c r="AL81" i="42"/>
  <c r="AM81" i="42" s="1"/>
  <c r="AL209" i="42"/>
  <c r="AM209" i="42" s="1"/>
  <c r="AL94" i="42"/>
  <c r="AM94" i="42" s="1"/>
  <c r="AL296" i="42"/>
  <c r="AM296" i="42" s="1"/>
  <c r="AL151" i="42"/>
  <c r="AM151" i="42" s="1"/>
  <c r="AL252" i="42"/>
  <c r="AM252" i="42" s="1"/>
  <c r="AL899" i="42"/>
  <c r="AM899" i="42" s="1"/>
  <c r="AL867" i="42"/>
  <c r="AM867" i="42" s="1"/>
  <c r="AL956" i="42"/>
  <c r="AM956" i="42" s="1"/>
  <c r="AL940" i="42"/>
  <c r="AM940" i="42" s="1"/>
  <c r="AL981" i="42"/>
  <c r="AM981" i="42" s="1"/>
  <c r="AL603" i="42"/>
  <c r="AM603" i="42" s="1"/>
  <c r="AL654" i="42"/>
  <c r="AM654" i="42" s="1"/>
  <c r="AL349" i="42"/>
  <c r="AM349" i="42" s="1"/>
  <c r="AL470" i="42"/>
  <c r="AM470" i="42" s="1"/>
  <c r="AL380" i="42"/>
  <c r="AM380" i="42" s="1"/>
  <c r="AL500" i="42"/>
  <c r="AM500" i="42" s="1"/>
  <c r="AL207" i="42"/>
  <c r="AM207" i="42" s="1"/>
  <c r="AL177" i="42"/>
  <c r="AM177" i="42" s="1"/>
  <c r="AL180" i="42"/>
  <c r="AM180" i="42" s="1"/>
  <c r="AL882" i="42"/>
  <c r="AM882" i="42" s="1"/>
  <c r="AL965" i="42"/>
  <c r="AM965" i="42" s="1"/>
  <c r="AL686" i="42"/>
  <c r="AM686" i="42" s="1"/>
  <c r="AL307" i="42"/>
  <c r="AM307" i="42" s="1"/>
  <c r="AL801" i="42"/>
  <c r="AM801" i="42" s="1"/>
  <c r="AL259" i="42"/>
  <c r="AM259" i="42" s="1"/>
  <c r="AL203" i="42"/>
  <c r="AM203" i="42" s="1"/>
  <c r="AL135" i="42"/>
  <c r="AM135" i="42" s="1"/>
  <c r="AL43" i="42"/>
  <c r="AM43" i="42" s="1"/>
  <c r="AL1024" i="42"/>
  <c r="AM1024" i="42" s="1"/>
  <c r="AL655" i="42"/>
  <c r="AM655" i="42" s="1"/>
  <c r="AL509" i="42"/>
  <c r="AM509" i="42" s="1"/>
  <c r="AL303" i="42"/>
  <c r="AM303" i="42" s="1"/>
  <c r="AL614" i="42"/>
  <c r="AM614" i="42" s="1"/>
  <c r="AL255" i="42"/>
  <c r="AM255" i="42" s="1"/>
  <c r="AL54" i="42"/>
  <c r="AM54" i="42" s="1"/>
  <c r="AL148" i="42"/>
  <c r="AM148" i="42" s="1"/>
  <c r="AL922" i="42"/>
  <c r="AM922" i="42" s="1"/>
  <c r="AL860" i="42"/>
  <c r="AM860" i="42" s="1"/>
  <c r="AL930" i="42"/>
  <c r="AM930" i="42" s="1"/>
  <c r="AL1008" i="42"/>
  <c r="AM1008" i="42" s="1"/>
  <c r="AL891" i="42"/>
  <c r="AM891" i="42" s="1"/>
  <c r="AL1023" i="42"/>
  <c r="AM1023" i="42" s="1"/>
  <c r="AL794" i="42"/>
  <c r="AM794" i="42" s="1"/>
  <c r="AL920" i="42"/>
  <c r="AM920" i="42" s="1"/>
  <c r="AL1006" i="42"/>
  <c r="AM1006" i="42" s="1"/>
  <c r="AL900" i="42"/>
  <c r="AM900" i="42" s="1"/>
  <c r="AL809" i="42"/>
  <c r="AM809" i="42" s="1"/>
  <c r="AL758" i="42"/>
  <c r="AM758" i="42" s="1"/>
  <c r="AL1016" i="42"/>
  <c r="AM1016" i="42" s="1"/>
  <c r="AL757" i="42"/>
  <c r="AM757" i="42" s="1"/>
  <c r="AL653" i="42"/>
  <c r="AM653" i="42" s="1"/>
  <c r="AL797" i="42"/>
  <c r="AM797" i="42" s="1"/>
  <c r="AL613" i="42"/>
  <c r="AM613" i="42" s="1"/>
  <c r="AL490" i="42"/>
  <c r="AM490" i="42" s="1"/>
  <c r="AL696" i="42"/>
  <c r="AM696" i="42" s="1"/>
  <c r="AL674" i="42"/>
  <c r="AM674" i="42" s="1"/>
  <c r="AL506" i="42"/>
  <c r="AM506" i="42" s="1"/>
  <c r="AL584" i="42"/>
  <c r="AM584" i="42" s="1"/>
  <c r="AL559" i="42"/>
  <c r="AM559" i="42" s="1"/>
  <c r="AL451" i="42"/>
  <c r="AM451" i="42" s="1"/>
  <c r="AL442" i="42"/>
  <c r="AM442" i="42" s="1"/>
  <c r="AL433" i="42"/>
  <c r="AM433" i="42" s="1"/>
  <c r="AL283" i="42"/>
  <c r="AM283" i="42" s="1"/>
  <c r="AL624" i="42"/>
  <c r="AM624" i="42" s="1"/>
  <c r="AL391" i="42"/>
  <c r="AM391" i="42" s="1"/>
  <c r="AL570" i="42"/>
  <c r="AM570" i="42" s="1"/>
  <c r="AL348" i="42"/>
  <c r="AM348" i="42" s="1"/>
  <c r="AL232" i="42"/>
  <c r="AM232" i="42" s="1"/>
  <c r="AL427" i="42"/>
  <c r="AM427" i="42" s="1"/>
  <c r="AL485" i="42"/>
  <c r="AM485" i="42" s="1"/>
  <c r="AL318" i="42"/>
  <c r="AM318" i="42" s="1"/>
  <c r="AL363" i="42"/>
  <c r="AM363" i="42" s="1"/>
  <c r="AL317" i="42"/>
  <c r="AM317" i="42" s="1"/>
  <c r="AL101" i="42"/>
  <c r="AM101" i="42" s="1"/>
  <c r="AL162" i="42"/>
  <c r="AM162" i="42" s="1"/>
  <c r="AL326" i="42"/>
  <c r="AM326" i="42" s="1"/>
  <c r="AL103" i="42"/>
  <c r="AM103" i="42" s="1"/>
  <c r="AL346" i="42"/>
  <c r="AM346" i="42" s="1"/>
  <c r="AL66" i="42"/>
  <c r="AM66" i="42" s="1"/>
  <c r="AL202" i="42"/>
  <c r="AM202" i="42" s="1"/>
  <c r="AL86" i="42"/>
  <c r="AM86" i="42" s="1"/>
  <c r="AL322" i="42"/>
  <c r="AM322" i="42" s="1"/>
  <c r="AL77" i="42"/>
  <c r="AM77" i="42" s="1"/>
  <c r="AL205" i="42"/>
  <c r="AM205" i="42" s="1"/>
  <c r="AL90" i="42"/>
  <c r="AM90" i="42" s="1"/>
  <c r="AL385" i="42"/>
  <c r="AM385" i="42" s="1"/>
  <c r="AL308" i="42"/>
  <c r="AM308" i="42" s="1"/>
  <c r="AL13" i="42"/>
  <c r="AM13" i="42" s="1"/>
  <c r="AL516" i="42"/>
  <c r="AM516" i="42" s="1"/>
  <c r="AL1032" i="42"/>
  <c r="AM1032" i="42" s="1"/>
  <c r="AL929" i="42"/>
  <c r="AM929" i="42" s="1"/>
  <c r="AL877" i="42"/>
  <c r="AM877" i="42" s="1"/>
  <c r="AL766" i="42"/>
  <c r="AM766" i="42" s="1"/>
  <c r="AL557" i="42"/>
  <c r="AM557" i="42" s="1"/>
  <c r="AL464" i="42"/>
  <c r="AM464" i="42" s="1"/>
  <c r="AL517" i="42"/>
  <c r="AM517" i="42" s="1"/>
  <c r="AL241" i="42"/>
  <c r="AM241" i="42" s="1"/>
  <c r="AL294" i="42"/>
  <c r="AM294" i="42" s="1"/>
  <c r="AL277" i="42"/>
  <c r="AM277" i="42" s="1"/>
  <c r="AL200" i="42"/>
  <c r="AM200" i="42" s="1"/>
  <c r="AL112" i="42"/>
  <c r="AM112" i="42" s="1"/>
  <c r="AL458" i="42"/>
  <c r="AM458" i="42" s="1"/>
  <c r="AL1001" i="42"/>
  <c r="AM1001" i="42" s="1"/>
  <c r="AL946" i="42"/>
  <c r="AM946" i="42" s="1"/>
  <c r="AL752" i="42"/>
  <c r="AM752" i="42" s="1"/>
  <c r="AL480" i="42"/>
  <c r="AM480" i="42" s="1"/>
  <c r="AL345" i="42"/>
  <c r="AM345" i="42" s="1"/>
  <c r="AL462" i="42"/>
  <c r="AM462" i="42" s="1"/>
  <c r="AL376" i="42"/>
  <c r="AM376" i="42" s="1"/>
  <c r="AL196" i="42"/>
  <c r="AM196" i="42" s="1"/>
  <c r="AL58" i="42"/>
  <c r="AM58" i="42" s="1"/>
  <c r="AL44" i="42"/>
  <c r="AM44" i="42" s="1"/>
  <c r="AL892" i="42"/>
  <c r="AM892" i="42" s="1"/>
  <c r="AL847" i="42"/>
  <c r="AM847" i="42" s="1"/>
  <c r="AL748" i="42"/>
  <c r="AM748" i="42" s="1"/>
  <c r="AL476" i="42"/>
  <c r="AM476" i="42" s="1"/>
  <c r="AL341" i="42"/>
  <c r="AM341" i="42" s="1"/>
  <c r="AL192" i="42"/>
  <c r="AM192" i="42" s="1"/>
  <c r="AL131" i="42"/>
  <c r="AM131" i="42" s="1"/>
  <c r="AL39" i="42"/>
  <c r="AM39" i="42" s="1"/>
  <c r="AL918" i="42"/>
  <c r="AM918" i="42" s="1"/>
  <c r="AL856" i="42"/>
  <c r="AM856" i="42" s="1"/>
  <c r="AL926" i="42"/>
  <c r="AM926" i="42" s="1"/>
  <c r="AL1004" i="42"/>
  <c r="AM1004" i="42" s="1"/>
  <c r="AL887" i="42"/>
  <c r="AM887" i="42" s="1"/>
  <c r="AL982" i="42"/>
  <c r="AM982" i="42" s="1"/>
  <c r="AL790" i="42"/>
  <c r="AM790" i="42" s="1"/>
  <c r="AL916" i="42"/>
  <c r="AM916" i="42" s="1"/>
  <c r="AL1002" i="42"/>
  <c r="AM1002" i="42" s="1"/>
  <c r="AL805" i="42"/>
  <c r="AM805" i="42" s="1"/>
  <c r="AL754" i="42"/>
  <c r="AM754" i="42" s="1"/>
  <c r="AL976" i="42"/>
  <c r="AM976" i="42" s="1"/>
  <c r="AL753" i="42"/>
  <c r="AM753" i="42" s="1"/>
  <c r="AL1029" i="42"/>
  <c r="AM1029" i="42" s="1"/>
  <c r="AL722" i="42"/>
  <c r="AM722" i="42" s="1"/>
  <c r="AL792" i="42"/>
  <c r="AM792" i="42" s="1"/>
  <c r="AL826" i="42"/>
  <c r="AM826" i="42" s="1"/>
  <c r="AL843" i="42"/>
  <c r="AM843" i="42" s="1"/>
  <c r="AL604" i="42"/>
  <c r="AM604" i="42" s="1"/>
  <c r="AL469" i="42"/>
  <c r="AM469" i="42" s="1"/>
  <c r="AL688" i="42"/>
  <c r="AM688" i="42" s="1"/>
  <c r="AL650" i="42"/>
  <c r="AM650" i="42" s="1"/>
  <c r="AL502" i="42"/>
  <c r="AM502" i="42" s="1"/>
  <c r="AL769" i="42"/>
  <c r="AM769" i="42" s="1"/>
  <c r="AL580" i="42"/>
  <c r="AM580" i="42" s="1"/>
  <c r="AL555" i="42"/>
  <c r="AM555" i="42" s="1"/>
  <c r="AL447" i="42"/>
  <c r="AM447" i="42" s="1"/>
  <c r="AL434" i="42"/>
  <c r="AM434" i="42" s="1"/>
  <c r="AL424" i="42"/>
  <c r="AM424" i="42" s="1"/>
  <c r="AL279" i="42"/>
  <c r="AM279" i="42" s="1"/>
  <c r="AL615" i="42"/>
  <c r="AM615" i="42" s="1"/>
  <c r="AL386" i="42"/>
  <c r="AM386" i="42" s="1"/>
  <c r="AL562" i="42"/>
  <c r="AM562" i="42" s="1"/>
  <c r="AL344" i="42"/>
  <c r="AM344" i="42" s="1"/>
  <c r="AL224" i="42"/>
  <c r="AM224" i="42" s="1"/>
  <c r="AL418" i="42"/>
  <c r="AM418" i="42" s="1"/>
  <c r="AL477" i="42"/>
  <c r="AM477" i="42" s="1"/>
  <c r="AL297" i="42"/>
  <c r="AM297" i="42" s="1"/>
  <c r="AL601" i="42"/>
  <c r="AM601" i="42" s="1"/>
  <c r="AL359" i="42"/>
  <c r="AM359" i="42" s="1"/>
  <c r="AL306" i="42"/>
  <c r="AM306" i="42" s="1"/>
  <c r="AL97" i="42"/>
  <c r="AM97" i="42" s="1"/>
  <c r="AL158" i="42"/>
  <c r="AM158" i="42" s="1"/>
  <c r="AL314" i="42"/>
  <c r="AM314" i="42" s="1"/>
  <c r="AL302" i="42"/>
  <c r="AM302" i="42" s="1"/>
  <c r="AL32" i="42"/>
  <c r="AM32" i="42" s="1"/>
  <c r="AL198" i="42"/>
  <c r="AM198" i="42" s="1"/>
  <c r="AL310" i="42"/>
  <c r="AM310" i="42" s="1"/>
  <c r="AL73" i="42"/>
  <c r="AM73" i="42" s="1"/>
  <c r="AL201" i="42"/>
  <c r="AM201" i="42" s="1"/>
  <c r="AL85" i="42"/>
  <c r="AM85" i="42" s="1"/>
  <c r="AL26" i="42"/>
  <c r="AM26" i="42" s="1"/>
  <c r="AL21" i="42"/>
  <c r="AM21" i="42" s="1"/>
  <c r="AL352" i="42"/>
  <c r="AM352" i="42" s="1"/>
  <c r="AL1005" i="42"/>
  <c r="AM1005" i="42" s="1"/>
  <c r="AL950" i="42"/>
  <c r="AM950" i="42" s="1"/>
  <c r="AL886" i="42"/>
  <c r="AM886" i="42" s="1"/>
  <c r="AL734" i="42"/>
  <c r="AM734" i="42" s="1"/>
  <c r="AL756" i="42"/>
  <c r="AM756" i="42" s="1"/>
  <c r="AL694" i="42"/>
  <c r="AM694" i="42" s="1"/>
  <c r="AL776" i="42"/>
  <c r="AM776" i="42" s="1"/>
  <c r="AL537" i="42"/>
  <c r="AM537" i="42" s="1"/>
  <c r="AL672" i="42"/>
  <c r="AM672" i="42" s="1"/>
  <c r="AL483" i="42"/>
  <c r="AM483" i="42" s="1"/>
  <c r="AL157" i="42"/>
  <c r="AM157" i="42" s="1"/>
  <c r="AL156" i="42"/>
  <c r="AM156" i="42" s="1"/>
  <c r="AL896" i="42"/>
  <c r="AM896" i="42" s="1"/>
  <c r="AL863" i="42"/>
  <c r="AM863" i="42" s="1"/>
  <c r="AL952" i="42"/>
  <c r="AM952" i="42" s="1"/>
  <c r="AL730" i="42"/>
  <c r="AM730" i="42" s="1"/>
  <c r="AL969" i="42"/>
  <c r="AM969" i="42" s="1"/>
  <c r="AL659" i="42"/>
  <c r="AM659" i="42" s="1"/>
  <c r="AL445" i="42"/>
  <c r="AM445" i="42" s="1"/>
  <c r="AL572" i="42"/>
  <c r="AM572" i="42" s="1"/>
  <c r="AL649" i="42"/>
  <c r="AM649" i="42" s="1"/>
  <c r="AL658" i="42"/>
  <c r="AM658" i="42" s="1"/>
  <c r="AL529" i="42"/>
  <c r="AM529" i="42" s="1"/>
  <c r="AL623" i="42"/>
  <c r="AM623" i="42" s="1"/>
  <c r="AL273" i="42"/>
  <c r="AM273" i="42" s="1"/>
  <c r="AL394" i="42"/>
  <c r="AM394" i="42" s="1"/>
  <c r="AL149" i="42"/>
  <c r="AM149" i="42" s="1"/>
  <c r="AL152" i="42"/>
  <c r="AM152" i="42" s="1"/>
  <c r="AL176" i="42"/>
  <c r="AM176" i="42" s="1"/>
  <c r="AL874" i="42"/>
  <c r="AM874" i="42" s="1"/>
  <c r="AL755" i="42"/>
  <c r="AM755" i="42" s="1"/>
  <c r="AL549" i="42"/>
  <c r="AM549" i="42" s="1"/>
  <c r="AL448" i="42"/>
  <c r="AM448" i="42" s="1"/>
  <c r="AL638" i="42"/>
  <c r="AM638" i="42" s="1"/>
  <c r="AL233" i="42"/>
  <c r="AM233" i="42" s="1"/>
  <c r="AL286" i="42"/>
  <c r="AM286" i="42" s="1"/>
  <c r="AL430" i="42"/>
  <c r="AM430" i="42" s="1"/>
  <c r="AL195" i="42"/>
  <c r="AM195" i="42" s="1"/>
  <c r="AL145" i="42"/>
  <c r="AM145" i="42" s="1"/>
  <c r="AL375" i="42"/>
  <c r="AM375" i="42" s="1"/>
  <c r="AL921" i="42"/>
  <c r="AM921" i="42" s="1"/>
  <c r="AL948" i="42"/>
  <c r="AM948" i="42" s="1"/>
  <c r="AL932" i="42"/>
  <c r="AM932" i="42" s="1"/>
  <c r="AL706" i="42"/>
  <c r="AM706" i="42" s="1"/>
  <c r="AL568" i="42"/>
  <c r="AM568" i="42" s="1"/>
  <c r="AL640" i="42"/>
  <c r="AM640" i="42" s="1"/>
  <c r="AL646" i="42"/>
  <c r="AM646" i="42" s="1"/>
  <c r="AL454" i="42"/>
  <c r="AM454" i="42" s="1"/>
  <c r="AL243" i="42"/>
  <c r="AM243" i="42" s="1"/>
  <c r="AL79" i="42"/>
  <c r="AM79" i="42" s="1"/>
  <c r="AL421" i="42"/>
  <c r="AM421" i="42" s="1"/>
  <c r="AL134" i="42"/>
  <c r="AM134" i="42" s="1"/>
  <c r="AL993" i="42"/>
  <c r="AM993" i="42" s="1"/>
  <c r="AL870" i="42"/>
  <c r="AM870" i="42" s="1"/>
  <c r="AL740" i="42"/>
  <c r="AM740" i="42" s="1"/>
  <c r="AL780" i="42"/>
  <c r="AM780" i="42" s="1"/>
  <c r="AL617" i="42"/>
  <c r="AM617" i="42" s="1"/>
  <c r="AL699" i="42"/>
  <c r="AM699" i="42" s="1"/>
  <c r="AL191" i="42"/>
  <c r="AM191" i="42" s="1"/>
  <c r="AL130" i="42"/>
  <c r="AM130" i="42" s="1"/>
  <c r="AL251" i="42"/>
  <c r="AM251" i="42" s="1"/>
  <c r="AL855" i="42"/>
  <c r="AM855" i="42" s="1"/>
  <c r="AL697" i="42"/>
  <c r="AM697" i="42" s="1"/>
  <c r="AL446" i="42"/>
  <c r="AM446" i="42" s="1"/>
  <c r="AL519" i="42"/>
  <c r="AM519" i="42" s="1"/>
  <c r="AL338" i="42"/>
  <c r="AM338" i="42" s="1"/>
  <c r="AL75" i="42"/>
  <c r="AM75" i="42" s="1"/>
  <c r="AL888" i="42"/>
  <c r="AM888" i="42" s="1"/>
  <c r="AL944" i="42"/>
  <c r="AM944" i="42" s="1"/>
  <c r="AL560" i="42"/>
  <c r="AM560" i="42" s="1"/>
  <c r="AL337" i="42"/>
  <c r="AM337" i="42" s="1"/>
  <c r="AL347" i="42"/>
  <c r="AM347" i="42" s="1"/>
  <c r="AL619" i="42"/>
  <c r="AM619" i="42" s="1"/>
  <c r="AL917" i="42"/>
  <c r="AM917" i="42" s="1"/>
  <c r="AL931" i="42"/>
  <c r="AM931" i="42" s="1"/>
  <c r="AL261" i="42"/>
  <c r="AM261" i="42" s="1"/>
  <c r="AL505" i="42"/>
  <c r="AM505" i="42" s="1"/>
  <c r="AL609" i="42"/>
  <c r="AM609" i="42" s="1"/>
  <c r="AL364" i="42"/>
  <c r="AM364" i="42" s="1"/>
  <c r="AL983" i="42"/>
  <c r="AM983" i="42" s="1"/>
  <c r="AL865" i="42"/>
  <c r="AM865" i="42" s="1"/>
  <c r="AL751" i="42"/>
  <c r="AM751" i="42" s="1"/>
  <c r="AL444" i="42"/>
  <c r="AM444" i="42" s="1"/>
  <c r="AL229" i="42"/>
  <c r="AM229" i="42" s="1"/>
  <c r="AL239" i="42"/>
  <c r="AM239" i="42" s="1"/>
  <c r="AL119" i="42"/>
  <c r="AM119" i="42" s="1"/>
  <c r="AL18" i="42"/>
  <c r="AM18" i="42" s="1"/>
  <c r="AL698" i="42"/>
  <c r="AM698" i="42" s="1"/>
  <c r="AL127" i="42"/>
  <c r="AM127" i="42" s="1"/>
  <c r="AL825" i="42"/>
  <c r="AM825" i="42" s="1"/>
  <c r="AL629" i="42"/>
  <c r="AM629" i="42" s="1"/>
  <c r="AL183" i="42"/>
  <c r="AM183" i="42" s="1"/>
  <c r="AL723" i="42"/>
  <c r="AM723" i="42" s="1"/>
  <c r="AL282" i="42"/>
  <c r="AM282" i="42" s="1"/>
  <c r="AL822" i="42"/>
  <c r="AM822" i="42" s="1"/>
  <c r="AL828" i="42"/>
  <c r="AM828" i="42" s="1"/>
  <c r="AL791" i="42"/>
  <c r="AM791" i="42" s="1"/>
  <c r="AL651" i="42"/>
  <c r="AM651" i="42" s="1"/>
  <c r="AL660" i="42"/>
  <c r="AM660" i="42" s="1"/>
  <c r="AL428" i="42"/>
  <c r="AM428" i="42" s="1"/>
  <c r="AL417" i="42"/>
  <c r="AM417" i="42" s="1"/>
  <c r="AL390" i="42"/>
  <c r="AM390" i="42" s="1"/>
  <c r="AL144" i="42"/>
  <c r="AM144" i="42" s="1"/>
  <c r="AL1007" i="42"/>
  <c r="AM1007" i="42" s="1"/>
  <c r="AL595" i="42"/>
  <c r="AM595" i="42" s="1"/>
  <c r="O10" i="42"/>
  <c r="N9" i="42"/>
  <c r="O9" i="42" s="1"/>
  <c r="L1036" i="42"/>
  <c r="L9" i="42"/>
  <c r="O777" i="42"/>
  <c r="U9" i="5"/>
  <c r="T9" i="5"/>
  <c r="V10" i="5"/>
  <c r="AI87" i="42" l="1"/>
  <c r="AI83" i="42" s="1"/>
  <c r="AK759" i="42"/>
  <c r="AM594" i="42" a="1"/>
  <c r="AM594" i="42" s="1"/>
  <c r="AK187" i="42"/>
  <c r="AK186" i="42" s="1"/>
  <c r="AG852" i="42"/>
  <c r="AG848" i="42" s="1"/>
  <c r="AG592" i="42" s="1"/>
  <c r="AK712" i="42"/>
  <c r="AI319" i="42"/>
  <c r="AI315" i="42" s="1"/>
  <c r="AM804" i="42" a="1"/>
  <c r="AM804" i="42" s="1"/>
  <c r="AM760" i="42" a="1"/>
  <c r="AM760" i="42" s="1"/>
  <c r="AK811" i="42"/>
  <c r="AI50" i="42"/>
  <c r="AI14" i="42" s="1"/>
  <c r="AI10" i="42" s="1"/>
  <c r="AK104" i="42"/>
  <c r="L8" i="42"/>
  <c r="AK941" i="42"/>
  <c r="N8" i="42"/>
  <c r="AK598" i="42"/>
  <c r="AK597" i="42" s="1"/>
  <c r="AK593" i="42" s="1"/>
  <c r="AK991" i="42"/>
  <c r="AK990" i="42" s="1"/>
  <c r="AK986" i="42" s="1"/>
  <c r="AC8" i="42"/>
  <c r="G58" i="12" s="1"/>
  <c r="U8" i="42"/>
  <c r="C58" i="12" s="1"/>
  <c r="C56" i="12" s="1"/>
  <c r="AK667" i="42"/>
  <c r="Y8" i="42"/>
  <c r="E58" i="12" s="1"/>
  <c r="M8" i="42"/>
  <c r="AA8" i="42"/>
  <c r="F58" i="12" s="1"/>
  <c r="AE8" i="42"/>
  <c r="H58" i="12" s="1"/>
  <c r="W8" i="42"/>
  <c r="D58" i="12" s="1"/>
  <c r="D60" i="12" s="1"/>
  <c r="U8" i="5"/>
  <c r="T5" i="5" s="1"/>
  <c r="AI635" i="42"/>
  <c r="AI631" i="42" s="1"/>
  <c r="AK544" i="42"/>
  <c r="AK543" i="42" s="1"/>
  <c r="AK539" i="42" s="1"/>
  <c r="AK924" i="42"/>
  <c r="AK88" i="42"/>
  <c r="AK15" i="42"/>
  <c r="AK351" i="42"/>
  <c r="AM733" i="42" a="1"/>
  <c r="AM733" i="42" s="1"/>
  <c r="AM384" i="42" a="1"/>
  <c r="AM384" i="42" s="1"/>
  <c r="AM199" i="42" a="1"/>
  <c r="AM199" i="42" s="1"/>
  <c r="AM360" i="42" a="1"/>
  <c r="AM360" i="42" s="1"/>
  <c r="AK795" i="42"/>
  <c r="AM708" i="42" a="1"/>
  <c r="AM708" i="42" s="1"/>
  <c r="AM632" i="42" a="1"/>
  <c r="AM632" i="42" s="1"/>
  <c r="AK492" i="42"/>
  <c r="AK491" i="42" s="1"/>
  <c r="AK487" i="42" s="1"/>
  <c r="AM109" i="42" a="1"/>
  <c r="AM109" i="42" s="1"/>
  <c r="AM340" i="42" a="1"/>
  <c r="AM340" i="42" s="1"/>
  <c r="AM933" i="42" a="1"/>
  <c r="AM933" i="42" s="1"/>
  <c r="AI140" i="42"/>
  <c r="AI136" i="42" s="1"/>
  <c r="AM925" i="42" a="1"/>
  <c r="AM925" i="42" s="1"/>
  <c r="AM161" i="42" a="1"/>
  <c r="AM161" i="42" s="1"/>
  <c r="AI711" i="42"/>
  <c r="AI707" i="42" s="1"/>
  <c r="AI782" i="42"/>
  <c r="AK440" i="42"/>
  <c r="AK439" i="42" s="1"/>
  <c r="AK435" i="42" s="1"/>
  <c r="AM668" i="42" a="1"/>
  <c r="AM668" i="42" s="1"/>
  <c r="AM316" i="42" a="1"/>
  <c r="AM316" i="42" s="1"/>
  <c r="AM1015" i="42" a="1"/>
  <c r="AM1015" i="42" s="1"/>
  <c r="AM890" i="42" a="1"/>
  <c r="AM890" i="42" s="1"/>
  <c r="AM512" i="42" a="1"/>
  <c r="AM512" i="42" s="1"/>
  <c r="AM849" i="42" a="1"/>
  <c r="AM849" i="42" s="1"/>
  <c r="AK729" i="42"/>
  <c r="AK728" i="42" s="1"/>
  <c r="AK64" i="42"/>
  <c r="AI853" i="42"/>
  <c r="AM504" i="42" a="1"/>
  <c r="AM504" i="42" s="1"/>
  <c r="AM556" i="42" a="1"/>
  <c r="AM556" i="42" s="1"/>
  <c r="AM368" i="42" a="1"/>
  <c r="AM368" i="42" s="1"/>
  <c r="AM367" i="42" s="1"/>
  <c r="AM264" i="42" a="1"/>
  <c r="AM264" i="42" s="1"/>
  <c r="AG9" i="42"/>
  <c r="T8" i="5"/>
  <c r="S8" i="5"/>
  <c r="AM420" i="42" a="1"/>
  <c r="AM420" i="42" s="1"/>
  <c r="AM419" i="42" s="1"/>
  <c r="AM1003" i="42" a="1"/>
  <c r="AM1003" i="42" s="1"/>
  <c r="AM321" i="42" a="1"/>
  <c r="AM321" i="42" s="1"/>
  <c r="AM100" i="42" a="1"/>
  <c r="AM100" i="42" s="1"/>
  <c r="AM656" i="42" a="1"/>
  <c r="AM656" i="42" s="1"/>
  <c r="AM236" i="42" a="1"/>
  <c r="AM236" i="42" s="1"/>
  <c r="AM280" i="42" a="1"/>
  <c r="AM280" i="42" s="1"/>
  <c r="AM121" i="42" a="1"/>
  <c r="AM121" i="42" s="1"/>
  <c r="AM120" i="42" s="1"/>
  <c r="AM599" i="42" a="1"/>
  <c r="AM599" i="42" s="1"/>
  <c r="AM823" i="42" a="1"/>
  <c r="AM823" i="42" s="1"/>
  <c r="AK388" i="42"/>
  <c r="AK387" i="42" s="1"/>
  <c r="AK383" i="42" s="1"/>
  <c r="AK320" i="42"/>
  <c r="AM153" i="42" a="1"/>
  <c r="AM153" i="42" s="1"/>
  <c r="AM963" i="42" a="1"/>
  <c r="AM963" i="42" s="1"/>
  <c r="AM1020" i="42" a="1"/>
  <c r="AM1020" i="42" s="1"/>
  <c r="AM1019" i="42" s="1"/>
  <c r="AM1018" i="42" s="1"/>
  <c r="AM52" i="42" a="1"/>
  <c r="AM52" i="42" s="1"/>
  <c r="AM51" i="42" s="1"/>
  <c r="AM173" i="42" a="1"/>
  <c r="AM173" i="42" s="1"/>
  <c r="AM172" i="42" s="1"/>
  <c r="AM248" i="42" a="1"/>
  <c r="AM248" i="42" s="1"/>
  <c r="AM247" i="42" s="1"/>
  <c r="AM408" i="42" a="1"/>
  <c r="AM408" i="42" s="1"/>
  <c r="AK141" i="42"/>
  <c r="AM84" i="42" a="1"/>
  <c r="AM84" i="42" s="1"/>
  <c r="AM764" i="42" a="1"/>
  <c r="AM764" i="42" s="1"/>
  <c r="AM763" i="42" s="1"/>
  <c r="AM576" i="42" a="1"/>
  <c r="AM576" i="42" s="1"/>
  <c r="AM575" i="42" s="1"/>
  <c r="AM901" i="42" a="1"/>
  <c r="AM901" i="42" s="1"/>
  <c r="AM188" i="42" a="1"/>
  <c r="AM188" i="42" s="1"/>
  <c r="AM356" i="42" a="1"/>
  <c r="AM356" i="42" s="1"/>
  <c r="AM460" i="42" a="1"/>
  <c r="AM460" i="42" s="1"/>
  <c r="AM724" i="42" a="1"/>
  <c r="AM724" i="42" s="1"/>
  <c r="AM16" i="42" a="1"/>
  <c r="AM16" i="42" s="1"/>
  <c r="AM637" i="42" a="1"/>
  <c r="AM637" i="42" s="1"/>
  <c r="AM65" i="42" a="1"/>
  <c r="AM65" i="42" s="1"/>
  <c r="AM74" i="42" a="1"/>
  <c r="AM74" i="42" s="1"/>
  <c r="AM796" i="42" a="1"/>
  <c r="AM796" i="42" s="1"/>
  <c r="AM833" i="42" a="1"/>
  <c r="AM833" i="42" s="1"/>
  <c r="AM832" i="42" s="1"/>
  <c r="AM540" i="42" a="1"/>
  <c r="AM540" i="42" s="1"/>
  <c r="AM212" i="42" a="1"/>
  <c r="AM212" i="42" s="1"/>
  <c r="AM217" i="42" a="1"/>
  <c r="AM217" i="42" s="1"/>
  <c r="AM737" i="42" a="1"/>
  <c r="AM737" i="42" s="1"/>
  <c r="AM953" i="42" a="1"/>
  <c r="AM953" i="42" s="1"/>
  <c r="AM11" i="42" a="1"/>
  <c r="AM11" i="42" s="1"/>
  <c r="AM974" i="42" a="1"/>
  <c r="AM974" i="42" s="1"/>
  <c r="AM332" i="42" a="1"/>
  <c r="AM332" i="42" s="1"/>
  <c r="AM389" i="42" a="1"/>
  <c r="AM389" i="42" s="1"/>
  <c r="AM854" i="42" a="1"/>
  <c r="AM854" i="42" s="1"/>
  <c r="AM648" i="42" a="1"/>
  <c r="AM648" i="42" s="1"/>
  <c r="AM618" i="42" a="1"/>
  <c r="AM618" i="42" s="1"/>
  <c r="AM992" i="42" a="1"/>
  <c r="AM992" i="42" s="1"/>
  <c r="AM991" i="42" s="1"/>
  <c r="AM89" i="42" a="1"/>
  <c r="AM89" i="42" s="1"/>
  <c r="AM300" i="42" a="1"/>
  <c r="AM300" i="42" s="1"/>
  <c r="AM299" i="42" s="1"/>
  <c r="AM812" i="42" a="1"/>
  <c r="AM812" i="42" s="1"/>
  <c r="AM400" i="42" a="1"/>
  <c r="AM400" i="42" s="1"/>
  <c r="AM778" i="42" a="1"/>
  <c r="AM778" i="42" s="1"/>
  <c r="AM288" i="42" a="1"/>
  <c r="AM288" i="42" s="1"/>
  <c r="AM493" i="42" a="1"/>
  <c r="AM493" i="42" s="1"/>
  <c r="AM744" i="42" a="1"/>
  <c r="AM744" i="42" s="1"/>
  <c r="AM37" i="42" a="1"/>
  <c r="AM37" i="42" s="1"/>
  <c r="AM36" i="42" s="1"/>
  <c r="AM436" i="42" a="1"/>
  <c r="AM436" i="42" s="1"/>
  <c r="AN413" i="42"/>
  <c r="AO413" i="42" s="1"/>
  <c r="AN253" i="42"/>
  <c r="AO253" i="42" s="1"/>
  <c r="AN178" i="42"/>
  <c r="AO178" i="42" s="1"/>
  <c r="AN92" i="42"/>
  <c r="AO92" i="42" s="1"/>
  <c r="AN38" i="42"/>
  <c r="AO38" i="42" s="1"/>
  <c r="AN18" i="42"/>
  <c r="AO18" i="42" s="1"/>
  <c r="AN382" i="42"/>
  <c r="AO382" i="42" s="1"/>
  <c r="AN250" i="42"/>
  <c r="AO250" i="42" s="1"/>
  <c r="AN175" i="42"/>
  <c r="AO175" i="42" s="1"/>
  <c r="AN54" i="42"/>
  <c r="AO54" i="42" s="1"/>
  <c r="AN29" i="42"/>
  <c r="AO29" i="42" s="1"/>
  <c r="AN13" i="42"/>
  <c r="AO13" i="42" s="1"/>
  <c r="AN359" i="42"/>
  <c r="AO359" i="42" s="1"/>
  <c r="AN208" i="42"/>
  <c r="AO208" i="42" s="1"/>
  <c r="AN133" i="42"/>
  <c r="AO133" i="42" s="1"/>
  <c r="AN79" i="42"/>
  <c r="AO79" i="42" s="1"/>
  <c r="AN49" i="42"/>
  <c r="AO49" i="42" s="1"/>
  <c r="AN25" i="42"/>
  <c r="AO25" i="42" s="1"/>
  <c r="AN424" i="42"/>
  <c r="AO424" i="42" s="1"/>
  <c r="AN195" i="42"/>
  <c r="AO195" i="42" s="1"/>
  <c r="AN73" i="42"/>
  <c r="AO73" i="42" s="1"/>
  <c r="AN41" i="42"/>
  <c r="AO41" i="42" s="1"/>
  <c r="AN61" i="42"/>
  <c r="AO61" i="42" s="1"/>
  <c r="AN326" i="42"/>
  <c r="AO326" i="42" s="1"/>
  <c r="AN192" i="42"/>
  <c r="AO192" i="42" s="1"/>
  <c r="AN40" i="42"/>
  <c r="AO40" i="42" s="1"/>
  <c r="AN279" i="42"/>
  <c r="AO279" i="42" s="1"/>
  <c r="AN183" i="42"/>
  <c r="AO183" i="42" s="1"/>
  <c r="AN271" i="42"/>
  <c r="AO271" i="42" s="1"/>
  <c r="AN128" i="42"/>
  <c r="AO128" i="42" s="1"/>
  <c r="AN23" i="42"/>
  <c r="AO23" i="42" s="1"/>
  <c r="AN261" i="42"/>
  <c r="AO261" i="42" s="1"/>
  <c r="AN258" i="42"/>
  <c r="AO258" i="42" s="1"/>
  <c r="AN45" i="42"/>
  <c r="AO45" i="42" s="1"/>
  <c r="AN22" i="42"/>
  <c r="AO22" i="42" s="1"/>
  <c r="AN97" i="42"/>
  <c r="AO97" i="42" s="1"/>
  <c r="AN203" i="42"/>
  <c r="AO203" i="42" s="1"/>
  <c r="AN42" i="42"/>
  <c r="AO42" i="42" s="1"/>
  <c r="AN200" i="42"/>
  <c r="AO200" i="42" s="1"/>
  <c r="AQ1" i="42"/>
  <c r="AN568" i="42"/>
  <c r="AO568" i="42" s="1"/>
  <c r="AN537" i="42"/>
  <c r="AO537" i="42" s="1"/>
  <c r="AN46" i="42"/>
  <c r="AO46" i="42" s="1"/>
  <c r="AN125" i="42"/>
  <c r="AO125" i="42" s="1"/>
  <c r="AN103" i="42"/>
  <c r="AO103" i="42" s="1"/>
  <c r="AN19" i="42"/>
  <c r="AO19" i="42" s="1"/>
  <c r="AN1005" i="42"/>
  <c r="AO1005" i="42" s="1"/>
  <c r="AN947" i="42"/>
  <c r="AO947" i="42" s="1"/>
  <c r="AN899" i="42"/>
  <c r="AO899" i="42" s="1"/>
  <c r="AN868" i="42"/>
  <c r="AO868" i="42" s="1"/>
  <c r="AN800" i="42"/>
  <c r="AO800" i="42" s="1"/>
  <c r="AN979" i="42"/>
  <c r="AO979" i="42" s="1"/>
  <c r="AN824" i="42"/>
  <c r="AO824" i="42" s="1"/>
  <c r="AN1008" i="42"/>
  <c r="AO1008" i="42" s="1"/>
  <c r="AN921" i="42"/>
  <c r="AO921" i="42" s="1"/>
  <c r="AN891" i="42"/>
  <c r="AO891" i="42" s="1"/>
  <c r="AN859" i="42"/>
  <c r="AO859" i="42" s="1"/>
  <c r="AN1035" i="42"/>
  <c r="AO1035" i="42" s="1"/>
  <c r="AN937" i="42"/>
  <c r="AO937" i="42" s="1"/>
  <c r="AN827" i="42"/>
  <c r="AO827" i="42" s="1"/>
  <c r="AN767" i="42"/>
  <c r="AO767" i="42" s="1"/>
  <c r="AN957" i="42"/>
  <c r="AO957" i="42" s="1"/>
  <c r="AN894" i="42"/>
  <c r="AO894" i="42" s="1"/>
  <c r="AN843" i="42"/>
  <c r="AO843" i="42" s="1"/>
  <c r="AN1022" i="42"/>
  <c r="AO1022" i="42" s="1"/>
  <c r="AN940" i="42"/>
  <c r="AO940" i="42" s="1"/>
  <c r="AN814" i="42"/>
  <c r="AO814" i="42" s="1"/>
  <c r="AN994" i="42"/>
  <c r="AO994" i="42" s="1"/>
  <c r="AN731" i="42"/>
  <c r="AO731" i="42" s="1"/>
  <c r="AN663" i="42"/>
  <c r="AO663" i="42" s="1"/>
  <c r="AN571" i="42"/>
  <c r="AO571" i="42" s="1"/>
  <c r="AN695" i="42"/>
  <c r="AO695" i="42" s="1"/>
  <c r="AN625" i="42"/>
  <c r="AO625" i="42" s="1"/>
  <c r="AN591" i="42"/>
  <c r="AO591" i="42" s="1"/>
  <c r="AN923" i="42"/>
  <c r="AO923" i="42" s="1"/>
  <c r="AN738" i="42"/>
  <c r="AO738" i="42" s="1"/>
  <c r="AN666" i="42"/>
  <c r="AO666" i="42" s="1"/>
  <c r="AN633" i="42"/>
  <c r="AO633" i="42" s="1"/>
  <c r="AN972" i="42"/>
  <c r="AO972" i="42" s="1"/>
  <c r="AN779" i="42"/>
  <c r="AO779" i="42" s="1"/>
  <c r="AN702" i="42"/>
  <c r="AO702" i="42" s="1"/>
  <c r="AN670" i="42"/>
  <c r="AO670" i="42" s="1"/>
  <c r="AN600" i="42"/>
  <c r="AO600" i="42" s="1"/>
  <c r="AN952" i="42"/>
  <c r="AO952" i="42" s="1"/>
  <c r="AN784" i="42"/>
  <c r="AO784" i="42" s="1"/>
  <c r="AN741" i="42"/>
  <c r="AO741" i="42" s="1"/>
  <c r="AN710" i="42"/>
  <c r="AO710" i="42" s="1"/>
  <c r="AN573" i="42"/>
  <c r="AO573" i="42" s="1"/>
  <c r="AN915" i="42"/>
  <c r="AO915" i="42" s="1"/>
  <c r="AN732" i="42"/>
  <c r="AO732" i="42" s="1"/>
  <c r="AN714" i="42"/>
  <c r="AO714" i="42" s="1"/>
  <c r="AN549" i="42"/>
  <c r="AO549" i="42" s="1"/>
  <c r="AN490" i="42"/>
  <c r="AO490" i="42" s="1"/>
  <c r="AN415" i="42"/>
  <c r="AO415" i="42" s="1"/>
  <c r="AN365" i="42"/>
  <c r="AO365" i="42" s="1"/>
  <c r="AN964" i="42"/>
  <c r="AO964" i="42" s="1"/>
  <c r="AN672" i="42"/>
  <c r="AO672" i="42" s="1"/>
  <c r="AN485" i="42"/>
  <c r="AO485" i="42" s="1"/>
  <c r="AN377" i="42"/>
  <c r="AO377" i="42" s="1"/>
  <c r="AN606" i="42"/>
  <c r="AO606" i="42" s="1"/>
  <c r="AN506" i="42"/>
  <c r="AO506" i="42" s="1"/>
  <c r="AN448" i="42"/>
  <c r="AO448" i="42" s="1"/>
  <c r="AN394" i="42"/>
  <c r="AO394" i="42" s="1"/>
  <c r="AN302" i="42"/>
  <c r="AO302" i="42" s="1"/>
  <c r="AN538" i="42"/>
  <c r="AO538" i="42" s="1"/>
  <c r="AN430" i="42"/>
  <c r="AO430" i="42" s="1"/>
  <c r="AN339" i="42"/>
  <c r="AO339" i="42" s="1"/>
  <c r="AN546" i="42"/>
  <c r="AO546" i="42" s="1"/>
  <c r="AN466" i="42"/>
  <c r="AO466" i="42" s="1"/>
  <c r="AN416" i="42"/>
  <c r="AO416" i="42" s="1"/>
  <c r="AN354" i="42"/>
  <c r="AO354" i="42" s="1"/>
  <c r="AN769" i="42"/>
  <c r="AO769" i="42" s="1"/>
  <c r="AN533" i="42"/>
  <c r="AO533" i="42" s="1"/>
  <c r="AN334" i="42"/>
  <c r="AO334" i="42" s="1"/>
  <c r="AN270" i="42"/>
  <c r="AO270" i="42" s="1"/>
  <c r="AN165" i="42"/>
  <c r="AO165" i="42" s="1"/>
  <c r="AN82" i="42"/>
  <c r="AO82" i="42" s="1"/>
  <c r="AN555" i="42"/>
  <c r="AO555" i="42" s="1"/>
  <c r="AN333" i="42"/>
  <c r="AO333" i="42" s="1"/>
  <c r="AN198" i="42"/>
  <c r="AO198" i="42" s="1"/>
  <c r="AN127" i="42"/>
  <c r="AO127" i="42" s="1"/>
  <c r="AN935" i="42"/>
  <c r="AO935" i="42" s="1"/>
  <c r="AN397" i="42"/>
  <c r="AO397" i="42" s="1"/>
  <c r="AN281" i="42"/>
  <c r="AO281" i="42" s="1"/>
  <c r="AN517" i="42"/>
  <c r="AO517" i="42" s="1"/>
  <c r="AN309" i="42"/>
  <c r="AO309" i="42" s="1"/>
  <c r="AN197" i="42"/>
  <c r="AO197" i="42" s="1"/>
  <c r="AN126" i="42"/>
  <c r="AO126" i="42" s="1"/>
  <c r="AN614" i="42"/>
  <c r="AO614" i="42" s="1"/>
  <c r="AN329" i="42"/>
  <c r="AO329" i="42" s="1"/>
  <c r="AN242" i="42"/>
  <c r="AO242" i="42" s="1"/>
  <c r="AN171" i="42"/>
  <c r="AO171" i="42" s="1"/>
  <c r="AN138" i="42"/>
  <c r="AO138" i="42" s="1"/>
  <c r="AN30" i="42"/>
  <c r="AO30" i="42" s="1"/>
  <c r="AN20" i="42"/>
  <c r="AO20" i="42" s="1"/>
  <c r="AN118" i="42"/>
  <c r="AO118" i="42" s="1"/>
  <c r="AN243" i="42"/>
  <c r="AO243" i="42" s="1"/>
  <c r="AN57" i="42"/>
  <c r="AO57" i="42" s="1"/>
  <c r="AN170" i="42"/>
  <c r="AO170" i="42" s="1"/>
  <c r="AN425" i="42"/>
  <c r="AO425" i="42" s="1"/>
  <c r="AN101" i="42"/>
  <c r="AO101" i="42" s="1"/>
  <c r="AN313" i="42"/>
  <c r="AO313" i="42" s="1"/>
  <c r="AN106" i="42"/>
  <c r="AO106" i="42" s="1"/>
  <c r="AN231" i="42"/>
  <c r="AO231" i="42" s="1"/>
  <c r="AN53" i="42"/>
  <c r="AO53" i="42" s="1"/>
  <c r="AN174" i="42"/>
  <c r="AO174" i="42" s="1"/>
  <c r="AN467" i="42"/>
  <c r="AO467" i="42" s="1"/>
  <c r="AN233" i="42"/>
  <c r="AO233" i="42" s="1"/>
  <c r="AN1001" i="42"/>
  <c r="AO1001" i="42" s="1"/>
  <c r="AN943" i="42"/>
  <c r="AO943" i="42" s="1"/>
  <c r="AN896" i="42"/>
  <c r="AO896" i="42" s="1"/>
  <c r="AN864" i="42"/>
  <c r="AO864" i="42" s="1"/>
  <c r="AN975" i="42"/>
  <c r="AO975" i="42" s="1"/>
  <c r="AN820" i="42"/>
  <c r="AO820" i="42" s="1"/>
  <c r="AN1004" i="42"/>
  <c r="AO1004" i="42" s="1"/>
  <c r="AN917" i="42"/>
  <c r="AO917" i="42" s="1"/>
  <c r="AN887" i="42"/>
  <c r="AO887" i="42" s="1"/>
  <c r="AN855" i="42"/>
  <c r="AO855" i="42" s="1"/>
  <c r="AN1031" i="42"/>
  <c r="AO1031" i="42" s="1"/>
  <c r="AN929" i="42"/>
  <c r="AO929" i="42" s="1"/>
  <c r="AN819" i="42"/>
  <c r="AO819" i="42" s="1"/>
  <c r="AN1013" i="42"/>
  <c r="AO1013" i="42" s="1"/>
  <c r="AN949" i="42"/>
  <c r="AO949" i="42" s="1"/>
  <c r="AN886" i="42"/>
  <c r="AO886" i="42" s="1"/>
  <c r="AN839" i="42"/>
  <c r="AO839" i="42" s="1"/>
  <c r="AN1017" i="42"/>
  <c r="AO1017" i="42" s="1"/>
  <c r="AN936" i="42"/>
  <c r="AO936" i="42" s="1"/>
  <c r="AN793" i="42"/>
  <c r="AO793" i="42" s="1"/>
  <c r="AN960" i="42"/>
  <c r="AO960" i="42" s="1"/>
  <c r="AN761" i="42"/>
  <c r="AO761" i="42" s="1"/>
  <c r="AN659" i="42"/>
  <c r="AO659" i="42" s="1"/>
  <c r="AN567" i="42"/>
  <c r="AO567" i="42" s="1"/>
  <c r="AN768" i="42"/>
  <c r="AO768" i="42" s="1"/>
  <c r="AN691" i="42"/>
  <c r="AO691" i="42" s="1"/>
  <c r="AN621" i="42"/>
  <c r="AO621" i="42" s="1"/>
  <c r="AN587" i="42"/>
  <c r="AO587" i="42" s="1"/>
  <c r="AN734" i="42"/>
  <c r="AO734" i="42" s="1"/>
  <c r="AN662" i="42"/>
  <c r="AO662" i="42" s="1"/>
  <c r="AN574" i="42"/>
  <c r="AO574" i="42" s="1"/>
  <c r="AN939" i="42"/>
  <c r="AO939" i="42" s="1"/>
  <c r="AN698" i="42"/>
  <c r="AO698" i="42" s="1"/>
  <c r="AN628" i="42"/>
  <c r="AO628" i="42" s="1"/>
  <c r="AN595" i="42"/>
  <c r="AO595" i="42" s="1"/>
  <c r="AN919" i="42"/>
  <c r="AO919" i="42" s="1"/>
  <c r="AN665" i="42"/>
  <c r="AO665" i="42" s="1"/>
  <c r="AN569" i="42"/>
  <c r="AO569" i="42" s="1"/>
  <c r="AN900" i="42"/>
  <c r="AO900" i="42" s="1"/>
  <c r="AN727" i="42"/>
  <c r="AO727" i="42" s="1"/>
  <c r="AN709" i="42"/>
  <c r="AO709" i="42" s="1"/>
  <c r="AN519" i="42"/>
  <c r="AO519" i="42" s="1"/>
  <c r="AN469" i="42"/>
  <c r="AO469" i="42" s="1"/>
  <c r="AN411" i="42"/>
  <c r="AO411" i="42" s="1"/>
  <c r="AN361" i="42"/>
  <c r="AO361" i="42" s="1"/>
  <c r="AN640" i="42"/>
  <c r="AO640" i="42" s="1"/>
  <c r="AN481" i="42"/>
  <c r="AO481" i="42" s="1"/>
  <c r="AN373" i="42"/>
  <c r="AO373" i="42" s="1"/>
  <c r="AN581" i="42"/>
  <c r="AO581" i="42" s="1"/>
  <c r="AN502" i="42"/>
  <c r="AO502" i="42" s="1"/>
  <c r="AN444" i="42"/>
  <c r="AO444" i="42" s="1"/>
  <c r="AN390" i="42"/>
  <c r="AO390" i="42" s="1"/>
  <c r="AN850" i="42"/>
  <c r="AO850" i="42" s="1"/>
  <c r="AN534" i="42"/>
  <c r="AO534" i="42" s="1"/>
  <c r="AN426" i="42"/>
  <c r="AO426" i="42" s="1"/>
  <c r="AN335" i="42"/>
  <c r="AO335" i="42" s="1"/>
  <c r="AN541" i="42"/>
  <c r="AO541" i="42" s="1"/>
  <c r="AN462" i="42"/>
  <c r="AO462" i="42" s="1"/>
  <c r="AN412" i="42"/>
  <c r="AO412" i="42" s="1"/>
  <c r="AN312" i="42"/>
  <c r="AO312" i="42" s="1"/>
  <c r="AN521" i="42"/>
  <c r="AO521" i="42" s="1"/>
  <c r="AN298" i="42"/>
  <c r="AO298" i="42" s="1"/>
  <c r="AN265" i="42"/>
  <c r="AO265" i="42" s="1"/>
  <c r="AN157" i="42"/>
  <c r="AO157" i="42" s="1"/>
  <c r="AN78" i="42"/>
  <c r="AO78" i="42" s="1"/>
  <c r="AN542" i="42"/>
  <c r="AO542" i="42" s="1"/>
  <c r="AN322" i="42"/>
  <c r="AO322" i="42" s="1"/>
  <c r="AN194" i="42"/>
  <c r="AO194" i="42" s="1"/>
  <c r="AN123" i="42"/>
  <c r="AO123" i="42" s="1"/>
  <c r="AN681" i="42"/>
  <c r="AO681" i="42" s="1"/>
  <c r="AN375" i="42"/>
  <c r="AO375" i="42" s="1"/>
  <c r="AN277" i="42"/>
  <c r="AO277" i="42" s="1"/>
  <c r="AN474" i="42"/>
  <c r="AO474" i="42" s="1"/>
  <c r="AN301" i="42"/>
  <c r="AO301" i="42" s="1"/>
  <c r="AN193" i="42"/>
  <c r="AO193" i="42" s="1"/>
  <c r="AN122" i="42"/>
  <c r="AO122" i="42" s="1"/>
  <c r="AN528" i="42"/>
  <c r="AO528" i="42" s="1"/>
  <c r="AN317" i="42"/>
  <c r="AO317" i="42" s="1"/>
  <c r="AN238" i="42"/>
  <c r="AO238" i="42" s="1"/>
  <c r="AN167" i="42"/>
  <c r="AO167" i="42" s="1"/>
  <c r="AN117" i="42"/>
  <c r="AO117" i="42" s="1"/>
  <c r="AN26" i="42"/>
  <c r="AO26" i="42" s="1"/>
  <c r="AN35" i="42"/>
  <c r="AO35" i="42" s="1"/>
  <c r="AN144" i="42"/>
  <c r="AO144" i="42" s="1"/>
  <c r="AN291" i="42"/>
  <c r="AO291" i="42" s="1"/>
  <c r="AN221" i="42"/>
  <c r="AO221" i="42" s="1"/>
  <c r="AN482" i="42"/>
  <c r="AO482" i="42" s="1"/>
  <c r="AN129" i="42"/>
  <c r="AO129" i="42" s="1"/>
  <c r="AN338" i="42"/>
  <c r="AO338" i="42" s="1"/>
  <c r="AN114" i="42"/>
  <c r="AO114" i="42" s="1"/>
  <c r="AN239" i="42"/>
  <c r="AO239" i="42" s="1"/>
  <c r="AN59" i="42"/>
  <c r="AO59" i="42" s="1"/>
  <c r="AN182" i="42"/>
  <c r="AO182" i="42" s="1"/>
  <c r="AN525" i="42"/>
  <c r="AO525" i="42" s="1"/>
  <c r="AN241" i="42"/>
  <c r="AO241" i="42" s="1"/>
  <c r="AN997" i="42"/>
  <c r="AO997" i="42" s="1"/>
  <c r="AN922" i="42"/>
  <c r="AO922" i="42" s="1"/>
  <c r="AN892" i="42"/>
  <c r="AO892" i="42" s="1"/>
  <c r="AN860" i="42"/>
  <c r="AO860" i="42" s="1"/>
  <c r="AN971" i="42"/>
  <c r="AO971" i="42" s="1"/>
  <c r="AN816" i="42"/>
  <c r="AO816" i="42" s="1"/>
  <c r="AN1000" i="42"/>
  <c r="AO1000" i="42" s="1"/>
  <c r="AN913" i="42"/>
  <c r="AO913" i="42" s="1"/>
  <c r="AN883" i="42"/>
  <c r="AO883" i="42" s="1"/>
  <c r="AN844" i="42"/>
  <c r="AO844" i="42" s="1"/>
  <c r="AN1027" i="42"/>
  <c r="AO1027" i="42" s="1"/>
  <c r="AN815" i="42"/>
  <c r="AO815" i="42" s="1"/>
  <c r="AN945" i="42"/>
  <c r="AO945" i="42" s="1"/>
  <c r="AN882" i="42"/>
  <c r="AO882" i="42" s="1"/>
  <c r="AN835" i="42"/>
  <c r="AO835" i="42" s="1"/>
  <c r="AN985" i="42"/>
  <c r="AO985" i="42" s="1"/>
  <c r="AN932" i="42"/>
  <c r="AO932" i="42" s="1"/>
  <c r="AN789" i="42"/>
  <c r="AO789" i="42" s="1"/>
  <c r="AN944" i="42"/>
  <c r="AO944" i="42" s="1"/>
  <c r="AN755" i="42"/>
  <c r="AO755" i="42" s="1"/>
  <c r="AN655" i="42"/>
  <c r="AO655" i="42" s="1"/>
  <c r="AN563" i="42"/>
  <c r="AO563" i="42" s="1"/>
  <c r="AN829" i="42"/>
  <c r="AO829" i="42" s="1"/>
  <c r="AN687" i="42"/>
  <c r="AO687" i="42" s="1"/>
  <c r="AN617" i="42"/>
  <c r="AO617" i="42" s="1"/>
  <c r="AN583" i="42"/>
  <c r="AO583" i="42" s="1"/>
  <c r="AN893" i="42"/>
  <c r="AO893" i="42" s="1"/>
  <c r="AN773" i="42"/>
  <c r="AO773" i="42" s="1"/>
  <c r="AN730" i="42"/>
  <c r="AO730" i="42" s="1"/>
  <c r="AN658" i="42"/>
  <c r="AO658" i="42" s="1"/>
  <c r="AN570" i="42"/>
  <c r="AO570" i="42" s="1"/>
  <c r="AN694" i="42"/>
  <c r="AO694" i="42" s="1"/>
  <c r="AN624" i="42"/>
  <c r="AO624" i="42" s="1"/>
  <c r="AN590" i="42"/>
  <c r="AO590" i="42" s="1"/>
  <c r="AN904" i="42"/>
  <c r="AO904" i="42" s="1"/>
  <c r="AN772" i="42"/>
  <c r="AO772" i="42" s="1"/>
  <c r="AN661" i="42"/>
  <c r="AO661" i="42" s="1"/>
  <c r="AN565" i="42"/>
  <c r="AO565" i="42" s="1"/>
  <c r="AN885" i="42"/>
  <c r="AO885" i="42" s="1"/>
  <c r="AN664" i="42"/>
  <c r="AO664" i="42" s="1"/>
  <c r="AN705" i="42"/>
  <c r="AO705" i="42" s="1"/>
  <c r="AN515" i="42"/>
  <c r="AO515" i="42" s="1"/>
  <c r="AN465" i="42"/>
  <c r="AO465" i="42" s="1"/>
  <c r="AN407" i="42"/>
  <c r="AO407" i="42" s="1"/>
  <c r="AN357" i="42"/>
  <c r="AO357" i="42" s="1"/>
  <c r="AN801" i="42"/>
  <c r="AO801" i="42" s="1"/>
  <c r="AN627" i="42"/>
  <c r="AO627" i="42" s="1"/>
  <c r="AN477" i="42"/>
  <c r="AO477" i="42" s="1"/>
  <c r="AN369" i="42"/>
  <c r="AO369" i="42" s="1"/>
  <c r="AN552" i="42"/>
  <c r="AO552" i="42" s="1"/>
  <c r="AN498" i="42"/>
  <c r="AO498" i="42" s="1"/>
  <c r="AN418" i="42"/>
  <c r="AO418" i="42" s="1"/>
  <c r="AN385" i="42"/>
  <c r="AO385" i="42" s="1"/>
  <c r="AN530" i="42"/>
  <c r="AO530" i="42" s="1"/>
  <c r="AN422" i="42"/>
  <c r="AO422" i="42" s="1"/>
  <c r="AN331" i="42"/>
  <c r="AO331" i="42" s="1"/>
  <c r="AN693" i="42"/>
  <c r="AO693" i="42" s="1"/>
  <c r="AN520" i="42"/>
  <c r="AO520" i="42" s="1"/>
  <c r="AN458" i="42"/>
  <c r="AO458" i="42" s="1"/>
  <c r="AN404" i="42"/>
  <c r="AO404" i="42" s="1"/>
  <c r="AN308" i="42"/>
  <c r="AO308" i="42" s="1"/>
  <c r="AN676" i="42"/>
  <c r="AO676" i="42" s="1"/>
  <c r="AN478" i="42"/>
  <c r="AO478" i="42" s="1"/>
  <c r="AN294" i="42"/>
  <c r="AO294" i="42" s="1"/>
  <c r="AN244" i="42"/>
  <c r="AO244" i="42" s="1"/>
  <c r="AN149" i="42"/>
  <c r="AO149" i="42" s="1"/>
  <c r="AN70" i="42"/>
  <c r="AO70" i="42" s="1"/>
  <c r="AN532" i="42"/>
  <c r="AO532" i="42" s="1"/>
  <c r="AN260" i="42"/>
  <c r="AO260" i="42" s="1"/>
  <c r="AN190" i="42"/>
  <c r="AO190" i="42" s="1"/>
  <c r="AN102" i="42"/>
  <c r="AO102" i="42" s="1"/>
  <c r="AN623" i="42"/>
  <c r="AO623" i="42" s="1"/>
  <c r="AN363" i="42"/>
  <c r="AO363" i="42" s="1"/>
  <c r="AN273" i="42"/>
  <c r="AO273" i="42" s="1"/>
  <c r="AN451" i="42"/>
  <c r="AO451" i="42" s="1"/>
  <c r="AN259" i="42"/>
  <c r="AO259" i="42" s="1"/>
  <c r="AN189" i="42"/>
  <c r="AO189" i="42" s="1"/>
  <c r="AN60" i="42"/>
  <c r="AO60" i="42" s="1"/>
  <c r="AN505" i="42"/>
  <c r="AO505" i="42" s="1"/>
  <c r="AN296" i="42"/>
  <c r="AO296" i="42" s="1"/>
  <c r="AN234" i="42"/>
  <c r="AO234" i="42" s="1"/>
  <c r="AN163" i="42"/>
  <c r="AO163" i="42" s="1"/>
  <c r="AN105" i="42"/>
  <c r="AO105" i="42" s="1"/>
  <c r="AN48" i="42"/>
  <c r="AO48" i="42" s="1"/>
  <c r="AN152" i="42"/>
  <c r="AO152" i="42" s="1"/>
  <c r="AN305" i="42"/>
  <c r="AO305" i="42" s="1"/>
  <c r="AN69" i="42"/>
  <c r="AO69" i="42" s="1"/>
  <c r="AN229" i="42"/>
  <c r="AO229" i="42" s="1"/>
  <c r="AN513" i="42"/>
  <c r="AO513" i="42" s="1"/>
  <c r="AN179" i="42"/>
  <c r="AO179" i="42" s="1"/>
  <c r="AN370" i="42"/>
  <c r="AO370" i="42" s="1"/>
  <c r="AN139" i="42"/>
  <c r="AO139" i="42" s="1"/>
  <c r="AN275" i="42"/>
  <c r="AO275" i="42" s="1"/>
  <c r="AN191" i="42"/>
  <c r="AO191" i="42" s="1"/>
  <c r="AN108" i="42"/>
  <c r="AO108" i="42" s="1"/>
  <c r="AN266" i="42"/>
  <c r="AO266" i="42" s="1"/>
  <c r="AN993" i="42"/>
  <c r="AO993" i="42" s="1"/>
  <c r="AN918" i="42"/>
  <c r="AO918" i="42" s="1"/>
  <c r="AN888" i="42"/>
  <c r="AO888" i="42" s="1"/>
  <c r="AN856" i="42"/>
  <c r="AO856" i="42" s="1"/>
  <c r="AN1036" i="42"/>
  <c r="AO1036" i="42" s="1"/>
  <c r="AN967" i="42"/>
  <c r="AO967" i="42" s="1"/>
  <c r="AN791" i="42"/>
  <c r="AO791" i="42" s="1"/>
  <c r="AN996" i="42"/>
  <c r="AO996" i="42" s="1"/>
  <c r="AN909" i="42"/>
  <c r="AO909" i="42" s="1"/>
  <c r="AN879" i="42"/>
  <c r="AO879" i="42" s="1"/>
  <c r="AN840" i="42"/>
  <c r="AO840" i="42" s="1"/>
  <c r="AN1023" i="42"/>
  <c r="AO1023" i="42" s="1"/>
  <c r="AN794" i="42"/>
  <c r="AO794" i="42" s="1"/>
  <c r="AN920" i="42"/>
  <c r="AO920" i="42" s="1"/>
  <c r="AN874" i="42"/>
  <c r="AO874" i="42" s="1"/>
  <c r="AN810" i="42"/>
  <c r="AO810" i="42" s="1"/>
  <c r="AN981" i="42"/>
  <c r="AO981" i="42" s="1"/>
  <c r="AN928" i="42"/>
  <c r="AO928" i="42" s="1"/>
  <c r="AN851" i="42"/>
  <c r="AO851" i="42" s="1"/>
  <c r="AN785" i="42"/>
  <c r="AO785" i="42" s="1"/>
  <c r="AN911" i="42"/>
  <c r="AO911" i="42" s="1"/>
  <c r="AN751" i="42"/>
  <c r="AO751" i="42" s="1"/>
  <c r="AN651" i="42"/>
  <c r="AO651" i="42" s="1"/>
  <c r="AN559" i="42"/>
  <c r="AO559" i="42" s="1"/>
  <c r="AN813" i="42"/>
  <c r="AO813" i="42" s="1"/>
  <c r="AN683" i="42"/>
  <c r="AO683" i="42" s="1"/>
  <c r="AN613" i="42"/>
  <c r="AO613" i="42" s="1"/>
  <c r="AN579" i="42"/>
  <c r="AO579" i="42" s="1"/>
  <c r="AN877" i="42"/>
  <c r="AO877" i="42" s="1"/>
  <c r="AN758" i="42"/>
  <c r="AO758" i="42" s="1"/>
  <c r="AN654" i="42"/>
  <c r="AO654" i="42" s="1"/>
  <c r="AN566" i="42"/>
  <c r="AO566" i="42" s="1"/>
  <c r="AN690" i="42"/>
  <c r="AO690" i="42" s="1"/>
  <c r="AN620" i="42"/>
  <c r="AO620" i="42" s="1"/>
  <c r="AN586" i="42"/>
  <c r="AO586" i="42" s="1"/>
  <c r="AN889" i="42"/>
  <c r="AO889" i="42" s="1"/>
  <c r="AN765" i="42"/>
  <c r="AO765" i="42" s="1"/>
  <c r="AN726" i="42"/>
  <c r="AO726" i="42" s="1"/>
  <c r="AN657" i="42"/>
  <c r="AO657" i="42" s="1"/>
  <c r="AN561" i="42"/>
  <c r="AO561" i="42" s="1"/>
  <c r="AN869" i="42"/>
  <c r="AO869" i="42" s="1"/>
  <c r="AN756" i="42"/>
  <c r="AO756" i="42" s="1"/>
  <c r="AN660" i="42"/>
  <c r="AO660" i="42" s="1"/>
  <c r="AN689" i="42"/>
  <c r="AO689" i="42" s="1"/>
  <c r="AN511" i="42"/>
  <c r="AO511" i="42" s="1"/>
  <c r="AN461" i="42"/>
  <c r="AO461" i="42" s="1"/>
  <c r="AN403" i="42"/>
  <c r="AO403" i="42" s="1"/>
  <c r="AN353" i="42"/>
  <c r="AO353" i="42" s="1"/>
  <c r="AN584" i="42"/>
  <c r="AO584" i="42" s="1"/>
  <c r="AN473" i="42"/>
  <c r="AO473" i="42" s="1"/>
  <c r="AN348" i="42"/>
  <c r="AO348" i="42" s="1"/>
  <c r="AN548" i="42"/>
  <c r="AO548" i="42" s="1"/>
  <c r="AN494" i="42"/>
  <c r="AO494" i="42" s="1"/>
  <c r="AN414" i="42"/>
  <c r="AO414" i="42" s="1"/>
  <c r="AN364" i="42"/>
  <c r="AO364" i="42" s="1"/>
  <c r="AN526" i="42"/>
  <c r="AO526" i="42" s="1"/>
  <c r="AN380" i="42"/>
  <c r="AO380" i="42" s="1"/>
  <c r="AN327" i="42"/>
  <c r="AO327" i="42" s="1"/>
  <c r="AN677" i="42"/>
  <c r="AO677" i="42" s="1"/>
  <c r="AN516" i="42"/>
  <c r="AO516" i="42" s="1"/>
  <c r="AN454" i="42"/>
  <c r="AO454" i="42" s="1"/>
  <c r="AN396" i="42"/>
  <c r="AO396" i="42" s="1"/>
  <c r="AN304" i="42"/>
  <c r="AO304" i="42" s="1"/>
  <c r="AN619" i="42"/>
  <c r="AO619" i="42" s="1"/>
  <c r="AN455" i="42"/>
  <c r="AO455" i="42" s="1"/>
  <c r="AN290" i="42"/>
  <c r="AO290" i="42" s="1"/>
  <c r="AN240" i="42"/>
  <c r="AO240" i="42" s="1"/>
  <c r="AN145" i="42"/>
  <c r="AO145" i="42" s="1"/>
  <c r="AN66" i="42"/>
  <c r="AO66" i="42" s="1"/>
  <c r="AN509" i="42"/>
  <c r="AO509" i="42" s="1"/>
  <c r="AN256" i="42"/>
  <c r="AO256" i="42" s="1"/>
  <c r="AN185" i="42"/>
  <c r="AO185" i="42" s="1"/>
  <c r="AN580" i="42"/>
  <c r="AO580" i="42" s="1"/>
  <c r="AN342" i="42"/>
  <c r="AO342" i="42" s="1"/>
  <c r="AN931" i="42"/>
  <c r="AO931" i="42" s="1"/>
  <c r="AN429" i="42"/>
  <c r="AO429" i="42" s="1"/>
  <c r="AN255" i="42"/>
  <c r="AO255" i="42" s="1"/>
  <c r="AN184" i="42"/>
  <c r="AO184" i="42" s="1"/>
  <c r="AN56" i="42"/>
  <c r="AO56" i="42" s="1"/>
  <c r="AN483" i="42"/>
  <c r="AO483" i="42" s="1"/>
  <c r="AN292" i="42"/>
  <c r="AO292" i="42" s="1"/>
  <c r="AN230" i="42"/>
  <c r="AO230" i="42" s="1"/>
  <c r="AN159" i="42"/>
  <c r="AO159" i="42" s="1"/>
  <c r="AN80" i="42"/>
  <c r="AO80" i="42" s="1"/>
  <c r="AN55" i="42"/>
  <c r="AO55" i="42" s="1"/>
  <c r="AN160" i="42"/>
  <c r="AO160" i="42" s="1"/>
  <c r="AN447" i="42"/>
  <c r="AO447" i="42" s="1"/>
  <c r="AN75" i="42"/>
  <c r="AO75" i="42" s="1"/>
  <c r="AN237" i="42"/>
  <c r="AO237" i="42" s="1"/>
  <c r="AN611" i="42"/>
  <c r="AO611" i="42" s="1"/>
  <c r="AN196" i="42"/>
  <c r="AO196" i="42" s="1"/>
  <c r="AN401" i="42"/>
  <c r="AO401" i="42" s="1"/>
  <c r="AN148" i="42"/>
  <c r="AO148" i="42" s="1"/>
  <c r="AN346" i="42"/>
  <c r="AO346" i="42" s="1"/>
  <c r="AN71" i="42"/>
  <c r="AO71" i="42" s="1"/>
  <c r="AN207" i="42"/>
  <c r="AO207" i="42" s="1"/>
  <c r="AN116" i="42"/>
  <c r="AO116" i="42" s="1"/>
  <c r="AN325" i="42"/>
  <c r="AO325" i="42" s="1"/>
  <c r="AN988" i="42"/>
  <c r="AO988" i="42" s="1"/>
  <c r="AN884" i="42"/>
  <c r="AO884" i="42" s="1"/>
  <c r="AN1032" i="42"/>
  <c r="AO1032" i="42" s="1"/>
  <c r="AN958" i="42"/>
  <c r="AO958" i="42" s="1"/>
  <c r="AN875" i="42"/>
  <c r="AO875" i="42" s="1"/>
  <c r="AN1007" i="42"/>
  <c r="AO1007" i="42" s="1"/>
  <c r="AN870" i="42"/>
  <c r="AO870" i="42" s="1"/>
  <c r="AN977" i="42"/>
  <c r="AO977" i="42" s="1"/>
  <c r="AN830" i="42"/>
  <c r="AO830" i="42" s="1"/>
  <c r="AN1033" i="42"/>
  <c r="AO1033" i="42" s="1"/>
  <c r="AN609" i="42"/>
  <c r="AO609" i="42" s="1"/>
  <c r="AN861" i="42"/>
  <c r="AO861" i="42" s="1"/>
  <c r="AN562" i="42"/>
  <c r="AO562" i="42" s="1"/>
  <c r="AN616" i="42"/>
  <c r="AO616" i="42" s="1"/>
  <c r="AN873" i="42"/>
  <c r="AO873" i="42" s="1"/>
  <c r="AN557" i="42"/>
  <c r="AO557" i="42" s="1"/>
  <c r="AN752" i="42"/>
  <c r="AO752" i="42" s="1"/>
  <c r="AN652" i="42"/>
  <c r="AO652" i="42" s="1"/>
  <c r="AN507" i="42"/>
  <c r="AO507" i="42" s="1"/>
  <c r="AN399" i="42"/>
  <c r="AO399" i="42" s="1"/>
  <c r="AN762" i="42"/>
  <c r="AO762" i="42" s="1"/>
  <c r="AN431" i="42"/>
  <c r="AO431" i="42" s="1"/>
  <c r="AN701" i="42"/>
  <c r="AO701" i="42" s="1"/>
  <c r="AN489" i="42"/>
  <c r="AO489" i="42" s="1"/>
  <c r="AN352" i="42"/>
  <c r="AO352" i="42" s="1"/>
  <c r="AN484" i="42"/>
  <c r="AO484" i="42" s="1"/>
  <c r="AN323" i="42"/>
  <c r="AO323" i="42" s="1"/>
  <c r="AN508" i="42"/>
  <c r="AO508" i="42" s="1"/>
  <c r="AN392" i="42"/>
  <c r="AO392" i="42" s="1"/>
  <c r="AN585" i="42"/>
  <c r="AO585" i="42" s="1"/>
  <c r="AN286" i="42"/>
  <c r="AO286" i="42" s="1"/>
  <c r="AN119" i="42"/>
  <c r="AO119" i="42" s="1"/>
  <c r="AN443" i="42"/>
  <c r="AO443" i="42" s="1"/>
  <c r="AN181" i="42"/>
  <c r="AO181" i="42" s="1"/>
  <c r="AN497" i="42"/>
  <c r="AO497" i="42" s="1"/>
  <c r="AN776" i="42"/>
  <c r="AO776" i="42" s="1"/>
  <c r="AN251" i="42"/>
  <c r="AO251" i="42" s="1"/>
  <c r="AN98" i="42"/>
  <c r="AO98" i="42" s="1"/>
  <c r="AN438" i="42"/>
  <c r="AO438" i="42" s="1"/>
  <c r="AN226" i="42"/>
  <c r="AO226" i="42" s="1"/>
  <c r="AN76" i="42"/>
  <c r="AO76" i="42" s="1"/>
  <c r="AN168" i="42"/>
  <c r="AO168" i="42" s="1"/>
  <c r="AN112" i="42"/>
  <c r="AO112" i="42" s="1"/>
  <c r="AN547" i="42"/>
  <c r="AO547" i="42" s="1"/>
  <c r="AN371" i="42"/>
  <c r="AO371" i="42" s="1"/>
  <c r="AN249" i="42"/>
  <c r="AO249" i="42" s="1"/>
  <c r="AN349" i="42"/>
  <c r="AO349" i="42" s="1"/>
  <c r="AN845" i="42"/>
  <c r="AO845" i="42" s="1"/>
  <c r="AN836" i="42"/>
  <c r="AO836" i="42" s="1"/>
  <c r="AN622" i="42"/>
  <c r="AO622" i="42" s="1"/>
  <c r="AN180" i="42"/>
  <c r="AO180" i="42" s="1"/>
  <c r="AN62" i="42"/>
  <c r="AO62" i="42" s="1"/>
  <c r="AN204" i="42"/>
  <c r="AO204" i="42" s="1"/>
  <c r="AN150" i="42"/>
  <c r="AO150" i="42" s="1"/>
  <c r="AN910" i="42"/>
  <c r="AO910" i="42" s="1"/>
  <c r="AN786" i="42"/>
  <c r="AO786" i="42" s="1"/>
  <c r="AN770" i="42"/>
  <c r="AO770" i="42" s="1"/>
  <c r="AN788" i="42"/>
  <c r="AO788" i="42" s="1"/>
  <c r="AN649" i="42"/>
  <c r="AO649" i="42" s="1"/>
  <c r="AN453" i="42"/>
  <c r="AO453" i="42" s="1"/>
  <c r="AN378" i="42"/>
  <c r="AO378" i="42" s="1"/>
  <c r="AN374" i="42"/>
  <c r="AO374" i="42" s="1"/>
  <c r="AN283" i="42"/>
  <c r="AO283" i="42" s="1"/>
  <c r="AN907" i="42"/>
  <c r="AO907" i="42" s="1"/>
  <c r="AN970" i="42"/>
  <c r="AO970" i="42" s="1"/>
  <c r="AN739" i="42"/>
  <c r="AO739" i="42" s="1"/>
  <c r="AN746" i="42"/>
  <c r="AO746" i="42" s="1"/>
  <c r="AN749" i="42"/>
  <c r="AO749" i="42" s="1"/>
  <c r="AN449" i="42"/>
  <c r="AO449" i="42" s="1"/>
  <c r="AN402" i="42"/>
  <c r="AO402" i="42" s="1"/>
  <c r="AN355" i="42"/>
  <c r="AO355" i="42" s="1"/>
  <c r="AN289" i="42"/>
  <c r="AO289" i="42" s="1"/>
  <c r="AN147" i="42"/>
  <c r="AO147" i="42" s="1"/>
  <c r="AN959" i="42"/>
  <c r="AO959" i="42" s="1"/>
  <c r="AN880" i="42"/>
  <c r="AO880" i="42" s="1"/>
  <c r="AN1028" i="42"/>
  <c r="AO1028" i="42" s="1"/>
  <c r="AN954" i="42"/>
  <c r="AO954" i="42" s="1"/>
  <c r="AN871" i="42"/>
  <c r="AO871" i="42" s="1"/>
  <c r="AN999" i="42"/>
  <c r="AO999" i="42" s="1"/>
  <c r="AN862" i="42"/>
  <c r="AO862" i="42" s="1"/>
  <c r="AN973" i="42"/>
  <c r="AO973" i="42" s="1"/>
  <c r="AN826" i="42"/>
  <c r="AO826" i="42" s="1"/>
  <c r="AN881" i="42"/>
  <c r="AO881" i="42" s="1"/>
  <c r="AN725" i="42"/>
  <c r="AO725" i="42" s="1"/>
  <c r="AN1016" i="42"/>
  <c r="AO1016" i="42" s="1"/>
  <c r="AN605" i="42"/>
  <c r="AO605" i="42" s="1"/>
  <c r="AN842" i="42"/>
  <c r="AO842" i="42" s="1"/>
  <c r="AN558" i="42"/>
  <c r="AO558" i="42" s="1"/>
  <c r="AN612" i="42"/>
  <c r="AO612" i="42" s="1"/>
  <c r="AN857" i="42"/>
  <c r="AO857" i="42" s="1"/>
  <c r="AN723" i="42"/>
  <c r="AO723" i="42" s="1"/>
  <c r="AN748" i="42"/>
  <c r="AO748" i="42" s="1"/>
  <c r="AN644" i="42"/>
  <c r="AO644" i="42" s="1"/>
  <c r="AN503" i="42"/>
  <c r="AO503" i="42" s="1"/>
  <c r="AN395" i="42"/>
  <c r="AO395" i="42" s="1"/>
  <c r="AN427" i="42"/>
  <c r="AO427" i="42" s="1"/>
  <c r="AN685" i="42"/>
  <c r="AO685" i="42" s="1"/>
  <c r="AN468" i="42"/>
  <c r="AO468" i="42" s="1"/>
  <c r="AN314" i="42"/>
  <c r="AO314" i="42" s="1"/>
  <c r="AN480" i="42"/>
  <c r="AO480" i="42" s="1"/>
  <c r="AN318" i="42"/>
  <c r="AO318" i="42" s="1"/>
  <c r="AN500" i="42"/>
  <c r="AO500" i="42" s="1"/>
  <c r="AN366" i="42"/>
  <c r="AO366" i="42" s="1"/>
  <c r="AN282" i="42"/>
  <c r="AO282" i="42" s="1"/>
  <c r="AN115" i="42"/>
  <c r="AO115" i="42" s="1"/>
  <c r="AN432" i="42"/>
  <c r="AO432" i="42" s="1"/>
  <c r="AN177" i="42"/>
  <c r="AO177" i="42" s="1"/>
  <c r="AN486" i="42"/>
  <c r="AO486" i="42" s="1"/>
  <c r="AN577" i="42"/>
  <c r="AO577" i="42" s="1"/>
  <c r="AN209" i="42"/>
  <c r="AO209" i="42" s="1"/>
  <c r="AN94" i="42"/>
  <c r="AO94" i="42" s="1"/>
  <c r="AN428" i="42"/>
  <c r="AO428" i="42" s="1"/>
  <c r="AN222" i="42"/>
  <c r="AO222" i="42" s="1"/>
  <c r="AN72" i="42"/>
  <c r="AO72" i="42" s="1"/>
  <c r="AN219" i="42"/>
  <c r="AO219" i="42" s="1"/>
  <c r="AN146" i="42"/>
  <c r="AO146" i="42" s="1"/>
  <c r="AN44" i="42"/>
  <c r="AO44" i="42" s="1"/>
  <c r="AN459" i="42"/>
  <c r="AO459" i="42" s="1"/>
  <c r="AN257" i="42"/>
  <c r="AO257" i="42" s="1"/>
  <c r="AN501" i="42"/>
  <c r="AO501" i="42" s="1"/>
  <c r="AN938" i="42"/>
  <c r="AO938" i="42" s="1"/>
  <c r="AN982" i="42"/>
  <c r="AO982" i="42" s="1"/>
  <c r="AN916" i="42"/>
  <c r="AO916" i="42" s="1"/>
  <c r="AN774" i="42"/>
  <c r="AO774" i="42" s="1"/>
  <c r="AN798" i="42"/>
  <c r="AO798" i="42" s="1"/>
  <c r="AN754" i="42"/>
  <c r="AO754" i="42" s="1"/>
  <c r="AN686" i="42"/>
  <c r="AO686" i="42" s="1"/>
  <c r="AN757" i="42"/>
  <c r="AO757" i="42" s="1"/>
  <c r="AN457" i="42"/>
  <c r="AO457" i="42" s="1"/>
  <c r="AN344" i="42"/>
  <c r="AO344" i="42" s="1"/>
  <c r="AN700" i="42"/>
  <c r="AO700" i="42" s="1"/>
  <c r="AN980" i="42"/>
  <c r="AO980" i="42" s="1"/>
  <c r="AN232" i="42"/>
  <c r="AO232" i="42" s="1"/>
  <c r="AN99" i="42"/>
  <c r="AO99" i="42" s="1"/>
  <c r="AN47" i="42"/>
  <c r="AO47" i="42" s="1"/>
  <c r="AN245" i="42"/>
  <c r="AO245" i="42" s="1"/>
  <c r="AN934" i="42"/>
  <c r="AO934" i="42" s="1"/>
  <c r="AN978" i="42"/>
  <c r="AO978" i="42" s="1"/>
  <c r="AN675" i="42"/>
  <c r="AO675" i="42" s="1"/>
  <c r="AN682" i="42"/>
  <c r="AO682" i="42" s="1"/>
  <c r="AN802" i="42"/>
  <c r="AO802" i="42" s="1"/>
  <c r="AN535" i="42"/>
  <c r="AO535" i="42" s="1"/>
  <c r="AN684" i="42"/>
  <c r="AO684" i="42" s="1"/>
  <c r="AN446" i="42"/>
  <c r="AO446" i="42" s="1"/>
  <c r="AN224" i="42"/>
  <c r="AO224" i="42" s="1"/>
  <c r="AN95" i="42"/>
  <c r="AO95" i="42" s="1"/>
  <c r="AN43" i="42"/>
  <c r="AO43" i="42" s="1"/>
  <c r="AN67" i="42"/>
  <c r="AO67" i="42" s="1"/>
  <c r="AN254" i="42"/>
  <c r="AO254" i="42" s="1"/>
  <c r="AN158" i="42"/>
  <c r="AO158" i="42" s="1"/>
  <c r="AN898" i="42"/>
  <c r="AO898" i="42" s="1"/>
  <c r="AN989" i="42"/>
  <c r="AO989" i="42" s="1"/>
  <c r="AN607" i="42"/>
  <c r="AO607" i="42" s="1"/>
  <c r="AN514" i="42"/>
  <c r="AO514" i="42" s="1"/>
  <c r="AN817" i="42"/>
  <c r="AO817" i="42" s="1"/>
  <c r="AN341" i="42"/>
  <c r="AO341" i="42" s="1"/>
  <c r="AN81" i="42"/>
  <c r="AO81" i="42" s="1"/>
  <c r="AN214" i="42"/>
  <c r="AO214" i="42" s="1"/>
  <c r="AN955" i="42"/>
  <c r="AO955" i="42" s="1"/>
  <c r="AN876" i="42"/>
  <c r="AO876" i="42" s="1"/>
  <c r="AN1024" i="42"/>
  <c r="AO1024" i="42" s="1"/>
  <c r="AN950" i="42"/>
  <c r="AO950" i="42" s="1"/>
  <c r="AN867" i="42"/>
  <c r="AO867" i="42" s="1"/>
  <c r="AN995" i="42"/>
  <c r="AO995" i="42" s="1"/>
  <c r="AN858" i="42"/>
  <c r="AO858" i="42" s="1"/>
  <c r="AN969" i="42"/>
  <c r="AO969" i="42" s="1"/>
  <c r="AN822" i="42"/>
  <c r="AO822" i="42" s="1"/>
  <c r="AN865" i="42"/>
  <c r="AO865" i="42" s="1"/>
  <c r="AN721" i="42"/>
  <c r="AO721" i="42" s="1"/>
  <c r="AN976" i="42"/>
  <c r="AO976" i="42" s="1"/>
  <c r="AN703" i="42"/>
  <c r="AO703" i="42" s="1"/>
  <c r="AN601" i="42"/>
  <c r="AO601" i="42" s="1"/>
  <c r="AN809" i="42"/>
  <c r="AO809" i="42" s="1"/>
  <c r="AN720" i="42"/>
  <c r="AO720" i="42" s="1"/>
  <c r="AN554" i="42"/>
  <c r="AO554" i="42" s="1"/>
  <c r="AN608" i="42"/>
  <c r="AO608" i="42" s="1"/>
  <c r="AN838" i="42"/>
  <c r="AO838" i="42" s="1"/>
  <c r="AN719" i="42"/>
  <c r="AO719" i="42" s="1"/>
  <c r="AN998" i="42"/>
  <c r="AO998" i="42" s="1"/>
  <c r="AN740" i="42"/>
  <c r="AO740" i="42" s="1"/>
  <c r="AN1025" i="42"/>
  <c r="AO1025" i="42" s="1"/>
  <c r="AN499" i="42"/>
  <c r="AO499" i="42" s="1"/>
  <c r="AN391" i="42"/>
  <c r="AO391" i="42" s="1"/>
  <c r="AN704" i="42"/>
  <c r="AO704" i="42" s="1"/>
  <c r="AN423" i="42"/>
  <c r="AO423" i="42" s="1"/>
  <c r="AN669" i="42"/>
  <c r="AO669" i="42" s="1"/>
  <c r="AN464" i="42"/>
  <c r="AO464" i="42" s="1"/>
  <c r="AN310" i="42"/>
  <c r="AO310" i="42" s="1"/>
  <c r="AN476" i="42"/>
  <c r="AO476" i="42" s="1"/>
  <c r="AN984" i="42"/>
  <c r="AO984" i="42" s="1"/>
  <c r="AN496" i="42"/>
  <c r="AO496" i="42" s="1"/>
  <c r="AN362" i="42"/>
  <c r="AO362" i="42" s="1"/>
  <c r="AN697" i="42"/>
  <c r="AO697" i="42" s="1"/>
  <c r="AN278" i="42"/>
  <c r="AO278" i="42" s="1"/>
  <c r="AN111" i="42"/>
  <c r="AO111" i="42" s="1"/>
  <c r="AN421" i="42"/>
  <c r="AO421" i="42" s="1"/>
  <c r="AN135" i="42"/>
  <c r="AO135" i="42" s="1"/>
  <c r="AN475" i="42"/>
  <c r="AO475" i="42" s="1"/>
  <c r="AN551" i="42"/>
  <c r="AO551" i="42" s="1"/>
  <c r="AN205" i="42"/>
  <c r="AO205" i="42" s="1"/>
  <c r="AN90" i="42"/>
  <c r="AO90" i="42" s="1"/>
  <c r="AN405" i="42"/>
  <c r="AO405" i="42" s="1"/>
  <c r="AN218" i="42"/>
  <c r="AO218" i="42" s="1"/>
  <c r="AN68" i="42"/>
  <c r="AO68" i="42" s="1"/>
  <c r="AN227" i="42"/>
  <c r="AO227" i="42" s="1"/>
  <c r="AN154" i="42"/>
  <c r="AO154" i="42" s="1"/>
  <c r="AN58" i="42"/>
  <c r="AO58" i="42" s="1"/>
  <c r="AN63" i="42"/>
  <c r="AO63" i="42" s="1"/>
  <c r="AN287" i="42"/>
  <c r="AO287" i="42" s="1"/>
  <c r="AN1011" i="42"/>
  <c r="AO1011" i="42" s="1"/>
  <c r="AN787" i="42"/>
  <c r="AO787" i="42" s="1"/>
  <c r="AN790" i="42"/>
  <c r="AO790" i="42" s="1"/>
  <c r="AN647" i="42"/>
  <c r="AO647" i="42" s="1"/>
  <c r="AN679" i="42"/>
  <c r="AO679" i="42" s="1"/>
  <c r="AN650" i="42"/>
  <c r="AO650" i="42" s="1"/>
  <c r="AN582" i="42"/>
  <c r="AO582" i="42" s="1"/>
  <c r="AN834" i="42"/>
  <c r="AO834" i="42" s="1"/>
  <c r="AN311" i="42"/>
  <c r="AO311" i="42" s="1"/>
  <c r="AN522" i="42"/>
  <c r="AO522" i="42" s="1"/>
  <c r="AN376" i="42"/>
  <c r="AO376" i="42" s="1"/>
  <c r="AN433" i="42"/>
  <c r="AO433" i="42" s="1"/>
  <c r="AN252" i="42"/>
  <c r="AO252" i="42" s="1"/>
  <c r="AN297" i="42"/>
  <c r="AO297" i="42" s="1"/>
  <c r="AN284" i="42"/>
  <c r="AO284" i="42" s="1"/>
  <c r="AN479" i="42"/>
  <c r="AO479" i="42" s="1"/>
  <c r="AN96" i="42"/>
  <c r="AO96" i="42" s="1"/>
  <c r="AN902" i="42"/>
  <c r="AO902" i="42" s="1"/>
  <c r="AN908" i="42"/>
  <c r="AO908" i="42" s="1"/>
  <c r="AN743" i="42"/>
  <c r="AO743" i="42" s="1"/>
  <c r="AN1006" i="42"/>
  <c r="AO1006" i="42" s="1"/>
  <c r="AN753" i="42"/>
  <c r="AO753" i="42" s="1"/>
  <c r="AN630" i="42"/>
  <c r="AO630" i="42" s="1"/>
  <c r="AN336" i="42"/>
  <c r="AO336" i="42" s="1"/>
  <c r="AN406" i="42"/>
  <c r="AO406" i="42" s="1"/>
  <c r="AN588" i="42"/>
  <c r="AO588" i="42" s="1"/>
  <c r="AN28" i="42"/>
  <c r="AO28" i="42" s="1"/>
  <c r="AN293" i="42"/>
  <c r="AO293" i="42" s="1"/>
  <c r="AN276" i="42"/>
  <c r="AO276" i="42" s="1"/>
  <c r="AN17" i="42"/>
  <c r="AO17" i="42" s="1"/>
  <c r="AN164" i="42"/>
  <c r="AO164" i="42" s="1"/>
  <c r="AN905" i="42"/>
  <c r="AO905" i="42" s="1"/>
  <c r="AN639" i="42"/>
  <c r="AO639" i="42" s="1"/>
  <c r="AN722" i="42"/>
  <c r="AO722" i="42" s="1"/>
  <c r="AN328" i="42"/>
  <c r="AO328" i="42" s="1"/>
  <c r="AN560" i="42"/>
  <c r="AO560" i="42" s="1"/>
  <c r="AN24" i="42"/>
  <c r="AO24" i="42" s="1"/>
  <c r="AN134" i="42"/>
  <c r="AO134" i="42" s="1"/>
  <c r="AN602" i="42"/>
  <c r="AO602" i="42" s="1"/>
  <c r="AN951" i="42"/>
  <c r="AO951" i="42" s="1"/>
  <c r="AN872" i="42"/>
  <c r="AO872" i="42" s="1"/>
  <c r="AN983" i="42"/>
  <c r="AO983" i="42" s="1"/>
  <c r="AN828" i="42"/>
  <c r="AO828" i="42" s="1"/>
  <c r="AN946" i="42"/>
  <c r="AO946" i="42" s="1"/>
  <c r="AN863" i="42"/>
  <c r="AO863" i="42" s="1"/>
  <c r="AN780" i="42"/>
  <c r="AO780" i="42" s="1"/>
  <c r="AN831" i="42"/>
  <c r="AO831" i="42" s="1"/>
  <c r="AN961" i="42"/>
  <c r="AO961" i="42" s="1"/>
  <c r="AN847" i="42"/>
  <c r="AO847" i="42" s="1"/>
  <c r="AN965" i="42"/>
  <c r="AO965" i="42" s="1"/>
  <c r="AN818" i="42"/>
  <c r="AO818" i="42" s="1"/>
  <c r="AN846" i="42"/>
  <c r="AO846" i="42" s="1"/>
  <c r="AN717" i="42"/>
  <c r="AO717" i="42" s="1"/>
  <c r="AN927" i="42"/>
  <c r="AO927" i="42" s="1"/>
  <c r="AN699" i="42"/>
  <c r="AO699" i="42" s="1"/>
  <c r="AN596" i="42"/>
  <c r="AO596" i="42" s="1"/>
  <c r="AN797" i="42"/>
  <c r="AO797" i="42" s="1"/>
  <c r="AN716" i="42"/>
  <c r="AO716" i="42" s="1"/>
  <c r="AN1029" i="42"/>
  <c r="AO1029" i="42" s="1"/>
  <c r="AN706" i="42"/>
  <c r="AO706" i="42" s="1"/>
  <c r="AN604" i="42"/>
  <c r="AO604" i="42" s="1"/>
  <c r="AN805" i="42"/>
  <c r="AO805" i="42" s="1"/>
  <c r="AN715" i="42"/>
  <c r="AO715" i="42" s="1"/>
  <c r="AN948" i="42"/>
  <c r="AO948" i="42" s="1"/>
  <c r="AN736" i="42"/>
  <c r="AO736" i="42" s="1"/>
  <c r="AN968" i="42"/>
  <c r="AO968" i="42" s="1"/>
  <c r="AN495" i="42"/>
  <c r="AO495" i="42" s="1"/>
  <c r="AN386" i="42"/>
  <c r="AO386" i="42" s="1"/>
  <c r="AN688" i="42"/>
  <c r="AO688" i="42" s="1"/>
  <c r="AN381" i="42"/>
  <c r="AO381" i="42" s="1"/>
  <c r="AN615" i="42"/>
  <c r="AO615" i="42" s="1"/>
  <c r="AN456" i="42"/>
  <c r="AO456" i="42" s="1"/>
  <c r="AN306" i="42"/>
  <c r="AO306" i="42" s="1"/>
  <c r="AN434" i="42"/>
  <c r="AO434" i="42" s="1"/>
  <c r="AN821" i="42"/>
  <c r="AO821" i="42" s="1"/>
  <c r="AN470" i="42"/>
  <c r="AO470" i="42" s="1"/>
  <c r="AN358" i="42"/>
  <c r="AO358" i="42" s="1"/>
  <c r="AN589" i="42"/>
  <c r="AO589" i="42" s="1"/>
  <c r="AN274" i="42"/>
  <c r="AO274" i="42" s="1"/>
  <c r="AN107" i="42"/>
  <c r="AO107" i="42" s="1"/>
  <c r="AN409" i="42"/>
  <c r="AO409" i="42" s="1"/>
  <c r="AN131" i="42"/>
  <c r="AO131" i="42" s="1"/>
  <c r="AN463" i="42"/>
  <c r="AO463" i="42" s="1"/>
  <c r="AN529" i="42"/>
  <c r="AO529" i="42" s="1"/>
  <c r="AN201" i="42"/>
  <c r="AO201" i="42" s="1"/>
  <c r="AN85" i="42"/>
  <c r="AO85" i="42" s="1"/>
  <c r="AN350" i="42"/>
  <c r="AO350" i="42" s="1"/>
  <c r="AN213" i="42"/>
  <c r="AO213" i="42" s="1"/>
  <c r="AN34" i="42"/>
  <c r="AO34" i="42" s="1"/>
  <c r="AN235" i="42"/>
  <c r="AO235" i="42" s="1"/>
  <c r="AN162" i="42"/>
  <c r="AO162" i="42" s="1"/>
  <c r="AN93" i="42"/>
  <c r="AO93" i="42" s="1"/>
  <c r="AN77" i="42"/>
  <c r="AO77" i="42" s="1"/>
  <c r="AN33" i="42"/>
  <c r="AO33" i="42" s="1"/>
  <c r="AN379" i="42"/>
  <c r="AO379" i="42" s="1"/>
  <c r="AN914" i="42"/>
  <c r="AO914" i="42" s="1"/>
  <c r="AN906" i="42"/>
  <c r="AO906" i="42" s="1"/>
  <c r="AN806" i="42"/>
  <c r="AO806" i="42" s="1"/>
  <c r="AN747" i="42"/>
  <c r="AO747" i="42" s="1"/>
  <c r="AN1012" i="42"/>
  <c r="AO1012" i="42" s="1"/>
  <c r="AN825" i="42"/>
  <c r="AO825" i="42" s="1"/>
  <c r="AN653" i="42"/>
  <c r="AO653" i="42" s="1"/>
  <c r="AN673" i="42"/>
  <c r="AO673" i="42" s="1"/>
  <c r="AN572" i="42"/>
  <c r="AO572" i="42" s="1"/>
  <c r="AN410" i="42"/>
  <c r="AO410" i="42" s="1"/>
  <c r="AN450" i="42"/>
  <c r="AO450" i="42" s="1"/>
  <c r="AN32" i="42"/>
  <c r="AO32" i="42" s="1"/>
  <c r="AN417" i="42"/>
  <c r="AO417" i="42" s="1"/>
  <c r="AN155" i="42"/>
  <c r="AO155" i="42" s="1"/>
  <c r="AN12" i="42"/>
  <c r="AO12" i="42" s="1"/>
  <c r="AN156" i="42"/>
  <c r="AO156" i="42" s="1"/>
  <c r="AN841" i="42"/>
  <c r="AO841" i="42" s="1"/>
  <c r="AN807" i="42"/>
  <c r="AO807" i="42" s="1"/>
  <c r="AN1034" i="42"/>
  <c r="AO1034" i="42" s="1"/>
  <c r="AN643" i="42"/>
  <c r="AO643" i="42" s="1"/>
  <c r="AN750" i="42"/>
  <c r="AO750" i="42" s="1"/>
  <c r="AN578" i="42"/>
  <c r="AO578" i="42" s="1"/>
  <c r="AN307" i="42"/>
  <c r="AO307" i="42" s="1"/>
  <c r="AN518" i="42"/>
  <c r="AO518" i="42" s="1"/>
  <c r="AN372" i="42"/>
  <c r="AO372" i="42" s="1"/>
  <c r="AN210" i="42"/>
  <c r="AO210" i="42" s="1"/>
  <c r="AN176" i="42"/>
  <c r="AO176" i="42" s="1"/>
  <c r="AN151" i="42"/>
  <c r="AO151" i="42" s="1"/>
  <c r="AN536" i="42"/>
  <c r="AO536" i="42" s="1"/>
  <c r="AN837" i="42"/>
  <c r="AO837" i="42" s="1"/>
  <c r="AN803" i="42"/>
  <c r="AO803" i="42" s="1"/>
  <c r="AN1030" i="42"/>
  <c r="AO1030" i="42" s="1"/>
  <c r="AN642" i="42"/>
  <c r="AO642" i="42" s="1"/>
  <c r="AN645" i="42"/>
  <c r="AO645" i="42" s="1"/>
  <c r="AN531" i="42"/>
  <c r="AO531" i="42" s="1"/>
  <c r="AN347" i="42"/>
  <c r="AO347" i="42" s="1"/>
  <c r="AN220" i="42"/>
  <c r="AO220" i="42" s="1"/>
  <c r="AN91" i="42"/>
  <c r="AO91" i="42" s="1"/>
  <c r="AN39" i="42"/>
  <c r="AO39" i="42" s="1"/>
  <c r="AN337" i="42"/>
  <c r="AO337" i="42" s="1"/>
  <c r="AN124" i="42"/>
  <c r="AO124" i="42" s="1"/>
  <c r="AN646" i="42"/>
  <c r="AO646" i="42" s="1"/>
  <c r="AN930" i="42"/>
  <c r="AO930" i="42" s="1"/>
  <c r="AN775" i="42"/>
  <c r="AO775" i="42" s="1"/>
  <c r="AN766" i="42"/>
  <c r="AO766" i="42" s="1"/>
  <c r="AN671" i="42"/>
  <c r="AO671" i="42" s="1"/>
  <c r="AN678" i="42"/>
  <c r="AO678" i="42" s="1"/>
  <c r="AN792" i="42"/>
  <c r="AO792" i="42" s="1"/>
  <c r="AN303" i="42"/>
  <c r="AO303" i="42" s="1"/>
  <c r="AN626" i="42"/>
  <c r="AO626" i="42" s="1"/>
  <c r="AN442" i="42"/>
  <c r="AO442" i="42" s="1"/>
  <c r="AN206" i="42"/>
  <c r="AO206" i="42" s="1"/>
  <c r="AN272" i="42"/>
  <c r="AO272" i="42" s="1"/>
  <c r="AN21" i="42"/>
  <c r="AO21" i="42" s="1"/>
  <c r="AN262" i="42"/>
  <c r="AO262" i="42" s="1"/>
  <c r="AN166" i="42"/>
  <c r="AO166" i="42" s="1"/>
  <c r="AN895" i="42"/>
  <c r="AO895" i="42" s="1"/>
  <c r="AN735" i="42"/>
  <c r="AO735" i="42" s="1"/>
  <c r="AN674" i="42"/>
  <c r="AO674" i="42" s="1"/>
  <c r="AN1021" i="42"/>
  <c r="AO1021" i="42" s="1"/>
  <c r="AN437" i="42"/>
  <c r="AO437" i="42" s="1"/>
  <c r="AN330" i="42"/>
  <c r="AO330" i="42" s="1"/>
  <c r="AN31" i="42"/>
  <c r="AO31" i="42" s="1"/>
  <c r="AN903" i="42"/>
  <c r="AO903" i="42" s="1"/>
  <c r="AN143" i="42"/>
  <c r="AO143" i="42" s="1"/>
  <c r="AN808" i="42"/>
  <c r="AO808" i="42" s="1"/>
  <c r="AN742" i="42"/>
  <c r="AO742" i="42" s="1"/>
  <c r="AN603" i="42"/>
  <c r="AO603" i="42" s="1"/>
  <c r="AN343" i="42"/>
  <c r="AO343" i="42" s="1"/>
  <c r="AN132" i="42"/>
  <c r="AO132" i="42" s="1"/>
  <c r="AN1010" i="42"/>
  <c r="AO1010" i="42" s="1"/>
  <c r="AN550" i="42"/>
  <c r="AO550" i="42" s="1"/>
  <c r="AN799" i="42"/>
  <c r="AO799" i="42" s="1"/>
  <c r="AN634" i="42"/>
  <c r="AO634" i="42" s="1"/>
  <c r="AN1002" i="42"/>
  <c r="AO1002" i="42" s="1"/>
  <c r="AN527" i="42"/>
  <c r="AO527" i="42" s="1"/>
  <c r="AN130" i="42"/>
  <c r="AO130" i="42" s="1"/>
  <c r="AN393" i="42"/>
  <c r="AO393" i="42" s="1"/>
  <c r="AN956" i="42"/>
  <c r="AO956" i="42" s="1"/>
  <c r="AN696" i="42"/>
  <c r="AO696" i="42" s="1"/>
  <c r="AN926" i="42"/>
  <c r="AO926" i="42" s="1"/>
  <c r="AN638" i="42"/>
  <c r="AO638" i="42" s="1"/>
  <c r="AN553" i="42"/>
  <c r="AO553" i="42" s="1"/>
  <c r="AN86" i="42"/>
  <c r="AO86" i="42" s="1"/>
  <c r="AN225" i="42"/>
  <c r="AO225" i="42" s="1"/>
  <c r="AN966" i="42"/>
  <c r="AO966" i="42" s="1"/>
  <c r="AN745" i="42"/>
  <c r="AO745" i="42" s="1"/>
  <c r="AN324" i="42"/>
  <c r="AO324" i="42" s="1"/>
  <c r="AN345" i="42"/>
  <c r="AO345" i="42" s="1"/>
  <c r="AN897" i="42"/>
  <c r="AO897" i="42" s="1"/>
  <c r="AN398" i="42"/>
  <c r="AO398" i="42" s="1"/>
  <c r="AN223" i="42"/>
  <c r="AO223" i="42" s="1"/>
  <c r="AN1026" i="42"/>
  <c r="AO1026" i="42" s="1"/>
  <c r="AN718" i="42"/>
  <c r="AO718" i="42" s="1"/>
  <c r="AN202" i="42"/>
  <c r="AO202" i="42" s="1"/>
  <c r="AN110" i="42"/>
  <c r="AO110" i="42" s="1"/>
  <c r="AN445" i="42"/>
  <c r="AO445" i="42" s="1"/>
  <c r="AN1009" i="42"/>
  <c r="AO1009" i="42" s="1"/>
  <c r="AN771" i="42"/>
  <c r="AO771" i="42" s="1"/>
  <c r="AN629" i="42"/>
  <c r="AO629" i="42" s="1"/>
  <c r="AN641" i="42"/>
  <c r="AO641" i="42" s="1"/>
  <c r="AN510" i="42"/>
  <c r="AO510" i="42" s="1"/>
  <c r="AN169" i="42"/>
  <c r="AO169" i="42" s="1"/>
  <c r="AN246" i="42"/>
  <c r="AO246" i="42" s="1"/>
  <c r="AN295" i="42"/>
  <c r="AO295" i="42" s="1"/>
  <c r="AN285" i="42"/>
  <c r="AO285" i="42" s="1"/>
  <c r="AK962" i="42"/>
  <c r="AK636" i="42"/>
  <c r="AM27" i="42" a="1"/>
  <c r="AM27" i="42" s="1"/>
  <c r="AM228" i="42" a="1"/>
  <c r="AM228" i="42" s="1"/>
  <c r="AM142" i="42" a="1"/>
  <c r="AM142" i="42" s="1"/>
  <c r="AM441" i="42" a="1"/>
  <c r="AM441" i="42" s="1"/>
  <c r="AM866" i="42" a="1"/>
  <c r="AM866" i="42" s="1"/>
  <c r="AM472" i="42" a="1"/>
  <c r="AM472" i="42" s="1"/>
  <c r="AM471" i="42" s="1"/>
  <c r="AM942" i="42" a="1"/>
  <c r="AM942" i="42" s="1"/>
  <c r="AM524" i="42" a="1"/>
  <c r="AM524" i="42" s="1"/>
  <c r="AM523" i="42" s="1"/>
  <c r="AM452" i="42" a="1"/>
  <c r="AM452" i="42" s="1"/>
  <c r="AM113" i="42" a="1"/>
  <c r="AM113" i="42" s="1"/>
  <c r="AM269" i="42" a="1"/>
  <c r="AM269" i="42" s="1"/>
  <c r="AM610" i="42" a="1"/>
  <c r="AM610" i="42" s="1"/>
  <c r="AM912" i="42" a="1"/>
  <c r="AM912" i="42" s="1"/>
  <c r="AM987" i="42" a="1"/>
  <c r="AM987" i="42" s="1"/>
  <c r="AM137" i="42" a="1"/>
  <c r="AM137" i="42" s="1"/>
  <c r="AK216" i="42"/>
  <c r="AK215" i="42" s="1"/>
  <c r="AK211" i="42" s="1"/>
  <c r="AK268" i="42"/>
  <c r="AK267" i="42" s="1"/>
  <c r="AK263" i="42" s="1"/>
  <c r="AK1014" i="42"/>
  <c r="AM783" i="42" a="1"/>
  <c r="AM783" i="42" s="1"/>
  <c r="AM488" i="42" a="1"/>
  <c r="AM488" i="42" s="1"/>
  <c r="AM564" i="42" a="1"/>
  <c r="AM564" i="42" s="1"/>
  <c r="AM545" i="42" a="1"/>
  <c r="AM545" i="42" s="1"/>
  <c r="AM692" i="42" a="1"/>
  <c r="AM692" i="42" s="1"/>
  <c r="AM713" i="42" a="1"/>
  <c r="AM713" i="42" s="1"/>
  <c r="AM878" i="42" a="1"/>
  <c r="AM878" i="42" s="1"/>
  <c r="AM680" i="42" a="1"/>
  <c r="AM680" i="42" s="1"/>
  <c r="O592" i="42"/>
  <c r="V9" i="5"/>
  <c r="AM811" i="42" l="1"/>
  <c r="AM187" i="42"/>
  <c r="AM186" i="42" s="1"/>
  <c r="AM729" i="42"/>
  <c r="AM728" i="42" s="1"/>
  <c r="AK782" i="42"/>
  <c r="AK781" i="42" s="1"/>
  <c r="AK777" i="42" s="1"/>
  <c r="AK853" i="42"/>
  <c r="AK852" i="42" s="1"/>
  <c r="AK848" i="42" s="1"/>
  <c r="AK140" i="42"/>
  <c r="AK136" i="42" s="1"/>
  <c r="AM268" i="42"/>
  <c r="AM267" i="42" s="1"/>
  <c r="AM263" i="42" s="1"/>
  <c r="AM712" i="42"/>
  <c r="AM104" i="42"/>
  <c r="AM216" i="42"/>
  <c r="AM215" i="42" s="1"/>
  <c r="AM211" i="42" s="1"/>
  <c r="AK635" i="42"/>
  <c r="AK631" i="42" s="1"/>
  <c r="AI781" i="42"/>
  <c r="AI777" i="42" s="1"/>
  <c r="AI852" i="42"/>
  <c r="AI848" i="42" s="1"/>
  <c r="AG8" i="42"/>
  <c r="I58" i="12" s="1"/>
  <c r="I56" i="12" s="1"/>
  <c r="AK87" i="42"/>
  <c r="AK83" i="42" s="1"/>
  <c r="AM351" i="42"/>
  <c r="AM795" i="42"/>
  <c r="AM782" i="42" s="1"/>
  <c r="AM781" i="42" s="1"/>
  <c r="AM777" i="42" s="1"/>
  <c r="AM88" i="42"/>
  <c r="AM759" i="42"/>
  <c r="AK319" i="42"/>
  <c r="AK315" i="42" s="1"/>
  <c r="AK711" i="42"/>
  <c r="AK707" i="42" s="1"/>
  <c r="AM924" i="42"/>
  <c r="AO488" i="42" a="1"/>
  <c r="AO488" i="42" s="1"/>
  <c r="AO933" i="42" a="1"/>
  <c r="AO933" i="42" s="1"/>
  <c r="AM388" i="42"/>
  <c r="AM387" i="42" s="1"/>
  <c r="AM383" i="42" s="1"/>
  <c r="AM667" i="42"/>
  <c r="AM15" i="42"/>
  <c r="AO1015" i="42" a="1"/>
  <c r="AO1015" i="42" s="1"/>
  <c r="AM1014" i="42"/>
  <c r="AI9" i="42"/>
  <c r="AM64" i="42"/>
  <c r="AM50" i="42" s="1"/>
  <c r="AK50" i="42"/>
  <c r="AK14" i="42" s="1"/>
  <c r="AK10" i="42" s="1"/>
  <c r="AO540" i="42" a="1"/>
  <c r="AO540" i="42" s="1"/>
  <c r="AM492" i="42"/>
  <c r="AM491" i="42" s="1"/>
  <c r="AM487" i="42" s="1"/>
  <c r="AM636" i="42"/>
  <c r="AO37" i="42" a="1"/>
  <c r="AO37" i="42" s="1"/>
  <c r="AO36" i="42" s="1"/>
  <c r="AM941" i="42"/>
  <c r="AO436" i="42" a="1"/>
  <c r="AO436" i="42" s="1"/>
  <c r="AM544" i="42"/>
  <c r="AM543" i="42" s="1"/>
  <c r="AM539" i="42" s="1"/>
  <c r="AO744" i="42" a="1"/>
  <c r="AO744" i="42" s="1"/>
  <c r="AO420" i="42" a="1"/>
  <c r="AO420" i="42" s="1"/>
  <c r="AO419" i="42" s="1"/>
  <c r="AO84" i="42" a="1"/>
  <c r="AO84" i="42" s="1"/>
  <c r="AM440" i="42"/>
  <c r="AM439" i="42" s="1"/>
  <c r="AM435" i="42" s="1"/>
  <c r="AO142" i="42" a="1"/>
  <c r="AO142" i="42" s="1"/>
  <c r="AO668" i="42" a="1"/>
  <c r="AO668" i="42" s="1"/>
  <c r="AO708" i="42" a="1"/>
  <c r="AO708" i="42" s="1"/>
  <c r="H60" i="12"/>
  <c r="H56" i="12"/>
  <c r="E60" i="12"/>
  <c r="E56" i="12"/>
  <c r="AO637" i="42" a="1"/>
  <c r="AO637" i="42" s="1"/>
  <c r="AO901" i="42" a="1"/>
  <c r="AO901" i="42" s="1"/>
  <c r="AO217" i="42" a="1"/>
  <c r="AO217" i="42" s="1"/>
  <c r="AO460" i="42" a="1"/>
  <c r="AO460" i="42" s="1"/>
  <c r="AO656" i="42" a="1"/>
  <c r="AO656" i="42" s="1"/>
  <c r="AO564" i="42" a="1"/>
  <c r="AO564" i="42" s="1"/>
  <c r="AO113" i="42" a="1"/>
  <c r="AO113" i="42" s="1"/>
  <c r="AO360" i="42" a="1"/>
  <c r="AO360" i="42" s="1"/>
  <c r="AO760" i="42" a="1"/>
  <c r="AO760" i="42" s="1"/>
  <c r="AO942" i="42" a="1"/>
  <c r="AO942" i="42" s="1"/>
  <c r="AO137" i="42" a="1"/>
  <c r="AO137" i="42" s="1"/>
  <c r="AO963" i="42" a="1"/>
  <c r="AO963" i="42" s="1"/>
  <c r="AO890" i="42" a="1"/>
  <c r="AO890" i="42" s="1"/>
  <c r="G60" i="12"/>
  <c r="G56" i="12"/>
  <c r="AM320" i="42"/>
  <c r="AO925" i="42" a="1"/>
  <c r="AO925" i="42" s="1"/>
  <c r="AO1020" i="42" a="1"/>
  <c r="AO1020" i="42" s="1"/>
  <c r="AO1019" i="42" s="1"/>
  <c r="AO1018" i="42" s="1"/>
  <c r="AO161" i="42" a="1"/>
  <c r="AO161" i="42" s="1"/>
  <c r="AO199" i="42" a="1"/>
  <c r="AO199" i="42" s="1"/>
  <c r="AO89" i="42" a="1"/>
  <c r="AO89" i="42" s="1"/>
  <c r="AO764" i="42" a="1"/>
  <c r="AO764" i="42" s="1"/>
  <c r="AO763" i="42" s="1"/>
  <c r="AO812" i="42" a="1"/>
  <c r="AO812" i="42" s="1"/>
  <c r="AO504" i="42" a="1"/>
  <c r="AO504" i="42" s="1"/>
  <c r="AO524" i="42" a="1"/>
  <c r="AO524" i="42" s="1"/>
  <c r="AO523" i="42" s="1"/>
  <c r="AO316" i="42" a="1"/>
  <c r="AO316" i="42" s="1"/>
  <c r="AO264" i="42" a="1"/>
  <c r="AO264" i="42" s="1"/>
  <c r="AO280" i="42" a="1"/>
  <c r="AO280" i="42" s="1"/>
  <c r="AO545" i="42" a="1"/>
  <c r="AO545" i="42" s="1"/>
  <c r="AO778" i="42" a="1"/>
  <c r="AO778" i="42" s="1"/>
  <c r="AM990" i="42"/>
  <c r="AM986" i="42" s="1"/>
  <c r="AM962" i="42"/>
  <c r="AO692" i="42" a="1"/>
  <c r="AO692" i="42" s="1"/>
  <c r="AO153" i="42" a="1"/>
  <c r="AO153" i="42" s="1"/>
  <c r="AO866" i="42" a="1"/>
  <c r="AO866" i="42" s="1"/>
  <c r="AO340" i="42" a="1"/>
  <c r="AO340" i="42" s="1"/>
  <c r="AO452" i="42" a="1"/>
  <c r="AO452" i="42" s="1"/>
  <c r="AO248" i="42" a="1"/>
  <c r="AO248" i="42" s="1"/>
  <c r="AO247" i="42" s="1"/>
  <c r="AO610" i="42" a="1"/>
  <c r="AO610" i="42" s="1"/>
  <c r="AO618" i="42" a="1"/>
  <c r="AO618" i="42" s="1"/>
  <c r="AO472" i="42" a="1"/>
  <c r="AO472" i="42" s="1"/>
  <c r="AO471" i="42" s="1"/>
  <c r="AO368" i="42" a="1"/>
  <c r="AO368" i="42" s="1"/>
  <c r="AO367" i="42" s="1"/>
  <c r="AO680" i="42" a="1"/>
  <c r="AO680" i="42" s="1"/>
  <c r="AO100" i="42" a="1"/>
  <c r="AO100" i="42" s="1"/>
  <c r="AO269" i="42" a="1"/>
  <c r="AO269" i="42" s="1"/>
  <c r="AO823" i="42" a="1"/>
  <c r="AO823" i="42" s="1"/>
  <c r="AO441" i="42" a="1"/>
  <c r="AO441" i="42" s="1"/>
  <c r="AO16" i="42" a="1"/>
  <c r="AO16" i="42" s="1"/>
  <c r="AO833" i="42" a="1"/>
  <c r="AO833" i="42" s="1"/>
  <c r="AO832" i="42" s="1"/>
  <c r="AO648" i="42" a="1"/>
  <c r="AO648" i="42" s="1"/>
  <c r="AO236" i="42" a="1"/>
  <c r="AO236" i="42" s="1"/>
  <c r="AO512" i="42" a="1"/>
  <c r="AO512" i="42" s="1"/>
  <c r="AO974" i="42" a="1"/>
  <c r="AO974" i="42" s="1"/>
  <c r="AO173" i="42" a="1"/>
  <c r="AO173" i="42" s="1"/>
  <c r="AO172" i="42" s="1"/>
  <c r="AO632" i="42" a="1"/>
  <c r="AO632" i="42" s="1"/>
  <c r="AO109" i="42" a="1"/>
  <c r="AO109" i="42" s="1"/>
  <c r="AO11" i="42" a="1"/>
  <c r="AO11" i="42" s="1"/>
  <c r="AO724" i="42" a="1"/>
  <c r="AO724" i="42" s="1"/>
  <c r="AO288" i="42" a="1"/>
  <c r="AO288" i="42" s="1"/>
  <c r="AO74" i="42" a="1"/>
  <c r="AO74" i="42" s="1"/>
  <c r="AO878" i="42" a="1"/>
  <c r="AO878" i="42" s="1"/>
  <c r="AO228" i="42" a="1"/>
  <c r="AO228" i="42" s="1"/>
  <c r="AO188" i="42" a="1"/>
  <c r="AO188" i="42" s="1"/>
  <c r="AO121" i="42" a="1"/>
  <c r="AO121" i="42" s="1"/>
  <c r="AO120" i="42" s="1"/>
  <c r="AO733" i="42" a="1"/>
  <c r="AO733" i="42" s="1"/>
  <c r="AO52" i="42" a="1"/>
  <c r="AO52" i="42" s="1"/>
  <c r="AO51" i="42" s="1"/>
  <c r="AO783" i="42" a="1"/>
  <c r="AO783" i="42" s="1"/>
  <c r="F60" i="12"/>
  <c r="F56" i="12"/>
  <c r="C60" i="12"/>
  <c r="AO804" i="42" a="1"/>
  <c r="AO804" i="42" s="1"/>
  <c r="AO1003" i="42" a="1"/>
  <c r="AO1003" i="42" s="1"/>
  <c r="AO408" i="42" a="1"/>
  <c r="AO408" i="42" s="1"/>
  <c r="AO796" i="42" a="1"/>
  <c r="AO796" i="42" s="1"/>
  <c r="AO576" i="42" a="1"/>
  <c r="AO576" i="42" s="1"/>
  <c r="AO575" i="42" s="1"/>
  <c r="AO953" i="42" a="1"/>
  <c r="AO953" i="42" s="1"/>
  <c r="AO556" i="42" a="1"/>
  <c r="AO556" i="42" s="1"/>
  <c r="AO987" i="42" a="1"/>
  <c r="AO987" i="42" s="1"/>
  <c r="AO65" i="42" a="1"/>
  <c r="AO65" i="42" s="1"/>
  <c r="AO384" i="42" a="1"/>
  <c r="AO384" i="42" s="1"/>
  <c r="AO321" i="42" a="1"/>
  <c r="AO321" i="42" s="1"/>
  <c r="AO849" i="42" a="1"/>
  <c r="AO849" i="42" s="1"/>
  <c r="AO594" i="42" a="1"/>
  <c r="AO594" i="42" s="1"/>
  <c r="AO854" i="42" a="1"/>
  <c r="AO854" i="42" s="1"/>
  <c r="AO713" i="42" a="1"/>
  <c r="AO713" i="42" s="1"/>
  <c r="AO737" i="42" a="1"/>
  <c r="AO737" i="42" s="1"/>
  <c r="AP506" i="42"/>
  <c r="AQ506" i="42" s="1"/>
  <c r="AP394" i="42"/>
  <c r="AQ394" i="42" s="1"/>
  <c r="AP270" i="42"/>
  <c r="AQ270" i="42" s="1"/>
  <c r="AP218" i="42"/>
  <c r="AQ218" i="42" s="1"/>
  <c r="AP151" i="42"/>
  <c r="AQ151" i="42" s="1"/>
  <c r="AP115" i="42"/>
  <c r="AQ115" i="42" s="1"/>
  <c r="AP94" i="42"/>
  <c r="AQ94" i="42" s="1"/>
  <c r="AP81" i="42"/>
  <c r="AQ81" i="42" s="1"/>
  <c r="AP58" i="42"/>
  <c r="AQ58" i="42" s="1"/>
  <c r="AP480" i="42"/>
  <c r="AQ480" i="42" s="1"/>
  <c r="AP380" i="42"/>
  <c r="AQ380" i="42" s="1"/>
  <c r="AP255" i="42"/>
  <c r="AQ255" i="42" s="1"/>
  <c r="AP213" i="42"/>
  <c r="AQ213" i="42" s="1"/>
  <c r="AP147" i="42"/>
  <c r="AQ147" i="42" s="1"/>
  <c r="AP111" i="42"/>
  <c r="AQ111" i="42" s="1"/>
  <c r="AP92" i="42"/>
  <c r="AQ92" i="42" s="1"/>
  <c r="AP77" i="42"/>
  <c r="AQ77" i="42" s="1"/>
  <c r="AP57" i="42"/>
  <c r="AQ57" i="42" s="1"/>
  <c r="AP47" i="42"/>
  <c r="AQ47" i="42" s="1"/>
  <c r="AP39" i="42"/>
  <c r="AQ39" i="42" s="1"/>
  <c r="AP478" i="42"/>
  <c r="AQ478" i="42" s="1"/>
  <c r="AP373" i="42"/>
  <c r="AQ373" i="42" s="1"/>
  <c r="AP250" i="42"/>
  <c r="AQ250" i="42" s="1"/>
  <c r="AP200" i="42"/>
  <c r="AQ200" i="42" s="1"/>
  <c r="AP138" i="42"/>
  <c r="AQ138" i="42" s="1"/>
  <c r="AP91" i="42"/>
  <c r="AQ91" i="42" s="1"/>
  <c r="AP73" i="42"/>
  <c r="AQ73" i="42" s="1"/>
  <c r="AP45" i="42"/>
  <c r="AQ45" i="42" s="1"/>
  <c r="AP35" i="42"/>
  <c r="AQ35" i="42" s="1"/>
  <c r="AP432" i="42"/>
  <c r="AQ432" i="42" s="1"/>
  <c r="AP246" i="42"/>
  <c r="AQ246" i="42" s="1"/>
  <c r="AP163" i="42"/>
  <c r="AQ163" i="42" s="1"/>
  <c r="AP85" i="42"/>
  <c r="AQ85" i="42" s="1"/>
  <c r="AP61" i="42"/>
  <c r="AQ61" i="42" s="1"/>
  <c r="AP44" i="42"/>
  <c r="AQ44" i="42" s="1"/>
  <c r="AP585" i="42"/>
  <c r="AQ585" i="42" s="1"/>
  <c r="AP122" i="42"/>
  <c r="AQ122" i="42" s="1"/>
  <c r="AP54" i="42"/>
  <c r="AQ54" i="42" s="1"/>
  <c r="AS1" i="42"/>
  <c r="AP426" i="42"/>
  <c r="AQ426" i="42" s="1"/>
  <c r="AP238" i="42"/>
  <c r="AQ238" i="42" s="1"/>
  <c r="AP155" i="42"/>
  <c r="AQ155" i="42" s="1"/>
  <c r="AP69" i="42"/>
  <c r="AQ69" i="42" s="1"/>
  <c r="AP222" i="42"/>
  <c r="AQ222" i="42" s="1"/>
  <c r="AP40" i="42"/>
  <c r="AQ40" i="42" s="1"/>
  <c r="AP602" i="42"/>
  <c r="AQ602" i="42" s="1"/>
  <c r="AP399" i="42"/>
  <c r="AQ399" i="42" s="1"/>
  <c r="AP234" i="42"/>
  <c r="AQ234" i="42" s="1"/>
  <c r="AP133" i="42"/>
  <c r="AQ133" i="42" s="1"/>
  <c r="AP101" i="42"/>
  <c r="AQ101" i="42" s="1"/>
  <c r="AP60" i="42"/>
  <c r="AQ60" i="42" s="1"/>
  <c r="AP43" i="42"/>
  <c r="AQ43" i="42" s="1"/>
  <c r="AP600" i="42"/>
  <c r="AQ600" i="42" s="1"/>
  <c r="AP353" i="42"/>
  <c r="AQ353" i="42" s="1"/>
  <c r="AP230" i="42"/>
  <c r="AQ230" i="42" s="1"/>
  <c r="AP125" i="42"/>
  <c r="AQ125" i="42" s="1"/>
  <c r="AP95" i="42"/>
  <c r="AQ95" i="42" s="1"/>
  <c r="AP56" i="42"/>
  <c r="AQ56" i="42" s="1"/>
  <c r="AP41" i="42"/>
  <c r="AQ41" i="42" s="1"/>
  <c r="AP347" i="42"/>
  <c r="AQ347" i="42" s="1"/>
  <c r="AP275" i="42"/>
  <c r="AQ275" i="42" s="1"/>
  <c r="AP86" i="42"/>
  <c r="AQ86" i="42" s="1"/>
  <c r="AP31" i="42"/>
  <c r="AQ31" i="42" s="1"/>
  <c r="AP19" i="42"/>
  <c r="AQ19" i="42" s="1"/>
  <c r="AP183" i="42"/>
  <c r="AQ183" i="42" s="1"/>
  <c r="AP23" i="42"/>
  <c r="AQ23" i="42" s="1"/>
  <c r="AP171" i="42"/>
  <c r="AQ171" i="42" s="1"/>
  <c r="AP453" i="42"/>
  <c r="AQ453" i="42" s="1"/>
  <c r="AP116" i="42"/>
  <c r="AQ116" i="42" s="1"/>
  <c r="AP53" i="42"/>
  <c r="AQ53" i="42" s="1"/>
  <c r="AP49" i="42"/>
  <c r="AQ49" i="42" s="1"/>
  <c r="AP345" i="42"/>
  <c r="AQ345" i="42" s="1"/>
  <c r="AP108" i="42"/>
  <c r="AQ108" i="42" s="1"/>
  <c r="AP293" i="42"/>
  <c r="AQ293" i="42" s="1"/>
  <c r="AP90" i="42"/>
  <c r="AQ90" i="42" s="1"/>
  <c r="AP48" i="42"/>
  <c r="AQ48" i="42" s="1"/>
  <c r="AP532" i="42"/>
  <c r="AQ532" i="42" s="1"/>
  <c r="AP167" i="42"/>
  <c r="AQ167" i="42" s="1"/>
  <c r="AP473" i="42"/>
  <c r="AQ473" i="42" s="1"/>
  <c r="AP117" i="42"/>
  <c r="AQ117" i="42" s="1"/>
  <c r="AP62" i="42"/>
  <c r="AQ62" i="42" s="1"/>
  <c r="AP1032" i="42"/>
  <c r="AQ1032" i="42" s="1"/>
  <c r="AP1000" i="42"/>
  <c r="AQ1000" i="42" s="1"/>
  <c r="AP913" i="42"/>
  <c r="AQ913" i="42" s="1"/>
  <c r="AP883" i="42"/>
  <c r="AQ883" i="42" s="1"/>
  <c r="AP844" i="42"/>
  <c r="AQ844" i="42" s="1"/>
  <c r="AP1027" i="42"/>
  <c r="AQ1027" i="42" s="1"/>
  <c r="AP815" i="42"/>
  <c r="AQ815" i="42" s="1"/>
  <c r="AP1034" i="42"/>
  <c r="AQ1034" i="42" s="1"/>
  <c r="AP1010" i="42"/>
  <c r="AQ1010" i="42" s="1"/>
  <c r="AP952" i="42"/>
  <c r="AQ952" i="42" s="1"/>
  <c r="AP904" i="42"/>
  <c r="AQ904" i="42" s="1"/>
  <c r="AP873" i="42"/>
  <c r="AQ873" i="42" s="1"/>
  <c r="AP834" i="42"/>
  <c r="AQ834" i="42" s="1"/>
  <c r="AP945" i="42"/>
  <c r="AQ945" i="42" s="1"/>
  <c r="AP868" i="42"/>
  <c r="AQ868" i="42" s="1"/>
  <c r="AP800" i="42"/>
  <c r="AQ800" i="42" s="1"/>
  <c r="AP683" i="42"/>
  <c r="AQ683" i="42" s="1"/>
  <c r="AP1009" i="42"/>
  <c r="AQ1009" i="42" s="1"/>
  <c r="AP886" i="42"/>
  <c r="AQ886" i="42" s="1"/>
  <c r="AP734" i="42"/>
  <c r="AQ734" i="42" s="1"/>
  <c r="AP975" i="42"/>
  <c r="AQ975" i="42" s="1"/>
  <c r="AP860" i="42"/>
  <c r="AQ860" i="42" s="1"/>
  <c r="AP682" i="42"/>
  <c r="AQ682" i="42" s="1"/>
  <c r="AP959" i="42"/>
  <c r="AQ959" i="42" s="1"/>
  <c r="AP768" i="42"/>
  <c r="AQ768" i="42" s="1"/>
  <c r="AP661" i="42"/>
  <c r="AQ661" i="42" s="1"/>
  <c r="AP745" i="42"/>
  <c r="AQ745" i="42" s="1"/>
  <c r="AP677" i="42"/>
  <c r="AQ677" i="42" s="1"/>
  <c r="AP560" i="42"/>
  <c r="AQ560" i="42" s="1"/>
  <c r="AP757" i="42"/>
  <c r="AQ757" i="42" s="1"/>
  <c r="AP660" i="42"/>
  <c r="AQ660" i="42" s="1"/>
  <c r="AP816" i="42"/>
  <c r="AQ816" i="42" s="1"/>
  <c r="AP676" i="42"/>
  <c r="AQ676" i="42" s="1"/>
  <c r="AP559" i="42"/>
  <c r="AQ559" i="42" s="1"/>
  <c r="AP993" i="42"/>
  <c r="AQ993" i="42" s="1"/>
  <c r="AP762" i="42"/>
  <c r="AQ762" i="42" s="1"/>
  <c r="AP719" i="42"/>
  <c r="AQ719" i="42" s="1"/>
  <c r="AP617" i="42"/>
  <c r="AQ617" i="42" s="1"/>
  <c r="AP583" i="42"/>
  <c r="AQ583" i="42" s="1"/>
  <c r="AP964" i="42"/>
  <c r="AQ964" i="42" s="1"/>
  <c r="AP843" i="42"/>
  <c r="AQ843" i="42" s="1"/>
  <c r="AP736" i="42"/>
  <c r="AQ736" i="42" s="1"/>
  <c r="AP640" i="42"/>
  <c r="AQ640" i="42" s="1"/>
  <c r="AP546" i="42"/>
  <c r="AQ546" i="42" s="1"/>
  <c r="AP864" i="42"/>
  <c r="AQ864" i="42" s="1"/>
  <c r="AP581" i="42"/>
  <c r="AQ581" i="42" s="1"/>
  <c r="AP463" i="42"/>
  <c r="AQ463" i="42" s="1"/>
  <c r="AP413" i="42"/>
  <c r="AQ413" i="42" s="1"/>
  <c r="AP355" i="42"/>
  <c r="AQ355" i="42" s="1"/>
  <c r="AP822" i="42"/>
  <c r="AQ822" i="42" s="1"/>
  <c r="AP614" i="42"/>
  <c r="AQ614" i="42" s="1"/>
  <c r="AP479" i="42"/>
  <c r="AQ479" i="42" s="1"/>
  <c r="AP371" i="42"/>
  <c r="AQ371" i="42" s="1"/>
  <c r="AP322" i="42"/>
  <c r="AQ322" i="42" s="1"/>
  <c r="AP604" i="42"/>
  <c r="AQ604" i="42" s="1"/>
  <c r="AP500" i="42"/>
  <c r="AQ500" i="42" s="1"/>
  <c r="AP446" i="42"/>
  <c r="AQ446" i="42" s="1"/>
  <c r="AP366" i="42"/>
  <c r="AQ366" i="42" s="1"/>
  <c r="AP424" i="42"/>
  <c r="AQ424" i="42" s="1"/>
  <c r="AP311" i="42"/>
  <c r="AQ311" i="42" s="1"/>
  <c r="AP237" i="42"/>
  <c r="AQ237" i="42" s="1"/>
  <c r="AP158" i="42"/>
  <c r="AQ158" i="42" s="1"/>
  <c r="AP527" i="42"/>
  <c r="AQ527" i="42" s="1"/>
  <c r="AP398" i="42"/>
  <c r="AQ398" i="42" s="1"/>
  <c r="AP318" i="42"/>
  <c r="AQ318" i="42" s="1"/>
  <c r="AP191" i="42"/>
  <c r="AQ191" i="42" s="1"/>
  <c r="AP482" i="42"/>
  <c r="AQ482" i="42" s="1"/>
  <c r="AP349" i="42"/>
  <c r="AQ349" i="42" s="1"/>
  <c r="AP278" i="42"/>
  <c r="AQ278" i="42" s="1"/>
  <c r="AP169" i="42"/>
  <c r="AQ169" i="42" s="1"/>
  <c r="AP644" i="42"/>
  <c r="AQ644" i="42" s="1"/>
  <c r="AP476" i="42"/>
  <c r="AQ476" i="42" s="1"/>
  <c r="AP343" i="42"/>
  <c r="AQ343" i="42" s="1"/>
  <c r="AP206" i="42"/>
  <c r="AQ206" i="42" s="1"/>
  <c r="AP135" i="42"/>
  <c r="AQ135" i="42" s="1"/>
  <c r="AP748" i="42"/>
  <c r="AQ748" i="42" s="1"/>
  <c r="AP461" i="42"/>
  <c r="AQ461" i="42" s="1"/>
  <c r="AP341" i="42"/>
  <c r="AQ341" i="42" s="1"/>
  <c r="AP243" i="42"/>
  <c r="AQ243" i="42" s="1"/>
  <c r="AP168" i="42"/>
  <c r="AQ168" i="42" s="1"/>
  <c r="AP118" i="42"/>
  <c r="AQ118" i="42" s="1"/>
  <c r="AP534" i="42"/>
  <c r="AQ534" i="42" s="1"/>
  <c r="AP407" i="42"/>
  <c r="AQ407" i="42" s="1"/>
  <c r="AP260" i="42"/>
  <c r="AQ260" i="42" s="1"/>
  <c r="AP184" i="42"/>
  <c r="AQ184" i="42" s="1"/>
  <c r="AP66" i="42"/>
  <c r="AQ66" i="42" s="1"/>
  <c r="AP378" i="42"/>
  <c r="AQ378" i="42" s="1"/>
  <c r="AP33" i="42"/>
  <c r="AQ33" i="42" s="1"/>
  <c r="AP175" i="42"/>
  <c r="AQ175" i="42" s="1"/>
  <c r="AP634" i="42"/>
  <c r="AQ634" i="42" s="1"/>
  <c r="AP42" i="42"/>
  <c r="AQ42" i="42" s="1"/>
  <c r="AP143" i="42"/>
  <c r="AQ143" i="42" s="1"/>
  <c r="AP1028" i="42"/>
  <c r="AQ1028" i="42" s="1"/>
  <c r="AP996" i="42"/>
  <c r="AQ996" i="42" s="1"/>
  <c r="AP909" i="42"/>
  <c r="AQ909" i="42" s="1"/>
  <c r="AP879" i="42"/>
  <c r="AQ879" i="42" s="1"/>
  <c r="AP840" i="42"/>
  <c r="AQ840" i="42" s="1"/>
  <c r="AP1023" i="42"/>
  <c r="AQ1023" i="42" s="1"/>
  <c r="AP794" i="42"/>
  <c r="AQ794" i="42" s="1"/>
  <c r="AP1030" i="42"/>
  <c r="AQ1030" i="42" s="1"/>
  <c r="AP1006" i="42"/>
  <c r="AQ1006" i="42" s="1"/>
  <c r="AP948" i="42"/>
  <c r="AQ948" i="42" s="1"/>
  <c r="AP900" i="42"/>
  <c r="AQ900" i="42" s="1"/>
  <c r="AP869" i="42"/>
  <c r="AQ869" i="42" s="1"/>
  <c r="AP809" i="42"/>
  <c r="AQ809" i="42" s="1"/>
  <c r="AP1021" i="42"/>
  <c r="AQ1021" i="42" s="1"/>
  <c r="AP793" i="42"/>
  <c r="AQ793" i="42" s="1"/>
  <c r="AP679" i="42"/>
  <c r="AQ679" i="42" s="1"/>
  <c r="AP969" i="42"/>
  <c r="AQ969" i="42" s="1"/>
  <c r="AP880" i="42"/>
  <c r="AQ880" i="42" s="1"/>
  <c r="AP730" i="42"/>
  <c r="AQ730" i="42" s="1"/>
  <c r="AP968" i="42"/>
  <c r="AQ968" i="42" s="1"/>
  <c r="AP776" i="42"/>
  <c r="AQ776" i="42" s="1"/>
  <c r="AP678" i="42"/>
  <c r="AQ678" i="42" s="1"/>
  <c r="AP894" i="42"/>
  <c r="AQ894" i="42" s="1"/>
  <c r="AP1025" i="42"/>
  <c r="AQ1025" i="42" s="1"/>
  <c r="AP672" i="42"/>
  <c r="AQ672" i="42" s="1"/>
  <c r="AP552" i="42"/>
  <c r="AQ552" i="42" s="1"/>
  <c r="AP837" i="42"/>
  <c r="AQ837" i="42" s="1"/>
  <c r="AP739" i="42"/>
  <c r="AQ739" i="42" s="1"/>
  <c r="AP967" i="42"/>
  <c r="AQ967" i="42" s="1"/>
  <c r="AP773" i="42"/>
  <c r="AQ773" i="42" s="1"/>
  <c r="AP655" i="42"/>
  <c r="AQ655" i="42" s="1"/>
  <c r="AP555" i="42"/>
  <c r="AQ555" i="42" s="1"/>
  <c r="AP979" i="42"/>
  <c r="AQ979" i="42" s="1"/>
  <c r="AP714" i="42"/>
  <c r="AQ714" i="42" s="1"/>
  <c r="AP613" i="42"/>
  <c r="AQ613" i="42" s="1"/>
  <c r="AP579" i="42"/>
  <c r="AQ579" i="42" s="1"/>
  <c r="AP951" i="42"/>
  <c r="AQ951" i="42" s="1"/>
  <c r="AP814" i="42"/>
  <c r="AQ814" i="42" s="1"/>
  <c r="AP725" i="42"/>
  <c r="AQ725" i="42" s="1"/>
  <c r="AP574" i="42"/>
  <c r="AQ574" i="42" s="1"/>
  <c r="AP541" i="42"/>
  <c r="AQ541" i="42" s="1"/>
  <c r="AP735" i="42"/>
  <c r="AQ735" i="42" s="1"/>
  <c r="AP973" i="42"/>
  <c r="AQ973" i="42" s="1"/>
  <c r="AP689" i="42"/>
  <c r="AQ689" i="42" s="1"/>
  <c r="AP531" i="42"/>
  <c r="AQ531" i="42" s="1"/>
  <c r="AP459" i="42"/>
  <c r="AQ459" i="42" s="1"/>
  <c r="AP409" i="42"/>
  <c r="AQ409" i="42" s="1"/>
  <c r="AP313" i="42"/>
  <c r="AQ313" i="42" s="1"/>
  <c r="AP769" i="42"/>
  <c r="AQ769" i="42" s="1"/>
  <c r="AP606" i="42"/>
  <c r="AQ606" i="42" s="1"/>
  <c r="AP475" i="42"/>
  <c r="AQ475" i="42" s="1"/>
  <c r="AP350" i="42"/>
  <c r="AQ350" i="42" s="1"/>
  <c r="AP317" i="42"/>
  <c r="AQ317" i="42" s="1"/>
  <c r="AP821" i="42"/>
  <c r="AQ821" i="42" s="1"/>
  <c r="AP595" i="42"/>
  <c r="AQ595" i="42" s="1"/>
  <c r="AP496" i="42"/>
  <c r="AQ496" i="42" s="1"/>
  <c r="AP442" i="42"/>
  <c r="AQ442" i="42" s="1"/>
  <c r="AP362" i="42"/>
  <c r="AQ362" i="42" s="1"/>
  <c r="AP418" i="42"/>
  <c r="AQ418" i="42" s="1"/>
  <c r="AP298" i="42"/>
  <c r="AQ298" i="42" s="1"/>
  <c r="AP233" i="42"/>
  <c r="AQ233" i="42" s="1"/>
  <c r="AP154" i="42"/>
  <c r="AQ154" i="42" s="1"/>
  <c r="AP518" i="42"/>
  <c r="AQ518" i="42" s="1"/>
  <c r="AP391" i="42"/>
  <c r="AQ391" i="42" s="1"/>
  <c r="AP285" i="42"/>
  <c r="AQ285" i="42" s="1"/>
  <c r="AP182" i="42"/>
  <c r="AQ182" i="42" s="1"/>
  <c r="AP903" i="42"/>
  <c r="AQ903" i="42" s="1"/>
  <c r="AP469" i="42"/>
  <c r="AQ469" i="42" s="1"/>
  <c r="AP331" i="42"/>
  <c r="AQ331" i="42" s="1"/>
  <c r="AP273" i="42"/>
  <c r="AQ273" i="42" s="1"/>
  <c r="AP165" i="42"/>
  <c r="AQ165" i="42" s="1"/>
  <c r="AP624" i="42"/>
  <c r="AQ624" i="42" s="1"/>
  <c r="AP456" i="42"/>
  <c r="AQ456" i="42" s="1"/>
  <c r="AP336" i="42"/>
  <c r="AQ336" i="42" s="1"/>
  <c r="AP202" i="42"/>
  <c r="AQ202" i="42" s="1"/>
  <c r="AP131" i="42"/>
  <c r="AQ131" i="42" s="1"/>
  <c r="AP561" i="42"/>
  <c r="AQ561" i="42" s="1"/>
  <c r="AP422" i="42"/>
  <c r="AQ422" i="42" s="1"/>
  <c r="AP323" i="42"/>
  <c r="AQ323" i="42" s="1"/>
  <c r="AP239" i="42"/>
  <c r="AQ239" i="42" s="1"/>
  <c r="AP164" i="42"/>
  <c r="AQ164" i="42" s="1"/>
  <c r="AP114" i="42"/>
  <c r="AQ114" i="42" s="1"/>
  <c r="AP514" i="42"/>
  <c r="AQ514" i="42" s="1"/>
  <c r="AP335" i="42"/>
  <c r="AQ335" i="42" s="1"/>
  <c r="AP251" i="42"/>
  <c r="AQ251" i="42" s="1"/>
  <c r="AP180" i="42"/>
  <c r="AQ180" i="42" s="1"/>
  <c r="AP70" i="42"/>
  <c r="AQ70" i="42" s="1"/>
  <c r="AP406" i="42"/>
  <c r="AQ406" i="42" s="1"/>
  <c r="AP67" i="42"/>
  <c r="AQ67" i="42" s="1"/>
  <c r="AP192" i="42"/>
  <c r="AQ192" i="42" s="1"/>
  <c r="AP46" i="42"/>
  <c r="AQ46" i="42" s="1"/>
  <c r="AP159" i="42"/>
  <c r="AQ159" i="42" s="1"/>
  <c r="AP1024" i="42"/>
  <c r="AQ1024" i="42" s="1"/>
  <c r="AP958" i="42"/>
  <c r="AQ958" i="42" s="1"/>
  <c r="AP906" i="42"/>
  <c r="AQ906" i="42" s="1"/>
  <c r="AP875" i="42"/>
  <c r="AQ875" i="42" s="1"/>
  <c r="AP836" i="42"/>
  <c r="AQ836" i="42" s="1"/>
  <c r="AP982" i="42"/>
  <c r="AQ982" i="42" s="1"/>
  <c r="AP790" i="42"/>
  <c r="AQ790" i="42" s="1"/>
  <c r="AP1026" i="42"/>
  <c r="AQ1026" i="42" s="1"/>
  <c r="AP1002" i="42"/>
  <c r="AQ1002" i="42" s="1"/>
  <c r="AP944" i="42"/>
  <c r="AQ944" i="42" s="1"/>
  <c r="AP865" i="42"/>
  <c r="AQ865" i="42" s="1"/>
  <c r="AP805" i="42"/>
  <c r="AQ805" i="42" s="1"/>
  <c r="AP997" i="42"/>
  <c r="AQ997" i="42" s="1"/>
  <c r="AP787" i="42"/>
  <c r="AQ787" i="42" s="1"/>
  <c r="AP675" i="42"/>
  <c r="AQ675" i="42" s="1"/>
  <c r="AP949" i="42"/>
  <c r="AQ949" i="42" s="1"/>
  <c r="AP758" i="42"/>
  <c r="AQ758" i="42" s="1"/>
  <c r="AP961" i="42"/>
  <c r="AQ961" i="42" s="1"/>
  <c r="AP770" i="42"/>
  <c r="AQ770" i="42" s="1"/>
  <c r="AP706" i="42"/>
  <c r="AQ706" i="42" s="1"/>
  <c r="AP674" i="42"/>
  <c r="AQ674" i="42" s="1"/>
  <c r="AP872" i="42"/>
  <c r="AQ872" i="42" s="1"/>
  <c r="AP747" i="42"/>
  <c r="AQ747" i="42" s="1"/>
  <c r="AP971" i="42"/>
  <c r="AQ971" i="42" s="1"/>
  <c r="AP817" i="42"/>
  <c r="AQ817" i="42" s="1"/>
  <c r="AP666" i="42"/>
  <c r="AQ666" i="42" s="1"/>
  <c r="AP548" i="42"/>
  <c r="AQ548" i="42" s="1"/>
  <c r="AP828" i="42"/>
  <c r="AQ828" i="42" s="1"/>
  <c r="AP732" i="42"/>
  <c r="AQ732" i="42" s="1"/>
  <c r="AP940" i="42"/>
  <c r="AQ940" i="42" s="1"/>
  <c r="AP751" i="42"/>
  <c r="AQ751" i="42" s="1"/>
  <c r="AP650" i="42"/>
  <c r="AQ650" i="42" s="1"/>
  <c r="AP551" i="42"/>
  <c r="AQ551" i="42" s="1"/>
  <c r="AP939" i="42"/>
  <c r="AQ939" i="42" s="1"/>
  <c r="AP664" i="42"/>
  <c r="AQ664" i="42" s="1"/>
  <c r="AP609" i="42"/>
  <c r="AQ609" i="42" s="1"/>
  <c r="AP537" i="42"/>
  <c r="AQ537" i="42" s="1"/>
  <c r="AP938" i="42"/>
  <c r="AQ938" i="42" s="1"/>
  <c r="AP802" i="42"/>
  <c r="AQ802" i="42" s="1"/>
  <c r="AP701" i="42"/>
  <c r="AQ701" i="42" s="1"/>
  <c r="AP570" i="42"/>
  <c r="AQ570" i="42" s="1"/>
  <c r="AP520" i="42"/>
  <c r="AQ520" i="42" s="1"/>
  <c r="AP700" i="42"/>
  <c r="AQ700" i="42" s="1"/>
  <c r="AP652" i="42"/>
  <c r="AQ652" i="42" s="1"/>
  <c r="AP513" i="42"/>
  <c r="AQ513" i="42" s="1"/>
  <c r="AP455" i="42"/>
  <c r="AQ455" i="42" s="1"/>
  <c r="AP405" i="42"/>
  <c r="AQ405" i="42" s="1"/>
  <c r="AP309" i="42"/>
  <c r="AQ309" i="42" s="1"/>
  <c r="AP588" i="42"/>
  <c r="AQ588" i="42" s="1"/>
  <c r="AP433" i="42"/>
  <c r="AQ433" i="42" s="1"/>
  <c r="AP346" i="42"/>
  <c r="AQ346" i="42" s="1"/>
  <c r="AP296" i="42"/>
  <c r="AQ296" i="42" s="1"/>
  <c r="AP586" i="42"/>
  <c r="AQ586" i="42" s="1"/>
  <c r="AP470" i="42"/>
  <c r="AQ470" i="42" s="1"/>
  <c r="AP437" i="42"/>
  <c r="AQ437" i="42" s="1"/>
  <c r="AP358" i="42"/>
  <c r="AQ358" i="42" s="1"/>
  <c r="AP633" i="42"/>
  <c r="AQ633" i="42" s="1"/>
  <c r="AP411" i="42"/>
  <c r="AQ411" i="42" s="1"/>
  <c r="AP291" i="42"/>
  <c r="AQ291" i="42" s="1"/>
  <c r="AP229" i="42"/>
  <c r="AQ229" i="42" s="1"/>
  <c r="AP150" i="42"/>
  <c r="AQ150" i="42" s="1"/>
  <c r="AP498" i="42"/>
  <c r="AQ498" i="42" s="1"/>
  <c r="AP377" i="42"/>
  <c r="AQ377" i="42" s="1"/>
  <c r="AP262" i="42"/>
  <c r="AQ262" i="42" s="1"/>
  <c r="AP178" i="42"/>
  <c r="AQ178" i="42" s="1"/>
  <c r="AP755" i="42"/>
  <c r="AQ755" i="42" s="1"/>
  <c r="AP444" i="42"/>
  <c r="AQ444" i="42" s="1"/>
  <c r="AP324" i="42"/>
  <c r="AQ324" i="42" s="1"/>
  <c r="AP257" i="42"/>
  <c r="AQ257" i="42" s="1"/>
  <c r="AP157" i="42"/>
  <c r="AQ157" i="42" s="1"/>
  <c r="AP608" i="42"/>
  <c r="AQ608" i="42" s="1"/>
  <c r="AP449" i="42"/>
  <c r="AQ449" i="42" s="1"/>
  <c r="AP329" i="42"/>
  <c r="AQ329" i="42" s="1"/>
  <c r="AP198" i="42"/>
  <c r="AQ198" i="42" s="1"/>
  <c r="AP127" i="42"/>
  <c r="AQ127" i="42" s="1"/>
  <c r="AP535" i="42"/>
  <c r="AQ535" i="42" s="1"/>
  <c r="AP402" i="42"/>
  <c r="AQ402" i="42" s="1"/>
  <c r="AP302" i="42"/>
  <c r="AQ302" i="42" s="1"/>
  <c r="AP235" i="42"/>
  <c r="AQ235" i="42" s="1"/>
  <c r="AP160" i="42"/>
  <c r="AQ160" i="42" s="1"/>
  <c r="AP110" i="42"/>
  <c r="AQ110" i="42" s="1"/>
  <c r="AP507" i="42"/>
  <c r="AQ507" i="42" s="1"/>
  <c r="AP328" i="42"/>
  <c r="AQ328" i="42" s="1"/>
  <c r="AP209" i="42"/>
  <c r="AQ209" i="42" s="1"/>
  <c r="AP176" i="42"/>
  <c r="AQ176" i="42" s="1"/>
  <c r="AP78" i="42"/>
  <c r="AQ78" i="42" s="1"/>
  <c r="AP485" i="42"/>
  <c r="AQ485" i="42" s="1"/>
  <c r="AP71" i="42"/>
  <c r="AQ71" i="42" s="1"/>
  <c r="AP208" i="42"/>
  <c r="AQ208" i="42" s="1"/>
  <c r="AP55" i="42"/>
  <c r="AQ55" i="42" s="1"/>
  <c r="AP226" i="42"/>
  <c r="AQ226" i="42" s="1"/>
  <c r="AP954" i="42"/>
  <c r="AQ954" i="42" s="1"/>
  <c r="AP902" i="42"/>
  <c r="AQ902" i="42" s="1"/>
  <c r="AP871" i="42"/>
  <c r="AQ871" i="42" s="1"/>
  <c r="AP807" i="42"/>
  <c r="AQ807" i="42" s="1"/>
  <c r="AP978" i="42"/>
  <c r="AQ978" i="42" s="1"/>
  <c r="AP786" i="42"/>
  <c r="AQ786" i="42" s="1"/>
  <c r="AP1022" i="42"/>
  <c r="AQ1022" i="42" s="1"/>
  <c r="AP998" i="42"/>
  <c r="AQ998" i="42" s="1"/>
  <c r="AP923" i="42"/>
  <c r="AQ923" i="42" s="1"/>
  <c r="AP893" i="42"/>
  <c r="AQ893" i="42" s="1"/>
  <c r="AP861" i="42"/>
  <c r="AQ861" i="42" s="1"/>
  <c r="AP801" i="42"/>
  <c r="AQ801" i="42" s="1"/>
  <c r="AP983" i="42"/>
  <c r="AQ983" i="42" s="1"/>
  <c r="AP839" i="42"/>
  <c r="AQ839" i="42" s="1"/>
  <c r="AP703" i="42"/>
  <c r="AQ703" i="42" s="1"/>
  <c r="AP671" i="42"/>
  <c r="AQ671" i="42" s="1"/>
  <c r="AP943" i="42"/>
  <c r="AQ943" i="42" s="1"/>
  <c r="AP754" i="42"/>
  <c r="AQ754" i="42" s="1"/>
  <c r="AP955" i="42"/>
  <c r="AQ955" i="42" s="1"/>
  <c r="AP851" i="42"/>
  <c r="AQ851" i="42" s="1"/>
  <c r="AP765" i="42"/>
  <c r="AQ765" i="42" s="1"/>
  <c r="AP702" i="42"/>
  <c r="AQ702" i="42" s="1"/>
  <c r="AP670" i="42"/>
  <c r="AQ670" i="42" s="1"/>
  <c r="AP740" i="42"/>
  <c r="AQ740" i="42" s="1"/>
  <c r="AP957" i="42"/>
  <c r="AQ957" i="42" s="1"/>
  <c r="AP808" i="42"/>
  <c r="AQ808" i="42" s="1"/>
  <c r="AP647" i="42"/>
  <c r="AQ647" i="42" s="1"/>
  <c r="AP1007" i="42"/>
  <c r="AQ1007" i="42" s="1"/>
  <c r="AP784" i="42"/>
  <c r="AQ784" i="42" s="1"/>
  <c r="AP928" i="42"/>
  <c r="AQ928" i="42" s="1"/>
  <c r="AP641" i="42"/>
  <c r="AQ641" i="42" s="1"/>
  <c r="AP547" i="42"/>
  <c r="AQ547" i="42" s="1"/>
  <c r="AP927" i="42"/>
  <c r="AQ927" i="42" s="1"/>
  <c r="AP756" i="42"/>
  <c r="AQ756" i="42" s="1"/>
  <c r="AP659" i="42"/>
  <c r="AQ659" i="42" s="1"/>
  <c r="AP605" i="42"/>
  <c r="AQ605" i="42" s="1"/>
  <c r="AP533" i="42"/>
  <c r="AQ533" i="42" s="1"/>
  <c r="AP907" i="42"/>
  <c r="AQ907" i="42" s="1"/>
  <c r="AP791" i="42"/>
  <c r="AQ791" i="42" s="1"/>
  <c r="AP696" i="42"/>
  <c r="AQ696" i="42" s="1"/>
  <c r="AP566" i="42"/>
  <c r="AQ566" i="42" s="1"/>
  <c r="AP1001" i="42"/>
  <c r="AQ1001" i="42" s="1"/>
  <c r="AP657" i="42"/>
  <c r="AQ657" i="42" s="1"/>
  <c r="AP779" i="42"/>
  <c r="AQ779" i="42" s="1"/>
  <c r="AP643" i="42"/>
  <c r="AQ643" i="42" s="1"/>
  <c r="AP509" i="42"/>
  <c r="AQ509" i="42" s="1"/>
  <c r="AP451" i="42"/>
  <c r="AQ451" i="42" s="1"/>
  <c r="AP401" i="42"/>
  <c r="AQ401" i="42" s="1"/>
  <c r="AP305" i="42"/>
  <c r="AQ305" i="42" s="1"/>
  <c r="AP741" i="42"/>
  <c r="AQ741" i="42" s="1"/>
  <c r="AP580" i="42"/>
  <c r="AQ580" i="42" s="1"/>
  <c r="AP429" i="42"/>
  <c r="AQ429" i="42" s="1"/>
  <c r="AP342" i="42"/>
  <c r="AQ342" i="42" s="1"/>
  <c r="AP292" i="42"/>
  <c r="AQ292" i="42" s="1"/>
  <c r="AP705" i="42"/>
  <c r="AQ705" i="42" s="1"/>
  <c r="AP578" i="42"/>
  <c r="AQ578" i="42" s="1"/>
  <c r="AP466" i="42"/>
  <c r="AQ466" i="42" s="1"/>
  <c r="AP416" i="42"/>
  <c r="AQ416" i="42" s="1"/>
  <c r="AP354" i="42"/>
  <c r="AQ354" i="42" s="1"/>
  <c r="AP582" i="42"/>
  <c r="AQ582" i="42" s="1"/>
  <c r="AP385" i="42"/>
  <c r="AQ385" i="42" s="1"/>
  <c r="AP279" i="42"/>
  <c r="AQ279" i="42" s="1"/>
  <c r="AP225" i="42"/>
  <c r="AQ225" i="42" s="1"/>
  <c r="AP146" i="42"/>
  <c r="AQ146" i="42" s="1"/>
  <c r="AP490" i="42"/>
  <c r="AQ490" i="42" s="1"/>
  <c r="AP370" i="42"/>
  <c r="AQ370" i="42" s="1"/>
  <c r="AP253" i="42"/>
  <c r="AQ253" i="42" s="1"/>
  <c r="AP174" i="42"/>
  <c r="AQ174" i="42" s="1"/>
  <c r="AP718" i="42"/>
  <c r="AQ718" i="42" s="1"/>
  <c r="AP430" i="42"/>
  <c r="AQ430" i="42" s="1"/>
  <c r="AP310" i="42"/>
  <c r="AQ310" i="42" s="1"/>
  <c r="AP244" i="42"/>
  <c r="AQ244" i="42" s="1"/>
  <c r="AP149" i="42"/>
  <c r="AQ149" i="42" s="1"/>
  <c r="AP590" i="42"/>
  <c r="AQ590" i="42" s="1"/>
  <c r="AP428" i="42"/>
  <c r="AQ428" i="42" s="1"/>
  <c r="AP295" i="42"/>
  <c r="AQ295" i="42" s="1"/>
  <c r="AP194" i="42"/>
  <c r="AQ194" i="42" s="1"/>
  <c r="AP123" i="42"/>
  <c r="AQ123" i="42" s="1"/>
  <c r="AP502" i="42"/>
  <c r="AQ502" i="42" s="1"/>
  <c r="AP395" i="42"/>
  <c r="AQ395" i="42" s="1"/>
  <c r="AP289" i="42"/>
  <c r="AQ289" i="42" s="1"/>
  <c r="AP231" i="42"/>
  <c r="AQ231" i="42" s="1"/>
  <c r="AP156" i="42"/>
  <c r="AQ156" i="42" s="1"/>
  <c r="AP106" i="42"/>
  <c r="AQ106" i="42" s="1"/>
  <c r="AP486" i="42"/>
  <c r="AQ486" i="42" s="1"/>
  <c r="AP314" i="42"/>
  <c r="AQ314" i="42" s="1"/>
  <c r="AP205" i="42"/>
  <c r="AQ205" i="42" s="1"/>
  <c r="AP134" i="42"/>
  <c r="AQ134" i="42" s="1"/>
  <c r="AP82" i="42"/>
  <c r="AQ82" i="42" s="1"/>
  <c r="AP616" i="42"/>
  <c r="AQ616" i="42" s="1"/>
  <c r="AP12" i="42"/>
  <c r="AQ12" i="42" s="1"/>
  <c r="AP75" i="42"/>
  <c r="AQ75" i="42" s="1"/>
  <c r="AP259" i="42"/>
  <c r="AQ259" i="42" s="1"/>
  <c r="AP59" i="42"/>
  <c r="AQ59" i="42" s="1"/>
  <c r="AP242" i="42"/>
  <c r="AQ242" i="42" s="1"/>
  <c r="AP950" i="42"/>
  <c r="AQ950" i="42" s="1"/>
  <c r="AP867" i="42"/>
  <c r="AQ867" i="42" s="1"/>
  <c r="AP1017" i="42"/>
  <c r="AQ1017" i="42" s="1"/>
  <c r="AP919" i="42"/>
  <c r="AQ919" i="42" s="1"/>
  <c r="AP857" i="42"/>
  <c r="AQ857" i="42" s="1"/>
  <c r="AP1029" i="42"/>
  <c r="AQ1029" i="42" s="1"/>
  <c r="AP826" i="42"/>
  <c r="AQ826" i="42" s="1"/>
  <c r="AP699" i="42"/>
  <c r="AQ699" i="42" s="1"/>
  <c r="AP936" i="42"/>
  <c r="AQ936" i="42" s="1"/>
  <c r="AP750" i="42"/>
  <c r="AQ750" i="42" s="1"/>
  <c r="AP935" i="42"/>
  <c r="AQ935" i="42" s="1"/>
  <c r="AP1033" i="42"/>
  <c r="AQ1033" i="42" s="1"/>
  <c r="AP774" i="42"/>
  <c r="AQ774" i="42" s="1"/>
  <c r="AP642" i="42"/>
  <c r="AQ642" i="42" s="1"/>
  <c r="AP858" i="42"/>
  <c r="AQ858" i="42" s="1"/>
  <c r="AP626" i="42"/>
  <c r="AQ626" i="42" s="1"/>
  <c r="AP918" i="42"/>
  <c r="AQ918" i="42" s="1"/>
  <c r="AP654" i="42"/>
  <c r="AQ654" i="42" s="1"/>
  <c r="AP529" i="42"/>
  <c r="AQ529" i="42" s="1"/>
  <c r="AP562" i="42"/>
  <c r="AQ562" i="42" s="1"/>
  <c r="AP638" i="42"/>
  <c r="AQ638" i="42" s="1"/>
  <c r="AP623" i="42"/>
  <c r="AQ623" i="42" s="1"/>
  <c r="AP447" i="42"/>
  <c r="AQ447" i="42" s="1"/>
  <c r="AP301" i="42"/>
  <c r="AQ301" i="42" s="1"/>
  <c r="AP538" i="42"/>
  <c r="AQ538" i="42" s="1"/>
  <c r="AP338" i="42"/>
  <c r="AQ338" i="42" s="1"/>
  <c r="AP684" i="42"/>
  <c r="AQ684" i="42" s="1"/>
  <c r="AP462" i="42"/>
  <c r="AQ462" i="42" s="1"/>
  <c r="AP312" i="42"/>
  <c r="AQ312" i="42" s="1"/>
  <c r="AP372" i="42"/>
  <c r="AQ372" i="42" s="1"/>
  <c r="AP221" i="42"/>
  <c r="AQ221" i="42" s="1"/>
  <c r="AP484" i="42"/>
  <c r="AQ484" i="42" s="1"/>
  <c r="AP249" i="42"/>
  <c r="AQ249" i="42" s="1"/>
  <c r="AP646" i="42"/>
  <c r="AQ646" i="42" s="1"/>
  <c r="AP303" i="42"/>
  <c r="AQ303" i="42" s="1"/>
  <c r="AP145" i="42"/>
  <c r="AQ145" i="42" s="1"/>
  <c r="AP415" i="42"/>
  <c r="AQ415" i="42" s="1"/>
  <c r="AP190" i="42"/>
  <c r="AQ190" i="42" s="1"/>
  <c r="AP495" i="42"/>
  <c r="AQ495" i="42" s="1"/>
  <c r="AP282" i="42"/>
  <c r="AQ282" i="42" s="1"/>
  <c r="AP152" i="42"/>
  <c r="AQ152" i="42" s="1"/>
  <c r="AP448" i="42"/>
  <c r="AQ448" i="42" s="1"/>
  <c r="AP201" i="42"/>
  <c r="AQ201" i="42" s="1"/>
  <c r="AP96" i="42"/>
  <c r="AQ96" i="42" s="1"/>
  <c r="AP79" i="42"/>
  <c r="AQ79" i="42" s="1"/>
  <c r="AP573" i="42"/>
  <c r="AQ573" i="42" s="1"/>
  <c r="AP30" i="42"/>
  <c r="AQ30" i="42" s="1"/>
  <c r="AP107" i="42"/>
  <c r="AQ107" i="42" s="1"/>
  <c r="AP653" i="42"/>
  <c r="AQ653" i="42" s="1"/>
  <c r="AP946" i="42"/>
  <c r="AQ946" i="42" s="1"/>
  <c r="AP863" i="42"/>
  <c r="AQ863" i="42" s="1"/>
  <c r="AP780" i="42"/>
  <c r="AQ780" i="42" s="1"/>
  <c r="AP831" i="42"/>
  <c r="AQ831" i="42" s="1"/>
  <c r="AP1012" i="42"/>
  <c r="AQ1012" i="42" s="1"/>
  <c r="AP915" i="42"/>
  <c r="AQ915" i="42" s="1"/>
  <c r="AP846" i="42"/>
  <c r="AQ846" i="42" s="1"/>
  <c r="AP1005" i="42"/>
  <c r="AQ1005" i="42" s="1"/>
  <c r="AP820" i="42"/>
  <c r="AQ820" i="42" s="1"/>
  <c r="AP695" i="42"/>
  <c r="AQ695" i="42" s="1"/>
  <c r="AP930" i="42"/>
  <c r="AQ930" i="42" s="1"/>
  <c r="AP746" i="42"/>
  <c r="AQ746" i="42" s="1"/>
  <c r="AP922" i="42"/>
  <c r="AQ922" i="42" s="1"/>
  <c r="AP999" i="42"/>
  <c r="AQ999" i="42" s="1"/>
  <c r="AP722" i="42"/>
  <c r="AQ722" i="42" s="1"/>
  <c r="AP627" i="42"/>
  <c r="AQ627" i="42" s="1"/>
  <c r="AP571" i="42"/>
  <c r="AQ571" i="42" s="1"/>
  <c r="AP645" i="42"/>
  <c r="AQ645" i="42" s="1"/>
  <c r="AP525" i="42"/>
  <c r="AQ525" i="42" s="1"/>
  <c r="AP558" i="42"/>
  <c r="AQ558" i="42" s="1"/>
  <c r="AP619" i="42"/>
  <c r="AQ619" i="42" s="1"/>
  <c r="AP615" i="42"/>
  <c r="AQ615" i="42" s="1"/>
  <c r="AP443" i="42"/>
  <c r="AQ443" i="42" s="1"/>
  <c r="AP947" i="42"/>
  <c r="AQ947" i="42" s="1"/>
  <c r="AP530" i="42"/>
  <c r="AQ530" i="42" s="1"/>
  <c r="AP334" i="42"/>
  <c r="AQ334" i="42" s="1"/>
  <c r="AP662" i="42"/>
  <c r="AQ662" i="42" s="1"/>
  <c r="AP458" i="42"/>
  <c r="AQ458" i="42" s="1"/>
  <c r="AP308" i="42"/>
  <c r="AQ308" i="42" s="1"/>
  <c r="AP352" i="42"/>
  <c r="AQ352" i="42" s="1"/>
  <c r="AP170" i="42"/>
  <c r="AQ170" i="42" s="1"/>
  <c r="AP477" i="42"/>
  <c r="AQ477" i="42" s="1"/>
  <c r="AP207" i="42"/>
  <c r="AQ207" i="42" s="1"/>
  <c r="AP526" i="42"/>
  <c r="AQ526" i="42" s="1"/>
  <c r="AP297" i="42"/>
  <c r="AQ297" i="42" s="1"/>
  <c r="AP390" i="42"/>
  <c r="AQ390" i="42" s="1"/>
  <c r="AP185" i="42"/>
  <c r="AQ185" i="42" s="1"/>
  <c r="AP481" i="42"/>
  <c r="AQ481" i="42" s="1"/>
  <c r="AP277" i="42"/>
  <c r="AQ277" i="42" s="1"/>
  <c r="AP148" i="42"/>
  <c r="AQ148" i="42" s="1"/>
  <c r="AP434" i="42"/>
  <c r="AQ434" i="42" s="1"/>
  <c r="AP197" i="42"/>
  <c r="AQ197" i="42" s="1"/>
  <c r="AP204" i="42"/>
  <c r="AQ204" i="42" s="1"/>
  <c r="AP97" i="42"/>
  <c r="AQ97" i="42" s="1"/>
  <c r="AP63" i="42"/>
  <c r="AQ63" i="42" s="1"/>
  <c r="AP761" i="42"/>
  <c r="AQ761" i="42" s="1"/>
  <c r="AP34" i="42"/>
  <c r="AQ34" i="42" s="1"/>
  <c r="AP129" i="42"/>
  <c r="AQ129" i="42" s="1"/>
  <c r="AP1011" i="42"/>
  <c r="AQ1011" i="42" s="1"/>
  <c r="AP921" i="42"/>
  <c r="AQ921" i="42" s="1"/>
  <c r="AP859" i="42"/>
  <c r="AQ859" i="42" s="1"/>
  <c r="AP1035" i="42"/>
  <c r="AQ1035" i="42" s="1"/>
  <c r="AP827" i="42"/>
  <c r="AQ827" i="42" s="1"/>
  <c r="AP911" i="42"/>
  <c r="AQ911" i="42" s="1"/>
  <c r="AP842" i="42"/>
  <c r="AQ842" i="42" s="1"/>
  <c r="AP984" i="42"/>
  <c r="AQ984" i="42" s="1"/>
  <c r="AP813" i="42"/>
  <c r="AQ813" i="42" s="1"/>
  <c r="AP691" i="42"/>
  <c r="AQ691" i="42" s="1"/>
  <c r="AP916" i="42"/>
  <c r="AQ916" i="42" s="1"/>
  <c r="AP742" i="42"/>
  <c r="AQ742" i="42" s="1"/>
  <c r="AP897" i="42"/>
  <c r="AQ897" i="42" s="1"/>
  <c r="AP985" i="42"/>
  <c r="AQ985" i="42" s="1"/>
  <c r="AP717" i="42"/>
  <c r="AQ717" i="42" s="1"/>
  <c r="AP572" i="42"/>
  <c r="AQ572" i="42" s="1"/>
  <c r="AP567" i="42"/>
  <c r="AQ567" i="42" s="1"/>
  <c r="AP835" i="42"/>
  <c r="AQ835" i="42" s="1"/>
  <c r="AP630" i="42"/>
  <c r="AQ630" i="42" s="1"/>
  <c r="AP554" i="42"/>
  <c r="AQ554" i="42" s="1"/>
  <c r="AP611" i="42"/>
  <c r="AQ611" i="42" s="1"/>
  <c r="AP607" i="42"/>
  <c r="AQ607" i="42" s="1"/>
  <c r="AP438" i="42"/>
  <c r="AQ438" i="42" s="1"/>
  <c r="AP876" i="42"/>
  <c r="AQ876" i="42" s="1"/>
  <c r="AP522" i="42"/>
  <c r="AQ522" i="42" s="1"/>
  <c r="AP330" i="42"/>
  <c r="AQ330" i="42" s="1"/>
  <c r="AP620" i="42"/>
  <c r="AQ620" i="42" s="1"/>
  <c r="AP454" i="42"/>
  <c r="AQ454" i="42" s="1"/>
  <c r="AP304" i="42"/>
  <c r="AQ304" i="42" s="1"/>
  <c r="AP339" i="42"/>
  <c r="AQ339" i="42" s="1"/>
  <c r="AP166" i="42"/>
  <c r="AQ166" i="42" s="1"/>
  <c r="AP464" i="42"/>
  <c r="AQ464" i="42" s="1"/>
  <c r="AP203" i="42"/>
  <c r="AQ203" i="42" s="1"/>
  <c r="AP510" i="42"/>
  <c r="AQ510" i="42" s="1"/>
  <c r="AP290" i="42"/>
  <c r="AQ290" i="42" s="1"/>
  <c r="AP753" i="42"/>
  <c r="AQ753" i="42" s="1"/>
  <c r="AP376" i="42"/>
  <c r="AQ376" i="42" s="1"/>
  <c r="AP181" i="42"/>
  <c r="AQ181" i="42" s="1"/>
  <c r="AP474" i="42"/>
  <c r="AQ474" i="42" s="1"/>
  <c r="AP271" i="42"/>
  <c r="AQ271" i="42" s="1"/>
  <c r="AP144" i="42"/>
  <c r="AQ144" i="42" s="1"/>
  <c r="AP427" i="42"/>
  <c r="AQ427" i="42" s="1"/>
  <c r="AP193" i="42"/>
  <c r="AQ193" i="42" s="1"/>
  <c r="AP254" i="42"/>
  <c r="AQ254" i="42" s="1"/>
  <c r="AP105" i="42"/>
  <c r="AQ105" i="42" s="1"/>
  <c r="AP93" i="42"/>
  <c r="AQ93" i="42" s="1"/>
  <c r="AP68" i="42"/>
  <c r="AQ68" i="42" s="1"/>
  <c r="AP179" i="42"/>
  <c r="AQ179" i="42" s="1"/>
  <c r="AP1036" i="42"/>
  <c r="AQ1036" i="42" s="1"/>
  <c r="AP917" i="42"/>
  <c r="AQ917" i="42" s="1"/>
  <c r="AP855" i="42"/>
  <c r="AQ855" i="42" s="1"/>
  <c r="AP1031" i="42"/>
  <c r="AQ1031" i="42" s="1"/>
  <c r="AP819" i="42"/>
  <c r="AQ819" i="42" s="1"/>
  <c r="AP838" i="42"/>
  <c r="AQ838" i="42" s="1"/>
  <c r="AP965" i="42"/>
  <c r="AQ965" i="42" s="1"/>
  <c r="AP806" i="42"/>
  <c r="AQ806" i="42" s="1"/>
  <c r="AP687" i="42"/>
  <c r="AQ687" i="42" s="1"/>
  <c r="AP910" i="42"/>
  <c r="AQ910" i="42" s="1"/>
  <c r="AP738" i="42"/>
  <c r="AQ738" i="42" s="1"/>
  <c r="AP892" i="42"/>
  <c r="AQ892" i="42" s="1"/>
  <c r="AP972" i="42"/>
  <c r="AQ972" i="42" s="1"/>
  <c r="AP710" i="42"/>
  <c r="AQ710" i="42" s="1"/>
  <c r="AP752" i="42"/>
  <c r="AQ752" i="42" s="1"/>
  <c r="AP568" i="42"/>
  <c r="AQ568" i="42" s="1"/>
  <c r="AP847" i="42"/>
  <c r="AQ847" i="42" s="1"/>
  <c r="AP563" i="42"/>
  <c r="AQ563" i="42" s="1"/>
  <c r="AP824" i="42"/>
  <c r="AQ824" i="42" s="1"/>
  <c r="AP621" i="42"/>
  <c r="AQ621" i="42" s="1"/>
  <c r="AP977" i="42"/>
  <c r="AQ977" i="42" s="1"/>
  <c r="AP743" i="42"/>
  <c r="AQ743" i="42" s="1"/>
  <c r="AP550" i="42"/>
  <c r="AQ550" i="42" s="1"/>
  <c r="AP603" i="42"/>
  <c r="AQ603" i="42" s="1"/>
  <c r="AP589" i="42"/>
  <c r="AQ589" i="42" s="1"/>
  <c r="AP417" i="42"/>
  <c r="AQ417" i="42" s="1"/>
  <c r="AP483" i="42"/>
  <c r="AQ483" i="42" s="1"/>
  <c r="AP326" i="42"/>
  <c r="AQ326" i="42" s="1"/>
  <c r="AP612" i="42"/>
  <c r="AQ612" i="42" s="1"/>
  <c r="AP450" i="42"/>
  <c r="AQ450" i="42" s="1"/>
  <c r="AP810" i="42"/>
  <c r="AQ810" i="42" s="1"/>
  <c r="AP325" i="42"/>
  <c r="AQ325" i="42" s="1"/>
  <c r="AP162" i="42"/>
  <c r="AQ162" i="42" s="1"/>
  <c r="AP457" i="42"/>
  <c r="AQ457" i="42" s="1"/>
  <c r="AP195" i="42"/>
  <c r="AQ195" i="42" s="1"/>
  <c r="AP503" i="42"/>
  <c r="AQ503" i="42" s="1"/>
  <c r="AP283" i="42"/>
  <c r="AQ283" i="42" s="1"/>
  <c r="AP673" i="42"/>
  <c r="AQ673" i="42" s="1"/>
  <c r="AP369" i="42"/>
  <c r="AQ369" i="42" s="1"/>
  <c r="AP177" i="42"/>
  <c r="AQ177" i="42" s="1"/>
  <c r="AP468" i="42"/>
  <c r="AQ468" i="42" s="1"/>
  <c r="AP256" i="42"/>
  <c r="AQ256" i="42" s="1"/>
  <c r="AP139" i="42"/>
  <c r="AQ139" i="42" s="1"/>
  <c r="AP414" i="42"/>
  <c r="AQ414" i="42" s="1"/>
  <c r="AP189" i="42"/>
  <c r="AQ189" i="42" s="1"/>
  <c r="AP327" i="42"/>
  <c r="AQ327" i="42" s="1"/>
  <c r="AP112" i="42"/>
  <c r="AQ112" i="42" s="1"/>
  <c r="AP119" i="42"/>
  <c r="AQ119" i="42" s="1"/>
  <c r="AP72" i="42"/>
  <c r="AQ72" i="42" s="1"/>
  <c r="AP196" i="42"/>
  <c r="AQ196" i="42" s="1"/>
  <c r="AP898" i="42"/>
  <c r="AQ898" i="42" s="1"/>
  <c r="AP970" i="42"/>
  <c r="AQ970" i="42" s="1"/>
  <c r="AP994" i="42"/>
  <c r="AQ994" i="42" s="1"/>
  <c r="AP797" i="42"/>
  <c r="AQ797" i="42" s="1"/>
  <c r="AP818" i="42"/>
  <c r="AQ818" i="42" s="1"/>
  <c r="AP850" i="42"/>
  <c r="AQ850" i="42" s="1"/>
  <c r="AP716" i="42"/>
  <c r="AQ716" i="42" s="1"/>
  <c r="AP721" i="42"/>
  <c r="AQ721" i="42" s="1"/>
  <c r="AP542" i="42"/>
  <c r="AQ542" i="42" s="1"/>
  <c r="AP601" i="42"/>
  <c r="AQ601" i="42" s="1"/>
  <c r="AP685" i="42"/>
  <c r="AQ685" i="42" s="1"/>
  <c r="AP884" i="42"/>
  <c r="AQ884" i="42" s="1"/>
  <c r="AP397" i="42"/>
  <c r="AQ397" i="42" s="1"/>
  <c r="AP425" i="42"/>
  <c r="AQ425" i="42" s="1"/>
  <c r="AP536" i="42"/>
  <c r="AQ536" i="42" s="1"/>
  <c r="AP557" i="42"/>
  <c r="AQ557" i="42" s="1"/>
  <c r="AP132" i="42"/>
  <c r="AQ132" i="42" s="1"/>
  <c r="AP240" i="42"/>
  <c r="AQ240" i="42" s="1"/>
  <c r="AP266" i="42"/>
  <c r="AQ266" i="42" s="1"/>
  <c r="AP381" i="42"/>
  <c r="AQ381" i="42" s="1"/>
  <c r="AP130" i="42"/>
  <c r="AQ130" i="42" s="1"/>
  <c r="AP727" i="42"/>
  <c r="AQ727" i="42" s="1"/>
  <c r="AP306" i="42"/>
  <c r="AQ306" i="42" s="1"/>
  <c r="AP281" i="42"/>
  <c r="AQ281" i="42" s="1"/>
  <c r="AP13" i="42"/>
  <c r="AQ13" i="42" s="1"/>
  <c r="AP286" i="42"/>
  <c r="AQ286" i="42" s="1"/>
  <c r="AP775" i="42"/>
  <c r="AQ775" i="42" s="1"/>
  <c r="AP976" i="42"/>
  <c r="AQ976" i="42" s="1"/>
  <c r="AP505" i="42"/>
  <c r="AQ505" i="42" s="1"/>
  <c r="AP274" i="42"/>
  <c r="AQ274" i="42" s="1"/>
  <c r="AP102" i="42"/>
  <c r="AQ102" i="42" s="1"/>
  <c r="AP20" i="42"/>
  <c r="AQ20" i="42" s="1"/>
  <c r="AP771" i="42"/>
  <c r="AQ771" i="42" s="1"/>
  <c r="AP995" i="42"/>
  <c r="AQ995" i="42" s="1"/>
  <c r="AP931" i="42"/>
  <c r="AQ931" i="42" s="1"/>
  <c r="AP914" i="42"/>
  <c r="AQ914" i="42" s="1"/>
  <c r="AP258" i="42"/>
  <c r="AQ258" i="42" s="1"/>
  <c r="AP21" i="42"/>
  <c r="AQ21" i="42" s="1"/>
  <c r="AP1016" i="42"/>
  <c r="AQ1016" i="42" s="1"/>
  <c r="AP697" i="42"/>
  <c r="AQ697" i="42" s="1"/>
  <c r="AP272" i="42"/>
  <c r="AQ272" i="42" s="1"/>
  <c r="AP515" i="42"/>
  <c r="AQ515" i="42" s="1"/>
  <c r="AP25" i="42"/>
  <c r="AQ25" i="42" s="1"/>
  <c r="AP895" i="42"/>
  <c r="AQ895" i="42" s="1"/>
  <c r="AP966" i="42"/>
  <c r="AQ966" i="42" s="1"/>
  <c r="AP989" i="42"/>
  <c r="AQ989" i="42" s="1"/>
  <c r="AP772" i="42"/>
  <c r="AQ772" i="42" s="1"/>
  <c r="AP845" i="42"/>
  <c r="AQ845" i="42" s="1"/>
  <c r="AP798" i="42"/>
  <c r="AQ798" i="42" s="1"/>
  <c r="AP841" i="42"/>
  <c r="AQ841" i="42" s="1"/>
  <c r="AP704" i="42"/>
  <c r="AQ704" i="42" s="1"/>
  <c r="AP715" i="42"/>
  <c r="AQ715" i="42" s="1"/>
  <c r="AP521" i="42"/>
  <c r="AQ521" i="42" s="1"/>
  <c r="AP596" i="42"/>
  <c r="AQ596" i="42" s="1"/>
  <c r="AP669" i="42"/>
  <c r="AQ669" i="42" s="1"/>
  <c r="AP830" i="42"/>
  <c r="AQ830" i="42" s="1"/>
  <c r="AP393" i="42"/>
  <c r="AQ393" i="42" s="1"/>
  <c r="AP421" i="42"/>
  <c r="AQ421" i="42" s="1"/>
  <c r="AP528" i="42"/>
  <c r="AQ528" i="42" s="1"/>
  <c r="AP511" i="42"/>
  <c r="AQ511" i="42" s="1"/>
  <c r="AP723" i="42"/>
  <c r="AQ723" i="42" s="1"/>
  <c r="AP128" i="42"/>
  <c r="AQ128" i="42" s="1"/>
  <c r="AP232" i="42"/>
  <c r="AQ232" i="42" s="1"/>
  <c r="AP261" i="42"/>
  <c r="AQ261" i="42" s="1"/>
  <c r="AP374" i="42"/>
  <c r="AQ374" i="42" s="1"/>
  <c r="AP126" i="42"/>
  <c r="AQ126" i="42" s="1"/>
  <c r="AP465" i="42"/>
  <c r="AQ465" i="42" s="1"/>
  <c r="AP333" i="42"/>
  <c r="AQ333" i="42" s="1"/>
  <c r="AP18" i="42"/>
  <c r="AQ18" i="42" s="1"/>
  <c r="AP365" i="42"/>
  <c r="AQ365" i="42" s="1"/>
  <c r="AP698" i="42"/>
  <c r="AQ698" i="42" s="1"/>
  <c r="AP749" i="42"/>
  <c r="AQ749" i="42" s="1"/>
  <c r="AP423" i="42"/>
  <c r="AQ423" i="42" s="1"/>
  <c r="AP307" i="42"/>
  <c r="AQ307" i="42" s="1"/>
  <c r="AP76" i="42"/>
  <c r="AQ76" i="42" s="1"/>
  <c r="AP799" i="42"/>
  <c r="AQ799" i="42" s="1"/>
  <c r="AP625" i="42"/>
  <c r="AQ625" i="42" s="1"/>
  <c r="AP720" i="42"/>
  <c r="AQ720" i="42" s="1"/>
  <c r="AP663" i="42"/>
  <c r="AQ663" i="42" s="1"/>
  <c r="AP357" i="42"/>
  <c r="AQ357" i="42" s="1"/>
  <c r="AP223" i="42"/>
  <c r="AQ223" i="42" s="1"/>
  <c r="AP988" i="42"/>
  <c r="AQ988" i="42" s="1"/>
  <c r="AP651" i="42"/>
  <c r="AQ651" i="42" s="1"/>
  <c r="AP403" i="42"/>
  <c r="AQ403" i="42" s="1"/>
  <c r="AP28" i="42"/>
  <c r="AQ28" i="42" s="1"/>
  <c r="AP891" i="42"/>
  <c r="AQ891" i="42" s="1"/>
  <c r="AP937" i="42"/>
  <c r="AQ937" i="42" s="1"/>
  <c r="AP960" i="42"/>
  <c r="AQ960" i="42" s="1"/>
  <c r="AP766" i="42"/>
  <c r="AQ766" i="42" s="1"/>
  <c r="AP825" i="42"/>
  <c r="AQ825" i="42" s="1"/>
  <c r="AP785" i="42"/>
  <c r="AQ785" i="42" s="1"/>
  <c r="AP829" i="42"/>
  <c r="AQ829" i="42" s="1"/>
  <c r="AP693" i="42"/>
  <c r="AQ693" i="42" s="1"/>
  <c r="AP709" i="42"/>
  <c r="AQ709" i="42" s="1"/>
  <c r="AP517" i="42"/>
  <c r="AQ517" i="42" s="1"/>
  <c r="AP591" i="42"/>
  <c r="AQ591" i="42" s="1"/>
  <c r="AP658" i="42"/>
  <c r="AQ658" i="42" s="1"/>
  <c r="AP789" i="42"/>
  <c r="AQ789" i="42" s="1"/>
  <c r="AP363" i="42"/>
  <c r="AQ363" i="42" s="1"/>
  <c r="AP379" i="42"/>
  <c r="AQ379" i="42" s="1"/>
  <c r="AP516" i="42"/>
  <c r="AQ516" i="42" s="1"/>
  <c r="AP445" i="42"/>
  <c r="AQ445" i="42" s="1"/>
  <c r="AP628" i="42"/>
  <c r="AQ628" i="42" s="1"/>
  <c r="AP124" i="42"/>
  <c r="AQ124" i="42" s="1"/>
  <c r="AP224" i="42"/>
  <c r="AQ224" i="42" s="1"/>
  <c r="AP252" i="42"/>
  <c r="AQ252" i="42" s="1"/>
  <c r="AP361" i="42"/>
  <c r="AQ361" i="42" s="1"/>
  <c r="AP639" i="42"/>
  <c r="AQ639" i="42" s="1"/>
  <c r="AP519" i="42"/>
  <c r="AQ519" i="42" s="1"/>
  <c r="AP386" i="42"/>
  <c r="AQ386" i="42" s="1"/>
  <c r="AP22" i="42"/>
  <c r="AQ22" i="42" s="1"/>
  <c r="AP499" i="42"/>
  <c r="AQ499" i="42" s="1"/>
  <c r="AP932" i="42"/>
  <c r="AQ932" i="42" s="1"/>
  <c r="AP888" i="42"/>
  <c r="AQ888" i="42" s="1"/>
  <c r="AP412" i="42"/>
  <c r="AQ412" i="42" s="1"/>
  <c r="AP577" i="42"/>
  <c r="AQ577" i="42" s="1"/>
  <c r="AP17" i="42"/>
  <c r="AQ17" i="42" s="1"/>
  <c r="AP905" i="42"/>
  <c r="AQ905" i="42" s="1"/>
  <c r="AP920" i="42"/>
  <c r="AQ920" i="42" s="1"/>
  <c r="AP276" i="42"/>
  <c r="AQ276" i="42" s="1"/>
  <c r="AP565" i="42"/>
  <c r="AQ565" i="42" s="1"/>
  <c r="AP24" i="42"/>
  <c r="AQ24" i="42" s="1"/>
  <c r="AP767" i="42"/>
  <c r="AQ767" i="42" s="1"/>
  <c r="AP690" i="42"/>
  <c r="AQ690" i="42" s="1"/>
  <c r="AP896" i="42"/>
  <c r="AQ896" i="42" s="1"/>
  <c r="AP344" i="42"/>
  <c r="AQ344" i="42" s="1"/>
  <c r="AP287" i="42"/>
  <c r="AQ287" i="42" s="1"/>
  <c r="AP98" i="42"/>
  <c r="AQ98" i="42" s="1"/>
  <c r="AP887" i="42"/>
  <c r="AQ887" i="42" s="1"/>
  <c r="AP929" i="42"/>
  <c r="AQ929" i="42" s="1"/>
  <c r="AP956" i="42"/>
  <c r="AQ956" i="42" s="1"/>
  <c r="AP792" i="42"/>
  <c r="AQ792" i="42" s="1"/>
  <c r="AP788" i="42"/>
  <c r="AQ788" i="42" s="1"/>
  <c r="AP688" i="42"/>
  <c r="AQ688" i="42" s="1"/>
  <c r="AP665" i="42"/>
  <c r="AQ665" i="42" s="1"/>
  <c r="AP587" i="42"/>
  <c r="AQ587" i="42" s="1"/>
  <c r="AP649" i="42"/>
  <c r="AQ649" i="42" s="1"/>
  <c r="AP359" i="42"/>
  <c r="AQ359" i="42" s="1"/>
  <c r="AP375" i="42"/>
  <c r="AQ375" i="42" s="1"/>
  <c r="AP508" i="42"/>
  <c r="AQ508" i="42" s="1"/>
  <c r="AP431" i="42"/>
  <c r="AQ431" i="42" s="1"/>
  <c r="AP553" i="42"/>
  <c r="AQ553" i="42" s="1"/>
  <c r="AP103" i="42"/>
  <c r="AQ103" i="42" s="1"/>
  <c r="AP220" i="42"/>
  <c r="AQ220" i="42" s="1"/>
  <c r="AP210" i="42"/>
  <c r="AQ210" i="42" s="1"/>
  <c r="AP348" i="42"/>
  <c r="AQ348" i="42" s="1"/>
  <c r="AP549" i="42"/>
  <c r="AQ549" i="42" s="1"/>
  <c r="AP569" i="42"/>
  <c r="AQ569" i="42" s="1"/>
  <c r="AP494" i="42"/>
  <c r="AQ494" i="42" s="1"/>
  <c r="AP26" i="42"/>
  <c r="AQ26" i="42" s="1"/>
  <c r="AP584" i="42"/>
  <c r="AQ584" i="42" s="1"/>
  <c r="AP803" i="42"/>
  <c r="AQ803" i="42" s="1"/>
  <c r="AP889" i="42"/>
  <c r="AQ889" i="42" s="1"/>
  <c r="AP629" i="42"/>
  <c r="AQ629" i="42" s="1"/>
  <c r="AP980" i="42"/>
  <c r="AQ980" i="42" s="1"/>
  <c r="AP926" i="42"/>
  <c r="AQ926" i="42" s="1"/>
  <c r="AP284" i="42"/>
  <c r="AQ284" i="42" s="1"/>
  <c r="AP364" i="42"/>
  <c r="AQ364" i="42" s="1"/>
  <c r="AP227" i="42"/>
  <c r="AQ227" i="42" s="1"/>
  <c r="AP885" i="42"/>
  <c r="AQ885" i="42" s="1"/>
  <c r="AP694" i="42"/>
  <c r="AQ694" i="42" s="1"/>
  <c r="AP731" i="42"/>
  <c r="AQ731" i="42" s="1"/>
  <c r="AP501" i="42"/>
  <c r="AQ501" i="42" s="1"/>
  <c r="AP404" i="42"/>
  <c r="AQ404" i="42" s="1"/>
  <c r="AP410" i="42"/>
  <c r="AQ410" i="42" s="1"/>
  <c r="AP294" i="42"/>
  <c r="AQ294" i="42" s="1"/>
  <c r="AP80" i="42"/>
  <c r="AQ80" i="42" s="1"/>
  <c r="AP1008" i="42"/>
  <c r="AQ1008" i="42" s="1"/>
  <c r="AP899" i="42"/>
  <c r="AQ899" i="42" s="1"/>
  <c r="AP882" i="42"/>
  <c r="AQ882" i="42" s="1"/>
  <c r="AP396" i="42"/>
  <c r="AQ396" i="42" s="1"/>
  <c r="AP99" i="42"/>
  <c r="AQ99" i="42" s="1"/>
  <c r="AP881" i="42"/>
  <c r="AQ881" i="42" s="1"/>
  <c r="AP908" i="42"/>
  <c r="AQ908" i="42" s="1"/>
  <c r="AP497" i="42"/>
  <c r="AQ497" i="42" s="1"/>
  <c r="AP245" i="42"/>
  <c r="AQ245" i="42" s="1"/>
  <c r="AP219" i="42"/>
  <c r="AQ219" i="42" s="1"/>
  <c r="AP877" i="42"/>
  <c r="AQ877" i="42" s="1"/>
  <c r="AP726" i="42"/>
  <c r="AQ726" i="42" s="1"/>
  <c r="AP337" i="42"/>
  <c r="AQ337" i="42" s="1"/>
  <c r="AP38" i="42"/>
  <c r="AQ38" i="42" s="1"/>
  <c r="AP686" i="42"/>
  <c r="AQ686" i="42" s="1"/>
  <c r="AP1004" i="42"/>
  <c r="AQ1004" i="42" s="1"/>
  <c r="AP934" i="42"/>
  <c r="AQ934" i="42" s="1"/>
  <c r="AP870" i="42"/>
  <c r="AQ870" i="42" s="1"/>
  <c r="AP1013" i="42"/>
  <c r="AQ1013" i="42" s="1"/>
  <c r="AP874" i="42"/>
  <c r="AQ874" i="42" s="1"/>
  <c r="AP382" i="42"/>
  <c r="AQ382" i="42" s="1"/>
  <c r="AP214" i="42"/>
  <c r="AQ214" i="42" s="1"/>
  <c r="AP862" i="42"/>
  <c r="AQ862" i="42" s="1"/>
  <c r="AP392" i="42"/>
  <c r="AQ392" i="42" s="1"/>
  <c r="AP32" i="42"/>
  <c r="AQ32" i="42" s="1"/>
  <c r="AP241" i="42"/>
  <c r="AQ241" i="42" s="1"/>
  <c r="AP29" i="42"/>
  <c r="AQ29" i="42" s="1"/>
  <c r="AP489" i="42"/>
  <c r="AQ489" i="42" s="1"/>
  <c r="AP265" i="42"/>
  <c r="AQ265" i="42" s="1"/>
  <c r="AP981" i="42"/>
  <c r="AQ981" i="42" s="1"/>
  <c r="AP467" i="42"/>
  <c r="AQ467" i="42" s="1"/>
  <c r="AP856" i="42"/>
  <c r="AQ856" i="42" s="1"/>
  <c r="AP622" i="42"/>
  <c r="AQ622" i="42" s="1"/>
  <c r="AP681" i="42"/>
  <c r="AQ681" i="42" s="1"/>
  <c r="AM598" i="42"/>
  <c r="AM597" i="42" s="1"/>
  <c r="AM593" i="42" s="1"/>
  <c r="D56" i="12"/>
  <c r="AO212" i="42" a="1"/>
  <c r="AO212" i="42" s="1"/>
  <c r="AO27" i="42" a="1"/>
  <c r="AO27" i="42" s="1"/>
  <c r="AO400" i="42" a="1"/>
  <c r="AO400" i="42" s="1"/>
  <c r="AO493" i="42" a="1"/>
  <c r="AO493" i="42" s="1"/>
  <c r="AO992" i="42" a="1"/>
  <c r="AO992" i="42" s="1"/>
  <c r="AO356" i="42" a="1"/>
  <c r="AO356" i="42" s="1"/>
  <c r="AO912" i="42" a="1"/>
  <c r="AO912" i="42" s="1"/>
  <c r="AO300" i="42" a="1"/>
  <c r="AO300" i="42" s="1"/>
  <c r="AO299" i="42" s="1"/>
  <c r="AO389" i="42" a="1"/>
  <c r="AO389" i="42" s="1"/>
  <c r="AO332" i="42" a="1"/>
  <c r="AO332" i="42" s="1"/>
  <c r="AO599" i="42" a="1"/>
  <c r="AO599" i="42" s="1"/>
  <c r="AM141" i="42"/>
  <c r="AM140" i="42" s="1"/>
  <c r="AM136" i="42" s="1"/>
  <c r="P5" i="5"/>
  <c r="O8" i="42"/>
  <c r="AM635" i="42" l="1"/>
  <c r="AM631" i="42" s="1"/>
  <c r="AM87" i="42"/>
  <c r="AM83" i="42" s="1"/>
  <c r="AM14" i="42"/>
  <c r="AM10" i="42" s="1"/>
  <c r="AO492" i="42"/>
  <c r="AO491" i="42" s="1"/>
  <c r="AO487" i="42" s="1"/>
  <c r="AK9" i="42"/>
  <c r="AO351" i="42"/>
  <c r="AI592" i="42"/>
  <c r="AI8" i="42" s="1"/>
  <c r="J58" i="12" s="1"/>
  <c r="AK592" i="42"/>
  <c r="AO712" i="42"/>
  <c r="I60" i="12"/>
  <c r="AM319" i="42"/>
  <c r="AM315" i="42" s="1"/>
  <c r="AQ849" i="42" a="1"/>
  <c r="AQ849" i="42" s="1"/>
  <c r="AO667" i="42"/>
  <c r="AO991" i="42"/>
  <c r="AO990" i="42" s="1"/>
  <c r="AO986" i="42" s="1"/>
  <c r="AQ264" i="42" a="1"/>
  <c r="AQ264" i="42" s="1"/>
  <c r="AM711" i="42"/>
  <c r="AM707" i="42" s="1"/>
  <c r="AO141" i="42"/>
  <c r="AO924" i="42"/>
  <c r="AO1014" i="42"/>
  <c r="AQ488" i="42" a="1"/>
  <c r="AQ488" i="42" s="1"/>
  <c r="AO64" i="42"/>
  <c r="AO729" i="42"/>
  <c r="AO728" i="42" s="1"/>
  <c r="AM853" i="42"/>
  <c r="AM852" i="42" s="1"/>
  <c r="AM848" i="42" s="1"/>
  <c r="AQ360" i="42" a="1"/>
  <c r="AQ360" i="42" s="1"/>
  <c r="AO388" i="42"/>
  <c r="AO387" i="42" s="1"/>
  <c r="AO383" i="42" s="1"/>
  <c r="AQ778" i="42" a="1"/>
  <c r="AQ778" i="42" s="1"/>
  <c r="AQ37" i="42" a="1"/>
  <c r="AQ37" i="42" s="1"/>
  <c r="AQ36" i="42" s="1"/>
  <c r="AQ504" i="42" a="1"/>
  <c r="AQ504" i="42" s="1"/>
  <c r="AQ420" i="42" a="1"/>
  <c r="AQ420" i="42" s="1"/>
  <c r="AQ419" i="42" s="1"/>
  <c r="AQ52" i="42" a="1"/>
  <c r="AQ52" i="42" s="1"/>
  <c r="AQ51" i="42" s="1"/>
  <c r="AQ11" i="42" a="1"/>
  <c r="AQ11" i="42" s="1"/>
  <c r="AO187" i="42"/>
  <c r="AO186" i="42" s="1"/>
  <c r="AO104" i="42"/>
  <c r="AQ760" i="42" a="1"/>
  <c r="AQ760" i="42" s="1"/>
  <c r="AQ933" i="42" a="1"/>
  <c r="AQ933" i="42" s="1"/>
  <c r="AQ1015" i="42" a="1"/>
  <c r="AQ1015" i="42" s="1"/>
  <c r="AQ737" i="42" a="1"/>
  <c r="AQ737" i="42" s="1"/>
  <c r="AQ113" i="42" a="1"/>
  <c r="AQ113" i="42" s="1"/>
  <c r="AQ823" i="42" a="1"/>
  <c r="AQ823" i="42" s="1"/>
  <c r="AQ1003" i="42" a="1"/>
  <c r="AQ1003" i="42" s="1"/>
  <c r="AQ648" i="42" a="1"/>
  <c r="AQ648" i="42" s="1"/>
  <c r="AQ708" i="42" a="1"/>
  <c r="AQ708" i="42" s="1"/>
  <c r="AQ866" i="42" a="1"/>
  <c r="AQ866" i="42" s="1"/>
  <c r="AQ556" i="42" a="1"/>
  <c r="AQ556" i="42" s="1"/>
  <c r="AQ161" i="42" a="1"/>
  <c r="AQ161" i="42" s="1"/>
  <c r="AQ812" i="42" a="1"/>
  <c r="AQ812" i="42" s="1"/>
  <c r="AQ384" i="42" a="1"/>
  <c r="AQ384" i="42" s="1"/>
  <c r="AQ109" i="42" a="1"/>
  <c r="AQ109" i="42" s="1"/>
  <c r="AQ632" i="42" a="1"/>
  <c r="AQ632" i="42" s="1"/>
  <c r="AQ804" i="42" a="1"/>
  <c r="AQ804" i="42" s="1"/>
  <c r="AQ713" i="42" a="1"/>
  <c r="AQ713" i="42" s="1"/>
  <c r="AQ545" i="42" a="1"/>
  <c r="AQ545" i="42" s="1"/>
  <c r="AO811" i="42"/>
  <c r="AO759" i="42"/>
  <c r="AO216" i="42"/>
  <c r="AO215" i="42" s="1"/>
  <c r="AO211" i="42" s="1"/>
  <c r="AQ173" i="42" a="1"/>
  <c r="AQ173" i="42" s="1"/>
  <c r="AQ172" i="42" s="1"/>
  <c r="AQ340" i="42" a="1"/>
  <c r="AQ340" i="42" s="1"/>
  <c r="AO268" i="42"/>
  <c r="AO267" i="42" s="1"/>
  <c r="AO263" i="42" s="1"/>
  <c r="AO598" i="42"/>
  <c r="AO597" i="42" s="1"/>
  <c r="AO593" i="42" s="1"/>
  <c r="AQ217" i="42" a="1"/>
  <c r="AQ217" i="42" s="1"/>
  <c r="AQ493" i="42" a="1"/>
  <c r="AQ493" i="42" s="1"/>
  <c r="AQ987" i="42" a="1"/>
  <c r="AQ987" i="42" s="1"/>
  <c r="AQ668" i="42" a="1"/>
  <c r="AQ668" i="42" s="1"/>
  <c r="AQ368" i="42" a="1"/>
  <c r="AQ368" i="42" s="1"/>
  <c r="AQ367" i="42" s="1"/>
  <c r="AQ89" i="42" a="1"/>
  <c r="AQ89" i="42" s="1"/>
  <c r="AQ389" i="42" a="1"/>
  <c r="AQ389" i="42" s="1"/>
  <c r="AQ618" i="42" a="1"/>
  <c r="AQ618" i="42" s="1"/>
  <c r="AQ248" i="42" a="1"/>
  <c r="AQ248" i="42" s="1"/>
  <c r="AQ247" i="42" s="1"/>
  <c r="AQ656" i="42" a="1"/>
  <c r="AQ656" i="42" s="1"/>
  <c r="AQ783" i="42" a="1"/>
  <c r="AQ783" i="42" s="1"/>
  <c r="AQ942" i="42" a="1"/>
  <c r="AQ942" i="42" s="1"/>
  <c r="AQ436" i="42" a="1"/>
  <c r="AQ436" i="42" s="1"/>
  <c r="AQ878" i="42" a="1"/>
  <c r="AQ878" i="42" s="1"/>
  <c r="AQ460" i="42" a="1"/>
  <c r="AQ460" i="42" s="1"/>
  <c r="AQ599" i="42" a="1"/>
  <c r="AQ599" i="42" s="1"/>
  <c r="AQ744" i="42" a="1"/>
  <c r="AQ744" i="42" s="1"/>
  <c r="AQ912" i="42" a="1"/>
  <c r="AQ912" i="42" s="1"/>
  <c r="AO88" i="42"/>
  <c r="AO636" i="42"/>
  <c r="AQ680" i="42" a="1"/>
  <c r="AQ680" i="42" s="1"/>
  <c r="AQ854" i="42" a="1"/>
  <c r="AQ854" i="42" s="1"/>
  <c r="AQ269" i="42" a="1"/>
  <c r="AQ269" i="42" s="1"/>
  <c r="AQ300" i="42" a="1"/>
  <c r="AQ300" i="42" s="1"/>
  <c r="AQ299" i="42" s="1"/>
  <c r="AQ153" i="42" a="1"/>
  <c r="AQ153" i="42" s="1"/>
  <c r="AQ594" i="42" a="1"/>
  <c r="AQ594" i="42" s="1"/>
  <c r="AQ408" i="42" a="1"/>
  <c r="AQ408" i="42" s="1"/>
  <c r="AQ724" i="42" a="1"/>
  <c r="AQ724" i="42" s="1"/>
  <c r="AQ236" i="42" a="1"/>
  <c r="AQ236" i="42" s="1"/>
  <c r="AQ974" i="42" a="1"/>
  <c r="AQ974" i="42" s="1"/>
  <c r="AQ121" i="42" a="1"/>
  <c r="AQ121" i="42" s="1"/>
  <c r="AQ120" i="42" s="1"/>
  <c r="AO320" i="42"/>
  <c r="AO15" i="42"/>
  <c r="AQ441" i="42" a="1"/>
  <c r="AQ441" i="42" s="1"/>
  <c r="AQ16" i="42" a="1"/>
  <c r="AQ16" i="42" s="1"/>
  <c r="AQ576" i="42" a="1"/>
  <c r="AQ576" i="42" s="1"/>
  <c r="AQ575" i="42" s="1"/>
  <c r="AQ332" i="42" a="1"/>
  <c r="AQ332" i="42" s="1"/>
  <c r="AQ188" i="42" a="1"/>
  <c r="AQ188" i="42" s="1"/>
  <c r="AQ472" i="42" a="1"/>
  <c r="AQ472" i="42" s="1"/>
  <c r="AQ471" i="42" s="1"/>
  <c r="AQ288" i="42" a="1"/>
  <c r="AQ288" i="42" s="1"/>
  <c r="AQ764" i="42" a="1"/>
  <c r="AQ764" i="42" s="1"/>
  <c r="AQ763" i="42" s="1"/>
  <c r="AQ321" i="42" a="1"/>
  <c r="AQ321" i="42" s="1"/>
  <c r="AQ963" i="42" a="1"/>
  <c r="AQ963" i="42" s="1"/>
  <c r="AQ733" i="42" a="1"/>
  <c r="AQ733" i="42" s="1"/>
  <c r="AO795" i="42"/>
  <c r="AQ540" i="42" a="1"/>
  <c r="AQ540" i="42" s="1"/>
  <c r="AQ992" i="42" a="1"/>
  <c r="AQ992" i="42" s="1"/>
  <c r="AQ564" i="42" a="1"/>
  <c r="AQ564" i="42" s="1"/>
  <c r="AQ692" i="42" a="1"/>
  <c r="AQ692" i="42" s="1"/>
  <c r="AQ890" i="42" a="1"/>
  <c r="AQ890" i="42" s="1"/>
  <c r="AQ100" i="42" a="1"/>
  <c r="AQ100" i="42" s="1"/>
  <c r="AQ524" i="42" a="1"/>
  <c r="AQ524" i="42" s="1"/>
  <c r="AQ523" i="42" s="1"/>
  <c r="AQ400" i="42" a="1"/>
  <c r="AQ400" i="42" s="1"/>
  <c r="AQ901" i="42" a="1"/>
  <c r="AQ901" i="42" s="1"/>
  <c r="AQ228" i="42" a="1"/>
  <c r="AQ228" i="42" s="1"/>
  <c r="AQ316" i="42" a="1"/>
  <c r="AQ316" i="42" s="1"/>
  <c r="AQ1020" i="42" a="1"/>
  <c r="AQ1020" i="42" s="1"/>
  <c r="AQ1019" i="42" s="1"/>
  <c r="AQ1018" i="42" s="1"/>
  <c r="AQ199" i="42" a="1"/>
  <c r="AQ199" i="42" s="1"/>
  <c r="AQ84" i="42" a="1"/>
  <c r="AQ84" i="42" s="1"/>
  <c r="AO440" i="42"/>
  <c r="AO439" i="42" s="1"/>
  <c r="AO435" i="42" s="1"/>
  <c r="AO962" i="42"/>
  <c r="AQ452" i="42" a="1"/>
  <c r="AQ452" i="42" s="1"/>
  <c r="AQ925" i="42" a="1"/>
  <c r="AQ925" i="42" s="1"/>
  <c r="AQ27" i="42" a="1"/>
  <c r="AQ27" i="42" s="1"/>
  <c r="AQ356" i="42" a="1"/>
  <c r="AQ356" i="42" s="1"/>
  <c r="AQ280" i="42" a="1"/>
  <c r="AQ280" i="42" s="1"/>
  <c r="AQ796" i="42" a="1"/>
  <c r="AQ796" i="42" s="1"/>
  <c r="AQ610" i="42" a="1"/>
  <c r="AQ610" i="42" s="1"/>
  <c r="AQ637" i="42" a="1"/>
  <c r="AQ637" i="42" s="1"/>
  <c r="AQ74" i="42" a="1"/>
  <c r="AQ74" i="42" s="1"/>
  <c r="AQ953" i="42" a="1"/>
  <c r="AQ953" i="42" s="1"/>
  <c r="AQ512" i="42" a="1"/>
  <c r="AQ512" i="42" s="1"/>
  <c r="AQ142" i="42" a="1"/>
  <c r="AQ142" i="42" s="1"/>
  <c r="AQ833" i="42" a="1"/>
  <c r="AQ833" i="42" s="1"/>
  <c r="AQ832" i="42" s="1"/>
  <c r="AQ212" i="42" a="1"/>
  <c r="AQ212" i="42" s="1"/>
  <c r="AQ65" i="42" a="1"/>
  <c r="AQ65" i="42" s="1"/>
  <c r="AR771" i="42"/>
  <c r="AS771" i="42" s="1"/>
  <c r="AR490" i="42"/>
  <c r="AS490" i="42" s="1"/>
  <c r="AR345" i="42"/>
  <c r="AS345" i="42" s="1"/>
  <c r="AR191" i="42"/>
  <c r="AS191" i="42" s="1"/>
  <c r="AR49" i="42"/>
  <c r="AS49" i="42" s="1"/>
  <c r="AR478" i="42"/>
  <c r="AS478" i="42" s="1"/>
  <c r="AR302" i="42"/>
  <c r="AS302" i="42" s="1"/>
  <c r="AR182" i="42"/>
  <c r="AS182" i="42" s="1"/>
  <c r="AR96" i="42"/>
  <c r="AS96" i="42" s="1"/>
  <c r="AR45" i="42"/>
  <c r="AS45" i="42" s="1"/>
  <c r="AU1" i="42"/>
  <c r="AR468" i="42"/>
  <c r="AS468" i="42" s="1"/>
  <c r="AR291" i="42"/>
  <c r="AS291" i="42" s="1"/>
  <c r="AR178" i="42"/>
  <c r="AS178" i="42" s="1"/>
  <c r="AR92" i="42"/>
  <c r="AS92" i="42" s="1"/>
  <c r="AR41" i="42"/>
  <c r="AS41" i="42" s="1"/>
  <c r="AR601" i="42"/>
  <c r="AS601" i="42" s="1"/>
  <c r="AR283" i="42"/>
  <c r="AS283" i="42" s="1"/>
  <c r="AR124" i="42"/>
  <c r="AS124" i="42" s="1"/>
  <c r="AR515" i="42"/>
  <c r="AS515" i="42" s="1"/>
  <c r="AR275" i="42"/>
  <c r="AS275" i="42" s="1"/>
  <c r="AR103" i="42"/>
  <c r="AS103" i="42" s="1"/>
  <c r="AR502" i="42"/>
  <c r="AS502" i="42" s="1"/>
  <c r="AR207" i="42"/>
  <c r="AS207" i="42" s="1"/>
  <c r="AR378" i="42"/>
  <c r="AS378" i="42" s="1"/>
  <c r="AR62" i="42"/>
  <c r="AS62" i="42" s="1"/>
  <c r="AR174" i="42"/>
  <c r="AS174" i="42" s="1"/>
  <c r="AR357" i="42"/>
  <c r="AS357" i="42" s="1"/>
  <c r="AR58" i="42"/>
  <c r="AS58" i="42" s="1"/>
  <c r="AR203" i="42"/>
  <c r="AS203" i="42" s="1"/>
  <c r="AR54" i="42"/>
  <c r="AS54" i="42" s="1"/>
  <c r="AR195" i="42"/>
  <c r="AS195" i="42" s="1"/>
  <c r="AR457" i="42"/>
  <c r="AS457" i="42" s="1"/>
  <c r="AR132" i="42"/>
  <c r="AS132" i="42" s="1"/>
  <c r="AR128" i="42"/>
  <c r="AS128" i="42" s="1"/>
  <c r="AR402" i="42"/>
  <c r="AS402" i="42" s="1"/>
  <c r="AR391" i="42"/>
  <c r="AS391" i="42" s="1"/>
  <c r="AR71" i="42"/>
  <c r="AS71" i="42" s="1"/>
  <c r="AR154" i="42"/>
  <c r="AS154" i="42" s="1"/>
  <c r="AR233" i="42"/>
  <c r="AS233" i="42" s="1"/>
  <c r="AR314" i="42"/>
  <c r="AS314" i="42" s="1"/>
  <c r="AR690" i="42"/>
  <c r="AS690" i="42" s="1"/>
  <c r="AR63" i="42"/>
  <c r="AS63" i="42" s="1"/>
  <c r="AR175" i="42"/>
  <c r="AS175" i="42" s="1"/>
  <c r="AR270" i="42"/>
  <c r="AS270" i="42" s="1"/>
  <c r="AR612" i="42"/>
  <c r="AS612" i="42" s="1"/>
  <c r="AR30" i="42"/>
  <c r="AS30" i="42" s="1"/>
  <c r="AR138" i="42"/>
  <c r="AS138" i="42" s="1"/>
  <c r="AR171" i="42"/>
  <c r="AS171" i="42" s="1"/>
  <c r="AR242" i="42"/>
  <c r="AS242" i="42" s="1"/>
  <c r="AR395" i="42"/>
  <c r="AS395" i="42" s="1"/>
  <c r="AR126" i="42"/>
  <c r="AS126" i="42" s="1"/>
  <c r="AR197" i="42"/>
  <c r="AS197" i="42" s="1"/>
  <c r="AR307" i="42"/>
  <c r="AS307" i="42" s="1"/>
  <c r="AR533" i="42"/>
  <c r="AS533" i="42" s="1"/>
  <c r="AR35" i="42"/>
  <c r="AS35" i="42" s="1"/>
  <c r="AR118" i="42"/>
  <c r="AS118" i="42" s="1"/>
  <c r="AR168" i="42"/>
  <c r="AS168" i="42" s="1"/>
  <c r="AR243" i="42"/>
  <c r="AS243" i="42" s="1"/>
  <c r="AR386" i="42"/>
  <c r="AS386" i="42" s="1"/>
  <c r="AR61" i="42"/>
  <c r="AS61" i="42" s="1"/>
  <c r="AR102" i="42"/>
  <c r="AS102" i="42" s="1"/>
  <c r="AR190" i="42"/>
  <c r="AS190" i="42" s="1"/>
  <c r="AR399" i="42"/>
  <c r="AS399" i="42" s="1"/>
  <c r="AR722" i="42"/>
  <c r="AS722" i="42" s="1"/>
  <c r="AR993" i="42"/>
  <c r="AS993" i="42" s="1"/>
  <c r="AR918" i="42"/>
  <c r="AS918" i="42" s="1"/>
  <c r="AR888" i="42"/>
  <c r="AS888" i="42" s="1"/>
  <c r="AR856" i="42"/>
  <c r="AS856" i="42" s="1"/>
  <c r="AR971" i="42"/>
  <c r="AS971" i="42" s="1"/>
  <c r="AR816" i="42"/>
  <c r="AS816" i="42" s="1"/>
  <c r="AR946" i="42"/>
  <c r="AS946" i="42" s="1"/>
  <c r="AR895" i="42"/>
  <c r="AS895" i="42" s="1"/>
  <c r="AR863" i="42"/>
  <c r="AS863" i="42" s="1"/>
  <c r="AR799" i="42"/>
  <c r="AS799" i="42" s="1"/>
  <c r="AR780" i="42"/>
  <c r="AS780" i="42" s="1"/>
  <c r="AR966" i="42"/>
  <c r="AS966" i="42" s="1"/>
  <c r="AR831" i="42"/>
  <c r="AS831" i="42" s="1"/>
  <c r="AR999" i="42"/>
  <c r="AS999" i="42" s="1"/>
  <c r="AR908" i="42"/>
  <c r="AS908" i="42" s="1"/>
  <c r="AR862" i="42"/>
  <c r="AS862" i="42" s="1"/>
  <c r="AR802" i="42"/>
  <c r="AS802" i="42" s="1"/>
  <c r="AR1026" i="42"/>
  <c r="AS1026" i="42" s="1"/>
  <c r="AR965" i="42"/>
  <c r="AS965" i="42" s="1"/>
  <c r="AR818" i="42"/>
  <c r="AS818" i="42" s="1"/>
  <c r="AR1012" i="42"/>
  <c r="AS1012" i="42" s="1"/>
  <c r="AR989" i="42"/>
  <c r="AS989" i="42" s="1"/>
  <c r="AR915" i="42"/>
  <c r="AS915" i="42" s="1"/>
  <c r="AR885" i="42"/>
  <c r="AS885" i="42" s="1"/>
  <c r="AR846" i="42"/>
  <c r="AS846" i="42" s="1"/>
  <c r="AR976" i="42"/>
  <c r="AS976" i="42" s="1"/>
  <c r="AR745" i="42"/>
  <c r="AS745" i="42" s="1"/>
  <c r="AR715" i="42"/>
  <c r="AS715" i="42" s="1"/>
  <c r="AR641" i="42"/>
  <c r="AS641" i="42" s="1"/>
  <c r="AR519" i="42"/>
  <c r="AS519" i="42" s="1"/>
  <c r="AR693" i="42"/>
  <c r="AS693" i="42" s="1"/>
  <c r="AR623" i="42"/>
  <c r="AS623" i="42" s="1"/>
  <c r="AR581" i="42"/>
  <c r="AS581" i="42" s="1"/>
  <c r="AR1021" i="42"/>
  <c r="AS1021" i="42" s="1"/>
  <c r="AR676" i="42"/>
  <c r="AS676" i="42" s="1"/>
  <c r="AR588" i="42"/>
  <c r="AS588" i="42" s="1"/>
  <c r="AR927" i="42"/>
  <c r="AS927" i="42" s="1"/>
  <c r="AR751" i="42"/>
  <c r="AS751" i="42" s="1"/>
  <c r="AR651" i="42"/>
  <c r="AS651" i="42" s="1"/>
  <c r="AR559" i="42"/>
  <c r="AS559" i="42" s="1"/>
  <c r="AR746" i="42"/>
  <c r="AS746" i="42" s="1"/>
  <c r="AR720" i="42"/>
  <c r="AS720" i="42" s="1"/>
  <c r="AR642" i="42"/>
  <c r="AS642" i="42" s="1"/>
  <c r="AR554" i="42"/>
  <c r="AS554" i="42" s="1"/>
  <c r="AR765" i="42"/>
  <c r="AS765" i="42" s="1"/>
  <c r="AR629" i="42"/>
  <c r="AS629" i="42" s="1"/>
  <c r="AR434" i="42"/>
  <c r="AS434" i="42" s="1"/>
  <c r="AR343" i="42"/>
  <c r="AS343" i="42" s="1"/>
  <c r="AR293" i="42"/>
  <c r="AS293" i="42" s="1"/>
  <c r="AR756" i="42"/>
  <c r="AS756" i="42" s="1"/>
  <c r="AR583" i="42"/>
  <c r="AS583" i="42" s="1"/>
  <c r="AR497" i="42"/>
  <c r="AS497" i="42" s="1"/>
  <c r="AR438" i="42"/>
  <c r="AS438" i="42" s="1"/>
  <c r="AR363" i="42"/>
  <c r="AS363" i="42" s="1"/>
  <c r="AR255" i="42"/>
  <c r="AS255" i="42" s="1"/>
  <c r="AR660" i="42"/>
  <c r="AS660" i="42" s="1"/>
  <c r="AR475" i="42"/>
  <c r="AS475" i="42" s="1"/>
  <c r="AR350" i="42"/>
  <c r="AS350" i="42" s="1"/>
  <c r="AR317" i="42"/>
  <c r="AS317" i="42" s="1"/>
  <c r="AR817" i="42"/>
  <c r="AS817" i="42" s="1"/>
  <c r="AR604" i="42"/>
  <c r="AS604" i="42" s="1"/>
  <c r="AR470" i="42"/>
  <c r="AS470" i="42" s="1"/>
  <c r="AR437" i="42"/>
  <c r="AS437" i="42" s="1"/>
  <c r="AR358" i="42"/>
  <c r="AS358" i="42" s="1"/>
  <c r="AR600" i="42"/>
  <c r="AS600" i="42" s="1"/>
  <c r="AR427" i="42"/>
  <c r="AS427" i="42" s="1"/>
  <c r="AR336" i="42"/>
  <c r="AS336" i="42" s="1"/>
  <c r="AR278" i="42"/>
  <c r="AS278" i="42" s="1"/>
  <c r="AR675" i="42"/>
  <c r="AS675" i="42" s="1"/>
  <c r="AR32" i="42"/>
  <c r="AS32" i="42" s="1"/>
  <c r="AR119" i="42"/>
  <c r="AS119" i="42" s="1"/>
  <c r="AR232" i="42"/>
  <c r="AS232" i="42" s="1"/>
  <c r="AR333" i="42"/>
  <c r="AS333" i="42" s="1"/>
  <c r="AR679" i="42"/>
  <c r="AS679" i="42" s="1"/>
  <c r="AR12" i="42"/>
  <c r="AS12" i="42" s="1"/>
  <c r="AR75" i="42"/>
  <c r="AS75" i="42" s="1"/>
  <c r="AR158" i="42"/>
  <c r="AS158" i="42" s="1"/>
  <c r="AR237" i="42"/>
  <c r="AS237" i="42" s="1"/>
  <c r="AR325" i="42"/>
  <c r="AS325" i="42" s="1"/>
  <c r="AR93" i="42"/>
  <c r="AS93" i="42" s="1"/>
  <c r="AR179" i="42"/>
  <c r="AS179" i="42" s="1"/>
  <c r="AR337" i="42"/>
  <c r="AS337" i="42" s="1"/>
  <c r="AR699" i="42"/>
  <c r="AS699" i="42" s="1"/>
  <c r="AR34" i="42"/>
  <c r="AS34" i="42" s="1"/>
  <c r="AR143" i="42"/>
  <c r="AS143" i="42" s="1"/>
  <c r="AR213" i="42"/>
  <c r="AS213" i="42" s="1"/>
  <c r="AR252" i="42"/>
  <c r="AS252" i="42" s="1"/>
  <c r="AR406" i="42"/>
  <c r="AS406" i="42" s="1"/>
  <c r="AR85" i="42"/>
  <c r="AS85" i="42" s="1"/>
  <c r="AR130" i="42"/>
  <c r="AS130" i="42" s="1"/>
  <c r="AR201" i="42"/>
  <c r="AS201" i="42" s="1"/>
  <c r="AR329" i="42"/>
  <c r="AS329" i="42" s="1"/>
  <c r="AR578" i="42"/>
  <c r="AS578" i="42" s="1"/>
  <c r="AR69" i="42"/>
  <c r="AS69" i="42" s="1"/>
  <c r="AR139" i="42"/>
  <c r="AS139" i="42" s="1"/>
  <c r="AR214" i="42"/>
  <c r="AS214" i="42" s="1"/>
  <c r="AR253" i="42"/>
  <c r="AS253" i="42" s="1"/>
  <c r="AR398" i="42"/>
  <c r="AS398" i="42" s="1"/>
  <c r="AR123" i="42"/>
  <c r="AS123" i="42" s="1"/>
  <c r="AR194" i="42"/>
  <c r="AS194" i="42" s="1"/>
  <c r="AR410" i="42"/>
  <c r="AS410" i="42" s="1"/>
  <c r="AR1011" i="42"/>
  <c r="AS1011" i="42" s="1"/>
  <c r="AR988" i="42"/>
  <c r="AS988" i="42" s="1"/>
  <c r="AR914" i="42"/>
  <c r="AS914" i="42" s="1"/>
  <c r="AR884" i="42"/>
  <c r="AS884" i="42" s="1"/>
  <c r="AR845" i="42"/>
  <c r="AS845" i="42" s="1"/>
  <c r="AR1036" i="42"/>
  <c r="AS1036" i="42" s="1"/>
  <c r="AR967" i="42"/>
  <c r="AS967" i="42" s="1"/>
  <c r="AR791" i="42"/>
  <c r="AS791" i="42" s="1"/>
  <c r="AR1008" i="42"/>
  <c r="AS1008" i="42" s="1"/>
  <c r="AR921" i="42"/>
  <c r="AS921" i="42" s="1"/>
  <c r="AR891" i="42"/>
  <c r="AS891" i="42" s="1"/>
  <c r="AR859" i="42"/>
  <c r="AS859" i="42" s="1"/>
  <c r="AR1035" i="42"/>
  <c r="AS1035" i="42" s="1"/>
  <c r="AR937" i="42"/>
  <c r="AS937" i="42" s="1"/>
  <c r="AR827" i="42"/>
  <c r="AS827" i="42" s="1"/>
  <c r="AR995" i="42"/>
  <c r="AS995" i="42" s="1"/>
  <c r="AR905" i="42"/>
  <c r="AS905" i="42" s="1"/>
  <c r="AR858" i="42"/>
  <c r="AS858" i="42" s="1"/>
  <c r="AR798" i="42"/>
  <c r="AS798" i="42" s="1"/>
  <c r="AR1022" i="42"/>
  <c r="AS1022" i="42" s="1"/>
  <c r="AR940" i="42"/>
  <c r="AS940" i="42" s="1"/>
  <c r="AR814" i="42"/>
  <c r="AS814" i="42" s="1"/>
  <c r="AR960" i="42"/>
  <c r="AS960" i="42" s="1"/>
  <c r="AR911" i="42"/>
  <c r="AS911" i="42" s="1"/>
  <c r="AR881" i="42"/>
  <c r="AS881" i="42" s="1"/>
  <c r="AR842" i="42"/>
  <c r="AS842" i="42" s="1"/>
  <c r="AR741" i="42"/>
  <c r="AS741" i="42" s="1"/>
  <c r="AR710" i="42"/>
  <c r="AS710" i="42" s="1"/>
  <c r="AR573" i="42"/>
  <c r="AS573" i="42" s="1"/>
  <c r="AR1029" i="42"/>
  <c r="AS1029" i="42" s="1"/>
  <c r="AR689" i="42"/>
  <c r="AS689" i="42" s="1"/>
  <c r="AR619" i="42"/>
  <c r="AS619" i="42" s="1"/>
  <c r="AR577" i="42"/>
  <c r="AS577" i="42" s="1"/>
  <c r="AR964" i="42"/>
  <c r="AS964" i="42" s="1"/>
  <c r="AR672" i="42"/>
  <c r="AS672" i="42" s="1"/>
  <c r="AR584" i="42"/>
  <c r="AS584" i="42" s="1"/>
  <c r="AR747" i="42"/>
  <c r="AS747" i="42" s="1"/>
  <c r="AR647" i="42"/>
  <c r="AS647" i="42" s="1"/>
  <c r="AR555" i="42"/>
  <c r="AS555" i="42" s="1"/>
  <c r="AR821" i="42"/>
  <c r="AS821" i="42" s="1"/>
  <c r="AR742" i="42"/>
  <c r="AS742" i="42" s="1"/>
  <c r="AR716" i="42"/>
  <c r="AS716" i="42" s="1"/>
  <c r="AR638" i="42"/>
  <c r="AS638" i="42" s="1"/>
  <c r="AR550" i="42"/>
  <c r="AS550" i="42" s="1"/>
  <c r="AR608" i="42"/>
  <c r="AS608" i="42" s="1"/>
  <c r="AR430" i="42"/>
  <c r="AS430" i="42" s="1"/>
  <c r="AR339" i="42"/>
  <c r="AS339" i="42" s="1"/>
  <c r="AR289" i="42"/>
  <c r="AS289" i="42" s="1"/>
  <c r="AR572" i="42"/>
  <c r="AS572" i="42" s="1"/>
  <c r="AR467" i="42"/>
  <c r="AS467" i="42" s="1"/>
  <c r="AR417" i="42"/>
  <c r="AS417" i="42" s="1"/>
  <c r="AR359" i="42"/>
  <c r="AS359" i="42" s="1"/>
  <c r="AR251" i="42"/>
  <c r="AS251" i="42" s="1"/>
  <c r="AR616" i="42"/>
  <c r="AS616" i="42" s="1"/>
  <c r="AR433" i="42"/>
  <c r="AS433" i="42" s="1"/>
  <c r="AR346" i="42"/>
  <c r="AS346" i="42" s="1"/>
  <c r="AR296" i="42"/>
  <c r="AS296" i="42" s="1"/>
  <c r="AR775" i="42"/>
  <c r="AS775" i="42" s="1"/>
  <c r="AR591" i="42"/>
  <c r="AS591" i="42" s="1"/>
  <c r="AR466" i="42"/>
  <c r="AS466" i="42" s="1"/>
  <c r="AR416" i="42"/>
  <c r="AS416" i="42" s="1"/>
  <c r="AR354" i="42"/>
  <c r="AS354" i="42" s="1"/>
  <c r="AR587" i="42"/>
  <c r="AS587" i="42" s="1"/>
  <c r="AR423" i="42"/>
  <c r="AS423" i="42" s="1"/>
  <c r="AR328" i="42"/>
  <c r="AS328" i="42" s="1"/>
  <c r="AR274" i="42"/>
  <c r="AS274" i="42" s="1"/>
  <c r="AR664" i="42"/>
  <c r="AS664" i="42" s="1"/>
  <c r="AR66" i="42"/>
  <c r="AS66" i="42" s="1"/>
  <c r="AR145" i="42"/>
  <c r="AS145" i="42" s="1"/>
  <c r="AR240" i="42"/>
  <c r="AS240" i="42" s="1"/>
  <c r="AR390" i="42"/>
  <c r="AS390" i="42" s="1"/>
  <c r="AR752" i="42"/>
  <c r="AS752" i="42" s="1"/>
  <c r="AR17" i="42"/>
  <c r="AS17" i="42" s="1"/>
  <c r="AR79" i="42"/>
  <c r="AS79" i="42" s="1"/>
  <c r="AR162" i="42"/>
  <c r="AS162" i="42" s="1"/>
  <c r="AR241" i="42"/>
  <c r="AS241" i="42" s="1"/>
  <c r="AR403" i="42"/>
  <c r="AS403" i="42" s="1"/>
  <c r="AR38" i="42"/>
  <c r="AS38" i="42" s="1"/>
  <c r="AR97" i="42"/>
  <c r="AS97" i="42" s="1"/>
  <c r="AR183" i="42"/>
  <c r="AS183" i="42" s="1"/>
  <c r="AR370" i="42"/>
  <c r="AS370" i="42" s="1"/>
  <c r="AR68" i="42"/>
  <c r="AS68" i="42" s="1"/>
  <c r="AR147" i="42"/>
  <c r="AS147" i="42" s="1"/>
  <c r="AR218" i="42"/>
  <c r="AS218" i="42" s="1"/>
  <c r="AR257" i="42"/>
  <c r="AS257" i="42" s="1"/>
  <c r="AR461" i="42"/>
  <c r="AS461" i="42" s="1"/>
  <c r="AR39" i="42"/>
  <c r="AS39" i="42" s="1"/>
  <c r="AR90" i="42"/>
  <c r="AS90" i="42" s="1"/>
  <c r="AR134" i="42"/>
  <c r="AS134" i="42" s="1"/>
  <c r="AR205" i="42"/>
  <c r="AS205" i="42" s="1"/>
  <c r="AR352" i="42"/>
  <c r="AS352" i="42" s="1"/>
  <c r="AR740" i="42"/>
  <c r="AS740" i="42" s="1"/>
  <c r="AR73" i="42"/>
  <c r="AS73" i="42" s="1"/>
  <c r="AR144" i="42"/>
  <c r="AS144" i="42" s="1"/>
  <c r="AR219" i="42"/>
  <c r="AS219" i="42" s="1"/>
  <c r="AR258" i="42"/>
  <c r="AS258" i="42" s="1"/>
  <c r="AR453" i="42"/>
  <c r="AS453" i="42" s="1"/>
  <c r="AR127" i="42"/>
  <c r="AS127" i="42" s="1"/>
  <c r="AR198" i="42"/>
  <c r="AS198" i="42" s="1"/>
  <c r="AR444" i="42"/>
  <c r="AS444" i="42" s="1"/>
  <c r="AR959" i="42"/>
  <c r="AS959" i="42" s="1"/>
  <c r="AR910" i="42"/>
  <c r="AS910" i="42" s="1"/>
  <c r="AR880" i="42"/>
  <c r="AS880" i="42" s="1"/>
  <c r="AR841" i="42"/>
  <c r="AS841" i="42" s="1"/>
  <c r="AR1032" i="42"/>
  <c r="AS1032" i="42" s="1"/>
  <c r="AR938" i="42"/>
  <c r="AS938" i="42" s="1"/>
  <c r="AR787" i="42"/>
  <c r="AS787" i="42" s="1"/>
  <c r="AR1004" i="42"/>
  <c r="AS1004" i="42" s="1"/>
  <c r="AR917" i="42"/>
  <c r="AS917" i="42" s="1"/>
  <c r="AR887" i="42"/>
  <c r="AS887" i="42" s="1"/>
  <c r="AR855" i="42"/>
  <c r="AS855" i="42" s="1"/>
  <c r="AR1031" i="42"/>
  <c r="AS1031" i="42" s="1"/>
  <c r="AR929" i="42"/>
  <c r="AS929" i="42" s="1"/>
  <c r="AR819" i="42"/>
  <c r="AS819" i="42" s="1"/>
  <c r="AR961" i="42"/>
  <c r="AS961" i="42" s="1"/>
  <c r="AR897" i="42"/>
  <c r="AS897" i="42" s="1"/>
  <c r="AR847" i="42"/>
  <c r="AS847" i="42" s="1"/>
  <c r="AR1017" i="42"/>
  <c r="AS1017" i="42" s="1"/>
  <c r="AR936" i="42"/>
  <c r="AS936" i="42" s="1"/>
  <c r="AR793" i="42"/>
  <c r="AS793" i="42" s="1"/>
  <c r="AR956" i="42"/>
  <c r="AS956" i="42" s="1"/>
  <c r="AR877" i="42"/>
  <c r="AS877" i="42" s="1"/>
  <c r="AR838" i="42"/>
  <c r="AS838" i="42" s="1"/>
  <c r="AR813" i="42"/>
  <c r="AS813" i="42" s="1"/>
  <c r="AR665" i="42"/>
  <c r="AS665" i="42" s="1"/>
  <c r="AR569" i="42"/>
  <c r="AS569" i="42" s="1"/>
  <c r="AR972" i="42"/>
  <c r="AS972" i="42" s="1"/>
  <c r="AR685" i="42"/>
  <c r="AS685" i="42" s="1"/>
  <c r="AR615" i="42"/>
  <c r="AS615" i="42" s="1"/>
  <c r="AR535" i="42"/>
  <c r="AS535" i="42" s="1"/>
  <c r="AR931" i="42"/>
  <c r="AS931" i="42" s="1"/>
  <c r="AR630" i="42"/>
  <c r="AS630" i="42" s="1"/>
  <c r="AR580" i="42"/>
  <c r="AS580" i="42" s="1"/>
  <c r="AR829" i="42"/>
  <c r="AS829" i="42" s="1"/>
  <c r="AR743" i="42"/>
  <c r="AS743" i="42" s="1"/>
  <c r="AR725" i="42"/>
  <c r="AS725" i="42" s="1"/>
  <c r="AR643" i="42"/>
  <c r="AS643" i="42" s="1"/>
  <c r="AR551" i="42"/>
  <c r="AS551" i="42" s="1"/>
  <c r="AR738" i="42"/>
  <c r="AS738" i="42" s="1"/>
  <c r="AR666" i="42"/>
  <c r="AS666" i="42" s="1"/>
  <c r="AR633" i="42"/>
  <c r="AS633" i="42" s="1"/>
  <c r="AR546" i="42"/>
  <c r="AS546" i="42" s="1"/>
  <c r="AR736" i="42"/>
  <c r="AS736" i="42" s="1"/>
  <c r="AR596" i="42"/>
  <c r="AS596" i="42" s="1"/>
  <c r="AR426" i="42"/>
  <c r="AS426" i="42" s="1"/>
  <c r="AR335" i="42"/>
  <c r="AS335" i="42" s="1"/>
  <c r="AR285" i="42"/>
  <c r="AS285" i="42" s="1"/>
  <c r="AR694" i="42"/>
  <c r="AS694" i="42" s="1"/>
  <c r="AR528" i="42"/>
  <c r="AS528" i="42" s="1"/>
  <c r="AR463" i="42"/>
  <c r="AS463" i="42" s="1"/>
  <c r="AR413" i="42"/>
  <c r="AS413" i="42" s="1"/>
  <c r="AR355" i="42"/>
  <c r="AS355" i="42" s="1"/>
  <c r="AR825" i="42"/>
  <c r="AS825" i="42" s="1"/>
  <c r="AR605" i="42"/>
  <c r="AS605" i="42" s="1"/>
  <c r="AR429" i="42"/>
  <c r="AS429" i="42" s="1"/>
  <c r="AR342" i="42"/>
  <c r="AS342" i="42" s="1"/>
  <c r="AR292" i="42"/>
  <c r="AS292" i="42" s="1"/>
  <c r="AR732" i="42"/>
  <c r="AS732" i="42" s="1"/>
  <c r="AR548" i="42"/>
  <c r="AS548" i="42" s="1"/>
  <c r="AR462" i="42"/>
  <c r="AS462" i="42" s="1"/>
  <c r="AR412" i="42"/>
  <c r="AS412" i="42" s="1"/>
  <c r="AR312" i="42"/>
  <c r="AS312" i="42" s="1"/>
  <c r="AR727" i="42"/>
  <c r="AS727" i="42" s="1"/>
  <c r="AR532" i="42"/>
  <c r="AS532" i="42" s="1"/>
  <c r="AR381" i="42"/>
  <c r="AS381" i="42" s="1"/>
  <c r="AR324" i="42"/>
  <c r="AS324" i="42" s="1"/>
  <c r="AR620" i="42"/>
  <c r="AS620" i="42" s="1"/>
  <c r="AR70" i="42"/>
  <c r="AS70" i="42" s="1"/>
  <c r="AR149" i="42"/>
  <c r="AS149" i="42" s="1"/>
  <c r="AR244" i="42"/>
  <c r="AS244" i="42" s="1"/>
  <c r="AR411" i="42"/>
  <c r="AS411" i="42" s="1"/>
  <c r="AR773" i="42"/>
  <c r="AS773" i="42" s="1"/>
  <c r="AR21" i="42"/>
  <c r="AS21" i="42" s="1"/>
  <c r="AR108" i="42"/>
  <c r="AS108" i="42" s="1"/>
  <c r="AR166" i="42"/>
  <c r="AS166" i="42" s="1"/>
  <c r="AR245" i="42"/>
  <c r="AS245" i="42" s="1"/>
  <c r="AR414" i="42"/>
  <c r="AS414" i="42" s="1"/>
  <c r="AR42" i="42"/>
  <c r="AS42" i="42" s="1"/>
  <c r="AR101" i="42"/>
  <c r="AS101" i="42" s="1"/>
  <c r="AR192" i="42"/>
  <c r="AS192" i="42" s="1"/>
  <c r="AR394" i="42"/>
  <c r="AS394" i="42" s="1"/>
  <c r="AR72" i="42"/>
  <c r="AS72" i="42" s="1"/>
  <c r="AR151" i="42"/>
  <c r="AS151" i="42" s="1"/>
  <c r="AR222" i="42"/>
  <c r="AS222" i="42" s="1"/>
  <c r="AR262" i="42"/>
  <c r="AS262" i="42" s="1"/>
  <c r="AR482" i="42"/>
  <c r="AS482" i="42" s="1"/>
  <c r="AR43" i="42"/>
  <c r="AS43" i="42" s="1"/>
  <c r="AR94" i="42"/>
  <c r="AS94" i="42" s="1"/>
  <c r="AR176" i="42"/>
  <c r="AS176" i="42" s="1"/>
  <c r="AR209" i="42"/>
  <c r="AS209" i="42" s="1"/>
  <c r="AR385" i="42"/>
  <c r="AS385" i="42" s="1"/>
  <c r="AR77" i="42"/>
  <c r="AS77" i="42" s="1"/>
  <c r="AR148" i="42"/>
  <c r="AS148" i="42" s="1"/>
  <c r="AR223" i="42"/>
  <c r="AS223" i="42" s="1"/>
  <c r="AR265" i="42"/>
  <c r="AS265" i="42" s="1"/>
  <c r="AR464" i="42"/>
  <c r="AS464" i="42" s="1"/>
  <c r="AR40" i="42"/>
  <c r="AS40" i="42" s="1"/>
  <c r="AR86" i="42"/>
  <c r="AS86" i="42" s="1"/>
  <c r="AR131" i="42"/>
  <c r="AS131" i="42" s="1"/>
  <c r="AR202" i="42"/>
  <c r="AS202" i="42" s="1"/>
  <c r="AR465" i="42"/>
  <c r="AS465" i="42" s="1"/>
  <c r="AR955" i="42"/>
  <c r="AS955" i="42" s="1"/>
  <c r="AR907" i="42"/>
  <c r="AS907" i="42" s="1"/>
  <c r="AR876" i="42"/>
  <c r="AS876" i="42" s="1"/>
  <c r="AR837" i="42"/>
  <c r="AS837" i="42" s="1"/>
  <c r="AR1028" i="42"/>
  <c r="AS1028" i="42" s="1"/>
  <c r="AR934" i="42"/>
  <c r="AS934" i="42" s="1"/>
  <c r="AR776" i="42"/>
  <c r="AS776" i="42" s="1"/>
  <c r="AR1000" i="42"/>
  <c r="AS1000" i="42" s="1"/>
  <c r="AR913" i="42"/>
  <c r="AS913" i="42" s="1"/>
  <c r="AR883" i="42"/>
  <c r="AS883" i="42" s="1"/>
  <c r="AR844" i="42"/>
  <c r="AS844" i="42" s="1"/>
  <c r="AR1027" i="42"/>
  <c r="AS1027" i="42" s="1"/>
  <c r="AR815" i="42"/>
  <c r="AS815" i="42" s="1"/>
  <c r="AR957" i="42"/>
  <c r="AS957" i="42" s="1"/>
  <c r="AR894" i="42"/>
  <c r="AS894" i="42" s="1"/>
  <c r="AR843" i="42"/>
  <c r="AS843" i="42" s="1"/>
  <c r="AR985" i="42"/>
  <c r="AS985" i="42" s="1"/>
  <c r="AR932" i="42"/>
  <c r="AS932" i="42" s="1"/>
  <c r="AR789" i="42"/>
  <c r="AS789" i="42" s="1"/>
  <c r="AR1010" i="42"/>
  <c r="AS1010" i="42" s="1"/>
  <c r="AR952" i="42"/>
  <c r="AS952" i="42" s="1"/>
  <c r="AR904" i="42"/>
  <c r="AS904" i="42" s="1"/>
  <c r="AR873" i="42"/>
  <c r="AS873" i="42" s="1"/>
  <c r="AR834" i="42"/>
  <c r="AS834" i="42" s="1"/>
  <c r="AR792" i="42"/>
  <c r="AS792" i="42" s="1"/>
  <c r="AR661" i="42"/>
  <c r="AS661" i="42" s="1"/>
  <c r="AR565" i="42"/>
  <c r="AS565" i="42" s="1"/>
  <c r="AR939" i="42"/>
  <c r="AS939" i="42" s="1"/>
  <c r="AR681" i="42"/>
  <c r="AS681" i="42" s="1"/>
  <c r="AR611" i="42"/>
  <c r="AS611" i="42" s="1"/>
  <c r="AR531" i="42"/>
  <c r="AS531" i="42" s="1"/>
  <c r="AR704" i="42"/>
  <c r="AS704" i="42" s="1"/>
  <c r="AR626" i="42"/>
  <c r="AS626" i="42" s="1"/>
  <c r="AR538" i="42"/>
  <c r="AS538" i="42" s="1"/>
  <c r="AR784" i="42"/>
  <c r="AS784" i="42" s="1"/>
  <c r="AR739" i="42"/>
  <c r="AS739" i="42" s="1"/>
  <c r="AR721" i="42"/>
  <c r="AS721" i="42" s="1"/>
  <c r="AR639" i="42"/>
  <c r="AS639" i="42" s="1"/>
  <c r="AR547" i="42"/>
  <c r="AS547" i="42" s="1"/>
  <c r="AR734" i="42"/>
  <c r="AS734" i="42" s="1"/>
  <c r="AR662" i="42"/>
  <c r="AS662" i="42" s="1"/>
  <c r="AR574" i="42"/>
  <c r="AS574" i="42" s="1"/>
  <c r="AR541" i="42"/>
  <c r="AS541" i="42" s="1"/>
  <c r="AR718" i="42"/>
  <c r="AS718" i="42" s="1"/>
  <c r="AR552" i="42"/>
  <c r="AS552" i="42" s="1"/>
  <c r="AR422" i="42"/>
  <c r="AS422" i="42" s="1"/>
  <c r="AR331" i="42"/>
  <c r="AS331" i="42" s="1"/>
  <c r="AR281" i="42"/>
  <c r="AS281" i="42" s="1"/>
  <c r="AR683" i="42"/>
  <c r="AS683" i="42" s="1"/>
  <c r="AR518" i="42"/>
  <c r="AS518" i="42" s="1"/>
  <c r="AR459" i="42"/>
  <c r="AS459" i="42" s="1"/>
  <c r="AR409" i="42"/>
  <c r="AS409" i="42" s="1"/>
  <c r="AR313" i="42"/>
  <c r="AS313" i="42" s="1"/>
  <c r="AR582" i="42"/>
  <c r="AS582" i="42" s="1"/>
  <c r="AR425" i="42"/>
  <c r="AS425" i="42" s="1"/>
  <c r="AR338" i="42"/>
  <c r="AS338" i="42" s="1"/>
  <c r="AR284" i="42"/>
  <c r="AS284" i="42" s="1"/>
  <c r="AR714" i="42"/>
  <c r="AS714" i="42" s="1"/>
  <c r="AR536" i="42"/>
  <c r="AS536" i="42" s="1"/>
  <c r="AR458" i="42"/>
  <c r="AS458" i="42" s="1"/>
  <c r="AR404" i="42"/>
  <c r="AS404" i="42" s="1"/>
  <c r="AR308" i="42"/>
  <c r="AS308" i="42" s="1"/>
  <c r="AR709" i="42"/>
  <c r="AS709" i="42" s="1"/>
  <c r="AR485" i="42"/>
  <c r="AS485" i="42" s="1"/>
  <c r="AR377" i="42"/>
  <c r="AS377" i="42" s="1"/>
  <c r="AR298" i="42"/>
  <c r="AS298" i="42" s="1"/>
  <c r="AR788" i="42"/>
  <c r="AS788" i="42" s="1"/>
  <c r="AR609" i="42"/>
  <c r="AS609" i="42" s="1"/>
  <c r="AR78" i="42"/>
  <c r="AS78" i="42" s="1"/>
  <c r="AR157" i="42"/>
  <c r="AS157" i="42" s="1"/>
  <c r="AR249" i="42"/>
  <c r="AS249" i="42" s="1"/>
  <c r="AR432" i="42"/>
  <c r="AS432" i="42" s="1"/>
  <c r="AR25" i="42"/>
  <c r="AS25" i="42" s="1"/>
  <c r="AR170" i="42"/>
  <c r="AS170" i="42" s="1"/>
  <c r="AR424" i="42"/>
  <c r="AS424" i="42" s="1"/>
  <c r="AR415" i="42"/>
  <c r="AS415" i="42" s="1"/>
  <c r="AR13" i="42"/>
  <c r="AS13" i="42" s="1"/>
  <c r="AR155" i="42"/>
  <c r="AS155" i="42" s="1"/>
  <c r="AR306" i="42"/>
  <c r="AS306" i="42" s="1"/>
  <c r="AR47" i="42"/>
  <c r="AS47" i="42" s="1"/>
  <c r="AR180" i="42"/>
  <c r="AS180" i="42" s="1"/>
  <c r="AR407" i="42"/>
  <c r="AS407" i="42" s="1"/>
  <c r="AR81" i="42"/>
  <c r="AS81" i="42" s="1"/>
  <c r="AR227" i="42"/>
  <c r="AS227" i="42" s="1"/>
  <c r="AR474" i="42"/>
  <c r="AS474" i="42" s="1"/>
  <c r="AR91" i="42"/>
  <c r="AS91" i="42" s="1"/>
  <c r="AR206" i="42"/>
  <c r="AS206" i="42" s="1"/>
  <c r="AR1009" i="42"/>
  <c r="AS1009" i="42" s="1"/>
  <c r="AR903" i="42"/>
  <c r="AS903" i="42" s="1"/>
  <c r="AR808" i="42"/>
  <c r="AS808" i="42" s="1"/>
  <c r="AR930" i="42"/>
  <c r="AS930" i="42" s="1"/>
  <c r="AR772" i="42"/>
  <c r="AS772" i="42" s="1"/>
  <c r="AR909" i="42"/>
  <c r="AS909" i="42" s="1"/>
  <c r="AR840" i="42"/>
  <c r="AS840" i="42" s="1"/>
  <c r="AR1023" i="42"/>
  <c r="AS1023" i="42" s="1"/>
  <c r="AR1013" i="42"/>
  <c r="AS1013" i="42" s="1"/>
  <c r="AR886" i="42"/>
  <c r="AS886" i="42" s="1"/>
  <c r="AR928" i="42"/>
  <c r="AS928" i="42" s="1"/>
  <c r="AR785" i="42"/>
  <c r="AS785" i="42" s="1"/>
  <c r="AR948" i="42"/>
  <c r="AS948" i="42" s="1"/>
  <c r="AR869" i="42"/>
  <c r="AS869" i="42" s="1"/>
  <c r="AR726" i="42"/>
  <c r="AS726" i="42" s="1"/>
  <c r="AR561" i="42"/>
  <c r="AS561" i="42" s="1"/>
  <c r="AR607" i="42"/>
  <c r="AS607" i="42" s="1"/>
  <c r="AR786" i="42"/>
  <c r="AS786" i="42" s="1"/>
  <c r="AR622" i="42"/>
  <c r="AS622" i="42" s="1"/>
  <c r="AR717" i="42"/>
  <c r="AS717" i="42" s="1"/>
  <c r="AR542" i="42"/>
  <c r="AS542" i="42" s="1"/>
  <c r="AR730" i="42"/>
  <c r="AS730" i="42" s="1"/>
  <c r="AR570" i="42"/>
  <c r="AS570" i="42" s="1"/>
  <c r="AR706" i="42"/>
  <c r="AS706" i="42" s="1"/>
  <c r="AR380" i="42"/>
  <c r="AS380" i="42" s="1"/>
  <c r="AR277" i="42"/>
  <c r="AS277" i="42" s="1"/>
  <c r="AR513" i="42"/>
  <c r="AS513" i="42" s="1"/>
  <c r="AR405" i="42"/>
  <c r="AS405" i="42" s="1"/>
  <c r="AR421" i="42"/>
  <c r="AS421" i="42" s="1"/>
  <c r="AR276" i="42"/>
  <c r="AS276" i="42" s="1"/>
  <c r="AR525" i="42"/>
  <c r="AS525" i="42" s="1"/>
  <c r="AR396" i="42"/>
  <c r="AS396" i="42" s="1"/>
  <c r="AR698" i="42"/>
  <c r="AS698" i="42" s="1"/>
  <c r="AR373" i="42"/>
  <c r="AS373" i="42" s="1"/>
  <c r="AR82" i="42"/>
  <c r="AS82" i="42" s="1"/>
  <c r="AR254" i="42"/>
  <c r="AS254" i="42" s="1"/>
  <c r="AR29" i="42"/>
  <c r="AS29" i="42" s="1"/>
  <c r="AR221" i="42"/>
  <c r="AS221" i="42" s="1"/>
  <c r="AR448" i="42"/>
  <c r="AS448" i="42" s="1"/>
  <c r="AR125" i="42"/>
  <c r="AS125" i="42" s="1"/>
  <c r="AR449" i="42"/>
  <c r="AS449" i="42" s="1"/>
  <c r="AR18" i="42"/>
  <c r="AS18" i="42" s="1"/>
  <c r="AR159" i="42"/>
  <c r="AS159" i="42" s="1"/>
  <c r="AR349" i="42"/>
  <c r="AS349" i="42" s="1"/>
  <c r="AR56" i="42"/>
  <c r="AS56" i="42" s="1"/>
  <c r="AR184" i="42"/>
  <c r="AS184" i="42" s="1"/>
  <c r="AR418" i="42"/>
  <c r="AS418" i="42" s="1"/>
  <c r="AR106" i="42"/>
  <c r="AS106" i="42" s="1"/>
  <c r="AR231" i="42"/>
  <c r="AS231" i="42" s="1"/>
  <c r="AR498" i="42"/>
  <c r="AS498" i="42" s="1"/>
  <c r="AR95" i="42"/>
  <c r="AS95" i="42" s="1"/>
  <c r="AR210" i="42"/>
  <c r="AS210" i="42" s="1"/>
  <c r="AR1005" i="42"/>
  <c r="AS1005" i="42" s="1"/>
  <c r="AR899" i="42"/>
  <c r="AS899" i="42" s="1"/>
  <c r="AR800" i="42"/>
  <c r="AS800" i="42" s="1"/>
  <c r="AR926" i="42"/>
  <c r="AS926" i="42" s="1"/>
  <c r="AR768" i="42"/>
  <c r="AS768" i="42" s="1"/>
  <c r="AR906" i="42"/>
  <c r="AS906" i="42" s="1"/>
  <c r="AR836" i="42"/>
  <c r="AS836" i="42" s="1"/>
  <c r="AR982" i="42"/>
  <c r="AS982" i="42" s="1"/>
  <c r="AR882" i="42"/>
  <c r="AS882" i="42" s="1"/>
  <c r="AR774" i="42"/>
  <c r="AS774" i="42" s="1"/>
  <c r="AR944" i="42"/>
  <c r="AS944" i="42" s="1"/>
  <c r="AR865" i="42"/>
  <c r="AS865" i="42" s="1"/>
  <c r="AR557" i="42"/>
  <c r="AS557" i="42" s="1"/>
  <c r="AR705" i="42"/>
  <c r="AS705" i="42" s="1"/>
  <c r="AR603" i="42"/>
  <c r="AS603" i="42" s="1"/>
  <c r="AR762" i="42"/>
  <c r="AS762" i="42" s="1"/>
  <c r="AR614" i="42"/>
  <c r="AS614" i="42" s="1"/>
  <c r="AR767" i="42"/>
  <c r="AS767" i="42" s="1"/>
  <c r="AR663" i="42"/>
  <c r="AS663" i="42" s="1"/>
  <c r="AR521" i="42"/>
  <c r="AS521" i="42" s="1"/>
  <c r="AR566" i="42"/>
  <c r="AS566" i="42" s="1"/>
  <c r="AR695" i="42"/>
  <c r="AS695" i="42" s="1"/>
  <c r="AR376" i="42"/>
  <c r="AS376" i="42" s="1"/>
  <c r="AR273" i="42"/>
  <c r="AS273" i="42" s="1"/>
  <c r="AR509" i="42"/>
  <c r="AS509" i="42" s="1"/>
  <c r="AR401" i="42"/>
  <c r="AS401" i="42" s="1"/>
  <c r="AR703" i="42"/>
  <c r="AS703" i="42" s="1"/>
  <c r="AR379" i="42"/>
  <c r="AS379" i="42" s="1"/>
  <c r="AR272" i="42"/>
  <c r="AS272" i="42" s="1"/>
  <c r="AR508" i="42"/>
  <c r="AS508" i="42" s="1"/>
  <c r="AR392" i="42"/>
  <c r="AS392" i="42" s="1"/>
  <c r="AR687" i="42"/>
  <c r="AS687" i="42" s="1"/>
  <c r="AR369" i="42"/>
  <c r="AS369" i="42" s="1"/>
  <c r="AR748" i="42"/>
  <c r="AS748" i="42" s="1"/>
  <c r="AR107" i="42"/>
  <c r="AS107" i="42" s="1"/>
  <c r="AR260" i="42"/>
  <c r="AS260" i="42" s="1"/>
  <c r="AR33" i="42"/>
  <c r="AS33" i="42" s="1"/>
  <c r="AR225" i="42"/>
  <c r="AS225" i="42" s="1"/>
  <c r="AR469" i="42"/>
  <c r="AS469" i="42" s="1"/>
  <c r="AR129" i="42"/>
  <c r="AS129" i="42" s="1"/>
  <c r="AR494" i="42"/>
  <c r="AS494" i="42" s="1"/>
  <c r="AR22" i="42"/>
  <c r="AS22" i="42" s="1"/>
  <c r="AR163" i="42"/>
  <c r="AS163" i="42" s="1"/>
  <c r="AR361" i="42"/>
  <c r="AS361" i="42" s="1"/>
  <c r="AR60" i="42"/>
  <c r="AS60" i="42" s="1"/>
  <c r="AR189" i="42"/>
  <c r="AS189" i="42" s="1"/>
  <c r="AR428" i="42"/>
  <c r="AS428" i="42" s="1"/>
  <c r="AR110" i="42"/>
  <c r="AS110" i="42" s="1"/>
  <c r="AR235" i="42"/>
  <c r="AS235" i="42" s="1"/>
  <c r="AR579" i="42"/>
  <c r="AS579" i="42" s="1"/>
  <c r="AR99" i="42"/>
  <c r="AS99" i="42" s="1"/>
  <c r="AR310" i="42"/>
  <c r="AS310" i="42" s="1"/>
  <c r="AR1001" i="42"/>
  <c r="AS1001" i="42" s="1"/>
  <c r="AR896" i="42"/>
  <c r="AS896" i="42" s="1"/>
  <c r="AR902" i="42"/>
  <c r="AS902" i="42" s="1"/>
  <c r="AR807" i="42"/>
  <c r="AS807" i="42" s="1"/>
  <c r="AR978" i="42"/>
  <c r="AS978" i="42" s="1"/>
  <c r="AR874" i="42"/>
  <c r="AS874" i="42" s="1"/>
  <c r="AR1034" i="42"/>
  <c r="AS1034" i="42" s="1"/>
  <c r="AR770" i="42"/>
  <c r="AS770" i="42" s="1"/>
  <c r="AR923" i="42"/>
  <c r="AS923" i="42" s="1"/>
  <c r="AR861" i="42"/>
  <c r="AS861" i="42" s="1"/>
  <c r="AR723" i="42"/>
  <c r="AS723" i="42" s="1"/>
  <c r="AR553" i="42"/>
  <c r="AS553" i="42" s="1"/>
  <c r="AR701" i="42"/>
  <c r="AS701" i="42" s="1"/>
  <c r="AR589" i="42"/>
  <c r="AS589" i="42" s="1"/>
  <c r="AR606" i="42"/>
  <c r="AS606" i="42" s="1"/>
  <c r="AR761" i="42"/>
  <c r="AS761" i="42" s="1"/>
  <c r="AR659" i="42"/>
  <c r="AS659" i="42" s="1"/>
  <c r="AR517" i="42"/>
  <c r="AS517" i="42" s="1"/>
  <c r="AR562" i="42"/>
  <c r="AS562" i="42" s="1"/>
  <c r="AR674" i="42"/>
  <c r="AS674" i="42" s="1"/>
  <c r="AR372" i="42"/>
  <c r="AS372" i="42" s="1"/>
  <c r="AR505" i="42"/>
  <c r="AS505" i="42" s="1"/>
  <c r="AR397" i="42"/>
  <c r="AS397" i="42" s="1"/>
  <c r="AR682" i="42"/>
  <c r="AS682" i="42" s="1"/>
  <c r="AR375" i="42"/>
  <c r="AS375" i="42" s="1"/>
  <c r="AR246" i="42"/>
  <c r="AS246" i="42" s="1"/>
  <c r="AR500" i="42"/>
  <c r="AS500" i="42" s="1"/>
  <c r="AR366" i="42"/>
  <c r="AS366" i="42" s="1"/>
  <c r="AR644" i="42"/>
  <c r="AS644" i="42" s="1"/>
  <c r="AR348" i="42"/>
  <c r="AS348" i="42" s="1"/>
  <c r="AR111" i="42"/>
  <c r="AS111" i="42" s="1"/>
  <c r="AR266" i="42"/>
  <c r="AS266" i="42" s="1"/>
  <c r="AR67" i="42"/>
  <c r="AS67" i="42" s="1"/>
  <c r="AR229" i="42"/>
  <c r="AS229" i="42" s="1"/>
  <c r="AR503" i="42"/>
  <c r="AS503" i="42" s="1"/>
  <c r="AR133" i="42"/>
  <c r="AS133" i="42" s="1"/>
  <c r="AR522" i="42"/>
  <c r="AS522" i="42" s="1"/>
  <c r="AR26" i="42"/>
  <c r="AS26" i="42" s="1"/>
  <c r="AR167" i="42"/>
  <c r="AS167" i="42" s="1"/>
  <c r="AR382" i="42"/>
  <c r="AS382" i="42" s="1"/>
  <c r="AR193" i="42"/>
  <c r="AS193" i="42" s="1"/>
  <c r="AR507" i="42"/>
  <c r="AS507" i="42" s="1"/>
  <c r="AR114" i="42"/>
  <c r="AS114" i="42" s="1"/>
  <c r="AR239" i="42"/>
  <c r="AS239" i="42" s="1"/>
  <c r="AR624" i="42"/>
  <c r="AS624" i="42" s="1"/>
  <c r="AR365" i="42"/>
  <c r="AS365" i="42" s="1"/>
  <c r="AR997" i="42"/>
  <c r="AS997" i="42" s="1"/>
  <c r="AR892" i="42"/>
  <c r="AS892" i="42" s="1"/>
  <c r="AR898" i="42"/>
  <c r="AS898" i="42" s="1"/>
  <c r="AR803" i="42"/>
  <c r="AS803" i="42" s="1"/>
  <c r="AR970" i="42"/>
  <c r="AS970" i="42" s="1"/>
  <c r="AR1007" i="42"/>
  <c r="AS1007" i="42" s="1"/>
  <c r="AR870" i="42"/>
  <c r="AS870" i="42" s="1"/>
  <c r="AR1030" i="42"/>
  <c r="AS1030" i="42" s="1"/>
  <c r="AR766" i="42"/>
  <c r="AS766" i="42" s="1"/>
  <c r="AR919" i="42"/>
  <c r="AS919" i="42" s="1"/>
  <c r="AR857" i="42"/>
  <c r="AS857" i="42" s="1"/>
  <c r="AR1033" i="42"/>
  <c r="AS1033" i="42" s="1"/>
  <c r="AR719" i="42"/>
  <c r="AS719" i="42" s="1"/>
  <c r="AR549" i="42"/>
  <c r="AS549" i="42" s="1"/>
  <c r="AR697" i="42"/>
  <c r="AS697" i="42" s="1"/>
  <c r="AR585" i="42"/>
  <c r="AS585" i="42" s="1"/>
  <c r="AR602" i="42"/>
  <c r="AS602" i="42" s="1"/>
  <c r="AR755" i="42"/>
  <c r="AS755" i="42" s="1"/>
  <c r="AR655" i="42"/>
  <c r="AS655" i="42" s="1"/>
  <c r="AR984" i="42"/>
  <c r="AS984" i="42" s="1"/>
  <c r="AR558" i="42"/>
  <c r="AS558" i="42" s="1"/>
  <c r="AR652" i="42"/>
  <c r="AS652" i="42" s="1"/>
  <c r="AR347" i="42"/>
  <c r="AS347" i="42" s="1"/>
  <c r="AR501" i="42"/>
  <c r="AS501" i="42" s="1"/>
  <c r="AR393" i="42"/>
  <c r="AS393" i="42" s="1"/>
  <c r="AR671" i="42"/>
  <c r="AS671" i="42" s="1"/>
  <c r="AR371" i="42"/>
  <c r="AS371" i="42" s="1"/>
  <c r="AR980" i="42"/>
  <c r="AS980" i="42" s="1"/>
  <c r="AR496" i="42"/>
  <c r="AS496" i="42" s="1"/>
  <c r="AR362" i="42"/>
  <c r="AS362" i="42" s="1"/>
  <c r="AR621" i="42"/>
  <c r="AS621" i="42" s="1"/>
  <c r="AR344" i="42"/>
  <c r="AS344" i="42" s="1"/>
  <c r="AR686" i="42"/>
  <c r="AS686" i="42" s="1"/>
  <c r="AR115" i="42"/>
  <c r="AS115" i="42" s="1"/>
  <c r="AR311" i="42"/>
  <c r="AS311" i="42" s="1"/>
  <c r="AR112" i="42"/>
  <c r="AS112" i="42" s="1"/>
  <c r="AR196" i="42"/>
  <c r="AS196" i="42" s="1"/>
  <c r="AR76" i="42"/>
  <c r="AS76" i="42" s="1"/>
  <c r="AR495" i="42"/>
  <c r="AS495" i="42" s="1"/>
  <c r="AR98" i="42"/>
  <c r="AS98" i="42" s="1"/>
  <c r="AR152" i="42"/>
  <c r="AS152" i="42" s="1"/>
  <c r="AR135" i="42"/>
  <c r="AS135" i="42" s="1"/>
  <c r="AR951" i="42"/>
  <c r="AS951" i="42" s="1"/>
  <c r="AR1024" i="42"/>
  <c r="AS1024" i="42" s="1"/>
  <c r="AR996" i="42"/>
  <c r="AS996" i="42" s="1"/>
  <c r="AR949" i="42"/>
  <c r="AS949" i="42" s="1"/>
  <c r="AR981" i="42"/>
  <c r="AS981" i="42" s="1"/>
  <c r="AR1006" i="42"/>
  <c r="AS1006" i="42" s="1"/>
  <c r="AR809" i="42"/>
  <c r="AS809" i="42" s="1"/>
  <c r="AR657" i="42"/>
  <c r="AS657" i="42" s="1"/>
  <c r="AR677" i="42"/>
  <c r="AS677" i="42" s="1"/>
  <c r="AR700" i="42"/>
  <c r="AS700" i="42" s="1"/>
  <c r="AR735" i="42"/>
  <c r="AS735" i="42" s="1"/>
  <c r="AR779" i="42"/>
  <c r="AS779" i="42" s="1"/>
  <c r="AR520" i="42"/>
  <c r="AS520" i="42" s="1"/>
  <c r="AR327" i="42"/>
  <c r="AS327" i="42" s="1"/>
  <c r="AR455" i="42"/>
  <c r="AS455" i="42" s="1"/>
  <c r="AR560" i="42"/>
  <c r="AS560" i="42" s="1"/>
  <c r="AR702" i="42"/>
  <c r="AS702" i="42" s="1"/>
  <c r="AR304" i="42"/>
  <c r="AS304" i="42" s="1"/>
  <c r="AR294" i="42"/>
  <c r="AS294" i="42" s="1"/>
  <c r="AR445" i="42"/>
  <c r="AS445" i="42" s="1"/>
  <c r="AR46" i="42"/>
  <c r="AS46" i="42" s="1"/>
  <c r="AR226" i="42"/>
  <c r="AS226" i="42" s="1"/>
  <c r="AR271" i="42"/>
  <c r="AS271" i="42" s="1"/>
  <c r="AR341" i="42"/>
  <c r="AS341" i="42" s="1"/>
  <c r="AR851" i="42"/>
  <c r="AS851" i="42" s="1"/>
  <c r="AR527" i="42"/>
  <c r="AS527" i="42" s="1"/>
  <c r="AR634" i="42"/>
  <c r="AS634" i="42" s="1"/>
  <c r="AR529" i="42"/>
  <c r="AS529" i="42" s="1"/>
  <c r="AR309" i="42"/>
  <c r="AS309" i="42" s="1"/>
  <c r="AR454" i="42"/>
  <c r="AS454" i="42" s="1"/>
  <c r="AR586" i="42"/>
  <c r="AS586" i="42" s="1"/>
  <c r="AR55" i="42"/>
  <c r="AS55" i="42" s="1"/>
  <c r="AR353" i="42"/>
  <c r="AS353" i="42" s="1"/>
  <c r="AR828" i="42"/>
  <c r="AS828" i="42" s="1"/>
  <c r="AR830" i="42"/>
  <c r="AS830" i="42" s="1"/>
  <c r="AR530" i="42"/>
  <c r="AS530" i="42" s="1"/>
  <c r="AR305" i="42"/>
  <c r="AS305" i="42" s="1"/>
  <c r="AR514" i="42"/>
  <c r="AS514" i="42" s="1"/>
  <c r="AR511" i="42"/>
  <c r="AS511" i="42" s="1"/>
  <c r="AR826" i="42"/>
  <c r="AS826" i="42" s="1"/>
  <c r="AR526" i="42"/>
  <c r="AS526" i="42" s="1"/>
  <c r="AR301" i="42"/>
  <c r="AS301" i="42" s="1"/>
  <c r="AR220" i="42"/>
  <c r="AS220" i="42" s="1"/>
  <c r="AR303" i="42"/>
  <c r="AS303" i="42" s="1"/>
  <c r="AR678" i="42"/>
  <c r="AS678" i="42" s="1"/>
  <c r="AR806" i="42"/>
  <c r="AS806" i="42" s="1"/>
  <c r="AR646" i="42"/>
  <c r="AS646" i="42" s="1"/>
  <c r="AR116" i="42"/>
  <c r="AS116" i="42" s="1"/>
  <c r="AR200" i="42"/>
  <c r="AS200" i="42" s="1"/>
  <c r="AR80" i="42"/>
  <c r="AS80" i="42" s="1"/>
  <c r="AR506" i="42"/>
  <c r="AS506" i="42" s="1"/>
  <c r="AR156" i="42"/>
  <c r="AS156" i="42" s="1"/>
  <c r="AR177" i="42"/>
  <c r="AS177" i="42" s="1"/>
  <c r="AR947" i="42"/>
  <c r="AS947" i="42" s="1"/>
  <c r="AR983" i="42"/>
  <c r="AS983" i="42" s="1"/>
  <c r="AR958" i="42"/>
  <c r="AS958" i="42" s="1"/>
  <c r="AR945" i="42"/>
  <c r="AS945" i="42" s="1"/>
  <c r="AR977" i="42"/>
  <c r="AS977" i="42" s="1"/>
  <c r="AR1002" i="42"/>
  <c r="AS1002" i="42" s="1"/>
  <c r="AR805" i="42"/>
  <c r="AS805" i="42" s="1"/>
  <c r="AR653" i="42"/>
  <c r="AS653" i="42" s="1"/>
  <c r="AR673" i="42"/>
  <c r="AS673" i="42" s="1"/>
  <c r="AR696" i="42"/>
  <c r="AS696" i="42" s="1"/>
  <c r="AR731" i="42"/>
  <c r="AS731" i="42" s="1"/>
  <c r="AR758" i="42"/>
  <c r="AS758" i="42" s="1"/>
  <c r="AR516" i="42"/>
  <c r="AS516" i="42" s="1"/>
  <c r="AR323" i="42"/>
  <c r="AS323" i="42" s="1"/>
  <c r="AR451" i="42"/>
  <c r="AS451" i="42" s="1"/>
  <c r="AR537" i="42"/>
  <c r="AS537" i="42" s="1"/>
  <c r="AR691" i="42"/>
  <c r="AS691" i="42" s="1"/>
  <c r="AR290" i="42"/>
  <c r="AS290" i="42" s="1"/>
  <c r="AR20" i="42"/>
  <c r="AS20" i="42" s="1"/>
  <c r="AR456" i="42"/>
  <c r="AS456" i="42" s="1"/>
  <c r="AR872" i="42"/>
  <c r="AS872" i="42" s="1"/>
  <c r="AR256" i="42"/>
  <c r="AS256" i="42" s="1"/>
  <c r="AR19" i="42"/>
  <c r="AS19" i="42" s="1"/>
  <c r="AR868" i="42"/>
  <c r="AS868" i="42" s="1"/>
  <c r="AR835" i="42"/>
  <c r="AS835" i="42" s="1"/>
  <c r="AR790" i="42"/>
  <c r="AS790" i="42" s="1"/>
  <c r="AR654" i="42"/>
  <c r="AS654" i="42" s="1"/>
  <c r="AR450" i="42"/>
  <c r="AS450" i="42" s="1"/>
  <c r="AR261" i="42"/>
  <c r="AS261" i="42" s="1"/>
  <c r="AR287" i="42"/>
  <c r="AS287" i="42" s="1"/>
  <c r="AR824" i="42"/>
  <c r="AS824" i="42" s="1"/>
  <c r="AR893" i="42"/>
  <c r="AS893" i="42" s="1"/>
  <c r="AR567" i="42"/>
  <c r="AS567" i="42" s="1"/>
  <c r="AR446" i="42"/>
  <c r="AS446" i="42" s="1"/>
  <c r="AR146" i="42"/>
  <c r="AS146" i="42" s="1"/>
  <c r="AR204" i="42"/>
  <c r="AS204" i="42" s="1"/>
  <c r="AR105" i="42"/>
  <c r="AS105" i="42" s="1"/>
  <c r="AR568" i="42"/>
  <c r="AS568" i="42" s="1"/>
  <c r="AR160" i="42"/>
  <c r="AS160" i="42" s="1"/>
  <c r="AR181" i="42"/>
  <c r="AS181" i="42" s="1"/>
  <c r="AR943" i="42"/>
  <c r="AS943" i="42" s="1"/>
  <c r="AR979" i="42"/>
  <c r="AS979" i="42" s="1"/>
  <c r="AR954" i="42"/>
  <c r="AS954" i="42" s="1"/>
  <c r="AR920" i="42"/>
  <c r="AS920" i="42" s="1"/>
  <c r="AR973" i="42"/>
  <c r="AS973" i="42" s="1"/>
  <c r="AR998" i="42"/>
  <c r="AS998" i="42" s="1"/>
  <c r="AR801" i="42"/>
  <c r="AS801" i="42" s="1"/>
  <c r="AR649" i="42"/>
  <c r="AS649" i="42" s="1"/>
  <c r="AR669" i="42"/>
  <c r="AS669" i="42" s="1"/>
  <c r="AR688" i="42"/>
  <c r="AS688" i="42" s="1"/>
  <c r="AR754" i="42"/>
  <c r="AS754" i="42" s="1"/>
  <c r="AR850" i="42"/>
  <c r="AS850" i="42" s="1"/>
  <c r="AR318" i="42"/>
  <c r="AS318" i="42" s="1"/>
  <c r="AR447" i="42"/>
  <c r="AS447" i="42" s="1"/>
  <c r="AR483" i="42"/>
  <c r="AS483" i="42" s="1"/>
  <c r="AR670" i="42"/>
  <c r="AS670" i="42" s="1"/>
  <c r="AR794" i="42"/>
  <c r="AS794" i="42" s="1"/>
  <c r="AR286" i="42"/>
  <c r="AS286" i="42" s="1"/>
  <c r="AR24" i="42"/>
  <c r="AS24" i="42" s="1"/>
  <c r="AR489" i="42"/>
  <c r="AS489" i="42" s="1"/>
  <c r="AR486" i="42"/>
  <c r="AS486" i="42" s="1"/>
  <c r="AR165" i="42"/>
  <c r="AS165" i="42" s="1"/>
  <c r="AR230" i="42"/>
  <c r="AS230" i="42" s="1"/>
  <c r="AR48" i="42"/>
  <c r="AS48" i="42" s="1"/>
  <c r="AR875" i="42"/>
  <c r="AS875" i="42" s="1"/>
  <c r="AR1025" i="42"/>
  <c r="AS1025" i="42" s="1"/>
  <c r="AR628" i="42"/>
  <c r="AS628" i="42" s="1"/>
  <c r="AR477" i="42"/>
  <c r="AS477" i="42" s="1"/>
  <c r="AR59" i="42"/>
  <c r="AS59" i="42" s="1"/>
  <c r="AR53" i="42"/>
  <c r="AS53" i="42" s="1"/>
  <c r="AR871" i="42"/>
  <c r="AS871" i="42" s="1"/>
  <c r="AR753" i="42"/>
  <c r="AS753" i="42" s="1"/>
  <c r="AR480" i="42"/>
  <c r="AS480" i="42" s="1"/>
  <c r="AR473" i="42"/>
  <c r="AS473" i="42" s="1"/>
  <c r="AR31" i="42"/>
  <c r="AS31" i="42" s="1"/>
  <c r="AR820" i="42"/>
  <c r="AS820" i="42" s="1"/>
  <c r="AR822" i="42"/>
  <c r="AS822" i="42" s="1"/>
  <c r="AR935" i="42"/>
  <c r="AS935" i="42" s="1"/>
  <c r="AR150" i="42"/>
  <c r="AS150" i="42" s="1"/>
  <c r="AR208" i="42"/>
  <c r="AS208" i="42" s="1"/>
  <c r="AR117" i="42"/>
  <c r="AS117" i="42" s="1"/>
  <c r="AR613" i="42"/>
  <c r="AS613" i="42" s="1"/>
  <c r="AR122" i="42"/>
  <c r="AS122" i="42" s="1"/>
  <c r="AR164" i="42"/>
  <c r="AS164" i="42" s="1"/>
  <c r="AR185" i="42"/>
  <c r="AS185" i="42" s="1"/>
  <c r="AR922" i="42"/>
  <c r="AS922" i="42" s="1"/>
  <c r="AR975" i="42"/>
  <c r="AS975" i="42" s="1"/>
  <c r="AR950" i="42"/>
  <c r="AS950" i="42" s="1"/>
  <c r="AR916" i="42"/>
  <c r="AS916" i="42" s="1"/>
  <c r="AR969" i="42"/>
  <c r="AS969" i="42" s="1"/>
  <c r="AR994" i="42"/>
  <c r="AS994" i="42" s="1"/>
  <c r="AR797" i="42"/>
  <c r="AS797" i="42" s="1"/>
  <c r="AR645" i="42"/>
  <c r="AS645" i="42" s="1"/>
  <c r="AR627" i="42"/>
  <c r="AS627" i="42" s="1"/>
  <c r="AR684" i="42"/>
  <c r="AS684" i="42" s="1"/>
  <c r="AR750" i="42"/>
  <c r="AS750" i="42" s="1"/>
  <c r="AR297" i="42"/>
  <c r="AS297" i="42" s="1"/>
  <c r="AR443" i="42"/>
  <c r="AS443" i="42" s="1"/>
  <c r="AR479" i="42"/>
  <c r="AS479" i="42" s="1"/>
  <c r="AR625" i="42"/>
  <c r="AS625" i="42" s="1"/>
  <c r="AR769" i="42"/>
  <c r="AS769" i="42" s="1"/>
  <c r="AR282" i="42"/>
  <c r="AS282" i="42" s="1"/>
  <c r="AR28" i="42"/>
  <c r="AS28" i="42" s="1"/>
  <c r="AR590" i="42"/>
  <c r="AS590" i="42" s="1"/>
  <c r="AR250" i="42"/>
  <c r="AS250" i="42" s="1"/>
  <c r="AR44" i="42"/>
  <c r="AS44" i="42" s="1"/>
  <c r="AR879" i="42"/>
  <c r="AS879" i="42" s="1"/>
  <c r="AR839" i="42"/>
  <c r="AS839" i="42" s="1"/>
  <c r="AR900" i="42"/>
  <c r="AS900" i="42" s="1"/>
  <c r="AR534" i="42"/>
  <c r="AS534" i="42" s="1"/>
  <c r="AR658" i="42"/>
  <c r="AS658" i="42" s="1"/>
  <c r="AR640" i="42"/>
  <c r="AS640" i="42" s="1"/>
  <c r="AR334" i="42"/>
  <c r="AS334" i="42" s="1"/>
  <c r="AR481" i="42"/>
  <c r="AS481" i="42" s="1"/>
  <c r="AR279" i="42"/>
  <c r="AS279" i="42" s="1"/>
  <c r="AR499" i="42"/>
  <c r="AS499" i="42" s="1"/>
  <c r="AR757" i="42"/>
  <c r="AS757" i="42" s="1"/>
  <c r="AR571" i="42"/>
  <c r="AS571" i="42" s="1"/>
  <c r="AR484" i="42"/>
  <c r="AS484" i="42" s="1"/>
  <c r="AR330" i="42"/>
  <c r="AS330" i="42" s="1"/>
  <c r="AR169" i="42"/>
  <c r="AS169" i="42" s="1"/>
  <c r="AR364" i="42"/>
  <c r="AS364" i="42" s="1"/>
  <c r="AR650" i="42"/>
  <c r="AS650" i="42" s="1"/>
  <c r="AR326" i="42"/>
  <c r="AS326" i="42" s="1"/>
  <c r="AR295" i="42"/>
  <c r="AS295" i="42" s="1"/>
  <c r="AR57" i="42"/>
  <c r="AS57" i="42" s="1"/>
  <c r="AR867" i="42"/>
  <c r="AS867" i="42" s="1"/>
  <c r="AR889" i="42"/>
  <c r="AS889" i="42" s="1"/>
  <c r="AR1016" i="42"/>
  <c r="AS1016" i="42" s="1"/>
  <c r="AR234" i="42"/>
  <c r="AS234" i="42" s="1"/>
  <c r="AR23" i="42"/>
  <c r="AS23" i="42" s="1"/>
  <c r="AR864" i="42"/>
  <c r="AS864" i="42" s="1"/>
  <c r="AR810" i="42"/>
  <c r="AS810" i="42" s="1"/>
  <c r="AR968" i="42"/>
  <c r="AS968" i="42" s="1"/>
  <c r="AR617" i="42"/>
  <c r="AS617" i="42" s="1"/>
  <c r="AR510" i="42"/>
  <c r="AS510" i="42" s="1"/>
  <c r="AR238" i="42"/>
  <c r="AS238" i="42" s="1"/>
  <c r="AR374" i="42"/>
  <c r="AS374" i="42" s="1"/>
  <c r="AR860" i="42"/>
  <c r="AS860" i="42" s="1"/>
  <c r="AR749" i="42"/>
  <c r="AS749" i="42" s="1"/>
  <c r="AR322" i="42"/>
  <c r="AS322" i="42" s="1"/>
  <c r="AR442" i="42"/>
  <c r="AS442" i="42" s="1"/>
  <c r="AR224" i="42"/>
  <c r="AS224" i="42" s="1"/>
  <c r="AR595" i="42"/>
  <c r="AS595" i="42" s="1"/>
  <c r="AR431" i="42"/>
  <c r="AS431" i="42" s="1"/>
  <c r="AR563" i="42"/>
  <c r="AS563" i="42" s="1"/>
  <c r="AR476" i="42"/>
  <c r="AS476" i="42" s="1"/>
  <c r="AR259" i="42"/>
  <c r="AS259" i="42" s="1"/>
  <c r="AQ137" i="42" a="1"/>
  <c r="AQ137" i="42" s="1"/>
  <c r="AO544" i="42"/>
  <c r="AO543" i="42" s="1"/>
  <c r="AO539" i="42" s="1"/>
  <c r="AO941" i="42"/>
  <c r="V8" i="5"/>
  <c r="V5" i="5" s="1"/>
  <c r="AS488" i="42" l="1" a="1"/>
  <c r="AS488" i="42" s="1"/>
  <c r="AO319" i="42"/>
  <c r="AO315" i="42" s="1"/>
  <c r="AS384" i="42" a="1"/>
  <c r="AS384" i="42" s="1"/>
  <c r="AQ795" i="42"/>
  <c r="AM9" i="42"/>
  <c r="AK8" i="42"/>
  <c r="AQ1014" i="42"/>
  <c r="AS594" i="42" a="1"/>
  <c r="AS594" i="42" s="1"/>
  <c r="AM592" i="42"/>
  <c r="AQ712" i="42"/>
  <c r="AO50" i="42"/>
  <c r="AO14" i="42" s="1"/>
  <c r="AO10" i="42" s="1"/>
  <c r="AO140" i="42"/>
  <c r="AO136" i="42" s="1"/>
  <c r="AS987" i="42" a="1"/>
  <c r="AS987" i="42" s="1"/>
  <c r="AQ351" i="42"/>
  <c r="AO853" i="42"/>
  <c r="AQ991" i="42"/>
  <c r="AQ990" i="42" s="1"/>
  <c r="AQ986" i="42" s="1"/>
  <c r="AQ924" i="42"/>
  <c r="AO635" i="42"/>
  <c r="AO631" i="42" s="1"/>
  <c r="AS804" i="42" a="1"/>
  <c r="AS804" i="42" s="1"/>
  <c r="AO782" i="42"/>
  <c r="AO781" i="42" s="1"/>
  <c r="AO777" i="42" s="1"/>
  <c r="AO711" i="42"/>
  <c r="AO707" i="42" s="1"/>
  <c r="AQ729" i="42"/>
  <c r="AQ728" i="42" s="1"/>
  <c r="AQ492" i="42"/>
  <c r="AQ491" i="42" s="1"/>
  <c r="AQ487" i="42" s="1"/>
  <c r="J60" i="12"/>
  <c r="J56" i="12"/>
  <c r="AS27" i="42" a="1"/>
  <c r="AS27" i="42" s="1"/>
  <c r="AS760" i="42" a="1"/>
  <c r="AS760" i="42" s="1"/>
  <c r="AQ15" i="42"/>
  <c r="AS1015" i="42" a="1"/>
  <c r="AS1015" i="42" s="1"/>
  <c r="AS113" i="42" a="1"/>
  <c r="AS113" i="42" s="1"/>
  <c r="AQ759" i="42"/>
  <c r="AS953" i="42" a="1"/>
  <c r="AS953" i="42" s="1"/>
  <c r="AS599" i="42" a="1"/>
  <c r="AS599" i="42" s="1"/>
  <c r="AQ544" i="42"/>
  <c r="AQ543" i="42" s="1"/>
  <c r="AQ539" i="42" s="1"/>
  <c r="AS668" i="42" a="1"/>
  <c r="AS668" i="42" s="1"/>
  <c r="AS52" i="42" a="1"/>
  <c r="AS52" i="42" s="1"/>
  <c r="AS51" i="42" s="1"/>
  <c r="AS708" i="42" a="1"/>
  <c r="AS708" i="42" s="1"/>
  <c r="AQ104" i="42"/>
  <c r="AS890" i="42" a="1"/>
  <c r="AS890" i="42" s="1"/>
  <c r="AQ636" i="42"/>
  <c r="AS109" i="42" a="1"/>
  <c r="AS109" i="42" s="1"/>
  <c r="AS104" i="42" s="1"/>
  <c r="AS321" i="42" a="1"/>
  <c r="AS321" i="42" s="1"/>
  <c r="AS199" i="42" a="1"/>
  <c r="AS199" i="42" s="1"/>
  <c r="AS925" i="42" a="1"/>
  <c r="AS925" i="42" s="1"/>
  <c r="AS436" i="42" a="1"/>
  <c r="AS436" i="42" s="1"/>
  <c r="AO87" i="42"/>
  <c r="AO83" i="42" s="1"/>
  <c r="AS778" i="42" a="1"/>
  <c r="AS778" i="42" s="1"/>
  <c r="AQ88" i="42"/>
  <c r="AQ811" i="42"/>
  <c r="AS823" i="42" a="1"/>
  <c r="AS823" i="42" s="1"/>
  <c r="AS493" i="42" a="1"/>
  <c r="AS493" i="42" s="1"/>
  <c r="AS556" i="42" a="1"/>
  <c r="AS556" i="42" s="1"/>
  <c r="AS420" i="42" a="1"/>
  <c r="AS420" i="42" s="1"/>
  <c r="AS419" i="42" s="1"/>
  <c r="AS248" i="42" a="1"/>
  <c r="AS248" i="42" s="1"/>
  <c r="AS247" i="42" s="1"/>
  <c r="AS783" i="42" a="1"/>
  <c r="AS783" i="42" s="1"/>
  <c r="AS632" i="42" a="1"/>
  <c r="AS632" i="42" s="1"/>
  <c r="AS854" i="42" a="1"/>
  <c r="AS854" i="42" s="1"/>
  <c r="AS637" i="42" a="1"/>
  <c r="AS637" i="42" s="1"/>
  <c r="AS316" i="42" a="1"/>
  <c r="AS316" i="42" s="1"/>
  <c r="AQ388" i="42"/>
  <c r="AQ387" i="42" s="1"/>
  <c r="AQ383" i="42" s="1"/>
  <c r="AQ440" i="42"/>
  <c r="AQ439" i="42" s="1"/>
  <c r="AQ435" i="42" s="1"/>
  <c r="AS878" i="42" a="1"/>
  <c r="AS878" i="42" s="1"/>
  <c r="AS121" i="42" a="1"/>
  <c r="AS121" i="42" s="1"/>
  <c r="AS120" i="42" s="1"/>
  <c r="AS648" i="42" a="1"/>
  <c r="AS648" i="42" s="1"/>
  <c r="AS942" i="42" a="1"/>
  <c r="AS942" i="42" s="1"/>
  <c r="AS300" i="42" a="1"/>
  <c r="AS300" i="42" s="1"/>
  <c r="AS299" i="42" s="1"/>
  <c r="AS340" i="42" a="1"/>
  <c r="AS340" i="42" s="1"/>
  <c r="AS188" i="42" a="1"/>
  <c r="AS188" i="42" s="1"/>
  <c r="AS400" i="42" a="1"/>
  <c r="AS400" i="42" s="1"/>
  <c r="AS280" i="42" a="1"/>
  <c r="AS280" i="42" s="1"/>
  <c r="AS733" i="42" a="1"/>
  <c r="AS733" i="42" s="1"/>
  <c r="AS564" i="42" a="1"/>
  <c r="AS564" i="42" s="1"/>
  <c r="AS912" i="42" a="1"/>
  <c r="AS912" i="42" s="1"/>
  <c r="AS737" i="42" a="1"/>
  <c r="AS737" i="42" s="1"/>
  <c r="AS161" i="42" a="1"/>
  <c r="AS161" i="42" s="1"/>
  <c r="AS65" i="42" a="1"/>
  <c r="AS65" i="42" s="1"/>
  <c r="AS288" i="42" a="1"/>
  <c r="AS288" i="42" s="1"/>
  <c r="AS269" i="42" a="1"/>
  <c r="AS269" i="42" s="1"/>
  <c r="AS153" i="42" a="1"/>
  <c r="AS153" i="42" s="1"/>
  <c r="AQ941" i="42"/>
  <c r="AS504" i="42" a="1"/>
  <c r="AS504" i="42" s="1"/>
  <c r="AS368" i="42" a="1"/>
  <c r="AS368" i="42" s="1"/>
  <c r="AS367" i="42" s="1"/>
  <c r="AS512" i="42" a="1"/>
  <c r="AS512" i="42" s="1"/>
  <c r="AS1003" i="42" a="1"/>
  <c r="AS1003" i="42" s="1"/>
  <c r="AS460" i="42" a="1"/>
  <c r="AS460" i="42" s="1"/>
  <c r="AS74" i="42" a="1"/>
  <c r="AS74" i="42" s="1"/>
  <c r="AS356" i="42" a="1"/>
  <c r="AS356" i="42" s="1"/>
  <c r="AS992" i="42" a="1"/>
  <c r="AS992" i="42" s="1"/>
  <c r="AT506" i="42"/>
  <c r="AU506" i="42" s="1"/>
  <c r="AT502" i="42"/>
  <c r="AU502" i="42" s="1"/>
  <c r="AT79" i="42"/>
  <c r="AU79" i="42" s="1"/>
  <c r="AT480" i="42"/>
  <c r="AU480" i="42" s="1"/>
  <c r="AT55" i="42"/>
  <c r="AU55" i="42" s="1"/>
  <c r="AT278" i="42"/>
  <c r="AU278" i="42" s="1"/>
  <c r="AT54" i="42"/>
  <c r="AU54" i="42" s="1"/>
  <c r="AT31" i="42"/>
  <c r="AU31" i="42" s="1"/>
  <c r="AW1" i="42"/>
  <c r="AT19" i="42"/>
  <c r="AU19" i="42" s="1"/>
  <c r="AT244" i="42"/>
  <c r="AU244" i="42" s="1"/>
  <c r="AT166" i="42"/>
  <c r="AU166" i="42" s="1"/>
  <c r="AT108" i="42"/>
  <c r="AU108" i="42" s="1"/>
  <c r="AT32" i="42"/>
  <c r="AU32" i="42" s="1"/>
  <c r="AT233" i="42"/>
  <c r="AU233" i="42" s="1"/>
  <c r="AT169" i="42"/>
  <c r="AU169" i="42" s="1"/>
  <c r="AT1011" i="42"/>
  <c r="AU1011" i="42" s="1"/>
  <c r="AT988" i="42"/>
  <c r="AU988" i="42" s="1"/>
  <c r="AT914" i="42"/>
  <c r="AU914" i="42" s="1"/>
  <c r="AT884" i="42"/>
  <c r="AU884" i="42" s="1"/>
  <c r="AT845" i="42"/>
  <c r="AU845" i="42" s="1"/>
  <c r="AT1036" i="42"/>
  <c r="AU1036" i="42" s="1"/>
  <c r="AT967" i="42"/>
  <c r="AU967" i="42" s="1"/>
  <c r="AT791" i="42"/>
  <c r="AU791" i="42" s="1"/>
  <c r="AT1000" i="42"/>
  <c r="AU1000" i="42" s="1"/>
  <c r="AT913" i="42"/>
  <c r="AU913" i="42" s="1"/>
  <c r="AT883" i="42"/>
  <c r="AU883" i="42" s="1"/>
  <c r="AT844" i="42"/>
  <c r="AU844" i="42" s="1"/>
  <c r="AT1027" i="42"/>
  <c r="AU1027" i="42" s="1"/>
  <c r="AT815" i="42"/>
  <c r="AU815" i="42" s="1"/>
  <c r="AT945" i="42"/>
  <c r="AU945" i="42" s="1"/>
  <c r="AT882" i="42"/>
  <c r="AU882" i="42" s="1"/>
  <c r="AT835" i="42"/>
  <c r="AU835" i="42" s="1"/>
  <c r="AT1010" i="42"/>
  <c r="AU1010" i="42" s="1"/>
  <c r="AT952" i="42"/>
  <c r="AU952" i="42" s="1"/>
  <c r="AT904" i="42"/>
  <c r="AU904" i="42" s="1"/>
  <c r="AT873" i="42"/>
  <c r="AU873" i="42" s="1"/>
  <c r="AT834" i="42"/>
  <c r="AU834" i="42" s="1"/>
  <c r="AT693" i="42"/>
  <c r="AU693" i="42" s="1"/>
  <c r="AT1033" i="42"/>
  <c r="AU1033" i="42" s="1"/>
  <c r="AT762" i="42"/>
  <c r="AU762" i="42" s="1"/>
  <c r="AT664" i="42"/>
  <c r="AU664" i="42" s="1"/>
  <c r="AT1030" i="42"/>
  <c r="AU1030" i="42" s="1"/>
  <c r="AT768" i="42"/>
  <c r="AU768" i="42" s="1"/>
  <c r="AT696" i="42"/>
  <c r="AU696" i="42" s="1"/>
  <c r="AT614" i="42"/>
  <c r="AU614" i="42" s="1"/>
  <c r="AT939" i="42"/>
  <c r="AU939" i="42" s="1"/>
  <c r="AT751" i="42"/>
  <c r="AU751" i="42" s="1"/>
  <c r="AT651" i="42"/>
  <c r="AU651" i="42" s="1"/>
  <c r="AT559" i="42"/>
  <c r="AU559" i="42" s="1"/>
  <c r="AT932" i="42"/>
  <c r="AU932" i="42" s="1"/>
  <c r="AT694" i="42"/>
  <c r="AU694" i="42" s="1"/>
  <c r="AT624" i="42"/>
  <c r="AU624" i="42" s="1"/>
  <c r="AT590" i="42"/>
  <c r="AU590" i="42" s="1"/>
  <c r="AT749" i="42"/>
  <c r="AU749" i="42" s="1"/>
  <c r="AT719" i="42"/>
  <c r="AU719" i="42" s="1"/>
  <c r="AT645" i="42"/>
  <c r="AU645" i="42" s="1"/>
  <c r="AT789" i="42"/>
  <c r="AU789" i="42" s="1"/>
  <c r="AT596" i="42"/>
  <c r="AU596" i="42" s="1"/>
  <c r="AT509" i="42"/>
  <c r="AU509" i="42" s="1"/>
  <c r="AT451" i="42"/>
  <c r="AU451" i="42" s="1"/>
  <c r="AT401" i="42"/>
  <c r="AU401" i="42" s="1"/>
  <c r="AT305" i="42"/>
  <c r="AU305" i="42" s="1"/>
  <c r="AT605" i="42"/>
  <c r="AU605" i="42" s="1"/>
  <c r="AT479" i="42"/>
  <c r="AU479" i="42" s="1"/>
  <c r="AT371" i="42"/>
  <c r="AU371" i="42" s="1"/>
  <c r="AT322" i="42"/>
  <c r="AU322" i="42" s="1"/>
  <c r="AT625" i="42"/>
  <c r="AU625" i="42" s="1"/>
  <c r="AT508" i="42"/>
  <c r="AU508" i="42" s="1"/>
  <c r="AT450" i="42"/>
  <c r="AU450" i="42" s="1"/>
  <c r="AT392" i="42"/>
  <c r="AU392" i="42" s="1"/>
  <c r="AT758" i="42"/>
  <c r="AU758" i="42" s="1"/>
  <c r="AT687" i="42"/>
  <c r="AU687" i="42" s="1"/>
  <c r="AT519" i="42"/>
  <c r="AU519" i="42" s="1"/>
  <c r="AT469" i="42"/>
  <c r="AU469" i="42" s="1"/>
  <c r="AT411" i="42"/>
  <c r="AU411" i="42" s="1"/>
  <c r="AT361" i="42"/>
  <c r="AU361" i="42" s="1"/>
  <c r="AT720" i="42"/>
  <c r="AU720" i="42" s="1"/>
  <c r="AT535" i="42"/>
  <c r="AU535" i="42" s="1"/>
  <c r="AT427" i="42"/>
  <c r="AU427" i="42" s="1"/>
  <c r="AT336" i="42"/>
  <c r="AU336" i="42" s="1"/>
  <c r="AT683" i="42"/>
  <c r="AU683" i="42" s="1"/>
  <c r="AT478" i="42"/>
  <c r="AU478" i="42" s="1"/>
  <c r="AT318" i="42"/>
  <c r="AU318" i="42" s="1"/>
  <c r="AT202" i="42"/>
  <c r="AU202" i="42" s="1"/>
  <c r="AT131" i="42"/>
  <c r="AU131" i="42" s="1"/>
  <c r="AT86" i="42"/>
  <c r="AU86" i="42" s="1"/>
  <c r="AT40" i="42"/>
  <c r="AU40" i="42" s="1"/>
  <c r="AT422" i="42"/>
  <c r="AU422" i="42" s="1"/>
  <c r="AT243" i="42"/>
  <c r="AU243" i="42" s="1"/>
  <c r="AT168" i="42"/>
  <c r="AU168" i="42" s="1"/>
  <c r="AT118" i="42"/>
  <c r="AU118" i="42" s="1"/>
  <c r="AT35" i="42"/>
  <c r="AU35" i="42" s="1"/>
  <c r="AT376" i="42"/>
  <c r="AU376" i="42" s="1"/>
  <c r="AT251" i="42"/>
  <c r="AU251" i="42" s="1"/>
  <c r="AT180" i="42"/>
  <c r="AU180" i="42" s="1"/>
  <c r="AT98" i="42"/>
  <c r="AU98" i="42" s="1"/>
  <c r="AT47" i="42"/>
  <c r="AU47" i="42" s="1"/>
  <c r="AT385" i="42"/>
  <c r="AU385" i="42" s="1"/>
  <c r="AT276" i="42"/>
  <c r="AU276" i="42" s="1"/>
  <c r="AT222" i="42"/>
  <c r="AU222" i="42" s="1"/>
  <c r="AT151" i="42"/>
  <c r="AU151" i="42" s="1"/>
  <c r="AT372" i="42"/>
  <c r="AU372" i="42" s="1"/>
  <c r="AT275" i="42"/>
  <c r="AU275" i="42" s="1"/>
  <c r="AT468" i="42"/>
  <c r="AU468" i="42" s="1"/>
  <c r="AT207" i="42"/>
  <c r="AU207" i="42" s="1"/>
  <c r="AT71" i="42"/>
  <c r="AU71" i="42" s="1"/>
  <c r="AT526" i="42"/>
  <c r="AU526" i="42" s="1"/>
  <c r="AT115" i="42"/>
  <c r="AU115" i="42" s="1"/>
  <c r="AT26" i="42"/>
  <c r="AU26" i="42" s="1"/>
  <c r="AT370" i="42"/>
  <c r="AU370" i="42" s="1"/>
  <c r="AT129" i="42"/>
  <c r="AU129" i="42" s="1"/>
  <c r="AT297" i="42"/>
  <c r="AU297" i="42" s="1"/>
  <c r="AT112" i="42"/>
  <c r="AU112" i="42" s="1"/>
  <c r="AT25" i="42"/>
  <c r="AU25" i="42" s="1"/>
  <c r="AT195" i="42"/>
  <c r="AU195" i="42" s="1"/>
  <c r="AT183" i="42"/>
  <c r="AU183" i="42" s="1"/>
  <c r="AT119" i="42"/>
  <c r="AU119" i="42" s="1"/>
  <c r="AT331" i="42"/>
  <c r="AU331" i="42" s="1"/>
  <c r="AT959" i="42"/>
  <c r="AU959" i="42" s="1"/>
  <c r="AT910" i="42"/>
  <c r="AU910" i="42" s="1"/>
  <c r="AT880" i="42"/>
  <c r="AU880" i="42" s="1"/>
  <c r="AT841" i="42"/>
  <c r="AU841" i="42" s="1"/>
  <c r="AT1032" i="42"/>
  <c r="AU1032" i="42" s="1"/>
  <c r="AT938" i="42"/>
  <c r="AU938" i="42" s="1"/>
  <c r="AT787" i="42"/>
  <c r="AU787" i="42" s="1"/>
  <c r="AT996" i="42"/>
  <c r="AU996" i="42" s="1"/>
  <c r="AT909" i="42"/>
  <c r="AU909" i="42" s="1"/>
  <c r="AT879" i="42"/>
  <c r="AU879" i="42" s="1"/>
  <c r="AT840" i="42"/>
  <c r="AU840" i="42" s="1"/>
  <c r="AT1023" i="42"/>
  <c r="AU1023" i="42" s="1"/>
  <c r="AT794" i="42"/>
  <c r="AU794" i="42" s="1"/>
  <c r="AT920" i="42"/>
  <c r="AU920" i="42" s="1"/>
  <c r="AT874" i="42"/>
  <c r="AU874" i="42" s="1"/>
  <c r="AT810" i="42"/>
  <c r="AU810" i="42" s="1"/>
  <c r="AT1006" i="42"/>
  <c r="AU1006" i="42" s="1"/>
  <c r="AT948" i="42"/>
  <c r="AU948" i="42" s="1"/>
  <c r="AT900" i="42"/>
  <c r="AU900" i="42" s="1"/>
  <c r="AT869" i="42"/>
  <c r="AU869" i="42" s="1"/>
  <c r="AT809" i="42"/>
  <c r="AU809" i="42" s="1"/>
  <c r="AT689" i="42"/>
  <c r="AU689" i="42" s="1"/>
  <c r="AT1016" i="42"/>
  <c r="AU1016" i="42" s="1"/>
  <c r="AT756" i="42"/>
  <c r="AU756" i="42" s="1"/>
  <c r="AT660" i="42"/>
  <c r="AU660" i="42" s="1"/>
  <c r="AT973" i="42"/>
  <c r="AU973" i="42" s="1"/>
  <c r="AT688" i="42"/>
  <c r="AU688" i="42" s="1"/>
  <c r="AT606" i="42"/>
  <c r="AU606" i="42" s="1"/>
  <c r="AT747" i="42"/>
  <c r="AU747" i="42" s="1"/>
  <c r="AT647" i="42"/>
  <c r="AU647" i="42" s="1"/>
  <c r="AT555" i="42"/>
  <c r="AU555" i="42" s="1"/>
  <c r="AT690" i="42"/>
  <c r="AU690" i="42" s="1"/>
  <c r="AT620" i="42"/>
  <c r="AU620" i="42" s="1"/>
  <c r="AT586" i="42"/>
  <c r="AU586" i="42" s="1"/>
  <c r="AT745" i="42"/>
  <c r="AU745" i="42" s="1"/>
  <c r="AT715" i="42"/>
  <c r="AU715" i="42" s="1"/>
  <c r="AT641" i="42"/>
  <c r="AU641" i="42" s="1"/>
  <c r="AT772" i="42"/>
  <c r="AU772" i="42" s="1"/>
  <c r="AT587" i="42"/>
  <c r="AU587" i="42" s="1"/>
  <c r="AT505" i="42"/>
  <c r="AU505" i="42" s="1"/>
  <c r="AT447" i="42"/>
  <c r="AU447" i="42" s="1"/>
  <c r="AT397" i="42"/>
  <c r="AU397" i="42" s="1"/>
  <c r="AT558" i="42"/>
  <c r="AU558" i="42" s="1"/>
  <c r="AT475" i="42"/>
  <c r="AU475" i="42" s="1"/>
  <c r="AT350" i="42"/>
  <c r="AU350" i="42" s="1"/>
  <c r="AT317" i="42"/>
  <c r="AU317" i="42" s="1"/>
  <c r="AT615" i="42"/>
  <c r="AU615" i="42" s="1"/>
  <c r="AT500" i="42"/>
  <c r="AU500" i="42" s="1"/>
  <c r="AT446" i="42"/>
  <c r="AU446" i="42" s="1"/>
  <c r="AT366" i="42"/>
  <c r="AU366" i="42" s="1"/>
  <c r="AT742" i="42"/>
  <c r="AU742" i="42" s="1"/>
  <c r="AT671" i="42"/>
  <c r="AU671" i="42" s="1"/>
  <c r="AT515" i="42"/>
  <c r="AU515" i="42" s="1"/>
  <c r="AT465" i="42"/>
  <c r="AU465" i="42" s="1"/>
  <c r="AT407" i="42"/>
  <c r="AU407" i="42" s="1"/>
  <c r="AT357" i="42"/>
  <c r="AU357" i="42" s="1"/>
  <c r="AT654" i="42"/>
  <c r="AU654" i="42" s="1"/>
  <c r="AT531" i="42"/>
  <c r="AU531" i="42" s="1"/>
  <c r="AT423" i="42"/>
  <c r="AU423" i="42" s="1"/>
  <c r="AT328" i="42"/>
  <c r="AU328" i="42" s="1"/>
  <c r="AT642" i="42"/>
  <c r="AU642" i="42" s="1"/>
  <c r="AT456" i="42"/>
  <c r="AU456" i="42" s="1"/>
  <c r="AT302" i="42"/>
  <c r="AU302" i="42" s="1"/>
  <c r="AT198" i="42"/>
  <c r="AU198" i="42" s="1"/>
  <c r="AT127" i="42"/>
  <c r="AU127" i="42" s="1"/>
  <c r="AT410" i="42"/>
  <c r="AU410" i="42" s="1"/>
  <c r="AT239" i="42"/>
  <c r="AU239" i="42" s="1"/>
  <c r="AT164" i="42"/>
  <c r="AU164" i="42" s="1"/>
  <c r="AT114" i="42"/>
  <c r="AU114" i="42" s="1"/>
  <c r="AT716" i="42"/>
  <c r="AU716" i="42" s="1"/>
  <c r="AT364" i="42"/>
  <c r="AU364" i="42" s="1"/>
  <c r="AT209" i="42"/>
  <c r="AU209" i="42" s="1"/>
  <c r="AT176" i="42"/>
  <c r="AU176" i="42" s="1"/>
  <c r="AT94" i="42"/>
  <c r="AU94" i="42" s="1"/>
  <c r="AT666" i="42"/>
  <c r="AU666" i="42" s="1"/>
  <c r="AT374" i="42"/>
  <c r="AU374" i="42" s="1"/>
  <c r="AT272" i="42"/>
  <c r="AU272" i="42" s="1"/>
  <c r="AT218" i="42"/>
  <c r="AU218" i="42" s="1"/>
  <c r="AT147" i="42"/>
  <c r="AU147" i="42" s="1"/>
  <c r="AT613" i="42"/>
  <c r="AU613" i="42" s="1"/>
  <c r="AT349" i="42"/>
  <c r="AU349" i="42" s="1"/>
  <c r="AT271" i="42"/>
  <c r="AU271" i="42" s="1"/>
  <c r="AT406" i="42"/>
  <c r="AU406" i="42" s="1"/>
  <c r="AT191" i="42"/>
  <c r="AU191" i="42" s="1"/>
  <c r="AT347" i="42"/>
  <c r="AU347" i="42" s="1"/>
  <c r="AT107" i="42"/>
  <c r="AU107" i="42" s="1"/>
  <c r="AT22" i="42"/>
  <c r="AU22" i="42" s="1"/>
  <c r="AT274" i="42"/>
  <c r="AU274" i="42" s="1"/>
  <c r="AT101" i="42"/>
  <c r="AU101" i="42" s="1"/>
  <c r="AT249" i="42"/>
  <c r="AU249" i="42" s="1"/>
  <c r="AT75" i="42"/>
  <c r="AU75" i="42" s="1"/>
  <c r="AT21" i="42"/>
  <c r="AU21" i="42" s="1"/>
  <c r="AT658" i="42"/>
  <c r="AU658" i="42" s="1"/>
  <c r="AT178" i="42"/>
  <c r="AU178" i="42" s="1"/>
  <c r="AT175" i="42"/>
  <c r="AU175" i="42" s="1"/>
  <c r="AT23" i="42"/>
  <c r="AU23" i="42" s="1"/>
  <c r="AT220" i="42"/>
  <c r="AU220" i="42" s="1"/>
  <c r="AT46" i="42"/>
  <c r="AU46" i="42" s="1"/>
  <c r="AT448" i="42"/>
  <c r="AU448" i="42" s="1"/>
  <c r="AT955" i="42"/>
  <c r="AU955" i="42" s="1"/>
  <c r="AT907" i="42"/>
  <c r="AU907" i="42" s="1"/>
  <c r="AT876" i="42"/>
  <c r="AU876" i="42" s="1"/>
  <c r="AT837" i="42"/>
  <c r="AU837" i="42" s="1"/>
  <c r="AT1028" i="42"/>
  <c r="AU1028" i="42" s="1"/>
  <c r="AT934" i="42"/>
  <c r="AU934" i="42" s="1"/>
  <c r="AT776" i="42"/>
  <c r="AU776" i="42" s="1"/>
  <c r="AT958" i="42"/>
  <c r="AU958" i="42" s="1"/>
  <c r="AT906" i="42"/>
  <c r="AU906" i="42" s="1"/>
  <c r="AT875" i="42"/>
  <c r="AU875" i="42" s="1"/>
  <c r="AT836" i="42"/>
  <c r="AU836" i="42" s="1"/>
  <c r="AT982" i="42"/>
  <c r="AU982" i="42" s="1"/>
  <c r="AT790" i="42"/>
  <c r="AU790" i="42" s="1"/>
  <c r="AT1007" i="42"/>
  <c r="AU1007" i="42" s="1"/>
  <c r="AT916" i="42"/>
  <c r="AU916" i="42" s="1"/>
  <c r="AT870" i="42"/>
  <c r="AU870" i="42" s="1"/>
  <c r="AT806" i="42"/>
  <c r="AU806" i="42" s="1"/>
  <c r="AT1002" i="42"/>
  <c r="AU1002" i="42" s="1"/>
  <c r="AT944" i="42"/>
  <c r="AU944" i="42" s="1"/>
  <c r="AT865" i="42"/>
  <c r="AU865" i="42" s="1"/>
  <c r="AT805" i="42"/>
  <c r="AU805" i="42" s="1"/>
  <c r="AT830" i="42"/>
  <c r="AU830" i="42" s="1"/>
  <c r="AT685" i="42"/>
  <c r="AU685" i="42" s="1"/>
  <c r="AT976" i="42"/>
  <c r="AU976" i="42" s="1"/>
  <c r="AT752" i="42"/>
  <c r="AU752" i="42" s="1"/>
  <c r="AT652" i="42"/>
  <c r="AU652" i="42" s="1"/>
  <c r="AT940" i="42"/>
  <c r="AU940" i="42" s="1"/>
  <c r="AT684" i="42"/>
  <c r="AU684" i="42" s="1"/>
  <c r="AT602" i="42"/>
  <c r="AU602" i="42" s="1"/>
  <c r="AT743" i="42"/>
  <c r="AU743" i="42" s="1"/>
  <c r="AT725" i="42"/>
  <c r="AU725" i="42" s="1"/>
  <c r="AT643" i="42"/>
  <c r="AU643" i="42" s="1"/>
  <c r="AT551" i="42"/>
  <c r="AU551" i="42" s="1"/>
  <c r="AT851" i="42"/>
  <c r="AU851" i="42" s="1"/>
  <c r="AT686" i="42"/>
  <c r="AU686" i="42" s="1"/>
  <c r="AT616" i="42"/>
  <c r="AU616" i="42" s="1"/>
  <c r="AT582" i="42"/>
  <c r="AU582" i="42" s="1"/>
  <c r="AT850" i="42"/>
  <c r="AU850" i="42" s="1"/>
  <c r="AT741" i="42"/>
  <c r="AU741" i="42" s="1"/>
  <c r="AT710" i="42"/>
  <c r="AU710" i="42" s="1"/>
  <c r="AT1025" i="42"/>
  <c r="AU1025" i="42" s="1"/>
  <c r="AT579" i="42"/>
  <c r="AU579" i="42" s="1"/>
  <c r="AT501" i="42"/>
  <c r="AU501" i="42" s="1"/>
  <c r="AT443" i="42"/>
  <c r="AU443" i="42" s="1"/>
  <c r="AT393" i="42"/>
  <c r="AU393" i="42" s="1"/>
  <c r="AT788" i="42"/>
  <c r="AU788" i="42" s="1"/>
  <c r="AT552" i="42"/>
  <c r="AU552" i="42" s="1"/>
  <c r="AT433" i="42"/>
  <c r="AU433" i="42" s="1"/>
  <c r="AT346" i="42"/>
  <c r="AU346" i="42" s="1"/>
  <c r="AT296" i="42"/>
  <c r="AU296" i="42" s="1"/>
  <c r="AT570" i="42"/>
  <c r="AU570" i="42" s="1"/>
  <c r="AT496" i="42"/>
  <c r="AU496" i="42" s="1"/>
  <c r="AT442" i="42"/>
  <c r="AU442" i="42" s="1"/>
  <c r="AT362" i="42"/>
  <c r="AU362" i="42" s="1"/>
  <c r="AT623" i="42"/>
  <c r="AU623" i="42" s="1"/>
  <c r="AT511" i="42"/>
  <c r="AU511" i="42" s="1"/>
  <c r="AT461" i="42"/>
  <c r="AU461" i="42" s="1"/>
  <c r="AT403" i="42"/>
  <c r="AU403" i="42" s="1"/>
  <c r="AT353" i="42"/>
  <c r="AU353" i="42" s="1"/>
  <c r="AT638" i="42"/>
  <c r="AU638" i="42" s="1"/>
  <c r="AT527" i="42"/>
  <c r="AU527" i="42" s="1"/>
  <c r="AT381" i="42"/>
  <c r="AU381" i="42" s="1"/>
  <c r="AT324" i="42"/>
  <c r="AU324" i="42" s="1"/>
  <c r="AT548" i="42"/>
  <c r="AU548" i="42" s="1"/>
  <c r="AT434" i="42"/>
  <c r="AU434" i="42" s="1"/>
  <c r="AT291" i="42"/>
  <c r="AU291" i="42" s="1"/>
  <c r="AT194" i="42"/>
  <c r="AU194" i="42" s="1"/>
  <c r="AT123" i="42"/>
  <c r="AU123" i="42" s="1"/>
  <c r="AT633" i="42"/>
  <c r="AU633" i="42" s="1"/>
  <c r="AT333" i="42"/>
  <c r="AU333" i="42" s="1"/>
  <c r="AT235" i="42"/>
  <c r="AU235" i="42" s="1"/>
  <c r="AT160" i="42"/>
  <c r="AU160" i="42" s="1"/>
  <c r="AT110" i="42"/>
  <c r="AU110" i="42" s="1"/>
  <c r="AT573" i="42"/>
  <c r="AU573" i="42" s="1"/>
  <c r="AT343" i="42"/>
  <c r="AU343" i="42" s="1"/>
  <c r="AT205" i="42"/>
  <c r="AU205" i="42" s="1"/>
  <c r="AT134" i="42"/>
  <c r="AU134" i="42" s="1"/>
  <c r="AT90" i="42"/>
  <c r="AU90" i="42" s="1"/>
  <c r="AT554" i="42"/>
  <c r="AU554" i="42" s="1"/>
  <c r="AT352" i="42"/>
  <c r="AU352" i="42" s="1"/>
  <c r="AT246" i="42"/>
  <c r="AU246" i="42" s="1"/>
  <c r="AT213" i="42"/>
  <c r="AU213" i="42" s="1"/>
  <c r="AT143" i="42"/>
  <c r="AU143" i="42" s="1"/>
  <c r="AT589" i="42"/>
  <c r="AU589" i="42" s="1"/>
  <c r="AT339" i="42"/>
  <c r="AU339" i="42" s="1"/>
  <c r="AT266" i="42"/>
  <c r="AU266" i="42" s="1"/>
  <c r="AT380" i="42"/>
  <c r="AU380" i="42" s="1"/>
  <c r="AT182" i="42"/>
  <c r="AU182" i="42" s="1"/>
  <c r="AT59" i="42"/>
  <c r="AU59" i="42" s="1"/>
  <c r="AT262" i="42"/>
  <c r="AU262" i="42" s="1"/>
  <c r="AT78" i="42"/>
  <c r="AU78" i="42" s="1"/>
  <c r="AT18" i="42"/>
  <c r="AU18" i="42" s="1"/>
  <c r="AT261" i="42"/>
  <c r="AU261" i="42" s="1"/>
  <c r="AT93" i="42"/>
  <c r="AU93" i="42" s="1"/>
  <c r="AT229" i="42"/>
  <c r="AU229" i="42" s="1"/>
  <c r="AT68" i="42"/>
  <c r="AU68" i="42" s="1"/>
  <c r="AT17" i="42"/>
  <c r="AU17" i="42" s="1"/>
  <c r="AT553" i="42"/>
  <c r="AU553" i="42" s="1"/>
  <c r="AT128" i="42"/>
  <c r="AU128" i="42" s="1"/>
  <c r="AT133" i="42"/>
  <c r="AU133" i="42" s="1"/>
  <c r="AT41" i="42"/>
  <c r="AU41" i="42" s="1"/>
  <c r="AT257" i="42"/>
  <c r="AU257" i="42" s="1"/>
  <c r="AT66" i="42"/>
  <c r="AU66" i="42" s="1"/>
  <c r="AT650" i="42"/>
  <c r="AU650" i="42" s="1"/>
  <c r="AT20" i="42"/>
  <c r="AU20" i="42" s="1"/>
  <c r="AT1009" i="42"/>
  <c r="AU1009" i="42" s="1"/>
  <c r="AT951" i="42"/>
  <c r="AU951" i="42" s="1"/>
  <c r="AT903" i="42"/>
  <c r="AU903" i="42" s="1"/>
  <c r="AT872" i="42"/>
  <c r="AU872" i="42" s="1"/>
  <c r="AT808" i="42"/>
  <c r="AU808" i="42" s="1"/>
  <c r="AT1024" i="42"/>
  <c r="AU1024" i="42" s="1"/>
  <c r="AT930" i="42"/>
  <c r="AU930" i="42" s="1"/>
  <c r="AT954" i="42"/>
  <c r="AU954" i="42" s="1"/>
  <c r="AT902" i="42"/>
  <c r="AU902" i="42" s="1"/>
  <c r="AT871" i="42"/>
  <c r="AU871" i="42" s="1"/>
  <c r="AT807" i="42"/>
  <c r="AU807" i="42" s="1"/>
  <c r="AT978" i="42"/>
  <c r="AU978" i="42" s="1"/>
  <c r="AT786" i="42"/>
  <c r="AU786" i="42" s="1"/>
  <c r="AT999" i="42"/>
  <c r="AU999" i="42" s="1"/>
  <c r="AT908" i="42"/>
  <c r="AU908" i="42" s="1"/>
  <c r="AT862" i="42"/>
  <c r="AU862" i="42" s="1"/>
  <c r="AT802" i="42"/>
  <c r="AU802" i="42" s="1"/>
  <c r="AT998" i="42"/>
  <c r="AU998" i="42" s="1"/>
  <c r="AT923" i="42"/>
  <c r="AU923" i="42" s="1"/>
  <c r="AT893" i="42"/>
  <c r="AU893" i="42" s="1"/>
  <c r="AT861" i="42"/>
  <c r="AU861" i="42" s="1"/>
  <c r="AT801" i="42"/>
  <c r="AU801" i="42" s="1"/>
  <c r="AT814" i="42"/>
  <c r="AU814" i="42" s="1"/>
  <c r="AT681" i="42"/>
  <c r="AU681" i="42" s="1"/>
  <c r="AT927" i="42"/>
  <c r="AU927" i="42" s="1"/>
  <c r="AT748" i="42"/>
  <c r="AU748" i="42" s="1"/>
  <c r="AT644" i="42"/>
  <c r="AU644" i="42" s="1"/>
  <c r="AT676" i="42"/>
  <c r="AU676" i="42" s="1"/>
  <c r="AT588" i="42"/>
  <c r="AU588" i="42" s="1"/>
  <c r="AT825" i="42"/>
  <c r="AU825" i="42" s="1"/>
  <c r="AT739" i="42"/>
  <c r="AU739" i="42" s="1"/>
  <c r="AT721" i="42"/>
  <c r="AU721" i="42" s="1"/>
  <c r="AT639" i="42"/>
  <c r="AU639" i="42" s="1"/>
  <c r="AT547" i="42"/>
  <c r="AU547" i="42" s="1"/>
  <c r="AT818" i="42"/>
  <c r="AU818" i="42" s="1"/>
  <c r="AT682" i="42"/>
  <c r="AU682" i="42" s="1"/>
  <c r="AT612" i="42"/>
  <c r="AU612" i="42" s="1"/>
  <c r="AT578" i="42"/>
  <c r="AU578" i="42" s="1"/>
  <c r="AT817" i="42"/>
  <c r="AU817" i="42" s="1"/>
  <c r="AT665" i="42"/>
  <c r="AU665" i="42" s="1"/>
  <c r="AT968" i="42"/>
  <c r="AU968" i="42" s="1"/>
  <c r="AT695" i="42"/>
  <c r="AU695" i="42" s="1"/>
  <c r="AT565" i="42"/>
  <c r="AU565" i="42" s="1"/>
  <c r="AT497" i="42"/>
  <c r="AU497" i="42" s="1"/>
  <c r="AT438" i="42"/>
  <c r="AU438" i="42" s="1"/>
  <c r="AT363" i="42"/>
  <c r="AU363" i="42" s="1"/>
  <c r="AT746" i="42"/>
  <c r="AU746" i="42" s="1"/>
  <c r="AT537" i="42"/>
  <c r="AU537" i="42" s="1"/>
  <c r="AT429" i="42"/>
  <c r="AU429" i="42" s="1"/>
  <c r="AT342" i="42"/>
  <c r="AU342" i="42" s="1"/>
  <c r="AT292" i="42"/>
  <c r="AU292" i="42" s="1"/>
  <c r="AT557" i="42"/>
  <c r="AU557" i="42" s="1"/>
  <c r="AT470" i="42"/>
  <c r="AU470" i="42" s="1"/>
  <c r="AT437" i="42"/>
  <c r="AU437" i="42" s="1"/>
  <c r="AT358" i="42"/>
  <c r="AU358" i="42" s="1"/>
  <c r="AT985" i="42"/>
  <c r="AU985" i="42" s="1"/>
  <c r="AT601" i="42"/>
  <c r="AU601" i="42" s="1"/>
  <c r="AT507" i="42"/>
  <c r="AU507" i="42" s="1"/>
  <c r="AT457" i="42"/>
  <c r="AU457" i="42" s="1"/>
  <c r="AT399" i="42"/>
  <c r="AU399" i="42" s="1"/>
  <c r="AT984" i="42"/>
  <c r="AU984" i="42" s="1"/>
  <c r="AT621" i="42"/>
  <c r="AU621" i="42" s="1"/>
  <c r="AT485" i="42"/>
  <c r="AU485" i="42" s="1"/>
  <c r="AT377" i="42"/>
  <c r="AU377" i="42" s="1"/>
  <c r="AT298" i="42"/>
  <c r="AU298" i="42" s="1"/>
  <c r="AT603" i="42"/>
  <c r="AU603" i="42" s="1"/>
  <c r="AT390" i="42"/>
  <c r="AU390" i="42" s="1"/>
  <c r="AT260" i="42"/>
  <c r="AU260" i="42" s="1"/>
  <c r="AT190" i="42"/>
  <c r="AU190" i="42" s="1"/>
  <c r="AT102" i="42"/>
  <c r="AU102" i="42" s="1"/>
  <c r="AT61" i="42"/>
  <c r="AU61" i="42" s="1"/>
  <c r="AT577" i="42"/>
  <c r="AU577" i="42" s="1"/>
  <c r="AT325" i="42"/>
  <c r="AU325" i="42" s="1"/>
  <c r="AT231" i="42"/>
  <c r="AU231" i="42" s="1"/>
  <c r="AT156" i="42"/>
  <c r="AU156" i="42" s="1"/>
  <c r="AT106" i="42"/>
  <c r="AU106" i="42" s="1"/>
  <c r="AT498" i="42"/>
  <c r="AU498" i="42" s="1"/>
  <c r="AT307" i="42"/>
  <c r="AU307" i="42" s="1"/>
  <c r="AT201" i="42"/>
  <c r="AU201" i="42" s="1"/>
  <c r="AT130" i="42"/>
  <c r="AU130" i="42" s="1"/>
  <c r="AT85" i="42"/>
  <c r="AU85" i="42" s="1"/>
  <c r="AT530" i="42"/>
  <c r="AU530" i="42" s="1"/>
  <c r="AT341" i="42"/>
  <c r="AU341" i="42" s="1"/>
  <c r="AT242" i="42"/>
  <c r="AU242" i="42" s="1"/>
  <c r="AT171" i="42"/>
  <c r="AU171" i="42" s="1"/>
  <c r="AT138" i="42"/>
  <c r="AU138" i="42" s="1"/>
  <c r="AT538" i="42"/>
  <c r="AU538" i="42" s="1"/>
  <c r="AT329" i="42"/>
  <c r="AU329" i="42" s="1"/>
  <c r="AT245" i="42"/>
  <c r="AU245" i="42" s="1"/>
  <c r="AT323" i="42"/>
  <c r="AU323" i="42" s="1"/>
  <c r="AT174" i="42"/>
  <c r="AU174" i="42" s="1"/>
  <c r="AT232" i="42"/>
  <c r="AU232" i="42" s="1"/>
  <c r="AT63" i="42"/>
  <c r="AU63" i="42" s="1"/>
  <c r="AT13" i="42"/>
  <c r="AU13" i="42" s="1"/>
  <c r="AT250" i="42"/>
  <c r="AU250" i="42" s="1"/>
  <c r="AT70" i="42"/>
  <c r="AU70" i="42" s="1"/>
  <c r="AT566" i="42"/>
  <c r="AU566" i="42" s="1"/>
  <c r="AT221" i="42"/>
  <c r="AU221" i="42" s="1"/>
  <c r="AT12" i="42"/>
  <c r="AU12" i="42" s="1"/>
  <c r="AT424" i="42"/>
  <c r="AU424" i="42" s="1"/>
  <c r="AT103" i="42"/>
  <c r="AU103" i="42" s="1"/>
  <c r="AT619" i="42"/>
  <c r="AU619" i="42" s="1"/>
  <c r="AT125" i="42"/>
  <c r="AU125" i="42" s="1"/>
  <c r="AT116" i="42"/>
  <c r="AU116" i="42" s="1"/>
  <c r="AT310" i="42"/>
  <c r="AU310" i="42" s="1"/>
  <c r="AT158" i="42"/>
  <c r="AU158" i="42" s="1"/>
  <c r="AT62" i="42"/>
  <c r="AU62" i="42" s="1"/>
  <c r="AT947" i="42"/>
  <c r="AU947" i="42" s="1"/>
  <c r="AT868" i="42"/>
  <c r="AU868" i="42" s="1"/>
  <c r="AT983" i="42"/>
  <c r="AU983" i="42" s="1"/>
  <c r="AT828" i="42"/>
  <c r="AU828" i="42" s="1"/>
  <c r="AT950" i="42"/>
  <c r="AU950" i="42" s="1"/>
  <c r="AT867" i="42"/>
  <c r="AU867" i="42" s="1"/>
  <c r="AT995" i="42"/>
  <c r="AU995" i="42" s="1"/>
  <c r="AT858" i="42"/>
  <c r="AU858" i="42" s="1"/>
  <c r="AT919" i="42"/>
  <c r="AU919" i="42" s="1"/>
  <c r="AT857" i="42"/>
  <c r="AU857" i="42" s="1"/>
  <c r="AT1034" i="42"/>
  <c r="AU1034" i="42" s="1"/>
  <c r="AT722" i="42"/>
  <c r="AU722" i="42" s="1"/>
  <c r="AT672" i="42"/>
  <c r="AU672" i="42" s="1"/>
  <c r="AT792" i="42"/>
  <c r="AU792" i="42" s="1"/>
  <c r="AT717" i="42"/>
  <c r="AU717" i="42" s="1"/>
  <c r="AT1026" i="42"/>
  <c r="AU1026" i="42" s="1"/>
  <c r="AT608" i="42"/>
  <c r="AU608" i="42" s="1"/>
  <c r="AT784" i="42"/>
  <c r="AU784" i="42" s="1"/>
  <c r="AT661" i="42"/>
  <c r="AU661" i="42" s="1"/>
  <c r="AT679" i="42"/>
  <c r="AU679" i="42" s="1"/>
  <c r="AT467" i="42"/>
  <c r="AU467" i="42" s="1"/>
  <c r="AT359" i="42"/>
  <c r="AU359" i="42" s="1"/>
  <c r="AT533" i="42"/>
  <c r="AU533" i="42" s="1"/>
  <c r="AT338" i="42"/>
  <c r="AU338" i="42" s="1"/>
  <c r="AT546" i="42"/>
  <c r="AU546" i="42" s="1"/>
  <c r="AT416" i="42"/>
  <c r="AU416" i="42" s="1"/>
  <c r="AT822" i="42"/>
  <c r="AU822" i="42" s="1"/>
  <c r="AT503" i="42"/>
  <c r="AU503" i="42" s="1"/>
  <c r="AT395" i="42"/>
  <c r="AU395" i="42" s="1"/>
  <c r="AT611" i="42"/>
  <c r="AU611" i="42" s="1"/>
  <c r="AT373" i="42"/>
  <c r="AU373" i="42" s="1"/>
  <c r="AT581" i="42"/>
  <c r="AU581" i="42" s="1"/>
  <c r="AT256" i="42"/>
  <c r="AU256" i="42" s="1"/>
  <c r="AT532" i="42"/>
  <c r="AU532" i="42" s="1"/>
  <c r="AT227" i="42"/>
  <c r="AU227" i="42" s="1"/>
  <c r="AT81" i="42"/>
  <c r="AU81" i="42" s="1"/>
  <c r="AT301" i="42"/>
  <c r="AU301" i="42" s="1"/>
  <c r="AT126" i="42"/>
  <c r="AU126" i="42" s="1"/>
  <c r="AT518" i="42"/>
  <c r="AU518" i="42" s="1"/>
  <c r="AT238" i="42"/>
  <c r="AU238" i="42" s="1"/>
  <c r="AT117" i="42"/>
  <c r="AU117" i="42" s="1"/>
  <c r="AT304" i="42"/>
  <c r="AU304" i="42" s="1"/>
  <c r="AT303" i="42"/>
  <c r="AU303" i="42" s="1"/>
  <c r="AT224" i="42"/>
  <c r="AU224" i="42" s="1"/>
  <c r="AT240" i="42"/>
  <c r="AU240" i="42" s="1"/>
  <c r="AT170" i="42"/>
  <c r="AU170" i="42" s="1"/>
  <c r="AT311" i="42"/>
  <c r="AU311" i="42" s="1"/>
  <c r="AT225" i="42"/>
  <c r="AU225" i="42" s="1"/>
  <c r="AT82" i="42"/>
  <c r="AU82" i="42" s="1"/>
  <c r="AT943" i="42"/>
  <c r="AU943" i="42" s="1"/>
  <c r="AT864" i="42"/>
  <c r="AU864" i="42" s="1"/>
  <c r="AT979" i="42"/>
  <c r="AU979" i="42" s="1"/>
  <c r="AT824" i="42"/>
  <c r="AU824" i="42" s="1"/>
  <c r="AT946" i="42"/>
  <c r="AU946" i="42" s="1"/>
  <c r="AT863" i="42"/>
  <c r="AU863" i="42" s="1"/>
  <c r="AT780" i="42"/>
  <c r="AU780" i="42" s="1"/>
  <c r="AT831" i="42"/>
  <c r="AU831" i="42" s="1"/>
  <c r="AT961" i="42"/>
  <c r="AU961" i="42" s="1"/>
  <c r="AT847" i="42"/>
  <c r="AU847" i="42" s="1"/>
  <c r="AT1012" i="42"/>
  <c r="AU1012" i="42" s="1"/>
  <c r="AT915" i="42"/>
  <c r="AU915" i="42" s="1"/>
  <c r="AT846" i="42"/>
  <c r="AU846" i="42" s="1"/>
  <c r="AT1017" i="42"/>
  <c r="AU1017" i="42" s="1"/>
  <c r="AT705" i="42"/>
  <c r="AU705" i="42" s="1"/>
  <c r="AT718" i="42"/>
  <c r="AU718" i="42" s="1"/>
  <c r="AT826" i="42"/>
  <c r="AU826" i="42" s="1"/>
  <c r="AT630" i="42"/>
  <c r="AU630" i="42" s="1"/>
  <c r="AT779" i="42"/>
  <c r="AU779" i="42" s="1"/>
  <c r="AT663" i="42"/>
  <c r="AU663" i="42" s="1"/>
  <c r="AT1022" i="42"/>
  <c r="AU1022" i="42" s="1"/>
  <c r="AT706" i="42"/>
  <c r="AU706" i="42" s="1"/>
  <c r="AT604" i="42"/>
  <c r="AU604" i="42" s="1"/>
  <c r="AT657" i="42"/>
  <c r="AU657" i="42" s="1"/>
  <c r="AT629" i="42"/>
  <c r="AU629" i="42" s="1"/>
  <c r="AT463" i="42"/>
  <c r="AU463" i="42" s="1"/>
  <c r="AT355" i="42"/>
  <c r="AU355" i="42" s="1"/>
  <c r="AT529" i="42"/>
  <c r="AU529" i="42" s="1"/>
  <c r="AT334" i="42"/>
  <c r="AU334" i="42" s="1"/>
  <c r="AT541" i="42"/>
  <c r="AU541" i="42" s="1"/>
  <c r="AT412" i="42"/>
  <c r="AU412" i="42" s="1"/>
  <c r="AT499" i="42"/>
  <c r="AU499" i="42" s="1"/>
  <c r="AT391" i="42"/>
  <c r="AU391" i="42" s="1"/>
  <c r="AT574" i="42"/>
  <c r="AU574" i="42" s="1"/>
  <c r="AT369" i="42"/>
  <c r="AU369" i="42" s="1"/>
  <c r="AT534" i="42"/>
  <c r="AU534" i="42" s="1"/>
  <c r="AT252" i="42"/>
  <c r="AU252" i="42" s="1"/>
  <c r="AT99" i="42"/>
  <c r="AU99" i="42" s="1"/>
  <c r="AT510" i="42"/>
  <c r="AU510" i="42" s="1"/>
  <c r="AT223" i="42"/>
  <c r="AU223" i="42" s="1"/>
  <c r="AT77" i="42"/>
  <c r="AU77" i="42" s="1"/>
  <c r="AT295" i="42"/>
  <c r="AU295" i="42" s="1"/>
  <c r="AT122" i="42"/>
  <c r="AU122" i="42" s="1"/>
  <c r="AT474" i="42"/>
  <c r="AU474" i="42" s="1"/>
  <c r="AT234" i="42"/>
  <c r="AU234" i="42" s="1"/>
  <c r="AT105" i="42"/>
  <c r="AU105" i="42" s="1"/>
  <c r="AT293" i="42"/>
  <c r="AU293" i="42" s="1"/>
  <c r="AT287" i="42"/>
  <c r="AU287" i="42" s="1"/>
  <c r="AT165" i="42"/>
  <c r="AU165" i="42" s="1"/>
  <c r="AT204" i="42"/>
  <c r="AU204" i="42" s="1"/>
  <c r="AT162" i="42"/>
  <c r="AU162" i="42" s="1"/>
  <c r="AT282" i="42"/>
  <c r="AU282" i="42" s="1"/>
  <c r="AT97" i="42"/>
  <c r="AU97" i="42" s="1"/>
  <c r="AT609" i="42"/>
  <c r="AU609" i="42" s="1"/>
  <c r="AT111" i="42"/>
  <c r="AU111" i="42" s="1"/>
  <c r="AT922" i="42"/>
  <c r="AU922" i="42" s="1"/>
  <c r="AT860" i="42"/>
  <c r="AU860" i="42" s="1"/>
  <c r="AT975" i="42"/>
  <c r="AU975" i="42" s="1"/>
  <c r="AT820" i="42"/>
  <c r="AU820" i="42" s="1"/>
  <c r="AT921" i="42"/>
  <c r="AU921" i="42" s="1"/>
  <c r="AT859" i="42"/>
  <c r="AU859" i="42" s="1"/>
  <c r="AT1035" i="42"/>
  <c r="AU1035" i="42" s="1"/>
  <c r="AT827" i="42"/>
  <c r="AU827" i="42" s="1"/>
  <c r="AT957" i="42"/>
  <c r="AU957" i="42" s="1"/>
  <c r="AT843" i="42"/>
  <c r="AU843" i="42" s="1"/>
  <c r="AT911" i="42"/>
  <c r="AU911" i="42" s="1"/>
  <c r="AT842" i="42"/>
  <c r="AU842" i="42" s="1"/>
  <c r="AT977" i="42"/>
  <c r="AU977" i="42" s="1"/>
  <c r="AT701" i="42"/>
  <c r="AU701" i="42" s="1"/>
  <c r="AT829" i="42"/>
  <c r="AU829" i="42" s="1"/>
  <c r="AT714" i="42"/>
  <c r="AU714" i="42" s="1"/>
  <c r="AT793" i="42"/>
  <c r="AU793" i="42" s="1"/>
  <c r="AT626" i="42"/>
  <c r="AU626" i="42" s="1"/>
  <c r="AT761" i="42"/>
  <c r="AU761" i="42" s="1"/>
  <c r="AT659" i="42"/>
  <c r="AU659" i="42" s="1"/>
  <c r="AT981" i="42"/>
  <c r="AU981" i="42" s="1"/>
  <c r="AT702" i="42"/>
  <c r="AU702" i="42" s="1"/>
  <c r="AT600" i="42"/>
  <c r="AU600" i="42" s="1"/>
  <c r="AT757" i="42"/>
  <c r="AU757" i="42" s="1"/>
  <c r="AT653" i="42"/>
  <c r="AU653" i="42" s="1"/>
  <c r="AT617" i="42"/>
  <c r="AU617" i="42" s="1"/>
  <c r="AT459" i="42"/>
  <c r="AU459" i="42" s="1"/>
  <c r="AT313" i="42"/>
  <c r="AU313" i="42" s="1"/>
  <c r="AT525" i="42"/>
  <c r="AU525" i="42" s="1"/>
  <c r="AT330" i="42"/>
  <c r="AU330" i="42" s="1"/>
  <c r="AT520" i="42"/>
  <c r="AU520" i="42" s="1"/>
  <c r="AT404" i="42"/>
  <c r="AU404" i="42" s="1"/>
  <c r="AT495" i="42"/>
  <c r="AU495" i="42" s="1"/>
  <c r="AT386" i="42"/>
  <c r="AU386" i="42" s="1"/>
  <c r="AT561" i="42"/>
  <c r="AU561" i="42" s="1"/>
  <c r="AT348" i="42"/>
  <c r="AU348" i="42" s="1"/>
  <c r="AT522" i="42"/>
  <c r="AU522" i="42" s="1"/>
  <c r="AT210" i="42"/>
  <c r="AU210" i="42" s="1"/>
  <c r="AT95" i="42"/>
  <c r="AU95" i="42" s="1"/>
  <c r="AT444" i="42"/>
  <c r="AU444" i="42" s="1"/>
  <c r="AT219" i="42"/>
  <c r="AU219" i="42" s="1"/>
  <c r="AT73" i="42"/>
  <c r="AU73" i="42" s="1"/>
  <c r="AT259" i="42"/>
  <c r="AU259" i="42" s="1"/>
  <c r="AT430" i="42"/>
  <c r="AU430" i="42" s="1"/>
  <c r="AT230" i="42"/>
  <c r="AU230" i="42" s="1"/>
  <c r="AT80" i="42"/>
  <c r="AU80" i="42" s="1"/>
  <c r="AT283" i="42"/>
  <c r="AU283" i="42" s="1"/>
  <c r="AT265" i="42"/>
  <c r="AU265" i="42" s="1"/>
  <c r="AT157" i="42"/>
  <c r="AU157" i="42" s="1"/>
  <c r="AT196" i="42"/>
  <c r="AU196" i="42" s="1"/>
  <c r="AT154" i="42"/>
  <c r="AU154" i="42" s="1"/>
  <c r="AT258" i="42"/>
  <c r="AU258" i="42" s="1"/>
  <c r="AT72" i="42"/>
  <c r="AU72" i="42" s="1"/>
  <c r="AT24" i="42"/>
  <c r="AU24" i="42" s="1"/>
  <c r="AT145" i="42"/>
  <c r="AU145" i="42" s="1"/>
  <c r="AT918" i="42"/>
  <c r="AU918" i="42" s="1"/>
  <c r="AT856" i="42"/>
  <c r="AU856" i="42" s="1"/>
  <c r="AT971" i="42"/>
  <c r="AU971" i="42" s="1"/>
  <c r="AT816" i="42"/>
  <c r="AU816" i="42" s="1"/>
  <c r="AT917" i="42"/>
  <c r="AU917" i="42" s="1"/>
  <c r="AT855" i="42"/>
  <c r="AU855" i="42" s="1"/>
  <c r="AT1031" i="42"/>
  <c r="AU1031" i="42" s="1"/>
  <c r="AT819" i="42"/>
  <c r="AU819" i="42" s="1"/>
  <c r="AT949" i="42"/>
  <c r="AU949" i="42" s="1"/>
  <c r="AT839" i="42"/>
  <c r="AU839" i="42" s="1"/>
  <c r="AT838" i="42"/>
  <c r="AU838" i="42" s="1"/>
  <c r="AT928" i="42"/>
  <c r="AU928" i="42" s="1"/>
  <c r="AT697" i="42"/>
  <c r="AU697" i="42" s="1"/>
  <c r="AT813" i="42"/>
  <c r="AU813" i="42" s="1"/>
  <c r="AT709" i="42"/>
  <c r="AU709" i="42" s="1"/>
  <c r="AT773" i="42"/>
  <c r="AU773" i="42" s="1"/>
  <c r="AT622" i="42"/>
  <c r="AU622" i="42" s="1"/>
  <c r="AT755" i="42"/>
  <c r="AU755" i="42" s="1"/>
  <c r="AT655" i="42"/>
  <c r="AU655" i="42" s="1"/>
  <c r="AT965" i="42"/>
  <c r="AU965" i="42" s="1"/>
  <c r="AT698" i="42"/>
  <c r="AU698" i="42" s="1"/>
  <c r="AT595" i="42"/>
  <c r="AU595" i="42" s="1"/>
  <c r="AT753" i="42"/>
  <c r="AU753" i="42" s="1"/>
  <c r="AT649" i="42"/>
  <c r="AU649" i="42" s="1"/>
  <c r="AT607" i="42"/>
  <c r="AU607" i="42" s="1"/>
  <c r="AT455" i="42"/>
  <c r="AU455" i="42" s="1"/>
  <c r="AT309" i="42"/>
  <c r="AU309" i="42" s="1"/>
  <c r="AT483" i="42"/>
  <c r="AU483" i="42" s="1"/>
  <c r="AT326" i="42"/>
  <c r="AU326" i="42" s="1"/>
  <c r="AT516" i="42"/>
  <c r="AU516" i="42" s="1"/>
  <c r="AT396" i="42"/>
  <c r="AU396" i="42" s="1"/>
  <c r="AT703" i="42"/>
  <c r="AU703" i="42" s="1"/>
  <c r="AT490" i="42"/>
  <c r="AU490" i="42" s="1"/>
  <c r="AT365" i="42"/>
  <c r="AU365" i="42" s="1"/>
  <c r="AT549" i="42"/>
  <c r="AU549" i="42" s="1"/>
  <c r="AT344" i="42"/>
  <c r="AU344" i="42" s="1"/>
  <c r="AT489" i="42"/>
  <c r="AU489" i="42" s="1"/>
  <c r="AT206" i="42"/>
  <c r="AU206" i="42" s="1"/>
  <c r="AT91" i="42"/>
  <c r="AU91" i="42" s="1"/>
  <c r="AT432" i="42"/>
  <c r="AU432" i="42" s="1"/>
  <c r="AT214" i="42"/>
  <c r="AU214" i="42" s="1"/>
  <c r="AT69" i="42"/>
  <c r="AU69" i="42" s="1"/>
  <c r="AT255" i="42"/>
  <c r="AU255" i="42" s="1"/>
  <c r="AT418" i="42"/>
  <c r="AU418" i="42" s="1"/>
  <c r="AT226" i="42"/>
  <c r="AU226" i="42" s="1"/>
  <c r="AT76" i="42"/>
  <c r="AU76" i="42" s="1"/>
  <c r="AT279" i="42"/>
  <c r="AU279" i="42" s="1"/>
  <c r="AT253" i="42"/>
  <c r="AU253" i="42" s="1"/>
  <c r="AT149" i="42"/>
  <c r="AU149" i="42" s="1"/>
  <c r="AT179" i="42"/>
  <c r="AU179" i="42" s="1"/>
  <c r="AT146" i="42"/>
  <c r="AU146" i="42" s="1"/>
  <c r="AT203" i="42"/>
  <c r="AU203" i="42" s="1"/>
  <c r="AT42" i="42"/>
  <c r="AU42" i="42" s="1"/>
  <c r="AT1005" i="42"/>
  <c r="AU1005" i="42" s="1"/>
  <c r="AT800" i="42"/>
  <c r="AU800" i="42" s="1"/>
  <c r="AT803" i="42"/>
  <c r="AU803" i="42" s="1"/>
  <c r="AT775" i="42"/>
  <c r="AU775" i="42" s="1"/>
  <c r="AT798" i="42"/>
  <c r="AU798" i="42" s="1"/>
  <c r="AT889" i="42"/>
  <c r="AU889" i="42" s="1"/>
  <c r="AT774" i="42"/>
  <c r="AU774" i="42" s="1"/>
  <c r="AT740" i="42"/>
  <c r="AU740" i="42" s="1"/>
  <c r="AT735" i="42"/>
  <c r="AU735" i="42" s="1"/>
  <c r="AT785" i="42"/>
  <c r="AU785" i="42" s="1"/>
  <c r="AT1021" i="42"/>
  <c r="AU1021" i="42" s="1"/>
  <c r="AT417" i="42"/>
  <c r="AU417" i="42" s="1"/>
  <c r="AT425" i="42"/>
  <c r="AU425" i="42" s="1"/>
  <c r="AT466" i="42"/>
  <c r="AU466" i="42" s="1"/>
  <c r="AT591" i="42"/>
  <c r="AU591" i="42" s="1"/>
  <c r="AT821" i="42"/>
  <c r="AU821" i="42" s="1"/>
  <c r="AT294" i="42"/>
  <c r="AU294" i="42" s="1"/>
  <c r="AT185" i="42"/>
  <c r="AU185" i="42" s="1"/>
  <c r="AT285" i="42"/>
  <c r="AU285" i="42" s="1"/>
  <c r="AT486" i="42"/>
  <c r="AU486" i="42" s="1"/>
  <c r="AT167" i="42"/>
  <c r="AU167" i="42" s="1"/>
  <c r="AT241" i="42"/>
  <c r="AU241" i="42" s="1"/>
  <c r="AT699" i="42"/>
  <c r="AU699" i="42" s="1"/>
  <c r="AT514" i="42"/>
  <c r="AU514" i="42" s="1"/>
  <c r="AT414" i="42"/>
  <c r="AU414" i="42" s="1"/>
  <c r="AT150" i="42"/>
  <c r="AU150" i="42" s="1"/>
  <c r="AT899" i="42"/>
  <c r="AU899" i="42" s="1"/>
  <c r="AT898" i="42"/>
  <c r="AU898" i="42" s="1"/>
  <c r="AT905" i="42"/>
  <c r="AU905" i="42" s="1"/>
  <c r="AT797" i="42"/>
  <c r="AU797" i="42" s="1"/>
  <c r="AT640" i="42"/>
  <c r="AU640" i="42" s="1"/>
  <c r="AT634" i="42"/>
  <c r="AU634" i="42" s="1"/>
  <c r="AT730" i="42"/>
  <c r="AU730" i="42" s="1"/>
  <c r="AT354" i="42"/>
  <c r="AU354" i="42" s="1"/>
  <c r="AT481" i="42"/>
  <c r="AU481" i="42" s="1"/>
  <c r="AT57" i="42"/>
  <c r="AU57" i="42" s="1"/>
  <c r="AT197" i="42"/>
  <c r="AU197" i="42" s="1"/>
  <c r="AT494" i="42"/>
  <c r="AU494" i="42" s="1"/>
  <c r="AT45" i="42"/>
  <c r="AU45" i="42" s="1"/>
  <c r="AT43" i="42"/>
  <c r="AU43" i="42" s="1"/>
  <c r="AT989" i="42"/>
  <c r="AU989" i="42" s="1"/>
  <c r="AT572" i="42"/>
  <c r="AU572" i="42" s="1"/>
  <c r="AT674" i="42"/>
  <c r="AU674" i="42" s="1"/>
  <c r="AT449" i="42"/>
  <c r="AU449" i="42" s="1"/>
  <c r="AT53" i="42"/>
  <c r="AU53" i="42" s="1"/>
  <c r="AT306" i="42"/>
  <c r="AU306" i="42" s="1"/>
  <c r="AT891" i="42"/>
  <c r="AU891" i="42" s="1"/>
  <c r="AT669" i="42"/>
  <c r="AU669" i="42" s="1"/>
  <c r="AT670" i="42"/>
  <c r="AU670" i="42" s="1"/>
  <c r="AT308" i="42"/>
  <c r="AU308" i="42" s="1"/>
  <c r="AT144" i="42"/>
  <c r="AU144" i="42" s="1"/>
  <c r="AT34" i="42"/>
  <c r="AU34" i="42" s="1"/>
  <c r="AT956" i="42"/>
  <c r="AU956" i="42" s="1"/>
  <c r="AT563" i="42"/>
  <c r="AU563" i="42" s="1"/>
  <c r="AT675" i="42"/>
  <c r="AU675" i="42" s="1"/>
  <c r="AT44" i="42"/>
  <c r="AU44" i="42" s="1"/>
  <c r="AT96" i="42"/>
  <c r="AU96" i="42" s="1"/>
  <c r="AT1001" i="42"/>
  <c r="AU1001" i="42" s="1"/>
  <c r="AT799" i="42"/>
  <c r="AU799" i="42" s="1"/>
  <c r="AT771" i="42"/>
  <c r="AU771" i="42" s="1"/>
  <c r="AT885" i="42"/>
  <c r="AU885" i="42" s="1"/>
  <c r="AT769" i="42"/>
  <c r="AU769" i="42" s="1"/>
  <c r="AT736" i="42"/>
  <c r="AU736" i="42" s="1"/>
  <c r="AT731" i="42"/>
  <c r="AU731" i="42" s="1"/>
  <c r="AT770" i="42"/>
  <c r="AU770" i="42" s="1"/>
  <c r="AT980" i="42"/>
  <c r="AU980" i="42" s="1"/>
  <c r="AT750" i="42"/>
  <c r="AU750" i="42" s="1"/>
  <c r="AT413" i="42"/>
  <c r="AU413" i="42" s="1"/>
  <c r="AT421" i="42"/>
  <c r="AU421" i="42" s="1"/>
  <c r="AT462" i="42"/>
  <c r="AU462" i="42" s="1"/>
  <c r="AT583" i="42"/>
  <c r="AU583" i="42" s="1"/>
  <c r="AT754" i="42"/>
  <c r="AU754" i="42" s="1"/>
  <c r="AT290" i="42"/>
  <c r="AU290" i="42" s="1"/>
  <c r="AT181" i="42"/>
  <c r="AU181" i="42" s="1"/>
  <c r="AT281" i="42"/>
  <c r="AU281" i="42" s="1"/>
  <c r="AT476" i="42"/>
  <c r="AU476" i="42" s="1"/>
  <c r="AT163" i="42"/>
  <c r="AU163" i="42" s="1"/>
  <c r="AT237" i="42"/>
  <c r="AU237" i="42" s="1"/>
  <c r="AT569" i="42"/>
  <c r="AU569" i="42" s="1"/>
  <c r="AT484" i="42"/>
  <c r="AU484" i="42" s="1"/>
  <c r="AT208" i="42"/>
  <c r="AU208" i="42" s="1"/>
  <c r="AT254" i="42"/>
  <c r="AU254" i="42" s="1"/>
  <c r="AT28" i="42"/>
  <c r="AU28" i="42" s="1"/>
  <c r="AT897" i="42"/>
  <c r="AU897" i="42" s="1"/>
  <c r="AT482" i="42"/>
  <c r="AU482" i="42" s="1"/>
  <c r="AT894" i="42"/>
  <c r="AU894" i="42" s="1"/>
  <c r="AT568" i="42"/>
  <c r="AU568" i="42" s="1"/>
  <c r="AT517" i="42"/>
  <c r="AU517" i="42" s="1"/>
  <c r="AT445" i="42"/>
  <c r="AU445" i="42" s="1"/>
  <c r="AT189" i="42"/>
  <c r="AU189" i="42" s="1"/>
  <c r="AT33" i="42"/>
  <c r="AU33" i="42" s="1"/>
  <c r="AT888" i="42"/>
  <c r="AU888" i="42" s="1"/>
  <c r="AT628" i="42"/>
  <c r="AU628" i="42" s="1"/>
  <c r="AT415" i="42"/>
  <c r="AU415" i="42" s="1"/>
  <c r="AT997" i="42"/>
  <c r="AU997" i="42" s="1"/>
  <c r="AT1008" i="42"/>
  <c r="AU1008" i="42" s="1"/>
  <c r="AT767" i="42"/>
  <c r="AU767" i="42" s="1"/>
  <c r="AT881" i="42"/>
  <c r="AU881" i="42" s="1"/>
  <c r="AT732" i="42"/>
  <c r="AU732" i="42" s="1"/>
  <c r="AT704" i="42"/>
  <c r="AU704" i="42" s="1"/>
  <c r="AT765" i="42"/>
  <c r="AU765" i="42" s="1"/>
  <c r="AT964" i="42"/>
  <c r="AU964" i="42" s="1"/>
  <c r="AT734" i="42"/>
  <c r="AU734" i="42" s="1"/>
  <c r="AT409" i="42"/>
  <c r="AU409" i="42" s="1"/>
  <c r="AT379" i="42"/>
  <c r="AU379" i="42" s="1"/>
  <c r="AT458" i="42"/>
  <c r="AU458" i="42" s="1"/>
  <c r="AT562" i="42"/>
  <c r="AU562" i="42" s="1"/>
  <c r="AT738" i="42"/>
  <c r="AU738" i="42" s="1"/>
  <c r="AT286" i="42"/>
  <c r="AU286" i="42" s="1"/>
  <c r="AT177" i="42"/>
  <c r="AU177" i="42" s="1"/>
  <c r="AT277" i="42"/>
  <c r="AU277" i="42" s="1"/>
  <c r="AT464" i="42"/>
  <c r="AU464" i="42" s="1"/>
  <c r="AT60" i="42"/>
  <c r="AU60" i="42" s="1"/>
  <c r="AT159" i="42"/>
  <c r="AU159" i="42" s="1"/>
  <c r="AT428" i="42"/>
  <c r="AU428" i="42" s="1"/>
  <c r="AT426" i="42"/>
  <c r="AU426" i="42" s="1"/>
  <c r="AT200" i="42"/>
  <c r="AU200" i="42" s="1"/>
  <c r="AT536" i="42"/>
  <c r="AU536" i="42" s="1"/>
  <c r="AT67" i="42"/>
  <c r="AU67" i="42" s="1"/>
  <c r="AT895" i="42"/>
  <c r="AU895" i="42" s="1"/>
  <c r="AT673" i="42"/>
  <c r="AU673" i="42" s="1"/>
  <c r="AT580" i="42"/>
  <c r="AU580" i="42" s="1"/>
  <c r="AT726" i="42"/>
  <c r="AU726" i="42" s="1"/>
  <c r="AT766" i="42"/>
  <c r="AU766" i="42" s="1"/>
  <c r="AT477" i="42"/>
  <c r="AU477" i="42" s="1"/>
  <c r="AT193" i="42"/>
  <c r="AU193" i="42" s="1"/>
  <c r="AT39" i="42"/>
  <c r="AU39" i="42" s="1"/>
  <c r="AT49" i="42"/>
  <c r="AU49" i="42" s="1"/>
  <c r="AT892" i="42"/>
  <c r="AU892" i="42" s="1"/>
  <c r="AT960" i="42"/>
  <c r="AU960" i="42" s="1"/>
  <c r="AT1029" i="42"/>
  <c r="AU1029" i="42" s="1"/>
  <c r="AT662" i="42"/>
  <c r="AU662" i="42" s="1"/>
  <c r="AT335" i="42"/>
  <c r="AU335" i="42" s="1"/>
  <c r="AT394" i="42"/>
  <c r="AU394" i="42" s="1"/>
  <c r="AT887" i="42"/>
  <c r="AU887" i="42" s="1"/>
  <c r="AT627" i="42"/>
  <c r="AU627" i="42" s="1"/>
  <c r="AT723" i="42"/>
  <c r="AU723" i="42" s="1"/>
  <c r="AT431" i="42"/>
  <c r="AU431" i="42" s="1"/>
  <c r="AT184" i="42"/>
  <c r="AU184" i="42" s="1"/>
  <c r="AT30" i="42"/>
  <c r="AU30" i="42" s="1"/>
  <c r="AT993" i="42"/>
  <c r="AU993" i="42" s="1"/>
  <c r="AT1004" i="42"/>
  <c r="AU1004" i="42" s="1"/>
  <c r="AT1013" i="42"/>
  <c r="AU1013" i="42" s="1"/>
  <c r="AT877" i="42"/>
  <c r="AU877" i="42" s="1"/>
  <c r="AT727" i="42"/>
  <c r="AU727" i="42" s="1"/>
  <c r="AT700" i="42"/>
  <c r="AU700" i="42" s="1"/>
  <c r="AT931" i="42"/>
  <c r="AU931" i="42" s="1"/>
  <c r="AT405" i="42"/>
  <c r="AU405" i="42" s="1"/>
  <c r="AT375" i="42"/>
  <c r="AU375" i="42" s="1"/>
  <c r="AT454" i="42"/>
  <c r="AU454" i="42" s="1"/>
  <c r="AT550" i="42"/>
  <c r="AU550" i="42" s="1"/>
  <c r="AT969" i="42"/>
  <c r="AU969" i="42" s="1"/>
  <c r="AT135" i="42"/>
  <c r="AU135" i="42" s="1"/>
  <c r="AT273" i="42"/>
  <c r="AU273" i="42" s="1"/>
  <c r="AT398" i="42"/>
  <c r="AU398" i="42" s="1"/>
  <c r="AT56" i="42"/>
  <c r="AU56" i="42" s="1"/>
  <c r="AT155" i="42"/>
  <c r="AU155" i="42" s="1"/>
  <c r="AT528" i="42"/>
  <c r="AU528" i="42" s="1"/>
  <c r="AT585" i="42"/>
  <c r="AU585" i="42" s="1"/>
  <c r="AT402" i="42"/>
  <c r="AU402" i="42" s="1"/>
  <c r="AT337" i="42"/>
  <c r="AU337" i="42" s="1"/>
  <c r="AT192" i="42"/>
  <c r="AU192" i="42" s="1"/>
  <c r="AT270" i="42"/>
  <c r="AU270" i="42" s="1"/>
  <c r="AT926" i="42"/>
  <c r="AU926" i="42" s="1"/>
  <c r="AT970" i="42"/>
  <c r="AU970" i="42" s="1"/>
  <c r="AT994" i="42"/>
  <c r="AU994" i="42" s="1"/>
  <c r="AT677" i="42"/>
  <c r="AU677" i="42" s="1"/>
  <c r="AT584" i="42"/>
  <c r="AU584" i="42" s="1"/>
  <c r="AT678" i="42"/>
  <c r="AU678" i="42" s="1"/>
  <c r="AT542" i="42"/>
  <c r="AU542" i="42" s="1"/>
  <c r="AT936" i="42"/>
  <c r="AU936" i="42" s="1"/>
  <c r="AT453" i="42"/>
  <c r="AU453" i="42" s="1"/>
  <c r="AT378" i="42"/>
  <c r="AU378" i="42" s="1"/>
  <c r="AT152" i="42"/>
  <c r="AU152" i="42" s="1"/>
  <c r="AT314" i="42"/>
  <c r="AU314" i="42" s="1"/>
  <c r="AT132" i="42"/>
  <c r="AU132" i="42" s="1"/>
  <c r="AT58" i="42"/>
  <c r="AU58" i="42" s="1"/>
  <c r="AT92" i="42"/>
  <c r="AU92" i="42" s="1"/>
  <c r="AT896" i="42"/>
  <c r="AU896" i="42" s="1"/>
  <c r="AT966" i="42"/>
  <c r="AU966" i="42" s="1"/>
  <c r="AT571" i="42"/>
  <c r="AU571" i="42" s="1"/>
  <c r="AT521" i="42"/>
  <c r="AU521" i="42" s="1"/>
  <c r="AT312" i="42"/>
  <c r="AU312" i="42" s="1"/>
  <c r="AT345" i="42"/>
  <c r="AU345" i="42" s="1"/>
  <c r="AT148" i="42"/>
  <c r="AU148" i="42" s="1"/>
  <c r="AT124" i="42"/>
  <c r="AU124" i="42" s="1"/>
  <c r="AT38" i="42"/>
  <c r="AU38" i="42" s="1"/>
  <c r="AT567" i="42"/>
  <c r="AU567" i="42" s="1"/>
  <c r="AT691" i="42"/>
  <c r="AU691" i="42" s="1"/>
  <c r="AT473" i="42"/>
  <c r="AU473" i="42" s="1"/>
  <c r="AT289" i="42"/>
  <c r="AU289" i="42" s="1"/>
  <c r="AT929" i="42"/>
  <c r="AU929" i="42" s="1"/>
  <c r="AT560" i="42"/>
  <c r="AU560" i="42" s="1"/>
  <c r="AT513" i="42"/>
  <c r="AU513" i="42" s="1"/>
  <c r="AT935" i="42"/>
  <c r="AU935" i="42" s="1"/>
  <c r="AT139" i="42"/>
  <c r="AU139" i="42" s="1"/>
  <c r="AT382" i="42"/>
  <c r="AU382" i="42" s="1"/>
  <c r="AT937" i="42"/>
  <c r="AU937" i="42" s="1"/>
  <c r="AT48" i="42"/>
  <c r="AU48" i="42" s="1"/>
  <c r="AT886" i="42"/>
  <c r="AU886" i="42" s="1"/>
  <c r="AT972" i="42"/>
  <c r="AU972" i="42" s="1"/>
  <c r="AT646" i="42"/>
  <c r="AU646" i="42" s="1"/>
  <c r="AT327" i="42"/>
  <c r="AU327" i="42" s="1"/>
  <c r="AT284" i="42"/>
  <c r="AU284" i="42" s="1"/>
  <c r="AT29" i="42"/>
  <c r="AU29" i="42" s="1"/>
  <c r="AS656" i="42" a="1"/>
  <c r="AS656" i="42" s="1"/>
  <c r="AS228" i="42" a="1"/>
  <c r="AS228" i="42" s="1"/>
  <c r="AS901" i="42" a="1"/>
  <c r="AS901" i="42" s="1"/>
  <c r="AS100" i="42" a="1"/>
  <c r="AS100" i="42" s="1"/>
  <c r="AS452" i="42" a="1"/>
  <c r="AS452" i="42" s="1"/>
  <c r="AS16" i="42" a="1"/>
  <c r="AS16" i="42" s="1"/>
  <c r="AS963" i="42" a="1"/>
  <c r="AS963" i="42" s="1"/>
  <c r="AS11" i="42" a="1"/>
  <c r="AS11" i="42" s="1"/>
  <c r="AS1020" i="42" a="1"/>
  <c r="AS1020" i="42" s="1"/>
  <c r="AS1019" i="42" s="1"/>
  <c r="AS1018" i="42" s="1"/>
  <c r="AS744" i="42" a="1"/>
  <c r="AS744" i="42" s="1"/>
  <c r="AQ216" i="42"/>
  <c r="AQ215" i="42" s="1"/>
  <c r="AQ211" i="42" s="1"/>
  <c r="AQ187" i="42"/>
  <c r="AQ186" i="42" s="1"/>
  <c r="AQ667" i="42"/>
  <c r="AS974" i="42" a="1"/>
  <c r="AS974" i="42" s="1"/>
  <c r="AS472" i="42" a="1"/>
  <c r="AS472" i="42" s="1"/>
  <c r="AS471" i="42" s="1"/>
  <c r="AS849" i="42" a="1"/>
  <c r="AS849" i="42" s="1"/>
  <c r="AS360" i="42" a="1"/>
  <c r="AS360" i="42" s="1"/>
  <c r="AS264" i="42" a="1"/>
  <c r="AS264" i="42" s="1"/>
  <c r="AS812" i="42" a="1"/>
  <c r="AS812" i="42" s="1"/>
  <c r="AS217" i="42" a="1"/>
  <c r="AS217" i="42" s="1"/>
  <c r="AS37" i="42" a="1"/>
  <c r="AS37" i="42" s="1"/>
  <c r="AS36" i="42" s="1"/>
  <c r="AS576" i="42" a="1"/>
  <c r="AS576" i="42" s="1"/>
  <c r="AS575" i="42" s="1"/>
  <c r="AS212" i="42" a="1"/>
  <c r="AS212" i="42" s="1"/>
  <c r="AQ962" i="42"/>
  <c r="AQ141" i="42"/>
  <c r="AQ598" i="42"/>
  <c r="AQ597" i="42" s="1"/>
  <c r="AQ593" i="42" s="1"/>
  <c r="AS236" i="42" a="1"/>
  <c r="AS236" i="42" s="1"/>
  <c r="AS441" i="42" a="1"/>
  <c r="AS441" i="42" s="1"/>
  <c r="AS796" i="42" a="1"/>
  <c r="AS796" i="42" s="1"/>
  <c r="AS524" i="42" a="1"/>
  <c r="AS524" i="42" s="1"/>
  <c r="AS523" i="42" s="1"/>
  <c r="AS408" i="42" a="1"/>
  <c r="AS408" i="42" s="1"/>
  <c r="AS610" i="42" a="1"/>
  <c r="AS610" i="42" s="1"/>
  <c r="AS933" i="42" a="1"/>
  <c r="AS933" i="42" s="1"/>
  <c r="AS173" i="42" a="1"/>
  <c r="AS173" i="42" s="1"/>
  <c r="AS172" i="42" s="1"/>
  <c r="AS724" i="42" a="1"/>
  <c r="AS724" i="42" s="1"/>
  <c r="AS618" i="42" a="1"/>
  <c r="AS618" i="42" s="1"/>
  <c r="AS142" i="42" a="1"/>
  <c r="AS142" i="42" s="1"/>
  <c r="AS764" i="42" a="1"/>
  <c r="AS764" i="42" s="1"/>
  <c r="AS763" i="42" s="1"/>
  <c r="AS137" i="42" a="1"/>
  <c r="AS137" i="42" s="1"/>
  <c r="AQ320" i="42"/>
  <c r="AS866" i="42" a="1"/>
  <c r="AS866" i="42" s="1"/>
  <c r="AS713" i="42" a="1"/>
  <c r="AS713" i="42" s="1"/>
  <c r="AS540" i="42" a="1"/>
  <c r="AS540" i="42" s="1"/>
  <c r="AS680" i="42" a="1"/>
  <c r="AS680" i="42" s="1"/>
  <c r="AS833" i="42" a="1"/>
  <c r="AS833" i="42" s="1"/>
  <c r="AS832" i="42" s="1"/>
  <c r="AS545" i="42" a="1"/>
  <c r="AS545" i="42" s="1"/>
  <c r="AS89" i="42" a="1"/>
  <c r="AS89" i="42" s="1"/>
  <c r="AS389" i="42" a="1"/>
  <c r="AS389" i="42" s="1"/>
  <c r="AS84" i="42" a="1"/>
  <c r="AS84" i="42" s="1"/>
  <c r="AS332" i="42" a="1"/>
  <c r="AS332" i="42" s="1"/>
  <c r="AS692" i="42" a="1"/>
  <c r="AS692" i="42" s="1"/>
  <c r="AQ64" i="42"/>
  <c r="AQ50" i="42" s="1"/>
  <c r="AQ268" i="42"/>
  <c r="AQ267" i="42" s="1"/>
  <c r="AQ263" i="42" s="1"/>
  <c r="AS1014" i="42" l="1"/>
  <c r="AQ319" i="42"/>
  <c r="AQ315" i="42" s="1"/>
  <c r="AQ782" i="42"/>
  <c r="AQ781" i="42" s="1"/>
  <c r="AS712" i="42"/>
  <c r="AS759" i="42"/>
  <c r="AM8" i="42"/>
  <c r="AQ14" i="42"/>
  <c r="AQ10" i="42" s="1"/>
  <c r="AU264" i="42" a="1"/>
  <c r="AU264" i="42" s="1"/>
  <c r="AU708" i="42" a="1"/>
  <c r="AU708" i="42" s="1"/>
  <c r="AU316" i="42" a="1"/>
  <c r="AU316" i="42" s="1"/>
  <c r="AS924" i="42"/>
  <c r="AS320" i="42"/>
  <c r="AU760" i="42" a="1"/>
  <c r="AU760" i="42" s="1"/>
  <c r="AO852" i="42"/>
  <c r="AO848" i="42" s="1"/>
  <c r="AO592" i="42" s="1"/>
  <c r="AQ711" i="42"/>
  <c r="AQ707" i="42" s="1"/>
  <c r="AQ140" i="42"/>
  <c r="AQ136" i="42" s="1"/>
  <c r="AU594" i="42" a="1"/>
  <c r="AU594" i="42" s="1"/>
  <c r="AS941" i="42"/>
  <c r="AS795" i="42"/>
  <c r="AQ635" i="42"/>
  <c r="AQ631" i="42" s="1"/>
  <c r="AS991" i="42"/>
  <c r="AS990" i="42" s="1"/>
  <c r="AS986" i="42" s="1"/>
  <c r="AO9" i="42"/>
  <c r="AS667" i="42"/>
  <c r="AQ853" i="42"/>
  <c r="AQ852" i="42" s="1"/>
  <c r="AQ848" i="42" s="1"/>
  <c r="AS729" i="42"/>
  <c r="AS728" i="42" s="1"/>
  <c r="AU733" i="42" a="1"/>
  <c r="AU733" i="42" s="1"/>
  <c r="AU512" i="42" a="1"/>
  <c r="AU512" i="42" s="1"/>
  <c r="AU74" i="42" a="1"/>
  <c r="AU74" i="42" s="1"/>
  <c r="AS15" i="42"/>
  <c r="AS598" i="42"/>
  <c r="AS597" i="42" s="1"/>
  <c r="AS593" i="42" s="1"/>
  <c r="AS187" i="42"/>
  <c r="AS186" i="42" s="1"/>
  <c r="AU11" i="42" a="1"/>
  <c r="AU11" i="42" s="1"/>
  <c r="AS141" i="42"/>
  <c r="AS811" i="42"/>
  <c r="AQ777" i="42"/>
  <c r="AU269" i="42" a="1"/>
  <c r="AU269" i="42" s="1"/>
  <c r="AU737" i="42" a="1"/>
  <c r="AU737" i="42" s="1"/>
  <c r="AU778" i="42" a="1"/>
  <c r="AU778" i="42" s="1"/>
  <c r="AU890" i="42" a="1"/>
  <c r="AU890" i="42" s="1"/>
  <c r="AU488" i="42" a="1"/>
  <c r="AU488" i="42" s="1"/>
  <c r="AU84" i="42" a="1"/>
  <c r="AU84" i="42" s="1"/>
  <c r="AS388" i="42"/>
  <c r="AS387" i="42" s="1"/>
  <c r="AS383" i="42" s="1"/>
  <c r="AS88" i="42"/>
  <c r="AS87" i="42" s="1"/>
  <c r="AS83" i="42" s="1"/>
  <c r="AU599" i="42" a="1"/>
  <c r="AU599" i="42" s="1"/>
  <c r="AU576" i="42" a="1"/>
  <c r="AU576" i="42" s="1"/>
  <c r="AU575" i="42" s="1"/>
  <c r="AU744" i="42" a="1"/>
  <c r="AU744" i="42" s="1"/>
  <c r="AQ87" i="42"/>
  <c r="AQ83" i="42" s="1"/>
  <c r="AS351" i="42"/>
  <c r="AS544" i="42"/>
  <c r="AS543" i="42" s="1"/>
  <c r="AS539" i="42" s="1"/>
  <c r="AU942" i="42" a="1"/>
  <c r="AU942" i="42" s="1"/>
  <c r="AS962" i="42"/>
  <c r="AU161" i="42" a="1"/>
  <c r="AU161" i="42" s="1"/>
  <c r="AS440" i="42"/>
  <c r="AS439" i="42" s="1"/>
  <c r="AS435" i="42" s="1"/>
  <c r="AU992" i="42" a="1"/>
  <c r="AU992" i="42" s="1"/>
  <c r="AU420" i="42" a="1"/>
  <c r="AU420" i="42" s="1"/>
  <c r="AU419" i="42" s="1"/>
  <c r="AU52" i="42" a="1"/>
  <c r="AU52" i="42" s="1"/>
  <c r="AU51" i="42" s="1"/>
  <c r="AU812" i="42" a="1"/>
  <c r="AU812" i="42" s="1"/>
  <c r="AU153" i="42" a="1"/>
  <c r="AU153" i="42" s="1"/>
  <c r="AU713" i="42" a="1"/>
  <c r="AU713" i="42" s="1"/>
  <c r="AU656" i="42" a="1"/>
  <c r="AU656" i="42" s="1"/>
  <c r="AU212" i="42" a="1"/>
  <c r="AU212" i="42" s="1"/>
  <c r="AU878" i="42" a="1"/>
  <c r="AU878" i="42" s="1"/>
  <c r="AU384" i="42" a="1"/>
  <c r="AU384" i="42" s="1"/>
  <c r="AU321" i="42" a="1"/>
  <c r="AU321" i="42" s="1"/>
  <c r="AU692" i="42" a="1"/>
  <c r="AU692" i="42" s="1"/>
  <c r="AV359" i="42"/>
  <c r="AW359" i="42" s="1"/>
  <c r="AV125" i="42"/>
  <c r="AW125" i="42" s="1"/>
  <c r="AV38" i="42"/>
  <c r="AW38" i="42" s="1"/>
  <c r="AV309" i="42"/>
  <c r="AW309" i="42" s="1"/>
  <c r="AV105" i="42"/>
  <c r="AW105" i="42" s="1"/>
  <c r="AV34" i="42"/>
  <c r="AW34" i="42" s="1"/>
  <c r="AV293" i="42"/>
  <c r="AW293" i="42" s="1"/>
  <c r="AV97" i="42"/>
  <c r="AW97" i="42" s="1"/>
  <c r="AV18" i="42"/>
  <c r="AW18" i="42" s="1"/>
  <c r="AV138" i="42"/>
  <c r="AW138" i="42" s="1"/>
  <c r="AV93" i="42"/>
  <c r="AW93" i="42" s="1"/>
  <c r="AY1" i="42"/>
  <c r="AV76" i="42"/>
  <c r="AW76" i="42" s="1"/>
  <c r="AV55" i="42"/>
  <c r="AW55" i="42" s="1"/>
  <c r="AV547" i="42"/>
  <c r="AW547" i="42" s="1"/>
  <c r="AV227" i="42"/>
  <c r="AW227" i="42" s="1"/>
  <c r="AV176" i="42"/>
  <c r="AW176" i="42" s="1"/>
  <c r="AV63" i="42"/>
  <c r="AW63" i="42" s="1"/>
  <c r="AV166" i="42"/>
  <c r="AW166" i="42" s="1"/>
  <c r="AV144" i="42"/>
  <c r="AW144" i="42" s="1"/>
  <c r="AV80" i="42"/>
  <c r="AW80" i="42" s="1"/>
  <c r="AV193" i="42"/>
  <c r="AW193" i="42" s="1"/>
  <c r="AV396" i="42"/>
  <c r="AW396" i="42" s="1"/>
  <c r="AV1011" i="42"/>
  <c r="AW1011" i="42" s="1"/>
  <c r="AV988" i="42"/>
  <c r="AW988" i="42" s="1"/>
  <c r="AV914" i="42"/>
  <c r="AW914" i="42" s="1"/>
  <c r="AV884" i="42"/>
  <c r="AW884" i="42" s="1"/>
  <c r="AV1008" i="42"/>
  <c r="AW1008" i="42" s="1"/>
  <c r="AV921" i="42"/>
  <c r="AW921" i="42" s="1"/>
  <c r="AV1035" i="42"/>
  <c r="AW1035" i="42" s="1"/>
  <c r="AV937" i="42"/>
  <c r="AW937" i="42" s="1"/>
  <c r="AV827" i="42"/>
  <c r="AW827" i="42" s="1"/>
  <c r="AV767" i="42"/>
  <c r="AW767" i="42" s="1"/>
  <c r="AV957" i="42"/>
  <c r="AW957" i="42" s="1"/>
  <c r="AV894" i="42"/>
  <c r="AW894" i="42" s="1"/>
  <c r="AV843" i="42"/>
  <c r="AW843" i="42" s="1"/>
  <c r="AV762" i="42"/>
  <c r="AW762" i="42" s="1"/>
  <c r="AV977" i="42"/>
  <c r="AW977" i="42" s="1"/>
  <c r="AV1010" i="42"/>
  <c r="AW1010" i="42" s="1"/>
  <c r="AV952" i="42"/>
  <c r="AW952" i="42" s="1"/>
  <c r="AV904" i="42"/>
  <c r="AW904" i="42" s="1"/>
  <c r="AV873" i="42"/>
  <c r="AW873" i="42" s="1"/>
  <c r="AV834" i="42"/>
  <c r="AW834" i="42" s="1"/>
  <c r="AV926" i="42"/>
  <c r="AW926" i="42" s="1"/>
  <c r="AV799" i="42"/>
  <c r="AW799" i="42" s="1"/>
  <c r="AV693" i="42"/>
  <c r="AW693" i="42" s="1"/>
  <c r="AV623" i="42"/>
  <c r="AW623" i="42" s="1"/>
  <c r="AV817" i="42"/>
  <c r="AW817" i="42" s="1"/>
  <c r="AV736" i="42"/>
  <c r="AW736" i="42" s="1"/>
  <c r="AV718" i="42"/>
  <c r="AW718" i="42" s="1"/>
  <c r="AV964" i="42"/>
  <c r="AW964" i="42" s="1"/>
  <c r="AV774" i="42"/>
  <c r="AW774" i="42" s="1"/>
  <c r="AV700" i="42"/>
  <c r="AW700" i="42" s="1"/>
  <c r="AV932" i="42"/>
  <c r="AW932" i="42" s="1"/>
  <c r="AV816" i="42"/>
  <c r="AW816" i="42" s="1"/>
  <c r="AV747" i="42"/>
  <c r="AW747" i="42" s="1"/>
  <c r="AV647" i="42"/>
  <c r="AW647" i="42" s="1"/>
  <c r="AV883" i="42"/>
  <c r="AW883" i="42" s="1"/>
  <c r="AV808" i="42"/>
  <c r="AW808" i="42" s="1"/>
  <c r="AV675" i="42"/>
  <c r="AW675" i="42" s="1"/>
  <c r="AV787" i="42"/>
  <c r="AW787" i="42" s="1"/>
  <c r="AV723" i="42"/>
  <c r="AW723" i="42" s="1"/>
  <c r="AV605" i="42"/>
  <c r="AW605" i="42" s="1"/>
  <c r="AV533" i="42"/>
  <c r="AW533" i="42" s="1"/>
  <c r="AV425" i="42"/>
  <c r="AW425" i="42" s="1"/>
  <c r="AV666" i="42"/>
  <c r="AW666" i="42" s="1"/>
  <c r="AV558" i="42"/>
  <c r="AW558" i="42" s="1"/>
  <c r="AV500" i="42"/>
  <c r="AW500" i="42" s="1"/>
  <c r="AV446" i="42"/>
  <c r="AW446" i="42" s="1"/>
  <c r="AV758" i="42"/>
  <c r="AW758" i="42" s="1"/>
  <c r="AV612" i="42"/>
  <c r="AW612" i="42" s="1"/>
  <c r="AV578" i="42"/>
  <c r="AW578" i="42" s="1"/>
  <c r="AV432" i="42"/>
  <c r="AW432" i="42" s="1"/>
  <c r="AV746" i="42"/>
  <c r="AW746" i="42" s="1"/>
  <c r="AV641" i="42"/>
  <c r="AW641" i="42" s="1"/>
  <c r="AV553" i="42"/>
  <c r="AW553" i="42" s="1"/>
  <c r="AV495" i="42"/>
  <c r="AW495" i="42" s="1"/>
  <c r="AV445" i="42"/>
  <c r="AW445" i="42" s="1"/>
  <c r="AV814" i="42"/>
  <c r="AW814" i="42" s="1"/>
  <c r="AV640" i="42"/>
  <c r="AW640" i="42" s="1"/>
  <c r="AV581" i="42"/>
  <c r="AW581" i="42" s="1"/>
  <c r="AV473" i="42"/>
  <c r="AW473" i="42" s="1"/>
  <c r="AV715" i="42"/>
  <c r="AW715" i="42" s="1"/>
  <c r="AV588" i="42"/>
  <c r="AW588" i="42" s="1"/>
  <c r="AV480" i="42"/>
  <c r="AW480" i="42" s="1"/>
  <c r="AV560" i="42"/>
  <c r="AW560" i="42" s="1"/>
  <c r="AV394" i="42"/>
  <c r="AW394" i="42" s="1"/>
  <c r="AV334" i="42"/>
  <c r="AW334" i="42" s="1"/>
  <c r="AV276" i="42"/>
  <c r="AW276" i="42" s="1"/>
  <c r="AV222" i="42"/>
  <c r="AW222" i="42" s="1"/>
  <c r="AV151" i="42"/>
  <c r="AW151" i="42" s="1"/>
  <c r="AV509" i="42"/>
  <c r="AW509" i="42" s="1"/>
  <c r="AV304" i="42"/>
  <c r="AW304" i="42" s="1"/>
  <c r="AV196" i="42"/>
  <c r="AW196" i="42" s="1"/>
  <c r="AV572" i="42"/>
  <c r="AW572" i="42" s="1"/>
  <c r="AV393" i="42"/>
  <c r="AW393" i="42" s="1"/>
  <c r="AV337" i="42"/>
  <c r="AW337" i="42" s="1"/>
  <c r="AV279" i="42"/>
  <c r="AW279" i="42" s="1"/>
  <c r="AV229" i="42"/>
  <c r="AW229" i="42" s="1"/>
  <c r="AV505" i="42"/>
  <c r="AW505" i="42" s="1"/>
  <c r="AV365" i="42"/>
  <c r="AW365" i="42" s="1"/>
  <c r="AV257" i="42"/>
  <c r="AW257" i="42" s="1"/>
  <c r="AV178" i="42"/>
  <c r="AW178" i="42" s="1"/>
  <c r="AV405" i="42"/>
  <c r="AW405" i="42" s="1"/>
  <c r="AV328" i="42"/>
  <c r="AW328" i="42" s="1"/>
  <c r="AV274" i="42"/>
  <c r="AW274" i="42" s="1"/>
  <c r="AV169" i="42"/>
  <c r="AW169" i="42" s="1"/>
  <c r="AV551" i="42"/>
  <c r="AW551" i="42" s="1"/>
  <c r="AV397" i="42"/>
  <c r="AW397" i="42" s="1"/>
  <c r="AV302" i="42"/>
  <c r="AW302" i="42" s="1"/>
  <c r="AV194" i="42"/>
  <c r="AW194" i="42" s="1"/>
  <c r="AV372" i="42"/>
  <c r="AW372" i="42" s="1"/>
  <c r="AV156" i="42"/>
  <c r="AW156" i="42" s="1"/>
  <c r="AV33" i="42"/>
  <c r="AW33" i="42" s="1"/>
  <c r="AV464" i="42"/>
  <c r="AW464" i="42" s="1"/>
  <c r="AV132" i="42"/>
  <c r="AW132" i="42" s="1"/>
  <c r="AV657" i="42"/>
  <c r="AW657" i="42" s="1"/>
  <c r="AV162" i="42"/>
  <c r="AW162" i="42" s="1"/>
  <c r="AV70" i="42"/>
  <c r="AW70" i="42" s="1"/>
  <c r="AV301" i="42"/>
  <c r="AW301" i="42" s="1"/>
  <c r="AV123" i="42"/>
  <c r="AW123" i="42" s="1"/>
  <c r="AV402" i="42"/>
  <c r="AW402" i="42" s="1"/>
  <c r="AV168" i="42"/>
  <c r="AW168" i="42" s="1"/>
  <c r="AV81" i="42"/>
  <c r="AW81" i="42" s="1"/>
  <c r="AV563" i="42"/>
  <c r="AW563" i="42" s="1"/>
  <c r="AV134" i="42"/>
  <c r="AW134" i="42" s="1"/>
  <c r="AV90" i="42"/>
  <c r="AW90" i="42" s="1"/>
  <c r="AV39" i="42"/>
  <c r="AW39" i="42" s="1"/>
  <c r="AV277" i="42"/>
  <c r="AW277" i="42" s="1"/>
  <c r="AV243" i="42"/>
  <c r="AW243" i="42" s="1"/>
  <c r="AV259" i="42"/>
  <c r="AW259" i="42" s="1"/>
  <c r="AV959" i="42"/>
  <c r="AW959" i="42" s="1"/>
  <c r="AV910" i="42"/>
  <c r="AW910" i="42" s="1"/>
  <c r="AV1036" i="42"/>
  <c r="AW1036" i="42" s="1"/>
  <c r="AV1004" i="42"/>
  <c r="AW1004" i="42" s="1"/>
  <c r="AV917" i="42"/>
  <c r="AW917" i="42" s="1"/>
  <c r="AV1031" i="42"/>
  <c r="AW1031" i="42" s="1"/>
  <c r="AV929" i="42"/>
  <c r="AW929" i="42" s="1"/>
  <c r="AV819" i="42"/>
  <c r="AW819" i="42" s="1"/>
  <c r="AV1013" i="42"/>
  <c r="AW1013" i="42" s="1"/>
  <c r="AV949" i="42"/>
  <c r="AW949" i="42" s="1"/>
  <c r="AV886" i="42"/>
  <c r="AW886" i="42" s="1"/>
  <c r="AV839" i="42"/>
  <c r="AW839" i="42" s="1"/>
  <c r="AV1034" i="42"/>
  <c r="AW1034" i="42" s="1"/>
  <c r="AV973" i="42"/>
  <c r="AW973" i="42" s="1"/>
  <c r="AV1006" i="42"/>
  <c r="AW1006" i="42" s="1"/>
  <c r="AV948" i="42"/>
  <c r="AW948" i="42" s="1"/>
  <c r="AV900" i="42"/>
  <c r="AW900" i="42" s="1"/>
  <c r="AV869" i="42"/>
  <c r="AW869" i="42" s="1"/>
  <c r="AV809" i="42"/>
  <c r="AW809" i="42" s="1"/>
  <c r="AV887" i="42"/>
  <c r="AW887" i="42" s="1"/>
  <c r="AV785" i="42"/>
  <c r="AW785" i="42" s="1"/>
  <c r="AV689" i="42"/>
  <c r="AW689" i="42" s="1"/>
  <c r="AV619" i="42"/>
  <c r="AW619" i="42" s="1"/>
  <c r="AV791" i="42"/>
  <c r="AW791" i="42" s="1"/>
  <c r="AV732" i="42"/>
  <c r="AW732" i="42" s="1"/>
  <c r="AV714" i="42"/>
  <c r="AW714" i="42" s="1"/>
  <c r="AV934" i="42"/>
  <c r="AW934" i="42" s="1"/>
  <c r="AV768" i="42"/>
  <c r="AW768" i="42" s="1"/>
  <c r="AV696" i="42"/>
  <c r="AW696" i="42" s="1"/>
  <c r="AV871" i="42"/>
  <c r="AW871" i="42" s="1"/>
  <c r="AV803" i="42"/>
  <c r="AW803" i="42" s="1"/>
  <c r="AV743" i="42"/>
  <c r="AW743" i="42" s="1"/>
  <c r="AV725" i="42"/>
  <c r="AW725" i="42" s="1"/>
  <c r="AV643" i="42"/>
  <c r="AW643" i="42" s="1"/>
  <c r="AV876" i="42"/>
  <c r="AW876" i="42" s="1"/>
  <c r="AV788" i="42"/>
  <c r="AW788" i="42" s="1"/>
  <c r="AV703" i="42"/>
  <c r="AW703" i="42" s="1"/>
  <c r="AV671" i="42"/>
  <c r="AW671" i="42" s="1"/>
  <c r="AV840" i="42"/>
  <c r="AW840" i="42" s="1"/>
  <c r="AV678" i="42"/>
  <c r="AW678" i="42" s="1"/>
  <c r="AV601" i="42"/>
  <c r="AW601" i="42" s="1"/>
  <c r="AV529" i="42"/>
  <c r="AW529" i="42" s="1"/>
  <c r="AV421" i="42"/>
  <c r="AW421" i="42" s="1"/>
  <c r="AV642" i="42"/>
  <c r="AW642" i="42" s="1"/>
  <c r="AV554" i="42"/>
  <c r="AW554" i="42" s="1"/>
  <c r="AV496" i="42"/>
  <c r="AW496" i="42" s="1"/>
  <c r="AV442" i="42"/>
  <c r="AW442" i="42" s="1"/>
  <c r="AV749" i="42"/>
  <c r="AW749" i="42" s="1"/>
  <c r="AV608" i="42"/>
  <c r="AW608" i="42" s="1"/>
  <c r="AV536" i="42"/>
  <c r="AW536" i="42" s="1"/>
  <c r="AV428" i="42"/>
  <c r="AW428" i="42" s="1"/>
  <c r="AV629" i="42"/>
  <c r="AW629" i="42" s="1"/>
  <c r="AV549" i="42"/>
  <c r="AW549" i="42" s="1"/>
  <c r="AV490" i="42"/>
  <c r="AW490" i="42" s="1"/>
  <c r="AV415" i="42"/>
  <c r="AW415" i="42" s="1"/>
  <c r="AV624" i="42"/>
  <c r="AW624" i="42" s="1"/>
  <c r="AV577" i="42"/>
  <c r="AW577" i="42" s="1"/>
  <c r="AV431" i="42"/>
  <c r="AW431" i="42" s="1"/>
  <c r="AV702" i="42"/>
  <c r="AW702" i="42" s="1"/>
  <c r="AV584" i="42"/>
  <c r="AW584" i="42" s="1"/>
  <c r="AV476" i="42"/>
  <c r="AW476" i="42" s="1"/>
  <c r="AV510" i="42"/>
  <c r="AW510" i="42" s="1"/>
  <c r="AV379" i="42"/>
  <c r="AW379" i="42" s="1"/>
  <c r="AV330" i="42"/>
  <c r="AW330" i="42" s="1"/>
  <c r="AV272" i="42"/>
  <c r="AW272" i="42" s="1"/>
  <c r="AV218" i="42"/>
  <c r="AW218" i="42" s="1"/>
  <c r="AV971" i="42"/>
  <c r="AW971" i="42" s="1"/>
  <c r="AV463" i="42"/>
  <c r="AW463" i="42" s="1"/>
  <c r="AV262" i="42"/>
  <c r="AW262" i="42" s="1"/>
  <c r="AV192" i="42"/>
  <c r="AW192" i="42" s="1"/>
  <c r="AV522" i="42"/>
  <c r="AW522" i="42" s="1"/>
  <c r="AV382" i="42"/>
  <c r="AW382" i="42" s="1"/>
  <c r="AV333" i="42"/>
  <c r="AW333" i="42" s="1"/>
  <c r="AV275" i="42"/>
  <c r="AW275" i="42" s="1"/>
  <c r="AV225" i="42"/>
  <c r="AW225" i="42" s="1"/>
  <c r="AV448" i="42"/>
  <c r="AW448" i="42" s="1"/>
  <c r="AV361" i="42"/>
  <c r="AW361" i="42" s="1"/>
  <c r="AV253" i="42"/>
  <c r="AW253" i="42" s="1"/>
  <c r="AV174" i="42"/>
  <c r="AW174" i="42" s="1"/>
  <c r="AV381" i="42"/>
  <c r="AW381" i="42" s="1"/>
  <c r="AV324" i="42"/>
  <c r="AW324" i="42" s="1"/>
  <c r="AV270" i="42"/>
  <c r="AW270" i="42" s="1"/>
  <c r="AV165" i="42"/>
  <c r="AW165" i="42" s="1"/>
  <c r="AV517" i="42"/>
  <c r="AW517" i="42" s="1"/>
  <c r="AV391" i="42"/>
  <c r="AW391" i="42" s="1"/>
  <c r="AV260" i="42"/>
  <c r="AW260" i="42" s="1"/>
  <c r="AV190" i="42"/>
  <c r="AW190" i="42" s="1"/>
  <c r="AV339" i="42"/>
  <c r="AW339" i="42" s="1"/>
  <c r="AV116" i="42"/>
  <c r="AW116" i="42" s="1"/>
  <c r="AV29" i="42"/>
  <c r="AW29" i="42" s="1"/>
  <c r="AV355" i="42"/>
  <c r="AW355" i="42" s="1"/>
  <c r="AV128" i="42"/>
  <c r="AW128" i="42" s="1"/>
  <c r="AV62" i="42"/>
  <c r="AW62" i="42" s="1"/>
  <c r="AV514" i="42"/>
  <c r="AW514" i="42" s="1"/>
  <c r="AV154" i="42"/>
  <c r="AW154" i="42" s="1"/>
  <c r="AV66" i="42"/>
  <c r="AW66" i="42" s="1"/>
  <c r="AV251" i="42"/>
  <c r="AW251" i="42" s="1"/>
  <c r="AV102" i="42"/>
  <c r="AW102" i="42" s="1"/>
  <c r="AV61" i="42"/>
  <c r="AW61" i="42" s="1"/>
  <c r="AV380" i="42"/>
  <c r="AW380" i="42" s="1"/>
  <c r="AV160" i="42"/>
  <c r="AW160" i="42" s="1"/>
  <c r="AV77" i="42"/>
  <c r="AW77" i="42" s="1"/>
  <c r="AV497" i="42"/>
  <c r="AW497" i="42" s="1"/>
  <c r="AV130" i="42"/>
  <c r="AW130" i="42" s="1"/>
  <c r="AV85" i="42"/>
  <c r="AW85" i="42" s="1"/>
  <c r="AV343" i="42"/>
  <c r="AW343" i="42" s="1"/>
  <c r="AV376" i="42"/>
  <c r="AW376" i="42" s="1"/>
  <c r="AV395" i="42"/>
  <c r="AW395" i="42" s="1"/>
  <c r="AV955" i="42"/>
  <c r="AW955" i="42" s="1"/>
  <c r="AV907" i="42"/>
  <c r="AW907" i="42" s="1"/>
  <c r="AV1032" i="42"/>
  <c r="AW1032" i="42" s="1"/>
  <c r="AV1000" i="42"/>
  <c r="AW1000" i="42" s="1"/>
  <c r="AV913" i="42"/>
  <c r="AW913" i="42" s="1"/>
  <c r="AV1027" i="42"/>
  <c r="AW1027" i="42" s="1"/>
  <c r="AV815" i="42"/>
  <c r="AW815" i="42" s="1"/>
  <c r="AV945" i="42"/>
  <c r="AW945" i="42" s="1"/>
  <c r="AV882" i="42"/>
  <c r="AW882" i="42" s="1"/>
  <c r="AV835" i="42"/>
  <c r="AW835" i="42" s="1"/>
  <c r="AV1030" i="42"/>
  <c r="AW1030" i="42" s="1"/>
  <c r="AV969" i="42"/>
  <c r="AW969" i="42" s="1"/>
  <c r="AV1002" i="42"/>
  <c r="AW1002" i="42" s="1"/>
  <c r="AV944" i="42"/>
  <c r="AW944" i="42" s="1"/>
  <c r="AV865" i="42"/>
  <c r="AW865" i="42" s="1"/>
  <c r="AV805" i="42"/>
  <c r="AW805" i="42" s="1"/>
  <c r="AV867" i="42"/>
  <c r="AW867" i="42" s="1"/>
  <c r="AV685" i="42"/>
  <c r="AW685" i="42" s="1"/>
  <c r="AV1029" i="42"/>
  <c r="AW1029" i="42" s="1"/>
  <c r="AV784" i="42"/>
  <c r="AW784" i="42" s="1"/>
  <c r="AV727" i="42"/>
  <c r="AW727" i="42" s="1"/>
  <c r="AV709" i="42"/>
  <c r="AW709" i="42" s="1"/>
  <c r="AV859" i="42"/>
  <c r="AW859" i="42" s="1"/>
  <c r="AV688" i="42"/>
  <c r="AW688" i="42" s="1"/>
  <c r="AV864" i="42"/>
  <c r="AW864" i="42" s="1"/>
  <c r="AV789" i="42"/>
  <c r="AW789" i="42" s="1"/>
  <c r="AV739" i="42"/>
  <c r="AW739" i="42" s="1"/>
  <c r="AV721" i="42"/>
  <c r="AW721" i="42" s="1"/>
  <c r="AV639" i="42"/>
  <c r="AW639" i="42" s="1"/>
  <c r="AV699" i="42"/>
  <c r="AW699" i="42" s="1"/>
  <c r="AV972" i="42"/>
  <c r="AW972" i="42" s="1"/>
  <c r="AV826" i="42"/>
  <c r="AW826" i="42" s="1"/>
  <c r="AV661" i="42"/>
  <c r="AW661" i="42" s="1"/>
  <c r="AV596" i="42"/>
  <c r="AW596" i="42" s="1"/>
  <c r="AV525" i="42"/>
  <c r="AW525" i="42" s="1"/>
  <c r="AV825" i="42"/>
  <c r="AW825" i="42" s="1"/>
  <c r="AV630" i="42"/>
  <c r="AW630" i="42" s="1"/>
  <c r="AV550" i="42"/>
  <c r="AW550" i="42" s="1"/>
  <c r="AV470" i="42"/>
  <c r="AW470" i="42" s="1"/>
  <c r="AV437" i="42"/>
  <c r="AW437" i="42" s="1"/>
  <c r="AV604" i="42"/>
  <c r="AW604" i="42" s="1"/>
  <c r="AV532" i="42"/>
  <c r="AW532" i="42" s="1"/>
  <c r="AV424" i="42"/>
  <c r="AW424" i="42" s="1"/>
  <c r="AV719" i="42"/>
  <c r="AW719" i="42" s="1"/>
  <c r="AV620" i="42"/>
  <c r="AW620" i="42" s="1"/>
  <c r="AV519" i="42"/>
  <c r="AW519" i="42" s="1"/>
  <c r="AV469" i="42"/>
  <c r="AW469" i="42" s="1"/>
  <c r="AV411" i="42"/>
  <c r="AW411" i="42" s="1"/>
  <c r="AV615" i="42"/>
  <c r="AW615" i="42" s="1"/>
  <c r="AV535" i="42"/>
  <c r="AW535" i="42" s="1"/>
  <c r="AV427" i="42"/>
  <c r="AW427" i="42" s="1"/>
  <c r="AV670" i="42"/>
  <c r="AW670" i="42" s="1"/>
  <c r="AV580" i="42"/>
  <c r="AW580" i="42" s="1"/>
  <c r="AV494" i="42"/>
  <c r="AW494" i="42" s="1"/>
  <c r="AV375" i="42"/>
  <c r="AW375" i="42" s="1"/>
  <c r="AV326" i="42"/>
  <c r="AW326" i="42" s="1"/>
  <c r="AV246" i="42"/>
  <c r="AW246" i="42" s="1"/>
  <c r="AV213" i="42"/>
  <c r="AW213" i="42" s="1"/>
  <c r="AV366" i="42"/>
  <c r="AW366" i="42" s="1"/>
  <c r="AV258" i="42"/>
  <c r="AW258" i="42" s="1"/>
  <c r="AV183" i="42"/>
  <c r="AW183" i="42" s="1"/>
  <c r="AV506" i="42"/>
  <c r="AW506" i="42" s="1"/>
  <c r="AV378" i="42"/>
  <c r="AW378" i="42" s="1"/>
  <c r="AV329" i="42"/>
  <c r="AW329" i="42" s="1"/>
  <c r="AV271" i="42"/>
  <c r="AW271" i="42" s="1"/>
  <c r="AV221" i="42"/>
  <c r="AW221" i="42" s="1"/>
  <c r="AV438" i="42"/>
  <c r="AW438" i="42" s="1"/>
  <c r="AV357" i="42"/>
  <c r="AW357" i="42" s="1"/>
  <c r="AV249" i="42"/>
  <c r="AW249" i="42" s="1"/>
  <c r="AV568" i="42"/>
  <c r="AW568" i="42" s="1"/>
  <c r="AV377" i="42"/>
  <c r="AW377" i="42" s="1"/>
  <c r="AV298" i="42"/>
  <c r="AW298" i="42" s="1"/>
  <c r="AV265" i="42"/>
  <c r="AW265" i="42" s="1"/>
  <c r="AV157" i="42"/>
  <c r="AW157" i="42" s="1"/>
  <c r="AV501" i="42"/>
  <c r="AW501" i="42" s="1"/>
  <c r="AV385" i="42"/>
  <c r="AW385" i="42" s="1"/>
  <c r="AV256" i="42"/>
  <c r="AW256" i="42" s="1"/>
  <c r="AV185" i="42"/>
  <c r="AW185" i="42" s="1"/>
  <c r="AV323" i="42"/>
  <c r="AW323" i="42" s="1"/>
  <c r="AV112" i="42"/>
  <c r="AW112" i="42" s="1"/>
  <c r="AV25" i="42"/>
  <c r="AW25" i="42" s="1"/>
  <c r="AV305" i="42"/>
  <c r="AW305" i="42" s="1"/>
  <c r="AV124" i="42"/>
  <c r="AW124" i="42" s="1"/>
  <c r="AV58" i="42"/>
  <c r="AW58" i="42" s="1"/>
  <c r="AV410" i="42"/>
  <c r="AW410" i="42" s="1"/>
  <c r="AV119" i="42"/>
  <c r="AW119" i="42" s="1"/>
  <c r="AV32" i="42"/>
  <c r="AW32" i="42" s="1"/>
  <c r="AV201" i="42"/>
  <c r="AW201" i="42" s="1"/>
  <c r="AV57" i="42"/>
  <c r="AW57" i="42" s="1"/>
  <c r="AV347" i="42"/>
  <c r="AW347" i="42" s="1"/>
  <c r="AV152" i="42"/>
  <c r="AW152" i="42" s="1"/>
  <c r="AV73" i="42"/>
  <c r="AW73" i="42" s="1"/>
  <c r="AV363" i="42"/>
  <c r="AW363" i="42" s="1"/>
  <c r="AV126" i="42"/>
  <c r="AW126" i="42" s="1"/>
  <c r="AV548" i="42"/>
  <c r="AW548" i="42" s="1"/>
  <c r="AV42" i="42"/>
  <c r="AW42" i="42" s="1"/>
  <c r="AV1009" i="42"/>
  <c r="AW1009" i="42" s="1"/>
  <c r="AV951" i="42"/>
  <c r="AW951" i="42" s="1"/>
  <c r="AV903" i="42"/>
  <c r="AW903" i="42" s="1"/>
  <c r="AV1028" i="42"/>
  <c r="AW1028" i="42" s="1"/>
  <c r="AV996" i="42"/>
  <c r="AW996" i="42" s="1"/>
  <c r="AV909" i="42"/>
  <c r="AW909" i="42" s="1"/>
  <c r="AV1023" i="42"/>
  <c r="AW1023" i="42" s="1"/>
  <c r="AV794" i="42"/>
  <c r="AW794" i="42" s="1"/>
  <c r="AV920" i="42"/>
  <c r="AW920" i="42" s="1"/>
  <c r="AV874" i="42"/>
  <c r="AW874" i="42" s="1"/>
  <c r="AV810" i="42"/>
  <c r="AW810" i="42" s="1"/>
  <c r="AV1026" i="42"/>
  <c r="AW1026" i="42" s="1"/>
  <c r="AV965" i="42"/>
  <c r="AW965" i="42" s="1"/>
  <c r="AV998" i="42"/>
  <c r="AW998" i="42" s="1"/>
  <c r="AV923" i="42"/>
  <c r="AW923" i="42" s="1"/>
  <c r="AV893" i="42"/>
  <c r="AW893" i="42" s="1"/>
  <c r="AV861" i="42"/>
  <c r="AW861" i="42" s="1"/>
  <c r="AV801" i="42"/>
  <c r="AW801" i="42" s="1"/>
  <c r="AV860" i="42"/>
  <c r="AW860" i="42" s="1"/>
  <c r="AV681" i="42"/>
  <c r="AW681" i="42" s="1"/>
  <c r="AV983" i="42"/>
  <c r="AW983" i="42" s="1"/>
  <c r="AV850" i="42"/>
  <c r="AW850" i="42" s="1"/>
  <c r="AV664" i="42"/>
  <c r="AW664" i="42" s="1"/>
  <c r="AV684" i="42"/>
  <c r="AW684" i="42" s="1"/>
  <c r="AV735" i="42"/>
  <c r="AW735" i="42" s="1"/>
  <c r="AV717" i="42"/>
  <c r="AW717" i="42" s="1"/>
  <c r="AV634" i="42"/>
  <c r="AW634" i="42" s="1"/>
  <c r="AV780" i="42"/>
  <c r="AW780" i="42" s="1"/>
  <c r="AV695" i="42"/>
  <c r="AW695" i="42" s="1"/>
  <c r="AV939" i="42"/>
  <c r="AW939" i="42" s="1"/>
  <c r="AV820" i="42"/>
  <c r="AW820" i="42" s="1"/>
  <c r="AV765" i="42"/>
  <c r="AW765" i="42" s="1"/>
  <c r="AV654" i="42"/>
  <c r="AW654" i="42" s="1"/>
  <c r="AV591" i="42"/>
  <c r="AW591" i="42" s="1"/>
  <c r="AV483" i="42"/>
  <c r="AW483" i="42" s="1"/>
  <c r="AV621" i="42"/>
  <c r="AW621" i="42" s="1"/>
  <c r="AV546" i="42"/>
  <c r="AW546" i="42" s="1"/>
  <c r="AV466" i="42"/>
  <c r="AW466" i="42" s="1"/>
  <c r="AV416" i="42"/>
  <c r="AW416" i="42" s="1"/>
  <c r="AV726" i="42"/>
  <c r="AW726" i="42" s="1"/>
  <c r="AV600" i="42"/>
  <c r="AW600" i="42" s="1"/>
  <c r="AV528" i="42"/>
  <c r="AW528" i="42" s="1"/>
  <c r="AV938" i="42"/>
  <c r="AW938" i="42" s="1"/>
  <c r="AV706" i="42"/>
  <c r="AW706" i="42" s="1"/>
  <c r="AV573" i="42"/>
  <c r="AW573" i="42" s="1"/>
  <c r="AV515" i="42"/>
  <c r="AW515" i="42" s="1"/>
  <c r="AV465" i="42"/>
  <c r="AW465" i="42" s="1"/>
  <c r="AV407" i="42"/>
  <c r="AW407" i="42" s="1"/>
  <c r="AV757" i="42"/>
  <c r="AW757" i="42" s="1"/>
  <c r="AV611" i="42"/>
  <c r="AW611" i="42" s="1"/>
  <c r="AV531" i="42"/>
  <c r="AW531" i="42" s="1"/>
  <c r="AV423" i="42"/>
  <c r="AW423" i="42" s="1"/>
  <c r="AV662" i="42"/>
  <c r="AW662" i="42" s="1"/>
  <c r="AV538" i="42"/>
  <c r="AW538" i="42" s="1"/>
  <c r="AV754" i="42"/>
  <c r="AW754" i="42" s="1"/>
  <c r="AV443" i="42"/>
  <c r="AW443" i="42" s="1"/>
  <c r="AV371" i="42"/>
  <c r="AW371" i="42" s="1"/>
  <c r="AV322" i="42"/>
  <c r="AW322" i="42" s="1"/>
  <c r="AV242" i="42"/>
  <c r="AW242" i="42" s="1"/>
  <c r="AV171" i="42"/>
  <c r="AW171" i="42" s="1"/>
  <c r="AV362" i="42"/>
  <c r="AW362" i="42" s="1"/>
  <c r="AV254" i="42"/>
  <c r="AW254" i="42" s="1"/>
  <c r="AV179" i="42"/>
  <c r="AW179" i="42" s="1"/>
  <c r="AV489" i="42"/>
  <c r="AW489" i="42" s="1"/>
  <c r="AV374" i="42"/>
  <c r="AW374" i="42" s="1"/>
  <c r="AV325" i="42"/>
  <c r="AW325" i="42" s="1"/>
  <c r="AV266" i="42"/>
  <c r="AW266" i="42" s="1"/>
  <c r="AV170" i="42"/>
  <c r="AW170" i="42" s="1"/>
  <c r="AV426" i="42"/>
  <c r="AW426" i="42" s="1"/>
  <c r="AV353" i="42"/>
  <c r="AW353" i="42" s="1"/>
  <c r="AV207" i="42"/>
  <c r="AW207" i="42" s="1"/>
  <c r="AV552" i="42"/>
  <c r="AW552" i="42" s="1"/>
  <c r="AV373" i="42"/>
  <c r="AW373" i="42" s="1"/>
  <c r="AV294" i="42"/>
  <c r="AW294" i="42" s="1"/>
  <c r="AV244" i="42"/>
  <c r="AW244" i="42" s="1"/>
  <c r="AV880" i="42"/>
  <c r="AW880" i="42" s="1"/>
  <c r="AV456" i="42"/>
  <c r="AW456" i="42" s="1"/>
  <c r="AV364" i="42"/>
  <c r="AW364" i="42" s="1"/>
  <c r="AV252" i="42"/>
  <c r="AW252" i="42" s="1"/>
  <c r="AV181" i="42"/>
  <c r="AW181" i="42" s="1"/>
  <c r="AV289" i="42"/>
  <c r="AW289" i="42" s="1"/>
  <c r="AV108" i="42"/>
  <c r="AW108" i="42" s="1"/>
  <c r="AV21" i="42"/>
  <c r="AW21" i="42" s="1"/>
  <c r="AV255" i="42"/>
  <c r="AW255" i="42" s="1"/>
  <c r="AV103" i="42"/>
  <c r="AW103" i="42" s="1"/>
  <c r="AV54" i="42"/>
  <c r="AW54" i="42" s="1"/>
  <c r="AV335" i="42"/>
  <c r="AW335" i="42" s="1"/>
  <c r="AV115" i="42"/>
  <c r="AW115" i="42" s="1"/>
  <c r="AV28" i="42"/>
  <c r="AW28" i="42" s="1"/>
  <c r="AV184" i="42"/>
  <c r="AW184" i="42" s="1"/>
  <c r="AV99" i="42"/>
  <c r="AW99" i="42" s="1"/>
  <c r="AV53" i="42"/>
  <c r="AW53" i="42" s="1"/>
  <c r="AV331" i="42"/>
  <c r="AW331" i="42" s="1"/>
  <c r="AV146" i="42"/>
  <c r="AW146" i="42" s="1"/>
  <c r="AV69" i="42"/>
  <c r="AW69" i="42" s="1"/>
  <c r="AV313" i="42"/>
  <c r="AW313" i="42" s="1"/>
  <c r="AV122" i="42"/>
  <c r="AW122" i="42" s="1"/>
  <c r="AV13" i="42"/>
  <c r="AW13" i="42" s="1"/>
  <c r="AV59" i="42"/>
  <c r="AW59" i="42" s="1"/>
  <c r="AV26" i="42"/>
  <c r="AW26" i="42" s="1"/>
  <c r="AV46" i="42"/>
  <c r="AW46" i="42" s="1"/>
  <c r="AV947" i="42"/>
  <c r="AW947" i="42" s="1"/>
  <c r="AV1024" i="42"/>
  <c r="AW1024" i="42" s="1"/>
  <c r="AV906" i="42"/>
  <c r="AW906" i="42" s="1"/>
  <c r="AV1007" i="42"/>
  <c r="AW1007" i="42" s="1"/>
  <c r="AV870" i="42"/>
  <c r="AW870" i="42" s="1"/>
  <c r="AV940" i="42"/>
  <c r="AW940" i="42" s="1"/>
  <c r="AV919" i="42"/>
  <c r="AW919" i="42" s="1"/>
  <c r="AV857" i="42"/>
  <c r="AW857" i="42" s="1"/>
  <c r="AV1033" i="42"/>
  <c r="AW1033" i="42" s="1"/>
  <c r="AV776" i="42"/>
  <c r="AW776" i="42" s="1"/>
  <c r="AV677" i="42"/>
  <c r="AW677" i="42" s="1"/>
  <c r="AV844" i="42"/>
  <c r="AW844" i="42" s="1"/>
  <c r="AV676" i="42"/>
  <c r="AW676" i="42" s="1"/>
  <c r="AV773" i="42"/>
  <c r="AW773" i="42" s="1"/>
  <c r="AV663" i="42"/>
  <c r="AW663" i="42" s="1"/>
  <c r="AV691" i="42"/>
  <c r="AW691" i="42" s="1"/>
  <c r="AV813" i="42"/>
  <c r="AW813" i="42" s="1"/>
  <c r="AV626" i="42"/>
  <c r="AW626" i="42" s="1"/>
  <c r="AV479" i="42"/>
  <c r="AW479" i="42" s="1"/>
  <c r="AV574" i="42"/>
  <c r="AW574" i="42" s="1"/>
  <c r="AV462" i="42"/>
  <c r="AW462" i="42" s="1"/>
  <c r="AV686" i="42"/>
  <c r="AW686" i="42" s="1"/>
  <c r="AV486" i="42"/>
  <c r="AW486" i="42" s="1"/>
  <c r="AV674" i="42"/>
  <c r="AW674" i="42" s="1"/>
  <c r="AV511" i="42"/>
  <c r="AW511" i="42" s="1"/>
  <c r="AV403" i="42"/>
  <c r="AW403" i="42" s="1"/>
  <c r="AV607" i="42"/>
  <c r="AW607" i="42" s="1"/>
  <c r="AV975" i="42"/>
  <c r="AW975" i="42" s="1"/>
  <c r="AV534" i="42"/>
  <c r="AW534" i="42" s="1"/>
  <c r="AV430" i="42"/>
  <c r="AW430" i="42" s="1"/>
  <c r="AV317" i="42"/>
  <c r="AW317" i="42" s="1"/>
  <c r="AV167" i="42"/>
  <c r="AW167" i="42" s="1"/>
  <c r="AV358" i="42"/>
  <c r="AW358" i="42" s="1"/>
  <c r="AV175" i="42"/>
  <c r="AW175" i="42" s="1"/>
  <c r="AV370" i="42"/>
  <c r="AW370" i="42" s="1"/>
  <c r="AV245" i="42"/>
  <c r="AW245" i="42" s="1"/>
  <c r="AV414" i="42"/>
  <c r="AW414" i="42" s="1"/>
  <c r="AV203" i="42"/>
  <c r="AW203" i="42" s="1"/>
  <c r="AV369" i="42"/>
  <c r="AW369" i="42" s="1"/>
  <c r="AV240" i="42"/>
  <c r="AW240" i="42" s="1"/>
  <c r="AV447" i="42"/>
  <c r="AW447" i="42" s="1"/>
  <c r="AV210" i="42"/>
  <c r="AW210" i="42" s="1"/>
  <c r="AV273" i="42"/>
  <c r="AW273" i="42" s="1"/>
  <c r="AV17" i="42"/>
  <c r="AW17" i="42" s="1"/>
  <c r="AV205" i="42"/>
  <c r="AW205" i="42" s="1"/>
  <c r="AV49" i="42"/>
  <c r="AW49" i="42" s="1"/>
  <c r="AV318" i="42"/>
  <c r="AW318" i="42" s="1"/>
  <c r="AV24" i="42"/>
  <c r="AW24" i="42" s="1"/>
  <c r="AV147" i="42"/>
  <c r="AW147" i="42" s="1"/>
  <c r="AV48" i="42"/>
  <c r="AW48" i="42" s="1"/>
  <c r="AV118" i="42"/>
  <c r="AW118" i="42" s="1"/>
  <c r="AV30" i="42"/>
  <c r="AW30" i="42" s="1"/>
  <c r="AV101" i="42"/>
  <c r="AW101" i="42" s="1"/>
  <c r="AV68" i="42"/>
  <c r="AW68" i="42" s="1"/>
  <c r="AV943" i="42"/>
  <c r="AW943" i="42" s="1"/>
  <c r="AV902" i="42"/>
  <c r="AW902" i="42" s="1"/>
  <c r="AV999" i="42"/>
  <c r="AW999" i="42" s="1"/>
  <c r="AV862" i="42"/>
  <c r="AW862" i="42" s="1"/>
  <c r="AV1012" i="42"/>
  <c r="AW1012" i="42" s="1"/>
  <c r="AV915" i="42"/>
  <c r="AW915" i="42" s="1"/>
  <c r="AV846" i="42"/>
  <c r="AW846" i="42" s="1"/>
  <c r="AV984" i="42"/>
  <c r="AW984" i="42" s="1"/>
  <c r="AV769" i="42"/>
  <c r="AW769" i="42" s="1"/>
  <c r="AV673" i="42"/>
  <c r="AW673" i="42" s="1"/>
  <c r="AV837" i="42"/>
  <c r="AW837" i="42" s="1"/>
  <c r="AV672" i="42"/>
  <c r="AW672" i="42" s="1"/>
  <c r="AV761" i="42"/>
  <c r="AW761" i="42" s="1"/>
  <c r="AV659" i="42"/>
  <c r="AW659" i="42" s="1"/>
  <c r="AV841" i="42"/>
  <c r="AW841" i="42" s="1"/>
  <c r="AV687" i="42"/>
  <c r="AW687" i="42" s="1"/>
  <c r="AV807" i="42"/>
  <c r="AW807" i="42" s="1"/>
  <c r="AV617" i="42"/>
  <c r="AW617" i="42" s="1"/>
  <c r="AV475" i="42"/>
  <c r="AW475" i="42" s="1"/>
  <c r="AV570" i="42"/>
  <c r="AW570" i="42" s="1"/>
  <c r="AV458" i="42"/>
  <c r="AW458" i="42" s="1"/>
  <c r="AV653" i="42"/>
  <c r="AW653" i="42" s="1"/>
  <c r="AV482" i="42"/>
  <c r="AW482" i="42" s="1"/>
  <c r="AV665" i="42"/>
  <c r="AW665" i="42" s="1"/>
  <c r="AV507" i="42"/>
  <c r="AW507" i="42" s="1"/>
  <c r="AV930" i="42"/>
  <c r="AW930" i="42" s="1"/>
  <c r="AV603" i="42"/>
  <c r="AW603" i="42" s="1"/>
  <c r="AV856" i="42"/>
  <c r="AW856" i="42" s="1"/>
  <c r="AV530" i="42"/>
  <c r="AW530" i="42" s="1"/>
  <c r="AV418" i="42"/>
  <c r="AW418" i="42" s="1"/>
  <c r="AV296" i="42"/>
  <c r="AW296" i="42" s="1"/>
  <c r="AV163" i="42"/>
  <c r="AW163" i="42" s="1"/>
  <c r="AV354" i="42"/>
  <c r="AW354" i="42" s="1"/>
  <c r="AV927" i="42"/>
  <c r="AW927" i="42" s="1"/>
  <c r="AV349" i="42"/>
  <c r="AW349" i="42" s="1"/>
  <c r="AV241" i="42"/>
  <c r="AW241" i="42" s="1"/>
  <c r="AV398" i="42"/>
  <c r="AW398" i="42" s="1"/>
  <c r="AV195" i="42"/>
  <c r="AW195" i="42" s="1"/>
  <c r="AV348" i="42"/>
  <c r="AW348" i="42" s="1"/>
  <c r="AV232" i="42"/>
  <c r="AW232" i="42" s="1"/>
  <c r="AV434" i="42"/>
  <c r="AW434" i="42" s="1"/>
  <c r="AV206" i="42"/>
  <c r="AW206" i="42" s="1"/>
  <c r="AV239" i="42"/>
  <c r="AW239" i="42" s="1"/>
  <c r="AV12" i="42"/>
  <c r="AW12" i="42" s="1"/>
  <c r="AV189" i="42"/>
  <c r="AW189" i="42" s="1"/>
  <c r="AV45" i="42"/>
  <c r="AW45" i="42" s="1"/>
  <c r="AV285" i="42"/>
  <c r="AW285" i="42" s="1"/>
  <c r="AV20" i="42"/>
  <c r="AW20" i="42" s="1"/>
  <c r="AV135" i="42"/>
  <c r="AW135" i="42" s="1"/>
  <c r="AV44" i="42"/>
  <c r="AW44" i="42" s="1"/>
  <c r="AV633" i="42"/>
  <c r="AW633" i="42" s="1"/>
  <c r="AV114" i="42"/>
  <c r="AW114" i="42" s="1"/>
  <c r="AV72" i="42"/>
  <c r="AW72" i="42" s="1"/>
  <c r="AV129" i="42"/>
  <c r="AW129" i="42" s="1"/>
  <c r="AV150" i="42"/>
  <c r="AW150" i="42" s="1"/>
  <c r="AV133" i="42"/>
  <c r="AW133" i="42" s="1"/>
  <c r="AV922" i="42"/>
  <c r="AW922" i="42" s="1"/>
  <c r="AV898" i="42"/>
  <c r="AW898" i="42" s="1"/>
  <c r="AV995" i="42"/>
  <c r="AW995" i="42" s="1"/>
  <c r="AV858" i="42"/>
  <c r="AW858" i="42" s="1"/>
  <c r="AV911" i="42"/>
  <c r="AW911" i="42" s="1"/>
  <c r="AV842" i="42"/>
  <c r="AW842" i="42" s="1"/>
  <c r="AV968" i="42"/>
  <c r="AW968" i="42" s="1"/>
  <c r="AV669" i="42"/>
  <c r="AW669" i="42" s="1"/>
  <c r="AV830" i="42"/>
  <c r="AW830" i="42" s="1"/>
  <c r="AV829" i="42"/>
  <c r="AW829" i="42" s="1"/>
  <c r="AV1021" i="42"/>
  <c r="AW1021" i="42" s="1"/>
  <c r="AV755" i="42"/>
  <c r="AW755" i="42" s="1"/>
  <c r="AV655" i="42"/>
  <c r="AW655" i="42" s="1"/>
  <c r="AV828" i="42"/>
  <c r="AW828" i="42" s="1"/>
  <c r="AV683" i="42"/>
  <c r="AW683" i="42" s="1"/>
  <c r="AV800" i="42"/>
  <c r="AW800" i="42" s="1"/>
  <c r="AV613" i="42"/>
  <c r="AW613" i="42" s="1"/>
  <c r="AV433" i="42"/>
  <c r="AW433" i="42" s="1"/>
  <c r="AV566" i="42"/>
  <c r="AW566" i="42" s="1"/>
  <c r="AV454" i="42"/>
  <c r="AW454" i="42" s="1"/>
  <c r="AV625" i="42"/>
  <c r="AW625" i="42" s="1"/>
  <c r="AV478" i="42"/>
  <c r="AW478" i="42" s="1"/>
  <c r="AV658" i="42"/>
  <c r="AW658" i="42" s="1"/>
  <c r="AV503" i="42"/>
  <c r="AW503" i="42" s="1"/>
  <c r="AV863" i="42"/>
  <c r="AW863" i="42" s="1"/>
  <c r="AV589" i="42"/>
  <c r="AW589" i="42" s="1"/>
  <c r="AV526" i="42"/>
  <c r="AW526" i="42" s="1"/>
  <c r="AV409" i="42"/>
  <c r="AW409" i="42" s="1"/>
  <c r="AV292" i="42"/>
  <c r="AW292" i="42" s="1"/>
  <c r="AV159" i="42"/>
  <c r="AW159" i="42" s="1"/>
  <c r="AV312" i="42"/>
  <c r="AW312" i="42" s="1"/>
  <c r="AV745" i="42"/>
  <c r="AW745" i="42" s="1"/>
  <c r="AV345" i="42"/>
  <c r="AW345" i="42" s="1"/>
  <c r="AV237" i="42"/>
  <c r="AW237" i="42" s="1"/>
  <c r="AV392" i="42"/>
  <c r="AW392" i="42" s="1"/>
  <c r="AV191" i="42"/>
  <c r="AW191" i="42" s="1"/>
  <c r="AV344" i="42"/>
  <c r="AW344" i="42" s="1"/>
  <c r="AV224" i="42"/>
  <c r="AW224" i="42" s="1"/>
  <c r="AV413" i="42"/>
  <c r="AW413" i="42" s="1"/>
  <c r="AV202" i="42"/>
  <c r="AW202" i="42" s="1"/>
  <c r="AV223" i="42"/>
  <c r="AW223" i="42" s="1"/>
  <c r="AV148" i="42"/>
  <c r="AW148" i="42" s="1"/>
  <c r="AV41" i="42"/>
  <c r="AW41" i="42" s="1"/>
  <c r="AV235" i="42"/>
  <c r="AW235" i="42" s="1"/>
  <c r="AV131" i="42"/>
  <c r="AW131" i="42" s="1"/>
  <c r="AV40" i="42"/>
  <c r="AW40" i="42" s="1"/>
  <c r="AV498" i="42"/>
  <c r="AW498" i="42" s="1"/>
  <c r="AV110" i="42"/>
  <c r="AW110" i="42" s="1"/>
  <c r="AV98" i="42"/>
  <c r="AW98" i="42" s="1"/>
  <c r="AV117" i="42"/>
  <c r="AW117" i="42" s="1"/>
  <c r="AV22" i="42"/>
  <c r="AW22" i="42" s="1"/>
  <c r="AV149" i="42"/>
  <c r="AW149" i="42" s="1"/>
  <c r="AV327" i="42"/>
  <c r="AW327" i="42" s="1"/>
  <c r="AV209" i="42"/>
  <c r="AW209" i="42" s="1"/>
  <c r="AV918" i="42"/>
  <c r="AW918" i="42" s="1"/>
  <c r="AV895" i="42"/>
  <c r="AW895" i="42" s="1"/>
  <c r="AV831" i="42"/>
  <c r="AW831" i="42" s="1"/>
  <c r="AV961" i="42"/>
  <c r="AW961" i="42" s="1"/>
  <c r="AV847" i="42"/>
  <c r="AW847" i="42" s="1"/>
  <c r="AV779" i="42"/>
  <c r="AW779" i="42" s="1"/>
  <c r="AV838" i="42"/>
  <c r="AW838" i="42" s="1"/>
  <c r="AV936" i="42"/>
  <c r="AW936" i="42" s="1"/>
  <c r="AV627" i="42"/>
  <c r="AW627" i="42" s="1"/>
  <c r="AV824" i="42"/>
  <c r="AW824" i="42" s="1"/>
  <c r="AV722" i="42"/>
  <c r="AW722" i="42" s="1"/>
  <c r="AV979" i="42"/>
  <c r="AW979" i="42" s="1"/>
  <c r="AV751" i="42"/>
  <c r="AW751" i="42" s="1"/>
  <c r="AV651" i="42"/>
  <c r="AW651" i="42" s="1"/>
  <c r="AV821" i="42"/>
  <c r="AW821" i="42" s="1"/>
  <c r="AV679" i="42"/>
  <c r="AW679" i="42" s="1"/>
  <c r="AV793" i="42"/>
  <c r="AW793" i="42" s="1"/>
  <c r="AV609" i="42"/>
  <c r="AW609" i="42" s="1"/>
  <c r="AV429" i="42"/>
  <c r="AW429" i="42" s="1"/>
  <c r="AV562" i="42"/>
  <c r="AW562" i="42" s="1"/>
  <c r="AV450" i="42"/>
  <c r="AW450" i="42" s="1"/>
  <c r="AV616" i="42"/>
  <c r="AW616" i="42" s="1"/>
  <c r="AV474" i="42"/>
  <c r="AW474" i="42" s="1"/>
  <c r="AV646" i="42"/>
  <c r="AW646" i="42" s="1"/>
  <c r="AV499" i="42"/>
  <c r="AW499" i="42" s="1"/>
  <c r="AV585" i="42"/>
  <c r="AW585" i="42" s="1"/>
  <c r="AV742" i="42"/>
  <c r="AW742" i="42" s="1"/>
  <c r="AV484" i="42"/>
  <c r="AW484" i="42" s="1"/>
  <c r="AV401" i="42"/>
  <c r="AW401" i="42" s="1"/>
  <c r="AV284" i="42"/>
  <c r="AW284" i="42" s="1"/>
  <c r="AV155" i="42"/>
  <c r="AW155" i="42" s="1"/>
  <c r="AV308" i="42"/>
  <c r="AW308" i="42" s="1"/>
  <c r="AV645" i="42"/>
  <c r="AW645" i="42" s="1"/>
  <c r="AV341" i="42"/>
  <c r="AW341" i="42" s="1"/>
  <c r="AV233" i="42"/>
  <c r="AW233" i="42" s="1"/>
  <c r="AV386" i="42"/>
  <c r="AW386" i="42" s="1"/>
  <c r="AV182" i="42"/>
  <c r="AW182" i="42" s="1"/>
  <c r="AV336" i="42"/>
  <c r="AW336" i="42" s="1"/>
  <c r="AV220" i="42"/>
  <c r="AW220" i="42" s="1"/>
  <c r="AV404" i="42"/>
  <c r="AW404" i="42" s="1"/>
  <c r="AV198" i="42"/>
  <c r="AW198" i="42" s="1"/>
  <c r="AV164" i="42"/>
  <c r="AW164" i="42" s="1"/>
  <c r="AV143" i="42"/>
  <c r="AW143" i="42" s="1"/>
  <c r="AV219" i="42"/>
  <c r="AW219" i="42" s="1"/>
  <c r="AV127" i="42"/>
  <c r="AW127" i="42" s="1"/>
  <c r="AV444" i="42"/>
  <c r="AW444" i="42" s="1"/>
  <c r="AV106" i="42"/>
  <c r="AW106" i="42" s="1"/>
  <c r="AV94" i="42"/>
  <c r="AW94" i="42" s="1"/>
  <c r="AV158" i="42"/>
  <c r="AW158" i="42" s="1"/>
  <c r="AV1005" i="42"/>
  <c r="AW1005" i="42" s="1"/>
  <c r="AV958" i="42"/>
  <c r="AW958" i="42" s="1"/>
  <c r="AV790" i="42"/>
  <c r="AW790" i="42" s="1"/>
  <c r="AV806" i="42"/>
  <c r="AW806" i="42" s="1"/>
  <c r="AV994" i="42"/>
  <c r="AW994" i="42" s="1"/>
  <c r="AV797" i="42"/>
  <c r="AW797" i="42" s="1"/>
  <c r="AV756" i="42"/>
  <c r="AW756" i="42" s="1"/>
  <c r="AV731" i="42"/>
  <c r="AW731" i="42" s="1"/>
  <c r="AV766" i="42"/>
  <c r="AW766" i="42" s="1"/>
  <c r="AV738" i="42"/>
  <c r="AW738" i="42" s="1"/>
  <c r="AV412" i="42"/>
  <c r="AW412" i="42" s="1"/>
  <c r="AV461" i="42"/>
  <c r="AW461" i="42" s="1"/>
  <c r="AV527" i="42"/>
  <c r="AW527" i="42" s="1"/>
  <c r="AV238" i="42"/>
  <c r="AW238" i="42" s="1"/>
  <c r="AV250" i="42"/>
  <c r="AW250" i="42" s="1"/>
  <c r="AV295" i="42"/>
  <c r="AW295" i="42" s="1"/>
  <c r="AV311" i="42"/>
  <c r="AW311" i="42" s="1"/>
  <c r="AV290" i="42"/>
  <c r="AW290" i="42" s="1"/>
  <c r="AV352" i="42"/>
  <c r="AW352" i="42" s="1"/>
  <c r="AV79" i="42"/>
  <c r="AW79" i="42" s="1"/>
  <c r="AV111" i="42"/>
  <c r="AW111" i="42" s="1"/>
  <c r="AV95" i="42"/>
  <c r="AW95" i="42" s="1"/>
  <c r="AV297" i="42"/>
  <c r="AW297" i="42" s="1"/>
  <c r="AV197" i="42"/>
  <c r="AW197" i="42" s="1"/>
  <c r="AV982" i="42"/>
  <c r="AW982" i="42" s="1"/>
  <c r="AV1022" i="42"/>
  <c r="AW1022" i="42" s="1"/>
  <c r="AV660" i="42"/>
  <c r="AW660" i="42" s="1"/>
  <c r="AV1016" i="42"/>
  <c r="AW1016" i="42" s="1"/>
  <c r="AV587" i="42"/>
  <c r="AW587" i="42" s="1"/>
  <c r="AV595" i="42"/>
  <c r="AW595" i="42" s="1"/>
  <c r="AW594" i="42" s="1" a="1"/>
  <c r="AW594" i="42" s="1"/>
  <c r="AV734" i="42"/>
  <c r="AW734" i="42" s="1"/>
  <c r="AV350" i="42"/>
  <c r="AW350" i="42" s="1"/>
  <c r="AV451" i="42"/>
  <c r="AW451" i="42" s="1"/>
  <c r="AV518" i="42"/>
  <c r="AW518" i="42" s="1"/>
  <c r="AV177" i="42"/>
  <c r="AW177" i="42" s="1"/>
  <c r="AV60" i="42"/>
  <c r="AW60" i="42" s="1"/>
  <c r="AV896" i="42"/>
  <c r="AW896" i="42" s="1"/>
  <c r="AV1017" i="42"/>
  <c r="AW1017" i="42" s="1"/>
  <c r="AV935" i="42"/>
  <c r="AW935" i="42" s="1"/>
  <c r="AV875" i="42"/>
  <c r="AW875" i="42" s="1"/>
  <c r="AV590" i="42"/>
  <c r="AW590" i="42" s="1"/>
  <c r="AV614" i="42"/>
  <c r="AW614" i="42" s="1"/>
  <c r="AV417" i="42"/>
  <c r="AW417" i="42" s="1"/>
  <c r="AV467" i="42"/>
  <c r="AW467" i="42" s="1"/>
  <c r="AV56" i="42"/>
  <c r="AW56" i="42" s="1"/>
  <c r="AV892" i="42"/>
  <c r="AW892" i="42" s="1"/>
  <c r="AV851" i="42"/>
  <c r="AW851" i="42" s="1"/>
  <c r="AV868" i="42"/>
  <c r="AW868" i="42" s="1"/>
  <c r="AV561" i="42"/>
  <c r="AW561" i="42" s="1"/>
  <c r="AV406" i="42"/>
  <c r="AW406" i="42" s="1"/>
  <c r="AV855" i="42"/>
  <c r="AW855" i="42" s="1"/>
  <c r="AV23" i="42"/>
  <c r="AW23" i="42" s="1"/>
  <c r="AV888" i="42"/>
  <c r="AW888" i="42" s="1"/>
  <c r="AV981" i="42"/>
  <c r="AW981" i="42" s="1"/>
  <c r="AV872" i="42"/>
  <c r="AW872" i="42" s="1"/>
  <c r="AV537" i="42"/>
  <c r="AW537" i="42" s="1"/>
  <c r="AV694" i="42"/>
  <c r="AW694" i="42" s="1"/>
  <c r="AV542" i="42"/>
  <c r="AW542" i="42" s="1"/>
  <c r="AV459" i="42"/>
  <c r="AW459" i="42" s="1"/>
  <c r="AV1001" i="42"/>
  <c r="AW1001" i="42" s="1"/>
  <c r="AV954" i="42"/>
  <c r="AW954" i="42" s="1"/>
  <c r="AV786" i="42"/>
  <c r="AW786" i="42" s="1"/>
  <c r="AV802" i="42"/>
  <c r="AW802" i="42" s="1"/>
  <c r="AV989" i="42"/>
  <c r="AW989" i="42" s="1"/>
  <c r="AV705" i="42"/>
  <c r="AW705" i="42" s="1"/>
  <c r="AV752" i="42"/>
  <c r="AW752" i="42" s="1"/>
  <c r="AV720" i="42"/>
  <c r="AW720" i="42" s="1"/>
  <c r="AV845" i="42"/>
  <c r="AW845" i="42" s="1"/>
  <c r="AV457" i="42"/>
  <c r="AW457" i="42" s="1"/>
  <c r="AV485" i="42"/>
  <c r="AW485" i="42" s="1"/>
  <c r="AV682" i="42"/>
  <c r="AW682" i="42" s="1"/>
  <c r="AV234" i="42"/>
  <c r="AW234" i="42" s="1"/>
  <c r="AV208" i="42"/>
  <c r="AW208" i="42" s="1"/>
  <c r="AV291" i="42"/>
  <c r="AW291" i="42" s="1"/>
  <c r="AV307" i="42"/>
  <c r="AW307" i="42" s="1"/>
  <c r="AV286" i="42"/>
  <c r="AW286" i="42" s="1"/>
  <c r="AV314" i="42"/>
  <c r="AW314" i="42" s="1"/>
  <c r="AV75" i="42"/>
  <c r="AW75" i="42" s="1"/>
  <c r="AV96" i="42"/>
  <c r="AW96" i="42" s="1"/>
  <c r="AV107" i="42"/>
  <c r="AW107" i="42" s="1"/>
  <c r="AV91" i="42"/>
  <c r="AW91" i="42" s="1"/>
  <c r="AV281" i="42"/>
  <c r="AW281" i="42" s="1"/>
  <c r="AV180" i="42"/>
  <c r="AW180" i="42" s="1"/>
  <c r="AV905" i="42"/>
  <c r="AW905" i="42" s="1"/>
  <c r="AV1025" i="42"/>
  <c r="AW1025" i="42" s="1"/>
  <c r="AV579" i="42"/>
  <c r="AW579" i="42" s="1"/>
  <c r="AV716" i="42"/>
  <c r="AW716" i="42" s="1"/>
  <c r="AV468" i="42"/>
  <c r="AW468" i="42" s="1"/>
  <c r="AV891" i="42"/>
  <c r="AW891" i="42" s="1"/>
  <c r="AV690" i="42"/>
  <c r="AW690" i="42" s="1"/>
  <c r="AV997" i="42"/>
  <c r="AW997" i="42" s="1"/>
  <c r="AV950" i="42"/>
  <c r="AW950" i="42" s="1"/>
  <c r="AV775" i="42"/>
  <c r="AW775" i="42" s="1"/>
  <c r="AV798" i="42"/>
  <c r="AW798" i="42" s="1"/>
  <c r="AV960" i="42"/>
  <c r="AW960" i="42" s="1"/>
  <c r="AV701" i="42"/>
  <c r="AW701" i="42" s="1"/>
  <c r="AV748" i="42"/>
  <c r="AW748" i="42" s="1"/>
  <c r="AV750" i="42"/>
  <c r="AW750" i="42" s="1"/>
  <c r="AV710" i="42"/>
  <c r="AW710" i="42" s="1"/>
  <c r="AV772" i="42"/>
  <c r="AW772" i="42" s="1"/>
  <c r="AV792" i="42"/>
  <c r="AW792" i="42" s="1"/>
  <c r="AV453" i="42"/>
  <c r="AW453" i="42" s="1"/>
  <c r="AV481" i="42"/>
  <c r="AW481" i="42" s="1"/>
  <c r="AV650" i="42"/>
  <c r="AW650" i="42" s="1"/>
  <c r="AV230" i="42"/>
  <c r="AW230" i="42" s="1"/>
  <c r="AV204" i="42"/>
  <c r="AW204" i="42" s="1"/>
  <c r="AV287" i="42"/>
  <c r="AW287" i="42" s="1"/>
  <c r="AV303" i="42"/>
  <c r="AW303" i="42" s="1"/>
  <c r="AV282" i="42"/>
  <c r="AW282" i="42" s="1"/>
  <c r="AV310" i="42"/>
  <c r="AW310" i="42" s="1"/>
  <c r="AV71" i="42"/>
  <c r="AW71" i="42" s="1"/>
  <c r="AV92" i="42"/>
  <c r="AW92" i="42" s="1"/>
  <c r="AV82" i="42"/>
  <c r="AW82" i="42" s="1"/>
  <c r="AV86" i="42"/>
  <c r="AW86" i="42" s="1"/>
  <c r="AV231" i="42"/>
  <c r="AW231" i="42" s="1"/>
  <c r="AV145" i="42"/>
  <c r="AW145" i="42" s="1"/>
  <c r="AV908" i="42"/>
  <c r="AW908" i="42" s="1"/>
  <c r="AV976" i="42"/>
  <c r="AW976" i="42" s="1"/>
  <c r="AV520" i="42"/>
  <c r="AW520" i="42" s="1"/>
  <c r="AV649" i="42"/>
  <c r="AW649" i="42" s="1"/>
  <c r="AV502" i="42"/>
  <c r="AW502" i="42" s="1"/>
  <c r="AV881" i="42"/>
  <c r="AW881" i="42" s="1"/>
  <c r="AV931" i="42"/>
  <c r="AW931" i="42" s="1"/>
  <c r="AV586" i="42"/>
  <c r="AW586" i="42" s="1"/>
  <c r="AV559" i="42"/>
  <c r="AW559" i="42" s="1"/>
  <c r="AV638" i="42"/>
  <c r="AW638" i="42" s="1"/>
  <c r="AV966" i="42"/>
  <c r="AW966" i="42" s="1"/>
  <c r="AV877" i="42"/>
  <c r="AW877" i="42" s="1"/>
  <c r="AV980" i="42"/>
  <c r="AW980" i="42" s="1"/>
  <c r="AV582" i="42"/>
  <c r="AW582" i="42" s="1"/>
  <c r="AV602" i="42"/>
  <c r="AW602" i="42" s="1"/>
  <c r="AV399" i="42"/>
  <c r="AW399" i="42" s="1"/>
  <c r="AV19" i="42"/>
  <c r="AW19" i="42" s="1"/>
  <c r="AV993" i="42"/>
  <c r="AW993" i="42" s="1"/>
  <c r="AV946" i="42"/>
  <c r="AW946" i="42" s="1"/>
  <c r="AV771" i="42"/>
  <c r="AW771" i="42" s="1"/>
  <c r="AV956" i="42"/>
  <c r="AW956" i="42" s="1"/>
  <c r="AV697" i="42"/>
  <c r="AW697" i="42" s="1"/>
  <c r="AV740" i="42"/>
  <c r="AW740" i="42" s="1"/>
  <c r="AV704" i="42"/>
  <c r="AW704" i="42" s="1"/>
  <c r="AV741" i="42"/>
  <c r="AW741" i="42" s="1"/>
  <c r="AV698" i="42"/>
  <c r="AW698" i="42" s="1"/>
  <c r="AV770" i="42"/>
  <c r="AW770" i="42" s="1"/>
  <c r="AV449" i="42"/>
  <c r="AW449" i="42" s="1"/>
  <c r="AV477" i="42"/>
  <c r="AW477" i="42" s="1"/>
  <c r="AV628" i="42"/>
  <c r="AW628" i="42" s="1"/>
  <c r="AV226" i="42"/>
  <c r="AW226" i="42" s="1"/>
  <c r="AV200" i="42"/>
  <c r="AW200" i="42" s="1"/>
  <c r="AV283" i="42"/>
  <c r="AW283" i="42" s="1"/>
  <c r="AV261" i="42"/>
  <c r="AW261" i="42" s="1"/>
  <c r="AV278" i="42"/>
  <c r="AW278" i="42" s="1"/>
  <c r="AV306" i="42"/>
  <c r="AW306" i="42" s="1"/>
  <c r="AV67" i="42"/>
  <c r="AW67" i="42" s="1"/>
  <c r="AV78" i="42"/>
  <c r="AW78" i="42" s="1"/>
  <c r="AV214" i="42"/>
  <c r="AW214" i="42" s="1"/>
  <c r="AV139" i="42"/>
  <c r="AW139" i="42" s="1"/>
  <c r="AV899" i="42"/>
  <c r="AW899" i="42" s="1"/>
  <c r="AV916" i="42"/>
  <c r="AW916" i="42" s="1"/>
  <c r="AV889" i="42"/>
  <c r="AW889" i="42" s="1"/>
  <c r="AV967" i="42"/>
  <c r="AW967" i="42" s="1"/>
  <c r="AV928" i="42"/>
  <c r="AW928" i="42" s="1"/>
  <c r="AV541" i="42"/>
  <c r="AW541" i="42" s="1"/>
  <c r="AV569" i="42"/>
  <c r="AW569" i="42" s="1"/>
  <c r="AV644" i="42"/>
  <c r="AW644" i="42" s="1"/>
  <c r="AV753" i="42"/>
  <c r="AW753" i="42" s="1"/>
  <c r="AV622" i="42"/>
  <c r="AW622" i="42" s="1"/>
  <c r="AV35" i="42"/>
  <c r="AW35" i="42" s="1"/>
  <c r="AV978" i="42"/>
  <c r="AW978" i="42" s="1"/>
  <c r="AV885" i="42"/>
  <c r="AW885" i="42" s="1"/>
  <c r="AV652" i="42"/>
  <c r="AW652" i="42" s="1"/>
  <c r="AV583" i="42"/>
  <c r="AW583" i="42" s="1"/>
  <c r="AV565" i="42"/>
  <c r="AW565" i="42" s="1"/>
  <c r="AV346" i="42"/>
  <c r="AW346" i="42" s="1"/>
  <c r="AV571" i="42"/>
  <c r="AW571" i="42" s="1"/>
  <c r="AV730" i="42"/>
  <c r="AW730" i="42" s="1"/>
  <c r="AV31" i="42"/>
  <c r="AW31" i="42" s="1"/>
  <c r="AV970" i="42"/>
  <c r="AW970" i="42" s="1"/>
  <c r="AV985" i="42"/>
  <c r="AW985" i="42" s="1"/>
  <c r="AV879" i="42"/>
  <c r="AW879" i="42" s="1"/>
  <c r="AV836" i="42"/>
  <c r="AW836" i="42" s="1"/>
  <c r="AV516" i="42"/>
  <c r="AW516" i="42" s="1"/>
  <c r="AV606" i="42"/>
  <c r="AW606" i="42" s="1"/>
  <c r="AV555" i="42"/>
  <c r="AW555" i="42" s="1"/>
  <c r="AV422" i="42"/>
  <c r="AW422" i="42" s="1"/>
  <c r="AV513" i="42"/>
  <c r="AW513" i="42" s="1"/>
  <c r="AV47" i="42"/>
  <c r="AW47" i="42" s="1"/>
  <c r="AV897" i="42"/>
  <c r="AW897" i="42" s="1"/>
  <c r="AV818" i="42"/>
  <c r="AW818" i="42" s="1"/>
  <c r="AV822" i="42"/>
  <c r="AW822" i="42" s="1"/>
  <c r="AV508" i="42"/>
  <c r="AW508" i="42" s="1"/>
  <c r="AV557" i="42"/>
  <c r="AW557" i="42" s="1"/>
  <c r="AV338" i="42"/>
  <c r="AW338" i="42" s="1"/>
  <c r="AV521" i="42"/>
  <c r="AW521" i="42" s="1"/>
  <c r="AV567" i="42"/>
  <c r="AW567" i="42" s="1"/>
  <c r="AV455" i="42"/>
  <c r="AW455" i="42" s="1"/>
  <c r="AV43" i="42"/>
  <c r="AW43" i="42" s="1"/>
  <c r="AV342" i="42"/>
  <c r="AW342" i="42" s="1"/>
  <c r="AV390" i="42"/>
  <c r="AW390" i="42" s="1"/>
  <c r="AS492" i="42"/>
  <c r="AS491" i="42" s="1"/>
  <c r="AS487" i="42" s="1"/>
  <c r="AU65" i="42" a="1"/>
  <c r="AU65" i="42" s="1"/>
  <c r="AU280" i="42" a="1"/>
  <c r="AU280" i="42" s="1"/>
  <c r="AU493" i="42" a="1"/>
  <c r="AU493" i="42" s="1"/>
  <c r="AU854" i="42" a="1"/>
  <c r="AU854" i="42" s="1"/>
  <c r="AU540" i="42" a="1"/>
  <c r="AU540" i="42" s="1"/>
  <c r="AU783" i="42" a="1"/>
  <c r="AU783" i="42" s="1"/>
  <c r="AU901" i="42" a="1"/>
  <c r="AU901" i="42" s="1"/>
  <c r="AU460" i="42" a="1"/>
  <c r="AU460" i="42" s="1"/>
  <c r="AU933" i="42" a="1"/>
  <c r="AU933" i="42" s="1"/>
  <c r="AU248" i="42" a="1"/>
  <c r="AU248" i="42" s="1"/>
  <c r="AU247" i="42" s="1"/>
  <c r="AU109" i="42" a="1"/>
  <c r="AU109" i="42" s="1"/>
  <c r="AU199" i="42" a="1"/>
  <c r="AU199" i="42" s="1"/>
  <c r="AU408" i="42" a="1"/>
  <c r="AU408" i="42" s="1"/>
  <c r="AU668" i="42" a="1"/>
  <c r="AU668" i="42" s="1"/>
  <c r="AU796" i="42" a="1"/>
  <c r="AU796" i="42" s="1"/>
  <c r="AU1020" i="42" a="1"/>
  <c r="AU1020" i="42" s="1"/>
  <c r="AU1019" i="42" s="1"/>
  <c r="AU1018" i="42" s="1"/>
  <c r="AU524" i="42" a="1"/>
  <c r="AU524" i="42" s="1"/>
  <c r="AU523" i="42" s="1"/>
  <c r="AU545" i="42" a="1"/>
  <c r="AU545" i="42" s="1"/>
  <c r="AU137" i="42" a="1"/>
  <c r="AU137" i="42" s="1"/>
  <c r="AU436" i="42" a="1"/>
  <c r="AU436" i="42" s="1"/>
  <c r="AU953" i="42" a="1"/>
  <c r="AU953" i="42" s="1"/>
  <c r="AU217" i="42" a="1"/>
  <c r="AU217" i="42" s="1"/>
  <c r="AU356" i="42" a="1"/>
  <c r="AU356" i="42" s="1"/>
  <c r="AS268" i="42"/>
  <c r="AS267" i="42" s="1"/>
  <c r="AS263" i="42" s="1"/>
  <c r="AU121" i="42" a="1"/>
  <c r="AU121" i="42" s="1"/>
  <c r="AU120" i="42" s="1"/>
  <c r="AU368" i="42" a="1"/>
  <c r="AU368" i="42" s="1"/>
  <c r="AU367" i="42" s="1"/>
  <c r="AU618" i="42" a="1"/>
  <c r="AU618" i="42" s="1"/>
  <c r="AU89" i="42" a="1"/>
  <c r="AU89" i="42" s="1"/>
  <c r="AU332" i="42" a="1"/>
  <c r="AU332" i="42" s="1"/>
  <c r="AU113" i="42" a="1"/>
  <c r="AU113" i="42" s="1"/>
  <c r="AU504" i="42" a="1"/>
  <c r="AU504" i="42" s="1"/>
  <c r="AU1015" i="42" a="1"/>
  <c r="AU1015" i="42" s="1"/>
  <c r="AU833" i="42" a="1"/>
  <c r="AU833" i="42" s="1"/>
  <c r="AU832" i="42" s="1"/>
  <c r="AU912" i="42" a="1"/>
  <c r="AU912" i="42" s="1"/>
  <c r="AS216" i="42"/>
  <c r="AS215" i="42" s="1"/>
  <c r="AS211" i="42" s="1"/>
  <c r="AU37" i="42" a="1"/>
  <c r="AU37" i="42" s="1"/>
  <c r="AU36" i="42" s="1"/>
  <c r="AU963" i="42" a="1"/>
  <c r="AU963" i="42" s="1"/>
  <c r="AU866" i="42" a="1"/>
  <c r="AU866" i="42" s="1"/>
  <c r="AU556" i="42" a="1"/>
  <c r="AU556" i="42" s="1"/>
  <c r="AU16" i="42" a="1"/>
  <c r="AU16" i="42" s="1"/>
  <c r="AU632" i="42" a="1"/>
  <c r="AU632" i="42" s="1"/>
  <c r="AU100" i="42" a="1"/>
  <c r="AU100" i="42" s="1"/>
  <c r="AU400" i="42" a="1"/>
  <c r="AU400" i="42" s="1"/>
  <c r="AU987" i="42" a="1"/>
  <c r="AU987" i="42" s="1"/>
  <c r="AS636" i="42"/>
  <c r="AU288" i="42" a="1"/>
  <c r="AU288" i="42" s="1"/>
  <c r="AU452" i="42" a="1"/>
  <c r="AU452" i="42" s="1"/>
  <c r="AU925" i="42" a="1"/>
  <c r="AU925" i="42" s="1"/>
  <c r="AU1003" i="42" a="1"/>
  <c r="AU1003" i="42" s="1"/>
  <c r="AU764" i="42" a="1"/>
  <c r="AU764" i="42" s="1"/>
  <c r="AU763" i="42" s="1"/>
  <c r="AU759" i="42" s="1"/>
  <c r="AU236" i="42" a="1"/>
  <c r="AU236" i="42" s="1"/>
  <c r="AU648" i="42" a="1"/>
  <c r="AU648" i="42" s="1"/>
  <c r="AU974" i="42" a="1"/>
  <c r="AU974" i="42" s="1"/>
  <c r="AU823" i="42" a="1"/>
  <c r="AU823" i="42" s="1"/>
  <c r="AU300" i="42" a="1"/>
  <c r="AU300" i="42" s="1"/>
  <c r="AU299" i="42" s="1"/>
  <c r="AU610" i="42" a="1"/>
  <c r="AU610" i="42" s="1"/>
  <c r="AU173" i="42" a="1"/>
  <c r="AU173" i="42" s="1"/>
  <c r="AU172" i="42" s="1"/>
  <c r="AU340" i="42" a="1"/>
  <c r="AU340" i="42" s="1"/>
  <c r="AU389" i="42" a="1"/>
  <c r="AU389" i="42" s="1"/>
  <c r="AU564" i="42" a="1"/>
  <c r="AU564" i="42" s="1"/>
  <c r="AU680" i="42" a="1"/>
  <c r="AU680" i="42" s="1"/>
  <c r="AU804" i="42" a="1"/>
  <c r="AU804" i="42" s="1"/>
  <c r="AU360" i="42" a="1"/>
  <c r="AU360" i="42" s="1"/>
  <c r="AS64" i="42"/>
  <c r="AU472" i="42" a="1"/>
  <c r="AU472" i="42" s="1"/>
  <c r="AU471" i="42" s="1"/>
  <c r="AU188" i="42" a="1"/>
  <c r="AU188" i="42" s="1"/>
  <c r="AU27" i="42" a="1"/>
  <c r="AU27" i="42" s="1"/>
  <c r="AU228" i="42" a="1"/>
  <c r="AU228" i="42" s="1"/>
  <c r="AU142" i="42" a="1"/>
  <c r="AU142" i="42" s="1"/>
  <c r="AU637" i="42" a="1"/>
  <c r="AU637" i="42" s="1"/>
  <c r="AU441" i="42" a="1"/>
  <c r="AU441" i="42" s="1"/>
  <c r="AU849" i="42" a="1"/>
  <c r="AU849" i="42" s="1"/>
  <c r="AU724" i="42" a="1"/>
  <c r="AU724" i="42" s="1"/>
  <c r="AW760" i="42" l="1" a="1"/>
  <c r="AW760" i="42" s="1"/>
  <c r="AU64" i="42"/>
  <c r="AU50" i="42" s="1"/>
  <c r="AU941" i="42"/>
  <c r="AS319" i="42"/>
  <c r="AS315" i="42" s="1"/>
  <c r="AS50" i="42"/>
  <c r="AS14" i="42" s="1"/>
  <c r="AS10" i="42" s="1"/>
  <c r="AS635" i="42"/>
  <c r="AS631" i="42" s="1"/>
  <c r="AQ9" i="42"/>
  <c r="AQ592" i="42"/>
  <c r="AS782" i="42"/>
  <c r="AS781" i="42" s="1"/>
  <c r="AS777" i="42" s="1"/>
  <c r="AU712" i="42"/>
  <c r="AU729" i="42"/>
  <c r="AU728" i="42" s="1"/>
  <c r="AW854" i="42" a="1"/>
  <c r="AW854" i="42" s="1"/>
  <c r="AS853" i="42"/>
  <c r="AS852" i="42" s="1"/>
  <c r="AS848" i="42" s="1"/>
  <c r="AU187" i="42"/>
  <c r="AU186" i="42" s="1"/>
  <c r="AW1015" i="42" a="1"/>
  <c r="AW1015" i="42" s="1"/>
  <c r="AU104" i="42"/>
  <c r="AU991" i="42"/>
  <c r="AU990" i="42" s="1"/>
  <c r="AU986" i="42" s="1"/>
  <c r="AO8" i="42"/>
  <c r="M58" i="12" s="1"/>
  <c r="M60" i="12" s="1"/>
  <c r="AS711" i="42"/>
  <c r="AS707" i="42" s="1"/>
  <c r="AU268" i="42"/>
  <c r="AU267" i="42" s="1"/>
  <c r="AU263" i="42" s="1"/>
  <c r="AU598" i="42"/>
  <c r="AU597" i="42" s="1"/>
  <c r="AU593" i="42" s="1"/>
  <c r="AU440" i="42"/>
  <c r="AU439" i="42" s="1"/>
  <c r="AU435" i="42" s="1"/>
  <c r="AU492" i="42"/>
  <c r="AU491" i="42" s="1"/>
  <c r="AU487" i="42" s="1"/>
  <c r="AU88" i="42"/>
  <c r="AU795" i="42"/>
  <c r="AW488" i="42" a="1"/>
  <c r="AW488" i="42" s="1"/>
  <c r="AW137" i="42" a="1"/>
  <c r="AW137" i="42" s="1"/>
  <c r="AW733" i="42" a="1"/>
  <c r="AW733" i="42" s="1"/>
  <c r="AS140" i="42"/>
  <c r="AS136" i="42" s="1"/>
  <c r="AU141" i="42"/>
  <c r="AU1014" i="42"/>
  <c r="AW778" i="42" a="1"/>
  <c r="AW778" i="42" s="1"/>
  <c r="AW540" i="42" a="1"/>
  <c r="AW540" i="42" s="1"/>
  <c r="AW632" i="42" a="1"/>
  <c r="AW632" i="42" s="1"/>
  <c r="AW389" i="42" a="1"/>
  <c r="AW389" i="42" s="1"/>
  <c r="AW556" i="42" a="1"/>
  <c r="AW556" i="42" s="1"/>
  <c r="AW199" i="42" a="1"/>
  <c r="AW199" i="42" s="1"/>
  <c r="AW953" i="42" a="1"/>
  <c r="AW953" i="42" s="1"/>
  <c r="AW368" i="42" a="1"/>
  <c r="AW368" i="42" s="1"/>
  <c r="AW367" i="42" s="1"/>
  <c r="AU636" i="42"/>
  <c r="AU351" i="42"/>
  <c r="AW280" i="42" a="1"/>
  <c r="AW280" i="42" s="1"/>
  <c r="AW796" i="42" a="1"/>
  <c r="AW796" i="42" s="1"/>
  <c r="AW668" i="42" a="1"/>
  <c r="AW668" i="42" s="1"/>
  <c r="AW100" i="42" a="1"/>
  <c r="AW100" i="42" s="1"/>
  <c r="AW764" i="42" a="1"/>
  <c r="AW764" i="42" s="1"/>
  <c r="AW763" i="42" s="1"/>
  <c r="AW759" i="42" s="1"/>
  <c r="AW708" i="42" a="1"/>
  <c r="AW708" i="42" s="1"/>
  <c r="AW866" i="42" a="1"/>
  <c r="AW866" i="42" s="1"/>
  <c r="AW153" i="42" a="1"/>
  <c r="AW153" i="42" s="1"/>
  <c r="AW332" i="42" a="1"/>
  <c r="AW332" i="42" s="1"/>
  <c r="AW576" i="42" a="1"/>
  <c r="AW576" i="42" s="1"/>
  <c r="AW575" i="42" s="1"/>
  <c r="AW420" i="42" a="1"/>
  <c r="AW420" i="42" s="1"/>
  <c r="AW419" i="42" s="1"/>
  <c r="AW228" i="42" a="1"/>
  <c r="AW228" i="42" s="1"/>
  <c r="AU320" i="42"/>
  <c r="AU15" i="42"/>
  <c r="AU924" i="42"/>
  <c r="AU216" i="42"/>
  <c r="AU215" i="42" s="1"/>
  <c r="AU211" i="42" s="1"/>
  <c r="AW992" i="42" a="1"/>
  <c r="AW992" i="42" s="1"/>
  <c r="AW737" i="42" a="1"/>
  <c r="AW737" i="42" s="1"/>
  <c r="AW400" i="42" a="1"/>
  <c r="AW400" i="42" s="1"/>
  <c r="AW812" i="42" a="1"/>
  <c r="AW812" i="42" s="1"/>
  <c r="AW849" i="42" a="1"/>
  <c r="AW849" i="42" s="1"/>
  <c r="AW248" i="42" a="1"/>
  <c r="AW248" i="42" s="1"/>
  <c r="AW247" i="42" s="1"/>
  <c r="AW493" i="42" a="1"/>
  <c r="AW493" i="42" s="1"/>
  <c r="AW912" i="42" a="1"/>
  <c r="AW912" i="42" s="1"/>
  <c r="AW933" i="42" a="1"/>
  <c r="AW933" i="42" s="1"/>
  <c r="AW472" i="42" a="1"/>
  <c r="AW472" i="42" s="1"/>
  <c r="AW471" i="42" s="1"/>
  <c r="AW692" i="42" a="1"/>
  <c r="AW692" i="42" s="1"/>
  <c r="AW987" i="42" a="1"/>
  <c r="AW987" i="42" s="1"/>
  <c r="AW142" i="42" a="1"/>
  <c r="AW142" i="42" s="1"/>
  <c r="AW408" i="42" a="1"/>
  <c r="AW408" i="42" s="1"/>
  <c r="AW545" i="42" a="1"/>
  <c r="AW545" i="42" s="1"/>
  <c r="AW384" i="42" a="1"/>
  <c r="AW384" i="42" s="1"/>
  <c r="AW356" i="42" a="1"/>
  <c r="AW356" i="42" s="1"/>
  <c r="AW436" i="42" a="1"/>
  <c r="AW436" i="42" s="1"/>
  <c r="AW783" i="42" a="1"/>
  <c r="AW783" i="42" s="1"/>
  <c r="AW804" i="42" a="1"/>
  <c r="AW804" i="42" s="1"/>
  <c r="AW84" i="42" a="1"/>
  <c r="AW84" i="42" s="1"/>
  <c r="AW173" i="42" a="1"/>
  <c r="AW173" i="42" s="1"/>
  <c r="AW172" i="42" s="1"/>
  <c r="AW713" i="42" a="1"/>
  <c r="AW713" i="42" s="1"/>
  <c r="AW161" i="42" a="1"/>
  <c r="AW161" i="42" s="1"/>
  <c r="AW901" i="42" a="1"/>
  <c r="AW901" i="42" s="1"/>
  <c r="AW316" i="42" a="1"/>
  <c r="AW316" i="42" s="1"/>
  <c r="AW27" i="42" a="1"/>
  <c r="AW27" i="42" s="1"/>
  <c r="AW680" i="42" a="1"/>
  <c r="AW680" i="42" s="1"/>
  <c r="AW724" i="42" a="1"/>
  <c r="AW724" i="42" s="1"/>
  <c r="AW37" i="42" a="1"/>
  <c r="AW37" i="42" s="1"/>
  <c r="AW36" i="42" s="1"/>
  <c r="AW656" i="42" a="1"/>
  <c r="AW656" i="42" s="1"/>
  <c r="AW963" i="42" a="1"/>
  <c r="AW963" i="42" s="1"/>
  <c r="AU811" i="42"/>
  <c r="AU667" i="42"/>
  <c r="AW878" i="42" a="1"/>
  <c r="AW878" i="42" s="1"/>
  <c r="AW74" i="42" a="1"/>
  <c r="AW74" i="42" s="1"/>
  <c r="AW340" i="42" a="1"/>
  <c r="AW340" i="42" s="1"/>
  <c r="AW109" i="42" a="1"/>
  <c r="AW109" i="42" s="1"/>
  <c r="AW236" i="42" a="1"/>
  <c r="AW236" i="42" s="1"/>
  <c r="AW1020" i="42" a="1"/>
  <c r="AW1020" i="42" s="1"/>
  <c r="AW1019" i="42" s="1"/>
  <c r="AW1018" i="42" s="1"/>
  <c r="AW188" i="42" a="1"/>
  <c r="AW188" i="42" s="1"/>
  <c r="AW360" i="42" a="1"/>
  <c r="AW360" i="42" s="1"/>
  <c r="AW441" i="42" a="1"/>
  <c r="AW441" i="42" s="1"/>
  <c r="AW1003" i="42" a="1"/>
  <c r="AW1003" i="42" s="1"/>
  <c r="AW89" i="42" a="1"/>
  <c r="AW89" i="42" s="1"/>
  <c r="AW925" i="42" a="1"/>
  <c r="AW925" i="42" s="1"/>
  <c r="AW564" i="42" a="1"/>
  <c r="AW564" i="42" s="1"/>
  <c r="AW452" i="42" a="1"/>
  <c r="AW452" i="42" s="1"/>
  <c r="AU388" i="42"/>
  <c r="AU387" i="42" s="1"/>
  <c r="AU383" i="42" s="1"/>
  <c r="AU962" i="42"/>
  <c r="AU544" i="42"/>
  <c r="AU543" i="42" s="1"/>
  <c r="AU539" i="42" s="1"/>
  <c r="AW637" i="42" a="1"/>
  <c r="AW637" i="42" s="1"/>
  <c r="AW113" i="42" a="1"/>
  <c r="AW113" i="42" s="1"/>
  <c r="AW11" i="42" a="1"/>
  <c r="AW11" i="42" s="1"/>
  <c r="AW942" i="42" a="1"/>
  <c r="AW942" i="42" s="1"/>
  <c r="AW288" i="42" a="1"/>
  <c r="AW288" i="42" s="1"/>
  <c r="AW321" i="42" a="1"/>
  <c r="AW321" i="42" s="1"/>
  <c r="AW610" i="42" a="1"/>
  <c r="AW610" i="42" s="1"/>
  <c r="AW264" i="42" a="1"/>
  <c r="AW264" i="42" s="1"/>
  <c r="AW212" i="42" a="1"/>
  <c r="AW212" i="42" s="1"/>
  <c r="AW512" i="42" a="1"/>
  <c r="AW512" i="42" s="1"/>
  <c r="AW648" i="42" a="1"/>
  <c r="AW648" i="42" s="1"/>
  <c r="AW890" i="42" a="1"/>
  <c r="AW890" i="42" s="1"/>
  <c r="AW460" i="42" a="1"/>
  <c r="AW460" i="42" s="1"/>
  <c r="AW823" i="42" a="1"/>
  <c r="AW823" i="42" s="1"/>
  <c r="AW744" i="42" a="1"/>
  <c r="AW744" i="42" s="1"/>
  <c r="AW16" i="42" a="1"/>
  <c r="AW16" i="42" s="1"/>
  <c r="AW974" i="42" a="1"/>
  <c r="AW974" i="42" s="1"/>
  <c r="AW599" i="42" a="1"/>
  <c r="AW599" i="42" s="1"/>
  <c r="AW618" i="42" a="1"/>
  <c r="AW618" i="42" s="1"/>
  <c r="AW833" i="42" a="1"/>
  <c r="AW833" i="42" s="1"/>
  <c r="AW832" i="42" s="1"/>
  <c r="AX614" i="42"/>
  <c r="AY614" i="42" s="1"/>
  <c r="AX224" i="42"/>
  <c r="AY224" i="42" s="1"/>
  <c r="AX169" i="42"/>
  <c r="AY169" i="42" s="1"/>
  <c r="AX46" i="42"/>
  <c r="AY46" i="42" s="1"/>
  <c r="AX203" i="42"/>
  <c r="AY203" i="42" s="1"/>
  <c r="AX157" i="42"/>
  <c r="AY157" i="42" s="1"/>
  <c r="AX97" i="42"/>
  <c r="AY97" i="42" s="1"/>
  <c r="AX38" i="42"/>
  <c r="AY38" i="42" s="1"/>
  <c r="BA1" i="42"/>
  <c r="AX200" i="42"/>
  <c r="AY200" i="42" s="1"/>
  <c r="AX149" i="42"/>
  <c r="AY149" i="42" s="1"/>
  <c r="AX96" i="42"/>
  <c r="AY96" i="42" s="1"/>
  <c r="AX28" i="42"/>
  <c r="AY28" i="42" s="1"/>
  <c r="AX191" i="42"/>
  <c r="AY191" i="42" s="1"/>
  <c r="AX103" i="42"/>
  <c r="AY103" i="42" s="1"/>
  <c r="AX179" i="42"/>
  <c r="AY179" i="42" s="1"/>
  <c r="AX63" i="42"/>
  <c r="AY63" i="42" s="1"/>
  <c r="AX303" i="42"/>
  <c r="AY303" i="42" s="1"/>
  <c r="AX178" i="42"/>
  <c r="AY178" i="42" s="1"/>
  <c r="AX192" i="42"/>
  <c r="AY192" i="42" s="1"/>
  <c r="AX49" i="42"/>
  <c r="AY49" i="42" s="1"/>
  <c r="AX124" i="42"/>
  <c r="AY124" i="42" s="1"/>
  <c r="AX133" i="42"/>
  <c r="AY133" i="42" s="1"/>
  <c r="AX125" i="42"/>
  <c r="AY125" i="42" s="1"/>
  <c r="AX301" i="42"/>
  <c r="AY301" i="42" s="1"/>
  <c r="AX115" i="42"/>
  <c r="AY115" i="42" s="1"/>
  <c r="AX59" i="42"/>
  <c r="AY59" i="42" s="1"/>
  <c r="AX58" i="42"/>
  <c r="AY58" i="42" s="1"/>
  <c r="AX282" i="42"/>
  <c r="AY282" i="42" s="1"/>
  <c r="AX259" i="42"/>
  <c r="AY259" i="42" s="1"/>
  <c r="AX249" i="42"/>
  <c r="AY249" i="42" s="1"/>
  <c r="AX1005" i="42"/>
  <c r="AY1005" i="42" s="1"/>
  <c r="AX947" i="42"/>
  <c r="AY947" i="42" s="1"/>
  <c r="AX899" i="42"/>
  <c r="AY899" i="42" s="1"/>
  <c r="AX868" i="42"/>
  <c r="AY868" i="42" s="1"/>
  <c r="AX800" i="42"/>
  <c r="AY800" i="42" s="1"/>
  <c r="AX1028" i="42"/>
  <c r="AY1028" i="42" s="1"/>
  <c r="AX934" i="42"/>
  <c r="AY934" i="42" s="1"/>
  <c r="AX776" i="42"/>
  <c r="AY776" i="42" s="1"/>
  <c r="AX1000" i="42"/>
  <c r="AY1000" i="42" s="1"/>
  <c r="AX913" i="42"/>
  <c r="AY913" i="42" s="1"/>
  <c r="AX883" i="42"/>
  <c r="AY883" i="42" s="1"/>
  <c r="AX844" i="42"/>
  <c r="AY844" i="42" s="1"/>
  <c r="AX1027" i="42"/>
  <c r="AY1027" i="42" s="1"/>
  <c r="AX815" i="42"/>
  <c r="AY815" i="42" s="1"/>
  <c r="AX945" i="42"/>
  <c r="AY945" i="42" s="1"/>
  <c r="AX882" i="42"/>
  <c r="AY882" i="42" s="1"/>
  <c r="AX1010" i="42"/>
  <c r="AY1010" i="42" s="1"/>
  <c r="AX952" i="42"/>
  <c r="AY952" i="42" s="1"/>
  <c r="AX904" i="42"/>
  <c r="AY904" i="42" s="1"/>
  <c r="AX265" i="42"/>
  <c r="AY265" i="42" s="1"/>
  <c r="AX1001" i="42"/>
  <c r="AY1001" i="42" s="1"/>
  <c r="AX943" i="42"/>
  <c r="AY943" i="42" s="1"/>
  <c r="AX896" i="42"/>
  <c r="AY896" i="42" s="1"/>
  <c r="AX864" i="42"/>
  <c r="AY864" i="42" s="1"/>
  <c r="AX1024" i="42"/>
  <c r="AY1024" i="42" s="1"/>
  <c r="AX930" i="42"/>
  <c r="AY930" i="42" s="1"/>
  <c r="AX772" i="42"/>
  <c r="AY772" i="42" s="1"/>
  <c r="AX996" i="42"/>
  <c r="AY996" i="42" s="1"/>
  <c r="AX909" i="42"/>
  <c r="AY909" i="42" s="1"/>
  <c r="AX879" i="42"/>
  <c r="AY879" i="42" s="1"/>
  <c r="AX840" i="42"/>
  <c r="AY840" i="42" s="1"/>
  <c r="AX1023" i="42"/>
  <c r="AY1023" i="42" s="1"/>
  <c r="AX794" i="42"/>
  <c r="AY794" i="42" s="1"/>
  <c r="AX920" i="42"/>
  <c r="AY920" i="42" s="1"/>
  <c r="AX874" i="42"/>
  <c r="AY874" i="42" s="1"/>
  <c r="AX1006" i="42"/>
  <c r="AY1006" i="42" s="1"/>
  <c r="AX948" i="42"/>
  <c r="AY948" i="42" s="1"/>
  <c r="AX900" i="42"/>
  <c r="AY900" i="42" s="1"/>
  <c r="AX311" i="42"/>
  <c r="AY311" i="42" s="1"/>
  <c r="AX997" i="42"/>
  <c r="AY997" i="42" s="1"/>
  <c r="AX922" i="42"/>
  <c r="AY922" i="42" s="1"/>
  <c r="AX892" i="42"/>
  <c r="AY892" i="42" s="1"/>
  <c r="AX860" i="42"/>
  <c r="AY860" i="42" s="1"/>
  <c r="AX983" i="42"/>
  <c r="AY983" i="42" s="1"/>
  <c r="AX926" i="42"/>
  <c r="AY926" i="42" s="1"/>
  <c r="AX828" i="42"/>
  <c r="AY828" i="42" s="1"/>
  <c r="AX768" i="42"/>
  <c r="AY768" i="42" s="1"/>
  <c r="AX958" i="42"/>
  <c r="AY958" i="42" s="1"/>
  <c r="AX906" i="42"/>
  <c r="AY906" i="42" s="1"/>
  <c r="AX875" i="42"/>
  <c r="AY875" i="42" s="1"/>
  <c r="AX836" i="42"/>
  <c r="AY836" i="42" s="1"/>
  <c r="AX982" i="42"/>
  <c r="AY982" i="42" s="1"/>
  <c r="AX790" i="42"/>
  <c r="AY790" i="42" s="1"/>
  <c r="AX1007" i="42"/>
  <c r="AY1007" i="42" s="1"/>
  <c r="AX916" i="42"/>
  <c r="AY916" i="42" s="1"/>
  <c r="AX870" i="42"/>
  <c r="AY870" i="42" s="1"/>
  <c r="AX1002" i="42"/>
  <c r="AY1002" i="42" s="1"/>
  <c r="AX944" i="42"/>
  <c r="AY944" i="42" s="1"/>
  <c r="AX182" i="42"/>
  <c r="AY182" i="42" s="1"/>
  <c r="AX988" i="42"/>
  <c r="AY988" i="42" s="1"/>
  <c r="AX903" i="42"/>
  <c r="AY903" i="42" s="1"/>
  <c r="AX841" i="42"/>
  <c r="AY841" i="42" s="1"/>
  <c r="AX979" i="42"/>
  <c r="AY979" i="42" s="1"/>
  <c r="AX917" i="42"/>
  <c r="AY917" i="42" s="1"/>
  <c r="AX863" i="42"/>
  <c r="AY863" i="42" s="1"/>
  <c r="AX937" i="42"/>
  <c r="AY937" i="42" s="1"/>
  <c r="AX775" i="42"/>
  <c r="AY775" i="42" s="1"/>
  <c r="AX949" i="42"/>
  <c r="AY949" i="42" s="1"/>
  <c r="AX1012" i="42"/>
  <c r="AY1012" i="42" s="1"/>
  <c r="AX923" i="42"/>
  <c r="AY923" i="42" s="1"/>
  <c r="AX885" i="42"/>
  <c r="AY885" i="42" s="1"/>
  <c r="AX846" i="42"/>
  <c r="AY846" i="42" s="1"/>
  <c r="AX1029" i="42"/>
  <c r="AY1029" i="42" s="1"/>
  <c r="AX968" i="42"/>
  <c r="AY968" i="42" s="1"/>
  <c r="AX761" i="42"/>
  <c r="AY761" i="42" s="1"/>
  <c r="AX659" i="42"/>
  <c r="AY659" i="42" s="1"/>
  <c r="AX567" i="42"/>
  <c r="AY567" i="42" s="1"/>
  <c r="AX973" i="42"/>
  <c r="AY973" i="42" s="1"/>
  <c r="AX770" i="42"/>
  <c r="AY770" i="42" s="1"/>
  <c r="AX691" i="42"/>
  <c r="AY691" i="42" s="1"/>
  <c r="AX621" i="42"/>
  <c r="AY621" i="42" s="1"/>
  <c r="AX587" i="42"/>
  <c r="AY587" i="42" s="1"/>
  <c r="AX936" i="42"/>
  <c r="AY936" i="42" s="1"/>
  <c r="AX769" i="42"/>
  <c r="AY769" i="42" s="1"/>
  <c r="AX730" i="42"/>
  <c r="AY730" i="42" s="1"/>
  <c r="AX658" i="42"/>
  <c r="AY658" i="42" s="1"/>
  <c r="AX570" i="42"/>
  <c r="AY570" i="42" s="1"/>
  <c r="AX1022" i="42"/>
  <c r="AY1022" i="42" s="1"/>
  <c r="AX802" i="42"/>
  <c r="AY802" i="42" s="1"/>
  <c r="AX204" i="42"/>
  <c r="AY204" i="42" s="1"/>
  <c r="AX959" i="42"/>
  <c r="AY959" i="42" s="1"/>
  <c r="AX888" i="42"/>
  <c r="AY888" i="42" s="1"/>
  <c r="AX837" i="42"/>
  <c r="AY837" i="42" s="1"/>
  <c r="AX975" i="42"/>
  <c r="AY975" i="42" s="1"/>
  <c r="AX902" i="42"/>
  <c r="AY902" i="42" s="1"/>
  <c r="AX859" i="42"/>
  <c r="AY859" i="42" s="1"/>
  <c r="AX929" i="42"/>
  <c r="AY929" i="42" s="1"/>
  <c r="AX771" i="42"/>
  <c r="AY771" i="42" s="1"/>
  <c r="AX908" i="42"/>
  <c r="AY908" i="42" s="1"/>
  <c r="AX919" i="42"/>
  <c r="AY919" i="42" s="1"/>
  <c r="AX881" i="42"/>
  <c r="AY881" i="42" s="1"/>
  <c r="AX842" i="42"/>
  <c r="AY842" i="42" s="1"/>
  <c r="AX1025" i="42"/>
  <c r="AY1025" i="42" s="1"/>
  <c r="AX964" i="42"/>
  <c r="AY964" i="42" s="1"/>
  <c r="AX851" i="42"/>
  <c r="AY851" i="42" s="1"/>
  <c r="AX755" i="42"/>
  <c r="AY755" i="42" s="1"/>
  <c r="AX655" i="42"/>
  <c r="AY655" i="42" s="1"/>
  <c r="AX563" i="42"/>
  <c r="AY563" i="42" s="1"/>
  <c r="AX940" i="42"/>
  <c r="AY940" i="42" s="1"/>
  <c r="AX687" i="42"/>
  <c r="AY687" i="42" s="1"/>
  <c r="AX617" i="42"/>
  <c r="AY617" i="42" s="1"/>
  <c r="AX583" i="42"/>
  <c r="AY583" i="42" s="1"/>
  <c r="AX758" i="42"/>
  <c r="AY758" i="42" s="1"/>
  <c r="AX654" i="42"/>
  <c r="AY654" i="42" s="1"/>
  <c r="AX566" i="42"/>
  <c r="AY566" i="42" s="1"/>
  <c r="AX965" i="42"/>
  <c r="AY965" i="42" s="1"/>
  <c r="AX792" i="42"/>
  <c r="AY792" i="42" s="1"/>
  <c r="AX706" i="42"/>
  <c r="AY706" i="42" s="1"/>
  <c r="AX674" i="42"/>
  <c r="AY674" i="42" s="1"/>
  <c r="AX604" i="42"/>
  <c r="AY604" i="42" s="1"/>
  <c r="AX532" i="42"/>
  <c r="AY532" i="42" s="1"/>
  <c r="AX766" i="42"/>
  <c r="AY766" i="42" s="1"/>
  <c r="AX726" i="42"/>
  <c r="AY726" i="42" s="1"/>
  <c r="AX657" i="42"/>
  <c r="AY657" i="42" s="1"/>
  <c r="AX561" i="42"/>
  <c r="AY561" i="42" s="1"/>
  <c r="AX798" i="42"/>
  <c r="AY798" i="42" s="1"/>
  <c r="AX740" i="42"/>
  <c r="AY740" i="42" s="1"/>
  <c r="AX344" i="42"/>
  <c r="AY344" i="42" s="1"/>
  <c r="AX955" i="42"/>
  <c r="AY955" i="42" s="1"/>
  <c r="AX884" i="42"/>
  <c r="AY884" i="42" s="1"/>
  <c r="AX808" i="42"/>
  <c r="AY808" i="42" s="1"/>
  <c r="AX971" i="42"/>
  <c r="AY971" i="42" s="1"/>
  <c r="AX824" i="42"/>
  <c r="AY824" i="42" s="1"/>
  <c r="AX1008" i="42"/>
  <c r="AY1008" i="42" s="1"/>
  <c r="AX898" i="42"/>
  <c r="AY898" i="42" s="1"/>
  <c r="AX855" i="42"/>
  <c r="AY855" i="42" s="1"/>
  <c r="AX780" i="42"/>
  <c r="AY780" i="42" s="1"/>
  <c r="AX767" i="42"/>
  <c r="AY767" i="42" s="1"/>
  <c r="AX905" i="42"/>
  <c r="AY905" i="42" s="1"/>
  <c r="AX915" i="42"/>
  <c r="AY915" i="42" s="1"/>
  <c r="AX877" i="42"/>
  <c r="AY877" i="42" s="1"/>
  <c r="AX838" i="42"/>
  <c r="AY838" i="42" s="1"/>
  <c r="AX1021" i="42"/>
  <c r="AY1021" i="42" s="1"/>
  <c r="AX939" i="42"/>
  <c r="AY939" i="42" s="1"/>
  <c r="AX839" i="42"/>
  <c r="AY839" i="42" s="1"/>
  <c r="AX751" i="42"/>
  <c r="AY751" i="42" s="1"/>
  <c r="AX651" i="42"/>
  <c r="AY651" i="42" s="1"/>
  <c r="AX559" i="42"/>
  <c r="AY559" i="42" s="1"/>
  <c r="AX683" i="42"/>
  <c r="AY683" i="42" s="1"/>
  <c r="AX613" i="42"/>
  <c r="AY613" i="42" s="1"/>
  <c r="AX579" i="42"/>
  <c r="AY579" i="42" s="1"/>
  <c r="AX754" i="42"/>
  <c r="AY754" i="42" s="1"/>
  <c r="AX650" i="42"/>
  <c r="AY650" i="42" s="1"/>
  <c r="AX562" i="42"/>
  <c r="AY562" i="42" s="1"/>
  <c r="AX932" i="42"/>
  <c r="AY932" i="42" s="1"/>
  <c r="AX62" i="42"/>
  <c r="AY62" i="42" s="1"/>
  <c r="AX1009" i="42"/>
  <c r="AY1009" i="42" s="1"/>
  <c r="AX910" i="42"/>
  <c r="AY910" i="42" s="1"/>
  <c r="AX856" i="42"/>
  <c r="AY856" i="42" s="1"/>
  <c r="AX1036" i="42"/>
  <c r="AY1036" i="42" s="1"/>
  <c r="AX787" i="42"/>
  <c r="AY787" i="42" s="1"/>
  <c r="AX918" i="42"/>
  <c r="AY918" i="42" s="1"/>
  <c r="AX816" i="42"/>
  <c r="AY816" i="42" s="1"/>
  <c r="AX895" i="42"/>
  <c r="AY895" i="42" s="1"/>
  <c r="AX831" i="42"/>
  <c r="AY831" i="42" s="1"/>
  <c r="AX957" i="42"/>
  <c r="AY957" i="42" s="1"/>
  <c r="AX989" i="42"/>
  <c r="AY989" i="42" s="1"/>
  <c r="AX873" i="42"/>
  <c r="AY873" i="42" s="1"/>
  <c r="AX801" i="42"/>
  <c r="AY801" i="42" s="1"/>
  <c r="AX984" i="42"/>
  <c r="AY984" i="42" s="1"/>
  <c r="AX977" i="42"/>
  <c r="AY977" i="42" s="1"/>
  <c r="AX739" i="42"/>
  <c r="AY739" i="42" s="1"/>
  <c r="AX647" i="42"/>
  <c r="AY647" i="42" s="1"/>
  <c r="AX542" i="42"/>
  <c r="AY542" i="42" s="1"/>
  <c r="AX625" i="42"/>
  <c r="AY625" i="42" s="1"/>
  <c r="AX529" i="42"/>
  <c r="AY529" i="42" s="1"/>
  <c r="AX750" i="42"/>
  <c r="AY750" i="42" s="1"/>
  <c r="AX666" i="42"/>
  <c r="AY666" i="42" s="1"/>
  <c r="AX554" i="42"/>
  <c r="AY554" i="42" s="1"/>
  <c r="AX814" i="42"/>
  <c r="AY814" i="42" s="1"/>
  <c r="AX698" i="42"/>
  <c r="AY698" i="42" s="1"/>
  <c r="AX624" i="42"/>
  <c r="AY624" i="42" s="1"/>
  <c r="AX586" i="42"/>
  <c r="AY586" i="42" s="1"/>
  <c r="AX661" i="42"/>
  <c r="AY661" i="42" s="1"/>
  <c r="AX557" i="42"/>
  <c r="AY557" i="42" s="1"/>
  <c r="AX727" i="42"/>
  <c r="AY727" i="42" s="1"/>
  <c r="AX709" i="42"/>
  <c r="AY709" i="42" s="1"/>
  <c r="AX560" i="42"/>
  <c r="AY560" i="42" s="1"/>
  <c r="AX705" i="42"/>
  <c r="AY705" i="42" s="1"/>
  <c r="AX517" i="42"/>
  <c r="AY517" i="42" s="1"/>
  <c r="AX459" i="42"/>
  <c r="AY459" i="42" s="1"/>
  <c r="AX409" i="42"/>
  <c r="AY409" i="42" s="1"/>
  <c r="AX688" i="42"/>
  <c r="AY688" i="42" s="1"/>
  <c r="AX475" i="42"/>
  <c r="AY475" i="42" s="1"/>
  <c r="AX350" i="42"/>
  <c r="AY350" i="42" s="1"/>
  <c r="AX317" i="42"/>
  <c r="AY317" i="42" s="1"/>
  <c r="AX538" i="42"/>
  <c r="AY538" i="42" s="1"/>
  <c r="AX466" i="42"/>
  <c r="AY466" i="42" s="1"/>
  <c r="AX416" i="42"/>
  <c r="AY416" i="42" s="1"/>
  <c r="AX354" i="42"/>
  <c r="AY354" i="42" s="1"/>
  <c r="AX478" i="42"/>
  <c r="AY478" i="42" s="1"/>
  <c r="AX370" i="42"/>
  <c r="AY370" i="42" s="1"/>
  <c r="AX295" i="42"/>
  <c r="AY295" i="42" s="1"/>
  <c r="AX535" i="42"/>
  <c r="AY535" i="42" s="1"/>
  <c r="AX490" i="42"/>
  <c r="AY490" i="42" s="1"/>
  <c r="AX415" i="42"/>
  <c r="AY415" i="42" s="1"/>
  <c r="AX789" i="42"/>
  <c r="AY789" i="42" s="1"/>
  <c r="AX534" i="42"/>
  <c r="AY534" i="42" s="1"/>
  <c r="AX494" i="42"/>
  <c r="AY494" i="42" s="1"/>
  <c r="AX414" i="42"/>
  <c r="AY414" i="42" s="1"/>
  <c r="AX364" i="42"/>
  <c r="AY364" i="42" s="1"/>
  <c r="AX252" i="42"/>
  <c r="AY252" i="42" s="1"/>
  <c r="AX484" i="42"/>
  <c r="AY484" i="42" s="1"/>
  <c r="AX376" i="42"/>
  <c r="AY376" i="42" s="1"/>
  <c r="AX323" i="42"/>
  <c r="AY323" i="42" s="1"/>
  <c r="AX273" i="42"/>
  <c r="AY273" i="42" s="1"/>
  <c r="AX202" i="42"/>
  <c r="AY202" i="42" s="1"/>
  <c r="AX131" i="42"/>
  <c r="AY131" i="42" s="1"/>
  <c r="AX86" i="42"/>
  <c r="AY86" i="42" s="1"/>
  <c r="AX40" i="42"/>
  <c r="AY40" i="42" s="1"/>
  <c r="AX279" i="42"/>
  <c r="AY279" i="42" s="1"/>
  <c r="AX223" i="42"/>
  <c r="AY223" i="42" s="1"/>
  <c r="AX148" i="42"/>
  <c r="AY148" i="42" s="1"/>
  <c r="AX77" i="42"/>
  <c r="AY77" i="42" s="1"/>
  <c r="AX201" i="42"/>
  <c r="AY201" i="42" s="1"/>
  <c r="AX130" i="42"/>
  <c r="AY130" i="42" s="1"/>
  <c r="AX85" i="42"/>
  <c r="AY85" i="42" s="1"/>
  <c r="AX286" i="42"/>
  <c r="AY286" i="42" s="1"/>
  <c r="AX230" i="42"/>
  <c r="AY230" i="42" s="1"/>
  <c r="AX159" i="42"/>
  <c r="AY159" i="42" s="1"/>
  <c r="AX80" i="42"/>
  <c r="AY80" i="42" s="1"/>
  <c r="AX18" i="42"/>
  <c r="AY18" i="42" s="1"/>
  <c r="AX357" i="42"/>
  <c r="AY357" i="42" s="1"/>
  <c r="AX241" i="42"/>
  <c r="AY241" i="42" s="1"/>
  <c r="AX162" i="42"/>
  <c r="AY162" i="42" s="1"/>
  <c r="AX79" i="42"/>
  <c r="AY79" i="42" s="1"/>
  <c r="AX17" i="42"/>
  <c r="AY17" i="42" s="1"/>
  <c r="AX20" i="42"/>
  <c r="AY20" i="42" s="1"/>
  <c r="AX250" i="42"/>
  <c r="AY250" i="42" s="1"/>
  <c r="AX174" i="42"/>
  <c r="AY174" i="42" s="1"/>
  <c r="AX175" i="42"/>
  <c r="AY175" i="42" s="1"/>
  <c r="AX45" i="42"/>
  <c r="AY45" i="42" s="1"/>
  <c r="AX244" i="42"/>
  <c r="AY244" i="42" s="1"/>
  <c r="AX914" i="42"/>
  <c r="AY914" i="42" s="1"/>
  <c r="AX791" i="42"/>
  <c r="AY791" i="42" s="1"/>
  <c r="AX891" i="42"/>
  <c r="AY891" i="42" s="1"/>
  <c r="AX827" i="42"/>
  <c r="AY827" i="42" s="1"/>
  <c r="AX897" i="42"/>
  <c r="AY897" i="42" s="1"/>
  <c r="AX960" i="42"/>
  <c r="AY960" i="42" s="1"/>
  <c r="AX869" i="42"/>
  <c r="AY869" i="42" s="1"/>
  <c r="AX797" i="42"/>
  <c r="AY797" i="42" s="1"/>
  <c r="AX980" i="42"/>
  <c r="AY980" i="42" s="1"/>
  <c r="AX829" i="42"/>
  <c r="AY829" i="42" s="1"/>
  <c r="AX735" i="42"/>
  <c r="AY735" i="42" s="1"/>
  <c r="AX643" i="42"/>
  <c r="AY643" i="42" s="1"/>
  <c r="AX1030" i="42"/>
  <c r="AY1030" i="42" s="1"/>
  <c r="AX703" i="42"/>
  <c r="AY703" i="42" s="1"/>
  <c r="AX609" i="42"/>
  <c r="AY609" i="42" s="1"/>
  <c r="AX1026" i="42"/>
  <c r="AY1026" i="42" s="1"/>
  <c r="AX746" i="42"/>
  <c r="AY746" i="42" s="1"/>
  <c r="AX662" i="42"/>
  <c r="AY662" i="42" s="1"/>
  <c r="AX550" i="42"/>
  <c r="AY550" i="42" s="1"/>
  <c r="AX694" i="42"/>
  <c r="AY694" i="42" s="1"/>
  <c r="AX620" i="42"/>
  <c r="AY620" i="42" s="1"/>
  <c r="AX582" i="42"/>
  <c r="AY582" i="42" s="1"/>
  <c r="AX813" i="42"/>
  <c r="AY813" i="42" s="1"/>
  <c r="AX653" i="42"/>
  <c r="AY653" i="42" s="1"/>
  <c r="AX553" i="42"/>
  <c r="AY553" i="42" s="1"/>
  <c r="AX774" i="42"/>
  <c r="AY774" i="42" s="1"/>
  <c r="AX664" i="42"/>
  <c r="AY664" i="42" s="1"/>
  <c r="AX552" i="42"/>
  <c r="AY552" i="42" s="1"/>
  <c r="AX689" i="42"/>
  <c r="AY689" i="42" s="1"/>
  <c r="AX513" i="42"/>
  <c r="AY513" i="42" s="1"/>
  <c r="AX455" i="42"/>
  <c r="AY455" i="42" s="1"/>
  <c r="AX405" i="42"/>
  <c r="AY405" i="42" s="1"/>
  <c r="AX672" i="42"/>
  <c r="AY672" i="42" s="1"/>
  <c r="AX433" i="42"/>
  <c r="AY433" i="42" s="1"/>
  <c r="AX346" i="42"/>
  <c r="AY346" i="42" s="1"/>
  <c r="AX296" i="42"/>
  <c r="AY296" i="42" s="1"/>
  <c r="AX530" i="42"/>
  <c r="AY530" i="42" s="1"/>
  <c r="AX462" i="42"/>
  <c r="AY462" i="42" s="1"/>
  <c r="AX412" i="42"/>
  <c r="AY412" i="42" s="1"/>
  <c r="AX312" i="42"/>
  <c r="AY312" i="42" s="1"/>
  <c r="AX474" i="42"/>
  <c r="AY474" i="42" s="1"/>
  <c r="AX349" i="42"/>
  <c r="AY349" i="42" s="1"/>
  <c r="AX843" i="42"/>
  <c r="AY843" i="42" s="1"/>
  <c r="AX519" i="42"/>
  <c r="AY519" i="42" s="1"/>
  <c r="AX469" i="42"/>
  <c r="AY469" i="42" s="1"/>
  <c r="AX411" i="42"/>
  <c r="AY411" i="42" s="1"/>
  <c r="AX522" i="42"/>
  <c r="AY522" i="42" s="1"/>
  <c r="AX489" i="42"/>
  <c r="AY489" i="42" s="1"/>
  <c r="AX410" i="42"/>
  <c r="AY410" i="42" s="1"/>
  <c r="AX352" i="42"/>
  <c r="AY352" i="42" s="1"/>
  <c r="AX480" i="42"/>
  <c r="AY480" i="42" s="1"/>
  <c r="AX372" i="42"/>
  <c r="AY372" i="42" s="1"/>
  <c r="AX318" i="42"/>
  <c r="AY318" i="42" s="1"/>
  <c r="AX481" i="42"/>
  <c r="AY481" i="42" s="1"/>
  <c r="AX198" i="42"/>
  <c r="AY198" i="42" s="1"/>
  <c r="AX127" i="42"/>
  <c r="AY127" i="42" s="1"/>
  <c r="AX271" i="42"/>
  <c r="AY271" i="42" s="1"/>
  <c r="AX219" i="42"/>
  <c r="AY219" i="42" s="1"/>
  <c r="AX144" i="42"/>
  <c r="AY144" i="42" s="1"/>
  <c r="AX73" i="42"/>
  <c r="AY73" i="42" s="1"/>
  <c r="AX197" i="42"/>
  <c r="AY197" i="42" s="1"/>
  <c r="AX126" i="42"/>
  <c r="AY126" i="42" s="1"/>
  <c r="AX278" i="42"/>
  <c r="AY278" i="42" s="1"/>
  <c r="AX226" i="42"/>
  <c r="AY226" i="42" s="1"/>
  <c r="AX155" i="42"/>
  <c r="AY155" i="42" s="1"/>
  <c r="AX76" i="42"/>
  <c r="AY76" i="42" s="1"/>
  <c r="AX13" i="42"/>
  <c r="AY13" i="42" s="1"/>
  <c r="AX336" i="42"/>
  <c r="AY336" i="42" s="1"/>
  <c r="AX237" i="42"/>
  <c r="AY237" i="42" s="1"/>
  <c r="AX158" i="42"/>
  <c r="AY158" i="42" s="1"/>
  <c r="AX75" i="42"/>
  <c r="AY75" i="42" s="1"/>
  <c r="AX12" i="42"/>
  <c r="AY12" i="42" s="1"/>
  <c r="AX41" i="42"/>
  <c r="AY41" i="42" s="1"/>
  <c r="AX290" i="42"/>
  <c r="AY290" i="42" s="1"/>
  <c r="AX196" i="42"/>
  <c r="AY196" i="42" s="1"/>
  <c r="AX208" i="42"/>
  <c r="AY208" i="42" s="1"/>
  <c r="AX255" i="42"/>
  <c r="AY255" i="42" s="1"/>
  <c r="AX66" i="42"/>
  <c r="AY66" i="42" s="1"/>
  <c r="AX907" i="42"/>
  <c r="AY907" i="42" s="1"/>
  <c r="AX1032" i="42"/>
  <c r="AY1032" i="42" s="1"/>
  <c r="AX887" i="42"/>
  <c r="AY887" i="42" s="1"/>
  <c r="AX1035" i="42"/>
  <c r="AY1035" i="42" s="1"/>
  <c r="AX819" i="42"/>
  <c r="AY819" i="42" s="1"/>
  <c r="AX894" i="42"/>
  <c r="AY894" i="42" s="1"/>
  <c r="AX956" i="42"/>
  <c r="AY956" i="42" s="1"/>
  <c r="AX865" i="42"/>
  <c r="AY865" i="42" s="1"/>
  <c r="AX976" i="42"/>
  <c r="AY976" i="42" s="1"/>
  <c r="AX818" i="42"/>
  <c r="AY818" i="42" s="1"/>
  <c r="AX731" i="42"/>
  <c r="AY731" i="42" s="1"/>
  <c r="AX639" i="42"/>
  <c r="AY639" i="42" s="1"/>
  <c r="AX699" i="42"/>
  <c r="AY699" i="42" s="1"/>
  <c r="AX605" i="42"/>
  <c r="AY605" i="42" s="1"/>
  <c r="AX969" i="42"/>
  <c r="AY969" i="42" s="1"/>
  <c r="AX742" i="42"/>
  <c r="AY742" i="42" s="1"/>
  <c r="AX646" i="42"/>
  <c r="AY646" i="42" s="1"/>
  <c r="AX546" i="42"/>
  <c r="AY546" i="42" s="1"/>
  <c r="AX690" i="42"/>
  <c r="AY690" i="42" s="1"/>
  <c r="AX616" i="42"/>
  <c r="AY616" i="42" s="1"/>
  <c r="AX578" i="42"/>
  <c r="AY578" i="42" s="1"/>
  <c r="AX649" i="42"/>
  <c r="AY649" i="42" s="1"/>
  <c r="AX549" i="42"/>
  <c r="AY549" i="42" s="1"/>
  <c r="AX762" i="42"/>
  <c r="AY762" i="42" s="1"/>
  <c r="AX660" i="42"/>
  <c r="AY660" i="42" s="1"/>
  <c r="AX548" i="42"/>
  <c r="AY548" i="42" s="1"/>
  <c r="AX673" i="42"/>
  <c r="AY673" i="42" s="1"/>
  <c r="AX509" i="42"/>
  <c r="AY509" i="42" s="1"/>
  <c r="AX451" i="42"/>
  <c r="AY451" i="42" s="1"/>
  <c r="AX401" i="42"/>
  <c r="AY401" i="42" s="1"/>
  <c r="AX622" i="42"/>
  <c r="AY622" i="42" s="1"/>
  <c r="AX429" i="42"/>
  <c r="AY429" i="42" s="1"/>
  <c r="AX342" i="42"/>
  <c r="AY342" i="42" s="1"/>
  <c r="AX292" i="42"/>
  <c r="AY292" i="42" s="1"/>
  <c r="AX701" i="42"/>
  <c r="AY701" i="42" s="1"/>
  <c r="AX520" i="42"/>
  <c r="AY520" i="42" s="1"/>
  <c r="AX458" i="42"/>
  <c r="AY458" i="42" s="1"/>
  <c r="AX404" i="42"/>
  <c r="AY404" i="42" s="1"/>
  <c r="AX308" i="42"/>
  <c r="AY308" i="42" s="1"/>
  <c r="AX700" i="42"/>
  <c r="AY700" i="42" s="1"/>
  <c r="AX432" i="42"/>
  <c r="AY432" i="42" s="1"/>
  <c r="AX345" i="42"/>
  <c r="AY345" i="42" s="1"/>
  <c r="AX515" i="42"/>
  <c r="AY515" i="42" s="1"/>
  <c r="AX465" i="42"/>
  <c r="AY465" i="42" s="1"/>
  <c r="AX407" i="42"/>
  <c r="AY407" i="42" s="1"/>
  <c r="AX518" i="42"/>
  <c r="AY518" i="42" s="1"/>
  <c r="AX468" i="42"/>
  <c r="AY468" i="42" s="1"/>
  <c r="AX406" i="42"/>
  <c r="AY406" i="42" s="1"/>
  <c r="AX314" i="42"/>
  <c r="AY314" i="42" s="1"/>
  <c r="AX830" i="42"/>
  <c r="AY830" i="42" s="1"/>
  <c r="AX476" i="42"/>
  <c r="AY476" i="42" s="1"/>
  <c r="AX347" i="42"/>
  <c r="AY347" i="42" s="1"/>
  <c r="AX297" i="42"/>
  <c r="AY297" i="42" s="1"/>
  <c r="AX381" i="42"/>
  <c r="AY381" i="42" s="1"/>
  <c r="AX194" i="42"/>
  <c r="AY194" i="42" s="1"/>
  <c r="AX123" i="42"/>
  <c r="AY123" i="42" s="1"/>
  <c r="AX580" i="42"/>
  <c r="AY580" i="42" s="1"/>
  <c r="AX257" i="42"/>
  <c r="AY257" i="42" s="1"/>
  <c r="AX214" i="42"/>
  <c r="AY214" i="42" s="1"/>
  <c r="AX139" i="42"/>
  <c r="AY139" i="42" s="1"/>
  <c r="AX69" i="42"/>
  <c r="AY69" i="42" s="1"/>
  <c r="AX696" i="42"/>
  <c r="AY696" i="42" s="1"/>
  <c r="AX193" i="42"/>
  <c r="AY193" i="42" s="1"/>
  <c r="AX122" i="42"/>
  <c r="AY122" i="42" s="1"/>
  <c r="AX270" i="42"/>
  <c r="AY270" i="42" s="1"/>
  <c r="AX222" i="42"/>
  <c r="AY222" i="42" s="1"/>
  <c r="AX151" i="42"/>
  <c r="AY151" i="42" s="1"/>
  <c r="AX72" i="42"/>
  <c r="AY72" i="42" s="1"/>
  <c r="AX313" i="42"/>
  <c r="AY313" i="42" s="1"/>
  <c r="AX233" i="42"/>
  <c r="AY233" i="42" s="1"/>
  <c r="AX154" i="42"/>
  <c r="AY154" i="42" s="1"/>
  <c r="AX71" i="42"/>
  <c r="AY71" i="42" s="1"/>
  <c r="AX78" i="42"/>
  <c r="AY78" i="42" s="1"/>
  <c r="AX630" i="42"/>
  <c r="AY630" i="42" s="1"/>
  <c r="AX32" i="42"/>
  <c r="AY32" i="42" s="1"/>
  <c r="AX207" i="42"/>
  <c r="AY207" i="42" s="1"/>
  <c r="AX232" i="42"/>
  <c r="AY232" i="42" s="1"/>
  <c r="AX82" i="42"/>
  <c r="AY82" i="42" s="1"/>
  <c r="AX359" i="42"/>
  <c r="AY359" i="42" s="1"/>
  <c r="AX1011" i="42"/>
  <c r="AY1011" i="42" s="1"/>
  <c r="AX880" i="42"/>
  <c r="AY880" i="42" s="1"/>
  <c r="AX967" i="42"/>
  <c r="AY967" i="42" s="1"/>
  <c r="AX1004" i="42"/>
  <c r="AY1004" i="42" s="1"/>
  <c r="AX871" i="42"/>
  <c r="AY871" i="42" s="1"/>
  <c r="AX1031" i="42"/>
  <c r="AY1031" i="42" s="1"/>
  <c r="AX786" i="42"/>
  <c r="AY786" i="42" s="1"/>
  <c r="AX886" i="42"/>
  <c r="AY886" i="42" s="1"/>
  <c r="AX911" i="42"/>
  <c r="AY911" i="42" s="1"/>
  <c r="AX861" i="42"/>
  <c r="AY861" i="42" s="1"/>
  <c r="AX972" i="42"/>
  <c r="AY972" i="42" s="1"/>
  <c r="AX806" i="42"/>
  <c r="AY806" i="42" s="1"/>
  <c r="AX634" i="42"/>
  <c r="AY634" i="42" s="1"/>
  <c r="AX850" i="42"/>
  <c r="AY850" i="42" s="1"/>
  <c r="AX695" i="42"/>
  <c r="AY695" i="42" s="1"/>
  <c r="AX601" i="42"/>
  <c r="AY601" i="42" s="1"/>
  <c r="AX847" i="42"/>
  <c r="AY847" i="42" s="1"/>
  <c r="AX738" i="42"/>
  <c r="AY738" i="42" s="1"/>
  <c r="AX642" i="42"/>
  <c r="AY642" i="42" s="1"/>
  <c r="AX541" i="42"/>
  <c r="AY541" i="42" s="1"/>
  <c r="AX686" i="42"/>
  <c r="AY686" i="42" s="1"/>
  <c r="AX612" i="42"/>
  <c r="AY612" i="42" s="1"/>
  <c r="AX536" i="42"/>
  <c r="AY536" i="42" s="1"/>
  <c r="AX757" i="42"/>
  <c r="AY757" i="42" s="1"/>
  <c r="AX723" i="42"/>
  <c r="AY723" i="42" s="1"/>
  <c r="AX645" i="42"/>
  <c r="AY645" i="42" s="1"/>
  <c r="AX985" i="42"/>
  <c r="AY985" i="42" s="1"/>
  <c r="AX756" i="42"/>
  <c r="AY756" i="42" s="1"/>
  <c r="AX652" i="42"/>
  <c r="AY652" i="42" s="1"/>
  <c r="AX623" i="42"/>
  <c r="AY623" i="42" s="1"/>
  <c r="AX505" i="42"/>
  <c r="AY505" i="42" s="1"/>
  <c r="AX447" i="42"/>
  <c r="AY447" i="42" s="1"/>
  <c r="AX397" i="42"/>
  <c r="AY397" i="42" s="1"/>
  <c r="AX606" i="42"/>
  <c r="AY606" i="42" s="1"/>
  <c r="AX425" i="42"/>
  <c r="AY425" i="42" s="1"/>
  <c r="AX338" i="42"/>
  <c r="AY338" i="42" s="1"/>
  <c r="AX284" i="42"/>
  <c r="AY284" i="42" s="1"/>
  <c r="AX685" i="42"/>
  <c r="AY685" i="42" s="1"/>
  <c r="AX516" i="42"/>
  <c r="AY516" i="42" s="1"/>
  <c r="AX454" i="42"/>
  <c r="AY454" i="42" s="1"/>
  <c r="AX396" i="42"/>
  <c r="AY396" i="42" s="1"/>
  <c r="AX304" i="42"/>
  <c r="AY304" i="42" s="1"/>
  <c r="AX684" i="42"/>
  <c r="AY684" i="42" s="1"/>
  <c r="AX428" i="42"/>
  <c r="AY428" i="42" s="1"/>
  <c r="AX341" i="42"/>
  <c r="AY341" i="42" s="1"/>
  <c r="AX511" i="42"/>
  <c r="AY511" i="42" s="1"/>
  <c r="AX461" i="42"/>
  <c r="AY461" i="42" s="1"/>
  <c r="AX403" i="42"/>
  <c r="AY403" i="42" s="1"/>
  <c r="AX693" i="42"/>
  <c r="AY693" i="42" s="1"/>
  <c r="AX514" i="42"/>
  <c r="AY514" i="42" s="1"/>
  <c r="AX464" i="42"/>
  <c r="AY464" i="42" s="1"/>
  <c r="AX402" i="42"/>
  <c r="AY402" i="42" s="1"/>
  <c r="AX310" i="42"/>
  <c r="AY310" i="42" s="1"/>
  <c r="AX773" i="42"/>
  <c r="AY773" i="42" s="1"/>
  <c r="AX434" i="42"/>
  <c r="AY434" i="42" s="1"/>
  <c r="AX343" i="42"/>
  <c r="AY343" i="42" s="1"/>
  <c r="AX293" i="42"/>
  <c r="AY293" i="42" s="1"/>
  <c r="AX353" i="42"/>
  <c r="AY353" i="42" s="1"/>
  <c r="AX190" i="42"/>
  <c r="AY190" i="42" s="1"/>
  <c r="AX102" i="42"/>
  <c r="AY102" i="42" s="1"/>
  <c r="AX61" i="42"/>
  <c r="AY61" i="42" s="1"/>
  <c r="AX477" i="42"/>
  <c r="AY477" i="42" s="1"/>
  <c r="AX243" i="42"/>
  <c r="AY243" i="42" s="1"/>
  <c r="AX168" i="42"/>
  <c r="AY168" i="42" s="1"/>
  <c r="AX118" i="42"/>
  <c r="AY118" i="42" s="1"/>
  <c r="AX35" i="42"/>
  <c r="AY35" i="42" s="1"/>
  <c r="AX473" i="42"/>
  <c r="AY473" i="42" s="1"/>
  <c r="AX189" i="42"/>
  <c r="AY189" i="42" s="1"/>
  <c r="AX60" i="42"/>
  <c r="AY60" i="42" s="1"/>
  <c r="AX261" i="42"/>
  <c r="AY261" i="42" s="1"/>
  <c r="AX218" i="42"/>
  <c r="AY218" i="42" s="1"/>
  <c r="AX147" i="42"/>
  <c r="AY147" i="42" s="1"/>
  <c r="AX68" i="42"/>
  <c r="AY68" i="42" s="1"/>
  <c r="AX291" i="42"/>
  <c r="AY291" i="42" s="1"/>
  <c r="AX229" i="42"/>
  <c r="AY229" i="42" s="1"/>
  <c r="AX150" i="42"/>
  <c r="AY150" i="42" s="1"/>
  <c r="AX67" i="42"/>
  <c r="AY67" i="42" s="1"/>
  <c r="AX107" i="42"/>
  <c r="AY107" i="42" s="1"/>
  <c r="AX42" i="42"/>
  <c r="AY42" i="42" s="1"/>
  <c r="AX220" i="42"/>
  <c r="AY220" i="42" s="1"/>
  <c r="AX55" i="42"/>
  <c r="AY55" i="42" s="1"/>
  <c r="AX274" i="42"/>
  <c r="AY274" i="42" s="1"/>
  <c r="AX93" i="42"/>
  <c r="AY93" i="42" s="1"/>
  <c r="AX423" i="42"/>
  <c r="AY423" i="42" s="1"/>
  <c r="AX876" i="42"/>
  <c r="AY876" i="42" s="1"/>
  <c r="AX954" i="42"/>
  <c r="AY954" i="42" s="1"/>
  <c r="AX978" i="42"/>
  <c r="AY978" i="42" s="1"/>
  <c r="AX862" i="42"/>
  <c r="AY862" i="42" s="1"/>
  <c r="AX857" i="42"/>
  <c r="AY857" i="42" s="1"/>
  <c r="AX935" i="42"/>
  <c r="AY935" i="42" s="1"/>
  <c r="AX725" i="42"/>
  <c r="AY725" i="42" s="1"/>
  <c r="AX817" i="42"/>
  <c r="AY817" i="42" s="1"/>
  <c r="AX596" i="42"/>
  <c r="AY596" i="42" s="1"/>
  <c r="AX734" i="42"/>
  <c r="AY734" i="42" s="1"/>
  <c r="AX682" i="42"/>
  <c r="AY682" i="42" s="1"/>
  <c r="AX528" i="42"/>
  <c r="AY528" i="42" s="1"/>
  <c r="AX719" i="42"/>
  <c r="AY719" i="42" s="1"/>
  <c r="AX822" i="42"/>
  <c r="AY822" i="42" s="1"/>
  <c r="AX501" i="42"/>
  <c r="AY501" i="42" s="1"/>
  <c r="AX393" i="42"/>
  <c r="AY393" i="42" s="1"/>
  <c r="AX421" i="42"/>
  <c r="AY421" i="42" s="1"/>
  <c r="AX276" i="42"/>
  <c r="AY276" i="42" s="1"/>
  <c r="AX508" i="42"/>
  <c r="AY508" i="42" s="1"/>
  <c r="AX392" i="42"/>
  <c r="AY392" i="42" s="1"/>
  <c r="AX602" i="42"/>
  <c r="AY602" i="42" s="1"/>
  <c r="AX337" i="42"/>
  <c r="AY337" i="42" s="1"/>
  <c r="AX507" i="42"/>
  <c r="AY507" i="42" s="1"/>
  <c r="AX399" i="42"/>
  <c r="AY399" i="42" s="1"/>
  <c r="AX510" i="42"/>
  <c r="AY510" i="42" s="1"/>
  <c r="AX398" i="42"/>
  <c r="AY398" i="42" s="1"/>
  <c r="AX339" i="42"/>
  <c r="AY339" i="42" s="1"/>
  <c r="AX309" i="42"/>
  <c r="AY309" i="42" s="1"/>
  <c r="AX239" i="42"/>
  <c r="AY239" i="42" s="1"/>
  <c r="AX114" i="42"/>
  <c r="AY114" i="42" s="1"/>
  <c r="AX361" i="42"/>
  <c r="AY361" i="42" s="1"/>
  <c r="AX246" i="42"/>
  <c r="AY246" i="42" s="1"/>
  <c r="AX143" i="42"/>
  <c r="AY143" i="42" s="1"/>
  <c r="AX225" i="42"/>
  <c r="AY225" i="42" s="1"/>
  <c r="AX33" i="42"/>
  <c r="AY33" i="42" s="1"/>
  <c r="AX128" i="42"/>
  <c r="AY128" i="42" s="1"/>
  <c r="AX54" i="42"/>
  <c r="AY54" i="42" s="1"/>
  <c r="AX324" i="42"/>
  <c r="AY324" i="42" s="1"/>
  <c r="AX872" i="42"/>
  <c r="AY872" i="42" s="1"/>
  <c r="AX950" i="42"/>
  <c r="AY950" i="42" s="1"/>
  <c r="AX970" i="42"/>
  <c r="AY970" i="42" s="1"/>
  <c r="AX858" i="42"/>
  <c r="AY858" i="42" s="1"/>
  <c r="AX834" i="42"/>
  <c r="AY834" i="42" s="1"/>
  <c r="AX931" i="42"/>
  <c r="AY931" i="42" s="1"/>
  <c r="AX721" i="42"/>
  <c r="AY721" i="42" s="1"/>
  <c r="AX784" i="42"/>
  <c r="AY784" i="42" s="1"/>
  <c r="AX591" i="42"/>
  <c r="AY591" i="42" s="1"/>
  <c r="AX678" i="42"/>
  <c r="AY678" i="42" s="1"/>
  <c r="AX1017" i="42"/>
  <c r="AY1017" i="42" s="1"/>
  <c r="AX715" i="42"/>
  <c r="AY715" i="42" s="1"/>
  <c r="AX722" i="42"/>
  <c r="AY722" i="42" s="1"/>
  <c r="AX497" i="42"/>
  <c r="AY497" i="42" s="1"/>
  <c r="AX379" i="42"/>
  <c r="AY379" i="42" s="1"/>
  <c r="AX272" i="42"/>
  <c r="AY272" i="42" s="1"/>
  <c r="AX500" i="42"/>
  <c r="AY500" i="42" s="1"/>
  <c r="AX366" i="42"/>
  <c r="AY366" i="42" s="1"/>
  <c r="AX584" i="42"/>
  <c r="AY584" i="42" s="1"/>
  <c r="AX333" i="42"/>
  <c r="AY333" i="42" s="1"/>
  <c r="AX503" i="42"/>
  <c r="AY503" i="42" s="1"/>
  <c r="AX395" i="42"/>
  <c r="AY395" i="42" s="1"/>
  <c r="AX506" i="42"/>
  <c r="AY506" i="42" s="1"/>
  <c r="AX394" i="42"/>
  <c r="AY394" i="42" s="1"/>
  <c r="AX676" i="42"/>
  <c r="AY676" i="42" s="1"/>
  <c r="AX335" i="42"/>
  <c r="AY335" i="42" s="1"/>
  <c r="AX298" i="42"/>
  <c r="AY298" i="42" s="1"/>
  <c r="AX99" i="42"/>
  <c r="AY99" i="42" s="1"/>
  <c r="AX235" i="42"/>
  <c r="AY235" i="42" s="1"/>
  <c r="AX110" i="42"/>
  <c r="AY110" i="42" s="1"/>
  <c r="AX251" i="42"/>
  <c r="AY251" i="42" s="1"/>
  <c r="AX98" i="42"/>
  <c r="AY98" i="42" s="1"/>
  <c r="AX242" i="42"/>
  <c r="AY242" i="42" s="1"/>
  <c r="AX138" i="42"/>
  <c r="AY138" i="42" s="1"/>
  <c r="AX527" i="42"/>
  <c r="AY527" i="42" s="1"/>
  <c r="AX221" i="42"/>
  <c r="AY221" i="42" s="1"/>
  <c r="AX29" i="42"/>
  <c r="AY29" i="42" s="1"/>
  <c r="AX183" i="42"/>
  <c r="AY183" i="42" s="1"/>
  <c r="AX101" i="42"/>
  <c r="AY101" i="42" s="1"/>
  <c r="AX355" i="42"/>
  <c r="AY355" i="42" s="1"/>
  <c r="AX111" i="42"/>
  <c r="AY111" i="42" s="1"/>
  <c r="AX845" i="42"/>
  <c r="AY845" i="42" s="1"/>
  <c r="AX946" i="42"/>
  <c r="AY946" i="42" s="1"/>
  <c r="AX966" i="42"/>
  <c r="AY966" i="42" s="1"/>
  <c r="AX998" i="42"/>
  <c r="AY998" i="42" s="1"/>
  <c r="AX809" i="42"/>
  <c r="AY809" i="42" s="1"/>
  <c r="AX927" i="42"/>
  <c r="AY927" i="42" s="1"/>
  <c r="AX717" i="42"/>
  <c r="AY717" i="42" s="1"/>
  <c r="AX537" i="42"/>
  <c r="AY537" i="42" s="1"/>
  <c r="AX720" i="42"/>
  <c r="AY720" i="42" s="1"/>
  <c r="AX835" i="42"/>
  <c r="AY835" i="42" s="1"/>
  <c r="AX670" i="42"/>
  <c r="AY670" i="42" s="1"/>
  <c r="AX928" i="42"/>
  <c r="AY928" i="42" s="1"/>
  <c r="AX710" i="42"/>
  <c r="AY710" i="42" s="1"/>
  <c r="AX821" i="42"/>
  <c r="AY821" i="42" s="1"/>
  <c r="AX718" i="42"/>
  <c r="AY718" i="42" s="1"/>
  <c r="AX765" i="42"/>
  <c r="AY765" i="42" s="1"/>
  <c r="AX467" i="42"/>
  <c r="AY467" i="42" s="1"/>
  <c r="AX375" i="42"/>
  <c r="AY375" i="42" s="1"/>
  <c r="AX496" i="42"/>
  <c r="AY496" i="42" s="1"/>
  <c r="AX362" i="42"/>
  <c r="AY362" i="42" s="1"/>
  <c r="AX486" i="42"/>
  <c r="AY486" i="42" s="1"/>
  <c r="AX329" i="42"/>
  <c r="AY329" i="42" s="1"/>
  <c r="AX499" i="42"/>
  <c r="AY499" i="42" s="1"/>
  <c r="AX391" i="42"/>
  <c r="AY391" i="42" s="1"/>
  <c r="AX502" i="42"/>
  <c r="AY502" i="42" s="1"/>
  <c r="AX390" i="42"/>
  <c r="AY390" i="42" s="1"/>
  <c r="AX626" i="42"/>
  <c r="AY626" i="42" s="1"/>
  <c r="AX331" i="42"/>
  <c r="AY331" i="42" s="1"/>
  <c r="AX210" i="42"/>
  <c r="AY210" i="42" s="1"/>
  <c r="AX95" i="42"/>
  <c r="AY95" i="42" s="1"/>
  <c r="AX231" i="42"/>
  <c r="AY231" i="42" s="1"/>
  <c r="AX106" i="42"/>
  <c r="AY106" i="42" s="1"/>
  <c r="AX209" i="42"/>
  <c r="AY209" i="42" s="1"/>
  <c r="AX94" i="42"/>
  <c r="AY94" i="42" s="1"/>
  <c r="AX238" i="42"/>
  <c r="AY238" i="42" s="1"/>
  <c r="AX117" i="42"/>
  <c r="AY117" i="42" s="1"/>
  <c r="AX427" i="42"/>
  <c r="AY427" i="42" s="1"/>
  <c r="AX170" i="42"/>
  <c r="AY170" i="42" s="1"/>
  <c r="AX25" i="42"/>
  <c r="AY25" i="42" s="1"/>
  <c r="AX195" i="42"/>
  <c r="AY195" i="42" s="1"/>
  <c r="AX119" i="42"/>
  <c r="AY119" i="42" s="1"/>
  <c r="AX132" i="42"/>
  <c r="AY132" i="42" s="1"/>
  <c r="AX921" i="42"/>
  <c r="AY921" i="42" s="1"/>
  <c r="AX994" i="42"/>
  <c r="AY994" i="42" s="1"/>
  <c r="AX805" i="42"/>
  <c r="AY805" i="42" s="1"/>
  <c r="AX1034" i="42"/>
  <c r="AY1034" i="42" s="1"/>
  <c r="AX663" i="42"/>
  <c r="AY663" i="42" s="1"/>
  <c r="AX533" i="42"/>
  <c r="AY533" i="42" s="1"/>
  <c r="AX716" i="42"/>
  <c r="AY716" i="42" s="1"/>
  <c r="AX825" i="42"/>
  <c r="AY825" i="42" s="1"/>
  <c r="AX628" i="42"/>
  <c r="AY628" i="42" s="1"/>
  <c r="AX665" i="42"/>
  <c r="AY665" i="42" s="1"/>
  <c r="AX788" i="42"/>
  <c r="AY788" i="42" s="1"/>
  <c r="AX714" i="42"/>
  <c r="AY714" i="42" s="1"/>
  <c r="AX463" i="42"/>
  <c r="AY463" i="42" s="1"/>
  <c r="AX704" i="42"/>
  <c r="AY704" i="42" s="1"/>
  <c r="AX371" i="42"/>
  <c r="AY371" i="42" s="1"/>
  <c r="AX810" i="42"/>
  <c r="AY810" i="42" s="1"/>
  <c r="AX470" i="42"/>
  <c r="AY470" i="42" s="1"/>
  <c r="AX358" i="42"/>
  <c r="AY358" i="42" s="1"/>
  <c r="AX482" i="42"/>
  <c r="AY482" i="42" s="1"/>
  <c r="AX325" i="42"/>
  <c r="AY325" i="42" s="1"/>
  <c r="AX495" i="42"/>
  <c r="AY495" i="42" s="1"/>
  <c r="AX386" i="42"/>
  <c r="AY386" i="42" s="1"/>
  <c r="AX498" i="42"/>
  <c r="AY498" i="42" s="1"/>
  <c r="AX385" i="42"/>
  <c r="AY385" i="42" s="1"/>
  <c r="AX526" i="42"/>
  <c r="AY526" i="42" s="1"/>
  <c r="AX327" i="42"/>
  <c r="AY327" i="42" s="1"/>
  <c r="AX206" i="42"/>
  <c r="AY206" i="42" s="1"/>
  <c r="AX91" i="42"/>
  <c r="AY91" i="42" s="1"/>
  <c r="AX227" i="42"/>
  <c r="AY227" i="42" s="1"/>
  <c r="AX81" i="42"/>
  <c r="AY81" i="42" s="1"/>
  <c r="AX205" i="42"/>
  <c r="AY205" i="42" s="1"/>
  <c r="AX90" i="42"/>
  <c r="AY90" i="42" s="1"/>
  <c r="AX234" i="42"/>
  <c r="AY234" i="42" s="1"/>
  <c r="AX105" i="42"/>
  <c r="AY105" i="42" s="1"/>
  <c r="AX369" i="42"/>
  <c r="AY369" i="42" s="1"/>
  <c r="AX166" i="42"/>
  <c r="AY166" i="42" s="1"/>
  <c r="AX21" i="42"/>
  <c r="AY21" i="42" s="1"/>
  <c r="AX240" i="42"/>
  <c r="AY240" i="42" s="1"/>
  <c r="AX129" i="42"/>
  <c r="AY129" i="42" s="1"/>
  <c r="AX145" i="42"/>
  <c r="AY145" i="42" s="1"/>
  <c r="AX867" i="42"/>
  <c r="AY867" i="42" s="1"/>
  <c r="AX785" i="42"/>
  <c r="AY785" i="42" s="1"/>
  <c r="AX679" i="42"/>
  <c r="AY679" i="42" s="1"/>
  <c r="AX638" i="42"/>
  <c r="AY638" i="42" s="1"/>
  <c r="AX608" i="42"/>
  <c r="AY608" i="42" s="1"/>
  <c r="AX641" i="42"/>
  <c r="AY641" i="42" s="1"/>
  <c r="AX644" i="42"/>
  <c r="AY644" i="42" s="1"/>
  <c r="AX443" i="42"/>
  <c r="AY443" i="42" s="1"/>
  <c r="AX334" i="42"/>
  <c r="AY334" i="42" s="1"/>
  <c r="AX450" i="42"/>
  <c r="AY450" i="42" s="1"/>
  <c r="AX424" i="42"/>
  <c r="AY424" i="42" s="1"/>
  <c r="AX457" i="42"/>
  <c r="AY457" i="42" s="1"/>
  <c r="AX456" i="42"/>
  <c r="AY456" i="42" s="1"/>
  <c r="AX430" i="42"/>
  <c r="AY430" i="42" s="1"/>
  <c r="AX185" i="42"/>
  <c r="AY185" i="42" s="1"/>
  <c r="AX377" i="42"/>
  <c r="AY377" i="42" s="1"/>
  <c r="AX31" i="42"/>
  <c r="AY31" i="42" s="1"/>
  <c r="AX56" i="42"/>
  <c r="AY56" i="42" s="1"/>
  <c r="AX213" i="42"/>
  <c r="AY213" i="42" s="1"/>
  <c r="AX283" i="42"/>
  <c r="AY283" i="42" s="1"/>
  <c r="AX938" i="42"/>
  <c r="AY938" i="42" s="1"/>
  <c r="AX826" i="42"/>
  <c r="AY826" i="42" s="1"/>
  <c r="AX753" i="42"/>
  <c r="AY753" i="42" s="1"/>
  <c r="AX607" i="42"/>
  <c r="AY607" i="42" s="1"/>
  <c r="AX669" i="42"/>
  <c r="AY669" i="42" s="1"/>
  <c r="AX697" i="42"/>
  <c r="AY697" i="42" s="1"/>
  <c r="AX306" i="42"/>
  <c r="AY306" i="42" s="1"/>
  <c r="AX57" i="42"/>
  <c r="AY57" i="42" s="1"/>
  <c r="AX184" i="42"/>
  <c r="AY184" i="42" s="1"/>
  <c r="AX34" i="42"/>
  <c r="AY34" i="42" s="1"/>
  <c r="AX589" i="42"/>
  <c r="AY589" i="42" s="1"/>
  <c r="AX258" i="42"/>
  <c r="AY258" i="42" s="1"/>
  <c r="AX302" i="42"/>
  <c r="AY302" i="42" s="1"/>
  <c r="AX160" i="42"/>
  <c r="AY160" i="42" s="1"/>
  <c r="AX116" i="42"/>
  <c r="AY116" i="42" s="1"/>
  <c r="AX26" i="42"/>
  <c r="AY26" i="42" s="1"/>
  <c r="AX547" i="42"/>
  <c r="AY547" i="42" s="1"/>
  <c r="AX741" i="42"/>
  <c r="AY741" i="42" s="1"/>
  <c r="AX479" i="42"/>
  <c r="AY479" i="42" s="1"/>
  <c r="AX581" i="42"/>
  <c r="AY581" i="42" s="1"/>
  <c r="AX277" i="42"/>
  <c r="AY277" i="42" s="1"/>
  <c r="AX134" i="42"/>
  <c r="AY134" i="42" s="1"/>
  <c r="AX108" i="42"/>
  <c r="AY108" i="42" s="1"/>
  <c r="AX24" i="42"/>
  <c r="AY24" i="42" s="1"/>
  <c r="AX807" i="42"/>
  <c r="AY807" i="42" s="1"/>
  <c r="AX675" i="42"/>
  <c r="AY675" i="42" s="1"/>
  <c r="AX633" i="42"/>
  <c r="AY633" i="42" s="1"/>
  <c r="AX600" i="42"/>
  <c r="AY600" i="42" s="1"/>
  <c r="AX573" i="42"/>
  <c r="AY573" i="42" s="1"/>
  <c r="AX640" i="42"/>
  <c r="AY640" i="42" s="1"/>
  <c r="AX438" i="42"/>
  <c r="AY438" i="42" s="1"/>
  <c r="AX330" i="42"/>
  <c r="AY330" i="42" s="1"/>
  <c r="AX446" i="42"/>
  <c r="AY446" i="42" s="1"/>
  <c r="AX382" i="42"/>
  <c r="AY382" i="42" s="1"/>
  <c r="AX453" i="42"/>
  <c r="AY453" i="42" s="1"/>
  <c r="AX448" i="42"/>
  <c r="AY448" i="42" s="1"/>
  <c r="AX426" i="42"/>
  <c r="AY426" i="42" s="1"/>
  <c r="AX181" i="42"/>
  <c r="AY181" i="42" s="1"/>
  <c r="AX363" i="42"/>
  <c r="AY363" i="42" s="1"/>
  <c r="AX23" i="42"/>
  <c r="AY23" i="42" s="1"/>
  <c r="AX47" i="42"/>
  <c r="AY47" i="42" s="1"/>
  <c r="AX171" i="42"/>
  <c r="AY171" i="42" s="1"/>
  <c r="AX275" i="42"/>
  <c r="AY275" i="42" s="1"/>
  <c r="AX70" i="42"/>
  <c r="AY70" i="42" s="1"/>
  <c r="AX1033" i="42"/>
  <c r="AY1033" i="42" s="1"/>
  <c r="AX736" i="42"/>
  <c r="AY736" i="42" s="1"/>
  <c r="AX254" i="42"/>
  <c r="AY254" i="42" s="1"/>
  <c r="AX611" i="42"/>
  <c r="AY611" i="42" s="1"/>
  <c r="AX281" i="42"/>
  <c r="AY281" i="42" s="1"/>
  <c r="AX305" i="42"/>
  <c r="AY305" i="42" s="1"/>
  <c r="AX485" i="42"/>
  <c r="AY485" i="42" s="1"/>
  <c r="AX993" i="42"/>
  <c r="AY993" i="42" s="1"/>
  <c r="AX803" i="42"/>
  <c r="AY803" i="42" s="1"/>
  <c r="AX893" i="42"/>
  <c r="AY893" i="42" s="1"/>
  <c r="AX747" i="42"/>
  <c r="AY747" i="42" s="1"/>
  <c r="AX671" i="42"/>
  <c r="AY671" i="42" s="1"/>
  <c r="AX574" i="42"/>
  <c r="AY574" i="42" s="1"/>
  <c r="AX595" i="42"/>
  <c r="AY595" i="42" s="1"/>
  <c r="AX569" i="42"/>
  <c r="AY569" i="42" s="1"/>
  <c r="AX572" i="42"/>
  <c r="AY572" i="42" s="1"/>
  <c r="AX417" i="42"/>
  <c r="AY417" i="42" s="1"/>
  <c r="AX326" i="42"/>
  <c r="AY326" i="42" s="1"/>
  <c r="AX442" i="42"/>
  <c r="AY442" i="42" s="1"/>
  <c r="AX378" i="42"/>
  <c r="AY378" i="42" s="1"/>
  <c r="AX449" i="42"/>
  <c r="AY449" i="42" s="1"/>
  <c r="AX444" i="42"/>
  <c r="AY444" i="42" s="1"/>
  <c r="AX422" i="42"/>
  <c r="AY422" i="42" s="1"/>
  <c r="AX177" i="42"/>
  <c r="AY177" i="42" s="1"/>
  <c r="AX307" i="42"/>
  <c r="AY307" i="42" s="1"/>
  <c r="AX19" i="42"/>
  <c r="AY19" i="42" s="1"/>
  <c r="AX43" i="42"/>
  <c r="AY43" i="42" s="1"/>
  <c r="AX167" i="42"/>
  <c r="AY167" i="42" s="1"/>
  <c r="AX266" i="42"/>
  <c r="AY266" i="42" s="1"/>
  <c r="AX92" i="42"/>
  <c r="AY92" i="42" s="1"/>
  <c r="AX365" i="42"/>
  <c r="AY365" i="42" s="1"/>
  <c r="AX999" i="42"/>
  <c r="AY999" i="42" s="1"/>
  <c r="AX793" i="42"/>
  <c r="AY793" i="42" s="1"/>
  <c r="AX748" i="42"/>
  <c r="AY748" i="42" s="1"/>
  <c r="AX619" i="42"/>
  <c r="AY619" i="42" s="1"/>
  <c r="AX627" i="42"/>
  <c r="AY627" i="42" s="1"/>
  <c r="AX53" i="42"/>
  <c r="AY53" i="42" s="1"/>
  <c r="AX30" i="42"/>
  <c r="AY30" i="42" s="1"/>
  <c r="AX348" i="42"/>
  <c r="AY348" i="42" s="1"/>
  <c r="AX483" i="42"/>
  <c r="AY483" i="42" s="1"/>
  <c r="AX156" i="42"/>
  <c r="AY156" i="42" s="1"/>
  <c r="AX961" i="42"/>
  <c r="AY961" i="42" s="1"/>
  <c r="AX779" i="42"/>
  <c r="AY779" i="42" s="1"/>
  <c r="AX732" i="42"/>
  <c r="AY732" i="42" s="1"/>
  <c r="AX585" i="42"/>
  <c r="AY585" i="42" s="1"/>
  <c r="AX577" i="42"/>
  <c r="AY577" i="42" s="1"/>
  <c r="AX44" i="42"/>
  <c r="AY44" i="42" s="1"/>
  <c r="AX294" i="42"/>
  <c r="AY294" i="42" s="1"/>
  <c r="AX951" i="42"/>
  <c r="AY951" i="42" s="1"/>
  <c r="AX799" i="42"/>
  <c r="AY799" i="42" s="1"/>
  <c r="AX889" i="42"/>
  <c r="AY889" i="42" s="1"/>
  <c r="AX743" i="42"/>
  <c r="AY743" i="42" s="1"/>
  <c r="AX629" i="42"/>
  <c r="AY629" i="42" s="1"/>
  <c r="AX558" i="42"/>
  <c r="AY558" i="42" s="1"/>
  <c r="AX590" i="42"/>
  <c r="AY590" i="42" s="1"/>
  <c r="AX565" i="42"/>
  <c r="AY565" i="42" s="1"/>
  <c r="AX568" i="42"/>
  <c r="AY568" i="42" s="1"/>
  <c r="AX413" i="42"/>
  <c r="AY413" i="42" s="1"/>
  <c r="AX322" i="42"/>
  <c r="AY322" i="42" s="1"/>
  <c r="AX437" i="42"/>
  <c r="AY437" i="42" s="1"/>
  <c r="AX374" i="42"/>
  <c r="AY374" i="42" s="1"/>
  <c r="AX445" i="42"/>
  <c r="AY445" i="42" s="1"/>
  <c r="AX418" i="42"/>
  <c r="AY418" i="42" s="1"/>
  <c r="AX380" i="42"/>
  <c r="AY380" i="42" s="1"/>
  <c r="AX135" i="42"/>
  <c r="AY135" i="42" s="1"/>
  <c r="AX287" i="42"/>
  <c r="AY287" i="42" s="1"/>
  <c r="AX39" i="42"/>
  <c r="AY39" i="42" s="1"/>
  <c r="AX163" i="42"/>
  <c r="AY163" i="42" s="1"/>
  <c r="AX245" i="42"/>
  <c r="AY245" i="42" s="1"/>
  <c r="AX165" i="42"/>
  <c r="AY165" i="42" s="1"/>
  <c r="AX431" i="42"/>
  <c r="AY431" i="42" s="1"/>
  <c r="AX1013" i="42"/>
  <c r="AY1013" i="42" s="1"/>
  <c r="AX571" i="42"/>
  <c r="AY571" i="42" s="1"/>
  <c r="AX752" i="42"/>
  <c r="AY752" i="42" s="1"/>
  <c r="AX588" i="42"/>
  <c r="AY588" i="42" s="1"/>
  <c r="AX262" i="42"/>
  <c r="AY262" i="42" s="1"/>
  <c r="AX677" i="42"/>
  <c r="AY677" i="42" s="1"/>
  <c r="AX289" i="42"/>
  <c r="AY289" i="42" s="1"/>
  <c r="AX164" i="42"/>
  <c r="AY164" i="42" s="1"/>
  <c r="AX373" i="42"/>
  <c r="AY373" i="42" s="1"/>
  <c r="AX146" i="42"/>
  <c r="AY146" i="42" s="1"/>
  <c r="AX253" i="42"/>
  <c r="AY253" i="42" s="1"/>
  <c r="AX555" i="42"/>
  <c r="AY555" i="42" s="1"/>
  <c r="AX749" i="42"/>
  <c r="AY749" i="42" s="1"/>
  <c r="AX525" i="42"/>
  <c r="AY525" i="42" s="1"/>
  <c r="AX681" i="42"/>
  <c r="AY681" i="42" s="1"/>
  <c r="AX285" i="42"/>
  <c r="AY285" i="42" s="1"/>
  <c r="AX180" i="42"/>
  <c r="AY180" i="42" s="1"/>
  <c r="AX328" i="42"/>
  <c r="AY328" i="42" s="1"/>
  <c r="AX995" i="42"/>
  <c r="AY995" i="42" s="1"/>
  <c r="AX551" i="42"/>
  <c r="AY551" i="42" s="1"/>
  <c r="AX745" i="42"/>
  <c r="AY745" i="42" s="1"/>
  <c r="AX531" i="42"/>
  <c r="AY531" i="42" s="1"/>
  <c r="AX603" i="42"/>
  <c r="AY603" i="42" s="1"/>
  <c r="AX615" i="42"/>
  <c r="AY615" i="42" s="1"/>
  <c r="AX260" i="42"/>
  <c r="AY260" i="42" s="1"/>
  <c r="AX48" i="42"/>
  <c r="AY48" i="42" s="1"/>
  <c r="AX176" i="42"/>
  <c r="AY176" i="42" s="1"/>
  <c r="AX112" i="42"/>
  <c r="AY112" i="42" s="1"/>
  <c r="AX820" i="42"/>
  <c r="AY820" i="42" s="1"/>
  <c r="AX1016" i="42"/>
  <c r="AY1016" i="42" s="1"/>
  <c r="AX702" i="42"/>
  <c r="AY702" i="42" s="1"/>
  <c r="AX521" i="42"/>
  <c r="AY521" i="42" s="1"/>
  <c r="AX981" i="42"/>
  <c r="AY981" i="42" s="1"/>
  <c r="AX256" i="42"/>
  <c r="AY256" i="42" s="1"/>
  <c r="AX152" i="42"/>
  <c r="AY152" i="42" s="1"/>
  <c r="AX22" i="42"/>
  <c r="AY22" i="42" s="1"/>
  <c r="AW121" i="42" a="1"/>
  <c r="AW121" i="42" s="1"/>
  <c r="AW120" i="42" s="1"/>
  <c r="AW52" i="42" a="1"/>
  <c r="AW52" i="42" s="1"/>
  <c r="AW51" i="42" s="1"/>
  <c r="AW524" i="42" a="1"/>
  <c r="AW524" i="42" s="1"/>
  <c r="AW523" i="42" s="1"/>
  <c r="AW65" i="42" a="1"/>
  <c r="AW65" i="42" s="1"/>
  <c r="AW269" i="42" a="1"/>
  <c r="AW269" i="42" s="1"/>
  <c r="AW217" i="42" a="1"/>
  <c r="AW217" i="42" s="1"/>
  <c r="AW300" i="42" a="1"/>
  <c r="AW300" i="42" s="1"/>
  <c r="AW299" i="42" s="1"/>
  <c r="AW504" i="42" a="1"/>
  <c r="AW504" i="42" s="1"/>
  <c r="AU87" i="42" l="1"/>
  <c r="AU83" i="42" s="1"/>
  <c r="AQ8" i="42"/>
  <c r="N58" i="12" s="1"/>
  <c r="AW941" i="42"/>
  <c r="AS9" i="42"/>
  <c r="AY212" i="42" a="1"/>
  <c r="AY212" i="42" s="1"/>
  <c r="AW187" i="42"/>
  <c r="AW186" i="42" s="1"/>
  <c r="AW268" i="42"/>
  <c r="AU140" i="42"/>
  <c r="AU136" i="42" s="1"/>
  <c r="AY632" i="42" a="1"/>
  <c r="AY632" i="42" s="1"/>
  <c r="AS592" i="42"/>
  <c r="AW351" i="42"/>
  <c r="AW712" i="42"/>
  <c r="AU782" i="42"/>
  <c r="AU781" i="42" s="1"/>
  <c r="AW1014" i="42"/>
  <c r="AW104" i="42"/>
  <c r="AY384" i="42" a="1"/>
  <c r="AY384" i="42" s="1"/>
  <c r="AW991" i="42"/>
  <c r="AW990" i="42" s="1"/>
  <c r="AW986" i="42" s="1"/>
  <c r="AW729" i="42"/>
  <c r="AW728" i="42" s="1"/>
  <c r="AW15" i="42"/>
  <c r="N56" i="12"/>
  <c r="N60" i="12"/>
  <c r="AY778" i="42" a="1"/>
  <c r="AY778" i="42" s="1"/>
  <c r="AY11" i="42" a="1"/>
  <c r="AY11" i="42" s="1"/>
  <c r="AW440" i="42"/>
  <c r="AW439" i="42" s="1"/>
  <c r="AW435" i="42" s="1"/>
  <c r="AW962" i="42"/>
  <c r="AY987" i="42" a="1"/>
  <c r="AY987" i="42" s="1"/>
  <c r="AY316" i="42" a="1"/>
  <c r="AY316" i="42" s="1"/>
  <c r="AW216" i="42"/>
  <c r="AW215" i="42" s="1"/>
  <c r="AW211" i="42" s="1"/>
  <c r="AY488" i="42" a="1"/>
  <c r="AY488" i="42" s="1"/>
  <c r="AW924" i="42"/>
  <c r="AY866" i="42" a="1"/>
  <c r="AY866" i="42" s="1"/>
  <c r="AY656" i="42" a="1"/>
  <c r="AY656" i="42" s="1"/>
  <c r="AY963" i="42" a="1"/>
  <c r="AY963" i="42" s="1"/>
  <c r="AW636" i="42"/>
  <c r="AW88" i="42"/>
  <c r="AU853" i="42"/>
  <c r="AY744" i="42" a="1"/>
  <c r="AY744" i="42" s="1"/>
  <c r="AY564" i="42" a="1"/>
  <c r="AY564" i="42" s="1"/>
  <c r="AY737" i="42" a="1"/>
  <c r="AY737" i="42" s="1"/>
  <c r="AW267" i="42"/>
  <c r="AW263" i="42" s="1"/>
  <c r="AY288" i="42" a="1"/>
  <c r="AY288" i="42" s="1"/>
  <c r="AY576" i="42" a="1"/>
  <c r="AY576" i="42" s="1"/>
  <c r="AY575" i="42" s="1"/>
  <c r="AY594" i="42" a="1"/>
  <c r="AY594" i="42" s="1"/>
  <c r="AY452" i="42" a="1"/>
  <c r="AY452" i="42" s="1"/>
  <c r="AU711" i="42"/>
  <c r="AU707" i="42" s="1"/>
  <c r="AY1015" i="42" a="1"/>
  <c r="AY1015" i="42" s="1"/>
  <c r="AY804" i="42" a="1"/>
  <c r="AY804" i="42" s="1"/>
  <c r="AY436" i="42" a="1"/>
  <c r="AY436" i="42" s="1"/>
  <c r="AY137" i="42" a="1"/>
  <c r="AY137" i="42" s="1"/>
  <c r="AY420" i="42" a="1"/>
  <c r="AY420" i="42" s="1"/>
  <c r="AY419" i="42" s="1"/>
  <c r="AY849" i="42" a="1"/>
  <c r="AY849" i="42" s="1"/>
  <c r="AW388" i="42"/>
  <c r="AW387" i="42" s="1"/>
  <c r="AW383" i="42" s="1"/>
  <c r="AY37" i="42" a="1"/>
  <c r="AY37" i="42" s="1"/>
  <c r="AY36" i="42" s="1"/>
  <c r="AY637" i="42" a="1"/>
  <c r="AY637" i="42" s="1"/>
  <c r="AY113" i="42" a="1"/>
  <c r="AY113" i="42" s="1"/>
  <c r="AY217" i="42" a="1"/>
  <c r="AY217" i="42" s="1"/>
  <c r="AY680" i="42" a="1"/>
  <c r="AY680" i="42" s="1"/>
  <c r="AY321" i="42" a="1"/>
  <c r="AY321" i="42" s="1"/>
  <c r="AY52" i="42" a="1"/>
  <c r="AY52" i="42" s="1"/>
  <c r="AY51" i="42" s="1"/>
  <c r="AY783" i="42" a="1"/>
  <c r="AY783" i="42" s="1"/>
  <c r="AY733" i="42" a="1"/>
  <c r="AY733" i="42" s="1"/>
  <c r="AY953" i="42" a="1"/>
  <c r="AY953" i="42" s="1"/>
  <c r="AY692" i="42" a="1"/>
  <c r="AY692" i="42" s="1"/>
  <c r="AY300" i="42" a="1"/>
  <c r="AY300" i="42" s="1"/>
  <c r="AY299" i="42" s="1"/>
  <c r="AY121" i="42" a="1"/>
  <c r="AY121" i="42" s="1"/>
  <c r="AY120" i="42" s="1"/>
  <c r="AY408" i="42" a="1"/>
  <c r="AY408" i="42" s="1"/>
  <c r="AY556" i="42" a="1"/>
  <c r="AY556" i="42" s="1"/>
  <c r="AY925" i="42" a="1"/>
  <c r="AY925" i="42" s="1"/>
  <c r="AY912" i="42" a="1"/>
  <c r="AY912" i="42" s="1"/>
  <c r="AY27" i="42" a="1"/>
  <c r="AY27" i="42" s="1"/>
  <c r="AW598" i="42"/>
  <c r="AW597" i="42" s="1"/>
  <c r="AW593" i="42" s="1"/>
  <c r="AW141" i="42"/>
  <c r="AW492" i="42"/>
  <c r="AW491" i="42" s="1"/>
  <c r="AW487" i="42" s="1"/>
  <c r="AW795" i="42"/>
  <c r="AY668" i="42" a="1"/>
  <c r="AY668" i="42" s="1"/>
  <c r="AY368" i="42" a="1"/>
  <c r="AY368" i="42" s="1"/>
  <c r="AY367" i="42" s="1"/>
  <c r="AY389" i="42" a="1"/>
  <c r="AY389" i="42" s="1"/>
  <c r="AY100" i="42" a="1"/>
  <c r="AY100" i="42" s="1"/>
  <c r="AY142" i="42" a="1"/>
  <c r="AY142" i="42" s="1"/>
  <c r="AY228" i="42" a="1"/>
  <c r="AY228" i="42" s="1"/>
  <c r="AY540" i="42" a="1"/>
  <c r="AY540" i="42" s="1"/>
  <c r="AY74" i="42" a="1"/>
  <c r="AY74" i="42" s="1"/>
  <c r="AY356" i="42" a="1"/>
  <c r="AY356" i="42" s="1"/>
  <c r="AY84" i="42" a="1"/>
  <c r="AY84" i="42" s="1"/>
  <c r="AY854" i="42" a="1"/>
  <c r="AY854" i="42" s="1"/>
  <c r="AY264" i="42" a="1"/>
  <c r="AY264" i="42" s="1"/>
  <c r="AY812" i="42" a="1"/>
  <c r="AY812" i="42" s="1"/>
  <c r="AW64" i="42"/>
  <c r="AW50" i="42" s="1"/>
  <c r="AY524" i="42" a="1"/>
  <c r="AY524" i="42" s="1"/>
  <c r="AY523" i="42" s="1"/>
  <c r="AY618" i="42" a="1"/>
  <c r="AY618" i="42" s="1"/>
  <c r="AY280" i="42" a="1"/>
  <c r="AY280" i="42" s="1"/>
  <c r="AY599" i="42" a="1"/>
  <c r="AY599" i="42" s="1"/>
  <c r="AY460" i="42" a="1"/>
  <c r="AY460" i="42" s="1"/>
  <c r="AY901" i="42" a="1"/>
  <c r="AY901" i="42" s="1"/>
  <c r="AY760" i="42" a="1"/>
  <c r="AY760" i="42" s="1"/>
  <c r="AU319" i="42"/>
  <c r="AU315" i="42" s="1"/>
  <c r="AY610" i="42" a="1"/>
  <c r="AY610" i="42" s="1"/>
  <c r="AY713" i="42" a="1"/>
  <c r="AY713" i="42" s="1"/>
  <c r="AY833" i="42" a="1"/>
  <c r="AY833" i="42" s="1"/>
  <c r="AY832" i="42" s="1"/>
  <c r="AY724" i="42" a="1"/>
  <c r="AY724" i="42" s="1"/>
  <c r="AY504" i="42" a="1"/>
  <c r="AY504" i="42" s="1"/>
  <c r="AY1003" i="42" a="1"/>
  <c r="AY1003" i="42" s="1"/>
  <c r="AY65" i="42" a="1"/>
  <c r="AY65" i="42" s="1"/>
  <c r="AY236" i="42" a="1"/>
  <c r="AY236" i="42" s="1"/>
  <c r="AY199" i="42" a="1"/>
  <c r="AY199" i="42" s="1"/>
  <c r="AY248" i="42" a="1"/>
  <c r="AY248" i="42" s="1"/>
  <c r="AY247" i="42" s="1"/>
  <c r="AU777" i="42"/>
  <c r="AW811" i="42"/>
  <c r="AU635" i="42"/>
  <c r="AU631" i="42" s="1"/>
  <c r="AY545" i="42" a="1"/>
  <c r="AY545" i="42" s="1"/>
  <c r="AY796" i="42" a="1"/>
  <c r="AY796" i="42" s="1"/>
  <c r="AY109" i="42" a="1"/>
  <c r="AY109" i="42" s="1"/>
  <c r="AY188" i="42" a="1"/>
  <c r="AY188" i="42" s="1"/>
  <c r="AY269" i="42" a="1"/>
  <c r="AY269" i="42" s="1"/>
  <c r="AY890" i="42" a="1"/>
  <c r="AY890" i="42" s="1"/>
  <c r="AY823" i="42" a="1"/>
  <c r="AY823" i="42" s="1"/>
  <c r="AY933" i="42" a="1"/>
  <c r="AY933" i="42" s="1"/>
  <c r="AZ756" i="42"/>
  <c r="BA756" i="42" s="1"/>
  <c r="AZ448" i="42"/>
  <c r="BA448" i="42" s="1"/>
  <c r="AZ294" i="42"/>
  <c r="BA294" i="42" s="1"/>
  <c r="AZ174" i="42"/>
  <c r="BA174" i="42" s="1"/>
  <c r="AZ431" i="42"/>
  <c r="BA431" i="42" s="1"/>
  <c r="AZ273" i="42"/>
  <c r="BA273" i="42" s="1"/>
  <c r="AZ132" i="42"/>
  <c r="BA132" i="42" s="1"/>
  <c r="BC1" i="42"/>
  <c r="AZ412" i="42"/>
  <c r="BA412" i="42" s="1"/>
  <c r="AZ251" i="42"/>
  <c r="BA251" i="42" s="1"/>
  <c r="AZ128" i="42"/>
  <c r="BA128" i="42" s="1"/>
  <c r="AZ62" i="42"/>
  <c r="BA62" i="42" s="1"/>
  <c r="AZ522" i="42"/>
  <c r="BA522" i="42" s="1"/>
  <c r="AZ230" i="42"/>
  <c r="BA230" i="42" s="1"/>
  <c r="AZ92" i="42"/>
  <c r="BA92" i="42" s="1"/>
  <c r="AZ466" i="42"/>
  <c r="BA466" i="42" s="1"/>
  <c r="AZ222" i="42"/>
  <c r="BA222" i="42" s="1"/>
  <c r="AZ58" i="42"/>
  <c r="BA58" i="42" s="1"/>
  <c r="AZ397" i="42"/>
  <c r="BA397" i="42" s="1"/>
  <c r="AZ213" i="42"/>
  <c r="BA213" i="42" s="1"/>
  <c r="AZ54" i="42"/>
  <c r="BA54" i="42" s="1"/>
  <c r="AZ657" i="42"/>
  <c r="BA657" i="42" s="1"/>
  <c r="AZ197" i="42"/>
  <c r="BA197" i="42" s="1"/>
  <c r="AZ372" i="42"/>
  <c r="BA372" i="42" s="1"/>
  <c r="AZ616" i="42"/>
  <c r="BA616" i="42" s="1"/>
  <c r="AZ124" i="42"/>
  <c r="BA124" i="42" s="1"/>
  <c r="AZ385" i="42"/>
  <c r="BA385" i="42" s="1"/>
  <c r="AZ96" i="42"/>
  <c r="BA96" i="42" s="1"/>
  <c r="AZ554" i="42"/>
  <c r="BA554" i="42" s="1"/>
  <c r="AZ103" i="42"/>
  <c r="BA103" i="42" s="1"/>
  <c r="AZ328" i="42"/>
  <c r="BA328" i="42" s="1"/>
  <c r="AZ339" i="42"/>
  <c r="BA339" i="42" s="1"/>
  <c r="AZ45" i="42"/>
  <c r="BA45" i="42" s="1"/>
  <c r="AZ41" i="42"/>
  <c r="BA41" i="42" s="1"/>
  <c r="AZ239" i="42"/>
  <c r="BA239" i="42" s="1"/>
  <c r="AZ49" i="42"/>
  <c r="BA49" i="42" s="1"/>
  <c r="AZ25" i="42"/>
  <c r="BA25" i="42" s="1"/>
  <c r="AZ112" i="42"/>
  <c r="BA112" i="42" s="1"/>
  <c r="AZ170" i="42"/>
  <c r="BA170" i="42" s="1"/>
  <c r="AZ363" i="42"/>
  <c r="BA363" i="42" s="1"/>
  <c r="AZ93" i="42"/>
  <c r="BA93" i="42" s="1"/>
  <c r="AZ214" i="42"/>
  <c r="BA214" i="42" s="1"/>
  <c r="AZ434" i="42"/>
  <c r="BA434" i="42" s="1"/>
  <c r="AZ26" i="42"/>
  <c r="BA26" i="42" s="1"/>
  <c r="AZ117" i="42"/>
  <c r="BA117" i="42" s="1"/>
  <c r="AZ167" i="42"/>
  <c r="BA167" i="42" s="1"/>
  <c r="AZ265" i="42"/>
  <c r="BA265" i="42" s="1"/>
  <c r="AZ476" i="42"/>
  <c r="BA476" i="42" s="1"/>
  <c r="AZ56" i="42"/>
  <c r="BA56" i="42" s="1"/>
  <c r="AZ226" i="42"/>
  <c r="BA226" i="42" s="1"/>
  <c r="AZ391" i="42"/>
  <c r="BA391" i="42" s="1"/>
  <c r="AZ69" i="42"/>
  <c r="BA69" i="42" s="1"/>
  <c r="AZ139" i="42"/>
  <c r="BA139" i="42" s="1"/>
  <c r="AZ201" i="42"/>
  <c r="BA201" i="42" s="1"/>
  <c r="AZ392" i="42"/>
  <c r="BA392" i="42" s="1"/>
  <c r="AZ57" i="42"/>
  <c r="BA57" i="42" s="1"/>
  <c r="AZ219" i="42"/>
  <c r="BA219" i="42" s="1"/>
  <c r="AZ369" i="42"/>
  <c r="BA369" i="42" s="1"/>
  <c r="AZ1036" i="42"/>
  <c r="BA1036" i="42" s="1"/>
  <c r="AZ967" i="42"/>
  <c r="BA967" i="42" s="1"/>
  <c r="AZ29" i="42"/>
  <c r="BA29" i="42" s="1"/>
  <c r="AZ116" i="42"/>
  <c r="BA116" i="42" s="1"/>
  <c r="AZ179" i="42"/>
  <c r="BA179" i="42" s="1"/>
  <c r="AZ373" i="42"/>
  <c r="BA373" i="42" s="1"/>
  <c r="AZ38" i="42"/>
  <c r="BA38" i="42" s="1"/>
  <c r="AZ97" i="42"/>
  <c r="BA97" i="42" s="1"/>
  <c r="AZ223" i="42"/>
  <c r="BA223" i="42" s="1"/>
  <c r="AZ627" i="42"/>
  <c r="BA627" i="42" s="1"/>
  <c r="AZ30" i="42"/>
  <c r="BA30" i="42" s="1"/>
  <c r="AZ138" i="42"/>
  <c r="BA138" i="42" s="1"/>
  <c r="AZ171" i="42"/>
  <c r="BA171" i="42" s="1"/>
  <c r="AZ277" i="42"/>
  <c r="BA277" i="42" s="1"/>
  <c r="AZ508" i="42"/>
  <c r="BA508" i="42" s="1"/>
  <c r="AZ60" i="42"/>
  <c r="BA60" i="42" s="1"/>
  <c r="AZ244" i="42"/>
  <c r="BA244" i="42" s="1"/>
  <c r="AZ458" i="42"/>
  <c r="BA458" i="42" s="1"/>
  <c r="AZ73" i="42"/>
  <c r="BA73" i="42" s="1"/>
  <c r="AZ144" i="42"/>
  <c r="BA144" i="42" s="1"/>
  <c r="AZ209" i="42"/>
  <c r="BA209" i="42" s="1"/>
  <c r="AZ406" i="42"/>
  <c r="BA406" i="42" s="1"/>
  <c r="AZ61" i="42"/>
  <c r="BA61" i="42" s="1"/>
  <c r="AZ102" i="42"/>
  <c r="BA102" i="42" s="1"/>
  <c r="AZ227" i="42"/>
  <c r="BA227" i="42" s="1"/>
  <c r="AZ33" i="42"/>
  <c r="BA33" i="42" s="1"/>
  <c r="AZ146" i="42"/>
  <c r="BA146" i="42" s="1"/>
  <c r="AZ184" i="42"/>
  <c r="BA184" i="42" s="1"/>
  <c r="AZ414" i="42"/>
  <c r="BA414" i="42" s="1"/>
  <c r="AZ42" i="42"/>
  <c r="BA42" i="42" s="1"/>
  <c r="AZ101" i="42"/>
  <c r="BA101" i="42" s="1"/>
  <c r="AZ231" i="42"/>
  <c r="BA231" i="42" s="1"/>
  <c r="AZ671" i="42"/>
  <c r="BA671" i="42" s="1"/>
  <c r="AZ34" i="42"/>
  <c r="BA34" i="42" s="1"/>
  <c r="AZ143" i="42"/>
  <c r="BA143" i="42" s="1"/>
  <c r="AZ180" i="42"/>
  <c r="BA180" i="42" s="1"/>
  <c r="AZ298" i="42"/>
  <c r="BA298" i="42" s="1"/>
  <c r="AZ534" i="42"/>
  <c r="BA534" i="42" s="1"/>
  <c r="AZ122" i="42"/>
  <c r="BA122" i="42" s="1"/>
  <c r="AZ278" i="42"/>
  <c r="BA278" i="42" s="1"/>
  <c r="AZ541" i="42"/>
  <c r="BA541" i="42" s="1"/>
  <c r="AZ75" i="42"/>
  <c r="BA75" i="42" s="1"/>
  <c r="AZ205" i="42"/>
  <c r="BA205" i="42" s="1"/>
  <c r="AZ530" i="42"/>
  <c r="BA530" i="42" s="1"/>
  <c r="AZ125" i="42"/>
  <c r="BA125" i="42" s="1"/>
  <c r="AZ418" i="42"/>
  <c r="BA418" i="42" s="1"/>
  <c r="AZ13" i="42"/>
  <c r="BA13" i="42" s="1"/>
  <c r="AZ147" i="42"/>
  <c r="BA147" i="42" s="1"/>
  <c r="AZ243" i="42"/>
  <c r="BA243" i="42" s="1"/>
  <c r="AZ90" i="42"/>
  <c r="BA90" i="42" s="1"/>
  <c r="AZ289" i="42"/>
  <c r="BA289" i="42" s="1"/>
  <c r="AZ106" i="42"/>
  <c r="BA106" i="42" s="1"/>
  <c r="AZ164" i="42"/>
  <c r="BA164" i="42" s="1"/>
  <c r="AZ574" i="42"/>
  <c r="BA574" i="42" s="1"/>
  <c r="AZ48" i="42"/>
  <c r="BA48" i="42" s="1"/>
  <c r="AZ123" i="42"/>
  <c r="BA123" i="42" s="1"/>
  <c r="AZ281" i="42"/>
  <c r="BA281" i="42" s="1"/>
  <c r="AZ611" i="42"/>
  <c r="BA611" i="42" s="1"/>
  <c r="AZ975" i="42"/>
  <c r="BA975" i="42" s="1"/>
  <c r="AZ816" i="42"/>
  <c r="BA816" i="42" s="1"/>
  <c r="AZ946" i="42"/>
  <c r="BA946" i="42" s="1"/>
  <c r="AZ895" i="42"/>
  <c r="BA895" i="42" s="1"/>
  <c r="AZ863" i="42"/>
  <c r="BA863" i="42" s="1"/>
  <c r="AZ799" i="42"/>
  <c r="BA799" i="42" s="1"/>
  <c r="AZ780" i="42"/>
  <c r="BA780" i="42" s="1"/>
  <c r="AZ966" i="42"/>
  <c r="BA966" i="42" s="1"/>
  <c r="AZ831" i="42"/>
  <c r="BA831" i="42" s="1"/>
  <c r="AZ771" i="42"/>
  <c r="BA771" i="42" s="1"/>
  <c r="AZ985" i="42"/>
  <c r="BA985" i="42" s="1"/>
  <c r="AZ932" i="42"/>
  <c r="BA932" i="42" s="1"/>
  <c r="AZ998" i="42"/>
  <c r="BA998" i="42" s="1"/>
  <c r="AZ923" i="42"/>
  <c r="BA923" i="42" s="1"/>
  <c r="AZ893" i="42"/>
  <c r="BA893" i="42" s="1"/>
  <c r="AZ861" i="42"/>
  <c r="BA861" i="42" s="1"/>
  <c r="AZ801" i="42"/>
  <c r="BA801" i="42" s="1"/>
  <c r="AZ972" i="42"/>
  <c r="BA972" i="42" s="1"/>
  <c r="AZ749" i="42"/>
  <c r="BA749" i="42" s="1"/>
  <c r="AZ949" i="42"/>
  <c r="BA949" i="42" s="1"/>
  <c r="AZ806" i="42"/>
  <c r="BA806" i="42" s="1"/>
  <c r="AZ1025" i="42"/>
  <c r="BA1025" i="42" s="1"/>
  <c r="AZ762" i="42"/>
  <c r="BA762" i="42" s="1"/>
  <c r="AZ894" i="42"/>
  <c r="BA894" i="42" s="1"/>
  <c r="AZ700" i="42"/>
  <c r="BA700" i="42" s="1"/>
  <c r="AZ622" i="42"/>
  <c r="BA622" i="42" s="1"/>
  <c r="AZ755" i="42"/>
  <c r="BA755" i="42" s="1"/>
  <c r="AZ655" i="42"/>
  <c r="BA655" i="42" s="1"/>
  <c r="AZ976" i="42"/>
  <c r="BA976" i="42" s="1"/>
  <c r="AZ810" i="42"/>
  <c r="BA810" i="42" s="1"/>
  <c r="AZ858" i="42"/>
  <c r="BA858" i="42" s="1"/>
  <c r="AZ779" i="42"/>
  <c r="BA779" i="42" s="1"/>
  <c r="AZ673" i="42"/>
  <c r="BA673" i="42" s="1"/>
  <c r="AZ563" i="42"/>
  <c r="BA563" i="42" s="1"/>
  <c r="AZ513" i="42"/>
  <c r="BA513" i="42" s="1"/>
  <c r="AZ455" i="42"/>
  <c r="BA455" i="42" s="1"/>
  <c r="AZ405" i="42"/>
  <c r="BA405" i="42" s="1"/>
  <c r="AZ710" i="42"/>
  <c r="BA710" i="42" s="1"/>
  <c r="AZ596" i="42"/>
  <c r="BA596" i="42" s="1"/>
  <c r="AZ525" i="42"/>
  <c r="BA525" i="42" s="1"/>
  <c r="AZ379" i="42"/>
  <c r="BA379" i="42" s="1"/>
  <c r="AZ899" i="42"/>
  <c r="BA899" i="42" s="1"/>
  <c r="AZ720" i="42"/>
  <c r="BA720" i="42" s="1"/>
  <c r="AZ638" i="42"/>
  <c r="BA638" i="42" s="1"/>
  <c r="AZ532" i="42"/>
  <c r="BA532" i="42" s="1"/>
  <c r="AZ758" i="42"/>
  <c r="BA758" i="42" s="1"/>
  <c r="AZ686" i="42"/>
  <c r="BA686" i="42" s="1"/>
  <c r="AZ600" i="42"/>
  <c r="BA600" i="42" s="1"/>
  <c r="AZ519" i="42"/>
  <c r="BA519" i="42" s="1"/>
  <c r="AZ79" i="42"/>
  <c r="BA79" i="42" s="1"/>
  <c r="AZ240" i="42"/>
  <c r="BA240" i="42" s="1"/>
  <c r="AZ624" i="42"/>
  <c r="BA624" i="42" s="1"/>
  <c r="AZ129" i="42"/>
  <c r="BA129" i="42" s="1"/>
  <c r="AZ18" i="42"/>
  <c r="BA18" i="42" s="1"/>
  <c r="AZ151" i="42"/>
  <c r="BA151" i="42" s="1"/>
  <c r="AZ255" i="42"/>
  <c r="BA255" i="42" s="1"/>
  <c r="AZ94" i="42"/>
  <c r="BA94" i="42" s="1"/>
  <c r="AZ301" i="42"/>
  <c r="BA301" i="42" s="1"/>
  <c r="AZ110" i="42"/>
  <c r="BA110" i="42" s="1"/>
  <c r="AZ168" i="42"/>
  <c r="BA168" i="42" s="1"/>
  <c r="AZ603" i="42"/>
  <c r="BA603" i="42" s="1"/>
  <c r="AZ53" i="42"/>
  <c r="BA53" i="42" s="1"/>
  <c r="AZ127" i="42"/>
  <c r="BA127" i="42" s="1"/>
  <c r="AZ336" i="42"/>
  <c r="BA336" i="42" s="1"/>
  <c r="AZ646" i="42"/>
  <c r="BA646" i="42" s="1"/>
  <c r="AZ971" i="42"/>
  <c r="BA971" i="42" s="1"/>
  <c r="AZ791" i="42"/>
  <c r="BA791" i="42" s="1"/>
  <c r="AZ1008" i="42"/>
  <c r="BA1008" i="42" s="1"/>
  <c r="AZ921" i="42"/>
  <c r="BA921" i="42" s="1"/>
  <c r="AZ891" i="42"/>
  <c r="BA891" i="42" s="1"/>
  <c r="AZ859" i="42"/>
  <c r="BA859" i="42" s="1"/>
  <c r="AZ1035" i="42"/>
  <c r="BA1035" i="42" s="1"/>
  <c r="AZ937" i="42"/>
  <c r="BA937" i="42" s="1"/>
  <c r="AZ827" i="42"/>
  <c r="BA827" i="42" s="1"/>
  <c r="AZ767" i="42"/>
  <c r="BA767" i="42" s="1"/>
  <c r="AZ981" i="42"/>
  <c r="BA981" i="42" s="1"/>
  <c r="AZ928" i="42"/>
  <c r="BA928" i="42" s="1"/>
  <c r="AZ851" i="42"/>
  <c r="BA851" i="42" s="1"/>
  <c r="AZ994" i="42"/>
  <c r="BA994" i="42" s="1"/>
  <c r="AZ919" i="42"/>
  <c r="BA919" i="42" s="1"/>
  <c r="AZ889" i="42"/>
  <c r="BA889" i="42" s="1"/>
  <c r="AZ857" i="42"/>
  <c r="BA857" i="42" s="1"/>
  <c r="AZ797" i="42"/>
  <c r="BA797" i="42" s="1"/>
  <c r="AZ961" i="42"/>
  <c r="BA961" i="42" s="1"/>
  <c r="AZ808" i="42"/>
  <c r="BA808" i="42" s="1"/>
  <c r="AZ745" i="42"/>
  <c r="BA745" i="42" s="1"/>
  <c r="AZ927" i="42"/>
  <c r="BA927" i="42" s="1"/>
  <c r="AZ798" i="42"/>
  <c r="BA798" i="42" s="1"/>
  <c r="AZ993" i="42"/>
  <c r="BA993" i="42" s="1"/>
  <c r="AZ850" i="42"/>
  <c r="BA850" i="42" s="1"/>
  <c r="AZ1021" i="42"/>
  <c r="BA1021" i="42" s="1"/>
  <c r="AZ884" i="42"/>
  <c r="BA884" i="42" s="1"/>
  <c r="AZ769" i="42"/>
  <c r="BA769" i="42" s="1"/>
  <c r="AZ696" i="42"/>
  <c r="BA696" i="42" s="1"/>
  <c r="AZ614" i="42"/>
  <c r="BA614" i="42" s="1"/>
  <c r="AZ847" i="42"/>
  <c r="BA847" i="42" s="1"/>
  <c r="AZ751" i="42"/>
  <c r="BA751" i="42" s="1"/>
  <c r="AZ651" i="42"/>
  <c r="BA651" i="42" s="1"/>
  <c r="AZ955" i="42"/>
  <c r="BA955" i="42" s="1"/>
  <c r="AZ802" i="42"/>
  <c r="BA802" i="42" s="1"/>
  <c r="AZ1009" i="42"/>
  <c r="BA1009" i="42" s="1"/>
  <c r="AZ773" i="42"/>
  <c r="BA773" i="42" s="1"/>
  <c r="AZ723" i="42"/>
  <c r="BA723" i="42" s="1"/>
  <c r="AZ628" i="42"/>
  <c r="BA628" i="42" s="1"/>
  <c r="AZ559" i="42"/>
  <c r="BA559" i="42" s="1"/>
  <c r="AZ509" i="42"/>
  <c r="BA509" i="42" s="1"/>
  <c r="AZ451" i="42"/>
  <c r="BA451" i="42" s="1"/>
  <c r="AZ401" i="42"/>
  <c r="BA401" i="42" s="1"/>
  <c r="AZ666" i="42"/>
  <c r="BA666" i="42" s="1"/>
  <c r="AZ591" i="42"/>
  <c r="BA591" i="42" s="1"/>
  <c r="AZ483" i="42"/>
  <c r="BA483" i="42" s="1"/>
  <c r="AZ997" i="42"/>
  <c r="BA997" i="42" s="1"/>
  <c r="AZ722" i="42"/>
  <c r="BA722" i="42" s="1"/>
  <c r="AZ843" i="42"/>
  <c r="BA843" i="42" s="1"/>
  <c r="AZ715" i="42"/>
  <c r="BA715" i="42" s="1"/>
  <c r="AZ605" i="42"/>
  <c r="BA605" i="42" s="1"/>
  <c r="AZ528" i="42"/>
  <c r="BA528" i="42" s="1"/>
  <c r="AZ750" i="42"/>
  <c r="BA750" i="42" s="1"/>
  <c r="AZ681" i="42"/>
  <c r="BA681" i="42" s="1"/>
  <c r="AZ573" i="42"/>
  <c r="BA573" i="42" s="1"/>
  <c r="AZ515" i="42"/>
  <c r="BA515" i="42" s="1"/>
  <c r="AZ465" i="42"/>
  <c r="BA465" i="42" s="1"/>
  <c r="AZ407" i="42"/>
  <c r="BA407" i="42" s="1"/>
  <c r="AZ664" i="42"/>
  <c r="BA664" i="42" s="1"/>
  <c r="AZ577" i="42"/>
  <c r="BA577" i="42" s="1"/>
  <c r="AZ726" i="42"/>
  <c r="BA726" i="42" s="1"/>
  <c r="AZ572" i="42"/>
  <c r="BA572" i="42" s="1"/>
  <c r="AZ404" i="42"/>
  <c r="BA404" i="42" s="1"/>
  <c r="AZ338" i="42"/>
  <c r="BA338" i="42" s="1"/>
  <c r="AZ284" i="42"/>
  <c r="BA284" i="42" s="1"/>
  <c r="AZ701" i="42"/>
  <c r="BA701" i="42" s="1"/>
  <c r="AZ494" i="42"/>
  <c r="BA494" i="42" s="1"/>
  <c r="AZ366" i="42"/>
  <c r="BA366" i="42" s="1"/>
  <c r="AZ258" i="42"/>
  <c r="BA258" i="42" s="1"/>
  <c r="AZ470" i="42"/>
  <c r="BA470" i="42" s="1"/>
  <c r="AZ349" i="42"/>
  <c r="BA349" i="42" s="1"/>
  <c r="AZ291" i="42"/>
  <c r="BA291" i="42" s="1"/>
  <c r="AZ241" i="42"/>
  <c r="BA241" i="42" s="1"/>
  <c r="AZ695" i="42"/>
  <c r="BA695" i="42" s="1"/>
  <c r="AZ442" i="42"/>
  <c r="BA442" i="42" s="1"/>
  <c r="AZ353" i="42"/>
  <c r="BA353" i="42" s="1"/>
  <c r="AZ207" i="42"/>
  <c r="BA207" i="42" s="1"/>
  <c r="AZ674" i="42"/>
  <c r="BA674" i="42" s="1"/>
  <c r="AZ396" i="42"/>
  <c r="BA396" i="42" s="1"/>
  <c r="AZ302" i="42"/>
  <c r="BA302" i="42" s="1"/>
  <c r="AZ194" i="42"/>
  <c r="BA194" i="42" s="1"/>
  <c r="AZ78" i="42"/>
  <c r="BA78" i="42" s="1"/>
  <c r="AZ157" i="42"/>
  <c r="BA157" i="42" s="1"/>
  <c r="AZ327" i="42"/>
  <c r="BA327" i="42" s="1"/>
  <c r="AZ108" i="42"/>
  <c r="BA108" i="42" s="1"/>
  <c r="AZ274" i="42"/>
  <c r="BA274" i="42" s="1"/>
  <c r="AZ46" i="42"/>
  <c r="BA46" i="42" s="1"/>
  <c r="AZ133" i="42"/>
  <c r="BA133" i="42" s="1"/>
  <c r="AZ22" i="42"/>
  <c r="BA22" i="42" s="1"/>
  <c r="AZ155" i="42"/>
  <c r="BA155" i="42" s="1"/>
  <c r="AZ343" i="42"/>
  <c r="BA343" i="42" s="1"/>
  <c r="AZ98" i="42"/>
  <c r="BA98" i="42" s="1"/>
  <c r="AZ323" i="42"/>
  <c r="BA323" i="42" s="1"/>
  <c r="AZ19" i="42"/>
  <c r="BA19" i="42" s="1"/>
  <c r="AZ114" i="42"/>
  <c r="BA114" i="42" s="1"/>
  <c r="AZ235" i="42"/>
  <c r="BA235" i="42" s="1"/>
  <c r="AZ131" i="42"/>
  <c r="BA131" i="42" s="1"/>
  <c r="AZ347" i="42"/>
  <c r="BA347" i="42" s="1"/>
  <c r="AZ1011" i="42"/>
  <c r="BA1011" i="42" s="1"/>
  <c r="AZ938" i="42"/>
  <c r="BA938" i="42" s="1"/>
  <c r="AZ787" i="42"/>
  <c r="BA787" i="42" s="1"/>
  <c r="AZ1004" i="42"/>
  <c r="BA1004" i="42" s="1"/>
  <c r="AZ917" i="42"/>
  <c r="BA917" i="42" s="1"/>
  <c r="AZ887" i="42"/>
  <c r="BA887" i="42" s="1"/>
  <c r="AZ855" i="42"/>
  <c r="BA855" i="42" s="1"/>
  <c r="AZ1031" i="42"/>
  <c r="BA1031" i="42" s="1"/>
  <c r="AZ929" i="42"/>
  <c r="BA929" i="42" s="1"/>
  <c r="AZ819" i="42"/>
  <c r="BA819" i="42" s="1"/>
  <c r="AZ1013" i="42"/>
  <c r="BA1013" i="42" s="1"/>
  <c r="AZ977" i="42"/>
  <c r="BA977" i="42" s="1"/>
  <c r="AZ1012" i="42"/>
  <c r="BA1012" i="42" s="1"/>
  <c r="AZ989" i="42"/>
  <c r="BA989" i="42" s="1"/>
  <c r="AZ915" i="42"/>
  <c r="BA915" i="42" s="1"/>
  <c r="AZ885" i="42"/>
  <c r="BA885" i="42" s="1"/>
  <c r="AZ846" i="42"/>
  <c r="BA846" i="42" s="1"/>
  <c r="AZ951" i="42"/>
  <c r="BA951" i="42" s="1"/>
  <c r="AZ800" i="42"/>
  <c r="BA800" i="42" s="1"/>
  <c r="AZ741" i="42"/>
  <c r="BA741" i="42" s="1"/>
  <c r="AZ916" i="42"/>
  <c r="BA916" i="42" s="1"/>
  <c r="AZ980" i="42"/>
  <c r="BA980" i="42" s="1"/>
  <c r="AZ839" i="42"/>
  <c r="BA839" i="42" s="1"/>
  <c r="AZ862" i="42"/>
  <c r="BA862" i="42" s="1"/>
  <c r="AZ688" i="42"/>
  <c r="BA688" i="42" s="1"/>
  <c r="AZ1016" i="42"/>
  <c r="BA1016" i="42" s="1"/>
  <c r="AZ837" i="42"/>
  <c r="BA837" i="42" s="1"/>
  <c r="AZ747" i="42"/>
  <c r="BA747" i="42" s="1"/>
  <c r="AZ647" i="42"/>
  <c r="BA647" i="42" s="1"/>
  <c r="AZ922" i="42"/>
  <c r="BA922" i="42" s="1"/>
  <c r="AZ964" i="42"/>
  <c r="BA964" i="42" s="1"/>
  <c r="AZ845" i="42"/>
  <c r="BA845" i="42" s="1"/>
  <c r="AZ705" i="42"/>
  <c r="BA705" i="42" s="1"/>
  <c r="AZ623" i="42"/>
  <c r="BA623" i="42" s="1"/>
  <c r="AZ555" i="42"/>
  <c r="BA555" i="42" s="1"/>
  <c r="AZ505" i="42"/>
  <c r="BA505" i="42" s="1"/>
  <c r="AZ447" i="42"/>
  <c r="BA447" i="42" s="1"/>
  <c r="AZ1007" i="42"/>
  <c r="BA1007" i="42" s="1"/>
  <c r="AZ661" i="42"/>
  <c r="BA661" i="42" s="1"/>
  <c r="AZ587" i="42"/>
  <c r="BA587" i="42" s="1"/>
  <c r="AZ479" i="42"/>
  <c r="BA479" i="42" s="1"/>
  <c r="AZ908" i="42"/>
  <c r="BA908" i="42" s="1"/>
  <c r="AZ703" i="42"/>
  <c r="BA703" i="42" s="1"/>
  <c r="AZ709" i="42"/>
  <c r="BA709" i="42" s="1"/>
  <c r="AZ595" i="42"/>
  <c r="BA595" i="42" s="1"/>
  <c r="AZ486" i="42"/>
  <c r="BA486" i="42" s="1"/>
  <c r="AZ742" i="42"/>
  <c r="BA742" i="42" s="1"/>
  <c r="AZ675" i="42"/>
  <c r="BA675" i="42" s="1"/>
  <c r="AZ569" i="42"/>
  <c r="BA569" i="42" s="1"/>
  <c r="AZ511" i="42"/>
  <c r="BA511" i="42" s="1"/>
  <c r="AZ461" i="42"/>
  <c r="BA461" i="42" s="1"/>
  <c r="AZ825" i="42"/>
  <c r="BA825" i="42" s="1"/>
  <c r="AZ658" i="42"/>
  <c r="BA658" i="42" s="1"/>
  <c r="AZ535" i="42"/>
  <c r="BA535" i="42" s="1"/>
  <c r="AZ706" i="42"/>
  <c r="BA706" i="42" s="1"/>
  <c r="AZ562" i="42"/>
  <c r="BA562" i="42" s="1"/>
  <c r="AZ399" i="42"/>
  <c r="BA399" i="42" s="1"/>
  <c r="AZ334" i="42"/>
  <c r="BA334" i="42" s="1"/>
  <c r="AZ276" i="42"/>
  <c r="BA276" i="42" s="1"/>
  <c r="AZ679" i="42"/>
  <c r="BA679" i="42" s="1"/>
  <c r="AZ450" i="42"/>
  <c r="BA450" i="42" s="1"/>
  <c r="AZ362" i="42"/>
  <c r="BA362" i="42" s="1"/>
  <c r="AZ254" i="42"/>
  <c r="BA254" i="42" s="1"/>
  <c r="AZ740" i="42"/>
  <c r="BA740" i="42" s="1"/>
  <c r="AZ462" i="42"/>
  <c r="BA462" i="42" s="1"/>
  <c r="AZ345" i="42"/>
  <c r="BA345" i="42" s="1"/>
  <c r="AZ287" i="42"/>
  <c r="BA287" i="42" s="1"/>
  <c r="AZ237" i="42"/>
  <c r="BA237" i="42" s="1"/>
  <c r="AZ677" i="42"/>
  <c r="BA677" i="42" s="1"/>
  <c r="AZ428" i="42"/>
  <c r="BA428" i="42" s="1"/>
  <c r="AZ311" i="42"/>
  <c r="BA311" i="42" s="1"/>
  <c r="AZ203" i="42"/>
  <c r="BA203" i="42" s="1"/>
  <c r="AZ690" i="42"/>
  <c r="BA690" i="42" s="1"/>
  <c r="AZ386" i="42"/>
  <c r="BA386" i="42" s="1"/>
  <c r="AZ260" i="42"/>
  <c r="BA260" i="42" s="1"/>
  <c r="AZ190" i="42"/>
  <c r="BA190" i="42" s="1"/>
  <c r="AZ82" i="42"/>
  <c r="BA82" i="42" s="1"/>
  <c r="AZ165" i="42"/>
  <c r="BA165" i="42" s="1"/>
  <c r="AZ348" i="42"/>
  <c r="BA348" i="42" s="1"/>
  <c r="AZ12" i="42"/>
  <c r="BA12" i="42" s="1"/>
  <c r="AZ150" i="42"/>
  <c r="BA150" i="42" s="1"/>
  <c r="AZ285" i="42"/>
  <c r="BA285" i="42" s="1"/>
  <c r="AZ55" i="42"/>
  <c r="BA55" i="42" s="1"/>
  <c r="AZ175" i="42"/>
  <c r="BA175" i="42" s="1"/>
  <c r="AZ68" i="42"/>
  <c r="BA68" i="42" s="1"/>
  <c r="AZ159" i="42"/>
  <c r="BA159" i="42" s="1"/>
  <c r="AZ355" i="42"/>
  <c r="BA355" i="42" s="1"/>
  <c r="AZ39" i="42"/>
  <c r="BA39" i="42" s="1"/>
  <c r="AZ126" i="42"/>
  <c r="BA126" i="42" s="1"/>
  <c r="AZ344" i="42"/>
  <c r="BA344" i="42" s="1"/>
  <c r="AZ23" i="42"/>
  <c r="BA23" i="42" s="1"/>
  <c r="AZ118" i="42"/>
  <c r="BA118" i="42" s="1"/>
  <c r="AZ290" i="42"/>
  <c r="BA290" i="42" s="1"/>
  <c r="AZ135" i="42"/>
  <c r="BA135" i="42" s="1"/>
  <c r="AZ359" i="42"/>
  <c r="BA359" i="42" s="1"/>
  <c r="AZ1032" i="42"/>
  <c r="BA1032" i="42" s="1"/>
  <c r="AZ934" i="42"/>
  <c r="BA934" i="42" s="1"/>
  <c r="AZ776" i="42"/>
  <c r="BA776" i="42" s="1"/>
  <c r="AZ1000" i="42"/>
  <c r="BA1000" i="42" s="1"/>
  <c r="AZ913" i="42"/>
  <c r="BA913" i="42" s="1"/>
  <c r="AZ883" i="42"/>
  <c r="BA883" i="42" s="1"/>
  <c r="AZ844" i="42"/>
  <c r="BA844" i="42" s="1"/>
  <c r="AZ1027" i="42"/>
  <c r="BA1027" i="42" s="1"/>
  <c r="AZ815" i="42"/>
  <c r="BA815" i="42" s="1"/>
  <c r="AZ1034" i="42"/>
  <c r="BA1034" i="42" s="1"/>
  <c r="AZ973" i="42"/>
  <c r="BA973" i="42" s="1"/>
  <c r="AZ960" i="42"/>
  <c r="BA960" i="42" s="1"/>
  <c r="AZ911" i="42"/>
  <c r="BA911" i="42" s="1"/>
  <c r="AZ881" i="42"/>
  <c r="BA881" i="42" s="1"/>
  <c r="AZ842" i="42"/>
  <c r="BA842" i="42" s="1"/>
  <c r="AZ939" i="42"/>
  <c r="BA939" i="42" s="1"/>
  <c r="AZ907" i="42"/>
  <c r="BA907" i="42" s="1"/>
  <c r="AZ959" i="42"/>
  <c r="BA959" i="42" s="1"/>
  <c r="AZ830" i="42"/>
  <c r="BA830" i="42" s="1"/>
  <c r="AZ968" i="42"/>
  <c r="BA968" i="42" s="1"/>
  <c r="AZ684" i="42"/>
  <c r="BA684" i="42" s="1"/>
  <c r="AZ1001" i="42"/>
  <c r="BA1001" i="42" s="1"/>
  <c r="AZ743" i="42"/>
  <c r="BA743" i="42" s="1"/>
  <c r="AZ725" i="42"/>
  <c r="BA725" i="42" s="1"/>
  <c r="AZ643" i="42"/>
  <c r="BA643" i="42" s="1"/>
  <c r="AZ892" i="42"/>
  <c r="BA892" i="42" s="1"/>
  <c r="AZ943" i="42"/>
  <c r="BA943" i="42" s="1"/>
  <c r="AZ826" i="42"/>
  <c r="BA826" i="42" s="1"/>
  <c r="AZ754" i="42"/>
  <c r="BA754" i="42" s="1"/>
  <c r="AZ699" i="42"/>
  <c r="BA699" i="42" s="1"/>
  <c r="AZ617" i="42"/>
  <c r="BA617" i="42" s="1"/>
  <c r="AZ551" i="42"/>
  <c r="BA551" i="42" s="1"/>
  <c r="AZ501" i="42"/>
  <c r="BA501" i="42" s="1"/>
  <c r="AZ443" i="42"/>
  <c r="BA443" i="42" s="1"/>
  <c r="AZ792" i="42"/>
  <c r="BA792" i="42" s="1"/>
  <c r="AZ650" i="42"/>
  <c r="BA650" i="42" s="1"/>
  <c r="AZ583" i="42"/>
  <c r="BA583" i="42" s="1"/>
  <c r="AZ475" i="42"/>
  <c r="BA475" i="42" s="1"/>
  <c r="AZ698" i="42"/>
  <c r="BA698" i="42" s="1"/>
  <c r="AZ752" i="42"/>
  <c r="BA752" i="42" s="1"/>
  <c r="AZ665" i="42"/>
  <c r="BA665" i="42" s="1"/>
  <c r="AZ590" i="42"/>
  <c r="BA590" i="42" s="1"/>
  <c r="AZ482" i="42"/>
  <c r="BA482" i="42" s="1"/>
  <c r="AZ734" i="42"/>
  <c r="BA734" i="42" s="1"/>
  <c r="AZ670" i="42"/>
  <c r="BA670" i="42" s="1"/>
  <c r="AZ565" i="42"/>
  <c r="BA565" i="42" s="1"/>
  <c r="AZ507" i="42"/>
  <c r="BA507" i="42" s="1"/>
  <c r="AZ457" i="42"/>
  <c r="BA457" i="42" s="1"/>
  <c r="AZ653" i="42"/>
  <c r="BA653" i="42" s="1"/>
  <c r="AZ531" i="42"/>
  <c r="BA531" i="42" s="1"/>
  <c r="AZ685" i="42"/>
  <c r="BA685" i="42" s="1"/>
  <c r="AZ506" i="42"/>
  <c r="BA506" i="42" s="1"/>
  <c r="AZ390" i="42"/>
  <c r="BA390" i="42" s="1"/>
  <c r="AZ330" i="42"/>
  <c r="BA330" i="42" s="1"/>
  <c r="AZ272" i="42"/>
  <c r="BA272" i="42" s="1"/>
  <c r="AZ652" i="42"/>
  <c r="BA652" i="42" s="1"/>
  <c r="AZ444" i="42"/>
  <c r="BA444" i="42" s="1"/>
  <c r="AZ358" i="42"/>
  <c r="BA358" i="42" s="1"/>
  <c r="AZ250" i="42"/>
  <c r="BA250" i="42" s="1"/>
  <c r="AZ619" i="42"/>
  <c r="BA619" i="42" s="1"/>
  <c r="AZ456" i="42"/>
  <c r="BA456" i="42" s="1"/>
  <c r="AZ341" i="42"/>
  <c r="BA341" i="42" s="1"/>
  <c r="AZ283" i="42"/>
  <c r="BA283" i="42" s="1"/>
  <c r="AZ233" i="42"/>
  <c r="BA233" i="42" s="1"/>
  <c r="AZ662" i="42"/>
  <c r="BA662" i="42" s="1"/>
  <c r="AZ422" i="42"/>
  <c r="BA422" i="42" s="1"/>
  <c r="AZ307" i="42"/>
  <c r="BA307" i="42" s="1"/>
  <c r="AZ195" i="42"/>
  <c r="BA195" i="42" s="1"/>
  <c r="AZ613" i="42"/>
  <c r="BA613" i="42" s="1"/>
  <c r="AZ381" i="42"/>
  <c r="BA381" i="42" s="1"/>
  <c r="AZ256" i="42"/>
  <c r="BA256" i="42" s="1"/>
  <c r="AZ185" i="42"/>
  <c r="BA185" i="42" s="1"/>
  <c r="AZ20" i="42"/>
  <c r="BA20" i="42" s="1"/>
  <c r="AZ107" i="42"/>
  <c r="BA107" i="42" s="1"/>
  <c r="AZ169" i="42"/>
  <c r="BA169" i="42" s="1"/>
  <c r="AZ427" i="42"/>
  <c r="BA427" i="42" s="1"/>
  <c r="AZ17" i="42"/>
  <c r="BA17" i="42" s="1"/>
  <c r="AZ318" i="42"/>
  <c r="BA318" i="42" s="1"/>
  <c r="AZ286" i="42"/>
  <c r="BA286" i="42" s="1"/>
  <c r="AZ72" i="42"/>
  <c r="BA72" i="42" s="1"/>
  <c r="AZ376" i="42"/>
  <c r="BA376" i="42" s="1"/>
  <c r="AZ43" i="42"/>
  <c r="BA43" i="42" s="1"/>
  <c r="AZ377" i="42"/>
  <c r="BA377" i="42" s="1"/>
  <c r="AZ31" i="42"/>
  <c r="BA31" i="42" s="1"/>
  <c r="AZ313" i="42"/>
  <c r="BA313" i="42" s="1"/>
  <c r="AZ177" i="42"/>
  <c r="BA177" i="42" s="1"/>
  <c r="AZ1028" i="42"/>
  <c r="BA1028" i="42" s="1"/>
  <c r="AZ996" i="42"/>
  <c r="BA996" i="42" s="1"/>
  <c r="AZ879" i="42"/>
  <c r="BA879" i="42" s="1"/>
  <c r="AZ1030" i="42"/>
  <c r="BA1030" i="42" s="1"/>
  <c r="AZ956" i="42"/>
  <c r="BA956" i="42" s="1"/>
  <c r="AZ877" i="42"/>
  <c r="BA877" i="42" s="1"/>
  <c r="AZ886" i="42"/>
  <c r="BA886" i="42" s="1"/>
  <c r="AZ905" i="42"/>
  <c r="BA905" i="42" s="1"/>
  <c r="AZ957" i="42"/>
  <c r="BA957" i="42" s="1"/>
  <c r="AZ945" i="42"/>
  <c r="BA945" i="42" s="1"/>
  <c r="AZ739" i="42"/>
  <c r="BA739" i="42" s="1"/>
  <c r="AZ639" i="42"/>
  <c r="BA639" i="42" s="1"/>
  <c r="AZ818" i="42"/>
  <c r="BA818" i="42" s="1"/>
  <c r="AZ694" i="42"/>
  <c r="BA694" i="42" s="1"/>
  <c r="AZ547" i="42"/>
  <c r="BA547" i="42" s="1"/>
  <c r="AZ438" i="42"/>
  <c r="BA438" i="42" s="1"/>
  <c r="AZ645" i="42"/>
  <c r="BA645" i="42" s="1"/>
  <c r="AZ433" i="42"/>
  <c r="BA433" i="42" s="1"/>
  <c r="AZ693" i="42"/>
  <c r="BA693" i="42" s="1"/>
  <c r="AZ660" i="42"/>
  <c r="BA660" i="42" s="1"/>
  <c r="AZ478" i="42"/>
  <c r="BA478" i="42" s="1"/>
  <c r="AZ625" i="42"/>
  <c r="BA625" i="42" s="1"/>
  <c r="AZ503" i="42"/>
  <c r="BA503" i="42" s="1"/>
  <c r="AZ415" i="42"/>
  <c r="BA415" i="42" s="1"/>
  <c r="AZ604" i="42"/>
  <c r="BA604" i="42" s="1"/>
  <c r="AZ473" i="42"/>
  <c r="BA473" i="42" s="1"/>
  <c r="AZ464" i="42"/>
  <c r="BA464" i="42" s="1"/>
  <c r="AZ326" i="42"/>
  <c r="BA326" i="42" s="1"/>
  <c r="AZ234" i="42"/>
  <c r="BA234" i="42" s="1"/>
  <c r="AZ423" i="42"/>
  <c r="BA423" i="42" s="1"/>
  <c r="AZ262" i="42"/>
  <c r="BA262" i="42" s="1"/>
  <c r="AZ548" i="42"/>
  <c r="BA548" i="42" s="1"/>
  <c r="AZ337" i="42"/>
  <c r="BA337" i="42" s="1"/>
  <c r="AZ266" i="42"/>
  <c r="BA266" i="42" s="1"/>
  <c r="AZ568" i="42"/>
  <c r="BA568" i="42" s="1"/>
  <c r="AZ357" i="42"/>
  <c r="BA357" i="42" s="1"/>
  <c r="AZ178" i="42"/>
  <c r="BA178" i="42" s="1"/>
  <c r="AZ364" i="42"/>
  <c r="BA364" i="42" s="1"/>
  <c r="AZ202" i="42"/>
  <c r="BA202" i="42" s="1"/>
  <c r="AZ70" i="42"/>
  <c r="BA70" i="42" s="1"/>
  <c r="AZ282" i="42"/>
  <c r="BA282" i="42" s="1"/>
  <c r="AZ21" i="42"/>
  <c r="BA21" i="42" s="1"/>
  <c r="AZ432" i="42"/>
  <c r="BA432" i="42" s="1"/>
  <c r="AZ297" i="42"/>
  <c r="BA297" i="42" s="1"/>
  <c r="AZ76" i="42"/>
  <c r="BA76" i="42" s="1"/>
  <c r="AZ402" i="42"/>
  <c r="BA402" i="42" s="1"/>
  <c r="AZ47" i="42"/>
  <c r="BA47" i="42" s="1"/>
  <c r="AZ641" i="42"/>
  <c r="BA641" i="42" s="1"/>
  <c r="AZ35" i="42"/>
  <c r="BA35" i="42" s="1"/>
  <c r="AZ324" i="42"/>
  <c r="BA324" i="42" s="1"/>
  <c r="AZ189" i="42"/>
  <c r="BA189" i="42" s="1"/>
  <c r="AZ1024" i="42"/>
  <c r="BA1024" i="42" s="1"/>
  <c r="AZ828" i="42"/>
  <c r="BA828" i="42" s="1"/>
  <c r="AZ958" i="42"/>
  <c r="BA958" i="42" s="1"/>
  <c r="AZ875" i="42"/>
  <c r="BA875" i="42" s="1"/>
  <c r="AZ1026" i="42"/>
  <c r="BA1026" i="42" s="1"/>
  <c r="AZ952" i="42"/>
  <c r="BA952" i="42" s="1"/>
  <c r="AZ873" i="42"/>
  <c r="BA873" i="42" s="1"/>
  <c r="AZ1033" i="42"/>
  <c r="BA1033" i="42" s="1"/>
  <c r="AZ765" i="42"/>
  <c r="BA765" i="42" s="1"/>
  <c r="AZ876" i="42"/>
  <c r="BA876" i="42" s="1"/>
  <c r="AZ896" i="42"/>
  <c r="BA896" i="42" s="1"/>
  <c r="AZ947" i="42"/>
  <c r="BA947" i="42" s="1"/>
  <c r="AZ903" i="42"/>
  <c r="BA903" i="42" s="1"/>
  <c r="AZ735" i="42"/>
  <c r="BA735" i="42" s="1"/>
  <c r="AZ634" i="42"/>
  <c r="BA634" i="42" s="1"/>
  <c r="AZ793" i="42"/>
  <c r="BA793" i="42" s="1"/>
  <c r="AZ689" i="42"/>
  <c r="BA689" i="42" s="1"/>
  <c r="AZ542" i="42"/>
  <c r="BA542" i="42" s="1"/>
  <c r="AZ417" i="42"/>
  <c r="BA417" i="42" s="1"/>
  <c r="AZ640" i="42"/>
  <c r="BA640" i="42" s="1"/>
  <c r="AZ429" i="42"/>
  <c r="BA429" i="42" s="1"/>
  <c r="AZ687" i="42"/>
  <c r="BA687" i="42" s="1"/>
  <c r="AZ654" i="42"/>
  <c r="BA654" i="42" s="1"/>
  <c r="AZ474" i="42"/>
  <c r="BA474" i="42" s="1"/>
  <c r="AZ620" i="42"/>
  <c r="BA620" i="42" s="1"/>
  <c r="AZ499" i="42"/>
  <c r="BA499" i="42" s="1"/>
  <c r="AZ411" i="42"/>
  <c r="BA411" i="42" s="1"/>
  <c r="AZ589" i="42"/>
  <c r="BA589" i="42" s="1"/>
  <c r="AZ669" i="42"/>
  <c r="BA669" i="42" s="1"/>
  <c r="AZ437" i="42"/>
  <c r="BA437" i="42" s="1"/>
  <c r="AZ322" i="42"/>
  <c r="BA322" i="42" s="1"/>
  <c r="AZ868" i="42"/>
  <c r="BA868" i="42" s="1"/>
  <c r="AZ416" i="42"/>
  <c r="BA416" i="42" s="1"/>
  <c r="AZ208" i="42"/>
  <c r="BA208" i="42" s="1"/>
  <c r="AZ526" i="42"/>
  <c r="BA526" i="42" s="1"/>
  <c r="AZ333" i="42"/>
  <c r="BA333" i="42" s="1"/>
  <c r="AZ245" i="42"/>
  <c r="BA245" i="42" s="1"/>
  <c r="AZ558" i="42"/>
  <c r="BA558" i="42" s="1"/>
  <c r="AZ303" i="42"/>
  <c r="BA303" i="42" s="1"/>
  <c r="AZ732" i="42"/>
  <c r="BA732" i="42" s="1"/>
  <c r="AZ352" i="42"/>
  <c r="BA352" i="42" s="1"/>
  <c r="AZ198" i="42"/>
  <c r="BA198" i="42" s="1"/>
  <c r="AZ111" i="42"/>
  <c r="BA111" i="42" s="1"/>
  <c r="AZ293" i="42"/>
  <c r="BA293" i="42" s="1"/>
  <c r="AZ67" i="42"/>
  <c r="BA67" i="42" s="1"/>
  <c r="AZ468" i="42"/>
  <c r="BA468" i="42" s="1"/>
  <c r="AZ309" i="42"/>
  <c r="BA309" i="42" s="1"/>
  <c r="AZ80" i="42"/>
  <c r="BA80" i="42" s="1"/>
  <c r="AZ454" i="42"/>
  <c r="BA454" i="42" s="1"/>
  <c r="AZ77" i="42"/>
  <c r="BA77" i="42" s="1"/>
  <c r="AZ335" i="42"/>
  <c r="BA335" i="42" s="1"/>
  <c r="AZ40" i="42"/>
  <c r="BA40" i="42" s="1"/>
  <c r="AZ259" i="42"/>
  <c r="BA259" i="42" s="1"/>
  <c r="AZ983" i="42"/>
  <c r="BA983" i="42" s="1"/>
  <c r="AZ824" i="42"/>
  <c r="BA824" i="42" s="1"/>
  <c r="AZ954" i="42"/>
  <c r="BA954" i="42" s="1"/>
  <c r="AZ871" i="42"/>
  <c r="BA871" i="42" s="1"/>
  <c r="AZ1022" i="42"/>
  <c r="BA1022" i="42" s="1"/>
  <c r="AZ948" i="42"/>
  <c r="BA948" i="42" s="1"/>
  <c r="AZ869" i="42"/>
  <c r="BA869" i="42" s="1"/>
  <c r="AZ757" i="42"/>
  <c r="BA757" i="42" s="1"/>
  <c r="AZ874" i="42"/>
  <c r="BA874" i="42" s="1"/>
  <c r="AZ935" i="42"/>
  <c r="BA935" i="42" s="1"/>
  <c r="AZ882" i="42"/>
  <c r="BA882" i="42" s="1"/>
  <c r="AZ731" i="42"/>
  <c r="BA731" i="42" s="1"/>
  <c r="AZ999" i="42"/>
  <c r="BA999" i="42" s="1"/>
  <c r="AZ785" i="42"/>
  <c r="BA785" i="42" s="1"/>
  <c r="AZ683" i="42"/>
  <c r="BA683" i="42" s="1"/>
  <c r="AZ521" i="42"/>
  <c r="BA521" i="42" s="1"/>
  <c r="AZ413" i="42"/>
  <c r="BA413" i="42" s="1"/>
  <c r="AZ633" i="42"/>
  <c r="BA633" i="42" s="1"/>
  <c r="AZ425" i="42"/>
  <c r="BA425" i="42" s="1"/>
  <c r="AZ682" i="42"/>
  <c r="BA682" i="42" s="1"/>
  <c r="AZ649" i="42"/>
  <c r="BA649" i="42" s="1"/>
  <c r="AZ615" i="42"/>
  <c r="BA615" i="42" s="1"/>
  <c r="AZ495" i="42"/>
  <c r="BA495" i="42" s="1"/>
  <c r="AZ585" i="42"/>
  <c r="BA585" i="42" s="1"/>
  <c r="AZ424" i="42"/>
  <c r="BA424" i="42" s="1"/>
  <c r="AZ317" i="42"/>
  <c r="BA317" i="42" s="1"/>
  <c r="AZ621" i="42"/>
  <c r="BA621" i="42" s="1"/>
  <c r="AZ410" i="42"/>
  <c r="BA410" i="42" s="1"/>
  <c r="AZ204" i="42"/>
  <c r="BA204" i="42" s="1"/>
  <c r="AZ514" i="42"/>
  <c r="BA514" i="42" s="1"/>
  <c r="AZ329" i="42"/>
  <c r="BA329" i="42" s="1"/>
  <c r="AZ229" i="42"/>
  <c r="BA229" i="42" s="1"/>
  <c r="AZ502" i="42"/>
  <c r="BA502" i="42" s="1"/>
  <c r="AZ261" i="42"/>
  <c r="BA261" i="42" s="1"/>
  <c r="AZ718" i="42"/>
  <c r="BA718" i="42" s="1"/>
  <c r="AZ314" i="42"/>
  <c r="BA314" i="42" s="1"/>
  <c r="AZ181" i="42"/>
  <c r="BA181" i="42" s="1"/>
  <c r="AZ115" i="42"/>
  <c r="BA115" i="42" s="1"/>
  <c r="AZ305" i="42"/>
  <c r="BA305" i="42" s="1"/>
  <c r="AZ162" i="42"/>
  <c r="BA162" i="42" s="1"/>
  <c r="AZ63" i="42"/>
  <c r="BA63" i="42" s="1"/>
  <c r="AZ224" i="42"/>
  <c r="BA224" i="42" s="1"/>
  <c r="AZ176" i="42"/>
  <c r="BA176" i="42" s="1"/>
  <c r="AZ156" i="42"/>
  <c r="BA156" i="42" s="1"/>
  <c r="AZ95" i="42"/>
  <c r="BA95" i="42" s="1"/>
  <c r="AZ518" i="42"/>
  <c r="BA518" i="42" s="1"/>
  <c r="AZ902" i="42"/>
  <c r="BA902" i="42" s="1"/>
  <c r="AZ807" i="42"/>
  <c r="BA807" i="42" s="1"/>
  <c r="AZ978" i="42"/>
  <c r="BA978" i="42" s="1"/>
  <c r="AZ786" i="42"/>
  <c r="BA786" i="42" s="1"/>
  <c r="AZ940" i="42"/>
  <c r="BA940" i="42" s="1"/>
  <c r="AZ1006" i="42"/>
  <c r="BA1006" i="42" s="1"/>
  <c r="AZ900" i="42"/>
  <c r="BA900" i="42" s="1"/>
  <c r="AZ809" i="42"/>
  <c r="BA809" i="42" s="1"/>
  <c r="AZ888" i="42"/>
  <c r="BA888" i="42" s="1"/>
  <c r="AZ789" i="42"/>
  <c r="BA789" i="42" s="1"/>
  <c r="AZ813" i="42"/>
  <c r="BA813" i="42" s="1"/>
  <c r="AZ630" i="42"/>
  <c r="BA630" i="42" s="1"/>
  <c r="AZ774" i="42"/>
  <c r="BA774" i="42" s="1"/>
  <c r="AZ663" i="42"/>
  <c r="BA663" i="42" s="1"/>
  <c r="AZ910" i="42"/>
  <c r="BA910" i="42" s="1"/>
  <c r="AZ730" i="42"/>
  <c r="BA730" i="42" s="1"/>
  <c r="AZ571" i="42"/>
  <c r="BA571" i="42" s="1"/>
  <c r="AZ463" i="42"/>
  <c r="BA463" i="42" s="1"/>
  <c r="AZ533" i="42"/>
  <c r="BA533" i="42" s="1"/>
  <c r="AZ578" i="42"/>
  <c r="BA578" i="42" s="1"/>
  <c r="AZ697" i="42"/>
  <c r="BA697" i="42" s="1"/>
  <c r="AZ553" i="42"/>
  <c r="BA553" i="42" s="1"/>
  <c r="AZ449" i="42"/>
  <c r="BA449" i="42" s="1"/>
  <c r="AZ714" i="42"/>
  <c r="BA714" i="42" s="1"/>
  <c r="AZ481" i="42"/>
  <c r="BA481" i="42" s="1"/>
  <c r="AZ496" i="42"/>
  <c r="BA496" i="42" s="1"/>
  <c r="AZ346" i="42"/>
  <c r="BA346" i="42" s="1"/>
  <c r="AZ242" i="42"/>
  <c r="BA242" i="42" s="1"/>
  <c r="AZ516" i="42"/>
  <c r="BA516" i="42" s="1"/>
  <c r="AZ308" i="42"/>
  <c r="BA308" i="42" s="1"/>
  <c r="AZ606" i="42"/>
  <c r="BA606" i="42" s="1"/>
  <c r="AZ374" i="42"/>
  <c r="BA374" i="42" s="1"/>
  <c r="AZ275" i="42"/>
  <c r="BA275" i="42" s="1"/>
  <c r="AZ365" i="42"/>
  <c r="BA365" i="42" s="1"/>
  <c r="AZ191" i="42"/>
  <c r="BA191" i="42" s="1"/>
  <c r="AZ510" i="42"/>
  <c r="BA510" i="42" s="1"/>
  <c r="AZ210" i="42"/>
  <c r="BA210" i="42" s="1"/>
  <c r="AZ32" i="42"/>
  <c r="BA32" i="42" s="1"/>
  <c r="AZ183" i="42"/>
  <c r="BA183" i="42" s="1"/>
  <c r="AZ552" i="42"/>
  <c r="BA552" i="42" s="1"/>
  <c r="AZ59" i="42"/>
  <c r="BA59" i="42" s="1"/>
  <c r="AZ163" i="42"/>
  <c r="BA163" i="42" s="1"/>
  <c r="AZ130" i="42"/>
  <c r="BA130" i="42" s="1"/>
  <c r="AZ148" i="42"/>
  <c r="BA148" i="42" s="1"/>
  <c r="AZ86" i="42"/>
  <c r="BA86" i="42" s="1"/>
  <c r="AZ930" i="42"/>
  <c r="BA930" i="42" s="1"/>
  <c r="AZ909" i="42"/>
  <c r="BA909" i="42" s="1"/>
  <c r="AZ1023" i="42"/>
  <c r="BA1023" i="42" s="1"/>
  <c r="AZ969" i="42"/>
  <c r="BA969" i="42" s="1"/>
  <c r="AZ918" i="42"/>
  <c r="BA918" i="42" s="1"/>
  <c r="AZ829" i="42"/>
  <c r="BA829" i="42" s="1"/>
  <c r="AZ870" i="42"/>
  <c r="BA870" i="42" s="1"/>
  <c r="AZ746" i="42"/>
  <c r="BA746" i="42" s="1"/>
  <c r="AZ497" i="42"/>
  <c r="BA497" i="42" s="1"/>
  <c r="AZ579" i="42"/>
  <c r="BA579" i="42" s="1"/>
  <c r="AZ736" i="42"/>
  <c r="BA736" i="42" s="1"/>
  <c r="AZ469" i="42"/>
  <c r="BA469" i="42" s="1"/>
  <c r="AZ527" i="42"/>
  <c r="BA527" i="42" s="1"/>
  <c r="AZ371" i="42"/>
  <c r="BA371" i="42" s="1"/>
  <c r="AZ550" i="42"/>
  <c r="BA550" i="42" s="1"/>
  <c r="AZ196" i="42"/>
  <c r="BA196" i="42" s="1"/>
  <c r="AZ295" i="42"/>
  <c r="BA295" i="42" s="1"/>
  <c r="AZ393" i="42"/>
  <c r="BA393" i="42" s="1"/>
  <c r="AZ588" i="42"/>
  <c r="BA588" i="42" s="1"/>
  <c r="AZ145" i="42"/>
  <c r="BA145" i="42" s="1"/>
  <c r="AZ193" i="42"/>
  <c r="BA193" i="42" s="1"/>
  <c r="AZ134" i="42"/>
  <c r="BA134" i="42" s="1"/>
  <c r="AZ152" i="42"/>
  <c r="BA152" i="42" s="1"/>
  <c r="AZ91" i="42"/>
  <c r="BA91" i="42" s="1"/>
  <c r="AZ926" i="42"/>
  <c r="BA926" i="42" s="1"/>
  <c r="AZ906" i="42"/>
  <c r="BA906" i="42" s="1"/>
  <c r="AZ982" i="42"/>
  <c r="BA982" i="42" s="1"/>
  <c r="AZ965" i="42"/>
  <c r="BA965" i="42" s="1"/>
  <c r="AZ904" i="42"/>
  <c r="BA904" i="42" s="1"/>
  <c r="AZ897" i="42"/>
  <c r="BA897" i="42" s="1"/>
  <c r="AZ821" i="42"/>
  <c r="BA821" i="42" s="1"/>
  <c r="AZ860" i="42"/>
  <c r="BA860" i="42" s="1"/>
  <c r="AZ738" i="42"/>
  <c r="BA738" i="42" s="1"/>
  <c r="AZ467" i="42"/>
  <c r="BA467" i="42" s="1"/>
  <c r="AZ537" i="42"/>
  <c r="BA537" i="42" s="1"/>
  <c r="AZ727" i="42"/>
  <c r="BA727" i="42" s="1"/>
  <c r="AZ702" i="42"/>
  <c r="BA702" i="42" s="1"/>
  <c r="AZ453" i="42"/>
  <c r="BA453" i="42" s="1"/>
  <c r="AZ485" i="42"/>
  <c r="BA485" i="42" s="1"/>
  <c r="AZ350" i="42"/>
  <c r="BA350" i="42" s="1"/>
  <c r="AZ538" i="42"/>
  <c r="BA538" i="42" s="1"/>
  <c r="AZ192" i="42"/>
  <c r="BA192" i="42" s="1"/>
  <c r="AZ279" i="42"/>
  <c r="BA279" i="42" s="1"/>
  <c r="AZ382" i="42"/>
  <c r="BA382" i="42" s="1"/>
  <c r="AZ566" i="42"/>
  <c r="BA566" i="42" s="1"/>
  <c r="AZ149" i="42"/>
  <c r="BA149" i="42" s="1"/>
  <c r="AZ232" i="42"/>
  <c r="BA232" i="42" s="1"/>
  <c r="AZ218" i="42"/>
  <c r="BA218" i="42" s="1"/>
  <c r="AZ160" i="42"/>
  <c r="BA160" i="42" s="1"/>
  <c r="AZ99" i="42"/>
  <c r="BA99" i="42" s="1"/>
  <c r="AZ898" i="42"/>
  <c r="BA898" i="42" s="1"/>
  <c r="AZ970" i="42"/>
  <c r="BA970" i="42" s="1"/>
  <c r="AZ936" i="42"/>
  <c r="BA936" i="42" s="1"/>
  <c r="AZ856" i="42"/>
  <c r="BA856" i="42" s="1"/>
  <c r="AZ770" i="42"/>
  <c r="BA770" i="42" s="1"/>
  <c r="AZ788" i="42"/>
  <c r="BA788" i="42" s="1"/>
  <c r="AZ761" i="42"/>
  <c r="BA761" i="42" s="1"/>
  <c r="BA760" i="42" s="1" a="1"/>
  <c r="BA760" i="42" s="1"/>
  <c r="AZ835" i="42"/>
  <c r="BA835" i="42" s="1"/>
  <c r="AZ459" i="42"/>
  <c r="BA459" i="42" s="1"/>
  <c r="AZ529" i="42"/>
  <c r="BA529" i="42" s="1"/>
  <c r="AZ691" i="42"/>
  <c r="BA691" i="42" s="1"/>
  <c r="AZ445" i="42"/>
  <c r="BA445" i="42" s="1"/>
  <c r="AZ477" i="42"/>
  <c r="BA477" i="42" s="1"/>
  <c r="AZ342" i="42"/>
  <c r="BA342" i="42" s="1"/>
  <c r="AZ430" i="42"/>
  <c r="BA430" i="42" s="1"/>
  <c r="AZ570" i="42"/>
  <c r="BA570" i="42" s="1"/>
  <c r="AZ271" i="42"/>
  <c r="BA271" i="42" s="1"/>
  <c r="AZ361" i="42"/>
  <c r="BA361" i="42" s="1"/>
  <c r="AZ500" i="42"/>
  <c r="BA500" i="42" s="1"/>
  <c r="AZ220" i="42"/>
  <c r="BA220" i="42" s="1"/>
  <c r="AZ71" i="42"/>
  <c r="BA71" i="42" s="1"/>
  <c r="AZ331" i="42"/>
  <c r="BA331" i="42" s="1"/>
  <c r="AZ629" i="42"/>
  <c r="BA629" i="42" s="1"/>
  <c r="AZ380" i="42"/>
  <c r="BA380" i="42" s="1"/>
  <c r="AZ270" i="42"/>
  <c r="BA270" i="42" s="1"/>
  <c r="AZ820" i="42"/>
  <c r="BA820" i="42" s="1"/>
  <c r="AZ867" i="42"/>
  <c r="BA867" i="42" s="1"/>
  <c r="AZ865" i="42"/>
  <c r="BA865" i="42" s="1"/>
  <c r="AZ753" i="42"/>
  <c r="BA753" i="42" s="1"/>
  <c r="AZ864" i="42"/>
  <c r="BA864" i="42" s="1"/>
  <c r="AZ704" i="42"/>
  <c r="BA704" i="42" s="1"/>
  <c r="AZ678" i="42"/>
  <c r="BA678" i="42" s="1"/>
  <c r="AZ409" i="42"/>
  <c r="BA409" i="42" s="1"/>
  <c r="AZ421" i="42"/>
  <c r="BA421" i="42" s="1"/>
  <c r="AZ644" i="42"/>
  <c r="BA644" i="42" s="1"/>
  <c r="AZ609" i="42"/>
  <c r="BA609" i="42" s="1"/>
  <c r="AZ748" i="42"/>
  <c r="BA748" i="42" s="1"/>
  <c r="AZ296" i="42"/>
  <c r="BA296" i="42" s="1"/>
  <c r="AZ394" i="42"/>
  <c r="BA394" i="42" s="1"/>
  <c r="AZ403" i="42"/>
  <c r="BA403" i="42" s="1"/>
  <c r="AZ225" i="42"/>
  <c r="BA225" i="42" s="1"/>
  <c r="AZ257" i="42"/>
  <c r="BA257" i="42" s="1"/>
  <c r="AZ310" i="42"/>
  <c r="BA310" i="42" s="1"/>
  <c r="AZ446" i="42"/>
  <c r="BA446" i="42" s="1"/>
  <c r="AZ154" i="42"/>
  <c r="BA154" i="42" s="1"/>
  <c r="AZ772" i="42"/>
  <c r="BA772" i="42" s="1"/>
  <c r="AZ794" i="42"/>
  <c r="BA794" i="42" s="1"/>
  <c r="AZ838" i="42"/>
  <c r="BA838" i="42" s="1"/>
  <c r="AZ822" i="42"/>
  <c r="BA822" i="42" s="1"/>
  <c r="AZ721" i="42"/>
  <c r="BA721" i="42" s="1"/>
  <c r="AZ612" i="42"/>
  <c r="BA612" i="42" s="1"/>
  <c r="AZ784" i="42"/>
  <c r="BA784" i="42" s="1"/>
  <c r="AZ561" i="42"/>
  <c r="BA561" i="42" s="1"/>
  <c r="AZ608" i="42"/>
  <c r="BA608" i="42" s="1"/>
  <c r="AZ354" i="42"/>
  <c r="BA354" i="42" s="1"/>
  <c r="AZ221" i="42"/>
  <c r="BA221" i="42" s="1"/>
  <c r="AZ306" i="42"/>
  <c r="BA306" i="42" s="1"/>
  <c r="AZ489" i="42"/>
  <c r="BA489" i="42" s="1"/>
  <c r="AZ158" i="42"/>
  <c r="BA158" i="42" s="1"/>
  <c r="AZ768" i="42"/>
  <c r="BA768" i="42" s="1"/>
  <c r="AZ790" i="42"/>
  <c r="BA790" i="42" s="1"/>
  <c r="AZ834" i="42"/>
  <c r="BA834" i="42" s="1"/>
  <c r="AZ814" i="42"/>
  <c r="BA814" i="42" s="1"/>
  <c r="AZ717" i="42"/>
  <c r="BA717" i="42" s="1"/>
  <c r="AZ607" i="42"/>
  <c r="BA607" i="42" s="1"/>
  <c r="AZ766" i="42"/>
  <c r="BA766" i="42" s="1"/>
  <c r="AZ557" i="42"/>
  <c r="BA557" i="42" s="1"/>
  <c r="AZ584" i="42"/>
  <c r="BA584" i="42" s="1"/>
  <c r="AZ312" i="42"/>
  <c r="BA312" i="42" s="1"/>
  <c r="AZ817" i="42"/>
  <c r="BA817" i="42" s="1"/>
  <c r="AZ252" i="42"/>
  <c r="BA252" i="42" s="1"/>
  <c r="AZ520" i="42"/>
  <c r="BA520" i="42" s="1"/>
  <c r="AZ166" i="42"/>
  <c r="BA166" i="42" s="1"/>
  <c r="AZ775" i="42"/>
  <c r="BA775" i="42" s="1"/>
  <c r="AZ805" i="42"/>
  <c r="BA805" i="42" s="1"/>
  <c r="AZ659" i="42"/>
  <c r="BA659" i="42" s="1"/>
  <c r="AZ567" i="42"/>
  <c r="BA567" i="42" s="1"/>
  <c r="AZ549" i="42"/>
  <c r="BA549" i="42" s="1"/>
  <c r="AZ484" i="42"/>
  <c r="BA484" i="42" s="1"/>
  <c r="AZ304" i="42"/>
  <c r="BA304" i="42" s="1"/>
  <c r="AZ580" i="42"/>
  <c r="BA580" i="42" s="1"/>
  <c r="AZ206" i="42"/>
  <c r="BA206" i="42" s="1"/>
  <c r="AZ498" i="42"/>
  <c r="BA498" i="42" s="1"/>
  <c r="AZ85" i="42"/>
  <c r="BA85" i="42" s="1"/>
  <c r="AZ44" i="42"/>
  <c r="BA44" i="42" s="1"/>
  <c r="AZ950" i="42"/>
  <c r="BA950" i="42" s="1"/>
  <c r="AZ1017" i="42"/>
  <c r="BA1017" i="42" s="1"/>
  <c r="AZ995" i="42"/>
  <c r="BA995" i="42" s="1"/>
  <c r="AZ914" i="42"/>
  <c r="BA914" i="42" s="1"/>
  <c r="AZ988" i="42"/>
  <c r="BA988" i="42" s="1"/>
  <c r="AZ517" i="42"/>
  <c r="BA517" i="42" s="1"/>
  <c r="AZ984" i="42"/>
  <c r="BA984" i="42" s="1"/>
  <c r="AZ490" i="42"/>
  <c r="BA490" i="42" s="1"/>
  <c r="AZ375" i="42"/>
  <c r="BA375" i="42" s="1"/>
  <c r="AZ200" i="42"/>
  <c r="BA200" i="42" s="1"/>
  <c r="AZ480" i="42"/>
  <c r="BA480" i="42" s="1"/>
  <c r="AZ840" i="42"/>
  <c r="BA840" i="42" s="1"/>
  <c r="AZ931" i="42"/>
  <c r="BA931" i="42" s="1"/>
  <c r="AZ586" i="42"/>
  <c r="BA586" i="42" s="1"/>
  <c r="AZ292" i="42"/>
  <c r="BA292" i="42" s="1"/>
  <c r="AZ253" i="42"/>
  <c r="BA253" i="42" s="1"/>
  <c r="AZ398" i="42"/>
  <c r="BA398" i="42" s="1"/>
  <c r="AZ426" i="42"/>
  <c r="BA426" i="42" s="1"/>
  <c r="AZ672" i="42"/>
  <c r="BA672" i="42" s="1"/>
  <c r="AZ28" i="42"/>
  <c r="BA28" i="42" s="1"/>
  <c r="AZ1002" i="42"/>
  <c r="BA1002" i="42" s="1"/>
  <c r="AZ642" i="42"/>
  <c r="BA642" i="42" s="1"/>
  <c r="AZ979" i="42"/>
  <c r="BA979" i="42" s="1"/>
  <c r="AZ602" i="42"/>
  <c r="BA602" i="42" s="1"/>
  <c r="AZ119" i="42"/>
  <c r="BA119" i="42" s="1"/>
  <c r="AZ836" i="42"/>
  <c r="BA836" i="42" s="1"/>
  <c r="AZ1029" i="42"/>
  <c r="BA1029" i="42" s="1"/>
  <c r="AZ920" i="42"/>
  <c r="BA920" i="42" s="1"/>
  <c r="AZ582" i="42"/>
  <c r="BA582" i="42" s="1"/>
  <c r="AZ246" i="42"/>
  <c r="BA246" i="42" s="1"/>
  <c r="AZ249" i="42"/>
  <c r="BA249" i="42" s="1"/>
  <c r="AZ546" i="42"/>
  <c r="BA546" i="42" s="1"/>
  <c r="AZ716" i="42"/>
  <c r="BA716" i="42" s="1"/>
  <c r="AZ66" i="42"/>
  <c r="BA66" i="42" s="1"/>
  <c r="AZ803" i="42"/>
  <c r="BA803" i="42" s="1"/>
  <c r="AZ1005" i="42"/>
  <c r="BA1005" i="42" s="1"/>
  <c r="AZ880" i="42"/>
  <c r="BA880" i="42" s="1"/>
  <c r="AZ536" i="42"/>
  <c r="BA536" i="42" s="1"/>
  <c r="AZ238" i="42"/>
  <c r="BA238" i="42" s="1"/>
  <c r="AZ182" i="42"/>
  <c r="BA182" i="42" s="1"/>
  <c r="AZ378" i="42"/>
  <c r="BA378" i="42" s="1"/>
  <c r="AZ944" i="42"/>
  <c r="BA944" i="42" s="1"/>
  <c r="AZ325" i="42"/>
  <c r="BA325" i="42" s="1"/>
  <c r="AZ81" i="42"/>
  <c r="BA81" i="42" s="1"/>
  <c r="AZ841" i="42"/>
  <c r="BA841" i="42" s="1"/>
  <c r="AZ560" i="42"/>
  <c r="BA560" i="42" s="1"/>
  <c r="AZ601" i="42"/>
  <c r="BA601" i="42" s="1"/>
  <c r="AZ395" i="42"/>
  <c r="BA395" i="42" s="1"/>
  <c r="AZ676" i="42"/>
  <c r="BA676" i="42" s="1"/>
  <c r="AZ24" i="42"/>
  <c r="BA24" i="42" s="1"/>
  <c r="AZ1010" i="42"/>
  <c r="BA1010" i="42" s="1"/>
  <c r="AZ719" i="42"/>
  <c r="BA719" i="42" s="1"/>
  <c r="AZ626" i="42"/>
  <c r="BA626" i="42" s="1"/>
  <c r="AZ370" i="42"/>
  <c r="BA370" i="42" s="1"/>
  <c r="AZ105" i="42"/>
  <c r="BA105" i="42" s="1"/>
  <c r="AZ872" i="42"/>
  <c r="BA872" i="42" s="1"/>
  <c r="AZ581" i="42"/>
  <c r="BA581" i="42" s="1"/>
  <c r="AW320" i="42"/>
  <c r="AW319" i="42" s="1"/>
  <c r="AW315" i="42" s="1"/>
  <c r="AW544" i="42"/>
  <c r="AW543" i="42" s="1"/>
  <c r="AW539" i="42" s="1"/>
  <c r="AY400" i="42" a="1"/>
  <c r="AY400" i="42" s="1"/>
  <c r="AY441" i="42" a="1"/>
  <c r="AY441" i="42" s="1"/>
  <c r="AY89" i="42" a="1"/>
  <c r="AY89" i="42" s="1"/>
  <c r="AY764" i="42" a="1"/>
  <c r="AY764" i="42" s="1"/>
  <c r="AY763" i="42" s="1"/>
  <c r="AY360" i="42" a="1"/>
  <c r="AY360" i="42" s="1"/>
  <c r="AY472" i="42" a="1"/>
  <c r="AY472" i="42" s="1"/>
  <c r="AY471" i="42" s="1"/>
  <c r="AY340" i="42" a="1"/>
  <c r="AY340" i="42" s="1"/>
  <c r="AY153" i="42" a="1"/>
  <c r="AY153" i="42" s="1"/>
  <c r="AY512" i="42" a="1"/>
  <c r="AY512" i="42" s="1"/>
  <c r="AY16" i="42" a="1"/>
  <c r="AY16" i="42" s="1"/>
  <c r="AY493" i="42" a="1"/>
  <c r="AY493" i="42" s="1"/>
  <c r="AY708" i="42" a="1"/>
  <c r="AY708" i="42" s="1"/>
  <c r="AY974" i="42" a="1"/>
  <c r="AY974" i="42" s="1"/>
  <c r="AY962" i="42" s="1"/>
  <c r="AY878" i="42" a="1"/>
  <c r="AY878" i="42" s="1"/>
  <c r="AW667" i="42"/>
  <c r="AY992" i="42" a="1"/>
  <c r="AY992" i="42" s="1"/>
  <c r="AY332" i="42" a="1"/>
  <c r="AY332" i="42" s="1"/>
  <c r="AY648" i="42" a="1"/>
  <c r="AY648" i="42" s="1"/>
  <c r="AY636" i="42" s="1"/>
  <c r="AY173" i="42" a="1"/>
  <c r="AY173" i="42" s="1"/>
  <c r="AY172" i="42" s="1"/>
  <c r="AY161" i="42" a="1"/>
  <c r="AY161" i="42" s="1"/>
  <c r="AY1020" i="42" a="1"/>
  <c r="AY1020" i="42" s="1"/>
  <c r="AY1019" i="42" s="1"/>
  <c r="AY1018" i="42" s="1"/>
  <c r="AY942" i="42" a="1"/>
  <c r="AY942" i="42" s="1"/>
  <c r="AY941" i="42" s="1"/>
  <c r="AU14" i="42"/>
  <c r="AU10" i="42" s="1"/>
  <c r="AW14" i="42" l="1"/>
  <c r="AW10" i="42" s="1"/>
  <c r="AW140" i="42"/>
  <c r="AW136" i="42" s="1"/>
  <c r="AU9" i="42"/>
  <c r="BA356" i="42" a="1"/>
  <c r="BA356" i="42" s="1"/>
  <c r="AY88" i="42"/>
  <c r="AY440" i="42"/>
  <c r="AY544" i="42"/>
  <c r="AY1014" i="42"/>
  <c r="AU852" i="42"/>
  <c r="AU848" i="42" s="1"/>
  <c r="AU592" i="42" s="1"/>
  <c r="AY712" i="42"/>
  <c r="AY991" i="42"/>
  <c r="AY990" i="42" s="1"/>
  <c r="AY986" i="42" s="1"/>
  <c r="BA737" i="42" a="1"/>
  <c r="BA737" i="42" s="1"/>
  <c r="AW853" i="42"/>
  <c r="AW852" i="42" s="1"/>
  <c r="AW848" i="42" s="1"/>
  <c r="BA360" i="42" a="1"/>
  <c r="BA360" i="42" s="1"/>
  <c r="BA987" i="42" a="1"/>
  <c r="BA987" i="42" s="1"/>
  <c r="AY795" i="42"/>
  <c r="AY729" i="42"/>
  <c r="AY728" i="42" s="1"/>
  <c r="BA436" i="42" a="1"/>
  <c r="BA436" i="42" s="1"/>
  <c r="AW87" i="42"/>
  <c r="AW83" i="42" s="1"/>
  <c r="AW9" i="42" s="1"/>
  <c r="AY439" i="42"/>
  <c r="AY435" i="42" s="1"/>
  <c r="BA778" i="42" a="1"/>
  <c r="BA778" i="42" s="1"/>
  <c r="AY351" i="42"/>
  <c r="AS8" i="42"/>
  <c r="O58" i="12" s="1"/>
  <c r="BA384" i="42" a="1"/>
  <c r="BA384" i="42" s="1"/>
  <c r="AW635" i="42"/>
  <c r="AW631" i="42" s="1"/>
  <c r="AY268" i="42"/>
  <c r="AY267" i="42" s="1"/>
  <c r="AY263" i="42" s="1"/>
  <c r="BA316" i="42" a="1"/>
  <c r="BA316" i="42" s="1"/>
  <c r="BA52" i="42" a="1"/>
  <c r="BA52" i="42" s="1"/>
  <c r="BA51" i="42" s="1"/>
  <c r="BA488" i="42" a="1"/>
  <c r="BA488" i="42" s="1"/>
  <c r="AW711" i="42"/>
  <c r="AW707" i="42" s="1"/>
  <c r="BA632" i="42" a="1"/>
  <c r="BA632" i="42" s="1"/>
  <c r="BA332" i="42" a="1"/>
  <c r="BA332" i="42" s="1"/>
  <c r="AY543" i="42"/>
  <c r="AY539" i="42" s="1"/>
  <c r="BA648" i="42" a="1"/>
  <c r="BA648" i="42" s="1"/>
  <c r="AY64" i="42"/>
  <c r="AY216" i="42"/>
  <c r="AY215" i="42" s="1"/>
  <c r="AY211" i="42" s="1"/>
  <c r="BA933" i="42" a="1"/>
  <c r="BA933" i="42" s="1"/>
  <c r="AW782" i="42"/>
  <c r="BA161" i="42" a="1"/>
  <c r="BA161" i="42" s="1"/>
  <c r="BA340" i="42" a="1"/>
  <c r="BA340" i="42" s="1"/>
  <c r="BA594" i="42" a="1"/>
  <c r="BA594" i="42" s="1"/>
  <c r="AY667" i="42"/>
  <c r="AY635" i="42" s="1"/>
  <c r="AY631" i="42" s="1"/>
  <c r="BA804" i="42" a="1"/>
  <c r="BA804" i="42" s="1"/>
  <c r="BA199" i="42" a="1"/>
  <c r="BA199" i="42" s="1"/>
  <c r="BA16" i="42" a="1"/>
  <c r="BA16" i="42" s="1"/>
  <c r="BA236" i="42" a="1"/>
  <c r="BA236" i="42" s="1"/>
  <c r="BA708" i="42" a="1"/>
  <c r="BA708" i="42" s="1"/>
  <c r="BA100" i="42" a="1"/>
  <c r="BA100" i="42" s="1"/>
  <c r="AY104" i="42"/>
  <c r="AY598" i="42"/>
  <c r="AY597" i="42" s="1"/>
  <c r="AY593" i="42" s="1"/>
  <c r="BA248" i="42" a="1"/>
  <c r="BA248" i="42" s="1"/>
  <c r="BA247" i="42" s="1"/>
  <c r="AY15" i="42"/>
  <c r="BA27" i="42" a="1"/>
  <c r="BA27" i="42" s="1"/>
  <c r="BA84" i="42" a="1"/>
  <c r="BA84" i="42" s="1"/>
  <c r="AY320" i="42"/>
  <c r="BA441" i="42" a="1"/>
  <c r="BA441" i="42" s="1"/>
  <c r="BA269" i="42" a="1"/>
  <c r="BA269" i="42" s="1"/>
  <c r="BA953" i="42" a="1"/>
  <c r="BA953" i="42" s="1"/>
  <c r="BA188" i="42" a="1"/>
  <c r="BA188" i="42" s="1"/>
  <c r="BA389" i="42" a="1"/>
  <c r="BA389" i="42" s="1"/>
  <c r="BA564" i="42" a="1"/>
  <c r="BA564" i="42" s="1"/>
  <c r="BA724" i="42" a="1"/>
  <c r="BA724" i="42" s="1"/>
  <c r="BA460" i="42" a="1"/>
  <c r="BA460" i="42" s="1"/>
  <c r="BA504" i="42" a="1"/>
  <c r="BA504" i="42" s="1"/>
  <c r="BA493" i="42" a="1"/>
  <c r="BA493" i="42" s="1"/>
  <c r="BA400" i="42" a="1"/>
  <c r="BA400" i="42" s="1"/>
  <c r="BA744" i="42" a="1"/>
  <c r="BA744" i="42" s="1"/>
  <c r="BA524" i="42" a="1"/>
  <c r="BA524" i="42" s="1"/>
  <c r="BA523" i="42" s="1"/>
  <c r="AY141" i="42"/>
  <c r="BA576" i="42" a="1"/>
  <c r="BA576" i="42" s="1"/>
  <c r="BA575" i="42" s="1"/>
  <c r="BA599" i="42" a="1"/>
  <c r="BA599" i="42" s="1"/>
  <c r="BA74" i="42" a="1"/>
  <c r="BA74" i="42" s="1"/>
  <c r="BA833" i="42" a="1"/>
  <c r="BA833" i="42" s="1"/>
  <c r="BA832" i="42" s="1"/>
  <c r="BA217" i="42" a="1"/>
  <c r="BA217" i="42" s="1"/>
  <c r="BA228" i="42" a="1"/>
  <c r="BA228" i="42" s="1"/>
  <c r="BA823" i="42" a="1"/>
  <c r="BA823" i="42" s="1"/>
  <c r="BA878" i="42" a="1"/>
  <c r="BA878" i="42" s="1"/>
  <c r="BA618" i="42" a="1"/>
  <c r="BA618" i="42" s="1"/>
  <c r="BA11" i="42" a="1"/>
  <c r="BA11" i="42" s="1"/>
  <c r="BA1003" i="42" a="1"/>
  <c r="BA1003" i="42" s="1"/>
  <c r="BA890" i="42" a="1"/>
  <c r="BA890" i="42" s="1"/>
  <c r="BA300" i="42" a="1"/>
  <c r="BA300" i="42" s="1"/>
  <c r="BA299" i="42" s="1"/>
  <c r="BA974" i="42" a="1"/>
  <c r="BA974" i="42" s="1"/>
  <c r="BA540" i="42" a="1"/>
  <c r="BA540" i="42" s="1"/>
  <c r="BA37" i="42" a="1"/>
  <c r="BA37" i="42" s="1"/>
  <c r="BA36" i="42" s="1"/>
  <c r="BB551" i="42"/>
  <c r="BC551" i="42" s="1"/>
  <c r="BB310" i="42"/>
  <c r="BC310" i="42" s="1"/>
  <c r="BB202" i="42"/>
  <c r="BC202" i="42" s="1"/>
  <c r="BB131" i="42"/>
  <c r="BC131" i="42" s="1"/>
  <c r="BB86" i="42"/>
  <c r="BC86" i="42" s="1"/>
  <c r="BB40" i="42"/>
  <c r="BC40" i="42" s="1"/>
  <c r="BB417" i="42"/>
  <c r="BC417" i="42" s="1"/>
  <c r="BB260" i="42"/>
  <c r="BC260" i="42" s="1"/>
  <c r="BB190" i="42"/>
  <c r="BC190" i="42" s="1"/>
  <c r="BB102" i="42"/>
  <c r="BC102" i="42" s="1"/>
  <c r="BB61" i="42"/>
  <c r="BC61" i="42" s="1"/>
  <c r="BE1" i="42"/>
  <c r="BB302" i="42"/>
  <c r="BC302" i="42" s="1"/>
  <c r="BB181" i="42"/>
  <c r="BC181" i="42" s="1"/>
  <c r="BB91" i="42"/>
  <c r="BC91" i="42" s="1"/>
  <c r="BB517" i="42"/>
  <c r="BC517" i="42" s="1"/>
  <c r="BB256" i="42"/>
  <c r="BC256" i="42" s="1"/>
  <c r="BB177" i="42"/>
  <c r="BC177" i="42" s="1"/>
  <c r="BB451" i="42"/>
  <c r="BC451" i="42" s="1"/>
  <c r="BB252" i="42"/>
  <c r="BC252" i="42" s="1"/>
  <c r="BB135" i="42"/>
  <c r="BC135" i="42" s="1"/>
  <c r="BB359" i="42"/>
  <c r="BC359" i="42" s="1"/>
  <c r="BB185" i="42"/>
  <c r="BC185" i="42" s="1"/>
  <c r="BB48" i="42"/>
  <c r="BC48" i="42" s="1"/>
  <c r="BB328" i="42"/>
  <c r="BC328" i="42" s="1"/>
  <c r="BB127" i="42"/>
  <c r="BC127" i="42" s="1"/>
  <c r="BB44" i="42"/>
  <c r="BC44" i="42" s="1"/>
  <c r="BB314" i="42"/>
  <c r="BC314" i="42" s="1"/>
  <c r="BB123" i="42"/>
  <c r="BC123" i="42" s="1"/>
  <c r="BB210" i="42"/>
  <c r="BC210" i="42" s="1"/>
  <c r="BB53" i="42"/>
  <c r="BC53" i="42" s="1"/>
  <c r="BB206" i="42"/>
  <c r="BC206" i="42" s="1"/>
  <c r="BB198" i="42"/>
  <c r="BC198" i="42" s="1"/>
  <c r="BB194" i="42"/>
  <c r="BC194" i="42" s="1"/>
  <c r="BB57" i="42"/>
  <c r="BC57" i="42" s="1"/>
  <c r="BB396" i="42"/>
  <c r="BC396" i="42" s="1"/>
  <c r="BB306" i="42"/>
  <c r="BC306" i="42" s="1"/>
  <c r="BB99" i="42"/>
  <c r="BC99" i="42" s="1"/>
  <c r="BB95" i="42"/>
  <c r="BC95" i="42" s="1"/>
  <c r="BB993" i="42"/>
  <c r="BC993" i="42" s="1"/>
  <c r="BB918" i="42"/>
  <c r="BC918" i="42" s="1"/>
  <c r="BB888" i="42"/>
  <c r="BC888" i="42" s="1"/>
  <c r="BB856" i="42"/>
  <c r="BC856" i="42" s="1"/>
  <c r="BB1000" i="42"/>
  <c r="BC1000" i="42" s="1"/>
  <c r="BB913" i="42"/>
  <c r="BC913" i="42" s="1"/>
  <c r="BB883" i="42"/>
  <c r="BC883" i="42" s="1"/>
  <c r="BB844" i="42"/>
  <c r="BC844" i="42" s="1"/>
  <c r="BB1027" i="42"/>
  <c r="BC1027" i="42" s="1"/>
  <c r="BB815" i="42"/>
  <c r="BC815" i="42" s="1"/>
  <c r="BB945" i="42"/>
  <c r="BC945" i="42" s="1"/>
  <c r="BB882" i="42"/>
  <c r="BC882" i="42" s="1"/>
  <c r="BB835" i="42"/>
  <c r="BC835" i="42" s="1"/>
  <c r="BB994" i="42"/>
  <c r="BC994" i="42" s="1"/>
  <c r="BB919" i="42"/>
  <c r="BC919" i="42" s="1"/>
  <c r="BB889" i="42"/>
  <c r="BC889" i="42" s="1"/>
  <c r="BB857" i="42"/>
  <c r="BC857" i="42" s="1"/>
  <c r="BB797" i="42"/>
  <c r="BC797" i="42" s="1"/>
  <c r="BB1036" i="42"/>
  <c r="BC1036" i="42" s="1"/>
  <c r="BB826" i="42"/>
  <c r="BC826" i="42" s="1"/>
  <c r="BB675" i="42"/>
  <c r="BC675" i="42" s="1"/>
  <c r="BB605" i="42"/>
  <c r="BC605" i="42" s="1"/>
  <c r="BB758" i="42"/>
  <c r="BC758" i="42" s="1"/>
  <c r="BB654" i="42"/>
  <c r="BC654" i="42" s="1"/>
  <c r="BB976" i="42"/>
  <c r="BC976" i="42" s="1"/>
  <c r="BB791" i="42"/>
  <c r="BC791" i="42" s="1"/>
  <c r="BB682" i="42"/>
  <c r="BC682" i="42" s="1"/>
  <c r="BB1021" i="42"/>
  <c r="BC1021" i="42" s="1"/>
  <c r="BB822" i="42"/>
  <c r="BC822" i="42" s="1"/>
  <c r="BB661" i="42"/>
  <c r="BC661" i="42" s="1"/>
  <c r="BB973" i="42"/>
  <c r="BC973" i="42" s="1"/>
  <c r="BB774" i="42"/>
  <c r="BC774" i="42" s="1"/>
  <c r="BB677" i="42"/>
  <c r="BC677" i="42" s="1"/>
  <c r="BB607" i="42"/>
  <c r="BC607" i="42" s="1"/>
  <c r="BB756" i="42"/>
  <c r="BC756" i="42" s="1"/>
  <c r="BB660" i="42"/>
  <c r="BC660" i="42" s="1"/>
  <c r="BB676" i="42"/>
  <c r="BC676" i="42" s="1"/>
  <c r="BB525" i="42"/>
  <c r="BC525" i="42" s="1"/>
  <c r="BB379" i="42"/>
  <c r="BC379" i="42" s="1"/>
  <c r="BB330" i="42"/>
  <c r="BC330" i="42" s="1"/>
  <c r="BB643" i="42"/>
  <c r="BC643" i="42" s="1"/>
  <c r="BB554" i="42"/>
  <c r="BC554" i="42" s="1"/>
  <c r="BB496" i="42"/>
  <c r="BC496" i="42" s="1"/>
  <c r="BB442" i="42"/>
  <c r="BC442" i="42" s="1"/>
  <c r="BB578" i="42"/>
  <c r="BC578" i="42" s="1"/>
  <c r="BB432" i="42"/>
  <c r="BC432" i="42" s="1"/>
  <c r="BB739" i="42"/>
  <c r="BC739" i="42" s="1"/>
  <c r="BB565" i="42"/>
  <c r="BC565" i="42" s="1"/>
  <c r="BB507" i="42"/>
  <c r="BC507" i="42" s="1"/>
  <c r="BB457" i="42"/>
  <c r="BC457" i="42" s="1"/>
  <c r="BB971" i="42"/>
  <c r="BC971" i="42" s="1"/>
  <c r="BB700" i="42"/>
  <c r="BC700" i="42" s="1"/>
  <c r="BB531" i="42"/>
  <c r="BC531" i="42" s="1"/>
  <c r="BB423" i="42"/>
  <c r="BC423" i="42" s="1"/>
  <c r="BB969" i="42"/>
  <c r="BC969" i="42" s="1"/>
  <c r="BB717" i="42"/>
  <c r="BC717" i="42" s="1"/>
  <c r="BB560" i="42"/>
  <c r="BC560" i="42" s="1"/>
  <c r="BB502" i="42"/>
  <c r="BC502" i="42" s="1"/>
  <c r="BB444" i="42"/>
  <c r="BC444" i="42" s="1"/>
  <c r="BB390" i="42"/>
  <c r="BC390" i="42" s="1"/>
  <c r="BB696" i="42"/>
  <c r="BC696" i="42" s="1"/>
  <c r="BB526" i="42"/>
  <c r="BC526" i="42" s="1"/>
  <c r="BB380" i="42"/>
  <c r="BC380" i="42" s="1"/>
  <c r="BB28" i="42"/>
  <c r="BC28" i="42" s="1"/>
  <c r="BB115" i="42"/>
  <c r="BC115" i="42" s="1"/>
  <c r="BB224" i="42"/>
  <c r="BC224" i="42" s="1"/>
  <c r="BB282" i="42"/>
  <c r="BC282" i="42" s="1"/>
  <c r="BB386" i="42"/>
  <c r="BC386" i="42" s="1"/>
  <c r="BB54" i="42"/>
  <c r="BC54" i="42" s="1"/>
  <c r="BB103" i="42"/>
  <c r="BC103" i="42" s="1"/>
  <c r="BB195" i="42"/>
  <c r="BC195" i="42" s="1"/>
  <c r="BB307" i="42"/>
  <c r="BC307" i="42" s="1"/>
  <c r="BB459" i="42"/>
  <c r="BC459" i="42" s="1"/>
  <c r="BB12" i="42"/>
  <c r="BC12" i="42" s="1"/>
  <c r="BB75" i="42"/>
  <c r="BC75" i="42" s="1"/>
  <c r="BB158" i="42"/>
  <c r="BC158" i="42" s="1"/>
  <c r="BB237" i="42"/>
  <c r="BC237" i="42" s="1"/>
  <c r="BB287" i="42"/>
  <c r="BC287" i="42" s="1"/>
  <c r="BB563" i="42"/>
  <c r="BC563" i="42" s="1"/>
  <c r="BB59" i="42"/>
  <c r="BC59" i="42" s="1"/>
  <c r="BB129" i="42"/>
  <c r="BC129" i="42" s="1"/>
  <c r="BB204" i="42"/>
  <c r="BC204" i="42" s="1"/>
  <c r="BB312" i="42"/>
  <c r="BC312" i="42" s="1"/>
  <c r="BB614" i="42"/>
  <c r="BC614" i="42" s="1"/>
  <c r="BB30" i="42"/>
  <c r="BC30" i="42" s="1"/>
  <c r="BB138" i="42"/>
  <c r="BC138" i="42" s="1"/>
  <c r="BB171" i="42"/>
  <c r="BC171" i="42" s="1"/>
  <c r="BB242" i="42"/>
  <c r="BC242" i="42" s="1"/>
  <c r="BB322" i="42"/>
  <c r="BC322" i="42" s="1"/>
  <c r="BB747" i="42"/>
  <c r="BC747" i="42" s="1"/>
  <c r="BB126" i="42"/>
  <c r="BC126" i="42" s="1"/>
  <c r="BB197" i="42"/>
  <c r="BC197" i="42" s="1"/>
  <c r="BB305" i="42"/>
  <c r="BC305" i="42" s="1"/>
  <c r="BB382" i="42"/>
  <c r="BC382" i="42" s="1"/>
  <c r="BB23" i="42"/>
  <c r="BC23" i="42" s="1"/>
  <c r="BB110" i="42"/>
  <c r="BC110" i="42" s="1"/>
  <c r="BB160" i="42"/>
  <c r="BC160" i="42" s="1"/>
  <c r="BB235" i="42"/>
  <c r="BC235" i="42" s="1"/>
  <c r="BB293" i="42"/>
  <c r="BC293" i="42" s="1"/>
  <c r="BB447" i="42"/>
  <c r="BC447" i="42" s="1"/>
  <c r="BB1011" i="42"/>
  <c r="BC1011" i="42" s="1"/>
  <c r="BB988" i="42"/>
  <c r="BC988" i="42" s="1"/>
  <c r="BB914" i="42"/>
  <c r="BC914" i="42" s="1"/>
  <c r="BB884" i="42"/>
  <c r="BC884" i="42" s="1"/>
  <c r="BB845" i="42"/>
  <c r="BC845" i="42" s="1"/>
  <c r="BB996" i="42"/>
  <c r="BC996" i="42" s="1"/>
  <c r="BB909" i="42"/>
  <c r="BC909" i="42" s="1"/>
  <c r="BB879" i="42"/>
  <c r="BC879" i="42" s="1"/>
  <c r="BB840" i="42"/>
  <c r="BC840" i="42" s="1"/>
  <c r="BB1023" i="42"/>
  <c r="BC1023" i="42" s="1"/>
  <c r="BB794" i="42"/>
  <c r="BC794" i="42" s="1"/>
  <c r="BB920" i="42"/>
  <c r="BC920" i="42" s="1"/>
  <c r="BB874" i="42"/>
  <c r="BC874" i="42" s="1"/>
  <c r="BB810" i="42"/>
  <c r="BC810" i="42" s="1"/>
  <c r="BB1012" i="42"/>
  <c r="BC1012" i="42" s="1"/>
  <c r="BB989" i="42"/>
  <c r="BC989" i="42" s="1"/>
  <c r="BB915" i="42"/>
  <c r="BC915" i="42" s="1"/>
  <c r="BB885" i="42"/>
  <c r="BC885" i="42" s="1"/>
  <c r="BB846" i="42"/>
  <c r="BC846" i="42" s="1"/>
  <c r="BB1025" i="42"/>
  <c r="BC1025" i="42" s="1"/>
  <c r="BB816" i="42"/>
  <c r="BC816" i="42" s="1"/>
  <c r="BB703" i="42"/>
  <c r="BC703" i="42" s="1"/>
  <c r="BB671" i="42"/>
  <c r="BC671" i="42" s="1"/>
  <c r="BB601" i="42"/>
  <c r="BC601" i="42" s="1"/>
  <c r="BB754" i="42"/>
  <c r="BC754" i="42" s="1"/>
  <c r="BB650" i="42"/>
  <c r="BC650" i="42" s="1"/>
  <c r="BB965" i="42"/>
  <c r="BC965" i="42" s="1"/>
  <c r="BB776" i="42"/>
  <c r="BC776" i="42" s="1"/>
  <c r="BB678" i="42"/>
  <c r="BC678" i="42" s="1"/>
  <c r="BB985" i="42"/>
  <c r="BC985" i="42" s="1"/>
  <c r="BB789" i="42"/>
  <c r="BC789" i="42" s="1"/>
  <c r="BB726" i="42"/>
  <c r="BC726" i="42" s="1"/>
  <c r="BB657" i="42"/>
  <c r="BC657" i="42" s="1"/>
  <c r="BB940" i="42"/>
  <c r="BC940" i="42" s="1"/>
  <c r="BB769" i="42"/>
  <c r="BC769" i="42" s="1"/>
  <c r="BB705" i="42"/>
  <c r="BC705" i="42" s="1"/>
  <c r="BB673" i="42"/>
  <c r="BC673" i="42" s="1"/>
  <c r="BB603" i="42"/>
  <c r="BC603" i="42" s="1"/>
  <c r="BB752" i="42"/>
  <c r="BC752" i="42" s="1"/>
  <c r="BB652" i="42"/>
  <c r="BC652" i="42" s="1"/>
  <c r="BB626" i="42"/>
  <c r="BC626" i="42" s="1"/>
  <c r="BB483" i="42"/>
  <c r="BC483" i="42" s="1"/>
  <c r="BB375" i="42"/>
  <c r="BC375" i="42" s="1"/>
  <c r="BB326" i="42"/>
  <c r="BC326" i="42" s="1"/>
  <c r="BB612" i="42"/>
  <c r="BC612" i="42" s="1"/>
  <c r="BB550" i="42"/>
  <c r="BC550" i="42" s="1"/>
  <c r="BB470" i="42"/>
  <c r="BC470" i="42" s="1"/>
  <c r="BB437" i="42"/>
  <c r="BC437" i="42" s="1"/>
  <c r="BB704" i="42"/>
  <c r="BC704" i="42" s="1"/>
  <c r="BB536" i="42"/>
  <c r="BC536" i="42" s="1"/>
  <c r="BB428" i="42"/>
  <c r="BC428" i="42" s="1"/>
  <c r="BB561" i="42"/>
  <c r="BC561" i="42" s="1"/>
  <c r="BB503" i="42"/>
  <c r="BC503" i="42" s="1"/>
  <c r="BB453" i="42"/>
  <c r="BC453" i="42" s="1"/>
  <c r="BB927" i="42"/>
  <c r="BC927" i="42" s="1"/>
  <c r="BB684" i="42"/>
  <c r="BC684" i="42" s="1"/>
  <c r="BB527" i="42"/>
  <c r="BC527" i="42" s="1"/>
  <c r="BB381" i="42"/>
  <c r="BC381" i="42" s="1"/>
  <c r="BB926" i="42"/>
  <c r="BC926" i="42" s="1"/>
  <c r="BB651" i="42"/>
  <c r="BC651" i="42" s="1"/>
  <c r="BB552" i="42"/>
  <c r="BC552" i="42" s="1"/>
  <c r="BB498" i="42"/>
  <c r="BC498" i="42" s="1"/>
  <c r="BB418" i="42"/>
  <c r="BC418" i="42" s="1"/>
  <c r="BB385" i="42"/>
  <c r="BC385" i="42" s="1"/>
  <c r="BB630" i="42"/>
  <c r="BC630" i="42" s="1"/>
  <c r="BB484" i="42"/>
  <c r="BC484" i="42" s="1"/>
  <c r="BB376" i="42"/>
  <c r="BC376" i="42" s="1"/>
  <c r="BB32" i="42"/>
  <c r="BC32" i="42" s="1"/>
  <c r="BB119" i="42"/>
  <c r="BC119" i="42" s="1"/>
  <c r="BB232" i="42"/>
  <c r="BC232" i="42" s="1"/>
  <c r="BB286" i="42"/>
  <c r="BC286" i="42" s="1"/>
  <c r="BB397" i="42"/>
  <c r="BC397" i="42" s="1"/>
  <c r="BB58" i="42"/>
  <c r="BC58" i="42" s="1"/>
  <c r="BB124" i="42"/>
  <c r="BC124" i="42" s="1"/>
  <c r="BB203" i="42"/>
  <c r="BC203" i="42" s="1"/>
  <c r="BB311" i="42"/>
  <c r="BC311" i="42" s="1"/>
  <c r="BB559" i="42"/>
  <c r="BC559" i="42" s="1"/>
  <c r="BB17" i="42"/>
  <c r="BC17" i="42" s="1"/>
  <c r="BB79" i="42"/>
  <c r="BC79" i="42" s="1"/>
  <c r="BB162" i="42"/>
  <c r="BC162" i="42" s="1"/>
  <c r="BB241" i="42"/>
  <c r="BC241" i="42" s="1"/>
  <c r="BB291" i="42"/>
  <c r="BC291" i="42" s="1"/>
  <c r="BB604" i="42"/>
  <c r="BC604" i="42" s="1"/>
  <c r="BB133" i="42"/>
  <c r="BC133" i="42" s="1"/>
  <c r="BB208" i="42"/>
  <c r="BC208" i="42" s="1"/>
  <c r="BB355" i="42"/>
  <c r="BC355" i="42" s="1"/>
  <c r="BB731" i="42"/>
  <c r="BC731" i="42" s="1"/>
  <c r="BB34" i="42"/>
  <c r="BC34" i="42" s="1"/>
  <c r="BB143" i="42"/>
  <c r="BC143" i="42" s="1"/>
  <c r="BB213" i="42"/>
  <c r="BC213" i="42" s="1"/>
  <c r="BB246" i="42"/>
  <c r="BC246" i="42" s="1"/>
  <c r="BB357" i="42"/>
  <c r="BC357" i="42" s="1"/>
  <c r="BB85" i="42"/>
  <c r="BC85" i="42" s="1"/>
  <c r="BB130" i="42"/>
  <c r="BC130" i="42" s="1"/>
  <c r="BB201" i="42"/>
  <c r="BC201" i="42" s="1"/>
  <c r="BB309" i="42"/>
  <c r="BC309" i="42" s="1"/>
  <c r="BB393" i="42"/>
  <c r="BC393" i="42" s="1"/>
  <c r="BB31" i="42"/>
  <c r="BC31" i="42" s="1"/>
  <c r="BB114" i="42"/>
  <c r="BC114" i="42" s="1"/>
  <c r="BB164" i="42"/>
  <c r="BC164" i="42" s="1"/>
  <c r="BB239" i="42"/>
  <c r="BC239" i="42" s="1"/>
  <c r="BB297" i="42"/>
  <c r="BC297" i="42" s="1"/>
  <c r="BB513" i="42"/>
  <c r="BC513" i="42" s="1"/>
  <c r="BB959" i="42"/>
  <c r="BC959" i="42" s="1"/>
  <c r="BB910" i="42"/>
  <c r="BC910" i="42" s="1"/>
  <c r="BB880" i="42"/>
  <c r="BC880" i="42" s="1"/>
  <c r="BB841" i="42"/>
  <c r="BC841" i="42" s="1"/>
  <c r="BB958" i="42"/>
  <c r="BC958" i="42" s="1"/>
  <c r="BB906" i="42"/>
  <c r="BC906" i="42" s="1"/>
  <c r="BB875" i="42"/>
  <c r="BC875" i="42" s="1"/>
  <c r="BB836" i="42"/>
  <c r="BC836" i="42" s="1"/>
  <c r="BB982" i="42"/>
  <c r="BC982" i="42" s="1"/>
  <c r="BB790" i="42"/>
  <c r="BC790" i="42" s="1"/>
  <c r="BB1007" i="42"/>
  <c r="BC1007" i="42" s="1"/>
  <c r="BB916" i="42"/>
  <c r="BC916" i="42" s="1"/>
  <c r="BB870" i="42"/>
  <c r="BC870" i="42" s="1"/>
  <c r="BB806" i="42"/>
  <c r="BC806" i="42" s="1"/>
  <c r="BB960" i="42"/>
  <c r="BC960" i="42" s="1"/>
  <c r="BB911" i="42"/>
  <c r="BC911" i="42" s="1"/>
  <c r="BB881" i="42"/>
  <c r="BC881" i="42" s="1"/>
  <c r="BB842" i="42"/>
  <c r="BC842" i="42" s="1"/>
  <c r="BB979" i="42"/>
  <c r="BC979" i="42" s="1"/>
  <c r="BB793" i="42"/>
  <c r="BC793" i="42" s="1"/>
  <c r="BB699" i="42"/>
  <c r="BC699" i="42" s="1"/>
  <c r="BB629" i="42"/>
  <c r="BC629" i="42" s="1"/>
  <c r="BB596" i="42"/>
  <c r="BC596" i="42" s="1"/>
  <c r="BB750" i="42"/>
  <c r="BC750" i="42" s="1"/>
  <c r="BB646" i="42"/>
  <c r="BC646" i="42" s="1"/>
  <c r="BB932" i="42"/>
  <c r="BC932" i="42" s="1"/>
  <c r="BB770" i="42"/>
  <c r="BC770" i="42" s="1"/>
  <c r="BB706" i="42"/>
  <c r="BC706" i="42" s="1"/>
  <c r="BB674" i="42"/>
  <c r="BC674" i="42" s="1"/>
  <c r="BB975" i="42"/>
  <c r="BC975" i="42" s="1"/>
  <c r="BB757" i="42"/>
  <c r="BC757" i="42" s="1"/>
  <c r="BB653" i="42"/>
  <c r="BC653" i="42" s="1"/>
  <c r="BB930" i="42"/>
  <c r="BC930" i="42" s="1"/>
  <c r="BB701" i="42"/>
  <c r="BC701" i="42" s="1"/>
  <c r="BB669" i="42"/>
  <c r="BC669" i="42" s="1"/>
  <c r="BB1029" i="42"/>
  <c r="BC1029" i="42" s="1"/>
  <c r="BB830" i="42"/>
  <c r="BC830" i="42" s="1"/>
  <c r="BB748" i="42"/>
  <c r="BC748" i="42" s="1"/>
  <c r="BB644" i="42"/>
  <c r="BC644" i="42" s="1"/>
  <c r="BB602" i="42"/>
  <c r="BC602" i="42" s="1"/>
  <c r="BB479" i="42"/>
  <c r="BC479" i="42" s="1"/>
  <c r="BB371" i="42"/>
  <c r="BC371" i="42" s="1"/>
  <c r="BB1026" i="42"/>
  <c r="BC1026" i="42" s="1"/>
  <c r="BB587" i="42"/>
  <c r="BC587" i="42" s="1"/>
  <c r="BB546" i="42"/>
  <c r="BC546" i="42" s="1"/>
  <c r="BB466" i="42"/>
  <c r="BC466" i="42" s="1"/>
  <c r="BB416" i="42"/>
  <c r="BC416" i="42" s="1"/>
  <c r="BB688" i="42"/>
  <c r="BC688" i="42" s="1"/>
  <c r="BB532" i="42"/>
  <c r="BC532" i="42" s="1"/>
  <c r="BB424" i="42"/>
  <c r="BC424" i="42" s="1"/>
  <c r="BB721" i="42"/>
  <c r="BC721" i="42" s="1"/>
  <c r="BB557" i="42"/>
  <c r="BC557" i="42" s="1"/>
  <c r="BB499" i="42"/>
  <c r="BC499" i="42" s="1"/>
  <c r="BB449" i="42"/>
  <c r="BC449" i="42" s="1"/>
  <c r="BB608" i="42"/>
  <c r="BC608" i="42" s="1"/>
  <c r="BB485" i="42"/>
  <c r="BC485" i="42" s="1"/>
  <c r="BB377" i="42"/>
  <c r="BC377" i="42" s="1"/>
  <c r="BB634" i="42"/>
  <c r="BC634" i="42" s="1"/>
  <c r="BB548" i="42"/>
  <c r="BC548" i="42" s="1"/>
  <c r="BB494" i="42"/>
  <c r="BC494" i="42" s="1"/>
  <c r="BB414" i="42"/>
  <c r="BC414" i="42" s="1"/>
  <c r="BB364" i="42"/>
  <c r="BC364" i="42" s="1"/>
  <c r="BB616" i="42"/>
  <c r="BC616" i="42" s="1"/>
  <c r="BB480" i="42"/>
  <c r="BC480" i="42" s="1"/>
  <c r="BB372" i="42"/>
  <c r="BC372" i="42" s="1"/>
  <c r="BB66" i="42"/>
  <c r="BC66" i="42" s="1"/>
  <c r="BB145" i="42"/>
  <c r="BC145" i="42" s="1"/>
  <c r="BB240" i="42"/>
  <c r="BC240" i="42" s="1"/>
  <c r="BB290" i="42"/>
  <c r="BC290" i="42" s="1"/>
  <c r="BB455" i="42"/>
  <c r="BC455" i="42" s="1"/>
  <c r="BB62" i="42"/>
  <c r="BC62" i="42" s="1"/>
  <c r="BB128" i="42"/>
  <c r="BC128" i="42" s="1"/>
  <c r="BB207" i="42"/>
  <c r="BC207" i="42" s="1"/>
  <c r="BB329" i="42"/>
  <c r="BC329" i="42" s="1"/>
  <c r="BB817" i="42"/>
  <c r="BC817" i="42" s="1"/>
  <c r="BB21" i="42"/>
  <c r="BC21" i="42" s="1"/>
  <c r="BB108" i="42"/>
  <c r="BC108" i="42" s="1"/>
  <c r="BB166" i="42"/>
  <c r="BC166" i="42" s="1"/>
  <c r="BB245" i="42"/>
  <c r="BC245" i="42" s="1"/>
  <c r="BB295" i="42"/>
  <c r="BC295" i="42" s="1"/>
  <c r="BB63" i="42"/>
  <c r="BC63" i="42" s="1"/>
  <c r="BB175" i="42"/>
  <c r="BC175" i="42" s="1"/>
  <c r="BB250" i="42"/>
  <c r="BC250" i="42" s="1"/>
  <c r="BB363" i="42"/>
  <c r="BC363" i="42" s="1"/>
  <c r="BB68" i="42"/>
  <c r="BC68" i="42" s="1"/>
  <c r="BB147" i="42"/>
  <c r="BC147" i="42" s="1"/>
  <c r="BB218" i="42"/>
  <c r="BC218" i="42" s="1"/>
  <c r="BB272" i="42"/>
  <c r="BC272" i="42" s="1"/>
  <c r="BB365" i="42"/>
  <c r="BC365" i="42" s="1"/>
  <c r="BB39" i="42"/>
  <c r="BC39" i="42" s="1"/>
  <c r="BB90" i="42"/>
  <c r="BC90" i="42" s="1"/>
  <c r="BB134" i="42"/>
  <c r="BC134" i="42" s="1"/>
  <c r="BB205" i="42"/>
  <c r="BC205" i="42" s="1"/>
  <c r="BB313" i="42"/>
  <c r="BC313" i="42" s="1"/>
  <c r="BB409" i="42"/>
  <c r="BC409" i="42" s="1"/>
  <c r="BB35" i="42"/>
  <c r="BC35" i="42" s="1"/>
  <c r="BB118" i="42"/>
  <c r="BC118" i="42" s="1"/>
  <c r="BB168" i="42"/>
  <c r="BC168" i="42" s="1"/>
  <c r="BB243" i="42"/>
  <c r="BC243" i="42" s="1"/>
  <c r="BB318" i="42"/>
  <c r="BC318" i="42" s="1"/>
  <c r="BB547" i="42"/>
  <c r="BC547" i="42" s="1"/>
  <c r="BB997" i="42"/>
  <c r="BC997" i="42" s="1"/>
  <c r="BB899" i="42"/>
  <c r="BC899" i="42" s="1"/>
  <c r="BB837" i="42"/>
  <c r="BC837" i="42" s="1"/>
  <c r="BB1008" i="42"/>
  <c r="BC1008" i="42" s="1"/>
  <c r="BB898" i="42"/>
  <c r="BC898" i="42" s="1"/>
  <c r="BB855" i="42"/>
  <c r="BC855" i="42" s="1"/>
  <c r="BB780" i="42"/>
  <c r="BC780" i="42" s="1"/>
  <c r="BB767" i="42"/>
  <c r="BC767" i="42" s="1"/>
  <c r="BB905" i="42"/>
  <c r="BC905" i="42" s="1"/>
  <c r="BB839" i="42"/>
  <c r="BC839" i="42" s="1"/>
  <c r="BB1006" i="42"/>
  <c r="BC1006" i="42" s="1"/>
  <c r="BB865" i="42"/>
  <c r="BC865" i="42" s="1"/>
  <c r="BB687" i="42"/>
  <c r="BC687" i="42" s="1"/>
  <c r="BB1034" i="42"/>
  <c r="BC1034" i="42" s="1"/>
  <c r="BB716" i="42"/>
  <c r="BC716" i="42" s="1"/>
  <c r="BB1022" i="42"/>
  <c r="BC1022" i="42" s="1"/>
  <c r="BB670" i="42"/>
  <c r="BC670" i="42" s="1"/>
  <c r="BB719" i="42"/>
  <c r="BC719" i="42" s="1"/>
  <c r="BB984" i="42"/>
  <c r="BC984" i="42" s="1"/>
  <c r="BB627" i="42"/>
  <c r="BC627" i="42" s="1"/>
  <c r="BB939" i="42"/>
  <c r="BC939" i="42" s="1"/>
  <c r="BB736" i="42"/>
  <c r="BC736" i="42" s="1"/>
  <c r="BB664" i="42"/>
  <c r="BC664" i="42" s="1"/>
  <c r="BB537" i="42"/>
  <c r="BC537" i="42" s="1"/>
  <c r="BB350" i="42"/>
  <c r="BC350" i="42" s="1"/>
  <c r="BB725" i="42"/>
  <c r="BC725" i="42" s="1"/>
  <c r="BB520" i="42"/>
  <c r="BC520" i="42" s="1"/>
  <c r="BB446" i="42"/>
  <c r="BC446" i="42" s="1"/>
  <c r="BB600" i="42"/>
  <c r="BC600" i="42" s="1"/>
  <c r="BB980" i="42"/>
  <c r="BC980" i="42" s="1"/>
  <c r="BB573" i="42"/>
  <c r="BC573" i="42" s="1"/>
  <c r="BB490" i="42"/>
  <c r="BC490" i="42" s="1"/>
  <c r="BB403" i="42"/>
  <c r="BC403" i="42" s="1"/>
  <c r="BB581" i="42"/>
  <c r="BC581" i="42" s="1"/>
  <c r="BB373" i="42"/>
  <c r="BC373" i="42" s="1"/>
  <c r="BB735" i="42"/>
  <c r="BC735" i="42" s="1"/>
  <c r="BB518" i="42"/>
  <c r="BC518" i="42" s="1"/>
  <c r="BB448" i="42"/>
  <c r="BC448" i="42" s="1"/>
  <c r="BB818" i="42"/>
  <c r="BC818" i="42" s="1"/>
  <c r="BB476" i="42"/>
  <c r="BC476" i="42" s="1"/>
  <c r="BB335" i="42"/>
  <c r="BC335" i="42" s="1"/>
  <c r="BB111" i="42"/>
  <c r="BC111" i="42" s="1"/>
  <c r="BB270" i="42"/>
  <c r="BC270" i="42" s="1"/>
  <c r="BB521" i="42"/>
  <c r="BC521" i="42" s="1"/>
  <c r="BB191" i="42"/>
  <c r="BC191" i="42" s="1"/>
  <c r="BB370" i="42"/>
  <c r="BC370" i="42" s="1"/>
  <c r="BB67" i="42"/>
  <c r="BC67" i="42" s="1"/>
  <c r="BB221" i="42"/>
  <c r="BC221" i="42" s="1"/>
  <c r="BB283" i="42"/>
  <c r="BC283" i="42" s="1"/>
  <c r="BB258" i="42"/>
  <c r="BC258" i="42" s="1"/>
  <c r="BB567" i="42"/>
  <c r="BC567" i="42" s="1"/>
  <c r="BB18" i="42"/>
  <c r="BC18" i="42" s="1"/>
  <c r="BB151" i="42"/>
  <c r="BC151" i="42" s="1"/>
  <c r="BB234" i="42"/>
  <c r="BC234" i="42" s="1"/>
  <c r="BB405" i="42"/>
  <c r="BC405" i="42" s="1"/>
  <c r="BB56" i="42"/>
  <c r="BC56" i="42" s="1"/>
  <c r="BB176" i="42"/>
  <c r="BC176" i="42" s="1"/>
  <c r="BB259" i="42"/>
  <c r="BC259" i="42" s="1"/>
  <c r="BB509" i="42"/>
  <c r="BC509" i="42" s="1"/>
  <c r="BB77" i="42"/>
  <c r="BC77" i="42" s="1"/>
  <c r="BB214" i="42"/>
  <c r="BC214" i="42" s="1"/>
  <c r="BB285" i="42"/>
  <c r="BC285" i="42" s="1"/>
  <c r="BB955" i="42"/>
  <c r="BC955" i="42" s="1"/>
  <c r="BB896" i="42"/>
  <c r="BC896" i="42" s="1"/>
  <c r="BB808" i="42"/>
  <c r="BC808" i="42" s="1"/>
  <c r="BB1004" i="42"/>
  <c r="BC1004" i="42" s="1"/>
  <c r="BB895" i="42"/>
  <c r="BC895" i="42" s="1"/>
  <c r="BB807" i="42"/>
  <c r="BC807" i="42" s="1"/>
  <c r="BB1035" i="42"/>
  <c r="BC1035" i="42" s="1"/>
  <c r="BB1013" i="42"/>
  <c r="BC1013" i="42" s="1"/>
  <c r="BB897" i="42"/>
  <c r="BC897" i="42" s="1"/>
  <c r="BB802" i="42"/>
  <c r="BC802" i="42" s="1"/>
  <c r="BB1002" i="42"/>
  <c r="BC1002" i="42" s="1"/>
  <c r="BB904" i="42"/>
  <c r="BC904" i="42" s="1"/>
  <c r="BB861" i="42"/>
  <c r="BC861" i="42" s="1"/>
  <c r="BB772" i="42"/>
  <c r="BC772" i="42" s="1"/>
  <c r="BB683" i="42"/>
  <c r="BC683" i="42" s="1"/>
  <c r="BB1024" i="42"/>
  <c r="BC1024" i="42" s="1"/>
  <c r="BB666" i="42"/>
  <c r="BC666" i="42" s="1"/>
  <c r="BB628" i="42"/>
  <c r="BC628" i="42" s="1"/>
  <c r="BB715" i="42"/>
  <c r="BC715" i="42" s="1"/>
  <c r="BB623" i="42"/>
  <c r="BC623" i="42" s="1"/>
  <c r="BB928" i="42"/>
  <c r="BC928" i="42" s="1"/>
  <c r="BB732" i="42"/>
  <c r="BC732" i="42" s="1"/>
  <c r="BB640" i="42"/>
  <c r="BC640" i="42" s="1"/>
  <c r="BB533" i="42"/>
  <c r="BC533" i="42" s="1"/>
  <c r="BB346" i="42"/>
  <c r="BC346" i="42" s="1"/>
  <c r="BB659" i="42"/>
  <c r="BC659" i="42" s="1"/>
  <c r="BB516" i="42"/>
  <c r="BC516" i="42" s="1"/>
  <c r="BB412" i="42"/>
  <c r="BC412" i="42" s="1"/>
  <c r="BB591" i="42"/>
  <c r="BC591" i="42" s="1"/>
  <c r="BB936" i="42"/>
  <c r="BC936" i="42" s="1"/>
  <c r="BB569" i="42"/>
  <c r="BC569" i="42" s="1"/>
  <c r="BB469" i="42"/>
  <c r="BC469" i="42" s="1"/>
  <c r="BB829" i="42"/>
  <c r="BC829" i="42" s="1"/>
  <c r="BB577" i="42"/>
  <c r="BC577" i="42" s="1"/>
  <c r="BB369" i="42"/>
  <c r="BC369" i="42" s="1"/>
  <c r="BB514" i="42"/>
  <c r="BC514" i="42" s="1"/>
  <c r="BB410" i="42"/>
  <c r="BC410" i="42" s="1"/>
  <c r="BB773" i="42"/>
  <c r="BC773" i="42" s="1"/>
  <c r="BB434" i="42"/>
  <c r="BC434" i="42" s="1"/>
  <c r="BB331" i="42"/>
  <c r="BC331" i="42" s="1"/>
  <c r="BB149" i="42"/>
  <c r="BC149" i="42" s="1"/>
  <c r="BB274" i="42"/>
  <c r="BC274" i="42" s="1"/>
  <c r="BB555" i="42"/>
  <c r="BC555" i="42" s="1"/>
  <c r="BB92" i="42"/>
  <c r="BC92" i="42" s="1"/>
  <c r="BB249" i="42"/>
  <c r="BC249" i="42" s="1"/>
  <c r="BB378" i="42"/>
  <c r="BC378" i="42" s="1"/>
  <c r="BB71" i="42"/>
  <c r="BC71" i="42" s="1"/>
  <c r="BB225" i="42"/>
  <c r="BC225" i="42" s="1"/>
  <c r="BB325" i="42"/>
  <c r="BC325" i="42" s="1"/>
  <c r="BB38" i="42"/>
  <c r="BC38" i="42" s="1"/>
  <c r="BB125" i="42"/>
  <c r="BC125" i="42" s="1"/>
  <c r="BB262" i="42"/>
  <c r="BC262" i="42" s="1"/>
  <c r="BB22" i="42"/>
  <c r="BC22" i="42" s="1"/>
  <c r="BB155" i="42"/>
  <c r="BC155" i="42" s="1"/>
  <c r="BB238" i="42"/>
  <c r="BC238" i="42" s="1"/>
  <c r="BB438" i="42"/>
  <c r="BC438" i="42" s="1"/>
  <c r="BB60" i="42"/>
  <c r="BC60" i="42" s="1"/>
  <c r="BB180" i="42"/>
  <c r="BC180" i="42" s="1"/>
  <c r="BB301" i="42"/>
  <c r="BC301" i="42" s="1"/>
  <c r="BB542" i="42"/>
  <c r="BC542" i="42" s="1"/>
  <c r="BB81" i="42"/>
  <c r="BC81" i="42" s="1"/>
  <c r="BB219" i="42"/>
  <c r="BC219" i="42" s="1"/>
  <c r="BB289" i="42"/>
  <c r="BC289" i="42" s="1"/>
  <c r="BB951" i="42"/>
  <c r="BC951" i="42" s="1"/>
  <c r="BB892" i="42"/>
  <c r="BC892" i="42" s="1"/>
  <c r="BB800" i="42"/>
  <c r="BC800" i="42" s="1"/>
  <c r="BB954" i="42"/>
  <c r="BC954" i="42" s="1"/>
  <c r="BB891" i="42"/>
  <c r="BC891" i="42" s="1"/>
  <c r="BB803" i="42"/>
  <c r="BC803" i="42" s="1"/>
  <c r="BB1031" i="42"/>
  <c r="BC1031" i="42" s="1"/>
  <c r="BB831" i="42"/>
  <c r="BC831" i="42" s="1"/>
  <c r="BB999" i="42"/>
  <c r="BC999" i="42" s="1"/>
  <c r="BB894" i="42"/>
  <c r="BC894" i="42" s="1"/>
  <c r="BB798" i="42"/>
  <c r="BC798" i="42" s="1"/>
  <c r="BB998" i="42"/>
  <c r="BC998" i="42" s="1"/>
  <c r="BB900" i="42"/>
  <c r="BC900" i="42" s="1"/>
  <c r="BB838" i="42"/>
  <c r="BC838" i="42" s="1"/>
  <c r="BB766" i="42"/>
  <c r="BC766" i="42" s="1"/>
  <c r="BB679" i="42"/>
  <c r="BC679" i="42" s="1"/>
  <c r="BB977" i="42"/>
  <c r="BC977" i="42" s="1"/>
  <c r="BB746" i="42"/>
  <c r="BC746" i="42" s="1"/>
  <c r="BB662" i="42"/>
  <c r="BC662" i="42" s="1"/>
  <c r="BB624" i="42"/>
  <c r="BC624" i="42" s="1"/>
  <c r="BB753" i="42"/>
  <c r="BC753" i="42" s="1"/>
  <c r="BB710" i="42"/>
  <c r="BC710" i="42" s="1"/>
  <c r="BB619" i="42"/>
  <c r="BC619" i="42" s="1"/>
  <c r="BB820" i="42"/>
  <c r="BC820" i="42" s="1"/>
  <c r="BB727" i="42"/>
  <c r="BC727" i="42" s="1"/>
  <c r="BB1028" i="42"/>
  <c r="BC1028" i="42" s="1"/>
  <c r="BB529" i="42"/>
  <c r="BC529" i="42" s="1"/>
  <c r="BB342" i="42"/>
  <c r="BC342" i="42" s="1"/>
  <c r="BB574" i="42"/>
  <c r="BC574" i="42" s="1"/>
  <c r="BB508" i="42"/>
  <c r="BC508" i="42" s="1"/>
  <c r="BB404" i="42"/>
  <c r="BC404" i="42" s="1"/>
  <c r="BB582" i="42"/>
  <c r="BC582" i="42" s="1"/>
  <c r="BB553" i="42"/>
  <c r="BC553" i="42" s="1"/>
  <c r="BB465" i="42"/>
  <c r="BC465" i="42" s="1"/>
  <c r="BB785" i="42"/>
  <c r="BC785" i="42" s="1"/>
  <c r="BB535" i="42"/>
  <c r="BC535" i="42" s="1"/>
  <c r="BB348" i="42"/>
  <c r="BC348" i="42" s="1"/>
  <c r="BB606" i="42"/>
  <c r="BC606" i="42" s="1"/>
  <c r="BB510" i="42"/>
  <c r="BC510" i="42" s="1"/>
  <c r="BB406" i="42"/>
  <c r="BC406" i="42" s="1"/>
  <c r="BB430" i="42"/>
  <c r="BC430" i="42" s="1"/>
  <c r="BB20" i="42"/>
  <c r="BC20" i="42" s="1"/>
  <c r="BB157" i="42"/>
  <c r="BC157" i="42" s="1"/>
  <c r="BB278" i="42"/>
  <c r="BC278" i="42" s="1"/>
  <c r="BB588" i="42"/>
  <c r="BC588" i="42" s="1"/>
  <c r="BB96" i="42"/>
  <c r="BC96" i="42" s="1"/>
  <c r="BB253" i="42"/>
  <c r="BC253" i="42" s="1"/>
  <c r="BB399" i="42"/>
  <c r="BC399" i="42" s="1"/>
  <c r="BB112" i="42"/>
  <c r="BC112" i="42" s="1"/>
  <c r="BB229" i="42"/>
  <c r="BC229" i="42" s="1"/>
  <c r="BB354" i="42"/>
  <c r="BC354" i="42" s="1"/>
  <c r="BB42" i="42"/>
  <c r="BC42" i="42" s="1"/>
  <c r="BB179" i="42"/>
  <c r="BC179" i="42" s="1"/>
  <c r="BB304" i="42"/>
  <c r="BC304" i="42" s="1"/>
  <c r="BB26" i="42"/>
  <c r="BC26" i="42" s="1"/>
  <c r="BB159" i="42"/>
  <c r="BC159" i="42" s="1"/>
  <c r="BB276" i="42"/>
  <c r="BC276" i="42" s="1"/>
  <c r="BB505" i="42"/>
  <c r="BC505" i="42" s="1"/>
  <c r="BB184" i="42"/>
  <c r="BC184" i="42" s="1"/>
  <c r="BB327" i="42"/>
  <c r="BC327" i="42" s="1"/>
  <c r="BB647" i="42"/>
  <c r="BC647" i="42" s="1"/>
  <c r="BB106" i="42"/>
  <c r="BC106" i="42" s="1"/>
  <c r="BB223" i="42"/>
  <c r="BC223" i="42" s="1"/>
  <c r="BB323" i="42"/>
  <c r="BC323" i="42" s="1"/>
  <c r="BB947" i="42"/>
  <c r="BC947" i="42" s="1"/>
  <c r="BB876" i="42"/>
  <c r="BC876" i="42" s="1"/>
  <c r="BB950" i="42"/>
  <c r="BC950" i="42" s="1"/>
  <c r="BB887" i="42"/>
  <c r="BC887" i="42" s="1"/>
  <c r="BB799" i="42"/>
  <c r="BC799" i="42" s="1"/>
  <c r="BB978" i="42"/>
  <c r="BC978" i="42" s="1"/>
  <c r="BB827" i="42"/>
  <c r="BC827" i="42" s="1"/>
  <c r="BB995" i="42"/>
  <c r="BC995" i="42" s="1"/>
  <c r="BB886" i="42"/>
  <c r="BC886" i="42" s="1"/>
  <c r="BB956" i="42"/>
  <c r="BC956" i="42" s="1"/>
  <c r="BB834" i="42"/>
  <c r="BC834" i="42" s="1"/>
  <c r="BB625" i="42"/>
  <c r="BC625" i="42" s="1"/>
  <c r="BB967" i="42"/>
  <c r="BC967" i="42" s="1"/>
  <c r="BB742" i="42"/>
  <c r="BC742" i="42" s="1"/>
  <c r="BB658" i="42"/>
  <c r="BC658" i="42" s="1"/>
  <c r="BB702" i="42"/>
  <c r="BC702" i="42" s="1"/>
  <c r="BB620" i="42"/>
  <c r="BC620" i="42" s="1"/>
  <c r="BB749" i="42"/>
  <c r="BC749" i="42" s="1"/>
  <c r="BB665" i="42"/>
  <c r="BC665" i="42" s="1"/>
  <c r="BB697" i="42"/>
  <c r="BC697" i="42" s="1"/>
  <c r="BB615" i="42"/>
  <c r="BC615" i="42" s="1"/>
  <c r="BB787" i="42"/>
  <c r="BC787" i="42" s="1"/>
  <c r="BB851" i="42"/>
  <c r="BC851" i="42" s="1"/>
  <c r="BB475" i="42"/>
  <c r="BC475" i="42" s="1"/>
  <c r="BB338" i="42"/>
  <c r="BC338" i="42" s="1"/>
  <c r="BB570" i="42"/>
  <c r="BC570" i="42" s="1"/>
  <c r="BB500" i="42"/>
  <c r="BC500" i="42" s="1"/>
  <c r="BB1016" i="42"/>
  <c r="BC1016" i="42" s="1"/>
  <c r="BB528" i="42"/>
  <c r="BC528" i="42" s="1"/>
  <c r="BB761" i="42"/>
  <c r="BC761" i="42" s="1"/>
  <c r="BB549" i="42"/>
  <c r="BC549" i="42" s="1"/>
  <c r="BB461" i="42"/>
  <c r="BC461" i="42" s="1"/>
  <c r="BB779" i="42"/>
  <c r="BC779" i="42" s="1"/>
  <c r="BB481" i="42"/>
  <c r="BC481" i="42" s="1"/>
  <c r="BB344" i="42"/>
  <c r="BC344" i="42" s="1"/>
  <c r="BB595" i="42"/>
  <c r="BC595" i="42" s="1"/>
  <c r="BB506" i="42"/>
  <c r="BC506" i="42" s="1"/>
  <c r="BB402" i="42"/>
  <c r="BC402" i="42" s="1"/>
  <c r="BB584" i="42"/>
  <c r="BC584" i="42" s="1"/>
  <c r="BB426" i="42"/>
  <c r="BC426" i="42" s="1"/>
  <c r="BB24" i="42"/>
  <c r="BC24" i="42" s="1"/>
  <c r="BB165" i="42"/>
  <c r="BC165" i="42" s="1"/>
  <c r="BB294" i="42"/>
  <c r="BC294" i="42" s="1"/>
  <c r="BB257" i="42"/>
  <c r="BC257" i="42" s="1"/>
  <c r="BB116" i="42"/>
  <c r="BC116" i="42" s="1"/>
  <c r="BB233" i="42"/>
  <c r="BC233" i="42" s="1"/>
  <c r="BB362" i="42"/>
  <c r="BC362" i="42" s="1"/>
  <c r="BB46" i="42"/>
  <c r="BC46" i="42" s="1"/>
  <c r="BB183" i="42"/>
  <c r="BC183" i="42" s="1"/>
  <c r="BB308" i="42"/>
  <c r="BC308" i="42" s="1"/>
  <c r="BB72" i="42"/>
  <c r="BC72" i="42" s="1"/>
  <c r="BB163" i="42"/>
  <c r="BC163" i="42" s="1"/>
  <c r="BB284" i="42"/>
  <c r="BC284" i="42" s="1"/>
  <c r="BB571" i="42"/>
  <c r="BC571" i="42" s="1"/>
  <c r="BB94" i="42"/>
  <c r="BC94" i="42" s="1"/>
  <c r="BB189" i="42"/>
  <c r="BC189" i="42" s="1"/>
  <c r="BB333" i="42"/>
  <c r="BC333" i="42" s="1"/>
  <c r="BB139" i="42"/>
  <c r="BC139" i="42" s="1"/>
  <c r="BB227" i="42"/>
  <c r="BC227" i="42" s="1"/>
  <c r="BB358" i="42"/>
  <c r="BC358" i="42" s="1"/>
  <c r="BB943" i="42"/>
  <c r="BC943" i="42" s="1"/>
  <c r="BB871" i="42"/>
  <c r="BC871" i="42" s="1"/>
  <c r="BB970" i="42"/>
  <c r="BC970" i="42" s="1"/>
  <c r="BB961" i="42"/>
  <c r="BC961" i="42" s="1"/>
  <c r="BB893" i="42"/>
  <c r="BC893" i="42" s="1"/>
  <c r="BB968" i="42"/>
  <c r="BC968" i="42" s="1"/>
  <c r="BB621" i="42"/>
  <c r="BC621" i="42" s="1"/>
  <c r="BB738" i="42"/>
  <c r="BC738" i="42" s="1"/>
  <c r="BB824" i="42"/>
  <c r="BC824" i="42" s="1"/>
  <c r="BB1032" i="42"/>
  <c r="BC1032" i="42" s="1"/>
  <c r="BB649" i="42"/>
  <c r="BC649" i="42" s="1"/>
  <c r="BB693" i="42"/>
  <c r="BC693" i="42" s="1"/>
  <c r="BB768" i="42"/>
  <c r="BC768" i="42" s="1"/>
  <c r="BB334" i="42"/>
  <c r="BC334" i="42" s="1"/>
  <c r="BB462" i="42"/>
  <c r="BC462" i="42" s="1"/>
  <c r="BB486" i="42"/>
  <c r="BC486" i="42" s="1"/>
  <c r="BB519" i="42"/>
  <c r="BC519" i="42" s="1"/>
  <c r="BB336" i="42"/>
  <c r="BC336" i="42" s="1"/>
  <c r="BB489" i="42"/>
  <c r="BC489" i="42" s="1"/>
  <c r="BB580" i="42"/>
  <c r="BC580" i="42" s="1"/>
  <c r="BB169" i="42"/>
  <c r="BC169" i="42" s="1"/>
  <c r="BB132" i="42"/>
  <c r="BC132" i="42" s="1"/>
  <c r="BB146" i="42"/>
  <c r="BC146" i="42" s="1"/>
  <c r="BB463" i="42"/>
  <c r="BC463" i="42" s="1"/>
  <c r="BB55" i="42"/>
  <c r="BC55" i="42" s="1"/>
  <c r="BB391" i="42"/>
  <c r="BC391" i="42" s="1"/>
  <c r="BB76" i="42"/>
  <c r="BC76" i="42" s="1"/>
  <c r="BB292" i="42"/>
  <c r="BC292" i="42" s="1"/>
  <c r="BB193" i="42"/>
  <c r="BC193" i="42" s="1"/>
  <c r="BB144" i="42"/>
  <c r="BC144" i="42" s="1"/>
  <c r="BB366" i="42"/>
  <c r="BC366" i="42" s="1"/>
  <c r="BB922" i="42"/>
  <c r="BC922" i="42" s="1"/>
  <c r="BB867" i="42"/>
  <c r="BC867" i="42" s="1"/>
  <c r="BB966" i="42"/>
  <c r="BC966" i="42" s="1"/>
  <c r="BB957" i="42"/>
  <c r="BC957" i="42" s="1"/>
  <c r="BB877" i="42"/>
  <c r="BC877" i="42" s="1"/>
  <c r="BB935" i="42"/>
  <c r="BC935" i="42" s="1"/>
  <c r="BB617" i="42"/>
  <c r="BC617" i="42" s="1"/>
  <c r="BB734" i="42"/>
  <c r="BC734" i="42" s="1"/>
  <c r="BB813" i="42"/>
  <c r="BC813" i="42" s="1"/>
  <c r="BB964" i="42"/>
  <c r="BC964" i="42" s="1"/>
  <c r="BB645" i="42"/>
  <c r="BC645" i="42" s="1"/>
  <c r="BB689" i="42"/>
  <c r="BC689" i="42" s="1"/>
  <c r="BB850" i="42"/>
  <c r="BC850" i="42" s="1"/>
  <c r="BB458" i="42"/>
  <c r="BC458" i="42" s="1"/>
  <c r="BB482" i="42"/>
  <c r="BC482" i="42" s="1"/>
  <c r="BB515" i="42"/>
  <c r="BC515" i="42" s="1"/>
  <c r="BB828" i="42"/>
  <c r="BC828" i="42" s="1"/>
  <c r="BB468" i="42"/>
  <c r="BC468" i="42" s="1"/>
  <c r="BB538" i="42"/>
  <c r="BC538" i="42" s="1"/>
  <c r="BB220" i="42"/>
  <c r="BC220" i="42" s="1"/>
  <c r="BB174" i="42"/>
  <c r="BC174" i="42" s="1"/>
  <c r="BB150" i="42"/>
  <c r="BC150" i="42" s="1"/>
  <c r="BB497" i="42"/>
  <c r="BC497" i="42" s="1"/>
  <c r="BB93" i="42"/>
  <c r="BC93" i="42" s="1"/>
  <c r="BB401" i="42"/>
  <c r="BC401" i="42" s="1"/>
  <c r="BB80" i="42"/>
  <c r="BC80" i="42" s="1"/>
  <c r="BB296" i="42"/>
  <c r="BC296" i="42" s="1"/>
  <c r="BB209" i="42"/>
  <c r="BC209" i="42" s="1"/>
  <c r="BB148" i="42"/>
  <c r="BC148" i="42" s="1"/>
  <c r="BB395" i="42"/>
  <c r="BC395" i="42" s="1"/>
  <c r="BB907" i="42"/>
  <c r="BC907" i="42" s="1"/>
  <c r="BB863" i="42"/>
  <c r="BC863" i="42" s="1"/>
  <c r="BB937" i="42"/>
  <c r="BC937" i="42" s="1"/>
  <c r="BB949" i="42"/>
  <c r="BC949" i="42" s="1"/>
  <c r="BB873" i="42"/>
  <c r="BC873" i="42" s="1"/>
  <c r="BB613" i="42"/>
  <c r="BC613" i="42" s="1"/>
  <c r="BB730" i="42"/>
  <c r="BC730" i="42" s="1"/>
  <c r="BB765" i="42"/>
  <c r="BC765" i="42" s="1"/>
  <c r="BB931" i="42"/>
  <c r="BC931" i="42" s="1"/>
  <c r="BB641" i="42"/>
  <c r="BC641" i="42" s="1"/>
  <c r="BB685" i="42"/>
  <c r="BC685" i="42" s="1"/>
  <c r="BB762" i="42"/>
  <c r="BC762" i="42" s="1"/>
  <c r="BB583" i="42"/>
  <c r="BC583" i="42" s="1"/>
  <c r="BB743" i="42"/>
  <c r="BC743" i="42" s="1"/>
  <c r="BB454" i="42"/>
  <c r="BC454" i="42" s="1"/>
  <c r="BB478" i="42"/>
  <c r="BC478" i="42" s="1"/>
  <c r="BB511" i="42"/>
  <c r="BC511" i="42" s="1"/>
  <c r="BB590" i="42"/>
  <c r="BC590" i="42" s="1"/>
  <c r="BB784" i="42"/>
  <c r="BC784" i="42" s="1"/>
  <c r="BB464" i="42"/>
  <c r="BC464" i="42" s="1"/>
  <c r="BB534" i="42"/>
  <c r="BC534" i="42" s="1"/>
  <c r="BB244" i="42"/>
  <c r="BC244" i="42" s="1"/>
  <c r="BB178" i="42"/>
  <c r="BC178" i="42" s="1"/>
  <c r="BB154" i="42"/>
  <c r="BC154" i="42" s="1"/>
  <c r="BB97" i="42"/>
  <c r="BC97" i="42" s="1"/>
  <c r="BB467" i="42"/>
  <c r="BC467" i="42" s="1"/>
  <c r="BB105" i="42"/>
  <c r="BC105" i="42" s="1"/>
  <c r="BB317" i="42"/>
  <c r="BC317" i="42" s="1"/>
  <c r="BB43" i="42"/>
  <c r="BC43" i="42" s="1"/>
  <c r="BB251" i="42"/>
  <c r="BC251" i="42" s="1"/>
  <c r="BB152" i="42"/>
  <c r="BC152" i="42" s="1"/>
  <c r="BB413" i="42"/>
  <c r="BC413" i="42" s="1"/>
  <c r="BB1005" i="42"/>
  <c r="BC1005" i="42" s="1"/>
  <c r="BB864" i="42"/>
  <c r="BC864" i="42" s="1"/>
  <c r="BB917" i="42"/>
  <c r="BC917" i="42" s="1"/>
  <c r="BB775" i="42"/>
  <c r="BC775" i="42" s="1"/>
  <c r="BB847" i="42"/>
  <c r="BC847" i="42" s="1"/>
  <c r="BB944" i="42"/>
  <c r="BC944" i="42" s="1"/>
  <c r="BB801" i="42"/>
  <c r="BC801" i="42" s="1"/>
  <c r="BB695" i="42"/>
  <c r="BC695" i="42" s="1"/>
  <c r="BB814" i="42"/>
  <c r="BC814" i="42" s="1"/>
  <c r="BB633" i="42"/>
  <c r="BC633" i="42" s="1"/>
  <c r="BB690" i="42"/>
  <c r="BC690" i="42" s="1"/>
  <c r="BB983" i="42"/>
  <c r="BC983" i="42" s="1"/>
  <c r="BB714" i="42"/>
  <c r="BC714" i="42" s="1"/>
  <c r="BB425" i="42"/>
  <c r="BC425" i="42" s="1"/>
  <c r="BB558" i="42"/>
  <c r="BC558" i="42" s="1"/>
  <c r="BB672" i="42"/>
  <c r="BC672" i="42" s="1"/>
  <c r="BB639" i="42"/>
  <c r="BC639" i="42" s="1"/>
  <c r="BB411" i="42"/>
  <c r="BC411" i="42" s="1"/>
  <c r="BB431" i="42"/>
  <c r="BC431" i="42" s="1"/>
  <c r="BB568" i="42"/>
  <c r="BC568" i="42" s="1"/>
  <c r="BB352" i="42"/>
  <c r="BC352" i="42" s="1"/>
  <c r="BB343" i="42"/>
  <c r="BC343" i="42" s="1"/>
  <c r="BB82" i="42"/>
  <c r="BC82" i="42" s="1"/>
  <c r="BB353" i="42"/>
  <c r="BC353" i="42" s="1"/>
  <c r="BB49" i="42"/>
  <c r="BC49" i="42" s="1"/>
  <c r="BB337" i="42"/>
  <c r="BC337" i="42" s="1"/>
  <c r="BB29" i="42"/>
  <c r="BC29" i="42" s="1"/>
  <c r="BB275" i="42"/>
  <c r="BC275" i="42" s="1"/>
  <c r="BB200" i="42"/>
  <c r="BC200" i="42" s="1"/>
  <c r="BB226" i="42"/>
  <c r="BC226" i="42" s="1"/>
  <c r="BB374" i="42"/>
  <c r="BC374" i="42" s="1"/>
  <c r="BB69" i="42"/>
  <c r="BC69" i="42" s="1"/>
  <c r="BB277" i="42"/>
  <c r="BC277" i="42" s="1"/>
  <c r="BB946" i="42"/>
  <c r="BC946" i="42" s="1"/>
  <c r="BB819" i="42"/>
  <c r="BC819" i="42" s="1"/>
  <c r="BB952" i="42"/>
  <c r="BC952" i="42" s="1"/>
  <c r="BB642" i="42"/>
  <c r="BC642" i="42" s="1"/>
  <c r="BB745" i="42"/>
  <c r="BC745" i="42" s="1"/>
  <c r="BB611" i="42"/>
  <c r="BC611" i="42" s="1"/>
  <c r="BB433" i="42"/>
  <c r="BC433" i="42" s="1"/>
  <c r="BB981" i="42"/>
  <c r="BC981" i="42" s="1"/>
  <c r="BB445" i="42"/>
  <c r="BC445" i="42" s="1"/>
  <c r="BB589" i="42"/>
  <c r="BC589" i="42" s="1"/>
  <c r="BB422" i="42"/>
  <c r="BC422" i="42" s="1"/>
  <c r="BB298" i="42"/>
  <c r="BC298" i="42" s="1"/>
  <c r="BB261" i="42"/>
  <c r="BC261" i="42" s="1"/>
  <c r="BB266" i="42"/>
  <c r="BC266" i="42" s="1"/>
  <c r="BB192" i="42"/>
  <c r="BC192" i="42" s="1"/>
  <c r="BB167" i="42"/>
  <c r="BC167" i="42" s="1"/>
  <c r="BB98" i="42"/>
  <c r="BC98" i="42" s="1"/>
  <c r="BB1009" i="42"/>
  <c r="BC1009" i="42" s="1"/>
  <c r="BB921" i="42"/>
  <c r="BC921" i="42" s="1"/>
  <c r="BB786" i="42"/>
  <c r="BC786" i="42" s="1"/>
  <c r="BB948" i="42"/>
  <c r="BC948" i="42" s="1"/>
  <c r="BB638" i="42"/>
  <c r="BC638" i="42" s="1"/>
  <c r="BB741" i="42"/>
  <c r="BC741" i="42" s="1"/>
  <c r="BB1017" i="42"/>
  <c r="BC1017" i="42" s="1"/>
  <c r="BB429" i="42"/>
  <c r="BC429" i="42" s="1"/>
  <c r="BB938" i="42"/>
  <c r="BC938" i="42" s="1"/>
  <c r="BB415" i="42"/>
  <c r="BC415" i="42" s="1"/>
  <c r="BB572" i="42"/>
  <c r="BC572" i="42" s="1"/>
  <c r="BB347" i="42"/>
  <c r="BC347" i="42" s="1"/>
  <c r="BB324" i="42"/>
  <c r="BC324" i="42" s="1"/>
  <c r="BB303" i="42"/>
  <c r="BC303" i="42" s="1"/>
  <c r="BB271" i="42"/>
  <c r="BC271" i="42" s="1"/>
  <c r="BB196" i="42"/>
  <c r="BC196" i="42" s="1"/>
  <c r="BB222" i="42"/>
  <c r="BC222" i="42" s="1"/>
  <c r="BB19" i="42"/>
  <c r="BC19" i="42" s="1"/>
  <c r="BB1001" i="42"/>
  <c r="BC1001" i="42" s="1"/>
  <c r="BB902" i="42"/>
  <c r="BC902" i="42" s="1"/>
  <c r="BB771" i="42"/>
  <c r="BC771" i="42" s="1"/>
  <c r="BB923" i="42"/>
  <c r="BC923" i="42" s="1"/>
  <c r="BB691" i="42"/>
  <c r="BC691" i="42" s="1"/>
  <c r="BB1033" i="42"/>
  <c r="BC1033" i="42" s="1"/>
  <c r="BB723" i="42"/>
  <c r="BC723" i="42" s="1"/>
  <c r="BB972" i="42"/>
  <c r="BC972" i="42" s="1"/>
  <c r="BB421" i="42"/>
  <c r="BC421" i="42" s="1"/>
  <c r="BB622" i="42"/>
  <c r="BC622" i="42" s="1"/>
  <c r="BB407" i="42"/>
  <c r="BC407" i="42" s="1"/>
  <c r="BB522" i="42"/>
  <c r="BC522" i="42" s="1"/>
  <c r="BB339" i="42"/>
  <c r="BC339" i="42" s="1"/>
  <c r="BB361" i="42"/>
  <c r="BC361" i="42" s="1"/>
  <c r="BB345" i="42"/>
  <c r="BC345" i="42" s="1"/>
  <c r="BB279" i="42"/>
  <c r="BC279" i="42" s="1"/>
  <c r="BB254" i="42"/>
  <c r="BC254" i="42" s="1"/>
  <c r="BB230" i="42"/>
  <c r="BC230" i="42" s="1"/>
  <c r="BB122" i="42"/>
  <c r="BC122" i="42" s="1"/>
  <c r="BB73" i="42"/>
  <c r="BC73" i="42" s="1"/>
  <c r="BB903" i="42"/>
  <c r="BC903" i="42" s="1"/>
  <c r="BB859" i="42"/>
  <c r="BC859" i="42" s="1"/>
  <c r="BB908" i="42"/>
  <c r="BC908" i="42" s="1"/>
  <c r="BB869" i="42"/>
  <c r="BC869" i="42" s="1"/>
  <c r="BB609" i="42"/>
  <c r="BC609" i="42" s="1"/>
  <c r="BB1030" i="42"/>
  <c r="BC1030" i="42" s="1"/>
  <c r="BB740" i="42"/>
  <c r="BC740" i="42" s="1"/>
  <c r="BB474" i="42"/>
  <c r="BC474" i="42" s="1"/>
  <c r="BB585" i="42"/>
  <c r="BC585" i="42" s="1"/>
  <c r="BB456" i="42"/>
  <c r="BC456" i="42" s="1"/>
  <c r="BB501" i="42"/>
  <c r="BC501" i="42" s="1"/>
  <c r="BB392" i="42"/>
  <c r="BC392" i="42" s="1"/>
  <c r="BB255" i="42"/>
  <c r="BC255" i="42" s="1"/>
  <c r="BB156" i="42"/>
  <c r="BC156" i="42" s="1"/>
  <c r="BB872" i="42"/>
  <c r="BC872" i="42" s="1"/>
  <c r="BB862" i="42"/>
  <c r="BC862" i="42" s="1"/>
  <c r="BB934" i="42"/>
  <c r="BC934" i="42" s="1"/>
  <c r="BB821" i="42"/>
  <c r="BC821" i="42" s="1"/>
  <c r="BB566" i="42"/>
  <c r="BC566" i="42" s="1"/>
  <c r="BB477" i="42"/>
  <c r="BC477" i="42" s="1"/>
  <c r="BB70" i="42"/>
  <c r="BC70" i="42" s="1"/>
  <c r="BB341" i="42"/>
  <c r="BC341" i="42" s="1"/>
  <c r="BB868" i="42"/>
  <c r="BC868" i="42" s="1"/>
  <c r="BB858" i="42"/>
  <c r="BC858" i="42" s="1"/>
  <c r="BB825" i="42"/>
  <c r="BC825" i="42" s="1"/>
  <c r="BB788" i="42"/>
  <c r="BC788" i="42" s="1"/>
  <c r="BB562" i="42"/>
  <c r="BC562" i="42" s="1"/>
  <c r="BB473" i="42"/>
  <c r="BC473" i="42" s="1"/>
  <c r="BB78" i="42"/>
  <c r="BC78" i="42" s="1"/>
  <c r="BB25" i="42"/>
  <c r="BC25" i="42" s="1"/>
  <c r="BB349" i="42"/>
  <c r="BC349" i="42" s="1"/>
  <c r="BB860" i="42"/>
  <c r="BC860" i="42" s="1"/>
  <c r="BB843" i="42"/>
  <c r="BC843" i="42" s="1"/>
  <c r="BB792" i="42"/>
  <c r="BC792" i="42" s="1"/>
  <c r="BB541" i="42"/>
  <c r="BC541" i="42" s="1"/>
  <c r="BB427" i="42"/>
  <c r="BC427" i="42" s="1"/>
  <c r="BB107" i="42"/>
  <c r="BC107" i="42" s="1"/>
  <c r="BB33" i="42"/>
  <c r="BC33" i="42" s="1"/>
  <c r="BB13" i="42"/>
  <c r="BC13" i="42" s="1"/>
  <c r="BB443" i="42"/>
  <c r="BC443" i="42" s="1"/>
  <c r="BB1010" i="42"/>
  <c r="BC1010" i="42" s="1"/>
  <c r="BB720" i="42"/>
  <c r="BC720" i="42" s="1"/>
  <c r="BB681" i="42"/>
  <c r="BC681" i="42" s="1"/>
  <c r="BB450" i="42"/>
  <c r="BC450" i="42" s="1"/>
  <c r="BB751" i="42"/>
  <c r="BC751" i="42" s="1"/>
  <c r="BB265" i="42"/>
  <c r="BC265" i="42" s="1"/>
  <c r="BB170" i="42"/>
  <c r="BC170" i="42" s="1"/>
  <c r="BB117" i="42"/>
  <c r="BC117" i="42" s="1"/>
  <c r="BB809" i="42"/>
  <c r="BC809" i="42" s="1"/>
  <c r="BB722" i="42"/>
  <c r="BC722" i="42" s="1"/>
  <c r="BB398" i="42"/>
  <c r="BC398" i="42" s="1"/>
  <c r="BB231" i="42"/>
  <c r="BC231" i="42" s="1"/>
  <c r="BB698" i="42"/>
  <c r="BC698" i="42" s="1"/>
  <c r="BB755" i="42"/>
  <c r="BC755" i="42" s="1"/>
  <c r="BB45" i="42"/>
  <c r="BC45" i="42" s="1"/>
  <c r="BB686" i="42"/>
  <c r="BC686" i="42" s="1"/>
  <c r="BB47" i="42"/>
  <c r="BC47" i="42" s="1"/>
  <c r="BB805" i="42"/>
  <c r="BC805" i="42" s="1"/>
  <c r="BB718" i="42"/>
  <c r="BC718" i="42" s="1"/>
  <c r="BB394" i="42"/>
  <c r="BC394" i="42" s="1"/>
  <c r="BB273" i="42"/>
  <c r="BC273" i="42" s="1"/>
  <c r="BB709" i="42"/>
  <c r="BC709" i="42" s="1"/>
  <c r="BB281" i="42"/>
  <c r="BC281" i="42" s="1"/>
  <c r="BB694" i="42"/>
  <c r="BC694" i="42" s="1"/>
  <c r="BB929" i="42"/>
  <c r="BC929" i="42" s="1"/>
  <c r="BB182" i="42"/>
  <c r="BC182" i="42" s="1"/>
  <c r="BB579" i="42"/>
  <c r="BC579" i="42" s="1"/>
  <c r="BB530" i="42"/>
  <c r="BC530" i="42" s="1"/>
  <c r="BB101" i="42"/>
  <c r="BC101" i="42" s="1"/>
  <c r="BB663" i="42"/>
  <c r="BC663" i="42" s="1"/>
  <c r="BB41" i="42"/>
  <c r="BC41" i="42" s="1"/>
  <c r="BB655" i="42"/>
  <c r="BC655" i="42" s="1"/>
  <c r="BB586" i="42"/>
  <c r="BC586" i="42" s="1"/>
  <c r="BB495" i="42"/>
  <c r="BC495" i="42" s="1"/>
  <c r="AY759" i="42"/>
  <c r="BA610" i="42" a="1"/>
  <c r="BA610" i="42" s="1"/>
  <c r="BA420" i="42" a="1"/>
  <c r="BA420" i="42" s="1"/>
  <c r="BA419" i="42" s="1"/>
  <c r="BA472" i="42" a="1"/>
  <c r="BA472" i="42" s="1"/>
  <c r="BA471" i="42" s="1"/>
  <c r="BA1020" i="42" a="1"/>
  <c r="BA1020" i="42" s="1"/>
  <c r="BA1019" i="42" s="1"/>
  <c r="BA1018" i="42" s="1"/>
  <c r="BA796" i="42" a="1"/>
  <c r="BA796" i="42" s="1"/>
  <c r="BA637" i="42" a="1"/>
  <c r="BA637" i="42" s="1"/>
  <c r="BA280" i="42" a="1"/>
  <c r="BA280" i="42" s="1"/>
  <c r="BA121" i="42" a="1"/>
  <c r="BA121" i="42" s="1"/>
  <c r="BA120" i="42" s="1"/>
  <c r="BA137" i="42" a="1"/>
  <c r="BA137" i="42" s="1"/>
  <c r="BA212" i="42" a="1"/>
  <c r="BA212" i="42" s="1"/>
  <c r="BA692" i="42" a="1"/>
  <c r="BA692" i="42" s="1"/>
  <c r="BA368" i="42" a="1"/>
  <c r="BA368" i="42" s="1"/>
  <c r="BA367" i="42" s="1"/>
  <c r="BA65" i="42" a="1"/>
  <c r="BA65" i="42" s="1"/>
  <c r="BA556" i="42" a="1"/>
  <c r="BA556" i="42" s="1"/>
  <c r="BA408" i="42" a="1"/>
  <c r="BA408" i="42" s="1"/>
  <c r="BA321" i="42" a="1"/>
  <c r="BA321" i="42" s="1"/>
  <c r="BA764" i="42" a="1"/>
  <c r="BA764" i="42" s="1"/>
  <c r="BA763" i="42" s="1"/>
  <c r="BA759" i="42" s="1"/>
  <c r="BA942" i="42" a="1"/>
  <c r="BA942" i="42" s="1"/>
  <c r="BA113" i="42" a="1"/>
  <c r="BA113" i="42" s="1"/>
  <c r="BA849" i="42" a="1"/>
  <c r="BA849" i="42" s="1"/>
  <c r="BA288" i="42" a="1"/>
  <c r="BA288" i="42" s="1"/>
  <c r="AY388" i="42"/>
  <c r="AY387" i="42" s="1"/>
  <c r="AY383" i="42" s="1"/>
  <c r="AY924" i="42"/>
  <c r="AY853" i="42" s="1"/>
  <c r="AY852" i="42" s="1"/>
  <c r="BA901" i="42" a="1"/>
  <c r="BA901" i="42" s="1"/>
  <c r="BA142" i="42" a="1"/>
  <c r="BA142" i="42" s="1"/>
  <c r="BA783" i="42" a="1"/>
  <c r="BA783" i="42" s="1"/>
  <c r="BA925" i="42" a="1"/>
  <c r="BA925" i="42" s="1"/>
  <c r="BA713" i="42" a="1"/>
  <c r="BA713" i="42" s="1"/>
  <c r="BA173" i="42" a="1"/>
  <c r="BA173" i="42" s="1"/>
  <c r="BA172" i="42" s="1"/>
  <c r="BA1015" i="42" a="1"/>
  <c r="BA1015" i="42" s="1"/>
  <c r="BA680" i="42" a="1"/>
  <c r="BA680" i="42" s="1"/>
  <c r="BA992" i="42" a="1"/>
  <c r="BA992" i="42" s="1"/>
  <c r="BA512" i="42" a="1"/>
  <c r="BA512" i="42" s="1"/>
  <c r="BA89" i="42" a="1"/>
  <c r="BA89" i="42" s="1"/>
  <c r="BA264" i="42" a="1"/>
  <c r="BA264" i="42" s="1"/>
  <c r="BA733" i="42" a="1"/>
  <c r="BA733" i="42" s="1"/>
  <c r="AY492" i="42"/>
  <c r="AY491" i="42" s="1"/>
  <c r="AY487" i="42" s="1"/>
  <c r="BA545" i="42" a="1"/>
  <c r="BA545" i="42" s="1"/>
  <c r="BA153" i="42" a="1"/>
  <c r="BA153" i="42" s="1"/>
  <c r="BA866" i="42" a="1"/>
  <c r="BA866" i="42" s="1"/>
  <c r="BA452" i="42" a="1"/>
  <c r="BA452" i="42" s="1"/>
  <c r="BA812" i="42" a="1"/>
  <c r="BA812" i="42" s="1"/>
  <c r="BA668" i="42" a="1"/>
  <c r="BA668" i="42" s="1"/>
  <c r="BA912" i="42" a="1"/>
  <c r="BA912" i="42" s="1"/>
  <c r="BA656" i="42" a="1"/>
  <c r="BA656" i="42" s="1"/>
  <c r="BA963" i="42" a="1"/>
  <c r="BA963" i="42" s="1"/>
  <c r="BA854" i="42" a="1"/>
  <c r="BA854" i="42" s="1"/>
  <c r="BA109" i="42" a="1"/>
  <c r="BA109" i="42" s="1"/>
  <c r="AY187" i="42"/>
  <c r="AY186" i="42" s="1"/>
  <c r="AY811" i="42"/>
  <c r="AU8" i="42" l="1"/>
  <c r="P58" i="12" s="1"/>
  <c r="P60" i="12" s="1"/>
  <c r="AY87" i="42"/>
  <c r="AY83" i="42" s="1"/>
  <c r="BA351" i="42"/>
  <c r="BA962" i="42"/>
  <c r="AY711" i="42"/>
  <c r="AY707" i="42" s="1"/>
  <c r="BC540" i="42" a="1"/>
  <c r="BC540" i="42" s="1"/>
  <c r="BA729" i="42"/>
  <c r="BA64" i="42"/>
  <c r="BA88" i="42"/>
  <c r="BA941" i="42"/>
  <c r="BC594" i="42" a="1"/>
  <c r="BC594" i="42" s="1"/>
  <c r="AY782" i="42"/>
  <c r="AY781" i="42" s="1"/>
  <c r="AY777" i="42" s="1"/>
  <c r="BA712" i="42"/>
  <c r="BC933" i="42" a="1"/>
  <c r="BC933" i="42" s="1"/>
  <c r="BC849" i="42" a="1"/>
  <c r="BC849" i="42" s="1"/>
  <c r="AW781" i="42"/>
  <c r="AW777" i="42" s="1"/>
  <c r="AW592" i="42" s="1"/>
  <c r="AW8" i="42" s="1"/>
  <c r="Q58" i="12" s="1"/>
  <c r="BC804" i="42" a="1"/>
  <c r="BC804" i="42" s="1"/>
  <c r="BC488" i="42" a="1"/>
  <c r="BC488" i="42" s="1"/>
  <c r="BA544" i="42"/>
  <c r="BA543" i="42" s="1"/>
  <c r="BA539" i="42" s="1"/>
  <c r="BA728" i="42"/>
  <c r="BC316" i="42" a="1"/>
  <c r="BC316" i="42" s="1"/>
  <c r="BC84" i="42" a="1"/>
  <c r="BC84" i="42" s="1"/>
  <c r="BC360" i="42" a="1"/>
  <c r="BC360" i="42" s="1"/>
  <c r="BA991" i="42"/>
  <c r="BA990" i="42" s="1"/>
  <c r="BA986" i="42" s="1"/>
  <c r="BC778" i="42" a="1"/>
  <c r="BC778" i="42" s="1"/>
  <c r="BC610" i="42" a="1"/>
  <c r="BC610" i="42" s="1"/>
  <c r="AY319" i="42"/>
  <c r="AY315" i="42" s="1"/>
  <c r="O56" i="12"/>
  <c r="O60" i="12"/>
  <c r="BA795" i="42"/>
  <c r="AY50" i="42"/>
  <c r="AY14" i="42" s="1"/>
  <c r="AY10" i="42" s="1"/>
  <c r="BC901" i="42" a="1"/>
  <c r="BC901" i="42" s="1"/>
  <c r="BC637" i="42" a="1"/>
  <c r="BC637" i="42" s="1"/>
  <c r="BC384" i="42" a="1"/>
  <c r="BC384" i="42" s="1"/>
  <c r="BA924" i="42"/>
  <c r="BA636" i="42"/>
  <c r="BC632" i="42" a="1"/>
  <c r="BC632" i="42" s="1"/>
  <c r="BC733" i="42" a="1"/>
  <c r="BC733" i="42" s="1"/>
  <c r="BC724" i="42" a="1"/>
  <c r="BC724" i="42" s="1"/>
  <c r="BA216" i="42"/>
  <c r="BA215" i="42" s="1"/>
  <c r="BA211" i="42" s="1"/>
  <c r="BC288" i="42" a="1"/>
  <c r="BC288" i="42" s="1"/>
  <c r="BA187" i="42"/>
  <c r="BA186" i="42" s="1"/>
  <c r="BC280" i="42" a="1"/>
  <c r="BC280" i="42" s="1"/>
  <c r="BA811" i="42"/>
  <c r="BC340" i="42" a="1"/>
  <c r="BC340" i="42" s="1"/>
  <c r="BC737" i="42" a="1"/>
  <c r="BC737" i="42" s="1"/>
  <c r="BC11" i="42" a="1"/>
  <c r="BC11" i="42" s="1"/>
  <c r="BC188" i="42" a="1"/>
  <c r="BC188" i="42" s="1"/>
  <c r="BA320" i="42"/>
  <c r="BA319" i="42" s="1"/>
  <c r="BA315" i="42" s="1"/>
  <c r="BC708" i="42" a="1"/>
  <c r="BC708" i="42" s="1"/>
  <c r="BC121" i="42" a="1"/>
  <c r="BC121" i="42" s="1"/>
  <c r="BC120" i="42" s="1"/>
  <c r="BA15" i="42"/>
  <c r="BC764" i="42" a="1"/>
  <c r="BC764" i="42" s="1"/>
  <c r="BC763" i="42" s="1"/>
  <c r="BC812" i="42" a="1"/>
  <c r="BC812" i="42" s="1"/>
  <c r="BC866" i="42" a="1"/>
  <c r="BC866" i="42" s="1"/>
  <c r="BC823" i="42" a="1"/>
  <c r="BC823" i="42" s="1"/>
  <c r="BC332" i="42" a="1"/>
  <c r="BC332" i="42" s="1"/>
  <c r="BC248" i="42" a="1"/>
  <c r="BC248" i="42" s="1"/>
  <c r="BC247" i="42" s="1"/>
  <c r="BC556" i="42" a="1"/>
  <c r="BC556" i="42" s="1"/>
  <c r="BC74" i="42" a="1"/>
  <c r="BC74" i="42" s="1"/>
  <c r="BC564" i="42" a="1"/>
  <c r="BC564" i="42" s="1"/>
  <c r="BC100" i="42" a="1"/>
  <c r="BC100" i="42" s="1"/>
  <c r="BC420" i="42" a="1"/>
  <c r="BC420" i="42" s="1"/>
  <c r="BC419" i="42" s="1"/>
  <c r="BC199" i="42" a="1"/>
  <c r="BC199" i="42" s="1"/>
  <c r="BC400" i="42" a="1"/>
  <c r="BC400" i="42" s="1"/>
  <c r="BC942" i="42" a="1"/>
  <c r="BC942" i="42" s="1"/>
  <c r="BC460" i="42" a="1"/>
  <c r="BC460" i="42" s="1"/>
  <c r="BC599" i="42" a="1"/>
  <c r="BC599" i="42" s="1"/>
  <c r="BC668" i="42" a="1"/>
  <c r="BC668" i="42" s="1"/>
  <c r="BC142" i="42" a="1"/>
  <c r="BC142" i="42" s="1"/>
  <c r="BC137" i="42" a="1"/>
  <c r="BC137" i="42" s="1"/>
  <c r="BA268" i="42"/>
  <c r="BA267" i="42" s="1"/>
  <c r="BA263" i="42" s="1"/>
  <c r="BC854" i="42" a="1"/>
  <c r="BC854" i="42" s="1"/>
  <c r="BC16" i="42" a="1"/>
  <c r="BC16" i="42" s="1"/>
  <c r="BC472" i="42" a="1"/>
  <c r="BC472" i="42" s="1"/>
  <c r="BC471" i="42" s="1"/>
  <c r="BC713" i="42" a="1"/>
  <c r="BC713" i="42" s="1"/>
  <c r="BC504" i="42" a="1"/>
  <c r="BC504" i="42" s="1"/>
  <c r="BC269" i="42" a="1"/>
  <c r="BC269" i="42" s="1"/>
  <c r="BC89" i="42" a="1"/>
  <c r="BC89" i="42" s="1"/>
  <c r="BC113" i="42" a="1"/>
  <c r="BC113" i="42" s="1"/>
  <c r="BC109" i="42" a="1"/>
  <c r="BC109" i="42" s="1"/>
  <c r="BC524" i="42" a="1"/>
  <c r="BC524" i="42" s="1"/>
  <c r="BC523" i="42" s="1"/>
  <c r="BC217" i="42" a="1"/>
  <c r="BC217" i="42" s="1"/>
  <c r="BC744" i="42" a="1"/>
  <c r="BC744" i="42" s="1"/>
  <c r="BC760" i="42" a="1"/>
  <c r="BC760" i="42" s="1"/>
  <c r="BC833" i="42" a="1"/>
  <c r="BC833" i="42" s="1"/>
  <c r="BC832" i="42" s="1"/>
  <c r="BC890" i="42" a="1"/>
  <c r="BC890" i="42" s="1"/>
  <c r="BC1003" i="42" a="1"/>
  <c r="BC1003" i="42" s="1"/>
  <c r="BC389" i="42" a="1"/>
  <c r="BC389" i="42" s="1"/>
  <c r="BC680" i="42" a="1"/>
  <c r="BC680" i="42" s="1"/>
  <c r="BC37" i="42" a="1"/>
  <c r="BC37" i="42" s="1"/>
  <c r="BC36" i="42" s="1"/>
  <c r="BC974" i="42" a="1"/>
  <c r="BC974" i="42" s="1"/>
  <c r="BC212" i="42" a="1"/>
  <c r="BC212" i="42" s="1"/>
  <c r="BC1020" i="42" a="1"/>
  <c r="BC1020" i="42" s="1"/>
  <c r="BC1019" i="42" s="1"/>
  <c r="BC1018" i="42" s="1"/>
  <c r="AY140" i="42"/>
  <c r="AY136" i="42" s="1"/>
  <c r="BA141" i="42"/>
  <c r="BA667" i="42"/>
  <c r="BC153" i="42" a="1"/>
  <c r="BC153" i="42" s="1"/>
  <c r="BC783" i="42" a="1"/>
  <c r="BC783" i="42" s="1"/>
  <c r="BC692" i="42" a="1"/>
  <c r="BC692" i="42" s="1"/>
  <c r="BC228" i="42" a="1"/>
  <c r="BC228" i="42" s="1"/>
  <c r="BC618" i="42" a="1"/>
  <c r="BC618" i="42" s="1"/>
  <c r="BC953" i="42" a="1"/>
  <c r="BC953" i="42" s="1"/>
  <c r="BC368" i="42" a="1"/>
  <c r="BC368" i="42" s="1"/>
  <c r="BC367" i="42" s="1"/>
  <c r="BC436" i="42" a="1"/>
  <c r="BC436" i="42" s="1"/>
  <c r="BC987" i="42" a="1"/>
  <c r="BC987" i="42" s="1"/>
  <c r="BC441" i="42" a="1"/>
  <c r="BC441" i="42" s="1"/>
  <c r="BC992" i="42" a="1"/>
  <c r="BC992" i="42" s="1"/>
  <c r="BA388" i="42"/>
  <c r="BA387" i="42" s="1"/>
  <c r="BA383" i="42" s="1"/>
  <c r="BC925" i="42" a="1"/>
  <c r="BC925" i="42" s="1"/>
  <c r="BC924" i="42" s="1"/>
  <c r="BA1014" i="42"/>
  <c r="BA104" i="42"/>
  <c r="AY848" i="42"/>
  <c r="BC264" i="42" a="1"/>
  <c r="BC264" i="42" s="1"/>
  <c r="BC648" i="42" a="1"/>
  <c r="BC648" i="42" s="1"/>
  <c r="BC1015" i="42" a="1"/>
  <c r="BC1015" i="42" s="1"/>
  <c r="BC300" i="42" a="1"/>
  <c r="BC300" i="42" s="1"/>
  <c r="BC299" i="42" s="1"/>
  <c r="BC576" i="42" a="1"/>
  <c r="BC576" i="42" s="1"/>
  <c r="BC575" i="42" s="1"/>
  <c r="BC65" i="42" a="1"/>
  <c r="BC65" i="42" s="1"/>
  <c r="BC493" i="42" a="1"/>
  <c r="BC493" i="42" s="1"/>
  <c r="BC452" i="42" a="1"/>
  <c r="BC452" i="42" s="1"/>
  <c r="BC656" i="42" a="1"/>
  <c r="BC656" i="42" s="1"/>
  <c r="BC878" i="42" a="1"/>
  <c r="BC878" i="42" s="1"/>
  <c r="BC236" i="42" a="1"/>
  <c r="BC236" i="42" s="1"/>
  <c r="BC27" i="42" a="1"/>
  <c r="BC27" i="42" s="1"/>
  <c r="BA598" i="42"/>
  <c r="BA597" i="42" s="1"/>
  <c r="BA593" i="42" s="1"/>
  <c r="BA440" i="42"/>
  <c r="BA439" i="42" s="1"/>
  <c r="BA435" i="42" s="1"/>
  <c r="BC173" i="42" a="1"/>
  <c r="BC173" i="42" s="1"/>
  <c r="BC172" i="42" s="1"/>
  <c r="BC963" i="42" a="1"/>
  <c r="BC963" i="42" s="1"/>
  <c r="BC408" i="42" a="1"/>
  <c r="BC408" i="42" s="1"/>
  <c r="BC545" i="42" a="1"/>
  <c r="BC545" i="42" s="1"/>
  <c r="BC512" i="42" a="1"/>
  <c r="BC512" i="42" s="1"/>
  <c r="BC356" i="42" a="1"/>
  <c r="BC356" i="42" s="1"/>
  <c r="BC161" i="42" a="1"/>
  <c r="BC161" i="42" s="1"/>
  <c r="BC321" i="42" a="1"/>
  <c r="BC321" i="42" s="1"/>
  <c r="BC52" i="42" a="1"/>
  <c r="BC52" i="42" s="1"/>
  <c r="BC51" i="42" s="1"/>
  <c r="BC796" i="42" a="1"/>
  <c r="BC796" i="42" s="1"/>
  <c r="BC912" i="42" a="1"/>
  <c r="BC912" i="42" s="1"/>
  <c r="BD525" i="42"/>
  <c r="BE525" i="42" s="1"/>
  <c r="BD335" i="42"/>
  <c r="BE335" i="42" s="1"/>
  <c r="BD204" i="42"/>
  <c r="BE204" i="42" s="1"/>
  <c r="BD164" i="42"/>
  <c r="BE164" i="42" s="1"/>
  <c r="BD138" i="42"/>
  <c r="BE138" i="42" s="1"/>
  <c r="BD68" i="42"/>
  <c r="BE68" i="42" s="1"/>
  <c r="BD29" i="42"/>
  <c r="BE29" i="42" s="1"/>
  <c r="BD12" i="42"/>
  <c r="BE12" i="42" s="1"/>
  <c r="BD308" i="42"/>
  <c r="BE308" i="42" s="1"/>
  <c r="BD160" i="42"/>
  <c r="BE160" i="42" s="1"/>
  <c r="BD67" i="42"/>
  <c r="BE67" i="42" s="1"/>
  <c r="BD42" i="42"/>
  <c r="BE42" i="42" s="1"/>
  <c r="BD26" i="42"/>
  <c r="BE26" i="42" s="1"/>
  <c r="BD244" i="42"/>
  <c r="BE244" i="42" s="1"/>
  <c r="BD184" i="42"/>
  <c r="BE184" i="42" s="1"/>
  <c r="BD151" i="42"/>
  <c r="BE151" i="42" s="1"/>
  <c r="BD125" i="42"/>
  <c r="BE125" i="42" s="1"/>
  <c r="BD80" i="42"/>
  <c r="BE80" i="42" s="1"/>
  <c r="BD53" i="42"/>
  <c r="BE53" i="42" s="1"/>
  <c r="BD35" i="42"/>
  <c r="BE35" i="42" s="1"/>
  <c r="BD23" i="42"/>
  <c r="BE23" i="42" s="1"/>
  <c r="BD258" i="42"/>
  <c r="BE258" i="42" s="1"/>
  <c r="BD171" i="42"/>
  <c r="BE171" i="42" s="1"/>
  <c r="BD72" i="42"/>
  <c r="BE72" i="42" s="1"/>
  <c r="BD33" i="42"/>
  <c r="BE33" i="42" s="1"/>
  <c r="BD251" i="42"/>
  <c r="BE251" i="42" s="1"/>
  <c r="BD165" i="42"/>
  <c r="BE165" i="42" s="1"/>
  <c r="BD117" i="42"/>
  <c r="BE117" i="42" s="1"/>
  <c r="BD31" i="42"/>
  <c r="BE31" i="42" s="1"/>
  <c r="BD239" i="42"/>
  <c r="BE239" i="42" s="1"/>
  <c r="BD155" i="42"/>
  <c r="BE155" i="42" s="1"/>
  <c r="BD112" i="42"/>
  <c r="BE112" i="42" s="1"/>
  <c r="BD63" i="42"/>
  <c r="BE63" i="42" s="1"/>
  <c r="BD192" i="42"/>
  <c r="BE192" i="42" s="1"/>
  <c r="BD176" i="42"/>
  <c r="BE176" i="42" s="1"/>
  <c r="BD97" i="42"/>
  <c r="BE97" i="42" s="1"/>
  <c r="BD25" i="42"/>
  <c r="BE25" i="42" s="1"/>
  <c r="BD154" i="42"/>
  <c r="BE154" i="42" s="1"/>
  <c r="BD76" i="42"/>
  <c r="BE76" i="42" s="1"/>
  <c r="BD197" i="42"/>
  <c r="BE197" i="42" s="1"/>
  <c r="BD46" i="42"/>
  <c r="BE46" i="42" s="1"/>
  <c r="BG1" i="42"/>
  <c r="BD18" i="42"/>
  <c r="BE18" i="42" s="1"/>
  <c r="BD147" i="42"/>
  <c r="BE147" i="42" s="1"/>
  <c r="BD44" i="42"/>
  <c r="BE44" i="42" s="1"/>
  <c r="BD133" i="42"/>
  <c r="BE133" i="42" s="1"/>
  <c r="BD146" i="42"/>
  <c r="BE146" i="42" s="1"/>
  <c r="BD38" i="42"/>
  <c r="BE38" i="42" s="1"/>
  <c r="BD143" i="42"/>
  <c r="BE143" i="42" s="1"/>
  <c r="BD21" i="42"/>
  <c r="BE21" i="42" s="1"/>
  <c r="BD75" i="42"/>
  <c r="BE75" i="42" s="1"/>
  <c r="BD13" i="42"/>
  <c r="BE13" i="42" s="1"/>
  <c r="BD48" i="42"/>
  <c r="BE48" i="42" s="1"/>
  <c r="BD231" i="42"/>
  <c r="BE231" i="42" s="1"/>
  <c r="BD213" i="42"/>
  <c r="BE213" i="42" s="1"/>
  <c r="BD105" i="42"/>
  <c r="BE105" i="42" s="1"/>
  <c r="BD379" i="42"/>
  <c r="BE379" i="42" s="1"/>
  <c r="BD110" i="42"/>
  <c r="BE110" i="42" s="1"/>
  <c r="BD343" i="42"/>
  <c r="BE343" i="42" s="1"/>
  <c r="BD1000" i="42"/>
  <c r="BE1000" i="42" s="1"/>
  <c r="BD913" i="42"/>
  <c r="BE913" i="42" s="1"/>
  <c r="BD883" i="42"/>
  <c r="BE883" i="42" s="1"/>
  <c r="BD844" i="42"/>
  <c r="BE844" i="42" s="1"/>
  <c r="BD1027" i="42"/>
  <c r="BE1027" i="42" s="1"/>
  <c r="BD957" i="42"/>
  <c r="BE957" i="42" s="1"/>
  <c r="BD894" i="42"/>
  <c r="BE894" i="42" s="1"/>
  <c r="BD843" i="42"/>
  <c r="BE843" i="42" s="1"/>
  <c r="BD1012" i="42"/>
  <c r="BE1012" i="42" s="1"/>
  <c r="BD989" i="42"/>
  <c r="BE989" i="42" s="1"/>
  <c r="BD915" i="42"/>
  <c r="BE915" i="42" s="1"/>
  <c r="BD885" i="42"/>
  <c r="BE885" i="42" s="1"/>
  <c r="BD846" i="42"/>
  <c r="BE846" i="42" s="1"/>
  <c r="BD1025" i="42"/>
  <c r="BE1025" i="42" s="1"/>
  <c r="BD918" i="42"/>
  <c r="BE918" i="42" s="1"/>
  <c r="BD814" i="42"/>
  <c r="BE814" i="42" s="1"/>
  <c r="BD682" i="42"/>
  <c r="BE682" i="42" s="1"/>
  <c r="BD970" i="42"/>
  <c r="BE970" i="42" s="1"/>
  <c r="BD813" i="42"/>
  <c r="BE813" i="42" s="1"/>
  <c r="BD749" i="42"/>
  <c r="BE749" i="42" s="1"/>
  <c r="BD719" i="42"/>
  <c r="BE719" i="42" s="1"/>
  <c r="BD943" i="42"/>
  <c r="BE943" i="42" s="1"/>
  <c r="BD845" i="42"/>
  <c r="BE845" i="42" s="1"/>
  <c r="BD697" i="42"/>
  <c r="BE697" i="42" s="1"/>
  <c r="BD988" i="42"/>
  <c r="BE988" i="42" s="1"/>
  <c r="BD892" i="42"/>
  <c r="BE892" i="42" s="1"/>
  <c r="BD736" i="42"/>
  <c r="BE736" i="42" s="1"/>
  <c r="BD718" i="42"/>
  <c r="BE718" i="42" s="1"/>
  <c r="BD903" i="42"/>
  <c r="BE903" i="42" s="1"/>
  <c r="BD830" i="42"/>
  <c r="BE830" i="42" s="1"/>
  <c r="BD684" i="42"/>
  <c r="BE684" i="42" s="1"/>
  <c r="BD927" i="42"/>
  <c r="BE927" i="42" s="1"/>
  <c r="BD790" i="42"/>
  <c r="BE790" i="42" s="1"/>
  <c r="BD739" i="42"/>
  <c r="BE739" i="42" s="1"/>
  <c r="BD721" i="42"/>
  <c r="BE721" i="42" s="1"/>
  <c r="BD675" i="42"/>
  <c r="BE675" i="42" s="1"/>
  <c r="BD638" i="42"/>
  <c r="BE638" i="42" s="1"/>
  <c r="BD550" i="42"/>
  <c r="BE550" i="42" s="1"/>
  <c r="BD470" i="42"/>
  <c r="BE470" i="42" s="1"/>
  <c r="BD1026" i="42"/>
  <c r="BE1026" i="42" s="1"/>
  <c r="BD620" i="42"/>
  <c r="BE620" i="42" s="1"/>
  <c r="BD586" i="42"/>
  <c r="BE586" i="42" s="1"/>
  <c r="BD478" i="42"/>
  <c r="BE478" i="42" s="1"/>
  <c r="BD822" i="42"/>
  <c r="BE822" i="42" s="1"/>
  <c r="BD653" i="42"/>
  <c r="BE653" i="42" s="1"/>
  <c r="BD557" i="42"/>
  <c r="BE557" i="42" s="1"/>
  <c r="BD499" i="42"/>
  <c r="BE499" i="42" s="1"/>
  <c r="BD449" i="42"/>
  <c r="BE449" i="42" s="1"/>
  <c r="BD673" i="42"/>
  <c r="BE673" i="42" s="1"/>
  <c r="BD603" i="42"/>
  <c r="BE603" i="42" s="1"/>
  <c r="BD485" i="42"/>
  <c r="BE485" i="42" s="1"/>
  <c r="BD652" i="42"/>
  <c r="BE652" i="42" s="1"/>
  <c r="BD522" i="42"/>
  <c r="BE522" i="42" s="1"/>
  <c r="BD489" i="42"/>
  <c r="BE489" i="42" s="1"/>
  <c r="BD788" i="42"/>
  <c r="BE788" i="42" s="1"/>
  <c r="BD622" i="42"/>
  <c r="BE622" i="42" s="1"/>
  <c r="BD534" i="42"/>
  <c r="BE534" i="42" s="1"/>
  <c r="BD426" i="42"/>
  <c r="BE426" i="42" s="1"/>
  <c r="BD425" i="42"/>
  <c r="BE425" i="42" s="1"/>
  <c r="BD378" i="42"/>
  <c r="BE378" i="42" s="1"/>
  <c r="BD329" i="42"/>
  <c r="BE329" i="42" s="1"/>
  <c r="BD271" i="42"/>
  <c r="BE271" i="42" s="1"/>
  <c r="BD221" i="42"/>
  <c r="BE221" i="42" s="1"/>
  <c r="BD567" i="42"/>
  <c r="BE567" i="42" s="1"/>
  <c r="BD407" i="42"/>
  <c r="BE407" i="42" s="1"/>
  <c r="BD357" i="42"/>
  <c r="BE357" i="42" s="1"/>
  <c r="BD249" i="42"/>
  <c r="BE249" i="42" s="1"/>
  <c r="BD984" i="42"/>
  <c r="BE984" i="42" s="1"/>
  <c r="BD467" i="42"/>
  <c r="BE467" i="42" s="1"/>
  <c r="BD344" i="42"/>
  <c r="BE344" i="42" s="1"/>
  <c r="BD455" i="42"/>
  <c r="BE455" i="42" s="1"/>
  <c r="BD394" i="42"/>
  <c r="BE394" i="42" s="1"/>
  <c r="BD302" i="42"/>
  <c r="BE302" i="42" s="1"/>
  <c r="BD194" i="42"/>
  <c r="BE194" i="42" s="1"/>
  <c r="BD559" i="42"/>
  <c r="BE559" i="42" s="1"/>
  <c r="BD401" i="42"/>
  <c r="BE401" i="42" s="1"/>
  <c r="BD305" i="42"/>
  <c r="BE305" i="42" s="1"/>
  <c r="BD350" i="42"/>
  <c r="BE350" i="42" s="1"/>
  <c r="BD224" i="42"/>
  <c r="BE224" i="42" s="1"/>
  <c r="BD331" i="42"/>
  <c r="BE331" i="42" s="1"/>
  <c r="BD223" i="42"/>
  <c r="BE223" i="42" s="1"/>
  <c r="BD322" i="42"/>
  <c r="BE322" i="42" s="1"/>
  <c r="BD132" i="42"/>
  <c r="BE132" i="42" s="1"/>
  <c r="BD609" i="42"/>
  <c r="BE609" i="42" s="1"/>
  <c r="BD222" i="42"/>
  <c r="BE222" i="42" s="1"/>
  <c r="BD149" i="42"/>
  <c r="BE149" i="42" s="1"/>
  <c r="BD70" i="42"/>
  <c r="BE70" i="42" s="1"/>
  <c r="BD529" i="42"/>
  <c r="BE529" i="42" s="1"/>
  <c r="BD254" i="42"/>
  <c r="BE254" i="42" s="1"/>
  <c r="BD123" i="42"/>
  <c r="BE123" i="42" s="1"/>
  <c r="BD334" i="42"/>
  <c r="BE334" i="42" s="1"/>
  <c r="BD219" i="42"/>
  <c r="BE219" i="42" s="1"/>
  <c r="BD56" i="42"/>
  <c r="BE56" i="42" s="1"/>
  <c r="BD93" i="42"/>
  <c r="BE93" i="42" s="1"/>
  <c r="BD148" i="42"/>
  <c r="BE148" i="42" s="1"/>
  <c r="BD116" i="42"/>
  <c r="BE116" i="42" s="1"/>
  <c r="BD742" i="42"/>
  <c r="BE742" i="42" s="1"/>
  <c r="BD118" i="42"/>
  <c r="BE118" i="42" s="1"/>
  <c r="BD1011" i="42"/>
  <c r="BE1011" i="42" s="1"/>
  <c r="BD996" i="42"/>
  <c r="BE996" i="42" s="1"/>
  <c r="BD909" i="42"/>
  <c r="BE909" i="42" s="1"/>
  <c r="BD879" i="42"/>
  <c r="BE879" i="42" s="1"/>
  <c r="BD840" i="42"/>
  <c r="BE840" i="42" s="1"/>
  <c r="BD1013" i="42"/>
  <c r="BE1013" i="42" s="1"/>
  <c r="BD949" i="42"/>
  <c r="BE949" i="42" s="1"/>
  <c r="BD886" i="42"/>
  <c r="BE886" i="42" s="1"/>
  <c r="BD839" i="42"/>
  <c r="BE839" i="42" s="1"/>
  <c r="BD960" i="42"/>
  <c r="BE960" i="42" s="1"/>
  <c r="BD911" i="42"/>
  <c r="BE911" i="42" s="1"/>
  <c r="BD881" i="42"/>
  <c r="BE881" i="42" s="1"/>
  <c r="BD842" i="42"/>
  <c r="BE842" i="42" s="1"/>
  <c r="BD1016" i="42"/>
  <c r="BE1016" i="42" s="1"/>
  <c r="BD888" i="42"/>
  <c r="BE888" i="42" s="1"/>
  <c r="BD794" i="42"/>
  <c r="BE794" i="42" s="1"/>
  <c r="BD678" i="42"/>
  <c r="BE678" i="42" s="1"/>
  <c r="BD937" i="42"/>
  <c r="BE937" i="42" s="1"/>
  <c r="BD800" i="42"/>
  <c r="BE800" i="42" s="1"/>
  <c r="BD745" i="42"/>
  <c r="BE745" i="42" s="1"/>
  <c r="BD715" i="42"/>
  <c r="BE715" i="42" s="1"/>
  <c r="BD936" i="42"/>
  <c r="BE936" i="42" s="1"/>
  <c r="BD825" i="42"/>
  <c r="BE825" i="42" s="1"/>
  <c r="BD693" i="42"/>
  <c r="BE693" i="42" s="1"/>
  <c r="BD981" i="42"/>
  <c r="BE981" i="42" s="1"/>
  <c r="BD860" i="42"/>
  <c r="BE860" i="42" s="1"/>
  <c r="BD772" i="42"/>
  <c r="BE772" i="42" s="1"/>
  <c r="BD732" i="42"/>
  <c r="BE732" i="42" s="1"/>
  <c r="BD714" i="42"/>
  <c r="BE714" i="42" s="1"/>
  <c r="BD872" i="42"/>
  <c r="BE872" i="42" s="1"/>
  <c r="BD824" i="42"/>
  <c r="BE824" i="42" s="1"/>
  <c r="BD1029" i="42"/>
  <c r="BE1029" i="42" s="1"/>
  <c r="BD914" i="42"/>
  <c r="BE914" i="42" s="1"/>
  <c r="BD775" i="42"/>
  <c r="BE775" i="42" s="1"/>
  <c r="BD735" i="42"/>
  <c r="BE735" i="42" s="1"/>
  <c r="BD717" i="42"/>
  <c r="BE717" i="42" s="1"/>
  <c r="BD666" i="42"/>
  <c r="BE666" i="42" s="1"/>
  <c r="BD633" i="42"/>
  <c r="BE633" i="42" s="1"/>
  <c r="BD546" i="42"/>
  <c r="BE546" i="42" s="1"/>
  <c r="BD466" i="42"/>
  <c r="BE466" i="42" s="1"/>
  <c r="BD1005" i="42"/>
  <c r="BE1005" i="42" s="1"/>
  <c r="BD754" i="42"/>
  <c r="BE754" i="42" s="1"/>
  <c r="BD616" i="42"/>
  <c r="BE616" i="42" s="1"/>
  <c r="BD582" i="42"/>
  <c r="BE582" i="42" s="1"/>
  <c r="BD474" i="42"/>
  <c r="BE474" i="42" s="1"/>
  <c r="BD649" i="42"/>
  <c r="BE649" i="42" s="1"/>
  <c r="BD553" i="42"/>
  <c r="BE553" i="42" s="1"/>
  <c r="BD495" i="42"/>
  <c r="BE495" i="42" s="1"/>
  <c r="BD1017" i="42"/>
  <c r="BE1017" i="42" s="1"/>
  <c r="BD669" i="42"/>
  <c r="BE669" i="42" s="1"/>
  <c r="BD589" i="42"/>
  <c r="BE589" i="42" s="1"/>
  <c r="BD481" i="42"/>
  <c r="BE481" i="42" s="1"/>
  <c r="BD816" i="42"/>
  <c r="BE816" i="42" s="1"/>
  <c r="BD644" i="42"/>
  <c r="BE644" i="42" s="1"/>
  <c r="BD518" i="42"/>
  <c r="BE518" i="42" s="1"/>
  <c r="BD468" i="42"/>
  <c r="BE468" i="42" s="1"/>
  <c r="BD746" i="42"/>
  <c r="BE746" i="42" s="1"/>
  <c r="BD614" i="42"/>
  <c r="BE614" i="42" s="1"/>
  <c r="BD530" i="42"/>
  <c r="BE530" i="42" s="1"/>
  <c r="BD655" i="42"/>
  <c r="BE655" i="42" s="1"/>
  <c r="BD416" i="42"/>
  <c r="BE416" i="42" s="1"/>
  <c r="BD671" i="42"/>
  <c r="BE671" i="42" s="1"/>
  <c r="BD374" i="42"/>
  <c r="BE374" i="42" s="1"/>
  <c r="BD325" i="42"/>
  <c r="BE325" i="42" s="1"/>
  <c r="BD266" i="42"/>
  <c r="BE266" i="42" s="1"/>
  <c r="BD170" i="42"/>
  <c r="BE170" i="42" s="1"/>
  <c r="BD551" i="42"/>
  <c r="BE551" i="42" s="1"/>
  <c r="BD403" i="42"/>
  <c r="BE403" i="42" s="1"/>
  <c r="BD353" i="42"/>
  <c r="BE353" i="42" s="1"/>
  <c r="BD207" i="42"/>
  <c r="BE207" i="42" s="1"/>
  <c r="BD808" i="42"/>
  <c r="BE808" i="42" s="1"/>
  <c r="BD447" i="42"/>
  <c r="BE447" i="42" s="1"/>
  <c r="BD959" i="42"/>
  <c r="BE959" i="42" s="1"/>
  <c r="BD433" i="42"/>
  <c r="BE433" i="42" s="1"/>
  <c r="BD390" i="42"/>
  <c r="BE390" i="42" s="1"/>
  <c r="BD260" i="42"/>
  <c r="BE260" i="42" s="1"/>
  <c r="BD190" i="42"/>
  <c r="BE190" i="42" s="1"/>
  <c r="BD542" i="42"/>
  <c r="BE542" i="42" s="1"/>
  <c r="BD397" i="42"/>
  <c r="BE397" i="42" s="1"/>
  <c r="BD301" i="42"/>
  <c r="BE301" i="42" s="1"/>
  <c r="BD324" i="42"/>
  <c r="BE324" i="42" s="1"/>
  <c r="BD218" i="42"/>
  <c r="BE218" i="42" s="1"/>
  <c r="BD323" i="42"/>
  <c r="BE323" i="42" s="1"/>
  <c r="BD209" i="42"/>
  <c r="BE209" i="42" s="1"/>
  <c r="BD296" i="42"/>
  <c r="BE296" i="42" s="1"/>
  <c r="BD128" i="42"/>
  <c r="BE128" i="42" s="1"/>
  <c r="BD62" i="42"/>
  <c r="BE62" i="42" s="1"/>
  <c r="BD475" i="42"/>
  <c r="BE475" i="42" s="1"/>
  <c r="BD214" i="42"/>
  <c r="BE214" i="42" s="1"/>
  <c r="BD145" i="42"/>
  <c r="BE145" i="42" s="1"/>
  <c r="BD66" i="42"/>
  <c r="BE66" i="42" s="1"/>
  <c r="BD380" i="42"/>
  <c r="BE380" i="42" s="1"/>
  <c r="BD240" i="42"/>
  <c r="BE240" i="42" s="1"/>
  <c r="BD102" i="42"/>
  <c r="BE102" i="42" s="1"/>
  <c r="BD61" i="42"/>
  <c r="BE61" i="42" s="1"/>
  <c r="BD326" i="42"/>
  <c r="BE326" i="42" s="1"/>
  <c r="BD205" i="42"/>
  <c r="BE205" i="42" s="1"/>
  <c r="BD98" i="42"/>
  <c r="BE98" i="42" s="1"/>
  <c r="BD47" i="42"/>
  <c r="BE47" i="42" s="1"/>
  <c r="BD101" i="42"/>
  <c r="BE101" i="42" s="1"/>
  <c r="BD156" i="42"/>
  <c r="BE156" i="42" s="1"/>
  <c r="BD17" i="42"/>
  <c r="BE17" i="42" s="1"/>
  <c r="BD150" i="42"/>
  <c r="BE150" i="42" s="1"/>
  <c r="BD144" i="42"/>
  <c r="BE144" i="42" s="1"/>
  <c r="BD958" i="42"/>
  <c r="BE958" i="42" s="1"/>
  <c r="BD906" i="42"/>
  <c r="BE906" i="42" s="1"/>
  <c r="BD875" i="42"/>
  <c r="BE875" i="42" s="1"/>
  <c r="BD836" i="42"/>
  <c r="BE836" i="42" s="1"/>
  <c r="BD945" i="42"/>
  <c r="BE945" i="42" s="1"/>
  <c r="BD882" i="42"/>
  <c r="BE882" i="42" s="1"/>
  <c r="BD835" i="42"/>
  <c r="BE835" i="42" s="1"/>
  <c r="BD956" i="42"/>
  <c r="BE956" i="42" s="1"/>
  <c r="BD877" i="42"/>
  <c r="BE877" i="42" s="1"/>
  <c r="BD838" i="42"/>
  <c r="BE838" i="42" s="1"/>
  <c r="BD977" i="42"/>
  <c r="BE977" i="42" s="1"/>
  <c r="BD856" i="42"/>
  <c r="BE856" i="42" s="1"/>
  <c r="BD706" i="42"/>
  <c r="BE706" i="42" s="1"/>
  <c r="BD674" i="42"/>
  <c r="BE674" i="42" s="1"/>
  <c r="BD899" i="42"/>
  <c r="BE899" i="42" s="1"/>
  <c r="BD793" i="42"/>
  <c r="BE793" i="42" s="1"/>
  <c r="BD741" i="42"/>
  <c r="BE741" i="42" s="1"/>
  <c r="BD710" i="42"/>
  <c r="BE710" i="42" s="1"/>
  <c r="BD930" i="42"/>
  <c r="BE930" i="42" s="1"/>
  <c r="BD819" i="42"/>
  <c r="BE819" i="42" s="1"/>
  <c r="BD689" i="42"/>
  <c r="BE689" i="42" s="1"/>
  <c r="BD975" i="42"/>
  <c r="BE975" i="42" s="1"/>
  <c r="BD767" i="42"/>
  <c r="BE767" i="42" s="1"/>
  <c r="BD727" i="42"/>
  <c r="BE727" i="42" s="1"/>
  <c r="BD709" i="42"/>
  <c r="BE709" i="42" s="1"/>
  <c r="BD817" i="42"/>
  <c r="BE817" i="42" s="1"/>
  <c r="BD884" i="42"/>
  <c r="BE884" i="42" s="1"/>
  <c r="BD766" i="42"/>
  <c r="BE766" i="42" s="1"/>
  <c r="BD731" i="42"/>
  <c r="BE731" i="42" s="1"/>
  <c r="BD1028" i="42"/>
  <c r="BE1028" i="42" s="1"/>
  <c r="BD662" i="42"/>
  <c r="BE662" i="42" s="1"/>
  <c r="BD574" i="42"/>
  <c r="BE574" i="42" s="1"/>
  <c r="BD541" i="42"/>
  <c r="BE541" i="42" s="1"/>
  <c r="BD462" i="42"/>
  <c r="BE462" i="42" s="1"/>
  <c r="BD978" i="42"/>
  <c r="BE978" i="42" s="1"/>
  <c r="BD738" i="42"/>
  <c r="BE738" i="42" s="1"/>
  <c r="BD612" i="42"/>
  <c r="BE612" i="42" s="1"/>
  <c r="BD578" i="42"/>
  <c r="BE578" i="42" s="1"/>
  <c r="BD432" i="42"/>
  <c r="BE432" i="42" s="1"/>
  <c r="BD645" i="42"/>
  <c r="BE645" i="42" s="1"/>
  <c r="BD549" i="42"/>
  <c r="BE549" i="42" s="1"/>
  <c r="BD490" i="42"/>
  <c r="BE490" i="42" s="1"/>
  <c r="BD821" i="42"/>
  <c r="BE821" i="42" s="1"/>
  <c r="BD627" i="42"/>
  <c r="BE627" i="42" s="1"/>
  <c r="BD585" i="42"/>
  <c r="BE585" i="42" s="1"/>
  <c r="BD477" i="42"/>
  <c r="BE477" i="42" s="1"/>
  <c r="BD789" i="42"/>
  <c r="BE789" i="42" s="1"/>
  <c r="BD640" i="42"/>
  <c r="BE640" i="42" s="1"/>
  <c r="BD514" i="42"/>
  <c r="BE514" i="42" s="1"/>
  <c r="BD464" i="42"/>
  <c r="BE464" i="42" s="1"/>
  <c r="BD730" i="42"/>
  <c r="BE730" i="42" s="1"/>
  <c r="BD606" i="42"/>
  <c r="BE606" i="42" s="1"/>
  <c r="BD526" i="42"/>
  <c r="BE526" i="42" s="1"/>
  <c r="BD639" i="42"/>
  <c r="BE639" i="42" s="1"/>
  <c r="BD412" i="42"/>
  <c r="BE412" i="42" s="1"/>
  <c r="BD621" i="42"/>
  <c r="BE621" i="42" s="1"/>
  <c r="BD370" i="42"/>
  <c r="BE370" i="42" s="1"/>
  <c r="BD295" i="42"/>
  <c r="BE295" i="42" s="1"/>
  <c r="BD245" i="42"/>
  <c r="BE245" i="42" s="1"/>
  <c r="BD166" i="42"/>
  <c r="BE166" i="42" s="1"/>
  <c r="BD517" i="42"/>
  <c r="BE517" i="42" s="1"/>
  <c r="BD399" i="42"/>
  <c r="BE399" i="42" s="1"/>
  <c r="BD311" i="42"/>
  <c r="BE311" i="42" s="1"/>
  <c r="BD203" i="42"/>
  <c r="BE203" i="42" s="1"/>
  <c r="BD687" i="42"/>
  <c r="BE687" i="42" s="1"/>
  <c r="BD423" i="42"/>
  <c r="BE423" i="42" s="1"/>
  <c r="BD663" i="42"/>
  <c r="BE663" i="42" s="1"/>
  <c r="BD418" i="42"/>
  <c r="BE418" i="42" s="1"/>
  <c r="BD385" i="42"/>
  <c r="BE385" i="42" s="1"/>
  <c r="BD256" i="42"/>
  <c r="BE256" i="42" s="1"/>
  <c r="BD185" i="42"/>
  <c r="BE185" i="42" s="1"/>
  <c r="BD509" i="42"/>
  <c r="BE509" i="42" s="1"/>
  <c r="BD393" i="42"/>
  <c r="BE393" i="42" s="1"/>
  <c r="BD259" i="42"/>
  <c r="BE259" i="42" s="1"/>
  <c r="BD298" i="42"/>
  <c r="BE298" i="42" s="1"/>
  <c r="BD932" i="42"/>
  <c r="BE932" i="42" s="1"/>
  <c r="BD297" i="42"/>
  <c r="BE297" i="42" s="1"/>
  <c r="BD613" i="42"/>
  <c r="BE613" i="42" s="1"/>
  <c r="BD272" i="42"/>
  <c r="BE272" i="42" s="1"/>
  <c r="BD124" i="42"/>
  <c r="BE124" i="42" s="1"/>
  <c r="BD58" i="42"/>
  <c r="BE58" i="42" s="1"/>
  <c r="BD437" i="42"/>
  <c r="BE437" i="42" s="1"/>
  <c r="BD208" i="42"/>
  <c r="BE208" i="42" s="1"/>
  <c r="BD119" i="42"/>
  <c r="BE119" i="42" s="1"/>
  <c r="BD32" i="42"/>
  <c r="BE32" i="42" s="1"/>
  <c r="BD336" i="42"/>
  <c r="BE336" i="42" s="1"/>
  <c r="BD234" i="42"/>
  <c r="BE234" i="42" s="1"/>
  <c r="BD758" i="42"/>
  <c r="BE758" i="42" s="1"/>
  <c r="BD317" i="42"/>
  <c r="BE317" i="42" s="1"/>
  <c r="BD179" i="42"/>
  <c r="BE179" i="42" s="1"/>
  <c r="BD94" i="42"/>
  <c r="BE94" i="42" s="1"/>
  <c r="BD43" i="42"/>
  <c r="BE43" i="42" s="1"/>
  <c r="BD129" i="42"/>
  <c r="BE129" i="42" s="1"/>
  <c r="BD40" i="42"/>
  <c r="BE40" i="42" s="1"/>
  <c r="BD167" i="42"/>
  <c r="BE167" i="42" s="1"/>
  <c r="BD22" i="42"/>
  <c r="BE22" i="42" s="1"/>
  <c r="BD159" i="42"/>
  <c r="BE159" i="42" s="1"/>
  <c r="BD81" i="42"/>
  <c r="BE81" i="42" s="1"/>
  <c r="BD902" i="42"/>
  <c r="BE902" i="42" s="1"/>
  <c r="BD859" i="42"/>
  <c r="BE859" i="42" s="1"/>
  <c r="BD961" i="42"/>
  <c r="BE961" i="42" s="1"/>
  <c r="BD862" i="42"/>
  <c r="BE862" i="42" s="1"/>
  <c r="BD998" i="42"/>
  <c r="BE998" i="42" s="1"/>
  <c r="BD900" i="42"/>
  <c r="BE900" i="42" s="1"/>
  <c r="BD857" i="42"/>
  <c r="BE857" i="42" s="1"/>
  <c r="BD1024" i="42"/>
  <c r="BE1024" i="42" s="1"/>
  <c r="BD820" i="42"/>
  <c r="BE820" i="42" s="1"/>
  <c r="BD726" i="42"/>
  <c r="BE726" i="42" s="1"/>
  <c r="BD910" i="42"/>
  <c r="BE910" i="42" s="1"/>
  <c r="BD768" i="42"/>
  <c r="BE768" i="42" s="1"/>
  <c r="BD681" i="42"/>
  <c r="BE681" i="42" s="1"/>
  <c r="BD922" i="42"/>
  <c r="BE922" i="42" s="1"/>
  <c r="BD752" i="42"/>
  <c r="BE752" i="42" s="1"/>
  <c r="BD1030" i="42"/>
  <c r="BE1030" i="42" s="1"/>
  <c r="BD850" i="42"/>
  <c r="BE850" i="42" s="1"/>
  <c r="BD704" i="42"/>
  <c r="BE704" i="42" s="1"/>
  <c r="BD934" i="42"/>
  <c r="BE934" i="42" s="1"/>
  <c r="BD751" i="42"/>
  <c r="BE751" i="42" s="1"/>
  <c r="BD979" i="42"/>
  <c r="BE979" i="42" s="1"/>
  <c r="BD646" i="42"/>
  <c r="BE646" i="42" s="1"/>
  <c r="BD516" i="42"/>
  <c r="BE516" i="42" s="1"/>
  <c r="BD442" i="42"/>
  <c r="BE442" i="42" s="1"/>
  <c r="BD670" i="42"/>
  <c r="BE670" i="42" s="1"/>
  <c r="BD536" i="42"/>
  <c r="BE536" i="42" s="1"/>
  <c r="BD896" i="42"/>
  <c r="BE896" i="42" s="1"/>
  <c r="BD573" i="42"/>
  <c r="BE573" i="42" s="1"/>
  <c r="BD503" i="42"/>
  <c r="BE503" i="42" s="1"/>
  <c r="BD734" i="42"/>
  <c r="BE734" i="42" s="1"/>
  <c r="BD581" i="42"/>
  <c r="BE581" i="42" s="1"/>
  <c r="BD939" i="42"/>
  <c r="BE939" i="42" s="1"/>
  <c r="BD568" i="42"/>
  <c r="BE568" i="42" s="1"/>
  <c r="BD494" i="42"/>
  <c r="BE494" i="42" s="1"/>
  <c r="BD672" i="42"/>
  <c r="BE672" i="42" s="1"/>
  <c r="BD484" i="42"/>
  <c r="BE484" i="42" s="1"/>
  <c r="BD505" i="42"/>
  <c r="BE505" i="42" s="1"/>
  <c r="BD587" i="42"/>
  <c r="BE587" i="42" s="1"/>
  <c r="BD333" i="42"/>
  <c r="BE333" i="42" s="1"/>
  <c r="BD233" i="42"/>
  <c r="BE233" i="42" s="1"/>
  <c r="BD501" i="42"/>
  <c r="BE501" i="42" s="1"/>
  <c r="BD365" i="42"/>
  <c r="BE365" i="42" s="1"/>
  <c r="BD191" i="42"/>
  <c r="BE191" i="42" s="1"/>
  <c r="BD483" i="42"/>
  <c r="BE483" i="42" s="1"/>
  <c r="BD547" i="42"/>
  <c r="BE547" i="42" s="1"/>
  <c r="BD364" i="42"/>
  <c r="BE364" i="42" s="1"/>
  <c r="BD202" i="42"/>
  <c r="BE202" i="42" s="1"/>
  <c r="BD417" i="42"/>
  <c r="BE417" i="42" s="1"/>
  <c r="BD309" i="42"/>
  <c r="BE309" i="42" s="1"/>
  <c r="BD274" i="42"/>
  <c r="BE274" i="42" s="1"/>
  <c r="BD289" i="42"/>
  <c r="BE289" i="42" s="1"/>
  <c r="BD338" i="42"/>
  <c r="BE338" i="42" s="1"/>
  <c r="BD168" i="42"/>
  <c r="BE168" i="42" s="1"/>
  <c r="BD28" i="42"/>
  <c r="BE28" i="42" s="1"/>
  <c r="BD278" i="42"/>
  <c r="BE278" i="42" s="1"/>
  <c r="BD152" i="42"/>
  <c r="BE152" i="42" s="1"/>
  <c r="BD1008" i="42"/>
  <c r="BE1008" i="42" s="1"/>
  <c r="BD898" i="42"/>
  <c r="BE898" i="42" s="1"/>
  <c r="BD855" i="42"/>
  <c r="BE855" i="42" s="1"/>
  <c r="BD780" i="42"/>
  <c r="BE780" i="42" s="1"/>
  <c r="BD920" i="42"/>
  <c r="BE920" i="42" s="1"/>
  <c r="BD858" i="42"/>
  <c r="BE858" i="42" s="1"/>
  <c r="BD994" i="42"/>
  <c r="BE994" i="42" s="1"/>
  <c r="BD834" i="42"/>
  <c r="BE834" i="42" s="1"/>
  <c r="BD997" i="42"/>
  <c r="BE997" i="42" s="1"/>
  <c r="BD787" i="42"/>
  <c r="BE787" i="42" s="1"/>
  <c r="BD880" i="42"/>
  <c r="BE880" i="42" s="1"/>
  <c r="BD677" i="42"/>
  <c r="BE677" i="42" s="1"/>
  <c r="BD748" i="42"/>
  <c r="BE748" i="42" s="1"/>
  <c r="BD1021" i="42"/>
  <c r="BE1021" i="42" s="1"/>
  <c r="BD837" i="42"/>
  <c r="BE837" i="42" s="1"/>
  <c r="BD700" i="42"/>
  <c r="BE700" i="42" s="1"/>
  <c r="BD747" i="42"/>
  <c r="BE747" i="42" s="1"/>
  <c r="BD642" i="42"/>
  <c r="BE642" i="42" s="1"/>
  <c r="BD508" i="42"/>
  <c r="BE508" i="42" s="1"/>
  <c r="BD926" i="42"/>
  <c r="BE926" i="42" s="1"/>
  <c r="BD628" i="42"/>
  <c r="BE628" i="42" s="1"/>
  <c r="BD532" i="42"/>
  <c r="BE532" i="42" s="1"/>
  <c r="BD569" i="42"/>
  <c r="BE569" i="42" s="1"/>
  <c r="BD469" i="42"/>
  <c r="BE469" i="42" s="1"/>
  <c r="BD716" i="42"/>
  <c r="BE716" i="42" s="1"/>
  <c r="BD577" i="42"/>
  <c r="BE577" i="42" s="1"/>
  <c r="BD864" i="42"/>
  <c r="BE864" i="42" s="1"/>
  <c r="BD560" i="42"/>
  <c r="BE560" i="42" s="1"/>
  <c r="BD456" i="42"/>
  <c r="BE456" i="42" s="1"/>
  <c r="BD630" i="42"/>
  <c r="BE630" i="42" s="1"/>
  <c r="BD480" i="42"/>
  <c r="BE480" i="42" s="1"/>
  <c r="BD443" i="42"/>
  <c r="BE443" i="42" s="1"/>
  <c r="BD537" i="42"/>
  <c r="BE537" i="42" s="1"/>
  <c r="BD291" i="42"/>
  <c r="BE291" i="42" s="1"/>
  <c r="BD229" i="42"/>
  <c r="BE229" i="42" s="1"/>
  <c r="BD448" i="42"/>
  <c r="BE448" i="42" s="1"/>
  <c r="BD73" i="42"/>
  <c r="BE73" i="42" s="1"/>
  <c r="BD917" i="42"/>
  <c r="BE917" i="42" s="1"/>
  <c r="BD863" i="42"/>
  <c r="BE863" i="42" s="1"/>
  <c r="BD995" i="42"/>
  <c r="BE995" i="42" s="1"/>
  <c r="BD870" i="42"/>
  <c r="BE870" i="42" s="1"/>
  <c r="BD1002" i="42"/>
  <c r="BE1002" i="42" s="1"/>
  <c r="BD904" i="42"/>
  <c r="BE904" i="42" s="1"/>
  <c r="BD861" i="42"/>
  <c r="BE861" i="42" s="1"/>
  <c r="BD931" i="42"/>
  <c r="BE931" i="42" s="1"/>
  <c r="BD1034" i="42"/>
  <c r="BE1034" i="42" s="1"/>
  <c r="BD826" i="42"/>
  <c r="BE826" i="42" s="1"/>
  <c r="BD969" i="42"/>
  <c r="BE969" i="42" s="1"/>
  <c r="BD685" i="42"/>
  <c r="BE685" i="42" s="1"/>
  <c r="BD929" i="42"/>
  <c r="BE929" i="42" s="1"/>
  <c r="BD756" i="42"/>
  <c r="BE756" i="42" s="1"/>
  <c r="BD722" i="42"/>
  <c r="BE722" i="42" s="1"/>
  <c r="BD940" i="42"/>
  <c r="BE940" i="42" s="1"/>
  <c r="BD755" i="42"/>
  <c r="BE755" i="42" s="1"/>
  <c r="BD725" i="42"/>
  <c r="BE725" i="42" s="1"/>
  <c r="BD650" i="42"/>
  <c r="BE650" i="42" s="1"/>
  <c r="BD520" i="42"/>
  <c r="BE520" i="42" s="1"/>
  <c r="BD446" i="42"/>
  <c r="BE446" i="42" s="1"/>
  <c r="BD720" i="42"/>
  <c r="BE720" i="42" s="1"/>
  <c r="BD590" i="42"/>
  <c r="BE590" i="42" s="1"/>
  <c r="BD972" i="42"/>
  <c r="BE972" i="42" s="1"/>
  <c r="BD641" i="42"/>
  <c r="BE641" i="42" s="1"/>
  <c r="BD507" i="42"/>
  <c r="BE507" i="42" s="1"/>
  <c r="BD750" i="42"/>
  <c r="BE750" i="42" s="1"/>
  <c r="BD607" i="42"/>
  <c r="BE607" i="42" s="1"/>
  <c r="BD966" i="42"/>
  <c r="BE966" i="42" s="1"/>
  <c r="BD572" i="42"/>
  <c r="BE572" i="42" s="1"/>
  <c r="BD498" i="42"/>
  <c r="BE498" i="42" s="1"/>
  <c r="BD695" i="42"/>
  <c r="BE695" i="42" s="1"/>
  <c r="BD538" i="42"/>
  <c r="BE538" i="42" s="1"/>
  <c r="BD521" i="42"/>
  <c r="BE521" i="42" s="1"/>
  <c r="BD200" i="42"/>
  <c r="BE200" i="42" s="1"/>
  <c r="BD946" i="42"/>
  <c r="BE946" i="42" s="1"/>
  <c r="BD803" i="42"/>
  <c r="BE803" i="42" s="1"/>
  <c r="BD999" i="42"/>
  <c r="BE999" i="42" s="1"/>
  <c r="BD806" i="42"/>
  <c r="BE806" i="42" s="1"/>
  <c r="BD952" i="42"/>
  <c r="BE952" i="42" s="1"/>
  <c r="BD869" i="42"/>
  <c r="BE869" i="42" s="1"/>
  <c r="BD971" i="42"/>
  <c r="BE971" i="42" s="1"/>
  <c r="BD868" i="42"/>
  <c r="BE868" i="42" s="1"/>
  <c r="BD723" i="42"/>
  <c r="BE723" i="42" s="1"/>
  <c r="BD792" i="42"/>
  <c r="BE792" i="42" s="1"/>
  <c r="BD1022" i="42"/>
  <c r="BE1022" i="42" s="1"/>
  <c r="BD762" i="42"/>
  <c r="BE762" i="42" s="1"/>
  <c r="BD928" i="42"/>
  <c r="BE928" i="42" s="1"/>
  <c r="BD696" i="42"/>
  <c r="BE696" i="42" s="1"/>
  <c r="BD829" i="42"/>
  <c r="BE829" i="42" s="1"/>
  <c r="BD554" i="42"/>
  <c r="BE554" i="42" s="1"/>
  <c r="BD528" i="42"/>
  <c r="BE528" i="42" s="1"/>
  <c r="BD661" i="42"/>
  <c r="BE661" i="42" s="1"/>
  <c r="BD461" i="42"/>
  <c r="BE461" i="42" s="1"/>
  <c r="BD611" i="42"/>
  <c r="BE611" i="42" s="1"/>
  <c r="BD683" i="42"/>
  <c r="BE683" i="42" s="1"/>
  <c r="BD965" i="42"/>
  <c r="BE965" i="42" s="1"/>
  <c r="BD584" i="42"/>
  <c r="BE584" i="42" s="1"/>
  <c r="BD396" i="42"/>
  <c r="BE396" i="42" s="1"/>
  <c r="BD345" i="42"/>
  <c r="BE345" i="42" s="1"/>
  <c r="BD237" i="42"/>
  <c r="BE237" i="42" s="1"/>
  <c r="BD415" i="42"/>
  <c r="BE415" i="42" s="1"/>
  <c r="BD261" i="42"/>
  <c r="BE261" i="42" s="1"/>
  <c r="BD601" i="42"/>
  <c r="BE601" i="42" s="1"/>
  <c r="BD647" i="42"/>
  <c r="BE647" i="42" s="1"/>
  <c r="BD398" i="42"/>
  <c r="BE398" i="42" s="1"/>
  <c r="BD198" i="42"/>
  <c r="BE198" i="42" s="1"/>
  <c r="BD409" i="42"/>
  <c r="BE409" i="42" s="1"/>
  <c r="BD422" i="42"/>
  <c r="BE422" i="42" s="1"/>
  <c r="BD444" i="42"/>
  <c r="BE444" i="42" s="1"/>
  <c r="BD479" i="42"/>
  <c r="BE479" i="42" s="1"/>
  <c r="BD189" i="42"/>
  <c r="BE189" i="42" s="1"/>
  <c r="BD41" i="42"/>
  <c r="BE41" i="42" s="1"/>
  <c r="BD163" i="42"/>
  <c r="BE163" i="42" s="1"/>
  <c r="BD20" i="42"/>
  <c r="BE20" i="42" s="1"/>
  <c r="BD180" i="42"/>
  <c r="BE180" i="42" s="1"/>
  <c r="BD276" i="42"/>
  <c r="BE276" i="42" s="1"/>
  <c r="BD90" i="42"/>
  <c r="BE90" i="42" s="1"/>
  <c r="BD106" i="42"/>
  <c r="BE106" i="42" s="1"/>
  <c r="BD183" i="42"/>
  <c r="BE183" i="42" s="1"/>
  <c r="BD220" i="42"/>
  <c r="BE220" i="42" s="1"/>
  <c r="BD921" i="42"/>
  <c r="BE921" i="42" s="1"/>
  <c r="BD799" i="42"/>
  <c r="BE799" i="42" s="1"/>
  <c r="BD916" i="42"/>
  <c r="BE916" i="42" s="1"/>
  <c r="BD802" i="42"/>
  <c r="BE802" i="42" s="1"/>
  <c r="BD948" i="42"/>
  <c r="BE948" i="42" s="1"/>
  <c r="BD865" i="42"/>
  <c r="BE865" i="42" s="1"/>
  <c r="BD964" i="42"/>
  <c r="BE964" i="42" s="1"/>
  <c r="BD702" i="42"/>
  <c r="BE702" i="42" s="1"/>
  <c r="BD1033" i="42"/>
  <c r="BE1033" i="42" s="1"/>
  <c r="BD786" i="42"/>
  <c r="BE786" i="42" s="1"/>
  <c r="BD968" i="42"/>
  <c r="BE968" i="42" s="1"/>
  <c r="BD740" i="42"/>
  <c r="BE740" i="42" s="1"/>
  <c r="BD688" i="42"/>
  <c r="BE688" i="42" s="1"/>
  <c r="BD761" i="42"/>
  <c r="BE761" i="42" s="1"/>
  <c r="BD699" i="42"/>
  <c r="BE699" i="42" s="1"/>
  <c r="BD500" i="42"/>
  <c r="BE500" i="42" s="1"/>
  <c r="BD828" i="42"/>
  <c r="BE828" i="42" s="1"/>
  <c r="BD486" i="42"/>
  <c r="BE486" i="42" s="1"/>
  <c r="BD657" i="42"/>
  <c r="BE657" i="42" s="1"/>
  <c r="BD457" i="42"/>
  <c r="BE457" i="42" s="1"/>
  <c r="BD535" i="42"/>
  <c r="BE535" i="42" s="1"/>
  <c r="BD664" i="42"/>
  <c r="BE664" i="42" s="1"/>
  <c r="BD580" i="42"/>
  <c r="BE580" i="42" s="1"/>
  <c r="BD392" i="42"/>
  <c r="BE392" i="42" s="1"/>
  <c r="BD341" i="42"/>
  <c r="BE341" i="42" s="1"/>
  <c r="BD225" i="42"/>
  <c r="BE225" i="42" s="1"/>
  <c r="BD411" i="42"/>
  <c r="BE411" i="42" s="1"/>
  <c r="BD257" i="42"/>
  <c r="BE257" i="42" s="1"/>
  <c r="BD583" i="42"/>
  <c r="BE583" i="42" s="1"/>
  <c r="BD563" i="42"/>
  <c r="BE563" i="42" s="1"/>
  <c r="BD352" i="42"/>
  <c r="BE352" i="42" s="1"/>
  <c r="BD181" i="42"/>
  <c r="BE181" i="42" s="1"/>
  <c r="BD405" i="42"/>
  <c r="BE405" i="42" s="1"/>
  <c r="BD372" i="42"/>
  <c r="BE372" i="42" s="1"/>
  <c r="BD421" i="42"/>
  <c r="BE421" i="42" s="1"/>
  <c r="BD438" i="42"/>
  <c r="BE438" i="42" s="1"/>
  <c r="BD103" i="42"/>
  <c r="BE103" i="42" s="1"/>
  <c r="BD358" i="42"/>
  <c r="BE358" i="42" s="1"/>
  <c r="BD157" i="42"/>
  <c r="BE157" i="42" s="1"/>
  <c r="BD135" i="42"/>
  <c r="BE135" i="42" s="1"/>
  <c r="BD579" i="42"/>
  <c r="BE579" i="42" s="1"/>
  <c r="BD232" i="42"/>
  <c r="BE232" i="42" s="1"/>
  <c r="BD85" i="42"/>
  <c r="BE85" i="42" s="1"/>
  <c r="BD114" i="42"/>
  <c r="BE114" i="42" s="1"/>
  <c r="BD238" i="42"/>
  <c r="BE238" i="42" s="1"/>
  <c r="BD246" i="42"/>
  <c r="BE246" i="42" s="1"/>
  <c r="BD895" i="42"/>
  <c r="BE895" i="42" s="1"/>
  <c r="BD908" i="42"/>
  <c r="BE908" i="42" s="1"/>
  <c r="BD798" i="42"/>
  <c r="BE798" i="42" s="1"/>
  <c r="BD944" i="42"/>
  <c r="BE944" i="42" s="1"/>
  <c r="BD809" i="42"/>
  <c r="BE809" i="42" s="1"/>
  <c r="BD951" i="42"/>
  <c r="BE951" i="42" s="1"/>
  <c r="BD698" i="42"/>
  <c r="BE698" i="42" s="1"/>
  <c r="BD1023" i="42"/>
  <c r="BE1023" i="42" s="1"/>
  <c r="BD955" i="42"/>
  <c r="BE955" i="42" s="1"/>
  <c r="BD973" i="42"/>
  <c r="BE973" i="42" s="1"/>
  <c r="BD743" i="42"/>
  <c r="BE743" i="42" s="1"/>
  <c r="BD658" i="42"/>
  <c r="BE658" i="42" s="1"/>
  <c r="BD496" i="42"/>
  <c r="BE496" i="42" s="1"/>
  <c r="BD482" i="42"/>
  <c r="BE482" i="42" s="1"/>
  <c r="BD565" i="42"/>
  <c r="BE565" i="42" s="1"/>
  <c r="BD453" i="42"/>
  <c r="BE453" i="42" s="1"/>
  <c r="BD531" i="42"/>
  <c r="BE531" i="42" s="1"/>
  <c r="BD660" i="42"/>
  <c r="BE660" i="42" s="1"/>
  <c r="BD841" i="42"/>
  <c r="BE841" i="42" s="1"/>
  <c r="BD476" i="42"/>
  <c r="BE476" i="42" s="1"/>
  <c r="BD907" i="42"/>
  <c r="BE907" i="42" s="1"/>
  <c r="BD337" i="42"/>
  <c r="BE337" i="42" s="1"/>
  <c r="BD162" i="42"/>
  <c r="BE162" i="42" s="1"/>
  <c r="BD395" i="42"/>
  <c r="BE395" i="42" s="1"/>
  <c r="BD253" i="42"/>
  <c r="BE253" i="42" s="1"/>
  <c r="BD533" i="42"/>
  <c r="BE533" i="42" s="1"/>
  <c r="BD513" i="42"/>
  <c r="BE513" i="42" s="1"/>
  <c r="BD314" i="42"/>
  <c r="BE314" i="42" s="1"/>
  <c r="BD177" i="42"/>
  <c r="BE177" i="42" s="1"/>
  <c r="BD363" i="42"/>
  <c r="BE363" i="42" s="1"/>
  <c r="BD362" i="42"/>
  <c r="BE362" i="42" s="1"/>
  <c r="BD371" i="42"/>
  <c r="BE371" i="42" s="1"/>
  <c r="BD347" i="42"/>
  <c r="BE347" i="42" s="1"/>
  <c r="BD96" i="42"/>
  <c r="BE96" i="42" s="1"/>
  <c r="BD346" i="42"/>
  <c r="BE346" i="42" s="1"/>
  <c r="BD115" i="42"/>
  <c r="BE115" i="42" s="1"/>
  <c r="BD596" i="42"/>
  <c r="BE596" i="42" s="1"/>
  <c r="BD131" i="42"/>
  <c r="BE131" i="42" s="1"/>
  <c r="BD427" i="42"/>
  <c r="BE427" i="42" s="1"/>
  <c r="BD226" i="42"/>
  <c r="BE226" i="42" s="1"/>
  <c r="BD59" i="42"/>
  <c r="BE59" i="42" s="1"/>
  <c r="BD139" i="42"/>
  <c r="BE139" i="42" s="1"/>
  <c r="BD34" i="42"/>
  <c r="BE34" i="42" s="1"/>
  <c r="BD375" i="42"/>
  <c r="BE375" i="42" s="1"/>
  <c r="BD277" i="42"/>
  <c r="BE277" i="42" s="1"/>
  <c r="BD891" i="42"/>
  <c r="BE891" i="42" s="1"/>
  <c r="BD905" i="42"/>
  <c r="BE905" i="42" s="1"/>
  <c r="BD923" i="42"/>
  <c r="BE923" i="42" s="1"/>
  <c r="BD805" i="42"/>
  <c r="BE805" i="42" s="1"/>
  <c r="BD938" i="42"/>
  <c r="BE938" i="42" s="1"/>
  <c r="BD694" i="42"/>
  <c r="BE694" i="42" s="1"/>
  <c r="BD1009" i="42"/>
  <c r="BE1009" i="42" s="1"/>
  <c r="BD935" i="42"/>
  <c r="BE935" i="42" s="1"/>
  <c r="BD791" i="42"/>
  <c r="BE791" i="42" s="1"/>
  <c r="BD967" i="42"/>
  <c r="BE967" i="42" s="1"/>
  <c r="BD654" i="42"/>
  <c r="BE654" i="42" s="1"/>
  <c r="BD458" i="42"/>
  <c r="BE458" i="42" s="1"/>
  <c r="BD624" i="42"/>
  <c r="BE624" i="42" s="1"/>
  <c r="BD428" i="42"/>
  <c r="BE428" i="42" s="1"/>
  <c r="BD561" i="42"/>
  <c r="BE561" i="42" s="1"/>
  <c r="BD774" i="42"/>
  <c r="BE774" i="42" s="1"/>
  <c r="BD527" i="42"/>
  <c r="BE527" i="42" s="1"/>
  <c r="BD552" i="42"/>
  <c r="BE552" i="42" s="1"/>
  <c r="BD815" i="42"/>
  <c r="BE815" i="42" s="1"/>
  <c r="BD434" i="42"/>
  <c r="BE434" i="42" s="1"/>
  <c r="BD765" i="42"/>
  <c r="BE765" i="42" s="1"/>
  <c r="BD287" i="42"/>
  <c r="BE287" i="42" s="1"/>
  <c r="BD158" i="42"/>
  <c r="BE158" i="42" s="1"/>
  <c r="BD391" i="42"/>
  <c r="BE391" i="42" s="1"/>
  <c r="BD195" i="42"/>
  <c r="BE195" i="42" s="1"/>
  <c r="BD381" i="42"/>
  <c r="BE381" i="42" s="1"/>
  <c r="BD497" i="42"/>
  <c r="BE497" i="42" s="1"/>
  <c r="BD310" i="42"/>
  <c r="BE310" i="42" s="1"/>
  <c r="BD676" i="42"/>
  <c r="BE676" i="42" s="1"/>
  <c r="BD359" i="42"/>
  <c r="BE359" i="42" s="1"/>
  <c r="BD290" i="42"/>
  <c r="BE290" i="42" s="1"/>
  <c r="BD339" i="42"/>
  <c r="BE339" i="42" s="1"/>
  <c r="BD330" i="42"/>
  <c r="BE330" i="42" s="1"/>
  <c r="BD92" i="42"/>
  <c r="BE92" i="42" s="1"/>
  <c r="BD312" i="42"/>
  <c r="BE312" i="42" s="1"/>
  <c r="BD111" i="42"/>
  <c r="BE111" i="42" s="1"/>
  <c r="BD328" i="42"/>
  <c r="BE328" i="42" s="1"/>
  <c r="BD127" i="42"/>
  <c r="BE127" i="42" s="1"/>
  <c r="BD376" i="42"/>
  <c r="BE376" i="42" s="1"/>
  <c r="BD134" i="42"/>
  <c r="BE134" i="42" s="1"/>
  <c r="BD193" i="42"/>
  <c r="BE193" i="42" s="1"/>
  <c r="BD55" i="42"/>
  <c r="BE55" i="42" s="1"/>
  <c r="BD451" i="42"/>
  <c r="BE451" i="42" s="1"/>
  <c r="BD887" i="42"/>
  <c r="BE887" i="42" s="1"/>
  <c r="BD897" i="42"/>
  <c r="BE897" i="42" s="1"/>
  <c r="BD919" i="42"/>
  <c r="BE919" i="42" s="1"/>
  <c r="BD773" i="42"/>
  <c r="BE773" i="42" s="1"/>
  <c r="BD947" i="42"/>
  <c r="BE947" i="42" s="1"/>
  <c r="BD570" i="42"/>
  <c r="BE570" i="42" s="1"/>
  <c r="BD608" i="42"/>
  <c r="BE608" i="42" s="1"/>
  <c r="BD519" i="42"/>
  <c r="BE519" i="42" s="1"/>
  <c r="BD473" i="42"/>
  <c r="BE473" i="42" s="1"/>
  <c r="BD605" i="42"/>
  <c r="BE605" i="42" s="1"/>
  <c r="BD985" i="42"/>
  <c r="BE985" i="42" s="1"/>
  <c r="BD182" i="42"/>
  <c r="BE182" i="42" s="1"/>
  <c r="BD414" i="42"/>
  <c r="BE414" i="42" s="1"/>
  <c r="BD659" i="42"/>
  <c r="BE659" i="42" s="1"/>
  <c r="BD282" i="42"/>
  <c r="BE282" i="42" s="1"/>
  <c r="BD255" i="42"/>
  <c r="BE255" i="42" s="1"/>
  <c r="BD304" i="42"/>
  <c r="BE304" i="42" s="1"/>
  <c r="BD294" i="42"/>
  <c r="BE294" i="42" s="1"/>
  <c r="BD354" i="42"/>
  <c r="BE354" i="42" s="1"/>
  <c r="BD60" i="42"/>
  <c r="BE60" i="42" s="1"/>
  <c r="BD285" i="42"/>
  <c r="BE285" i="42" s="1"/>
  <c r="BD293" i="42"/>
  <c r="BE293" i="42" s="1"/>
  <c r="BD71" i="42"/>
  <c r="BE71" i="42" s="1"/>
  <c r="BD19" i="42"/>
  <c r="BE19" i="42" s="1"/>
  <c r="BD871" i="42"/>
  <c r="BE871" i="42" s="1"/>
  <c r="BD874" i="42"/>
  <c r="BE874" i="42" s="1"/>
  <c r="BD893" i="42"/>
  <c r="BE893" i="42" s="1"/>
  <c r="BD757" i="42"/>
  <c r="BE757" i="42" s="1"/>
  <c r="BD705" i="42"/>
  <c r="BE705" i="42" s="1"/>
  <c r="BD566" i="42"/>
  <c r="BE566" i="42" s="1"/>
  <c r="BD604" i="42"/>
  <c r="BE604" i="42" s="1"/>
  <c r="BD515" i="42"/>
  <c r="BE515" i="42" s="1"/>
  <c r="BD993" i="42"/>
  <c r="BE993" i="42" s="1"/>
  <c r="BD626" i="42"/>
  <c r="BE626" i="42" s="1"/>
  <c r="BD459" i="42"/>
  <c r="BE459" i="42" s="1"/>
  <c r="BD651" i="42"/>
  <c r="BE651" i="42" s="1"/>
  <c r="BD178" i="42"/>
  <c r="BE178" i="42" s="1"/>
  <c r="BD410" i="42"/>
  <c r="BE410" i="42" s="1"/>
  <c r="BD643" i="42"/>
  <c r="BE643" i="42" s="1"/>
  <c r="BD265" i="42"/>
  <c r="BE265" i="42" s="1"/>
  <c r="BD242" i="42"/>
  <c r="BE242" i="42" s="1"/>
  <c r="BD262" i="42"/>
  <c r="BE262" i="42" s="1"/>
  <c r="BD286" i="42"/>
  <c r="BE286" i="42" s="1"/>
  <c r="BD342" i="42"/>
  <c r="BE342" i="42" s="1"/>
  <c r="BD39" i="42"/>
  <c r="BE39" i="42" s="1"/>
  <c r="BD318" i="42"/>
  <c r="BE318" i="42" s="1"/>
  <c r="BD327" i="42"/>
  <c r="BE327" i="42" s="1"/>
  <c r="BD79" i="42"/>
  <c r="BE79" i="42" s="1"/>
  <c r="BD30" i="42"/>
  <c r="BE30" i="42" s="1"/>
  <c r="BD867" i="42"/>
  <c r="BE867" i="42" s="1"/>
  <c r="BD847" i="42"/>
  <c r="BE847" i="42" s="1"/>
  <c r="BD889" i="42"/>
  <c r="BE889" i="42" s="1"/>
  <c r="BD827" i="42"/>
  <c r="BE827" i="42" s="1"/>
  <c r="BD753" i="42"/>
  <c r="BE753" i="42" s="1"/>
  <c r="BD701" i="42"/>
  <c r="BE701" i="42" s="1"/>
  <c r="BD1001" i="42"/>
  <c r="BE1001" i="42" s="1"/>
  <c r="BD562" i="42"/>
  <c r="BE562" i="42" s="1"/>
  <c r="BD600" i="42"/>
  <c r="BE600" i="42" s="1"/>
  <c r="BD511" i="42"/>
  <c r="BE511" i="42" s="1"/>
  <c r="BD770" i="42"/>
  <c r="BE770" i="42" s="1"/>
  <c r="BD602" i="42"/>
  <c r="BE602" i="42" s="1"/>
  <c r="BD382" i="42"/>
  <c r="BE382" i="42" s="1"/>
  <c r="BD634" i="42"/>
  <c r="BE634" i="42" s="1"/>
  <c r="BD174" i="42"/>
  <c r="BE174" i="42" s="1"/>
  <c r="BD406" i="42"/>
  <c r="BE406" i="42" s="1"/>
  <c r="BD463" i="42"/>
  <c r="BE463" i="42" s="1"/>
  <c r="BD243" i="42"/>
  <c r="BE243" i="42" s="1"/>
  <c r="BD235" i="42"/>
  <c r="BE235" i="42" s="1"/>
  <c r="BD201" i="42"/>
  <c r="BE201" i="42" s="1"/>
  <c r="BD270" i="42"/>
  <c r="BE270" i="42" s="1"/>
  <c r="BD292" i="42"/>
  <c r="BE292" i="42" s="1"/>
  <c r="BD591" i="42"/>
  <c r="BE591" i="42" s="1"/>
  <c r="BD366" i="42"/>
  <c r="BE366" i="42" s="1"/>
  <c r="BD108" i="42"/>
  <c r="BE108" i="42" s="1"/>
  <c r="BD954" i="42"/>
  <c r="BE954" i="42" s="1"/>
  <c r="BD1010" i="42"/>
  <c r="BE1010" i="42" s="1"/>
  <c r="BD983" i="42"/>
  <c r="BE983" i="42" s="1"/>
  <c r="BD818" i="42"/>
  <c r="BE818" i="42" s="1"/>
  <c r="BD771" i="42"/>
  <c r="BE771" i="42" s="1"/>
  <c r="BD876" i="42"/>
  <c r="BE876" i="42" s="1"/>
  <c r="BD679" i="42"/>
  <c r="BE679" i="42" s="1"/>
  <c r="BD619" i="42"/>
  <c r="BE619" i="42" s="1"/>
  <c r="BD506" i="42"/>
  <c r="BE506" i="42" s="1"/>
  <c r="BD555" i="42"/>
  <c r="BE555" i="42" s="1"/>
  <c r="BD275" i="42"/>
  <c r="BE275" i="42" s="1"/>
  <c r="BD307" i="42"/>
  <c r="BE307" i="42" s="1"/>
  <c r="BD369" i="42"/>
  <c r="BE369" i="42" s="1"/>
  <c r="BD210" i="42"/>
  <c r="BE210" i="42" s="1"/>
  <c r="BD629" i="42"/>
  <c r="BE629" i="42" s="1"/>
  <c r="BD250" i="42"/>
  <c r="BE250" i="42" s="1"/>
  <c r="BD49" i="42"/>
  <c r="BE49" i="42" s="1"/>
  <c r="BD78" i="42"/>
  <c r="BE78" i="42" s="1"/>
  <c r="BD91" i="42"/>
  <c r="BE91" i="42" s="1"/>
  <c r="BD122" i="42"/>
  <c r="BE122" i="42" s="1"/>
  <c r="BD69" i="42"/>
  <c r="BE69" i="42" s="1"/>
  <c r="BD1035" i="42"/>
  <c r="BE1035" i="42" s="1"/>
  <c r="BD801" i="42"/>
  <c r="BE801" i="42" s="1"/>
  <c r="BD982" i="42"/>
  <c r="BE982" i="42" s="1"/>
  <c r="BD784" i="42"/>
  <c r="BE784" i="42" s="1"/>
  <c r="BD454" i="42"/>
  <c r="BE454" i="42" s="1"/>
  <c r="BD703" i="42"/>
  <c r="BE703" i="42" s="1"/>
  <c r="BD430" i="42"/>
  <c r="BE430" i="42" s="1"/>
  <c r="BD386" i="42"/>
  <c r="BE386" i="42" s="1"/>
  <c r="BD306" i="42"/>
  <c r="BE306" i="42" s="1"/>
  <c r="BD281" i="42"/>
  <c r="BE281" i="42" s="1"/>
  <c r="BD107" i="42"/>
  <c r="BE107" i="42" s="1"/>
  <c r="BD130" i="42"/>
  <c r="BE130" i="42" s="1"/>
  <c r="BD1031" i="42"/>
  <c r="BE1031" i="42" s="1"/>
  <c r="BD797" i="42"/>
  <c r="BE797" i="42" s="1"/>
  <c r="BD776" i="42"/>
  <c r="BE776" i="42" s="1"/>
  <c r="BD450" i="42"/>
  <c r="BE450" i="42" s="1"/>
  <c r="BD623" i="42"/>
  <c r="BE623" i="42" s="1"/>
  <c r="BD571" i="42"/>
  <c r="BE571" i="42" s="1"/>
  <c r="BD361" i="42"/>
  <c r="BE361" i="42" s="1"/>
  <c r="BD252" i="42"/>
  <c r="BE252" i="42" s="1"/>
  <c r="BD273" i="42"/>
  <c r="BE273" i="42" s="1"/>
  <c r="BD82" i="42"/>
  <c r="BE82" i="42" s="1"/>
  <c r="BD126" i="42"/>
  <c r="BE126" i="42" s="1"/>
  <c r="BD1007" i="42"/>
  <c r="BE1007" i="42" s="1"/>
  <c r="BD1036" i="42"/>
  <c r="BE1036" i="42" s="1"/>
  <c r="BD615" i="42"/>
  <c r="BE615" i="42" s="1"/>
  <c r="BD404" i="42"/>
  <c r="BE404" i="42" s="1"/>
  <c r="BD303" i="42"/>
  <c r="BE303" i="42" s="1"/>
  <c r="BD206" i="42"/>
  <c r="BE206" i="42" s="1"/>
  <c r="BD230" i="42"/>
  <c r="BE230" i="42" s="1"/>
  <c r="BD24" i="42"/>
  <c r="BE24" i="42" s="1"/>
  <c r="BD77" i="42"/>
  <c r="BE77" i="42" s="1"/>
  <c r="BD57" i="42"/>
  <c r="BE57" i="42" s="1"/>
  <c r="BD810" i="42"/>
  <c r="BE810" i="42" s="1"/>
  <c r="BD769" i="42"/>
  <c r="BE769" i="42" s="1"/>
  <c r="BD1032" i="42"/>
  <c r="BE1032" i="42" s="1"/>
  <c r="BD595" i="42"/>
  <c r="BE595" i="42" s="1"/>
  <c r="BD349" i="42"/>
  <c r="BE349" i="42" s="1"/>
  <c r="BD617" i="42"/>
  <c r="BE617" i="42" s="1"/>
  <c r="BD413" i="42"/>
  <c r="BE413" i="42" s="1"/>
  <c r="BD196" i="42"/>
  <c r="BE196" i="42" s="1"/>
  <c r="BD227" i="42"/>
  <c r="BE227" i="42" s="1"/>
  <c r="BD431" i="42"/>
  <c r="BE431" i="42" s="1"/>
  <c r="BD690" i="42"/>
  <c r="BE690" i="42" s="1"/>
  <c r="BD548" i="42"/>
  <c r="BE548" i="42" s="1"/>
  <c r="BD377" i="42"/>
  <c r="BE377" i="42" s="1"/>
  <c r="BD1004" i="42"/>
  <c r="BE1004" i="42" s="1"/>
  <c r="BD686" i="42"/>
  <c r="BE686" i="42" s="1"/>
  <c r="BD510" i="42"/>
  <c r="BE510" i="42" s="1"/>
  <c r="BD373" i="42"/>
  <c r="BE373" i="42" s="1"/>
  <c r="BD54" i="42"/>
  <c r="BE54" i="42" s="1"/>
  <c r="BD950" i="42"/>
  <c r="BE950" i="42" s="1"/>
  <c r="BD976" i="42"/>
  <c r="BE976" i="42" s="1"/>
  <c r="BD502" i="42"/>
  <c r="BE502" i="42" s="1"/>
  <c r="BD348" i="42"/>
  <c r="BE348" i="42" s="1"/>
  <c r="BD45" i="42"/>
  <c r="BE45" i="42" s="1"/>
  <c r="BD807" i="42"/>
  <c r="BE807" i="42" s="1"/>
  <c r="BD558" i="42"/>
  <c r="BE558" i="42" s="1"/>
  <c r="BD588" i="42"/>
  <c r="BE588" i="42" s="1"/>
  <c r="BD402" i="42"/>
  <c r="BE402" i="42" s="1"/>
  <c r="BD175" i="42"/>
  <c r="BE175" i="42" s="1"/>
  <c r="BD424" i="42"/>
  <c r="BE424" i="42" s="1"/>
  <c r="BD355" i="42"/>
  <c r="BE355" i="42" s="1"/>
  <c r="BD851" i="42"/>
  <c r="BE851" i="42" s="1"/>
  <c r="BD283" i="42"/>
  <c r="BE283" i="42" s="1"/>
  <c r="BD99" i="42"/>
  <c r="BE99" i="42" s="1"/>
  <c r="BD95" i="42"/>
  <c r="BE95" i="42" s="1"/>
  <c r="BD86" i="42"/>
  <c r="BE86" i="42" s="1"/>
  <c r="BD779" i="42"/>
  <c r="BE779" i="42" s="1"/>
  <c r="BD691" i="42"/>
  <c r="BE691" i="42" s="1"/>
  <c r="BD313" i="42"/>
  <c r="BE313" i="42" s="1"/>
  <c r="BD980" i="42"/>
  <c r="BE980" i="42" s="1"/>
  <c r="BD1006" i="42"/>
  <c r="BE1006" i="42" s="1"/>
  <c r="BD665" i="42"/>
  <c r="BE665" i="42" s="1"/>
  <c r="BD445" i="42"/>
  <c r="BE445" i="42" s="1"/>
  <c r="BD279" i="42"/>
  <c r="BE279" i="42" s="1"/>
  <c r="BD241" i="42"/>
  <c r="BE241" i="42" s="1"/>
  <c r="BD873" i="42"/>
  <c r="BE873" i="42" s="1"/>
  <c r="BD465" i="42"/>
  <c r="BE465" i="42" s="1"/>
  <c r="BD625" i="42"/>
  <c r="BE625" i="42" s="1"/>
  <c r="BD169" i="42"/>
  <c r="BE169" i="42" s="1"/>
  <c r="BD831" i="42"/>
  <c r="BE831" i="42" s="1"/>
  <c r="BD785" i="42"/>
  <c r="BE785" i="42" s="1"/>
  <c r="BD429" i="42"/>
  <c r="BE429" i="42" s="1"/>
  <c r="BD284" i="42"/>
  <c r="BE284" i="42" s="1"/>
  <c r="BA492" i="42"/>
  <c r="BA491" i="42" s="1"/>
  <c r="BA487" i="42" s="1"/>
  <c r="P56" i="12" l="1"/>
  <c r="AY592" i="42"/>
  <c r="BE594" i="42" a="1"/>
  <c r="BE594" i="42" s="1"/>
  <c r="BE778" i="42" a="1"/>
  <c r="BE778" i="42" s="1"/>
  <c r="BE540" i="42" a="1"/>
  <c r="BE540" i="42" s="1"/>
  <c r="BA711" i="42"/>
  <c r="BA707" i="42" s="1"/>
  <c r="BA853" i="42"/>
  <c r="BA852" i="42" s="1"/>
  <c r="BA848" i="42" s="1"/>
  <c r="BC712" i="42"/>
  <c r="BA50" i="42"/>
  <c r="BA14" i="42" s="1"/>
  <c r="BA10" i="42" s="1"/>
  <c r="BA87" i="42"/>
  <c r="BA83" i="42" s="1"/>
  <c r="BA635" i="42"/>
  <c r="BA631" i="42" s="1"/>
  <c r="BC795" i="42"/>
  <c r="BC351" i="42"/>
  <c r="Q56" i="12"/>
  <c r="Q60" i="12"/>
  <c r="BE733" i="42" a="1"/>
  <c r="BE733" i="42" s="1"/>
  <c r="BA140" i="42"/>
  <c r="BA136" i="42" s="1"/>
  <c r="BC991" i="42"/>
  <c r="BC990" i="42" s="1"/>
  <c r="BC986" i="42" s="1"/>
  <c r="BA782" i="42"/>
  <c r="BA781" i="42" s="1"/>
  <c r="BA777" i="42" s="1"/>
  <c r="BC811" i="42"/>
  <c r="BC782" i="42" s="1"/>
  <c r="BC104" i="42"/>
  <c r="AY9" i="42"/>
  <c r="AY8" i="42" s="1"/>
  <c r="BC598" i="42"/>
  <c r="BC597" i="42" s="1"/>
  <c r="BC593" i="42" s="1"/>
  <c r="BC187" i="42"/>
  <c r="BC186" i="42" s="1"/>
  <c r="BE137" i="42" a="1"/>
  <c r="BE137" i="42" s="1"/>
  <c r="BE212" i="42" a="1"/>
  <c r="BE212" i="42" s="1"/>
  <c r="BE866" i="42" a="1"/>
  <c r="BE866" i="42" s="1"/>
  <c r="BE316" i="42" a="1"/>
  <c r="BE316" i="42" s="1"/>
  <c r="BE436" i="42" a="1"/>
  <c r="BE436" i="42" s="1"/>
  <c r="BC729" i="42"/>
  <c r="BC728" i="42" s="1"/>
  <c r="BE760" i="42" a="1"/>
  <c r="BE760" i="42" s="1"/>
  <c r="BE987" i="42" a="1"/>
  <c r="BE987" i="42" s="1"/>
  <c r="BC268" i="42"/>
  <c r="BC267" i="42" s="1"/>
  <c r="BC263" i="42" s="1"/>
  <c r="BE360" i="42" a="1"/>
  <c r="BE360" i="42" s="1"/>
  <c r="BC64" i="42"/>
  <c r="BC759" i="42"/>
  <c r="BC388" i="42"/>
  <c r="BC387" i="42" s="1"/>
  <c r="BC383" i="42" s="1"/>
  <c r="BC440" i="42"/>
  <c r="BC439" i="42" s="1"/>
  <c r="BC435" i="42" s="1"/>
  <c r="BC216" i="42"/>
  <c r="BC215" i="42" s="1"/>
  <c r="BC211" i="42" s="1"/>
  <c r="BC544" i="42"/>
  <c r="BC543" i="42" s="1"/>
  <c r="BC539" i="42" s="1"/>
  <c r="BC962" i="42"/>
  <c r="BE288" i="42" a="1"/>
  <c r="BE288" i="42" s="1"/>
  <c r="BE933" i="42" a="1"/>
  <c r="BE933" i="42" s="1"/>
  <c r="BC320" i="42"/>
  <c r="BC319" i="42" s="1"/>
  <c r="BC315" i="42" s="1"/>
  <c r="BC636" i="42"/>
  <c r="BE121" i="42" a="1"/>
  <c r="BE121" i="42" s="1"/>
  <c r="BE120" i="42" s="1"/>
  <c r="BE37" i="42" a="1"/>
  <c r="BE37" i="42" s="1"/>
  <c r="BE36" i="42" s="1"/>
  <c r="BE472" i="42" a="1"/>
  <c r="BE472" i="42" s="1"/>
  <c r="BE471" i="42" s="1"/>
  <c r="BE764" i="42" a="1"/>
  <c r="BE764" i="42" s="1"/>
  <c r="BE763" i="42" s="1"/>
  <c r="BE113" i="42" a="1"/>
  <c r="BE113" i="42" s="1"/>
  <c r="BE901" i="42" a="1"/>
  <c r="BE901" i="42" s="1"/>
  <c r="BE737" i="42" a="1"/>
  <c r="BE737" i="42" s="1"/>
  <c r="BE142" i="42" a="1"/>
  <c r="BE142" i="42" s="1"/>
  <c r="BE217" i="42" a="1"/>
  <c r="BE217" i="42" s="1"/>
  <c r="BE668" i="42" a="1"/>
  <c r="BE668" i="42" s="1"/>
  <c r="BE1015" i="42" a="1"/>
  <c r="BE1015" i="42" s="1"/>
  <c r="BC667" i="42"/>
  <c r="BE599" i="42" a="1"/>
  <c r="BE599" i="42" s="1"/>
  <c r="BE890" i="42" a="1"/>
  <c r="BE890" i="42" s="1"/>
  <c r="BE512" i="42" a="1"/>
  <c r="BE512" i="42" s="1"/>
  <c r="BE493" i="42" a="1"/>
  <c r="BE493" i="42" s="1"/>
  <c r="BE974" i="42" a="1"/>
  <c r="BE974" i="42" s="1"/>
  <c r="BE300" i="42" a="1"/>
  <c r="BE300" i="42" s="1"/>
  <c r="BE299" i="42" s="1"/>
  <c r="BF166" i="42"/>
  <c r="BG166" i="42" s="1"/>
  <c r="BF85" i="42"/>
  <c r="BG85" i="42" s="1"/>
  <c r="BF25" i="42"/>
  <c r="BG25" i="42" s="1"/>
  <c r="BF164" i="42"/>
  <c r="BG164" i="42" s="1"/>
  <c r="BF24" i="42"/>
  <c r="BG24" i="42" s="1"/>
  <c r="BF303" i="42"/>
  <c r="BG303" i="42" s="1"/>
  <c r="BF123" i="42"/>
  <c r="BG123" i="42" s="1"/>
  <c r="BF56" i="42"/>
  <c r="BG56" i="42" s="1"/>
  <c r="BF13" i="42"/>
  <c r="BG13" i="42" s="1"/>
  <c r="BF144" i="42"/>
  <c r="BG144" i="42" s="1"/>
  <c r="BF33" i="42"/>
  <c r="BG33" i="42" s="1"/>
  <c r="BF32" i="42"/>
  <c r="BG32" i="42" s="1"/>
  <c r="BF110" i="42"/>
  <c r="BG110" i="42" s="1"/>
  <c r="BF22" i="42"/>
  <c r="BG22" i="42" s="1"/>
  <c r="BF633" i="42"/>
  <c r="BG633" i="42" s="1"/>
  <c r="BF42" i="42"/>
  <c r="BG42" i="42" s="1"/>
  <c r="BF266" i="42"/>
  <c r="BG266" i="42" s="1"/>
  <c r="BF17" i="42"/>
  <c r="BG17" i="42" s="1"/>
  <c r="BF250" i="42"/>
  <c r="BG250" i="42" s="1"/>
  <c r="BI1" i="42"/>
  <c r="BF59" i="42"/>
  <c r="BG59" i="42" s="1"/>
  <c r="BF183" i="42"/>
  <c r="BG183" i="42" s="1"/>
  <c r="BF105" i="42"/>
  <c r="BG105" i="42" s="1"/>
  <c r="BF1009" i="42"/>
  <c r="BG1009" i="42" s="1"/>
  <c r="BF951" i="42"/>
  <c r="BG951" i="42" s="1"/>
  <c r="BF950" i="42"/>
  <c r="BG950" i="42" s="1"/>
  <c r="BF961" i="42"/>
  <c r="BG961" i="42" s="1"/>
  <c r="BF897" i="42"/>
  <c r="BG897" i="42" s="1"/>
  <c r="BF847" i="42"/>
  <c r="BG847" i="42" s="1"/>
  <c r="BF779" i="42"/>
  <c r="BG779" i="42" s="1"/>
  <c r="BF977" i="42"/>
  <c r="BG977" i="42" s="1"/>
  <c r="BF830" i="42"/>
  <c r="BG830" i="42" s="1"/>
  <c r="BF774" i="42"/>
  <c r="BG774" i="42" s="1"/>
  <c r="BF1002" i="42"/>
  <c r="BG1002" i="42" s="1"/>
  <c r="BF944" i="42"/>
  <c r="BG944" i="42" s="1"/>
  <c r="BF865" i="42"/>
  <c r="BG865" i="42" s="1"/>
  <c r="BF805" i="42"/>
  <c r="BG805" i="42" s="1"/>
  <c r="BF906" i="42"/>
  <c r="BG906" i="42" s="1"/>
  <c r="BF976" i="42"/>
  <c r="BG976" i="42" s="1"/>
  <c r="BF975" i="42"/>
  <c r="BG975" i="42" s="1"/>
  <c r="BF884" i="42"/>
  <c r="BG884" i="42" s="1"/>
  <c r="BF768" i="42"/>
  <c r="BG768" i="42" s="1"/>
  <c r="BF664" i="42"/>
  <c r="BG664" i="42" s="1"/>
  <c r="BF902" i="42"/>
  <c r="BG902" i="42" s="1"/>
  <c r="BF982" i="42"/>
  <c r="BG982" i="42" s="1"/>
  <c r="BF780" i="42"/>
  <c r="BG780" i="42" s="1"/>
  <c r="BF1027" i="42"/>
  <c r="BG1027" i="42" s="1"/>
  <c r="BF856" i="42"/>
  <c r="BG856" i="42" s="1"/>
  <c r="BF687" i="42"/>
  <c r="BG687" i="42" s="1"/>
  <c r="BF820" i="42"/>
  <c r="BG820" i="42" s="1"/>
  <c r="BF650" i="42"/>
  <c r="BG650" i="42" s="1"/>
  <c r="BF603" i="42"/>
  <c r="BG603" i="42" s="1"/>
  <c r="BF935" i="42"/>
  <c r="BG935" i="42" s="1"/>
  <c r="BF765" i="42"/>
  <c r="BG765" i="42" s="1"/>
  <c r="BF850" i="42"/>
  <c r="BG850" i="42" s="1"/>
  <c r="BF644" i="42"/>
  <c r="BG644" i="42" s="1"/>
  <c r="BF584" i="42"/>
  <c r="BG584" i="42" s="1"/>
  <c r="BF681" i="42"/>
  <c r="BG681" i="42" s="1"/>
  <c r="BF559" i="42"/>
  <c r="BG559" i="42" s="1"/>
  <c r="BF509" i="42"/>
  <c r="BG509" i="42" s="1"/>
  <c r="BF816" i="42"/>
  <c r="BG816" i="42" s="1"/>
  <c r="BF696" i="42"/>
  <c r="BG696" i="42" s="1"/>
  <c r="BF613" i="42"/>
  <c r="BG613" i="42" s="1"/>
  <c r="BF579" i="42"/>
  <c r="BG579" i="42" s="1"/>
  <c r="BF569" i="42"/>
  <c r="BG569" i="42" s="1"/>
  <c r="BF466" i="42"/>
  <c r="BG466" i="42" s="1"/>
  <c r="BF824" i="42"/>
  <c r="BG824" i="42" s="1"/>
  <c r="BF674" i="42"/>
  <c r="BG674" i="42" s="1"/>
  <c r="BF662" i="42"/>
  <c r="BG662" i="42" s="1"/>
  <c r="BF502" i="42"/>
  <c r="BG502" i="42" s="1"/>
  <c r="BF381" i="42"/>
  <c r="BG381" i="42" s="1"/>
  <c r="BF324" i="42"/>
  <c r="BG324" i="42" s="1"/>
  <c r="BF705" i="42"/>
  <c r="BG705" i="42" s="1"/>
  <c r="BF549" i="42"/>
  <c r="BG549" i="42" s="1"/>
  <c r="BF572" i="42"/>
  <c r="BG572" i="42" s="1"/>
  <c r="BF434" i="42"/>
  <c r="BG434" i="42" s="1"/>
  <c r="BF343" i="42"/>
  <c r="BG343" i="42" s="1"/>
  <c r="BF570" i="42"/>
  <c r="BG570" i="42" s="1"/>
  <c r="BF463" i="42"/>
  <c r="BG463" i="42" s="1"/>
  <c r="BF413" i="42"/>
  <c r="BG413" i="42" s="1"/>
  <c r="BF355" i="42"/>
  <c r="BG355" i="42" s="1"/>
  <c r="BF677" i="42"/>
  <c r="BG677" i="42" s="1"/>
  <c r="BF370" i="42"/>
  <c r="BG370" i="42" s="1"/>
  <c r="BF210" i="42"/>
  <c r="BG210" i="42" s="1"/>
  <c r="BF642" i="42"/>
  <c r="BG642" i="42" s="1"/>
  <c r="BF444" i="42"/>
  <c r="BG444" i="42" s="1"/>
  <c r="BF342" i="42"/>
  <c r="BG342" i="42" s="1"/>
  <c r="BF239" i="42"/>
  <c r="BG239" i="42" s="1"/>
  <c r="BF550" i="42"/>
  <c r="BG550" i="42" s="1"/>
  <c r="BF329" i="42"/>
  <c r="BG329" i="42" s="1"/>
  <c r="BF205" i="42"/>
  <c r="BG205" i="42" s="1"/>
  <c r="BF134" i="42"/>
  <c r="BG134" i="42" s="1"/>
  <c r="BF612" i="42"/>
  <c r="BG612" i="42" s="1"/>
  <c r="BF361" i="42"/>
  <c r="BG361" i="42" s="1"/>
  <c r="BF272" i="42"/>
  <c r="BG272" i="42" s="1"/>
  <c r="BF218" i="42"/>
  <c r="BG218" i="42" s="1"/>
  <c r="BF147" i="42"/>
  <c r="BG147" i="42" s="1"/>
  <c r="BF560" i="42"/>
  <c r="BG560" i="42" s="1"/>
  <c r="BF385" i="42"/>
  <c r="BG385" i="42" s="1"/>
  <c r="BF312" i="42"/>
  <c r="BG312" i="42" s="1"/>
  <c r="BF195" i="42"/>
  <c r="BG195" i="42" s="1"/>
  <c r="BF103" i="42"/>
  <c r="BG103" i="42" s="1"/>
  <c r="BF54" i="42"/>
  <c r="BG54" i="42" s="1"/>
  <c r="BF437" i="42"/>
  <c r="BG437" i="42" s="1"/>
  <c r="BF317" i="42"/>
  <c r="BG317" i="42" s="1"/>
  <c r="BF270" i="42"/>
  <c r="BG270" i="42" s="1"/>
  <c r="BF165" i="42"/>
  <c r="BG165" i="42" s="1"/>
  <c r="BF461" i="42"/>
  <c r="BG461" i="42" s="1"/>
  <c r="BF135" i="42"/>
  <c r="BG135" i="42" s="1"/>
  <c r="BF45" i="42"/>
  <c r="BG45" i="42" s="1"/>
  <c r="BF366" i="42"/>
  <c r="BG366" i="42" s="1"/>
  <c r="BF108" i="42"/>
  <c r="BG108" i="42" s="1"/>
  <c r="BF275" i="42"/>
  <c r="BG275" i="42" s="1"/>
  <c r="BF23" i="42"/>
  <c r="BG23" i="42" s="1"/>
  <c r="BF139" i="42"/>
  <c r="BG139" i="42" s="1"/>
  <c r="BF57" i="42"/>
  <c r="BG57" i="42" s="1"/>
  <c r="BF221" i="42"/>
  <c r="BG221" i="42" s="1"/>
  <c r="BF111" i="42"/>
  <c r="BG111" i="42" s="1"/>
  <c r="BF30" i="42"/>
  <c r="BG30" i="42" s="1"/>
  <c r="BF379" i="42"/>
  <c r="BG379" i="42" s="1"/>
  <c r="BF18" i="42"/>
  <c r="BG18" i="42" s="1"/>
  <c r="BF407" i="42"/>
  <c r="BG407" i="42" s="1"/>
  <c r="BF116" i="42"/>
  <c r="BG116" i="42" s="1"/>
  <c r="BF29" i="42"/>
  <c r="BG29" i="42" s="1"/>
  <c r="BF71" i="42"/>
  <c r="BG71" i="42" s="1"/>
  <c r="BF1005" i="42"/>
  <c r="BG1005" i="42" s="1"/>
  <c r="BF947" i="42"/>
  <c r="BG947" i="42" s="1"/>
  <c r="BF946" i="42"/>
  <c r="BG946" i="42" s="1"/>
  <c r="BF957" i="42"/>
  <c r="BG957" i="42" s="1"/>
  <c r="BF894" i="42"/>
  <c r="BG894" i="42" s="1"/>
  <c r="BF843" i="42"/>
  <c r="BG843" i="42" s="1"/>
  <c r="BF1034" i="42"/>
  <c r="BG1034" i="42" s="1"/>
  <c r="BF973" i="42"/>
  <c r="BG973" i="42" s="1"/>
  <c r="BF826" i="42"/>
  <c r="BG826" i="42" s="1"/>
  <c r="BF770" i="42"/>
  <c r="BG770" i="42" s="1"/>
  <c r="BF998" i="42"/>
  <c r="BG998" i="42" s="1"/>
  <c r="BF923" i="42"/>
  <c r="BG923" i="42" s="1"/>
  <c r="BF893" i="42"/>
  <c r="BG893" i="42" s="1"/>
  <c r="BF861" i="42"/>
  <c r="BG861" i="42" s="1"/>
  <c r="BF801" i="42"/>
  <c r="BG801" i="42" s="1"/>
  <c r="BF899" i="42"/>
  <c r="BG899" i="42" s="1"/>
  <c r="BF966" i="42"/>
  <c r="BG966" i="42" s="1"/>
  <c r="BF964" i="42"/>
  <c r="BG964" i="42" s="1"/>
  <c r="BF859" i="42"/>
  <c r="BG859" i="42" s="1"/>
  <c r="BF756" i="42"/>
  <c r="BG756" i="42" s="1"/>
  <c r="BF660" i="42"/>
  <c r="BG660" i="42" s="1"/>
  <c r="BF896" i="42"/>
  <c r="BG896" i="42" s="1"/>
  <c r="BF971" i="42"/>
  <c r="BG971" i="42" s="1"/>
  <c r="BF767" i="42"/>
  <c r="BG767" i="42" s="1"/>
  <c r="BF980" i="42"/>
  <c r="BG980" i="42" s="1"/>
  <c r="BF683" i="42"/>
  <c r="BG683" i="42" s="1"/>
  <c r="BF790" i="42"/>
  <c r="BG790" i="42" s="1"/>
  <c r="BF716" i="42"/>
  <c r="BG716" i="42" s="1"/>
  <c r="BF645" i="42"/>
  <c r="BG645" i="42" s="1"/>
  <c r="BF589" i="42"/>
  <c r="BG589" i="42" s="1"/>
  <c r="BF867" i="42"/>
  <c r="BG867" i="42" s="1"/>
  <c r="BF819" i="42"/>
  <c r="BG819" i="42" s="1"/>
  <c r="BF726" i="42"/>
  <c r="BG726" i="42" s="1"/>
  <c r="BF630" i="42"/>
  <c r="BG630" i="42" s="1"/>
  <c r="BF580" i="42"/>
  <c r="BG580" i="42" s="1"/>
  <c r="BF827" i="42"/>
  <c r="BG827" i="42" s="1"/>
  <c r="BF757" i="42"/>
  <c r="BG757" i="42" s="1"/>
  <c r="BF670" i="42"/>
  <c r="BG670" i="42" s="1"/>
  <c r="BF555" i="42"/>
  <c r="BG555" i="42" s="1"/>
  <c r="BF505" i="42"/>
  <c r="BG505" i="42" s="1"/>
  <c r="BF794" i="42"/>
  <c r="BG794" i="42" s="1"/>
  <c r="BF658" i="42"/>
  <c r="BG658" i="42" s="1"/>
  <c r="BF609" i="42"/>
  <c r="BG609" i="42" s="1"/>
  <c r="BF537" i="42"/>
  <c r="BG537" i="42" s="1"/>
  <c r="BF803" i="42"/>
  <c r="BG803" i="42" s="1"/>
  <c r="BF561" i="42"/>
  <c r="BG561" i="42" s="1"/>
  <c r="BF462" i="42"/>
  <c r="BG462" i="42" s="1"/>
  <c r="BF792" i="42"/>
  <c r="BG792" i="42" s="1"/>
  <c r="BF855" i="42"/>
  <c r="BG855" i="42" s="1"/>
  <c r="BF624" i="42"/>
  <c r="BG624" i="42" s="1"/>
  <c r="BF495" i="42"/>
  <c r="BG495" i="42" s="1"/>
  <c r="BF377" i="42"/>
  <c r="BG377" i="42" s="1"/>
  <c r="BF298" i="42"/>
  <c r="BG298" i="42" s="1"/>
  <c r="BF694" i="42"/>
  <c r="BG694" i="42" s="1"/>
  <c r="BF515" i="42"/>
  <c r="BG515" i="42" s="1"/>
  <c r="BF844" i="42"/>
  <c r="BG844" i="42" s="1"/>
  <c r="BF548" i="42"/>
  <c r="BG548" i="42" s="1"/>
  <c r="BF430" i="42"/>
  <c r="BG430" i="42" s="1"/>
  <c r="BF339" i="42"/>
  <c r="BG339" i="42" s="1"/>
  <c r="BF749" i="42"/>
  <c r="BG749" i="42" s="1"/>
  <c r="BF562" i="42"/>
  <c r="BG562" i="42" s="1"/>
  <c r="BF459" i="42"/>
  <c r="BG459" i="42" s="1"/>
  <c r="BF409" i="42"/>
  <c r="BG409" i="42" s="1"/>
  <c r="BF313" i="42"/>
  <c r="BG313" i="42" s="1"/>
  <c r="BF620" i="42"/>
  <c r="BG620" i="42" s="1"/>
  <c r="BF357" i="42"/>
  <c r="BG357" i="42" s="1"/>
  <c r="BF206" i="42"/>
  <c r="BG206" i="42" s="1"/>
  <c r="BF595" i="42"/>
  <c r="BG595" i="42" s="1"/>
  <c r="BF403" i="42"/>
  <c r="BG403" i="42" s="1"/>
  <c r="BF310" i="42"/>
  <c r="BG310" i="42" s="1"/>
  <c r="BF235" i="42"/>
  <c r="BG235" i="42" s="1"/>
  <c r="BF489" i="42"/>
  <c r="BG489" i="42" s="1"/>
  <c r="BF322" i="42"/>
  <c r="BG322" i="42" s="1"/>
  <c r="BF201" i="42"/>
  <c r="BG201" i="42" s="1"/>
  <c r="BF130" i="42"/>
  <c r="BG130" i="42" s="1"/>
  <c r="BF568" i="42"/>
  <c r="BG568" i="42" s="1"/>
  <c r="BF354" i="42"/>
  <c r="BG354" i="42" s="1"/>
  <c r="BF246" i="42"/>
  <c r="BG246" i="42" s="1"/>
  <c r="BF213" i="42"/>
  <c r="BG213" i="42" s="1"/>
  <c r="BF143" i="42"/>
  <c r="BG143" i="42" s="1"/>
  <c r="BF536" i="42"/>
  <c r="BG536" i="42" s="1"/>
  <c r="BF378" i="42"/>
  <c r="BG378" i="42" s="1"/>
  <c r="BF307" i="42"/>
  <c r="BG307" i="42" s="1"/>
  <c r="BF191" i="42"/>
  <c r="BG191" i="42" s="1"/>
  <c r="BF49" i="42"/>
  <c r="BG49" i="42" s="1"/>
  <c r="BF424" i="42"/>
  <c r="BG424" i="42" s="1"/>
  <c r="BF306" i="42"/>
  <c r="BG306" i="42" s="1"/>
  <c r="BF265" i="42"/>
  <c r="BG265" i="42" s="1"/>
  <c r="BF157" i="42"/>
  <c r="BG157" i="42" s="1"/>
  <c r="BF346" i="42"/>
  <c r="BG346" i="42" s="1"/>
  <c r="BF115" i="42"/>
  <c r="BG115" i="42" s="1"/>
  <c r="BF41" i="42"/>
  <c r="BG41" i="42" s="1"/>
  <c r="BF258" i="42"/>
  <c r="BG258" i="42" s="1"/>
  <c r="BF102" i="42"/>
  <c r="BG102" i="42" s="1"/>
  <c r="BF241" i="42"/>
  <c r="BG241" i="42" s="1"/>
  <c r="BF93" i="42"/>
  <c r="BG93" i="42" s="1"/>
  <c r="BF19" i="42"/>
  <c r="BG19" i="42" s="1"/>
  <c r="BF657" i="42"/>
  <c r="BG657" i="42" s="1"/>
  <c r="BF125" i="42"/>
  <c r="BG125" i="42" s="1"/>
  <c r="BF47" i="42"/>
  <c r="BG47" i="42" s="1"/>
  <c r="BF655" i="42"/>
  <c r="BG655" i="42" s="1"/>
  <c r="BF196" i="42"/>
  <c r="BG196" i="42" s="1"/>
  <c r="BF106" i="42"/>
  <c r="BG106" i="42" s="1"/>
  <c r="BF26" i="42"/>
  <c r="BG26" i="42" s="1"/>
  <c r="BF20" i="42"/>
  <c r="BG20" i="42" s="1"/>
  <c r="BF283" i="42"/>
  <c r="BG283" i="42" s="1"/>
  <c r="BF95" i="42"/>
  <c r="BG95" i="42" s="1"/>
  <c r="BF158" i="42"/>
  <c r="BG158" i="42" s="1"/>
  <c r="BF1001" i="42"/>
  <c r="BG1001" i="42" s="1"/>
  <c r="BF943" i="42"/>
  <c r="BG943" i="42" s="1"/>
  <c r="BF1008" i="42"/>
  <c r="BG1008" i="42" s="1"/>
  <c r="BF1013" i="42"/>
  <c r="BG1013" i="42" s="1"/>
  <c r="BF949" i="42"/>
  <c r="BG949" i="42" s="1"/>
  <c r="BF886" i="42"/>
  <c r="BG886" i="42" s="1"/>
  <c r="BF839" i="42"/>
  <c r="BG839" i="42" s="1"/>
  <c r="BF1030" i="42"/>
  <c r="BG1030" i="42" s="1"/>
  <c r="BF969" i="42"/>
  <c r="BG969" i="42" s="1"/>
  <c r="BF822" i="42"/>
  <c r="BG822" i="42" s="1"/>
  <c r="BF766" i="42"/>
  <c r="BG766" i="42" s="1"/>
  <c r="BF994" i="42"/>
  <c r="BG994" i="42" s="1"/>
  <c r="BF919" i="42"/>
  <c r="BG919" i="42" s="1"/>
  <c r="BF889" i="42"/>
  <c r="BG889" i="42" s="1"/>
  <c r="BF857" i="42"/>
  <c r="BG857" i="42" s="1"/>
  <c r="BF797" i="42"/>
  <c r="BG797" i="42" s="1"/>
  <c r="BF1036" i="42"/>
  <c r="BG1036" i="42" s="1"/>
  <c r="BF875" i="42"/>
  <c r="BG875" i="42" s="1"/>
  <c r="BF934" i="42"/>
  <c r="BG934" i="42" s="1"/>
  <c r="BF917" i="42"/>
  <c r="BG917" i="42" s="1"/>
  <c r="BF752" i="42"/>
  <c r="BG752" i="42" s="1"/>
  <c r="BF652" i="42"/>
  <c r="BG652" i="42" s="1"/>
  <c r="BF871" i="42"/>
  <c r="BG871" i="42" s="1"/>
  <c r="BF938" i="42"/>
  <c r="BG938" i="42" s="1"/>
  <c r="BF841" i="42"/>
  <c r="BG841" i="42" s="1"/>
  <c r="BF761" i="42"/>
  <c r="BG761" i="42" s="1"/>
  <c r="BF970" i="42"/>
  <c r="BG970" i="42" s="1"/>
  <c r="BF679" i="42"/>
  <c r="BG679" i="42" s="1"/>
  <c r="BF710" i="42"/>
  <c r="BG710" i="42" s="1"/>
  <c r="BF627" i="42"/>
  <c r="BG627" i="42" s="1"/>
  <c r="BF585" i="42"/>
  <c r="BG585" i="42" s="1"/>
  <c r="BF840" i="42"/>
  <c r="BG840" i="42" s="1"/>
  <c r="BF807" i="42"/>
  <c r="BG807" i="42" s="1"/>
  <c r="BF720" i="42"/>
  <c r="BG720" i="42" s="1"/>
  <c r="BF626" i="42"/>
  <c r="BG626" i="42" s="1"/>
  <c r="BF538" i="42"/>
  <c r="BG538" i="42" s="1"/>
  <c r="BF817" i="42"/>
  <c r="BG817" i="42" s="1"/>
  <c r="BF750" i="42"/>
  <c r="BG750" i="42" s="1"/>
  <c r="BF659" i="42"/>
  <c r="BG659" i="42" s="1"/>
  <c r="BF551" i="42"/>
  <c r="BG551" i="42" s="1"/>
  <c r="BF501" i="42"/>
  <c r="BG501" i="42" s="1"/>
  <c r="BF784" i="42"/>
  <c r="BG784" i="42" s="1"/>
  <c r="BF653" i="42"/>
  <c r="BG653" i="42" s="1"/>
  <c r="BF605" i="42"/>
  <c r="BG605" i="42" s="1"/>
  <c r="BF533" i="42"/>
  <c r="BG533" i="42" s="1"/>
  <c r="BF553" i="42"/>
  <c r="BG553" i="42" s="1"/>
  <c r="BF458" i="42"/>
  <c r="BG458" i="42" s="1"/>
  <c r="BF845" i="42"/>
  <c r="BG845" i="42" s="1"/>
  <c r="BF616" i="42"/>
  <c r="BG616" i="42" s="1"/>
  <c r="BF482" i="42"/>
  <c r="BG482" i="42" s="1"/>
  <c r="BF373" i="42"/>
  <c r="BG373" i="42" s="1"/>
  <c r="BF294" i="42"/>
  <c r="BG294" i="42" s="1"/>
  <c r="BF673" i="42"/>
  <c r="BG673" i="42" s="1"/>
  <c r="BF507" i="42"/>
  <c r="BG507" i="42" s="1"/>
  <c r="BF522" i="42"/>
  <c r="BG522" i="42" s="1"/>
  <c r="BF426" i="42"/>
  <c r="BG426" i="42" s="1"/>
  <c r="BF335" i="42"/>
  <c r="BG335" i="42" s="1"/>
  <c r="BF735" i="42"/>
  <c r="BG735" i="42" s="1"/>
  <c r="BF554" i="42"/>
  <c r="BG554" i="42" s="1"/>
  <c r="BF455" i="42"/>
  <c r="BG455" i="42" s="1"/>
  <c r="BF405" i="42"/>
  <c r="BG405" i="42" s="1"/>
  <c r="BF309" i="42"/>
  <c r="BG309" i="42" s="1"/>
  <c r="BF510" i="42"/>
  <c r="BG510" i="42" s="1"/>
  <c r="BF337" i="42"/>
  <c r="BG337" i="42" s="1"/>
  <c r="BF202" i="42"/>
  <c r="BG202" i="42" s="1"/>
  <c r="BF574" i="42"/>
  <c r="BG574" i="42" s="1"/>
  <c r="BF396" i="42"/>
  <c r="BG396" i="42" s="1"/>
  <c r="BF289" i="42"/>
  <c r="BG289" i="42" s="1"/>
  <c r="BF231" i="42"/>
  <c r="BG231" i="42" s="1"/>
  <c r="BF474" i="42"/>
  <c r="BG474" i="42" s="1"/>
  <c r="BF304" i="42"/>
  <c r="BG304" i="42" s="1"/>
  <c r="BF197" i="42"/>
  <c r="BG197" i="42" s="1"/>
  <c r="BF126" i="42"/>
  <c r="BG126" i="42" s="1"/>
  <c r="BF503" i="42"/>
  <c r="BG503" i="42" s="1"/>
  <c r="BF341" i="42"/>
  <c r="BG341" i="42" s="1"/>
  <c r="BF242" i="42"/>
  <c r="BG242" i="42" s="1"/>
  <c r="BF171" i="42"/>
  <c r="BG171" i="42" s="1"/>
  <c r="BF138" i="42"/>
  <c r="BG138" i="42" s="1"/>
  <c r="BF516" i="42"/>
  <c r="BG516" i="42" s="1"/>
  <c r="BF371" i="42"/>
  <c r="BG371" i="42" s="1"/>
  <c r="BF261" i="42"/>
  <c r="BG261" i="42" s="1"/>
  <c r="BF182" i="42"/>
  <c r="BG182" i="42" s="1"/>
  <c r="BF96" i="42"/>
  <c r="BG96" i="42" s="1"/>
  <c r="BF723" i="42"/>
  <c r="BG723" i="42" s="1"/>
  <c r="BF411" i="42"/>
  <c r="BG411" i="42" s="1"/>
  <c r="BF295" i="42"/>
  <c r="BG295" i="42" s="1"/>
  <c r="BF244" i="42"/>
  <c r="BG244" i="42" s="1"/>
  <c r="BF628" i="42"/>
  <c r="BG628" i="42" s="1"/>
  <c r="BF297" i="42"/>
  <c r="BG297" i="42" s="1"/>
  <c r="BF99" i="42"/>
  <c r="BG99" i="42" s="1"/>
  <c r="BF518" i="42"/>
  <c r="BG518" i="42" s="1"/>
  <c r="BF200" i="42"/>
  <c r="BG200" i="42" s="1"/>
  <c r="BF98" i="42"/>
  <c r="BG98" i="42" s="1"/>
  <c r="BF225" i="42"/>
  <c r="BG225" i="42" s="1"/>
  <c r="BF82" i="42"/>
  <c r="BG82" i="42" s="1"/>
  <c r="BF566" i="42"/>
  <c r="BG566" i="42" s="1"/>
  <c r="BF112" i="42"/>
  <c r="BG112" i="42" s="1"/>
  <c r="BF43" i="42"/>
  <c r="BG43" i="42" s="1"/>
  <c r="BF412" i="42"/>
  <c r="BG412" i="42" s="1"/>
  <c r="BF168" i="42"/>
  <c r="BG168" i="42" s="1"/>
  <c r="BF101" i="42"/>
  <c r="BG101" i="42" s="1"/>
  <c r="BF46" i="42"/>
  <c r="BG46" i="42" s="1"/>
  <c r="BF66" i="42"/>
  <c r="BG66" i="42" s="1"/>
  <c r="BF28" i="42"/>
  <c r="BG28" i="42" s="1"/>
  <c r="BF156" i="42"/>
  <c r="BG156" i="42" s="1"/>
  <c r="BF302" i="42"/>
  <c r="BG302" i="42" s="1"/>
  <c r="BF914" i="42"/>
  <c r="BG914" i="42" s="1"/>
  <c r="BF908" i="42"/>
  <c r="BG908" i="42" s="1"/>
  <c r="BF810" i="42"/>
  <c r="BG810" i="42" s="1"/>
  <c r="BF936" i="42"/>
  <c r="BG936" i="42" s="1"/>
  <c r="BF818" i="42"/>
  <c r="BG818" i="42" s="1"/>
  <c r="BF1010" i="42"/>
  <c r="BG1010" i="42" s="1"/>
  <c r="BF911" i="42"/>
  <c r="BG911" i="42" s="1"/>
  <c r="BF869" i="42"/>
  <c r="BG869" i="42" s="1"/>
  <c r="BF868" i="42"/>
  <c r="BG868" i="42" s="1"/>
  <c r="BF1032" i="42"/>
  <c r="BG1032" i="42" s="1"/>
  <c r="BF727" i="42"/>
  <c r="BG727" i="42" s="1"/>
  <c r="BF972" i="42"/>
  <c r="BG972" i="42" s="1"/>
  <c r="BF930" i="42"/>
  <c r="BG930" i="42" s="1"/>
  <c r="BF788" i="42"/>
  <c r="BG788" i="42" s="1"/>
  <c r="BF913" i="42"/>
  <c r="BG913" i="42" s="1"/>
  <c r="BF772" i="42"/>
  <c r="BG772" i="42" s="1"/>
  <c r="BF1024" i="42"/>
  <c r="BG1024" i="42" s="1"/>
  <c r="BF704" i="42"/>
  <c r="BG704" i="42" s="1"/>
  <c r="BF611" i="42"/>
  <c r="BG611" i="42" s="1"/>
  <c r="BF799" i="42"/>
  <c r="BG799" i="42" s="1"/>
  <c r="BF665" i="42"/>
  <c r="BG665" i="42" s="1"/>
  <c r="BF534" i="42"/>
  <c r="BG534" i="42" s="1"/>
  <c r="BF773" i="42"/>
  <c r="BG773" i="42" s="1"/>
  <c r="BF634" i="42"/>
  <c r="BG634" i="42" s="1"/>
  <c r="BF513" i="42"/>
  <c r="BG513" i="42" s="1"/>
  <c r="BF601" i="42"/>
  <c r="BG601" i="42" s="1"/>
  <c r="BF479" i="42"/>
  <c r="BG479" i="42" s="1"/>
  <c r="BF511" i="42"/>
  <c r="BG511" i="42" s="1"/>
  <c r="BF967" i="42"/>
  <c r="BG967" i="42" s="1"/>
  <c r="BF477" i="42"/>
  <c r="BG477" i="42" s="1"/>
  <c r="BF336" i="42"/>
  <c r="BG336" i="42" s="1"/>
  <c r="BF997" i="42"/>
  <c r="BG997" i="42" s="1"/>
  <c r="BF910" i="42"/>
  <c r="BG910" i="42" s="1"/>
  <c r="BF905" i="42"/>
  <c r="BG905" i="42" s="1"/>
  <c r="BF806" i="42"/>
  <c r="BG806" i="42" s="1"/>
  <c r="BF1026" i="42"/>
  <c r="BG1026" i="42" s="1"/>
  <c r="BF932" i="42"/>
  <c r="BG932" i="42" s="1"/>
  <c r="BF814" i="42"/>
  <c r="BG814" i="42" s="1"/>
  <c r="BF1006" i="42"/>
  <c r="BG1006" i="42" s="1"/>
  <c r="BF846" i="42"/>
  <c r="BG846" i="42" s="1"/>
  <c r="BF1021" i="42"/>
  <c r="BG1021" i="42" s="1"/>
  <c r="BF829" i="42"/>
  <c r="BG829" i="42" s="1"/>
  <c r="BF939" i="42"/>
  <c r="BG939" i="42" s="1"/>
  <c r="BF907" i="42"/>
  <c r="BG907" i="42" s="1"/>
  <c r="BF895" i="42"/>
  <c r="BG895" i="42" s="1"/>
  <c r="BF887" i="42"/>
  <c r="BG887" i="42" s="1"/>
  <c r="BF688" i="42"/>
  <c r="BG688" i="42" s="1"/>
  <c r="BF607" i="42"/>
  <c r="BG607" i="42" s="1"/>
  <c r="BF787" i="42"/>
  <c r="BG787" i="42" s="1"/>
  <c r="BF654" i="42"/>
  <c r="BG654" i="42" s="1"/>
  <c r="BF530" i="42"/>
  <c r="BG530" i="42" s="1"/>
  <c r="BF571" i="42"/>
  <c r="BG571" i="42" s="1"/>
  <c r="BF497" i="42"/>
  <c r="BG497" i="42" s="1"/>
  <c r="BF596" i="42"/>
  <c r="BG596" i="42" s="1"/>
  <c r="BF1035" i="42"/>
  <c r="BG1035" i="42" s="1"/>
  <c r="BF498" i="42"/>
  <c r="BG498" i="42" s="1"/>
  <c r="BF769" i="42"/>
  <c r="BG769" i="42" s="1"/>
  <c r="BF473" i="42"/>
  <c r="BG473" i="42" s="1"/>
  <c r="BF328" i="42"/>
  <c r="BG328" i="42" s="1"/>
  <c r="BF573" i="42"/>
  <c r="BG573" i="42" s="1"/>
  <c r="BF959" i="42"/>
  <c r="BG959" i="42" s="1"/>
  <c r="BF958" i="42"/>
  <c r="BG958" i="42" s="1"/>
  <c r="BF882" i="42"/>
  <c r="BG882" i="42" s="1"/>
  <c r="BF965" i="42"/>
  <c r="BG965" i="42" s="1"/>
  <c r="BF793" i="42"/>
  <c r="BG793" i="42" s="1"/>
  <c r="BF956" i="42"/>
  <c r="BG956" i="42" s="1"/>
  <c r="BF877" i="42"/>
  <c r="BG877" i="42" s="1"/>
  <c r="BF1023" i="42"/>
  <c r="BG1023" i="42" s="1"/>
  <c r="BF891" i="42"/>
  <c r="BG891" i="42" s="1"/>
  <c r="BF722" i="42"/>
  <c r="BG722" i="42" s="1"/>
  <c r="BF821" i="42"/>
  <c r="BG821" i="42" s="1"/>
  <c r="BF888" i="42"/>
  <c r="BG888" i="42" s="1"/>
  <c r="BF695" i="42"/>
  <c r="BG695" i="42" s="1"/>
  <c r="BF746" i="42"/>
  <c r="BG746" i="42" s="1"/>
  <c r="BF581" i="42"/>
  <c r="BG581" i="42" s="1"/>
  <c r="BF715" i="42"/>
  <c r="BG715" i="42" s="1"/>
  <c r="BF918" i="42"/>
  <c r="BG918" i="42" s="1"/>
  <c r="BF995" i="42"/>
  <c r="BG995" i="42" s="1"/>
  <c r="BF835" i="42"/>
  <c r="BG835" i="42" s="1"/>
  <c r="BF985" i="42"/>
  <c r="BG985" i="42" s="1"/>
  <c r="BF851" i="42"/>
  <c r="BG851" i="42" s="1"/>
  <c r="BF952" i="42"/>
  <c r="BG952" i="42" s="1"/>
  <c r="BF842" i="42"/>
  <c r="BG842" i="42" s="1"/>
  <c r="BF968" i="42"/>
  <c r="BG968" i="42" s="1"/>
  <c r="BF909" i="42"/>
  <c r="BG909" i="42" s="1"/>
  <c r="BF740" i="42"/>
  <c r="BG740" i="42" s="1"/>
  <c r="BF931" i="42"/>
  <c r="BG931" i="42" s="1"/>
  <c r="BF828" i="42"/>
  <c r="BG828" i="42" s="1"/>
  <c r="BF863" i="42"/>
  <c r="BG863" i="42" s="1"/>
  <c r="BF675" i="42"/>
  <c r="BG675" i="42" s="1"/>
  <c r="BF666" i="42"/>
  <c r="BG666" i="42" s="1"/>
  <c r="BF527" i="42"/>
  <c r="BG527" i="42" s="1"/>
  <c r="BF602" i="42"/>
  <c r="BG602" i="42" s="1"/>
  <c r="BF547" i="42"/>
  <c r="BG547" i="42" s="1"/>
  <c r="BF591" i="42"/>
  <c r="BG591" i="42" s="1"/>
  <c r="BF446" i="42"/>
  <c r="BG446" i="42" s="1"/>
  <c r="BF684" i="42"/>
  <c r="BG684" i="42" s="1"/>
  <c r="BF423" i="42"/>
  <c r="BG423" i="42" s="1"/>
  <c r="BF717" i="42"/>
  <c r="BG717" i="42" s="1"/>
  <c r="BF456" i="42"/>
  <c r="BG456" i="42" s="1"/>
  <c r="BF494" i="42"/>
  <c r="BG494" i="42" s="1"/>
  <c r="BF347" i="42"/>
  <c r="BG347" i="42" s="1"/>
  <c r="BF669" i="42"/>
  <c r="BG669" i="42" s="1"/>
  <c r="BF451" i="42"/>
  <c r="BG451" i="42" s="1"/>
  <c r="BF363" i="42"/>
  <c r="BG363" i="42" s="1"/>
  <c r="BF429" i="42"/>
  <c r="BG429" i="42" s="1"/>
  <c r="BF252" i="42"/>
  <c r="BG252" i="42" s="1"/>
  <c r="BF508" i="42"/>
  <c r="BG508" i="42" s="1"/>
  <c r="BF285" i="42"/>
  <c r="BG285" i="42" s="1"/>
  <c r="BF872" i="42"/>
  <c r="BG872" i="42" s="1"/>
  <c r="BF259" i="42"/>
  <c r="BG259" i="42" s="1"/>
  <c r="BF176" i="42"/>
  <c r="BG176" i="42" s="1"/>
  <c r="BF414" i="42"/>
  <c r="BG414" i="42" s="1"/>
  <c r="BF238" i="42"/>
  <c r="BG238" i="42" s="1"/>
  <c r="BF155" i="42"/>
  <c r="BG155" i="42" s="1"/>
  <c r="BF469" i="42"/>
  <c r="BG469" i="42" s="1"/>
  <c r="BF338" i="42"/>
  <c r="BG338" i="42" s="1"/>
  <c r="BF132" i="42"/>
  <c r="BG132" i="42" s="1"/>
  <c r="BF646" i="42"/>
  <c r="BG646" i="42" s="1"/>
  <c r="BF350" i="42"/>
  <c r="BG350" i="42" s="1"/>
  <c r="BF232" i="42"/>
  <c r="BG232" i="42" s="1"/>
  <c r="BF326" i="42"/>
  <c r="BG326" i="42" s="1"/>
  <c r="BF70" i="42"/>
  <c r="BG70" i="42" s="1"/>
  <c r="BF425" i="42"/>
  <c r="BG425" i="42" s="1"/>
  <c r="BF127" i="42"/>
  <c r="BG127" i="42" s="1"/>
  <c r="BF291" i="42"/>
  <c r="BG291" i="42" s="1"/>
  <c r="BF53" i="42"/>
  <c r="BG53" i="42" s="1"/>
  <c r="BF177" i="42"/>
  <c r="BG177" i="42" s="1"/>
  <c r="BF145" i="42"/>
  <c r="BG145" i="42" s="1"/>
  <c r="BF129" i="42"/>
  <c r="BG129" i="42" s="1"/>
  <c r="BF91" i="42"/>
  <c r="BG91" i="42" s="1"/>
  <c r="BF945" i="42"/>
  <c r="BG945" i="42" s="1"/>
  <c r="BF802" i="42"/>
  <c r="BG802" i="42" s="1"/>
  <c r="BF981" i="42"/>
  <c r="BG981" i="42" s="1"/>
  <c r="BF789" i="42"/>
  <c r="BG789" i="42" s="1"/>
  <c r="BF948" i="42"/>
  <c r="BG948" i="42" s="1"/>
  <c r="BF838" i="42"/>
  <c r="BG838" i="42" s="1"/>
  <c r="BF937" i="42"/>
  <c r="BG937" i="42" s="1"/>
  <c r="BF903" i="42"/>
  <c r="BG903" i="42" s="1"/>
  <c r="BF736" i="42"/>
  <c r="BG736" i="42" s="1"/>
  <c r="BF864" i="42"/>
  <c r="BG864" i="42" s="1"/>
  <c r="BF808" i="42"/>
  <c r="BG808" i="42" s="1"/>
  <c r="BF671" i="42"/>
  <c r="BG671" i="42" s="1"/>
  <c r="BF661" i="42"/>
  <c r="BG661" i="42" s="1"/>
  <c r="BF831" i="42"/>
  <c r="BG831" i="42" s="1"/>
  <c r="BF745" i="42"/>
  <c r="BG745" i="42" s="1"/>
  <c r="BF588" i="42"/>
  <c r="BG588" i="42" s="1"/>
  <c r="BF725" i="42"/>
  <c r="BG725" i="42" s="1"/>
  <c r="BF542" i="42"/>
  <c r="BG542" i="42" s="1"/>
  <c r="BF587" i="42"/>
  <c r="BG587" i="42" s="1"/>
  <c r="BF689" i="42"/>
  <c r="BG689" i="42" s="1"/>
  <c r="BF442" i="42"/>
  <c r="BG442" i="42" s="1"/>
  <c r="BF608" i="42"/>
  <c r="BG608" i="42" s="1"/>
  <c r="BF369" i="42"/>
  <c r="BG369" i="42" s="1"/>
  <c r="BF651" i="42"/>
  <c r="BG651" i="42" s="1"/>
  <c r="BF448" i="42"/>
  <c r="BG448" i="42" s="1"/>
  <c r="BF486" i="42"/>
  <c r="BG486" i="42" s="1"/>
  <c r="BF331" i="42"/>
  <c r="BG331" i="42" s="1"/>
  <c r="BF647" i="42"/>
  <c r="BG647" i="42" s="1"/>
  <c r="BF447" i="42"/>
  <c r="BG447" i="42" s="1"/>
  <c r="BF359" i="42"/>
  <c r="BG359" i="42" s="1"/>
  <c r="BF416" i="42"/>
  <c r="BG416" i="42" s="1"/>
  <c r="BF198" i="42"/>
  <c r="BG198" i="42" s="1"/>
  <c r="BF475" i="42"/>
  <c r="BG475" i="42" s="1"/>
  <c r="BF281" i="42"/>
  <c r="BG281" i="42" s="1"/>
  <c r="BF742" i="42"/>
  <c r="BG742" i="42" s="1"/>
  <c r="BF255" i="42"/>
  <c r="BG255" i="42" s="1"/>
  <c r="BF122" i="42"/>
  <c r="BG122" i="42" s="1"/>
  <c r="BF395" i="42"/>
  <c r="BG395" i="42" s="1"/>
  <c r="BF234" i="42"/>
  <c r="BG234" i="42" s="1"/>
  <c r="BF151" i="42"/>
  <c r="BG151" i="42" s="1"/>
  <c r="BF418" i="42"/>
  <c r="BG418" i="42" s="1"/>
  <c r="BF257" i="42"/>
  <c r="BG257" i="42" s="1"/>
  <c r="BF128" i="42"/>
  <c r="BG128" i="42" s="1"/>
  <c r="BF578" i="42"/>
  <c r="BG578" i="42" s="1"/>
  <c r="BF325" i="42"/>
  <c r="BG325" i="42" s="1"/>
  <c r="BF224" i="42"/>
  <c r="BG224" i="42" s="1"/>
  <c r="BF262" i="42"/>
  <c r="BG262" i="42" s="1"/>
  <c r="BF296" i="42"/>
  <c r="BG296" i="42" s="1"/>
  <c r="BF114" i="42"/>
  <c r="BG114" i="42" s="1"/>
  <c r="BF170" i="42"/>
  <c r="BG170" i="42" s="1"/>
  <c r="BF35" i="42"/>
  <c r="BG35" i="42" s="1"/>
  <c r="BF146" i="42"/>
  <c r="BG146" i="42" s="1"/>
  <c r="BF386" i="42"/>
  <c r="BG386" i="42" s="1"/>
  <c r="BF131" i="42"/>
  <c r="BG131" i="42" s="1"/>
  <c r="BF229" i="42"/>
  <c r="BG229" i="42" s="1"/>
  <c r="BF150" i="42"/>
  <c r="BG150" i="42" s="1"/>
  <c r="BF38" i="42"/>
  <c r="BG38" i="42" s="1"/>
  <c r="BF12" i="42"/>
  <c r="BG12" i="42" s="1"/>
  <c r="BF1011" i="42"/>
  <c r="BG1011" i="42" s="1"/>
  <c r="BF1004" i="42"/>
  <c r="BG1004" i="42" s="1"/>
  <c r="BF920" i="42"/>
  <c r="BG920" i="42" s="1"/>
  <c r="BF798" i="42"/>
  <c r="BG798" i="42" s="1"/>
  <c r="BF940" i="42"/>
  <c r="BG940" i="42" s="1"/>
  <c r="BF785" i="42"/>
  <c r="BG785" i="42" s="1"/>
  <c r="BF915" i="42"/>
  <c r="BG915" i="42" s="1"/>
  <c r="BF834" i="42"/>
  <c r="BG834" i="42" s="1"/>
  <c r="BF929" i="42"/>
  <c r="BG929" i="42" s="1"/>
  <c r="BF1031" i="42"/>
  <c r="BG1031" i="42" s="1"/>
  <c r="BF732" i="42"/>
  <c r="BG732" i="42" s="1"/>
  <c r="BF755" i="42"/>
  <c r="BG755" i="42" s="1"/>
  <c r="BF815" i="42"/>
  <c r="BG815" i="42" s="1"/>
  <c r="BF623" i="42"/>
  <c r="BG623" i="42" s="1"/>
  <c r="BF738" i="42"/>
  <c r="BG738" i="42" s="1"/>
  <c r="BF526" i="42"/>
  <c r="BG526" i="42" s="1"/>
  <c r="BF702" i="42"/>
  <c r="BG702" i="42" s="1"/>
  <c r="BF521" i="42"/>
  <c r="BG521" i="42" s="1"/>
  <c r="BF719" i="42"/>
  <c r="BG719" i="42" s="1"/>
  <c r="BF583" i="42"/>
  <c r="BG583" i="42" s="1"/>
  <c r="BF678" i="42"/>
  <c r="BG678" i="42" s="1"/>
  <c r="BF600" i="42"/>
  <c r="BG600" i="42" s="1"/>
  <c r="BF348" i="42"/>
  <c r="BG348" i="42" s="1"/>
  <c r="BF641" i="42"/>
  <c r="BG641" i="42" s="1"/>
  <c r="BF481" i="42"/>
  <c r="BG481" i="42" s="1"/>
  <c r="BF327" i="42"/>
  <c r="BG327" i="42" s="1"/>
  <c r="BF638" i="42"/>
  <c r="BG638" i="42" s="1"/>
  <c r="BF443" i="42"/>
  <c r="BG443" i="42" s="1"/>
  <c r="BF305" i="42"/>
  <c r="BG305" i="42" s="1"/>
  <c r="BF410" i="42"/>
  <c r="BG410" i="42" s="1"/>
  <c r="BF194" i="42"/>
  <c r="BG194" i="42" s="1"/>
  <c r="BF465" i="42"/>
  <c r="BG465" i="42" s="1"/>
  <c r="BF922" i="42"/>
  <c r="BG922" i="42" s="1"/>
  <c r="BF999" i="42"/>
  <c r="BG999" i="42" s="1"/>
  <c r="BF858" i="42"/>
  <c r="BG858" i="42" s="1"/>
  <c r="BF1017" i="42"/>
  <c r="BG1017" i="42" s="1"/>
  <c r="BF960" i="42"/>
  <c r="BG960" i="42" s="1"/>
  <c r="BF873" i="42"/>
  <c r="BG873" i="42" s="1"/>
  <c r="BF979" i="42"/>
  <c r="BG979" i="42" s="1"/>
  <c r="BF892" i="42"/>
  <c r="BG892" i="42" s="1"/>
  <c r="BF748" i="42"/>
  <c r="BG748" i="42" s="1"/>
  <c r="BF983" i="42"/>
  <c r="BG983" i="42" s="1"/>
  <c r="BF921" i="42"/>
  <c r="BG921" i="42" s="1"/>
  <c r="BF691" i="42"/>
  <c r="BG691" i="42" s="1"/>
  <c r="BF672" i="42"/>
  <c r="BG672" i="42" s="1"/>
  <c r="BF531" i="42"/>
  <c r="BG531" i="42" s="1"/>
  <c r="BF606" i="42"/>
  <c r="BG606" i="42" s="1"/>
  <c r="BF563" i="42"/>
  <c r="BG563" i="42" s="1"/>
  <c r="BF825" i="42"/>
  <c r="BG825" i="42" s="1"/>
  <c r="BF617" i="42"/>
  <c r="BG617" i="42" s="1"/>
  <c r="BF730" i="42"/>
  <c r="BG730" i="42" s="1"/>
  <c r="BF450" i="42"/>
  <c r="BG450" i="42" s="1"/>
  <c r="BF741" i="42"/>
  <c r="BG741" i="42" s="1"/>
  <c r="BF427" i="42"/>
  <c r="BG427" i="42" s="1"/>
  <c r="BF754" i="42"/>
  <c r="BG754" i="42" s="1"/>
  <c r="BF464" i="42"/>
  <c r="BG464" i="42" s="1"/>
  <c r="BF514" i="42"/>
  <c r="BG514" i="42" s="1"/>
  <c r="BF372" i="42"/>
  <c r="BG372" i="42" s="1"/>
  <c r="BF690" i="42"/>
  <c r="BG690" i="42" s="1"/>
  <c r="BF467" i="42"/>
  <c r="BG467" i="42" s="1"/>
  <c r="BF393" i="42"/>
  <c r="BG393" i="42" s="1"/>
  <c r="BF445" i="42"/>
  <c r="BG445" i="42" s="1"/>
  <c r="BF256" i="42"/>
  <c r="BG256" i="42" s="1"/>
  <c r="BF528" i="42"/>
  <c r="BG528" i="42" s="1"/>
  <c r="BF349" i="42"/>
  <c r="BG349" i="42" s="1"/>
  <c r="BF219" i="42"/>
  <c r="BG219" i="42" s="1"/>
  <c r="BF293" i="42"/>
  <c r="BG293" i="42" s="1"/>
  <c r="BF180" i="42"/>
  <c r="BG180" i="42" s="1"/>
  <c r="BF433" i="42"/>
  <c r="BG433" i="42" s="1"/>
  <c r="BF276" i="42"/>
  <c r="BG276" i="42" s="1"/>
  <c r="BF159" i="42"/>
  <c r="BG159" i="42" s="1"/>
  <c r="BF496" i="42"/>
  <c r="BG496" i="42" s="1"/>
  <c r="BF345" i="42"/>
  <c r="BG345" i="42" s="1"/>
  <c r="BF174" i="42"/>
  <c r="BG174" i="42" s="1"/>
  <c r="BF58" i="42"/>
  <c r="BG58" i="42" s="1"/>
  <c r="BF364" i="42"/>
  <c r="BG364" i="42" s="1"/>
  <c r="BF240" i="42"/>
  <c r="BG240" i="42" s="1"/>
  <c r="BF353" i="42"/>
  <c r="BG353" i="42" s="1"/>
  <c r="BF75" i="42"/>
  <c r="BG75" i="42" s="1"/>
  <c r="BF133" i="42"/>
  <c r="BG133" i="42" s="1"/>
  <c r="BF449" i="42"/>
  <c r="BG449" i="42" s="1"/>
  <c r="BF208" i="42"/>
  <c r="BG208" i="42" s="1"/>
  <c r="BF39" i="42"/>
  <c r="BG39" i="42" s="1"/>
  <c r="BF152" i="42"/>
  <c r="BG152" i="42" s="1"/>
  <c r="BF34" i="42"/>
  <c r="BG34" i="42" s="1"/>
  <c r="BF79" i="42"/>
  <c r="BG79" i="42" s="1"/>
  <c r="BF993" i="42"/>
  <c r="BG993" i="42" s="1"/>
  <c r="BF874" i="42"/>
  <c r="BG874" i="42" s="1"/>
  <c r="BF900" i="42"/>
  <c r="BG900" i="42" s="1"/>
  <c r="BF1033" i="42"/>
  <c r="BG1033" i="42" s="1"/>
  <c r="BF714" i="42"/>
  <c r="BG714" i="42" s="1"/>
  <c r="BF747" i="42"/>
  <c r="BG747" i="42" s="1"/>
  <c r="BF758" i="42"/>
  <c r="BG758" i="42" s="1"/>
  <c r="BF480" i="42"/>
  <c r="BG480" i="42" s="1"/>
  <c r="BF879" i="42"/>
  <c r="BG879" i="42" s="1"/>
  <c r="BF525" i="42"/>
  <c r="BG525" i="42" s="1"/>
  <c r="BF706" i="42"/>
  <c r="BG706" i="42" s="1"/>
  <c r="BF813" i="42"/>
  <c r="BG813" i="42" s="1"/>
  <c r="BF693" i="42"/>
  <c r="BG693" i="42" s="1"/>
  <c r="BF318" i="42"/>
  <c r="BG318" i="42" s="1"/>
  <c r="BF417" i="42"/>
  <c r="BG417" i="42" s="1"/>
  <c r="BF330" i="42"/>
  <c r="BG330" i="42" s="1"/>
  <c r="BF382" i="42"/>
  <c r="BG382" i="42" s="1"/>
  <c r="BF453" i="42"/>
  <c r="BG453" i="42" s="1"/>
  <c r="BF189" i="42"/>
  <c r="BG189" i="42" s="1"/>
  <c r="BF334" i="42"/>
  <c r="BG334" i="42" s="1"/>
  <c r="BF163" i="42"/>
  <c r="BG163" i="42" s="1"/>
  <c r="BF365" i="42"/>
  <c r="BG365" i="42" s="1"/>
  <c r="BF124" i="42"/>
  <c r="BG124" i="42" s="1"/>
  <c r="BF404" i="42"/>
  <c r="BG404" i="42" s="1"/>
  <c r="BF169" i="42"/>
  <c r="BG169" i="42" s="1"/>
  <c r="BF90" i="42"/>
  <c r="BG90" i="42" s="1"/>
  <c r="BF394" i="42"/>
  <c r="BG394" i="42" s="1"/>
  <c r="BF107" i="42"/>
  <c r="BG107" i="42" s="1"/>
  <c r="BF63" i="42"/>
  <c r="BG63" i="42" s="1"/>
  <c r="BF271" i="42"/>
  <c r="BG271" i="42" s="1"/>
  <c r="BF80" i="42"/>
  <c r="BG80" i="42" s="1"/>
  <c r="BF988" i="42"/>
  <c r="BG988" i="42" s="1"/>
  <c r="BF870" i="42"/>
  <c r="BG870" i="42" s="1"/>
  <c r="BF885" i="42"/>
  <c r="BG885" i="42" s="1"/>
  <c r="BF926" i="42"/>
  <c r="BG926" i="42" s="1"/>
  <c r="BF709" i="42"/>
  <c r="BG709" i="42" s="1"/>
  <c r="BF743" i="42"/>
  <c r="BG743" i="42" s="1"/>
  <c r="BF753" i="42"/>
  <c r="BG753" i="42" s="1"/>
  <c r="BF927" i="42"/>
  <c r="BG927" i="42" s="1"/>
  <c r="BF786" i="42"/>
  <c r="BG786" i="42" s="1"/>
  <c r="BF860" i="42"/>
  <c r="BG860" i="42" s="1"/>
  <c r="BF483" i="42"/>
  <c r="BG483" i="42" s="1"/>
  <c r="BF685" i="42"/>
  <c r="BG685" i="42" s="1"/>
  <c r="BF791" i="42"/>
  <c r="BG791" i="42" s="1"/>
  <c r="BF682" i="42"/>
  <c r="BG682" i="42" s="1"/>
  <c r="BF836" i="42"/>
  <c r="BG836" i="42" s="1"/>
  <c r="BF401" i="42"/>
  <c r="BG401" i="42" s="1"/>
  <c r="BF311" i="42"/>
  <c r="BG311" i="42" s="1"/>
  <c r="BF375" i="42"/>
  <c r="BG375" i="42" s="1"/>
  <c r="BF428" i="42"/>
  <c r="BG428" i="42" s="1"/>
  <c r="BF184" i="42"/>
  <c r="BG184" i="42" s="1"/>
  <c r="BF314" i="42"/>
  <c r="BG314" i="42" s="1"/>
  <c r="BF117" i="42"/>
  <c r="BG117" i="42" s="1"/>
  <c r="BF358" i="42"/>
  <c r="BG358" i="42" s="1"/>
  <c r="BF92" i="42"/>
  <c r="BG92" i="42" s="1"/>
  <c r="BF398" i="42"/>
  <c r="BG398" i="42" s="1"/>
  <c r="BF541" i="42"/>
  <c r="BG541" i="42" s="1"/>
  <c r="BF55" i="42"/>
  <c r="BG55" i="42" s="1"/>
  <c r="BF179" i="42"/>
  <c r="BG179" i="42" s="1"/>
  <c r="BF73" i="42"/>
  <c r="BG73" i="42" s="1"/>
  <c r="BF237" i="42"/>
  <c r="BG237" i="42" s="1"/>
  <c r="BF94" i="42"/>
  <c r="BG94" i="42" s="1"/>
  <c r="BF955" i="42"/>
  <c r="BG955" i="42" s="1"/>
  <c r="BF862" i="42"/>
  <c r="BG862" i="42" s="1"/>
  <c r="BF881" i="42"/>
  <c r="BG881" i="42" s="1"/>
  <c r="BF898" i="42"/>
  <c r="BG898" i="42" s="1"/>
  <c r="BF1029" i="42"/>
  <c r="BG1029" i="42" s="1"/>
  <c r="BF739" i="42"/>
  <c r="BG739" i="42" s="1"/>
  <c r="BF734" i="42"/>
  <c r="BG734" i="42" s="1"/>
  <c r="BF880" i="42"/>
  <c r="BG880" i="42" s="1"/>
  <c r="BF837" i="42"/>
  <c r="BG837" i="42" s="1"/>
  <c r="BF762" i="42"/>
  <c r="BG762" i="42" s="1"/>
  <c r="BF640" i="42"/>
  <c r="BG640" i="42" s="1"/>
  <c r="BF701" i="42"/>
  <c r="BG701" i="42" s="1"/>
  <c r="BF397" i="42"/>
  <c r="BG397" i="42" s="1"/>
  <c r="BF260" i="42"/>
  <c r="BG260" i="42" s="1"/>
  <c r="BF362" i="42"/>
  <c r="BG362" i="42" s="1"/>
  <c r="BF421" i="42"/>
  <c r="BG421" i="42" s="1"/>
  <c r="BF292" i="42"/>
  <c r="BG292" i="42" s="1"/>
  <c r="BF352" i="42"/>
  <c r="BG352" i="42" s="1"/>
  <c r="BF290" i="42"/>
  <c r="BG290" i="42" s="1"/>
  <c r="BF432" i="42"/>
  <c r="BG432" i="42" s="1"/>
  <c r="BF148" i="42"/>
  <c r="BG148" i="42" s="1"/>
  <c r="BF31" i="42"/>
  <c r="BG31" i="42" s="1"/>
  <c r="BF308" i="42"/>
  <c r="BG308" i="42" s="1"/>
  <c r="BF160" i="42"/>
  <c r="BG160" i="42" s="1"/>
  <c r="BF233" i="42"/>
  <c r="BG233" i="42" s="1"/>
  <c r="BF1000" i="42"/>
  <c r="BG1000" i="42" s="1"/>
  <c r="BF1012" i="42"/>
  <c r="BG1012" i="42" s="1"/>
  <c r="BF809" i="42"/>
  <c r="BG809" i="42" s="1"/>
  <c r="BF984" i="42"/>
  <c r="BG984" i="42" s="1"/>
  <c r="BF1028" i="42"/>
  <c r="BG1028" i="42" s="1"/>
  <c r="BF619" i="42"/>
  <c r="BG619" i="42" s="1"/>
  <c r="BF676" i="42"/>
  <c r="BG676" i="42" s="1"/>
  <c r="BF697" i="42"/>
  <c r="BG697" i="42" s="1"/>
  <c r="BF643" i="42"/>
  <c r="BG643" i="42" s="1"/>
  <c r="BF519" i="42"/>
  <c r="BG519" i="42" s="1"/>
  <c r="BF590" i="42"/>
  <c r="BG590" i="42" s="1"/>
  <c r="BF565" i="42"/>
  <c r="BG565" i="42" s="1"/>
  <c r="BF476" i="42"/>
  <c r="BG476" i="42" s="1"/>
  <c r="BF546" i="42"/>
  <c r="BG546" i="42" s="1"/>
  <c r="BF301" i="42"/>
  <c r="BG301" i="42" s="1"/>
  <c r="BF190" i="42"/>
  <c r="BG190" i="42" s="1"/>
  <c r="BF277" i="42"/>
  <c r="BG277" i="42" s="1"/>
  <c r="BF415" i="42"/>
  <c r="BG415" i="42" s="1"/>
  <c r="BF731" i="42"/>
  <c r="BG731" i="42" s="1"/>
  <c r="BF284" i="42"/>
  <c r="BG284" i="42" s="1"/>
  <c r="BF771" i="42"/>
  <c r="BG771" i="42" s="1"/>
  <c r="BF253" i="42"/>
  <c r="BG253" i="42" s="1"/>
  <c r="BF286" i="42"/>
  <c r="BG286" i="42" s="1"/>
  <c r="BF406" i="42"/>
  <c r="BG406" i="42" s="1"/>
  <c r="BF78" i="42"/>
  <c r="BG78" i="42" s="1"/>
  <c r="BF254" i="42"/>
  <c r="BG254" i="42" s="1"/>
  <c r="BF118" i="42"/>
  <c r="BG118" i="42" s="1"/>
  <c r="BF60" i="42"/>
  <c r="BG60" i="42" s="1"/>
  <c r="BF279" i="42"/>
  <c r="BG279" i="42" s="1"/>
  <c r="BF996" i="42"/>
  <c r="BG996" i="42" s="1"/>
  <c r="BF649" i="42"/>
  <c r="BG649" i="42" s="1"/>
  <c r="BF629" i="42"/>
  <c r="BG629" i="42" s="1"/>
  <c r="BF582" i="42"/>
  <c r="BG582" i="42" s="1"/>
  <c r="BF422" i="42"/>
  <c r="BG422" i="42" s="1"/>
  <c r="BF978" i="42"/>
  <c r="BG978" i="42" s="1"/>
  <c r="BF273" i="42"/>
  <c r="BG273" i="42" s="1"/>
  <c r="BF700" i="42"/>
  <c r="BG700" i="42" s="1"/>
  <c r="BF62" i="42"/>
  <c r="BG62" i="42" s="1"/>
  <c r="BF214" i="42"/>
  <c r="BG214" i="42" s="1"/>
  <c r="BF69" i="42"/>
  <c r="BG69" i="42" s="1"/>
  <c r="BF76" i="42"/>
  <c r="BG76" i="42" s="1"/>
  <c r="BF21" i="42"/>
  <c r="BG21" i="42" s="1"/>
  <c r="BF954" i="42"/>
  <c r="BG954" i="42" s="1"/>
  <c r="BF703" i="42"/>
  <c r="BG703" i="42" s="1"/>
  <c r="BF622" i="42"/>
  <c r="BG622" i="42" s="1"/>
  <c r="BF625" i="42"/>
  <c r="BG625" i="42" s="1"/>
  <c r="BF532" i="42"/>
  <c r="BG532" i="42" s="1"/>
  <c r="BF380" i="42"/>
  <c r="BG380" i="42" s="1"/>
  <c r="BF800" i="42"/>
  <c r="BG800" i="42" s="1"/>
  <c r="BF243" i="42"/>
  <c r="BG243" i="42" s="1"/>
  <c r="BF663" i="42"/>
  <c r="BG663" i="42" s="1"/>
  <c r="BF604" i="42"/>
  <c r="BG604" i="42" s="1"/>
  <c r="BF558" i="42"/>
  <c r="BG558" i="42" s="1"/>
  <c r="BF192" i="42"/>
  <c r="BG192" i="42" s="1"/>
  <c r="BF48" i="42"/>
  <c r="BG48" i="42" s="1"/>
  <c r="BF175" i="42"/>
  <c r="BG175" i="42" s="1"/>
  <c r="BF1007" i="42"/>
  <c r="BG1007" i="42" s="1"/>
  <c r="BF989" i="42"/>
  <c r="BG989" i="42" s="1"/>
  <c r="BF775" i="42"/>
  <c r="BG775" i="42" s="1"/>
  <c r="BF699" i="42"/>
  <c r="BG699" i="42" s="1"/>
  <c r="BF614" i="42"/>
  <c r="BG614" i="42" s="1"/>
  <c r="BF621" i="42"/>
  <c r="BG621" i="42" s="1"/>
  <c r="BF431" i="42"/>
  <c r="BG431" i="42" s="1"/>
  <c r="BF376" i="42"/>
  <c r="BG376" i="42" s="1"/>
  <c r="BF721" i="42"/>
  <c r="BG721" i="42" s="1"/>
  <c r="BF227" i="42"/>
  <c r="BG227" i="42" s="1"/>
  <c r="BF485" i="42"/>
  <c r="BG485" i="42" s="1"/>
  <c r="BF399" i="42"/>
  <c r="BG399" i="42" s="1"/>
  <c r="BF478" i="42"/>
  <c r="BG478" i="42" s="1"/>
  <c r="BF181" i="42"/>
  <c r="BG181" i="42" s="1"/>
  <c r="BF44" i="42"/>
  <c r="BG44" i="42" s="1"/>
  <c r="BF333" i="42"/>
  <c r="BG333" i="42" s="1"/>
  <c r="BF204" i="42"/>
  <c r="BG204" i="42" s="1"/>
  <c r="BF1022" i="42"/>
  <c r="BG1022" i="42" s="1"/>
  <c r="BF1025" i="42"/>
  <c r="BG1025" i="42" s="1"/>
  <c r="BF876" i="42"/>
  <c r="BG876" i="42" s="1"/>
  <c r="BF535" i="42"/>
  <c r="BG535" i="42" s="1"/>
  <c r="BF567" i="42"/>
  <c r="BG567" i="42" s="1"/>
  <c r="BF454" i="42"/>
  <c r="BG454" i="42" s="1"/>
  <c r="BF468" i="42"/>
  <c r="BG468" i="42" s="1"/>
  <c r="BF499" i="42"/>
  <c r="BG499" i="42" s="1"/>
  <c r="BF552" i="42"/>
  <c r="BG552" i="42" s="1"/>
  <c r="BF209" i="42"/>
  <c r="BG209" i="42" s="1"/>
  <c r="BF222" i="42"/>
  <c r="BG222" i="42" s="1"/>
  <c r="BF203" i="42"/>
  <c r="BG203" i="42" s="1"/>
  <c r="BF274" i="42"/>
  <c r="BG274" i="42" s="1"/>
  <c r="BF698" i="42"/>
  <c r="BG698" i="42" s="1"/>
  <c r="BF154" i="42"/>
  <c r="BG154" i="42" s="1"/>
  <c r="BF77" i="42"/>
  <c r="BG77" i="42" s="1"/>
  <c r="BF72" i="42"/>
  <c r="BG72" i="42" s="1"/>
  <c r="BF1016" i="42"/>
  <c r="BG1016" i="42" s="1"/>
  <c r="BF686" i="42"/>
  <c r="BG686" i="42" s="1"/>
  <c r="BF557" i="42"/>
  <c r="BG557" i="42" s="1"/>
  <c r="BF185" i="42"/>
  <c r="BG185" i="42" s="1"/>
  <c r="BF230" i="42"/>
  <c r="BG230" i="42" s="1"/>
  <c r="BF282" i="42"/>
  <c r="BG282" i="42" s="1"/>
  <c r="BF86" i="42"/>
  <c r="BG86" i="42" s="1"/>
  <c r="BF883" i="42"/>
  <c r="BG883" i="42" s="1"/>
  <c r="BF639" i="42"/>
  <c r="BG639" i="42" s="1"/>
  <c r="BF500" i="42"/>
  <c r="BG500" i="42" s="1"/>
  <c r="BF226" i="42"/>
  <c r="BG226" i="42" s="1"/>
  <c r="BF278" i="42"/>
  <c r="BG278" i="42" s="1"/>
  <c r="BF162" i="42"/>
  <c r="BG162" i="42" s="1"/>
  <c r="BF81" i="42"/>
  <c r="BG81" i="42" s="1"/>
  <c r="BF928" i="42"/>
  <c r="BG928" i="42" s="1"/>
  <c r="BF751" i="42"/>
  <c r="BG751" i="42" s="1"/>
  <c r="BF517" i="42"/>
  <c r="BG517" i="42" s="1"/>
  <c r="BF390" i="42"/>
  <c r="BG390" i="42" s="1"/>
  <c r="BF167" i="42"/>
  <c r="BG167" i="42" s="1"/>
  <c r="BF220" i="42"/>
  <c r="BG220" i="42" s="1"/>
  <c r="BF119" i="42"/>
  <c r="BG119" i="42" s="1"/>
  <c r="BF61" i="42"/>
  <c r="BG61" i="42" s="1"/>
  <c r="BF904" i="42"/>
  <c r="BG904" i="42" s="1"/>
  <c r="BF529" i="42"/>
  <c r="BG529" i="42" s="1"/>
  <c r="BF323" i="42"/>
  <c r="BG323" i="42" s="1"/>
  <c r="BF223" i="42"/>
  <c r="BG223" i="42" s="1"/>
  <c r="BF392" i="42"/>
  <c r="BG392" i="42" s="1"/>
  <c r="BF149" i="42"/>
  <c r="BG149" i="42" s="1"/>
  <c r="BF615" i="42"/>
  <c r="BG615" i="42" s="1"/>
  <c r="BF520" i="42"/>
  <c r="BG520" i="42" s="1"/>
  <c r="BF249" i="42"/>
  <c r="BG249" i="42" s="1"/>
  <c r="BF577" i="42"/>
  <c r="BG577" i="42" s="1"/>
  <c r="BF506" i="42"/>
  <c r="BG506" i="42" s="1"/>
  <c r="BF207" i="42"/>
  <c r="BG207" i="42" s="1"/>
  <c r="BF97" i="42"/>
  <c r="BG97" i="42" s="1"/>
  <c r="BF776" i="42"/>
  <c r="BG776" i="42" s="1"/>
  <c r="BF438" i="42"/>
  <c r="BG438" i="42" s="1"/>
  <c r="BF178" i="42"/>
  <c r="BG178" i="42" s="1"/>
  <c r="BF68" i="42"/>
  <c r="BG68" i="42" s="1"/>
  <c r="BF916" i="42"/>
  <c r="BG916" i="42" s="1"/>
  <c r="BF484" i="42"/>
  <c r="BG484" i="42" s="1"/>
  <c r="BF391" i="42"/>
  <c r="BG391" i="42" s="1"/>
  <c r="BF457" i="42"/>
  <c r="BG457" i="42" s="1"/>
  <c r="BF287" i="42"/>
  <c r="BG287" i="42" s="1"/>
  <c r="BF490" i="42"/>
  <c r="BG490" i="42" s="1"/>
  <c r="BF402" i="42"/>
  <c r="BG402" i="42" s="1"/>
  <c r="BF718" i="42"/>
  <c r="BG718" i="42" s="1"/>
  <c r="BF470" i="42"/>
  <c r="BG470" i="42" s="1"/>
  <c r="BF67" i="42"/>
  <c r="BG67" i="42" s="1"/>
  <c r="BF586" i="42"/>
  <c r="BG586" i="42" s="1"/>
  <c r="BF193" i="42"/>
  <c r="BG193" i="42" s="1"/>
  <c r="BF344" i="42"/>
  <c r="BG344" i="42" s="1"/>
  <c r="BF40" i="42"/>
  <c r="BG40" i="42" s="1"/>
  <c r="BF251" i="42"/>
  <c r="BG251" i="42" s="1"/>
  <c r="BF374" i="42"/>
  <c r="BG374" i="42" s="1"/>
  <c r="BF245" i="42"/>
  <c r="BG245" i="42" s="1"/>
  <c r="BC88" i="42"/>
  <c r="BE783" i="42" a="1"/>
  <c r="BE783" i="42" s="1"/>
  <c r="BE188" i="42" a="1"/>
  <c r="BE188" i="42" s="1"/>
  <c r="BE199" i="42" a="1"/>
  <c r="BE199" i="42" s="1"/>
  <c r="BE228" i="42" a="1"/>
  <c r="BE228" i="42" s="1"/>
  <c r="BE925" i="42" a="1"/>
  <c r="BE925" i="42" s="1"/>
  <c r="BE1020" i="42" a="1"/>
  <c r="BE1020" i="42" s="1"/>
  <c r="BE1019" i="42" s="1"/>
  <c r="BE1018" i="42" s="1"/>
  <c r="BE849" i="42" a="1"/>
  <c r="BE849" i="42" s="1"/>
  <c r="BC1014" i="42"/>
  <c r="BE618" i="42" a="1"/>
  <c r="BE618" i="42" s="1"/>
  <c r="BE173" i="42" a="1"/>
  <c r="BE173" i="42" s="1"/>
  <c r="BE172" i="42" s="1"/>
  <c r="BE992" i="42" a="1"/>
  <c r="BE992" i="42" s="1"/>
  <c r="BE84" i="42" a="1"/>
  <c r="BE84" i="42" s="1"/>
  <c r="BE963" i="42" a="1"/>
  <c r="BE963" i="42" s="1"/>
  <c r="BE89" i="42" a="1"/>
  <c r="BE89" i="42" s="1"/>
  <c r="BE610" i="42" a="1"/>
  <c r="BE610" i="42" s="1"/>
  <c r="BE576" i="42" a="1"/>
  <c r="BE576" i="42" s="1"/>
  <c r="BE575" i="42" s="1"/>
  <c r="BE27" i="42" a="1"/>
  <c r="BE27" i="42" s="1"/>
  <c r="BE441" i="42" a="1"/>
  <c r="BE441" i="42" s="1"/>
  <c r="BE100" i="42" a="1"/>
  <c r="BE100" i="42" s="1"/>
  <c r="BE648" i="42" a="1"/>
  <c r="BE648" i="42" s="1"/>
  <c r="BE545" i="42" a="1"/>
  <c r="BE545" i="42" s="1"/>
  <c r="BE692" i="42" a="1"/>
  <c r="BE692" i="42" s="1"/>
  <c r="BE488" i="42" a="1"/>
  <c r="BE488" i="42" s="1"/>
  <c r="BE812" i="42" a="1"/>
  <c r="BE812" i="42" s="1"/>
  <c r="BE109" i="42" a="1"/>
  <c r="BE109" i="42" s="1"/>
  <c r="BE153" i="42" a="1"/>
  <c r="BE153" i="42" s="1"/>
  <c r="BE74" i="42" a="1"/>
  <c r="BE74" i="42" s="1"/>
  <c r="BE264" i="42" a="1"/>
  <c r="BE264" i="42" s="1"/>
  <c r="BE804" i="42" a="1"/>
  <c r="BE804" i="42" s="1"/>
  <c r="BE452" i="42" a="1"/>
  <c r="BE452" i="42" s="1"/>
  <c r="BE420" i="42" a="1"/>
  <c r="BE420" i="42" s="1"/>
  <c r="BE419" i="42" s="1"/>
  <c r="BE460" i="42" a="1"/>
  <c r="BE460" i="42" s="1"/>
  <c r="BE724" i="42" a="1"/>
  <c r="BE724" i="42" s="1"/>
  <c r="BE332" i="42" a="1"/>
  <c r="BE332" i="42" s="1"/>
  <c r="BE632" i="42" a="1"/>
  <c r="BE632" i="42" s="1"/>
  <c r="BE823" i="42" a="1"/>
  <c r="BE823" i="42" s="1"/>
  <c r="BE400" i="42" a="1"/>
  <c r="BE400" i="42" s="1"/>
  <c r="BE556" i="42" a="1"/>
  <c r="BE556" i="42" s="1"/>
  <c r="BC941" i="42"/>
  <c r="BE912" i="42" a="1"/>
  <c r="BE912" i="42" s="1"/>
  <c r="BE796" i="42" a="1"/>
  <c r="BE796" i="42" s="1"/>
  <c r="BE269" i="42" a="1"/>
  <c r="BE269" i="42" s="1"/>
  <c r="BE52" i="42" a="1"/>
  <c r="BE52" i="42" s="1"/>
  <c r="BE51" i="42" s="1"/>
  <c r="BE161" i="42" a="1"/>
  <c r="BE161" i="42" s="1"/>
  <c r="BE564" i="42" a="1"/>
  <c r="BE564" i="42" s="1"/>
  <c r="BE656" i="42" a="1"/>
  <c r="BE656" i="42" s="1"/>
  <c r="BE236" i="42" a="1"/>
  <c r="BE236" i="42" s="1"/>
  <c r="BE854" i="42" a="1"/>
  <c r="BE854" i="42" s="1"/>
  <c r="BE384" i="42" a="1"/>
  <c r="BE384" i="42" s="1"/>
  <c r="BE524" i="42" a="1"/>
  <c r="BE524" i="42" s="1"/>
  <c r="BE523" i="42" s="1"/>
  <c r="BE708" i="42" a="1"/>
  <c r="BE708" i="42" s="1"/>
  <c r="BE16" i="42" a="1"/>
  <c r="BE16" i="42" s="1"/>
  <c r="BE878" i="42" a="1"/>
  <c r="BE878" i="42" s="1"/>
  <c r="BE248" i="42" a="1"/>
  <c r="BE248" i="42" s="1"/>
  <c r="BE247" i="42" s="1"/>
  <c r="BE744" i="42" a="1"/>
  <c r="BE744" i="42" s="1"/>
  <c r="BE942" i="42" a="1"/>
  <c r="BE942" i="42" s="1"/>
  <c r="BE280" i="42" a="1"/>
  <c r="BE280" i="42" s="1"/>
  <c r="BE1003" i="42" a="1"/>
  <c r="BE1003" i="42" s="1"/>
  <c r="BE368" i="42" a="1"/>
  <c r="BE368" i="42" s="1"/>
  <c r="BE367" i="42" s="1"/>
  <c r="BE953" i="42" a="1"/>
  <c r="BE953" i="42" s="1"/>
  <c r="BE340" i="42" a="1"/>
  <c r="BE340" i="42" s="1"/>
  <c r="BE408" i="42" a="1"/>
  <c r="BE408" i="42" s="1"/>
  <c r="BE833" i="42" a="1"/>
  <c r="BE833" i="42" s="1"/>
  <c r="BE832" i="42" s="1"/>
  <c r="BE504" i="42" a="1"/>
  <c r="BE504" i="42" s="1"/>
  <c r="BE680" i="42" a="1"/>
  <c r="BE680" i="42" s="1"/>
  <c r="BE65" i="42" a="1"/>
  <c r="BE65" i="42" s="1"/>
  <c r="BE389" i="42" a="1"/>
  <c r="BE389" i="42" s="1"/>
  <c r="BE713" i="42" a="1"/>
  <c r="BE713" i="42" s="1"/>
  <c r="BE321" i="42" a="1"/>
  <c r="BE321" i="42" s="1"/>
  <c r="BE356" i="42" a="1"/>
  <c r="BE356" i="42" s="1"/>
  <c r="BE637" i="42" a="1"/>
  <c r="BE637" i="42" s="1"/>
  <c r="BE11" i="42" a="1"/>
  <c r="BE11" i="42" s="1"/>
  <c r="BC492" i="42"/>
  <c r="BC491" i="42" s="1"/>
  <c r="BC487" i="42" s="1"/>
  <c r="BC15" i="42"/>
  <c r="BC141" i="42"/>
  <c r="BE351" i="42" l="1"/>
  <c r="BA592" i="42"/>
  <c r="BE712" i="42"/>
  <c r="BC87" i="42"/>
  <c r="BC83" i="42" s="1"/>
  <c r="BG113" i="42" a="1"/>
  <c r="BG113" i="42" s="1"/>
  <c r="BE962" i="42"/>
  <c r="BC635" i="42"/>
  <c r="BC631" i="42" s="1"/>
  <c r="BC853" i="42"/>
  <c r="BC852" i="42" s="1"/>
  <c r="BC140" i="42"/>
  <c r="BC136" i="42" s="1"/>
  <c r="BE104" i="42"/>
  <c r="BG137" i="42" a="1"/>
  <c r="BG137" i="42" s="1"/>
  <c r="BC781" i="42"/>
  <c r="BC777" i="42" s="1"/>
  <c r="BA9" i="42"/>
  <c r="BE729" i="42"/>
  <c r="BE728" i="42" s="1"/>
  <c r="BE991" i="42"/>
  <c r="BG1015" i="42" a="1"/>
  <c r="BG1015" i="42" s="1"/>
  <c r="BC50" i="42"/>
  <c r="BC14" i="42" s="1"/>
  <c r="BC10" i="42" s="1"/>
  <c r="BC9" i="42" s="1"/>
  <c r="BC711" i="42"/>
  <c r="BC707" i="42" s="1"/>
  <c r="BG264" i="42" a="1"/>
  <c r="BG264" i="42" s="1"/>
  <c r="BG733" i="42" a="1"/>
  <c r="BG733" i="42" s="1"/>
  <c r="BG708" i="42" a="1"/>
  <c r="BG708" i="42" s="1"/>
  <c r="BG11" i="42" a="1"/>
  <c r="BG11" i="42" s="1"/>
  <c r="BE759" i="42"/>
  <c r="BG84" i="42" a="1"/>
  <c r="BG84" i="42" s="1"/>
  <c r="BG812" i="42" a="1"/>
  <c r="BG812" i="42" s="1"/>
  <c r="BG953" i="42" a="1"/>
  <c r="BG953" i="42" s="1"/>
  <c r="BG161" i="42" a="1"/>
  <c r="BG161" i="42" s="1"/>
  <c r="BE388" i="42"/>
  <c r="BE387" i="42" s="1"/>
  <c r="BE383" i="42" s="1"/>
  <c r="BG576" i="42" a="1"/>
  <c r="BG576" i="42" s="1"/>
  <c r="BG575" i="42" s="1"/>
  <c r="BG153" i="42" a="1"/>
  <c r="BG153" i="42" s="1"/>
  <c r="BG332" i="42" a="1"/>
  <c r="BG332" i="42" s="1"/>
  <c r="BG540" i="42" a="1"/>
  <c r="BG540" i="42" s="1"/>
  <c r="BE64" i="42"/>
  <c r="BE141" i="42"/>
  <c r="BE924" i="42"/>
  <c r="BG556" i="42" a="1"/>
  <c r="BG556" i="42" s="1"/>
  <c r="BE268" i="42"/>
  <c r="BE267" i="42" s="1"/>
  <c r="BE263" i="42" s="1"/>
  <c r="BG648" i="42" a="1"/>
  <c r="BG648" i="42" s="1"/>
  <c r="BE795" i="42"/>
  <c r="BE544" i="42"/>
  <c r="BE543" i="42" s="1"/>
  <c r="BE539" i="42" s="1"/>
  <c r="BE88" i="42"/>
  <c r="BE87" i="42" s="1"/>
  <c r="BE83" i="42" s="1"/>
  <c r="BE187" i="42"/>
  <c r="BE186" i="42" s="1"/>
  <c r="BG188" i="42" a="1"/>
  <c r="BG188" i="42" s="1"/>
  <c r="BG121" i="42" a="1"/>
  <c r="BG121" i="42" s="1"/>
  <c r="BG120" i="42" s="1"/>
  <c r="BG441" i="42" a="1"/>
  <c r="BG441" i="42" s="1"/>
  <c r="BG100" i="42" a="1"/>
  <c r="BG100" i="42" s="1"/>
  <c r="BG340" i="42" a="1"/>
  <c r="BG340" i="42" s="1"/>
  <c r="BG760" i="42" a="1"/>
  <c r="BG760" i="42" s="1"/>
  <c r="BG963" i="42" a="1"/>
  <c r="BG963" i="42" s="1"/>
  <c r="BG109" i="42" a="1"/>
  <c r="BG109" i="42" s="1"/>
  <c r="BG104" i="42" s="1"/>
  <c r="BG360" i="42" a="1"/>
  <c r="BG360" i="42" s="1"/>
  <c r="BG974" i="42" a="1"/>
  <c r="BG974" i="42" s="1"/>
  <c r="BE1014" i="42"/>
  <c r="BG89" i="42" a="1"/>
  <c r="BG89" i="42" s="1"/>
  <c r="BG452" i="42" a="1"/>
  <c r="BG452" i="42" s="1"/>
  <c r="BG524" i="42" a="1"/>
  <c r="BG524" i="42" s="1"/>
  <c r="BG523" i="42" s="1"/>
  <c r="BG228" i="42" a="1"/>
  <c r="BG228" i="42" s="1"/>
  <c r="BG472" i="42" a="1"/>
  <c r="BG472" i="42" s="1"/>
  <c r="BG471" i="42" s="1"/>
  <c r="BG1020" i="42" a="1"/>
  <c r="BG1020" i="42" s="1"/>
  <c r="BG1019" i="42" s="1"/>
  <c r="BG1018" i="42" s="1"/>
  <c r="BG933" i="42" a="1"/>
  <c r="BG933" i="42" s="1"/>
  <c r="BG594" i="42" a="1"/>
  <c r="BG594" i="42" s="1"/>
  <c r="BE598" i="42"/>
  <c r="BE597" i="42" s="1"/>
  <c r="BE593" i="42" s="1"/>
  <c r="BE667" i="42"/>
  <c r="BC848" i="42"/>
  <c r="BG300" i="42" a="1"/>
  <c r="BG300" i="42" s="1"/>
  <c r="BG299" i="42" s="1"/>
  <c r="BG925" i="42" a="1"/>
  <c r="BG925" i="42" s="1"/>
  <c r="BG878" i="42" a="1"/>
  <c r="BG878" i="42" s="1"/>
  <c r="BG173" i="42" a="1"/>
  <c r="BG173" i="42" s="1"/>
  <c r="BG172" i="42" s="1"/>
  <c r="BG912" i="42" a="1"/>
  <c r="BG912" i="42" s="1"/>
  <c r="BG27" i="42" a="1"/>
  <c r="BG27" i="42" s="1"/>
  <c r="BG460" i="42" a="1"/>
  <c r="BG460" i="42" s="1"/>
  <c r="BE811" i="42"/>
  <c r="BG248" i="42" a="1"/>
  <c r="BG248" i="42" s="1"/>
  <c r="BG247" i="42" s="1"/>
  <c r="BG389" i="42" a="1"/>
  <c r="BG389" i="42" s="1"/>
  <c r="BG545" i="42" a="1"/>
  <c r="BG545" i="42" s="1"/>
  <c r="BG618" i="42" a="1"/>
  <c r="BG618" i="42" s="1"/>
  <c r="BG599" i="42" a="1"/>
  <c r="BG599" i="42" s="1"/>
  <c r="BG737" i="42" a="1"/>
  <c r="BG737" i="42" s="1"/>
  <c r="BG1003" i="42" a="1"/>
  <c r="BG1003" i="42" s="1"/>
  <c r="BG280" i="42" a="1"/>
  <c r="BG280" i="42" s="1"/>
  <c r="BG52" i="42" a="1"/>
  <c r="BG52" i="42" s="1"/>
  <c r="BG51" i="42" s="1"/>
  <c r="BG356" i="42" a="1"/>
  <c r="BG356" i="42" s="1"/>
  <c r="BG384" i="42" a="1"/>
  <c r="BG384" i="42" s="1"/>
  <c r="BG901" i="42" a="1"/>
  <c r="BG901" i="42" s="1"/>
  <c r="BE941" i="42"/>
  <c r="BE15" i="42"/>
  <c r="BG992" i="42" a="1"/>
  <c r="BG992" i="42" s="1"/>
  <c r="BG668" i="42" a="1"/>
  <c r="BG668" i="42" s="1"/>
  <c r="BG890" i="42" a="1"/>
  <c r="BG890" i="42" s="1"/>
  <c r="BG65" i="42" a="1"/>
  <c r="BG65" i="42" s="1"/>
  <c r="BG783" i="42" a="1"/>
  <c r="BG783" i="42" s="1"/>
  <c r="BG796" i="42" a="1"/>
  <c r="BG796" i="42" s="1"/>
  <c r="BG942" i="42" a="1"/>
  <c r="BG942" i="42" s="1"/>
  <c r="BG321" i="42" a="1"/>
  <c r="BG321" i="42" s="1"/>
  <c r="BG854" i="42" a="1"/>
  <c r="BG854" i="42" s="1"/>
  <c r="BG16" i="42" a="1"/>
  <c r="BG16" i="42" s="1"/>
  <c r="BG269" i="42" a="1"/>
  <c r="BG269" i="42" s="1"/>
  <c r="BG804" i="42" a="1"/>
  <c r="BG804" i="42" s="1"/>
  <c r="BE492" i="42"/>
  <c r="BE491" i="42" s="1"/>
  <c r="BE487" i="42" s="1"/>
  <c r="BE440" i="42"/>
  <c r="BE439" i="42" s="1"/>
  <c r="BE435" i="42" s="1"/>
  <c r="BE636" i="42"/>
  <c r="BG564" i="42" a="1"/>
  <c r="BG564" i="42" s="1"/>
  <c r="BG420" i="42" a="1"/>
  <c r="BG420" i="42" s="1"/>
  <c r="BG419" i="42" s="1"/>
  <c r="BG236" i="42" a="1"/>
  <c r="BG236" i="42" s="1"/>
  <c r="BG74" i="42" a="1"/>
  <c r="BG74" i="42" s="1"/>
  <c r="BG637" i="42" a="1"/>
  <c r="BG637" i="42" s="1"/>
  <c r="BG833" i="42" a="1"/>
  <c r="BG833" i="42" s="1"/>
  <c r="BG832" i="42" s="1"/>
  <c r="BG724" i="42" a="1"/>
  <c r="BG724" i="42" s="1"/>
  <c r="BG142" i="42" a="1"/>
  <c r="BG142" i="42" s="1"/>
  <c r="BG488" i="42" a="1"/>
  <c r="BG488" i="42" s="1"/>
  <c r="BG504" i="42" a="1"/>
  <c r="BG504" i="42" s="1"/>
  <c r="BG316" i="42" a="1"/>
  <c r="BG316" i="42" s="1"/>
  <c r="BG823" i="42" a="1"/>
  <c r="BG823" i="42" s="1"/>
  <c r="BG849" i="42" a="1"/>
  <c r="BG849" i="42" s="1"/>
  <c r="BG778" i="42" a="1"/>
  <c r="BG778" i="42" s="1"/>
  <c r="BG632" i="42" a="1"/>
  <c r="BG632" i="42" s="1"/>
  <c r="BE320" i="42"/>
  <c r="BE319" i="42" s="1"/>
  <c r="BE315" i="42" s="1"/>
  <c r="BE216" i="42"/>
  <c r="BE215" i="42" s="1"/>
  <c r="BE211" i="42" s="1"/>
  <c r="BG400" i="42" a="1"/>
  <c r="BG400" i="42" s="1"/>
  <c r="BG987" i="42" a="1"/>
  <c r="BG987" i="42" s="1"/>
  <c r="BG692" i="42" a="1"/>
  <c r="BG692" i="42" s="1"/>
  <c r="BG368" i="42" a="1"/>
  <c r="BG368" i="42" s="1"/>
  <c r="BG367" i="42" s="1"/>
  <c r="BG493" i="42" a="1"/>
  <c r="BG493" i="42" s="1"/>
  <c r="BG610" i="42" a="1"/>
  <c r="BG610" i="42" s="1"/>
  <c r="BG199" i="42" a="1"/>
  <c r="BG199" i="42" s="1"/>
  <c r="BG656" i="42" a="1"/>
  <c r="BG656" i="42" s="1"/>
  <c r="BG212" i="42" a="1"/>
  <c r="BG212" i="42" s="1"/>
  <c r="BG408" i="42" a="1"/>
  <c r="BG408" i="42" s="1"/>
  <c r="BG436" i="42" a="1"/>
  <c r="BG436" i="42" s="1"/>
  <c r="BG217" i="42" a="1"/>
  <c r="BG217" i="42" s="1"/>
  <c r="BG764" i="42" a="1"/>
  <c r="BG764" i="42" s="1"/>
  <c r="BG763" i="42" s="1"/>
  <c r="BE990" i="42"/>
  <c r="BE986" i="42" s="1"/>
  <c r="BG713" i="42" a="1"/>
  <c r="BG713" i="42" s="1"/>
  <c r="BG37" i="42" a="1"/>
  <c r="BG37" i="42" s="1"/>
  <c r="BG36" i="42" s="1"/>
  <c r="BG744" i="42" a="1"/>
  <c r="BG744" i="42" s="1"/>
  <c r="BG512" i="42" a="1"/>
  <c r="BG512" i="42" s="1"/>
  <c r="BG288" i="42" a="1"/>
  <c r="BG288" i="42" s="1"/>
  <c r="BG866" i="42" a="1"/>
  <c r="BG866" i="42" s="1"/>
  <c r="BG680" i="42" a="1"/>
  <c r="BG680" i="42" s="1"/>
  <c r="BH514" i="42"/>
  <c r="BI514" i="42" s="1"/>
  <c r="BH145" i="42"/>
  <c r="BI145" i="42" s="1"/>
  <c r="BH66" i="42"/>
  <c r="BI66" i="42" s="1"/>
  <c r="BH406" i="42"/>
  <c r="BI406" i="42" s="1"/>
  <c r="BH119" i="42"/>
  <c r="BI119" i="42" s="1"/>
  <c r="BH58" i="42"/>
  <c r="BI58" i="42" s="1"/>
  <c r="BH257" i="42"/>
  <c r="BI257" i="42" s="1"/>
  <c r="BH110" i="42"/>
  <c r="BI110" i="42" s="1"/>
  <c r="BH28" i="42"/>
  <c r="BI28" i="42" s="1"/>
  <c r="BH118" i="42"/>
  <c r="BI118" i="42" s="1"/>
  <c r="BH22" i="42"/>
  <c r="BI22" i="42" s="1"/>
  <c r="BK1" i="42"/>
  <c r="BH111" i="42"/>
  <c r="BI111" i="42" s="1"/>
  <c r="BH17" i="42"/>
  <c r="BI17" i="42" s="1"/>
  <c r="BH580" i="42"/>
  <c r="BI580" i="42" s="1"/>
  <c r="BH82" i="42"/>
  <c r="BI82" i="42" s="1"/>
  <c r="BH190" i="42"/>
  <c r="BI190" i="42" s="1"/>
  <c r="BH179" i="42"/>
  <c r="BI179" i="42" s="1"/>
  <c r="BH154" i="42"/>
  <c r="BI154" i="42" s="1"/>
  <c r="BH45" i="42"/>
  <c r="BI45" i="42" s="1"/>
  <c r="BH310" i="42"/>
  <c r="BI310" i="42" s="1"/>
  <c r="BH33" i="42"/>
  <c r="BI33" i="42" s="1"/>
  <c r="BH23" i="42"/>
  <c r="BI23" i="42" s="1"/>
  <c r="BH277" i="42"/>
  <c r="BI277" i="42" s="1"/>
  <c r="BH73" i="42"/>
  <c r="BI73" i="42" s="1"/>
  <c r="BH81" i="42"/>
  <c r="BI81" i="42" s="1"/>
  <c r="BH194" i="42"/>
  <c r="BI194" i="42" s="1"/>
  <c r="BH480" i="42"/>
  <c r="BI480" i="42" s="1"/>
  <c r="BH297" i="42"/>
  <c r="BI297" i="42" s="1"/>
  <c r="BH41" i="42"/>
  <c r="BI41" i="42" s="1"/>
  <c r="BH170" i="42"/>
  <c r="BI170" i="42" s="1"/>
  <c r="BH54" i="42"/>
  <c r="BI54" i="42" s="1"/>
  <c r="BH250" i="42"/>
  <c r="BI250" i="42" s="1"/>
  <c r="BH200" i="42"/>
  <c r="BI200" i="42" s="1"/>
  <c r="BH1023" i="42"/>
  <c r="BI1023" i="42" s="1"/>
  <c r="BH794" i="42"/>
  <c r="BI794" i="42" s="1"/>
  <c r="BH1030" i="42"/>
  <c r="BI1030" i="42" s="1"/>
  <c r="BH969" i="42"/>
  <c r="BI969" i="42" s="1"/>
  <c r="BH822" i="42"/>
  <c r="BI822" i="42" s="1"/>
  <c r="BH766" i="42"/>
  <c r="BI766" i="42" s="1"/>
  <c r="BH994" i="42"/>
  <c r="BI994" i="42" s="1"/>
  <c r="BH919" i="42"/>
  <c r="BI919" i="42" s="1"/>
  <c r="BH889" i="42"/>
  <c r="BI889" i="42" s="1"/>
  <c r="BH857" i="42"/>
  <c r="BI857" i="42" s="1"/>
  <c r="BH797" i="42"/>
  <c r="BI797" i="42" s="1"/>
  <c r="BH1025" i="42"/>
  <c r="BI1025" i="42" s="1"/>
  <c r="BH906" i="42"/>
  <c r="BI906" i="42" s="1"/>
  <c r="BH820" i="42"/>
  <c r="BI820" i="42" s="1"/>
  <c r="BH1033" i="42"/>
  <c r="BI1033" i="42" s="1"/>
  <c r="BH910" i="42"/>
  <c r="BI910" i="42" s="1"/>
  <c r="BH845" i="42"/>
  <c r="BI845" i="42" s="1"/>
  <c r="BH761" i="42"/>
  <c r="BI761" i="42" s="1"/>
  <c r="BH922" i="42"/>
  <c r="BI922" i="42" s="1"/>
  <c r="BH683" i="42"/>
  <c r="BI683" i="42" s="1"/>
  <c r="BH961" i="42"/>
  <c r="BI961" i="42" s="1"/>
  <c r="BH1029" i="42"/>
  <c r="BI1029" i="42" s="1"/>
  <c r="BH914" i="42"/>
  <c r="BI914" i="42" s="1"/>
  <c r="BH829" i="42"/>
  <c r="BI829" i="42" s="1"/>
  <c r="BH698" i="42"/>
  <c r="BI698" i="42" s="1"/>
  <c r="BH1016" i="42"/>
  <c r="BI1016" i="42" s="1"/>
  <c r="BH939" i="42"/>
  <c r="BI939" i="42" s="1"/>
  <c r="BH749" i="42"/>
  <c r="BI749" i="42" s="1"/>
  <c r="BH719" i="42"/>
  <c r="BI719" i="42" s="1"/>
  <c r="BH765" i="42"/>
  <c r="BI765" i="42" s="1"/>
  <c r="BH659" i="42"/>
  <c r="BI659" i="42" s="1"/>
  <c r="BH567" i="42"/>
  <c r="BI567" i="42" s="1"/>
  <c r="BH517" i="42"/>
  <c r="BI517" i="42" s="1"/>
  <c r="BH459" i="42"/>
  <c r="BI459" i="42" s="1"/>
  <c r="BH828" i="42"/>
  <c r="BI828" i="42" s="1"/>
  <c r="BH625" i="42"/>
  <c r="BI625" i="42" s="1"/>
  <c r="BH591" i="42"/>
  <c r="BI591" i="42" s="1"/>
  <c r="BH483" i="42"/>
  <c r="BI483" i="42" s="1"/>
  <c r="BH375" i="42"/>
  <c r="BI375" i="42" s="1"/>
  <c r="BH326" i="42"/>
  <c r="BI326" i="42" s="1"/>
  <c r="BH246" i="42"/>
  <c r="BI246" i="42" s="1"/>
  <c r="BH213" i="42"/>
  <c r="BI213" i="42" s="1"/>
  <c r="BH791" i="42"/>
  <c r="BI791" i="42" s="1"/>
  <c r="BH673" i="42"/>
  <c r="BI673" i="42" s="1"/>
  <c r="BH633" i="42"/>
  <c r="BI633" i="42" s="1"/>
  <c r="BH206" i="42"/>
  <c r="BI206" i="42" s="1"/>
  <c r="BH584" i="42"/>
  <c r="BI584" i="42" s="1"/>
  <c r="BH92" i="42"/>
  <c r="BI92" i="42" s="1"/>
  <c r="BH390" i="42"/>
  <c r="BI390" i="42" s="1"/>
  <c r="BH46" i="42"/>
  <c r="BI46" i="42" s="1"/>
  <c r="BH372" i="42"/>
  <c r="BI372" i="42" s="1"/>
  <c r="BH69" i="42"/>
  <c r="BI69" i="42" s="1"/>
  <c r="BH303" i="42"/>
  <c r="BI303" i="42" s="1"/>
  <c r="BH31" i="42"/>
  <c r="BI31" i="42" s="1"/>
  <c r="BH251" i="42"/>
  <c r="BI251" i="42" s="1"/>
  <c r="BH1036" i="42"/>
  <c r="BI1036" i="42" s="1"/>
  <c r="BH982" i="42"/>
  <c r="BI982" i="42" s="1"/>
  <c r="BH790" i="42"/>
  <c r="BI790" i="42" s="1"/>
  <c r="BH1026" i="42"/>
  <c r="BI1026" i="42" s="1"/>
  <c r="BH965" i="42"/>
  <c r="BI965" i="42" s="1"/>
  <c r="BH818" i="42"/>
  <c r="BI818" i="42" s="1"/>
  <c r="BH1012" i="42"/>
  <c r="BI1012" i="42" s="1"/>
  <c r="BH989" i="42"/>
  <c r="BI989" i="42" s="1"/>
  <c r="BH915" i="42"/>
  <c r="BI915" i="42" s="1"/>
  <c r="BH885" i="42"/>
  <c r="BI885" i="42" s="1"/>
  <c r="BH846" i="42"/>
  <c r="BI846" i="42" s="1"/>
  <c r="BH899" i="42"/>
  <c r="BI899" i="42" s="1"/>
  <c r="BH813" i="42"/>
  <c r="BI813" i="42" s="1"/>
  <c r="BH776" i="42"/>
  <c r="BI776" i="42" s="1"/>
  <c r="BH704" i="42"/>
  <c r="BI704" i="42" s="1"/>
  <c r="BH1011" i="42"/>
  <c r="BI1011" i="42" s="1"/>
  <c r="BH905" i="42"/>
  <c r="BI905" i="42" s="1"/>
  <c r="BH839" i="42"/>
  <c r="BI839" i="42" s="1"/>
  <c r="BH755" i="42"/>
  <c r="BI755" i="42" s="1"/>
  <c r="BH996" i="42"/>
  <c r="BI996" i="42" s="1"/>
  <c r="BH916" i="42"/>
  <c r="BI916" i="42" s="1"/>
  <c r="BH799" i="42"/>
  <c r="BI799" i="42" s="1"/>
  <c r="BH679" i="42"/>
  <c r="BI679" i="42" s="1"/>
  <c r="BH909" i="42"/>
  <c r="BI909" i="42" s="1"/>
  <c r="BH908" i="42"/>
  <c r="BI908" i="42" s="1"/>
  <c r="BH810" i="42"/>
  <c r="BI810" i="42" s="1"/>
  <c r="BH694" i="42"/>
  <c r="BI694" i="42" s="1"/>
  <c r="BH920" i="42"/>
  <c r="BI920" i="42" s="1"/>
  <c r="BH836" i="42"/>
  <c r="BI836" i="42" s="1"/>
  <c r="BH745" i="42"/>
  <c r="BI745" i="42" s="1"/>
  <c r="BH715" i="42"/>
  <c r="BI715" i="42" s="1"/>
  <c r="BH655" i="42"/>
  <c r="BI655" i="42" s="1"/>
  <c r="BH563" i="42"/>
  <c r="BI563" i="42" s="1"/>
  <c r="BH513" i="42"/>
  <c r="BI513" i="42" s="1"/>
  <c r="BH455" i="42"/>
  <c r="BI455" i="42" s="1"/>
  <c r="BH621" i="42"/>
  <c r="BI621" i="42" s="1"/>
  <c r="BH587" i="42"/>
  <c r="BI587" i="42" s="1"/>
  <c r="BH479" i="42"/>
  <c r="BI479" i="42" s="1"/>
  <c r="BH371" i="42"/>
  <c r="BI371" i="42" s="1"/>
  <c r="BH322" i="42"/>
  <c r="BI322" i="42" s="1"/>
  <c r="BH242" i="42"/>
  <c r="BI242" i="42" s="1"/>
  <c r="BH964" i="42"/>
  <c r="BI964" i="42" s="1"/>
  <c r="BH662" i="42"/>
  <c r="BI662" i="42" s="1"/>
  <c r="BH574" i="42"/>
  <c r="BI574" i="42" s="1"/>
  <c r="BH243" i="42"/>
  <c r="BI243" i="42" s="1"/>
  <c r="BH697" i="42"/>
  <c r="BI697" i="42" s="1"/>
  <c r="BH103" i="42"/>
  <c r="BI103" i="42" s="1"/>
  <c r="BH444" i="42"/>
  <c r="BI444" i="42" s="1"/>
  <c r="BH59" i="42"/>
  <c r="BI59" i="42" s="1"/>
  <c r="BH397" i="42"/>
  <c r="BI397" i="42" s="1"/>
  <c r="BH77" i="42"/>
  <c r="BI77" i="42" s="1"/>
  <c r="BH318" i="42"/>
  <c r="BI318" i="42" s="1"/>
  <c r="BH42" i="42"/>
  <c r="BI42" i="42" s="1"/>
  <c r="BH285" i="42"/>
  <c r="BI285" i="42" s="1"/>
  <c r="BH1032" i="42"/>
  <c r="BI1032" i="42" s="1"/>
  <c r="BH978" i="42"/>
  <c r="BI978" i="42" s="1"/>
  <c r="BH786" i="42"/>
  <c r="BI786" i="42" s="1"/>
  <c r="BH1022" i="42"/>
  <c r="BI1022" i="42" s="1"/>
  <c r="BH940" i="42"/>
  <c r="BI940" i="42" s="1"/>
  <c r="BH814" i="42"/>
  <c r="BI814" i="42" s="1"/>
  <c r="BH960" i="42"/>
  <c r="BI960" i="42" s="1"/>
  <c r="BH911" i="42"/>
  <c r="BI911" i="42" s="1"/>
  <c r="BH881" i="42"/>
  <c r="BI881" i="42" s="1"/>
  <c r="BH842" i="42"/>
  <c r="BI842" i="42" s="1"/>
  <c r="BH1005" i="42"/>
  <c r="BI1005" i="42" s="1"/>
  <c r="BH894" i="42"/>
  <c r="BI894" i="42" s="1"/>
  <c r="BH807" i="42"/>
  <c r="BI807" i="42" s="1"/>
  <c r="BH767" i="42"/>
  <c r="BI767" i="42" s="1"/>
  <c r="BH700" i="42"/>
  <c r="BI700" i="42" s="1"/>
  <c r="BH887" i="42"/>
  <c r="BI887" i="42" s="1"/>
  <c r="BH825" i="42"/>
  <c r="BI825" i="42" s="1"/>
  <c r="BH751" i="42"/>
  <c r="BI751" i="42" s="1"/>
  <c r="BH988" i="42"/>
  <c r="BI988" i="42" s="1"/>
  <c r="BH898" i="42"/>
  <c r="BI898" i="42" s="1"/>
  <c r="BH675" i="42"/>
  <c r="BI675" i="42" s="1"/>
  <c r="BH903" i="42"/>
  <c r="BI903" i="42" s="1"/>
  <c r="BH967" i="42"/>
  <c r="BI967" i="42" s="1"/>
  <c r="BH891" i="42"/>
  <c r="BI891" i="42" s="1"/>
  <c r="BH690" i="42"/>
  <c r="BI690" i="42" s="1"/>
  <c r="BH1008" i="42"/>
  <c r="BI1008" i="42" s="1"/>
  <c r="BH902" i="42"/>
  <c r="BI902" i="42" s="1"/>
  <c r="BH816" i="42"/>
  <c r="BI816" i="42" s="1"/>
  <c r="BH741" i="42"/>
  <c r="BI741" i="42" s="1"/>
  <c r="BH710" i="42"/>
  <c r="BI710" i="42" s="1"/>
  <c r="BH758" i="42"/>
  <c r="BI758" i="42" s="1"/>
  <c r="BH651" i="42"/>
  <c r="BI651" i="42" s="1"/>
  <c r="BH559" i="42"/>
  <c r="BI559" i="42" s="1"/>
  <c r="BH509" i="42"/>
  <c r="BI509" i="42" s="1"/>
  <c r="BH451" i="42"/>
  <c r="BI451" i="42" s="1"/>
  <c r="BH746" i="42"/>
  <c r="BI746" i="42" s="1"/>
  <c r="BH617" i="42"/>
  <c r="BI617" i="42" s="1"/>
  <c r="BH583" i="42"/>
  <c r="BI583" i="42" s="1"/>
  <c r="BH475" i="42"/>
  <c r="BI475" i="42" s="1"/>
  <c r="BH350" i="42"/>
  <c r="BI350" i="42" s="1"/>
  <c r="BH317" i="42"/>
  <c r="BI317" i="42" s="1"/>
  <c r="BH238" i="42"/>
  <c r="BI238" i="42" s="1"/>
  <c r="BH938" i="42"/>
  <c r="BI938" i="42" s="1"/>
  <c r="BH658" i="42"/>
  <c r="BI658" i="42" s="1"/>
  <c r="BH331" i="42"/>
  <c r="BI331" i="42" s="1"/>
  <c r="BH12" i="42"/>
  <c r="BI12" i="42" s="1"/>
  <c r="BH195" i="42"/>
  <c r="BI195" i="42" s="1"/>
  <c r="BH35" i="42"/>
  <c r="BI35" i="42" s="1"/>
  <c r="BH614" i="42"/>
  <c r="BI614" i="42" s="1"/>
  <c r="BH184" i="42"/>
  <c r="BI184" i="42" s="1"/>
  <c r="BH150" i="42"/>
  <c r="BI150" i="42" s="1"/>
  <c r="BH1035" i="42"/>
  <c r="BI1035" i="42" s="1"/>
  <c r="BH1007" i="42"/>
  <c r="BI1007" i="42" s="1"/>
  <c r="BH932" i="42"/>
  <c r="BI932" i="42" s="1"/>
  <c r="BH826" i="42"/>
  <c r="BI826" i="42" s="1"/>
  <c r="BH1006" i="42"/>
  <c r="BI1006" i="42" s="1"/>
  <c r="BH865" i="42"/>
  <c r="BI865" i="42" s="1"/>
  <c r="BH957" i="42"/>
  <c r="BI957" i="42" s="1"/>
  <c r="BH696" i="42"/>
  <c r="BI696" i="42" s="1"/>
  <c r="BH930" i="42"/>
  <c r="BI930" i="42" s="1"/>
  <c r="BH792" i="42"/>
  <c r="BI792" i="42" s="1"/>
  <c r="BH731" i="42"/>
  <c r="BI731" i="42" s="1"/>
  <c r="BH955" i="42"/>
  <c r="BI955" i="42" s="1"/>
  <c r="BH691" i="42"/>
  <c r="BI691" i="42" s="1"/>
  <c r="BH879" i="42"/>
  <c r="BI879" i="42" s="1"/>
  <c r="BH921" i="42"/>
  <c r="BI921" i="42" s="1"/>
  <c r="BH686" i="42"/>
  <c r="BI686" i="42" s="1"/>
  <c r="BH972" i="42"/>
  <c r="BI972" i="42" s="1"/>
  <c r="BH723" i="42"/>
  <c r="BI723" i="42" s="1"/>
  <c r="BH555" i="42"/>
  <c r="BI555" i="42" s="1"/>
  <c r="BH467" i="42"/>
  <c r="BI467" i="42" s="1"/>
  <c r="BH596" i="42"/>
  <c r="BI596" i="42" s="1"/>
  <c r="BH425" i="42"/>
  <c r="BI425" i="42" s="1"/>
  <c r="BH296" i="42"/>
  <c r="BI296" i="42" s="1"/>
  <c r="BH222" i="42"/>
  <c r="BI222" i="42" s="1"/>
  <c r="BH734" i="42"/>
  <c r="BI734" i="42" s="1"/>
  <c r="BH638" i="42"/>
  <c r="BI638" i="42" s="1"/>
  <c r="BH541" i="42"/>
  <c r="BI541" i="42" s="1"/>
  <c r="BH462" i="42"/>
  <c r="BI462" i="42" s="1"/>
  <c r="BH412" i="42"/>
  <c r="BI412" i="42" s="1"/>
  <c r="BH841" i="42"/>
  <c r="BI841" i="42" s="1"/>
  <c r="BH666" i="42"/>
  <c r="BI666" i="42" s="1"/>
  <c r="BH600" i="42"/>
  <c r="BI600" i="42" s="1"/>
  <c r="BH528" i="42"/>
  <c r="BI528" i="42" s="1"/>
  <c r="BH382" i="42"/>
  <c r="BI382" i="42" s="1"/>
  <c r="BH333" i="42"/>
  <c r="BI333" i="42" s="1"/>
  <c r="BH275" i="42"/>
  <c r="BI275" i="42" s="1"/>
  <c r="BH225" i="42"/>
  <c r="BI225" i="42" s="1"/>
  <c r="BH661" i="42"/>
  <c r="BI661" i="42" s="1"/>
  <c r="BH565" i="42"/>
  <c r="BI565" i="42" s="1"/>
  <c r="BH507" i="42"/>
  <c r="BI507" i="42" s="1"/>
  <c r="BH457" i="42"/>
  <c r="BI457" i="42" s="1"/>
  <c r="BH802" i="42"/>
  <c r="BI802" i="42" s="1"/>
  <c r="BH627" i="42"/>
  <c r="BI627" i="42" s="1"/>
  <c r="BH585" i="42"/>
  <c r="BI585" i="42" s="1"/>
  <c r="BH477" i="42"/>
  <c r="BI477" i="42" s="1"/>
  <c r="BH369" i="42"/>
  <c r="BI369" i="42" s="1"/>
  <c r="BH290" i="42"/>
  <c r="BI290" i="42" s="1"/>
  <c r="BH240" i="42"/>
  <c r="BI240" i="42" s="1"/>
  <c r="BH817" i="42"/>
  <c r="BI817" i="42" s="1"/>
  <c r="BH664" i="42"/>
  <c r="BI664" i="42" s="1"/>
  <c r="BH552" i="42"/>
  <c r="BI552" i="42" s="1"/>
  <c r="BH403" i="42"/>
  <c r="BI403" i="42" s="1"/>
  <c r="BH262" i="42"/>
  <c r="BI262" i="42" s="1"/>
  <c r="BH127" i="42"/>
  <c r="BI127" i="42" s="1"/>
  <c r="BH418" i="42"/>
  <c r="BI418" i="42" s="1"/>
  <c r="BH314" i="42"/>
  <c r="BI314" i="42" s="1"/>
  <c r="BH178" i="42"/>
  <c r="BI178" i="42" s="1"/>
  <c r="BH727" i="42"/>
  <c r="BI727" i="42" s="1"/>
  <c r="BH301" i="42"/>
  <c r="BI301" i="42" s="1"/>
  <c r="BH182" i="42"/>
  <c r="BI182" i="42" s="1"/>
  <c r="BH98" i="42"/>
  <c r="BI98" i="42" s="1"/>
  <c r="BH47" i="42"/>
  <c r="BI47" i="42" s="1"/>
  <c r="BH417" i="42"/>
  <c r="BI417" i="42" s="1"/>
  <c r="BH293" i="42"/>
  <c r="BI293" i="42" s="1"/>
  <c r="BH159" i="42"/>
  <c r="BI159" i="42" s="1"/>
  <c r="BH80" i="42"/>
  <c r="BI80" i="42" s="1"/>
  <c r="BH484" i="42"/>
  <c r="BI484" i="42" s="1"/>
  <c r="BH352" i="42"/>
  <c r="BI352" i="42" s="1"/>
  <c r="BH196" i="42"/>
  <c r="BI196" i="42" s="1"/>
  <c r="BH32" i="42"/>
  <c r="BI32" i="42" s="1"/>
  <c r="BH162" i="42"/>
  <c r="BI162" i="42" s="1"/>
  <c r="BH405" i="42"/>
  <c r="BI405" i="42" s="1"/>
  <c r="BH49" i="42"/>
  <c r="BI49" i="42" s="1"/>
  <c r="BH256" i="42"/>
  <c r="BI256" i="42" s="1"/>
  <c r="BH364" i="42"/>
  <c r="BI364" i="42" s="1"/>
  <c r="BH18" i="42"/>
  <c r="BI18" i="42" s="1"/>
  <c r="BH210" i="42"/>
  <c r="BI210" i="42" s="1"/>
  <c r="BH67" i="42"/>
  <c r="BI67" i="42" s="1"/>
  <c r="BH13" i="42"/>
  <c r="BI13" i="42" s="1"/>
  <c r="BH231" i="42"/>
  <c r="BI231" i="42" s="1"/>
  <c r="BH304" i="42"/>
  <c r="BI304" i="42" s="1"/>
  <c r="BH1031" i="42"/>
  <c r="BI1031" i="42" s="1"/>
  <c r="BH831" i="42"/>
  <c r="BI831" i="42" s="1"/>
  <c r="BH1034" i="42"/>
  <c r="BI1034" i="42" s="1"/>
  <c r="BH928" i="42"/>
  <c r="BI928" i="42" s="1"/>
  <c r="BH793" i="42"/>
  <c r="BI793" i="42" s="1"/>
  <c r="BH1002" i="42"/>
  <c r="BI1002" i="42" s="1"/>
  <c r="BH904" i="42"/>
  <c r="BI904" i="42" s="1"/>
  <c r="BH861" i="42"/>
  <c r="BI861" i="42" s="1"/>
  <c r="BH875" i="42"/>
  <c r="BI875" i="42" s="1"/>
  <c r="BH688" i="42"/>
  <c r="BI688" i="42" s="1"/>
  <c r="BH917" i="42"/>
  <c r="BI917" i="42" s="1"/>
  <c r="BH949" i="42"/>
  <c r="BI949" i="42" s="1"/>
  <c r="BH687" i="42"/>
  <c r="BI687" i="42" s="1"/>
  <c r="BH872" i="42"/>
  <c r="BI872" i="42" s="1"/>
  <c r="BH884" i="42"/>
  <c r="BI884" i="42" s="1"/>
  <c r="BH779" i="42"/>
  <c r="BI779" i="42" s="1"/>
  <c r="BH682" i="42"/>
  <c r="BI682" i="42" s="1"/>
  <c r="BH959" i="42"/>
  <c r="BI959" i="42" s="1"/>
  <c r="BH773" i="42"/>
  <c r="BI773" i="42" s="1"/>
  <c r="BH945" i="42"/>
  <c r="BI945" i="42" s="1"/>
  <c r="BH685" i="42"/>
  <c r="BI685" i="42" s="1"/>
  <c r="BH551" i="42"/>
  <c r="BI551" i="42" s="1"/>
  <c r="BH463" i="42"/>
  <c r="BI463" i="42" s="1"/>
  <c r="BH718" i="42"/>
  <c r="BI718" i="42" s="1"/>
  <c r="BH579" i="42"/>
  <c r="BI579" i="42" s="1"/>
  <c r="BH421" i="42"/>
  <c r="BI421" i="42" s="1"/>
  <c r="BH292" i="42"/>
  <c r="BI292" i="42" s="1"/>
  <c r="BH218" i="42"/>
  <c r="BI218" i="42" s="1"/>
  <c r="BH570" i="42"/>
  <c r="BI570" i="42" s="1"/>
  <c r="BH520" i="42"/>
  <c r="BI520" i="42" s="1"/>
  <c r="BH458" i="42"/>
  <c r="BI458" i="42" s="1"/>
  <c r="BH404" i="42"/>
  <c r="BI404" i="42" s="1"/>
  <c r="BH824" i="42"/>
  <c r="BI824" i="42" s="1"/>
  <c r="BH628" i="42"/>
  <c r="BI628" i="42" s="1"/>
  <c r="BH595" i="42"/>
  <c r="BI595" i="42" s="1"/>
  <c r="BH486" i="42"/>
  <c r="BI486" i="42" s="1"/>
  <c r="BH378" i="42"/>
  <c r="BI378" i="42" s="1"/>
  <c r="BH329" i="42"/>
  <c r="BI329" i="42" s="1"/>
  <c r="BH271" i="42"/>
  <c r="BI271" i="42" s="1"/>
  <c r="BH221" i="42"/>
  <c r="BI221" i="42" s="1"/>
  <c r="BH772" i="42"/>
  <c r="BI772" i="42" s="1"/>
  <c r="BH657" i="42"/>
  <c r="BI657" i="42" s="1"/>
  <c r="BH561" i="42"/>
  <c r="BI561" i="42" s="1"/>
  <c r="BH503" i="42"/>
  <c r="BI503" i="42" s="1"/>
  <c r="BH453" i="42"/>
  <c r="BI453" i="42" s="1"/>
  <c r="BH784" i="42"/>
  <c r="BI784" i="42" s="1"/>
  <c r="BH623" i="42"/>
  <c r="BI623" i="42" s="1"/>
  <c r="BH581" i="42"/>
  <c r="BI581" i="42" s="1"/>
  <c r="BH473" i="42"/>
  <c r="BI473" i="42" s="1"/>
  <c r="BH348" i="42"/>
  <c r="BI348" i="42" s="1"/>
  <c r="BH286" i="42"/>
  <c r="BI286" i="42" s="1"/>
  <c r="BH232" i="42"/>
  <c r="BI232" i="42" s="1"/>
  <c r="BH768" i="42"/>
  <c r="BI768" i="42" s="1"/>
  <c r="BH660" i="42"/>
  <c r="BI660" i="42" s="1"/>
  <c r="BH548" i="42"/>
  <c r="BI548" i="42" s="1"/>
  <c r="BH395" i="42"/>
  <c r="BI395" i="42" s="1"/>
  <c r="BH249" i="42"/>
  <c r="BI249" i="42" s="1"/>
  <c r="BH123" i="42"/>
  <c r="BI123" i="42" s="1"/>
  <c r="BH410" i="42"/>
  <c r="BI410" i="42" s="1"/>
  <c r="BH308" i="42"/>
  <c r="BI308" i="42" s="1"/>
  <c r="BH168" i="42"/>
  <c r="BI168" i="42" s="1"/>
  <c r="BH630" i="42"/>
  <c r="BI630" i="42" s="1"/>
  <c r="BH281" i="42"/>
  <c r="BI281" i="42" s="1"/>
  <c r="BH177" i="42"/>
  <c r="BI177" i="42" s="1"/>
  <c r="BH94" i="42"/>
  <c r="BI94" i="42" s="1"/>
  <c r="BH43" i="42"/>
  <c r="BI43" i="42" s="1"/>
  <c r="BH409" i="42"/>
  <c r="BI409" i="42" s="1"/>
  <c r="BH253" i="42"/>
  <c r="BI253" i="42" s="1"/>
  <c r="BH155" i="42"/>
  <c r="BI155" i="42" s="1"/>
  <c r="BH76" i="42"/>
  <c r="BI76" i="42" s="1"/>
  <c r="BH434" i="42"/>
  <c r="BI434" i="42" s="1"/>
  <c r="BH339" i="42"/>
  <c r="BI339" i="42" s="1"/>
  <c r="BH191" i="42"/>
  <c r="BI191" i="42" s="1"/>
  <c r="BH101" i="42"/>
  <c r="BI101" i="42" s="1"/>
  <c r="BH55" i="42"/>
  <c r="BI55" i="42" s="1"/>
  <c r="BH175" i="42"/>
  <c r="BI175" i="42" s="1"/>
  <c r="BH510" i="42"/>
  <c r="BI510" i="42" s="1"/>
  <c r="BH71" i="42"/>
  <c r="BI71" i="42" s="1"/>
  <c r="BH363" i="42"/>
  <c r="BI363" i="42" s="1"/>
  <c r="BH413" i="42"/>
  <c r="BI413" i="42" s="1"/>
  <c r="BH24" i="42"/>
  <c r="BI24" i="42" s="1"/>
  <c r="BH530" i="42"/>
  <c r="BI530" i="42" s="1"/>
  <c r="BH75" i="42"/>
  <c r="BI75" i="42" s="1"/>
  <c r="BH20" i="42"/>
  <c r="BI20" i="42" s="1"/>
  <c r="BH448" i="42"/>
  <c r="BI448" i="42" s="1"/>
  <c r="BH357" i="42"/>
  <c r="BI357" i="42" s="1"/>
  <c r="BH1027" i="42"/>
  <c r="BI1027" i="42" s="1"/>
  <c r="BH827" i="42"/>
  <c r="BI827" i="42" s="1"/>
  <c r="BH1017" i="42"/>
  <c r="BI1017" i="42" s="1"/>
  <c r="BH789" i="42"/>
  <c r="BI789" i="42" s="1"/>
  <c r="BH998" i="42"/>
  <c r="BI998" i="42" s="1"/>
  <c r="BH900" i="42"/>
  <c r="BI900" i="42" s="1"/>
  <c r="BH838" i="42"/>
  <c r="BI838" i="42" s="1"/>
  <c r="BH868" i="42"/>
  <c r="BI868" i="42" s="1"/>
  <c r="BH684" i="42"/>
  <c r="BI684" i="42" s="1"/>
  <c r="BH880" i="42"/>
  <c r="BI880" i="42" s="1"/>
  <c r="BH725" i="42"/>
  <c r="BI725" i="42" s="1"/>
  <c r="BH935" i="42"/>
  <c r="BI935" i="42" s="1"/>
  <c r="BH780" i="42"/>
  <c r="BI780" i="42" s="1"/>
  <c r="BH671" i="42"/>
  <c r="BI671" i="42" s="1"/>
  <c r="BH859" i="42"/>
  <c r="BI859" i="42" s="1"/>
  <c r="BH769" i="42"/>
  <c r="BI769" i="42" s="1"/>
  <c r="BH678" i="42"/>
  <c r="BI678" i="42" s="1"/>
  <c r="BH896" i="42"/>
  <c r="BI896" i="42" s="1"/>
  <c r="BH757" i="42"/>
  <c r="BI757" i="42" s="1"/>
  <c r="BH918" i="42"/>
  <c r="BI918" i="42" s="1"/>
  <c r="BH663" i="42"/>
  <c r="BI663" i="42" s="1"/>
  <c r="BH547" i="42"/>
  <c r="BI547" i="42" s="1"/>
  <c r="BH447" i="42"/>
  <c r="BI447" i="42" s="1"/>
  <c r="BH705" i="42"/>
  <c r="BI705" i="42" s="1"/>
  <c r="BH537" i="42"/>
  <c r="BI537" i="42" s="1"/>
  <c r="BH379" i="42"/>
  <c r="BI379" i="42" s="1"/>
  <c r="BH284" i="42"/>
  <c r="BI284" i="42" s="1"/>
  <c r="BH888" i="42"/>
  <c r="BI888" i="42" s="1"/>
  <c r="BH716" i="42"/>
  <c r="BI716" i="42" s="1"/>
  <c r="BH566" i="42"/>
  <c r="BI566" i="42" s="1"/>
  <c r="BH516" i="42"/>
  <c r="BI516" i="42" s="1"/>
  <c r="BH454" i="42"/>
  <c r="BI454" i="42" s="1"/>
  <c r="BH396" i="42"/>
  <c r="BI396" i="42" s="1"/>
  <c r="BH788" i="42"/>
  <c r="BI788" i="42" s="1"/>
  <c r="BH624" i="42"/>
  <c r="BI624" i="42" s="1"/>
  <c r="BH590" i="42"/>
  <c r="BI590" i="42" s="1"/>
  <c r="BH482" i="42"/>
  <c r="BI482" i="42" s="1"/>
  <c r="BH374" i="42"/>
  <c r="BI374" i="42" s="1"/>
  <c r="BH325" i="42"/>
  <c r="BI325" i="42" s="1"/>
  <c r="BH266" i="42"/>
  <c r="BI266" i="42" s="1"/>
  <c r="BH999" i="42"/>
  <c r="BI999" i="42" s="1"/>
  <c r="BH653" i="42"/>
  <c r="BI653" i="42" s="1"/>
  <c r="BH557" i="42"/>
  <c r="BI557" i="42" s="1"/>
  <c r="BH499" i="42"/>
  <c r="BI499" i="42" s="1"/>
  <c r="BH449" i="42"/>
  <c r="BI449" i="42" s="1"/>
  <c r="BH619" i="42"/>
  <c r="BI619" i="42" s="1"/>
  <c r="BH577" i="42"/>
  <c r="BI577" i="42" s="1"/>
  <c r="BH431" i="42"/>
  <c r="BI431" i="42" s="1"/>
  <c r="BH344" i="42"/>
  <c r="BI344" i="42" s="1"/>
  <c r="BH282" i="42"/>
  <c r="BI282" i="42" s="1"/>
  <c r="BH224" i="42"/>
  <c r="BI224" i="42" s="1"/>
  <c r="BH652" i="42"/>
  <c r="BI652" i="42" s="1"/>
  <c r="BH946" i="42"/>
  <c r="BI946" i="42" s="1"/>
  <c r="BH386" i="42"/>
  <c r="BI386" i="42" s="1"/>
  <c r="BH223" i="42"/>
  <c r="BI223" i="42" s="1"/>
  <c r="BH102" i="42"/>
  <c r="BI102" i="42" s="1"/>
  <c r="BH61" i="42"/>
  <c r="BI61" i="42" s="1"/>
  <c r="BH738" i="42"/>
  <c r="BI738" i="42" s="1"/>
  <c r="BH402" i="42"/>
  <c r="BI402" i="42" s="1"/>
  <c r="BH261" i="42"/>
  <c r="BI261" i="42" s="1"/>
  <c r="BH164" i="42"/>
  <c r="BI164" i="42" s="1"/>
  <c r="BH538" i="42"/>
  <c r="BI538" i="42" s="1"/>
  <c r="BH260" i="42"/>
  <c r="BI260" i="42" s="1"/>
  <c r="BH134" i="42"/>
  <c r="BI134" i="42" s="1"/>
  <c r="BH90" i="42"/>
  <c r="BI90" i="42" s="1"/>
  <c r="BH39" i="42"/>
  <c r="BI39" i="42" s="1"/>
  <c r="BH401" i="42"/>
  <c r="BI401" i="42" s="1"/>
  <c r="BH227" i="42"/>
  <c r="BI227" i="42" s="1"/>
  <c r="BH151" i="42"/>
  <c r="BI151" i="42" s="1"/>
  <c r="BH72" i="42"/>
  <c r="BI72" i="42" s="1"/>
  <c r="BH415" i="42"/>
  <c r="BI415" i="42" s="1"/>
  <c r="BH312" i="42"/>
  <c r="BI312" i="42" s="1"/>
  <c r="BH185" i="42"/>
  <c r="BI185" i="42" s="1"/>
  <c r="BH97" i="42"/>
  <c r="BI97" i="42" s="1"/>
  <c r="BH62" i="42"/>
  <c r="BI62" i="42" s="1"/>
  <c r="BH189" i="42"/>
  <c r="BI189" i="42" s="1"/>
  <c r="BH79" i="42"/>
  <c r="BI79" i="42" s="1"/>
  <c r="BH430" i="42"/>
  <c r="BI430" i="42" s="1"/>
  <c r="BH19" i="42"/>
  <c r="BI19" i="42" s="1"/>
  <c r="BH107" i="42"/>
  <c r="BI107" i="42" s="1"/>
  <c r="BH966" i="42"/>
  <c r="BI966" i="42" s="1"/>
  <c r="BH956" i="42"/>
  <c r="BI956" i="42" s="1"/>
  <c r="BH873" i="42"/>
  <c r="BI873" i="42" s="1"/>
  <c r="BH971" i="42"/>
  <c r="BI971" i="42" s="1"/>
  <c r="BH787" i="42"/>
  <c r="BI787" i="42" s="1"/>
  <c r="BH1004" i="42"/>
  <c r="BI1004" i="42" s="1"/>
  <c r="BH771" i="42"/>
  <c r="BI771" i="42" s="1"/>
  <c r="BH975" i="42"/>
  <c r="BI975" i="42" s="1"/>
  <c r="BH897" i="42"/>
  <c r="BI897" i="42" s="1"/>
  <c r="BH843" i="42"/>
  <c r="BI843" i="42" s="1"/>
  <c r="BH674" i="42"/>
  <c r="BI674" i="42" s="1"/>
  <c r="BH571" i="42"/>
  <c r="BI571" i="42" s="1"/>
  <c r="BH913" i="42"/>
  <c r="BI913" i="42" s="1"/>
  <c r="BH533" i="42"/>
  <c r="BI533" i="42" s="1"/>
  <c r="BH334" i="42"/>
  <c r="BI334" i="42" s="1"/>
  <c r="BH642" i="42"/>
  <c r="BI642" i="42" s="1"/>
  <c r="BH496" i="42"/>
  <c r="BI496" i="42" s="1"/>
  <c r="BH392" i="42"/>
  <c r="BI392" i="42" s="1"/>
  <c r="BH582" i="42"/>
  <c r="BI582" i="42" s="1"/>
  <c r="BH424" i="42"/>
  <c r="BI424" i="42" s="1"/>
  <c r="BH287" i="42"/>
  <c r="BI287" i="42" s="1"/>
  <c r="BH958" i="42"/>
  <c r="BI958" i="42" s="1"/>
  <c r="BH701" i="42"/>
  <c r="BI701" i="42" s="1"/>
  <c r="BH549" i="42"/>
  <c r="BI549" i="42" s="1"/>
  <c r="BH461" i="42"/>
  <c r="BI461" i="42" s="1"/>
  <c r="BH730" i="42"/>
  <c r="BI730" i="42" s="1"/>
  <c r="BH535" i="42"/>
  <c r="BI535" i="42" s="1"/>
  <c r="BH377" i="42"/>
  <c r="BI377" i="42" s="1"/>
  <c r="BH274" i="42"/>
  <c r="BI274" i="42" s="1"/>
  <c r="BH835" i="42"/>
  <c r="BI835" i="42" s="1"/>
  <c r="BH572" i="42"/>
  <c r="BI572" i="42" s="1"/>
  <c r="BH362" i="42"/>
  <c r="BI362" i="42" s="1"/>
  <c r="BH135" i="42"/>
  <c r="BI135" i="42" s="1"/>
  <c r="BH53" i="42"/>
  <c r="BI53" i="42" s="1"/>
  <c r="BH456" i="42"/>
  <c r="BI456" i="42" s="1"/>
  <c r="BH209" i="42"/>
  <c r="BI209" i="42" s="1"/>
  <c r="BH426" i="42"/>
  <c r="BI426" i="42" s="1"/>
  <c r="BH203" i="42"/>
  <c r="BI203" i="42" s="1"/>
  <c r="BH468" i="42"/>
  <c r="BI468" i="42" s="1"/>
  <c r="BH181" i="42"/>
  <c r="BI181" i="42" s="1"/>
  <c r="BH68" i="42"/>
  <c r="BI68" i="42" s="1"/>
  <c r="BH365" i="42"/>
  <c r="BI365" i="42" s="1"/>
  <c r="BH171" i="42"/>
  <c r="BI171" i="42" s="1"/>
  <c r="BH201" i="42"/>
  <c r="BI201" i="42" s="1"/>
  <c r="BH116" i="42"/>
  <c r="BI116" i="42" s="1"/>
  <c r="BH157" i="42"/>
  <c r="BI157" i="42" s="1"/>
  <c r="BH112" i="42"/>
  <c r="BI112" i="42" s="1"/>
  <c r="BH115" i="42"/>
  <c r="BI115" i="42" s="1"/>
  <c r="BH937" i="42"/>
  <c r="BI937" i="42" s="1"/>
  <c r="BH985" i="42"/>
  <c r="BI985" i="42" s="1"/>
  <c r="BH851" i="42"/>
  <c r="BI851" i="42" s="1"/>
  <c r="BH952" i="42"/>
  <c r="BI952" i="42" s="1"/>
  <c r="BH869" i="42"/>
  <c r="BI869" i="42" s="1"/>
  <c r="BH997" i="42"/>
  <c r="BI997" i="42" s="1"/>
  <c r="BH762" i="42"/>
  <c r="BI762" i="42" s="1"/>
  <c r="BH950" i="42"/>
  <c r="BI950" i="42" s="1"/>
  <c r="BH747" i="42"/>
  <c r="BI747" i="42" s="1"/>
  <c r="BH968" i="42"/>
  <c r="BI968" i="42" s="1"/>
  <c r="BH703" i="42"/>
  <c r="BI703" i="42" s="1"/>
  <c r="BH670" i="42"/>
  <c r="BI670" i="42" s="1"/>
  <c r="BH803" i="42"/>
  <c r="BI803" i="42" s="1"/>
  <c r="BH542" i="42"/>
  <c r="BI542" i="42" s="1"/>
  <c r="BH847" i="42"/>
  <c r="BI847" i="42" s="1"/>
  <c r="BH529" i="42"/>
  <c r="BI529" i="42" s="1"/>
  <c r="BH330" i="42"/>
  <c r="BI330" i="42" s="1"/>
  <c r="BH844" i="42"/>
  <c r="BI844" i="42" s="1"/>
  <c r="BH562" i="42"/>
  <c r="BI562" i="42" s="1"/>
  <c r="BH470" i="42"/>
  <c r="BI470" i="42" s="1"/>
  <c r="BH366" i="42"/>
  <c r="BI366" i="42" s="1"/>
  <c r="BH681" i="42"/>
  <c r="BI681" i="42" s="1"/>
  <c r="BH578" i="42"/>
  <c r="BI578" i="42" s="1"/>
  <c r="BH370" i="42"/>
  <c r="BI370" i="42" s="1"/>
  <c r="BH283" i="42"/>
  <c r="BI283" i="42" s="1"/>
  <c r="BH931" i="42"/>
  <c r="BI931" i="42" s="1"/>
  <c r="BH665" i="42"/>
  <c r="BI665" i="42" s="1"/>
  <c r="BH519" i="42"/>
  <c r="BI519" i="42" s="1"/>
  <c r="BH445" i="42"/>
  <c r="BI445" i="42" s="1"/>
  <c r="BH531" i="42"/>
  <c r="BI531" i="42" s="1"/>
  <c r="BH373" i="42"/>
  <c r="BI373" i="42" s="1"/>
  <c r="BH270" i="42"/>
  <c r="BI270" i="42" s="1"/>
  <c r="BH750" i="42"/>
  <c r="BI750" i="42" s="1"/>
  <c r="BH568" i="42"/>
  <c r="BI568" i="42" s="1"/>
  <c r="BH323" i="42"/>
  <c r="BI323" i="42" s="1"/>
  <c r="BH131" i="42"/>
  <c r="BI131" i="42" s="1"/>
  <c r="BH48" i="42"/>
  <c r="BI48" i="42" s="1"/>
  <c r="BH394" i="42"/>
  <c r="BI394" i="42" s="1"/>
  <c r="BH198" i="42"/>
  <c r="BI198" i="42" s="1"/>
  <c r="BH376" i="42"/>
  <c r="BI376" i="42" s="1"/>
  <c r="BH192" i="42"/>
  <c r="BI192" i="42" s="1"/>
  <c r="BH393" i="42"/>
  <c r="BI393" i="42" s="1"/>
  <c r="BH167" i="42"/>
  <c r="BI167" i="42" s="1"/>
  <c r="BH720" i="42"/>
  <c r="BI720" i="42" s="1"/>
  <c r="BH359" i="42"/>
  <c r="BI359" i="42" s="1"/>
  <c r="BH133" i="42"/>
  <c r="BI133" i="42" s="1"/>
  <c r="BH21" i="42"/>
  <c r="BI21" i="42" s="1"/>
  <c r="BH305" i="42"/>
  <c r="BI305" i="42" s="1"/>
  <c r="BH165" i="42"/>
  <c r="BI165" i="42" s="1"/>
  <c r="BH709" i="42"/>
  <c r="BI709" i="42" s="1"/>
  <c r="BH158" i="42"/>
  <c r="BI158" i="42" s="1"/>
  <c r="BH106" i="42"/>
  <c r="BI106" i="42" s="1"/>
  <c r="BH78" i="42"/>
  <c r="BI78" i="42" s="1"/>
  <c r="BH936" i="42"/>
  <c r="BI936" i="42" s="1"/>
  <c r="BH1010" i="42"/>
  <c r="BI1010" i="42" s="1"/>
  <c r="BH809" i="42"/>
  <c r="BI809" i="42" s="1"/>
  <c r="BH672" i="42"/>
  <c r="BI672" i="42" s="1"/>
  <c r="BH739" i="42"/>
  <c r="BI739" i="42" s="1"/>
  <c r="BH860" i="42"/>
  <c r="BI860" i="42" s="1"/>
  <c r="BH980" i="42"/>
  <c r="BI980" i="42" s="1"/>
  <c r="BH871" i="42"/>
  <c r="BI871" i="42" s="1"/>
  <c r="BH895" i="42"/>
  <c r="BI895" i="42" s="1"/>
  <c r="BH505" i="42"/>
  <c r="BI505" i="42" s="1"/>
  <c r="BH609" i="42"/>
  <c r="BI609" i="42" s="1"/>
  <c r="BH338" i="42"/>
  <c r="BI338" i="42" s="1"/>
  <c r="BH756" i="42"/>
  <c r="BI756" i="42" s="1"/>
  <c r="BH546" i="42"/>
  <c r="BI546" i="42" s="1"/>
  <c r="BH416" i="42"/>
  <c r="BI416" i="42" s="1"/>
  <c r="BH616" i="42"/>
  <c r="BI616" i="42" s="1"/>
  <c r="BH474" i="42"/>
  <c r="BI474" i="42" s="1"/>
  <c r="BH291" i="42"/>
  <c r="BI291" i="42" s="1"/>
  <c r="BH856" i="42"/>
  <c r="BI856" i="42" s="1"/>
  <c r="BH573" i="42"/>
  <c r="BI573" i="42" s="1"/>
  <c r="BH465" i="42"/>
  <c r="BI465" i="42" s="1"/>
  <c r="BH615" i="42"/>
  <c r="BI615" i="42" s="1"/>
  <c r="BH427" i="42"/>
  <c r="BI427" i="42" s="1"/>
  <c r="BH278" i="42"/>
  <c r="BI278" i="42" s="1"/>
  <c r="BH722" i="42"/>
  <c r="BI722" i="42" s="1"/>
  <c r="BH526" i="42"/>
  <c r="BI526" i="42" s="1"/>
  <c r="BH174" i="42"/>
  <c r="BI174" i="42" s="1"/>
  <c r="BH40" i="42"/>
  <c r="BI40" i="42" s="1"/>
  <c r="BH335" i="42"/>
  <c r="BI335" i="42" s="1"/>
  <c r="BH144" i="42"/>
  <c r="BI144" i="42" s="1"/>
  <c r="BH126" i="42"/>
  <c r="BI126" i="42" s="1"/>
  <c r="BH626" i="42"/>
  <c r="BI626" i="42" s="1"/>
  <c r="BH197" i="42"/>
  <c r="BI197" i="42" s="1"/>
  <c r="BH588" i="42"/>
  <c r="BI588" i="42" s="1"/>
  <c r="BH239" i="42"/>
  <c r="BI239" i="42" s="1"/>
  <c r="BH414" i="42"/>
  <c r="BI414" i="42" s="1"/>
  <c r="BH114" i="42"/>
  <c r="BI114" i="42" s="1"/>
  <c r="BH398" i="42"/>
  <c r="BI398" i="42" s="1"/>
  <c r="BH819" i="42"/>
  <c r="BI819" i="42" s="1"/>
  <c r="BH948" i="42"/>
  <c r="BI948" i="42" s="1"/>
  <c r="BH805" i="42"/>
  <c r="BI805" i="42" s="1"/>
  <c r="BH840" i="42"/>
  <c r="BI840" i="42" s="1"/>
  <c r="BH943" i="42"/>
  <c r="BI943" i="42" s="1"/>
  <c r="BH735" i="42"/>
  <c r="BI735" i="42" s="1"/>
  <c r="BH954" i="42"/>
  <c r="BI954" i="42" s="1"/>
  <c r="BH864" i="42"/>
  <c r="BI864" i="42" s="1"/>
  <c r="BH748" i="42"/>
  <c r="BI748" i="42" s="1"/>
  <c r="BH501" i="42"/>
  <c r="BI501" i="42" s="1"/>
  <c r="BH605" i="42"/>
  <c r="BI605" i="42" s="1"/>
  <c r="BH276" i="42"/>
  <c r="BI276" i="42" s="1"/>
  <c r="BH693" i="42"/>
  <c r="BI693" i="42" s="1"/>
  <c r="BH508" i="42"/>
  <c r="BI508" i="42" s="1"/>
  <c r="BH907" i="42"/>
  <c r="BI907" i="42" s="1"/>
  <c r="BH612" i="42"/>
  <c r="BI612" i="42" s="1"/>
  <c r="BH432" i="42"/>
  <c r="BI432" i="42" s="1"/>
  <c r="BH279" i="42"/>
  <c r="BI279" i="42" s="1"/>
  <c r="BH821" i="42"/>
  <c r="BI821" i="42" s="1"/>
  <c r="BH569" i="42"/>
  <c r="BI569" i="42" s="1"/>
  <c r="BH926" i="42"/>
  <c r="BI926" i="42" s="1"/>
  <c r="BH611" i="42"/>
  <c r="BI611" i="42" s="1"/>
  <c r="BH423" i="42"/>
  <c r="BI423" i="42" s="1"/>
  <c r="BH265" i="42"/>
  <c r="BI265" i="42" s="1"/>
  <c r="BH677" i="42"/>
  <c r="BI677" i="42" s="1"/>
  <c r="BH476" i="42"/>
  <c r="BI476" i="42" s="1"/>
  <c r="BH602" i="42"/>
  <c r="BI602" i="42" s="1"/>
  <c r="BH255" i="42"/>
  <c r="BI255" i="42" s="1"/>
  <c r="BH354" i="42"/>
  <c r="BI354" i="42" s="1"/>
  <c r="BH122" i="42"/>
  <c r="BI122" i="42" s="1"/>
  <c r="BH518" i="42"/>
  <c r="BI518" i="42" s="1"/>
  <c r="BH163" i="42"/>
  <c r="BI163" i="42" s="1"/>
  <c r="BH534" i="42"/>
  <c r="BI534" i="42" s="1"/>
  <c r="BH207" i="42"/>
  <c r="BI207" i="42" s="1"/>
  <c r="BH96" i="42"/>
  <c r="BI96" i="42" s="1"/>
  <c r="BH205" i="42"/>
  <c r="BI205" i="42" s="1"/>
  <c r="BH494" i="42"/>
  <c r="BI494" i="42" s="1"/>
  <c r="BH139" i="42"/>
  <c r="BI139" i="42" s="1"/>
  <c r="BH422" i="42"/>
  <c r="BI422" i="42" s="1"/>
  <c r="BH815" i="42"/>
  <c r="BI815" i="42" s="1"/>
  <c r="BH944" i="42"/>
  <c r="BI944" i="42" s="1"/>
  <c r="BH801" i="42"/>
  <c r="BI801" i="42" s="1"/>
  <c r="BH800" i="42"/>
  <c r="BI800" i="42" s="1"/>
  <c r="BH874" i="42"/>
  <c r="BI874" i="42" s="1"/>
  <c r="BH721" i="42"/>
  <c r="BI721" i="42" s="1"/>
  <c r="BH775" i="42"/>
  <c r="BI775" i="42" s="1"/>
  <c r="BH947" i="42"/>
  <c r="BI947" i="42" s="1"/>
  <c r="BH858" i="42"/>
  <c r="BI858" i="42" s="1"/>
  <c r="BH497" i="42"/>
  <c r="BI497" i="42" s="1"/>
  <c r="BH601" i="42"/>
  <c r="BI601" i="42" s="1"/>
  <c r="BH272" i="42"/>
  <c r="BI272" i="42" s="1"/>
  <c r="BH654" i="42"/>
  <c r="BI654" i="42" s="1"/>
  <c r="BH500" i="42"/>
  <c r="BI500" i="42" s="1"/>
  <c r="BH883" i="42"/>
  <c r="BI883" i="42" s="1"/>
  <c r="BH608" i="42"/>
  <c r="BI608" i="42" s="1"/>
  <c r="BH428" i="42"/>
  <c r="BI428" i="42" s="1"/>
  <c r="BH245" i="42"/>
  <c r="BI245" i="42" s="1"/>
  <c r="BH742" i="42"/>
  <c r="BI742" i="42" s="1"/>
  <c r="BH553" i="42"/>
  <c r="BI553" i="42" s="1"/>
  <c r="BH876" i="42"/>
  <c r="BI876" i="42" s="1"/>
  <c r="BH607" i="42"/>
  <c r="BI607" i="42" s="1"/>
  <c r="BH381" i="42"/>
  <c r="BI381" i="42" s="1"/>
  <c r="BH244" i="42"/>
  <c r="BI244" i="42" s="1"/>
  <c r="BH669" i="42"/>
  <c r="BI669" i="42" s="1"/>
  <c r="BH411" i="42"/>
  <c r="BI411" i="42" s="1"/>
  <c r="BH99" i="42"/>
  <c r="BI99" i="42" s="1"/>
  <c r="BH522" i="42"/>
  <c r="BI522" i="42" s="1"/>
  <c r="BH235" i="42"/>
  <c r="BI235" i="42" s="1"/>
  <c r="BH347" i="42"/>
  <c r="BI347" i="42" s="1"/>
  <c r="BH502" i="42"/>
  <c r="BI502" i="42" s="1"/>
  <c r="BH147" i="42"/>
  <c r="BI147" i="42" s="1"/>
  <c r="BH407" i="42"/>
  <c r="BI407" i="42" s="1"/>
  <c r="BH176" i="42"/>
  <c r="BI176" i="42" s="1"/>
  <c r="BH258" i="42"/>
  <c r="BI258" i="42" s="1"/>
  <c r="BH146" i="42"/>
  <c r="BI146" i="42" s="1"/>
  <c r="BH25" i="42"/>
  <c r="BI25" i="42" s="1"/>
  <c r="BH970" i="42"/>
  <c r="BI970" i="42" s="1"/>
  <c r="BH977" i="42"/>
  <c r="BI977" i="42" s="1"/>
  <c r="BH770" i="42"/>
  <c r="BI770" i="42" s="1"/>
  <c r="BH877" i="42"/>
  <c r="BI877" i="42" s="1"/>
  <c r="BH976" i="42"/>
  <c r="BI976" i="42" s="1"/>
  <c r="BH806" i="42"/>
  <c r="BI806" i="42" s="1"/>
  <c r="BH886" i="42"/>
  <c r="BI886" i="42" s="1"/>
  <c r="BH1001" i="42"/>
  <c r="BI1001" i="42" s="1"/>
  <c r="BH993" i="42"/>
  <c r="BI993" i="42" s="1"/>
  <c r="BH726" i="42"/>
  <c r="BI726" i="42" s="1"/>
  <c r="BH634" i="42"/>
  <c r="BI634" i="42" s="1"/>
  <c r="BH629" i="42"/>
  <c r="BI629" i="42" s="1"/>
  <c r="BH346" i="42"/>
  <c r="BI346" i="42" s="1"/>
  <c r="BH863" i="42"/>
  <c r="BI863" i="42" s="1"/>
  <c r="BH554" i="42"/>
  <c r="BI554" i="42" s="1"/>
  <c r="BH442" i="42"/>
  <c r="BI442" i="42" s="1"/>
  <c r="BH532" i="42"/>
  <c r="BI532" i="42" s="1"/>
  <c r="BH337" i="42"/>
  <c r="BI337" i="42" s="1"/>
  <c r="BH1021" i="42"/>
  <c r="BI1021" i="42" s="1"/>
  <c r="BH927" i="42"/>
  <c r="BI927" i="42" s="1"/>
  <c r="BH438" i="42"/>
  <c r="BI438" i="42" s="1"/>
  <c r="BH230" i="42"/>
  <c r="BI230" i="42" s="1"/>
  <c r="BH450" i="42"/>
  <c r="BI450" i="42" s="1"/>
  <c r="BH586" i="42"/>
  <c r="BI586" i="42" s="1"/>
  <c r="BH237" i="42"/>
  <c r="BI237" i="42" s="1"/>
  <c r="BH641" i="42"/>
  <c r="BI641" i="42" s="1"/>
  <c r="BH336" i="42"/>
  <c r="BI336" i="42" s="1"/>
  <c r="BH951" i="42"/>
  <c r="BI951" i="42" s="1"/>
  <c r="BH302" i="42"/>
  <c r="BI302" i="42" s="1"/>
  <c r="BH44" i="42"/>
  <c r="BI44" i="42" s="1"/>
  <c r="BH156" i="42"/>
  <c r="BI156" i="42" s="1"/>
  <c r="BH306" i="42"/>
  <c r="BI306" i="42" s="1"/>
  <c r="BH391" i="42"/>
  <c r="BI391" i="42" s="1"/>
  <c r="BH464" i="42"/>
  <c r="BI464" i="42" s="1"/>
  <c r="BH166" i="42"/>
  <c r="BI166" i="42" s="1"/>
  <c r="BH981" i="42"/>
  <c r="BI981" i="42" s="1"/>
  <c r="BH893" i="42"/>
  <c r="BI893" i="42" s="1"/>
  <c r="BH892" i="42"/>
  <c r="BI892" i="42" s="1"/>
  <c r="BH736" i="42"/>
  <c r="BI736" i="42" s="1"/>
  <c r="BH226" i="42"/>
  <c r="BI226" i="42" s="1"/>
  <c r="BH446" i="42"/>
  <c r="BI446" i="42" s="1"/>
  <c r="BH536" i="42"/>
  <c r="BI536" i="42" s="1"/>
  <c r="BH233" i="42"/>
  <c r="BI233" i="42" s="1"/>
  <c r="BH515" i="42"/>
  <c r="BI515" i="42" s="1"/>
  <c r="BH752" i="42"/>
  <c r="BI752" i="42" s="1"/>
  <c r="BH328" i="42"/>
  <c r="BI328" i="42" s="1"/>
  <c r="BH740" i="42"/>
  <c r="BI740" i="42" s="1"/>
  <c r="BH289" i="42"/>
  <c r="BI289" i="42" s="1"/>
  <c r="BH506" i="42"/>
  <c r="BI506" i="42" s="1"/>
  <c r="BH152" i="42"/>
  <c r="BI152" i="42" s="1"/>
  <c r="BH85" i="42"/>
  <c r="BI85" i="42" s="1"/>
  <c r="BH202" i="42"/>
  <c r="BI202" i="42" s="1"/>
  <c r="BH273" i="42"/>
  <c r="BI273" i="42" s="1"/>
  <c r="BH850" i="42"/>
  <c r="BI850" i="42" s="1"/>
  <c r="BH311" i="42"/>
  <c r="BI311" i="42" s="1"/>
  <c r="BH149" i="42"/>
  <c r="BI149" i="42" s="1"/>
  <c r="BH70" i="42"/>
  <c r="BI70" i="42" s="1"/>
  <c r="BH973" i="42"/>
  <c r="BI973" i="42" s="1"/>
  <c r="BH834" i="42"/>
  <c r="BI834" i="42" s="1"/>
  <c r="BH676" i="42"/>
  <c r="BI676" i="42" s="1"/>
  <c r="BH867" i="42"/>
  <c r="BI867" i="42" s="1"/>
  <c r="BH613" i="42"/>
  <c r="BI613" i="42" s="1"/>
  <c r="BH808" i="42"/>
  <c r="BI808" i="42" s="1"/>
  <c r="BH437" i="42"/>
  <c r="BI437" i="42" s="1"/>
  <c r="BH478" i="42"/>
  <c r="BI478" i="42" s="1"/>
  <c r="BH229" i="42"/>
  <c r="BI229" i="42" s="1"/>
  <c r="BH511" i="42"/>
  <c r="BI511" i="42" s="1"/>
  <c r="BH689" i="42"/>
  <c r="BI689" i="42" s="1"/>
  <c r="BH324" i="42"/>
  <c r="BI324" i="42" s="1"/>
  <c r="BH644" i="42"/>
  <c r="BI644" i="42" s="1"/>
  <c r="BH204" i="42"/>
  <c r="BI204" i="42" s="1"/>
  <c r="BH489" i="42"/>
  <c r="BI489" i="42" s="1"/>
  <c r="BH148" i="42"/>
  <c r="BI148" i="42" s="1"/>
  <c r="BH60" i="42"/>
  <c r="BI60" i="42" s="1"/>
  <c r="BH143" i="42"/>
  <c r="BI143" i="42" s="1"/>
  <c r="BH259" i="42"/>
  <c r="BI259" i="42" s="1"/>
  <c r="BH124" i="42"/>
  <c r="BI124" i="42" s="1"/>
  <c r="BH1013" i="42"/>
  <c r="BI1013" i="42" s="1"/>
  <c r="BH923" i="42"/>
  <c r="BI923" i="42" s="1"/>
  <c r="BH717" i="42"/>
  <c r="BI717" i="42" s="1"/>
  <c r="BH934" i="42"/>
  <c r="BI934" i="42" s="1"/>
  <c r="BH753" i="42"/>
  <c r="BI753" i="42" s="1"/>
  <c r="BH443" i="42"/>
  <c r="BI443" i="42" s="1"/>
  <c r="BH234" i="42"/>
  <c r="BI234" i="42" s="1"/>
  <c r="BH466" i="42"/>
  <c r="BI466" i="42" s="1"/>
  <c r="BH604" i="42"/>
  <c r="BI604" i="42" s="1"/>
  <c r="BH241" i="42"/>
  <c r="BI241" i="42" s="1"/>
  <c r="BH645" i="42"/>
  <c r="BI645" i="42" s="1"/>
  <c r="BH837" i="42"/>
  <c r="BI837" i="42" s="1"/>
  <c r="BH481" i="42"/>
  <c r="BI481" i="42" s="1"/>
  <c r="BH984" i="42"/>
  <c r="BI984" i="42" s="1"/>
  <c r="BH309" i="42"/>
  <c r="BI309" i="42" s="1"/>
  <c r="BH57" i="42"/>
  <c r="BI57" i="42" s="1"/>
  <c r="BH160" i="42"/>
  <c r="BI160" i="42" s="1"/>
  <c r="BH130" i="42"/>
  <c r="BI130" i="42" s="1"/>
  <c r="BH313" i="42"/>
  <c r="BI313" i="42" s="1"/>
  <c r="BH399" i="42"/>
  <c r="BI399" i="42" s="1"/>
  <c r="BH63" i="42"/>
  <c r="BI63" i="42" s="1"/>
  <c r="BH26" i="42"/>
  <c r="BI26" i="42" s="1"/>
  <c r="BH219" i="42"/>
  <c r="BI219" i="42" s="1"/>
  <c r="BH785" i="42"/>
  <c r="BI785" i="42" s="1"/>
  <c r="BH702" i="42"/>
  <c r="BI702" i="42" s="1"/>
  <c r="BH433" i="42"/>
  <c r="BI433" i="42" s="1"/>
  <c r="BH732" i="42"/>
  <c r="BI732" i="42" s="1"/>
  <c r="BH589" i="42"/>
  <c r="BI589" i="42" s="1"/>
  <c r="BH560" i="42"/>
  <c r="BI560" i="42" s="1"/>
  <c r="BH361" i="42"/>
  <c r="BI361" i="42" s="1"/>
  <c r="BH870" i="42"/>
  <c r="BI870" i="42" s="1"/>
  <c r="BH129" i="42"/>
  <c r="BI129" i="42" s="1"/>
  <c r="BH343" i="42"/>
  <c r="BI343" i="42" s="1"/>
  <c r="BH774" i="42"/>
  <c r="BI774" i="42" s="1"/>
  <c r="BH1000" i="42"/>
  <c r="BI1000" i="42" s="1"/>
  <c r="BH429" i="42"/>
  <c r="BI429" i="42" s="1"/>
  <c r="BH754" i="42"/>
  <c r="BI754" i="42" s="1"/>
  <c r="BH714" i="42"/>
  <c r="BI714" i="42" s="1"/>
  <c r="BH527" i="42"/>
  <c r="BI527" i="42" s="1"/>
  <c r="BH798" i="42"/>
  <c r="BI798" i="42" s="1"/>
  <c r="BH355" i="42"/>
  <c r="BI355" i="42" s="1"/>
  <c r="BH353" i="42"/>
  <c r="BI353" i="42" s="1"/>
  <c r="BH125" i="42"/>
  <c r="BI125" i="42" s="1"/>
  <c r="BH358" i="42"/>
  <c r="BI358" i="42" s="1"/>
  <c r="BH30" i="42"/>
  <c r="BI30" i="42" s="1"/>
  <c r="BH743" i="42"/>
  <c r="BI743" i="42" s="1"/>
  <c r="BH979" i="42"/>
  <c r="BI979" i="42" s="1"/>
  <c r="BH342" i="42"/>
  <c r="BI342" i="42" s="1"/>
  <c r="BH620" i="42"/>
  <c r="BI620" i="42" s="1"/>
  <c r="BH649" i="42"/>
  <c r="BI649" i="42" s="1"/>
  <c r="BH485" i="42"/>
  <c r="BI485" i="42" s="1"/>
  <c r="BH606" i="42"/>
  <c r="BI606" i="42" s="1"/>
  <c r="BH193" i="42"/>
  <c r="BI193" i="42" s="1"/>
  <c r="BH327" i="42"/>
  <c r="BI327" i="42" s="1"/>
  <c r="BH93" i="42"/>
  <c r="BI93" i="42" s="1"/>
  <c r="BH380" i="42"/>
  <c r="BI380" i="42" s="1"/>
  <c r="BH29" i="42"/>
  <c r="BI29" i="42" s="1"/>
  <c r="BH498" i="42"/>
  <c r="BI498" i="42" s="1"/>
  <c r="BH699" i="42"/>
  <c r="BI699" i="42" s="1"/>
  <c r="BH647" i="42"/>
  <c r="BI647" i="42" s="1"/>
  <c r="BH650" i="42"/>
  <c r="BI650" i="42" s="1"/>
  <c r="BH349" i="42"/>
  <c r="BI349" i="42" s="1"/>
  <c r="BH495" i="42"/>
  <c r="BI495" i="42" s="1"/>
  <c r="BH298" i="42"/>
  <c r="BI298" i="42" s="1"/>
  <c r="BH183" i="42"/>
  <c r="BI183" i="42" s="1"/>
  <c r="BH307" i="42"/>
  <c r="BI307" i="42" s="1"/>
  <c r="BH138" i="42"/>
  <c r="BI138" i="42" s="1"/>
  <c r="BH34" i="42"/>
  <c r="BI34" i="42" s="1"/>
  <c r="BH643" i="42"/>
  <c r="BI643" i="42" s="1"/>
  <c r="BH345" i="42"/>
  <c r="BI345" i="42" s="1"/>
  <c r="BH294" i="42"/>
  <c r="BI294" i="42" s="1"/>
  <c r="BH254" i="42"/>
  <c r="BI254" i="42" s="1"/>
  <c r="BH128" i="42"/>
  <c r="BI128" i="42" s="1"/>
  <c r="BH983" i="42"/>
  <c r="BI983" i="42" s="1"/>
  <c r="BH639" i="42"/>
  <c r="BI639" i="42" s="1"/>
  <c r="BH341" i="42"/>
  <c r="BI341" i="42" s="1"/>
  <c r="BH220" i="42"/>
  <c r="BI220" i="42" s="1"/>
  <c r="BH214" i="42"/>
  <c r="BI214" i="42" s="1"/>
  <c r="BH180" i="42"/>
  <c r="BI180" i="42" s="1"/>
  <c r="BH862" i="42"/>
  <c r="BI862" i="42" s="1"/>
  <c r="BH521" i="42"/>
  <c r="BI521" i="42" s="1"/>
  <c r="BH295" i="42"/>
  <c r="BI295" i="42" s="1"/>
  <c r="BH169" i="42"/>
  <c r="BI169" i="42" s="1"/>
  <c r="BH208" i="42"/>
  <c r="BI208" i="42" s="1"/>
  <c r="BH929" i="42"/>
  <c r="BI929" i="42" s="1"/>
  <c r="BH995" i="42"/>
  <c r="BI995" i="42" s="1"/>
  <c r="BH550" i="42"/>
  <c r="BI550" i="42" s="1"/>
  <c r="BH86" i="42"/>
  <c r="BI86" i="42" s="1"/>
  <c r="BH622" i="42"/>
  <c r="BI622" i="42" s="1"/>
  <c r="BH108" i="42"/>
  <c r="BI108" i="42" s="1"/>
  <c r="BH695" i="42"/>
  <c r="BI695" i="42" s="1"/>
  <c r="BH490" i="42"/>
  <c r="BI490" i="42" s="1"/>
  <c r="BH117" i="42"/>
  <c r="BI117" i="42" s="1"/>
  <c r="BH1009" i="42"/>
  <c r="BI1009" i="42" s="1"/>
  <c r="BH469" i="42"/>
  <c r="BI469" i="42" s="1"/>
  <c r="BH105" i="42"/>
  <c r="BI105" i="42" s="1"/>
  <c r="BH706" i="42"/>
  <c r="BI706" i="42" s="1"/>
  <c r="BH603" i="42"/>
  <c r="BI603" i="42" s="1"/>
  <c r="BH252" i="42"/>
  <c r="BI252" i="42" s="1"/>
  <c r="BH525" i="42"/>
  <c r="BI525" i="42" s="1"/>
  <c r="BH640" i="42"/>
  <c r="BI640" i="42" s="1"/>
  <c r="BH132" i="42"/>
  <c r="BI132" i="42" s="1"/>
  <c r="BH646" i="42"/>
  <c r="BI646" i="42" s="1"/>
  <c r="BH558" i="42"/>
  <c r="BI558" i="42" s="1"/>
  <c r="BH38" i="42"/>
  <c r="BI38" i="42" s="1"/>
  <c r="BH882" i="42"/>
  <c r="BI882" i="42" s="1"/>
  <c r="BH95" i="42"/>
  <c r="BI95" i="42" s="1"/>
  <c r="BH91" i="42"/>
  <c r="BI91" i="42" s="1"/>
  <c r="BH1028" i="42"/>
  <c r="BI1028" i="42" s="1"/>
  <c r="BH385" i="42"/>
  <c r="BI385" i="42" s="1"/>
  <c r="BH1024" i="42"/>
  <c r="BI1024" i="42" s="1"/>
  <c r="BH855" i="42"/>
  <c r="BI855" i="42" s="1"/>
  <c r="BH56" i="42"/>
  <c r="BI56" i="42" s="1"/>
  <c r="BH830" i="42"/>
  <c r="BI830" i="42" s="1"/>
  <c r="BA8" i="42" l="1"/>
  <c r="BI594" i="42" a="1"/>
  <c r="BI594" i="42" s="1"/>
  <c r="BI360" i="42" a="1"/>
  <c r="BI360" i="42" s="1"/>
  <c r="BI137" i="42" a="1"/>
  <c r="BI264" i="42" a="1"/>
  <c r="BI264" i="42" s="1"/>
  <c r="BG712" i="42"/>
  <c r="BC592" i="42"/>
  <c r="BC8" i="42" s="1"/>
  <c r="BG729" i="42"/>
  <c r="BG728" i="42" s="1"/>
  <c r="BE140" i="42"/>
  <c r="BE136" i="42" s="1"/>
  <c r="BE635" i="42"/>
  <c r="BE631" i="42" s="1"/>
  <c r="BG941" i="42"/>
  <c r="BI708" i="42" a="1"/>
  <c r="BI708" i="42" s="1"/>
  <c r="BG991" i="42"/>
  <c r="BG990" i="42" s="1"/>
  <c r="BG986" i="42" s="1"/>
  <c r="BG1014" i="42"/>
  <c r="BI854" i="42" a="1"/>
  <c r="BI854" i="42" s="1"/>
  <c r="BI37" i="42" a="1"/>
  <c r="BI37" i="42" s="1"/>
  <c r="BI36" i="42" s="1"/>
  <c r="BE711" i="42"/>
  <c r="BE707" i="42" s="1"/>
  <c r="BG141" i="42"/>
  <c r="BI849" i="42" a="1"/>
  <c r="BI849" i="42" s="1"/>
  <c r="BG667" i="42"/>
  <c r="BG216" i="42"/>
  <c r="BG215" i="42" s="1"/>
  <c r="BG211" i="42" s="1"/>
  <c r="BI137" i="42"/>
  <c r="BE853" i="42"/>
  <c r="BE852" i="42" s="1"/>
  <c r="BE848" i="42" s="1"/>
  <c r="BG811" i="42"/>
  <c r="BG351" i="42"/>
  <c r="BE782" i="42"/>
  <c r="BI648" i="42" a="1"/>
  <c r="BI648" i="42" s="1"/>
  <c r="BI933" i="42" a="1"/>
  <c r="BI933" i="42" s="1"/>
  <c r="BI713" i="42" a="1"/>
  <c r="BI713" i="42" s="1"/>
  <c r="BE50" i="42"/>
  <c r="BE14" i="42" s="1"/>
  <c r="BE10" i="42" s="1"/>
  <c r="BG924" i="42"/>
  <c r="BI953" i="42" a="1"/>
  <c r="BI953" i="42" s="1"/>
  <c r="BI27" i="42" a="1"/>
  <c r="BI27" i="42" s="1"/>
  <c r="BI316" i="42" a="1"/>
  <c r="BI316" i="42" s="1"/>
  <c r="BG320" i="42"/>
  <c r="BI384" i="42" a="1"/>
  <c r="BI384" i="42" s="1"/>
  <c r="BI113" i="42" a="1"/>
  <c r="BI113" i="42" s="1"/>
  <c r="BI524" i="42" a="1"/>
  <c r="BI524" i="42" s="1"/>
  <c r="BI523" i="42" s="1"/>
  <c r="BI436" i="42" a="1"/>
  <c r="BI436" i="42" s="1"/>
  <c r="BI987" i="42" a="1"/>
  <c r="BI987" i="42" s="1"/>
  <c r="BG636" i="42"/>
  <c r="BG795" i="42"/>
  <c r="BG782" i="42" s="1"/>
  <c r="BG781" i="42" s="1"/>
  <c r="BI288" i="42" a="1"/>
  <c r="BI288" i="42" s="1"/>
  <c r="BI1020" i="42" a="1"/>
  <c r="BI1020" i="42" s="1"/>
  <c r="BI1019" i="42" s="1"/>
  <c r="BI1018" i="42" s="1"/>
  <c r="BI992" i="42" a="1"/>
  <c r="BI992" i="42" s="1"/>
  <c r="BI493" i="42" a="1"/>
  <c r="BI493" i="42" s="1"/>
  <c r="BI656" i="42" a="1"/>
  <c r="BI656" i="42" s="1"/>
  <c r="BI16" i="42" a="1"/>
  <c r="BI16" i="42" s="1"/>
  <c r="BI332" i="42" a="1"/>
  <c r="BI332" i="42" s="1"/>
  <c r="BI540" i="42" a="1"/>
  <c r="BI540" i="42" s="1"/>
  <c r="BI901" i="42" a="1"/>
  <c r="BI901" i="42" s="1"/>
  <c r="BI963" i="42" a="1"/>
  <c r="BI963" i="42" s="1"/>
  <c r="BI389" i="42" a="1"/>
  <c r="BI389" i="42" s="1"/>
  <c r="BI212" i="42" a="1"/>
  <c r="BI212" i="42" s="1"/>
  <c r="BG388" i="42"/>
  <c r="BG387" i="42" s="1"/>
  <c r="BG383" i="42" s="1"/>
  <c r="BG15" i="42"/>
  <c r="BG759" i="42"/>
  <c r="BI142" i="42" a="1"/>
  <c r="BI142" i="42" s="1"/>
  <c r="BI866" i="42" a="1"/>
  <c r="BI866" i="42" s="1"/>
  <c r="BI236" i="42" a="1"/>
  <c r="BI236" i="42" s="1"/>
  <c r="BI441" i="42" a="1"/>
  <c r="BI441" i="42" s="1"/>
  <c r="BI804" i="42" a="1"/>
  <c r="BI804" i="42" s="1"/>
  <c r="BI269" i="42" a="1"/>
  <c r="BI269" i="42" s="1"/>
  <c r="BI400" i="42" a="1"/>
  <c r="BI400" i="42" s="1"/>
  <c r="BI74" i="42" a="1"/>
  <c r="BI74" i="42" s="1"/>
  <c r="BI280" i="42" a="1"/>
  <c r="BI280" i="42" s="1"/>
  <c r="BI248" i="42" a="1"/>
  <c r="BI248" i="42" s="1"/>
  <c r="BI247" i="42" s="1"/>
  <c r="BI472" i="42" a="1"/>
  <c r="BI472" i="42" s="1"/>
  <c r="BI471" i="42" s="1"/>
  <c r="BI823" i="42" a="1"/>
  <c r="BI823" i="42" s="1"/>
  <c r="BI420" i="42" a="1"/>
  <c r="BI420" i="42" s="1"/>
  <c r="BI419" i="42" s="1"/>
  <c r="BI637" i="42" a="1"/>
  <c r="BI637" i="42" s="1"/>
  <c r="BI878" i="42" a="1"/>
  <c r="BI878" i="42" s="1"/>
  <c r="BI512" i="42" a="1"/>
  <c r="BI512" i="42" s="1"/>
  <c r="BI1015" i="42" a="1"/>
  <c r="BI1015" i="42" s="1"/>
  <c r="BG492" i="42"/>
  <c r="BG491" i="42" s="1"/>
  <c r="BG487" i="42" s="1"/>
  <c r="BI228" i="42" a="1"/>
  <c r="BI228" i="42" s="1"/>
  <c r="BI668" i="42" a="1"/>
  <c r="BI668" i="42" s="1"/>
  <c r="BI173" i="42" a="1"/>
  <c r="BI173" i="42" s="1"/>
  <c r="BI172" i="42" s="1"/>
  <c r="BI912" i="42" a="1"/>
  <c r="BI912" i="42" s="1"/>
  <c r="BI974" i="42" a="1"/>
  <c r="BI974" i="42" s="1"/>
  <c r="BI737" i="42" a="1"/>
  <c r="BI737" i="42" s="1"/>
  <c r="BI733" i="42" a="1"/>
  <c r="BI733" i="42" s="1"/>
  <c r="BI321" i="42" a="1"/>
  <c r="BI321" i="42" s="1"/>
  <c r="BI109" i="42" a="1"/>
  <c r="BI109" i="42" s="1"/>
  <c r="BI340" i="42" a="1"/>
  <c r="BI340" i="42" s="1"/>
  <c r="BI833" i="42" a="1"/>
  <c r="BI833" i="42" s="1"/>
  <c r="BI832" i="42" s="1"/>
  <c r="BI121" i="42" a="1"/>
  <c r="BI121" i="42" s="1"/>
  <c r="BI120" i="42" s="1"/>
  <c r="BI504" i="42" a="1"/>
  <c r="BI504" i="42" s="1"/>
  <c r="BI52" i="42" a="1"/>
  <c r="BI52" i="42" s="1"/>
  <c r="BI51" i="42" s="1"/>
  <c r="BI89" i="42" a="1"/>
  <c r="BI89" i="42" s="1"/>
  <c r="BI556" i="42" a="1"/>
  <c r="BI556" i="42" s="1"/>
  <c r="BI153" i="42" a="1"/>
  <c r="BI153" i="42" s="1"/>
  <c r="BI778" i="42" a="1"/>
  <c r="BI778" i="42" s="1"/>
  <c r="BI564" i="42" a="1"/>
  <c r="BI564" i="42" s="1"/>
  <c r="BI599" i="42" a="1"/>
  <c r="BI599" i="42" s="1"/>
  <c r="BI488" i="42" a="1"/>
  <c r="BI488" i="42" s="1"/>
  <c r="BI610" i="42" a="1"/>
  <c r="BI610" i="42" s="1"/>
  <c r="BI680" i="42" a="1"/>
  <c r="BI680" i="42" s="1"/>
  <c r="BI460" i="42" a="1"/>
  <c r="BI460" i="42" s="1"/>
  <c r="BI1003" i="42" a="1"/>
  <c r="BI1003" i="42" s="1"/>
  <c r="BI356" i="42" a="1"/>
  <c r="BI356" i="42" s="1"/>
  <c r="BI783" i="42" a="1"/>
  <c r="BI783" i="42" s="1"/>
  <c r="BI368" i="42" a="1"/>
  <c r="BI368" i="42" s="1"/>
  <c r="BI367" i="42" s="1"/>
  <c r="BI11" i="42" a="1"/>
  <c r="BI11" i="42" s="1"/>
  <c r="BI812" i="42" a="1"/>
  <c r="BI812" i="42" s="1"/>
  <c r="BI764" i="42" a="1"/>
  <c r="BI764" i="42" s="1"/>
  <c r="BI763" i="42" s="1"/>
  <c r="BI199" i="42" a="1"/>
  <c r="BI199" i="42" s="1"/>
  <c r="BG440" i="42"/>
  <c r="BG439" i="42" s="1"/>
  <c r="BG435" i="42" s="1"/>
  <c r="BI84" i="42" a="1"/>
  <c r="BI84" i="42" s="1"/>
  <c r="BI925" i="42" a="1"/>
  <c r="BI925" i="42" s="1"/>
  <c r="BI692" i="42" a="1"/>
  <c r="BI692" i="42" s="1"/>
  <c r="BI724" i="42" a="1"/>
  <c r="BI724" i="42" s="1"/>
  <c r="BI408" i="42" a="1"/>
  <c r="BI408" i="42" s="1"/>
  <c r="BI452" i="42" a="1"/>
  <c r="BI452" i="42" s="1"/>
  <c r="BI65" i="42" a="1"/>
  <c r="BI65" i="42" s="1"/>
  <c r="BI300" i="42" a="1"/>
  <c r="BI300" i="42" s="1"/>
  <c r="BI299" i="42" s="1"/>
  <c r="BI890" i="42" a="1"/>
  <c r="BI890" i="42" s="1"/>
  <c r="BI632" i="42" a="1"/>
  <c r="BI632" i="42" s="1"/>
  <c r="BG268" i="42"/>
  <c r="BG267" i="42" s="1"/>
  <c r="BG263" i="42" s="1"/>
  <c r="BG64" i="42"/>
  <c r="BG598" i="42"/>
  <c r="BG597" i="42" s="1"/>
  <c r="BG593" i="42" s="1"/>
  <c r="BG88" i="42"/>
  <c r="BG87" i="42" s="1"/>
  <c r="BG83" i="42" s="1"/>
  <c r="BI188" i="42" a="1"/>
  <c r="BI188" i="42" s="1"/>
  <c r="BI576" i="42" a="1"/>
  <c r="BI576" i="42" s="1"/>
  <c r="BI575" i="42" s="1"/>
  <c r="BI100" i="42" a="1"/>
  <c r="BI100" i="42" s="1"/>
  <c r="BI161" i="42" a="1"/>
  <c r="BI161" i="42" s="1"/>
  <c r="BI744" i="42" a="1"/>
  <c r="BI744" i="42" s="1"/>
  <c r="BI760" i="42" a="1"/>
  <c r="BI760" i="42" s="1"/>
  <c r="BJ306" i="42"/>
  <c r="BK306" i="42" s="1"/>
  <c r="BJ190" i="42"/>
  <c r="BK190" i="42" s="1"/>
  <c r="BJ46" i="42"/>
  <c r="BK46" i="42" s="1"/>
  <c r="BM1" i="42"/>
  <c r="BJ181" i="42"/>
  <c r="BK181" i="42" s="1"/>
  <c r="BJ97" i="42"/>
  <c r="BK97" i="42" s="1"/>
  <c r="BJ38" i="42"/>
  <c r="BK38" i="42" s="1"/>
  <c r="BJ271" i="42"/>
  <c r="BK271" i="42" s="1"/>
  <c r="BJ133" i="42"/>
  <c r="BK133" i="42" s="1"/>
  <c r="BJ82" i="42"/>
  <c r="BK82" i="42" s="1"/>
  <c r="BJ169" i="42"/>
  <c r="BK169" i="42" s="1"/>
  <c r="BJ145" i="42"/>
  <c r="BK145" i="42" s="1"/>
  <c r="BJ61" i="42"/>
  <c r="BK61" i="42" s="1"/>
  <c r="BJ125" i="42"/>
  <c r="BK125" i="42" s="1"/>
  <c r="BJ24" i="42"/>
  <c r="BK24" i="42" s="1"/>
  <c r="BJ200" i="42"/>
  <c r="BK200" i="42" s="1"/>
  <c r="BJ192" i="42"/>
  <c r="BK192" i="42" s="1"/>
  <c r="BJ123" i="42"/>
  <c r="BK123" i="42" s="1"/>
  <c r="BJ95" i="42"/>
  <c r="BK95" i="42" s="1"/>
  <c r="BJ86" i="42"/>
  <c r="BK86" i="42" s="1"/>
  <c r="BJ538" i="42"/>
  <c r="BK538" i="42" s="1"/>
  <c r="BJ63" i="42"/>
  <c r="BK63" i="42" s="1"/>
  <c r="BJ372" i="42"/>
  <c r="BK372" i="42" s="1"/>
  <c r="BJ252" i="42"/>
  <c r="BK252" i="42" s="1"/>
  <c r="BJ111" i="42"/>
  <c r="BK111" i="42" s="1"/>
  <c r="BJ102" i="42"/>
  <c r="BK102" i="42" s="1"/>
  <c r="BJ194" i="42"/>
  <c r="BK194" i="42" s="1"/>
  <c r="BJ1001" i="42"/>
  <c r="BK1001" i="42" s="1"/>
  <c r="BJ975" i="42"/>
  <c r="BK975" i="42" s="1"/>
  <c r="BJ820" i="42"/>
  <c r="BK820" i="42" s="1"/>
  <c r="BJ950" i="42"/>
  <c r="BK950" i="42" s="1"/>
  <c r="BJ898" i="42"/>
  <c r="BK898" i="42" s="1"/>
  <c r="BJ867" i="42"/>
  <c r="BK867" i="42" s="1"/>
  <c r="BJ803" i="42"/>
  <c r="BK803" i="42" s="1"/>
  <c r="BJ970" i="42"/>
  <c r="BK970" i="42" s="1"/>
  <c r="BJ775" i="42"/>
  <c r="BK775" i="42" s="1"/>
  <c r="BJ1026" i="42"/>
  <c r="BK1026" i="42" s="1"/>
  <c r="BJ965" i="42"/>
  <c r="BK965" i="42" s="1"/>
  <c r="BJ1010" i="42"/>
  <c r="BK1010" i="42" s="1"/>
  <c r="BJ952" i="42"/>
  <c r="BK952" i="42" s="1"/>
  <c r="BJ904" i="42"/>
  <c r="BK904" i="42" s="1"/>
  <c r="BJ873" i="42"/>
  <c r="BK873" i="42" s="1"/>
  <c r="BJ834" i="42"/>
  <c r="BK834" i="42" s="1"/>
  <c r="BJ1016" i="42"/>
  <c r="BK1016" i="42" s="1"/>
  <c r="BJ935" i="42"/>
  <c r="BK935" i="42" s="1"/>
  <c r="BJ813" i="42"/>
  <c r="BK813" i="42" s="1"/>
  <c r="BJ892" i="42"/>
  <c r="BK892" i="42" s="1"/>
  <c r="BJ738" i="42"/>
  <c r="BK738" i="42" s="1"/>
  <c r="BJ666" i="42"/>
  <c r="BK666" i="42" s="1"/>
  <c r="BJ633" i="42"/>
  <c r="BK633" i="42" s="1"/>
  <c r="BJ858" i="42"/>
  <c r="BK858" i="42" s="1"/>
  <c r="BJ690" i="42"/>
  <c r="BK690" i="42" s="1"/>
  <c r="BJ620" i="42"/>
  <c r="BK620" i="42" s="1"/>
  <c r="BJ586" i="42"/>
  <c r="BK586" i="42" s="1"/>
  <c r="BJ765" i="42"/>
  <c r="BK765" i="42" s="1"/>
  <c r="BJ726" i="42"/>
  <c r="BK726" i="42" s="1"/>
  <c r="BJ657" i="42"/>
  <c r="BK657" i="42" s="1"/>
  <c r="BJ945" i="42"/>
  <c r="BK945" i="42" s="1"/>
  <c r="BJ701" i="42"/>
  <c r="BK701" i="42" s="1"/>
  <c r="BJ669" i="42"/>
  <c r="BK669" i="42" s="1"/>
  <c r="BJ589" i="42"/>
  <c r="BK589" i="42" s="1"/>
  <c r="BJ876" i="42"/>
  <c r="BK876" i="42" s="1"/>
  <c r="BJ756" i="42"/>
  <c r="BK756" i="42" s="1"/>
  <c r="BJ660" i="42"/>
  <c r="BK660" i="42" s="1"/>
  <c r="BJ896" i="42"/>
  <c r="BK896" i="42" s="1"/>
  <c r="BJ988" i="42"/>
  <c r="BK988" i="42" s="1"/>
  <c r="BJ735" i="42"/>
  <c r="BK735" i="42" s="1"/>
  <c r="BJ717" i="42"/>
  <c r="BK717" i="42" s="1"/>
  <c r="BJ634" i="42"/>
  <c r="BK634" i="42" s="1"/>
  <c r="BJ584" i="42"/>
  <c r="BK584" i="42" s="1"/>
  <c r="BJ513" i="42"/>
  <c r="BK513" i="42" s="1"/>
  <c r="BJ455" i="42"/>
  <c r="BK455" i="42" s="1"/>
  <c r="BJ405" i="42"/>
  <c r="BK405" i="42" s="1"/>
  <c r="BJ309" i="42"/>
  <c r="BK309" i="42" s="1"/>
  <c r="BJ583" i="42"/>
  <c r="BK583" i="42" s="1"/>
  <c r="BJ433" i="42"/>
  <c r="BK433" i="42" s="1"/>
  <c r="BJ346" i="42"/>
  <c r="BK346" i="42" s="1"/>
  <c r="BJ296" i="42"/>
  <c r="BK296" i="42" s="1"/>
  <c r="BJ614" i="42"/>
  <c r="BK614" i="42" s="1"/>
  <c r="BJ520" i="42"/>
  <c r="BK520" i="42" s="1"/>
  <c r="BJ458" i="42"/>
  <c r="BK458" i="42" s="1"/>
  <c r="BJ404" i="42"/>
  <c r="BK404" i="42" s="1"/>
  <c r="BJ308" i="42"/>
  <c r="BK308" i="42" s="1"/>
  <c r="BJ596" i="42"/>
  <c r="BK596" i="42" s="1"/>
  <c r="BJ474" i="42"/>
  <c r="BK474" i="42" s="1"/>
  <c r="BJ349" i="42"/>
  <c r="BK349" i="42" s="1"/>
  <c r="BJ291" i="42"/>
  <c r="BK291" i="42" s="1"/>
  <c r="BJ577" i="42"/>
  <c r="BK577" i="42" s="1"/>
  <c r="BJ507" i="42"/>
  <c r="BK507" i="42" s="1"/>
  <c r="BJ457" i="42"/>
  <c r="BK457" i="42" s="1"/>
  <c r="BJ399" i="42"/>
  <c r="BK399" i="42" s="1"/>
  <c r="BJ905" i="42"/>
  <c r="BK905" i="42" s="1"/>
  <c r="BJ535" i="42"/>
  <c r="BK535" i="42" s="1"/>
  <c r="BJ427" i="42"/>
  <c r="BK427" i="42" s="1"/>
  <c r="BJ336" i="42"/>
  <c r="BK336" i="42" s="1"/>
  <c r="BJ278" i="42"/>
  <c r="BK278" i="42" s="1"/>
  <c r="BJ588" i="42"/>
  <c r="BK588" i="42" s="1"/>
  <c r="BJ506" i="42"/>
  <c r="BK506" i="42" s="1"/>
  <c r="BJ448" i="42"/>
  <c r="BK448" i="42" s="1"/>
  <c r="BJ394" i="42"/>
  <c r="BK394" i="42" s="1"/>
  <c r="BJ526" i="42"/>
  <c r="BK526" i="42" s="1"/>
  <c r="BJ234" i="42"/>
  <c r="BK234" i="42" s="1"/>
  <c r="BJ163" i="42"/>
  <c r="BK163" i="42" s="1"/>
  <c r="BJ105" i="42"/>
  <c r="BK105" i="42" s="1"/>
  <c r="BJ22" i="42"/>
  <c r="BK22" i="42" s="1"/>
  <c r="BJ327" i="42"/>
  <c r="BK327" i="42" s="1"/>
  <c r="BJ273" i="42"/>
  <c r="BK273" i="42" s="1"/>
  <c r="BJ221" i="42"/>
  <c r="BK221" i="42" s="1"/>
  <c r="BJ116" i="42"/>
  <c r="BK116" i="42" s="1"/>
  <c r="BJ29" i="42"/>
  <c r="BK29" i="42" s="1"/>
  <c r="BJ347" i="42"/>
  <c r="BK347" i="42" s="1"/>
  <c r="BJ207" i="42"/>
  <c r="BK207" i="42" s="1"/>
  <c r="BJ128" i="42"/>
  <c r="BK128" i="42" s="1"/>
  <c r="BJ62" i="42"/>
  <c r="BK62" i="42" s="1"/>
  <c r="BJ534" i="42"/>
  <c r="BK534" i="42" s="1"/>
  <c r="BJ243" i="42"/>
  <c r="BK243" i="42" s="1"/>
  <c r="BJ168" i="42"/>
  <c r="BK168" i="42" s="1"/>
  <c r="BJ118" i="42"/>
  <c r="BK118" i="42" s="1"/>
  <c r="BJ35" i="42"/>
  <c r="BK35" i="42" s="1"/>
  <c r="BJ565" i="42"/>
  <c r="BK565" i="42" s="1"/>
  <c r="BJ209" i="42"/>
  <c r="BK209" i="42" s="1"/>
  <c r="BJ176" i="42"/>
  <c r="BK176" i="42" s="1"/>
  <c r="BJ94" i="42"/>
  <c r="BK94" i="42" s="1"/>
  <c r="BJ43" i="42"/>
  <c r="BK43" i="42" s="1"/>
  <c r="BJ53" i="42"/>
  <c r="BK53" i="42" s="1"/>
  <c r="BJ129" i="42"/>
  <c r="BK129" i="42" s="1"/>
  <c r="BJ32" i="42"/>
  <c r="BK32" i="42" s="1"/>
  <c r="BJ210" i="42"/>
  <c r="BK210" i="42" s="1"/>
  <c r="BJ244" i="42"/>
  <c r="BK244" i="42" s="1"/>
  <c r="BJ135" i="42"/>
  <c r="BK135" i="42" s="1"/>
  <c r="BJ204" i="42"/>
  <c r="BK204" i="42" s="1"/>
  <c r="BJ997" i="42"/>
  <c r="BK997" i="42" s="1"/>
  <c r="BJ971" i="42"/>
  <c r="BK971" i="42" s="1"/>
  <c r="BJ816" i="42"/>
  <c r="BK816" i="42" s="1"/>
  <c r="BJ946" i="42"/>
  <c r="BK946" i="42" s="1"/>
  <c r="BJ895" i="42"/>
  <c r="BK895" i="42" s="1"/>
  <c r="BJ863" i="42"/>
  <c r="BK863" i="42" s="1"/>
  <c r="BJ799" i="42"/>
  <c r="BK799" i="42" s="1"/>
  <c r="BJ780" i="42"/>
  <c r="BK780" i="42" s="1"/>
  <c r="BJ966" i="42"/>
  <c r="BK966" i="42" s="1"/>
  <c r="BJ831" i="42"/>
  <c r="BK831" i="42" s="1"/>
  <c r="BJ771" i="42"/>
  <c r="BK771" i="42" s="1"/>
  <c r="BJ1022" i="42"/>
  <c r="BK1022" i="42" s="1"/>
  <c r="BJ940" i="42"/>
  <c r="BK940" i="42" s="1"/>
  <c r="BJ1006" i="42"/>
  <c r="BK1006" i="42" s="1"/>
  <c r="BJ948" i="42"/>
  <c r="BK948" i="42" s="1"/>
  <c r="BJ900" i="42"/>
  <c r="BK900" i="42" s="1"/>
  <c r="BJ869" i="42"/>
  <c r="BK869" i="42" s="1"/>
  <c r="BJ809" i="42"/>
  <c r="BK809" i="42" s="1"/>
  <c r="BJ984" i="42"/>
  <c r="BK984" i="42" s="1"/>
  <c r="BJ931" i="42"/>
  <c r="BK931" i="42" s="1"/>
  <c r="BJ792" i="42"/>
  <c r="BK792" i="42" s="1"/>
  <c r="BJ870" i="42"/>
  <c r="BK870" i="42" s="1"/>
  <c r="BJ773" i="42"/>
  <c r="BK773" i="42" s="1"/>
  <c r="BJ734" i="42"/>
  <c r="BK734" i="42" s="1"/>
  <c r="BJ662" i="42"/>
  <c r="BK662" i="42" s="1"/>
  <c r="BJ574" i="42"/>
  <c r="BK574" i="42" s="1"/>
  <c r="BJ686" i="42"/>
  <c r="BK686" i="42" s="1"/>
  <c r="BJ616" i="42"/>
  <c r="BK616" i="42" s="1"/>
  <c r="BJ582" i="42"/>
  <c r="BK582" i="42" s="1"/>
  <c r="BJ843" i="42"/>
  <c r="BK843" i="42" s="1"/>
  <c r="BJ757" i="42"/>
  <c r="BK757" i="42" s="1"/>
  <c r="BJ653" i="42"/>
  <c r="BK653" i="42" s="1"/>
  <c r="BJ897" i="42"/>
  <c r="BK897" i="42" s="1"/>
  <c r="BJ697" i="42"/>
  <c r="BK697" i="42" s="1"/>
  <c r="BJ627" i="42"/>
  <c r="BK627" i="42" s="1"/>
  <c r="BJ585" i="42"/>
  <c r="BK585" i="42" s="1"/>
  <c r="BJ752" i="42"/>
  <c r="BK752" i="42" s="1"/>
  <c r="BJ652" i="42"/>
  <c r="BK652" i="42" s="1"/>
  <c r="BJ874" i="42"/>
  <c r="BK874" i="42" s="1"/>
  <c r="BJ955" i="42"/>
  <c r="BK955" i="42" s="1"/>
  <c r="BJ774" i="42"/>
  <c r="BK774" i="42" s="1"/>
  <c r="BJ731" i="42"/>
  <c r="BK731" i="42" s="1"/>
  <c r="BJ663" i="42"/>
  <c r="BK663" i="42" s="1"/>
  <c r="BJ571" i="42"/>
  <c r="BK571" i="42" s="1"/>
  <c r="BJ559" i="42"/>
  <c r="BK559" i="42" s="1"/>
  <c r="BJ509" i="42"/>
  <c r="BK509" i="42" s="1"/>
  <c r="BJ451" i="42"/>
  <c r="BK451" i="42" s="1"/>
  <c r="BJ401" i="42"/>
  <c r="BK401" i="42" s="1"/>
  <c r="BJ305" i="42"/>
  <c r="BK305" i="42" s="1"/>
  <c r="BJ537" i="42"/>
  <c r="BK537" i="42" s="1"/>
  <c r="BJ429" i="42"/>
  <c r="BK429" i="42" s="1"/>
  <c r="BJ342" i="42"/>
  <c r="BK342" i="42" s="1"/>
  <c r="BJ292" i="42"/>
  <c r="BK292" i="42" s="1"/>
  <c r="BJ580" i="42"/>
  <c r="BK580" i="42" s="1"/>
  <c r="BJ516" i="42"/>
  <c r="BK516" i="42" s="1"/>
  <c r="BJ454" i="42"/>
  <c r="BK454" i="42" s="1"/>
  <c r="BJ396" i="42"/>
  <c r="BK396" i="42" s="1"/>
  <c r="BJ304" i="42"/>
  <c r="BK304" i="42" s="1"/>
  <c r="BJ579" i="42"/>
  <c r="BK579" i="42" s="1"/>
  <c r="BJ432" i="42"/>
  <c r="BK432" i="42" s="1"/>
  <c r="BJ345" i="42"/>
  <c r="BK345" i="42" s="1"/>
  <c r="BJ287" i="42"/>
  <c r="BK287" i="42" s="1"/>
  <c r="BJ561" i="42"/>
  <c r="BK561" i="42" s="1"/>
  <c r="BJ503" i="42"/>
  <c r="BK503" i="42" s="1"/>
  <c r="BJ453" i="42"/>
  <c r="BK453" i="42" s="1"/>
  <c r="BJ395" i="42"/>
  <c r="BK395" i="42" s="1"/>
  <c r="BJ847" i="42"/>
  <c r="BK847" i="42" s="1"/>
  <c r="BJ531" i="42"/>
  <c r="BK531" i="42" s="1"/>
  <c r="BJ423" i="42"/>
  <c r="BK423" i="42" s="1"/>
  <c r="BJ328" i="42"/>
  <c r="BK328" i="42" s="1"/>
  <c r="BJ837" i="42"/>
  <c r="BK837" i="42" s="1"/>
  <c r="BJ560" i="42"/>
  <c r="BK560" i="42" s="1"/>
  <c r="BJ502" i="42"/>
  <c r="BK502" i="42" s="1"/>
  <c r="BJ444" i="42"/>
  <c r="BK444" i="42" s="1"/>
  <c r="BJ390" i="42"/>
  <c r="BK390" i="42" s="1"/>
  <c r="BJ426" i="42"/>
  <c r="BK426" i="42" s="1"/>
  <c r="BJ230" i="42"/>
  <c r="BK230" i="42" s="1"/>
  <c r="BJ159" i="42"/>
  <c r="BK159" i="42" s="1"/>
  <c r="BJ80" i="42"/>
  <c r="BK80" i="42" s="1"/>
  <c r="BJ18" i="42"/>
  <c r="BK18" i="42" s="1"/>
  <c r="BJ310" i="42"/>
  <c r="BK310" i="42" s="1"/>
  <c r="BJ262" i="42"/>
  <c r="BK262" i="42" s="1"/>
  <c r="BJ170" i="42"/>
  <c r="BK170" i="42" s="1"/>
  <c r="BJ112" i="42"/>
  <c r="BK112" i="42" s="1"/>
  <c r="BJ25" i="42"/>
  <c r="BK25" i="42" s="1"/>
  <c r="BJ323" i="42"/>
  <c r="BK323" i="42" s="1"/>
  <c r="BJ203" i="42"/>
  <c r="BK203" i="42" s="1"/>
  <c r="BJ124" i="42"/>
  <c r="BK124" i="42" s="1"/>
  <c r="BJ58" i="42"/>
  <c r="BK58" i="42" s="1"/>
  <c r="BJ434" i="42"/>
  <c r="BK434" i="42" s="1"/>
  <c r="BJ239" i="42"/>
  <c r="BK239" i="42" s="1"/>
  <c r="BJ164" i="42"/>
  <c r="BK164" i="42" s="1"/>
  <c r="BJ114" i="42"/>
  <c r="BK114" i="42" s="1"/>
  <c r="BJ31" i="42"/>
  <c r="BK31" i="42" s="1"/>
  <c r="BJ530" i="42"/>
  <c r="BK530" i="42" s="1"/>
  <c r="BJ205" i="42"/>
  <c r="BK205" i="42" s="1"/>
  <c r="BJ134" i="42"/>
  <c r="BK134" i="42" s="1"/>
  <c r="BJ90" i="42"/>
  <c r="BK90" i="42" s="1"/>
  <c r="BJ39" i="42"/>
  <c r="BK39" i="42" s="1"/>
  <c r="BJ66" i="42"/>
  <c r="BK66" i="42" s="1"/>
  <c r="BJ20" i="42"/>
  <c r="BK20" i="42" s="1"/>
  <c r="BJ185" i="42"/>
  <c r="BK185" i="42" s="1"/>
  <c r="BJ44" i="42"/>
  <c r="BK44" i="42" s="1"/>
  <c r="BJ339" i="42"/>
  <c r="BK339" i="42" s="1"/>
  <c r="BJ261" i="42"/>
  <c r="BK261" i="42" s="1"/>
  <c r="BJ157" i="42"/>
  <c r="BK157" i="42" s="1"/>
  <c r="BJ28" i="42"/>
  <c r="BK28" i="42" s="1"/>
  <c r="BJ220" i="42"/>
  <c r="BK220" i="42" s="1"/>
  <c r="BJ1036" i="42"/>
  <c r="BK1036" i="42" s="1"/>
  <c r="BJ967" i="42"/>
  <c r="BK967" i="42" s="1"/>
  <c r="BJ791" i="42"/>
  <c r="BK791" i="42" s="1"/>
  <c r="BJ1008" i="42"/>
  <c r="BK1008" i="42" s="1"/>
  <c r="BJ921" i="42"/>
  <c r="BK921" i="42" s="1"/>
  <c r="BJ891" i="42"/>
  <c r="BK891" i="42" s="1"/>
  <c r="BJ859" i="42"/>
  <c r="BK859" i="42" s="1"/>
  <c r="BJ1035" i="42"/>
  <c r="BK1035" i="42" s="1"/>
  <c r="BJ937" i="42"/>
  <c r="BK937" i="42" s="1"/>
  <c r="BJ827" i="42"/>
  <c r="BK827" i="42" s="1"/>
  <c r="BJ767" i="42"/>
  <c r="BK767" i="42" s="1"/>
  <c r="BJ1017" i="42"/>
  <c r="BK1017" i="42" s="1"/>
  <c r="BJ936" i="42"/>
  <c r="BK936" i="42" s="1"/>
  <c r="BJ1002" i="42"/>
  <c r="BK1002" i="42" s="1"/>
  <c r="BJ944" i="42"/>
  <c r="BK944" i="42" s="1"/>
  <c r="BJ865" i="42"/>
  <c r="BK865" i="42" s="1"/>
  <c r="BJ805" i="42"/>
  <c r="BK805" i="42" s="1"/>
  <c r="BJ980" i="42"/>
  <c r="BK980" i="42" s="1"/>
  <c r="BJ927" i="42"/>
  <c r="BK927" i="42" s="1"/>
  <c r="BJ788" i="42"/>
  <c r="BK788" i="42" s="1"/>
  <c r="BJ860" i="42"/>
  <c r="BK860" i="42" s="1"/>
  <c r="BJ766" i="42"/>
  <c r="BK766" i="42" s="1"/>
  <c r="BJ730" i="42"/>
  <c r="BK730" i="42" s="1"/>
  <c r="BJ658" i="42"/>
  <c r="BK658" i="42" s="1"/>
  <c r="BJ570" i="42"/>
  <c r="BK570" i="42" s="1"/>
  <c r="BJ845" i="42"/>
  <c r="BK845" i="42" s="1"/>
  <c r="BJ682" i="42"/>
  <c r="BK682" i="42" s="1"/>
  <c r="BJ612" i="42"/>
  <c r="BK612" i="42" s="1"/>
  <c r="BJ578" i="42"/>
  <c r="BK578" i="42" s="1"/>
  <c r="BJ822" i="42"/>
  <c r="BK822" i="42" s="1"/>
  <c r="BJ753" i="42"/>
  <c r="BK753" i="42" s="1"/>
  <c r="BJ723" i="42"/>
  <c r="BK723" i="42" s="1"/>
  <c r="BJ649" i="42"/>
  <c r="BK649" i="42" s="1"/>
  <c r="BJ888" i="42"/>
  <c r="BK888" i="42" s="1"/>
  <c r="BJ693" i="42"/>
  <c r="BK693" i="42" s="1"/>
  <c r="BJ623" i="42"/>
  <c r="BK623" i="42" s="1"/>
  <c r="BJ581" i="42"/>
  <c r="BK581" i="42" s="1"/>
  <c r="BJ841" i="42"/>
  <c r="BK841" i="42" s="1"/>
  <c r="BJ748" i="42"/>
  <c r="BK748" i="42" s="1"/>
  <c r="BJ644" i="42"/>
  <c r="BK644" i="42" s="1"/>
  <c r="BJ864" i="42"/>
  <c r="BK864" i="42" s="1"/>
  <c r="BJ769" i="42"/>
  <c r="BK769" i="42" s="1"/>
  <c r="BJ922" i="42"/>
  <c r="BK922" i="42" s="1"/>
  <c r="BJ761" i="42"/>
  <c r="BK761" i="42" s="1"/>
  <c r="BJ659" i="42"/>
  <c r="BK659" i="42" s="1"/>
  <c r="BJ567" i="42"/>
  <c r="BK567" i="42" s="1"/>
  <c r="BJ555" i="42"/>
  <c r="BK555" i="42" s="1"/>
  <c r="BJ505" i="42"/>
  <c r="BK505" i="42" s="1"/>
  <c r="BJ447" i="42"/>
  <c r="BK447" i="42" s="1"/>
  <c r="BJ397" i="42"/>
  <c r="BK397" i="42" s="1"/>
  <c r="BJ301" i="42"/>
  <c r="BK301" i="42" s="1"/>
  <c r="BJ533" i="42"/>
  <c r="BK533" i="42" s="1"/>
  <c r="BJ425" i="42"/>
  <c r="BK425" i="42" s="1"/>
  <c r="BJ338" i="42"/>
  <c r="BK338" i="42" s="1"/>
  <c r="BJ284" i="42"/>
  <c r="BK284" i="42" s="1"/>
  <c r="BJ569" i="42"/>
  <c r="BK569" i="42" s="1"/>
  <c r="BJ508" i="42"/>
  <c r="BK508" i="42" s="1"/>
  <c r="BJ450" i="42"/>
  <c r="BK450" i="42" s="1"/>
  <c r="BJ392" i="42"/>
  <c r="BK392" i="42" s="1"/>
  <c r="BJ536" i="42"/>
  <c r="BK536" i="42" s="1"/>
  <c r="BJ428" i="42"/>
  <c r="BK428" i="42" s="1"/>
  <c r="BJ341" i="42"/>
  <c r="BK341" i="42" s="1"/>
  <c r="BJ283" i="42"/>
  <c r="BK283" i="42" s="1"/>
  <c r="BJ557" i="42"/>
  <c r="BK557" i="42" s="1"/>
  <c r="BJ499" i="42"/>
  <c r="BK499" i="42" s="1"/>
  <c r="BJ449" i="42"/>
  <c r="BK449" i="42" s="1"/>
  <c r="BJ391" i="42"/>
  <c r="BK391" i="42" s="1"/>
  <c r="BJ527" i="42"/>
  <c r="BK527" i="42" s="1"/>
  <c r="BJ381" i="42"/>
  <c r="BK381" i="42" s="1"/>
  <c r="BJ324" i="42"/>
  <c r="BK324" i="42" s="1"/>
  <c r="BJ552" i="42"/>
  <c r="BK552" i="42" s="1"/>
  <c r="BJ498" i="42"/>
  <c r="BK498" i="42" s="1"/>
  <c r="BJ418" i="42"/>
  <c r="BK418" i="42" s="1"/>
  <c r="BJ385" i="42"/>
  <c r="BK385" i="42" s="1"/>
  <c r="BJ311" i="42"/>
  <c r="BK311" i="42" s="1"/>
  <c r="BJ226" i="42"/>
  <c r="BK226" i="42" s="1"/>
  <c r="BJ155" i="42"/>
  <c r="BK155" i="42" s="1"/>
  <c r="BJ76" i="42"/>
  <c r="BK76" i="42" s="1"/>
  <c r="BJ13" i="42"/>
  <c r="BK13" i="42" s="1"/>
  <c r="BJ289" i="42"/>
  <c r="BK289" i="42" s="1"/>
  <c r="BJ245" i="42"/>
  <c r="BK245" i="42" s="1"/>
  <c r="BJ166" i="42"/>
  <c r="BK166" i="42" s="1"/>
  <c r="BJ108" i="42"/>
  <c r="BK108" i="42" s="1"/>
  <c r="BJ21" i="42"/>
  <c r="BK21" i="42" s="1"/>
  <c r="BJ307" i="42"/>
  <c r="BK307" i="42" s="1"/>
  <c r="BJ195" i="42"/>
  <c r="BK195" i="42" s="1"/>
  <c r="BJ103" i="42"/>
  <c r="BK103" i="42" s="1"/>
  <c r="BJ54" i="42"/>
  <c r="BK54" i="42" s="1"/>
  <c r="BJ335" i="42"/>
  <c r="BK335" i="42" s="1"/>
  <c r="BJ235" i="42"/>
  <c r="BK235" i="42" s="1"/>
  <c r="BJ160" i="42"/>
  <c r="BK160" i="42" s="1"/>
  <c r="BJ110" i="42"/>
  <c r="BK110" i="42" s="1"/>
  <c r="BJ23" i="42"/>
  <c r="BK23" i="42" s="1"/>
  <c r="BJ430" i="42"/>
  <c r="BK430" i="42" s="1"/>
  <c r="BJ201" i="42"/>
  <c r="BK201" i="42" s="1"/>
  <c r="BJ130" i="42"/>
  <c r="BK130" i="42" s="1"/>
  <c r="BJ85" i="42"/>
  <c r="BK85" i="42" s="1"/>
  <c r="BJ183" i="42"/>
  <c r="BK183" i="42" s="1"/>
  <c r="BJ42" i="42"/>
  <c r="BK42" i="42" s="1"/>
  <c r="BJ196" i="42"/>
  <c r="BK196" i="42" s="1"/>
  <c r="BJ55" i="42"/>
  <c r="BK55" i="42" s="1"/>
  <c r="BJ57" i="42"/>
  <c r="BK57" i="42" s="1"/>
  <c r="BJ285" i="42"/>
  <c r="BK285" i="42" s="1"/>
  <c r="BJ179" i="42"/>
  <c r="BK179" i="42" s="1"/>
  <c r="BJ99" i="42"/>
  <c r="BK99" i="42" s="1"/>
  <c r="BJ1005" i="42"/>
  <c r="BK1005" i="42" s="1"/>
  <c r="BJ930" i="42"/>
  <c r="BK930" i="42" s="1"/>
  <c r="BJ787" i="42"/>
  <c r="BK787" i="42" s="1"/>
  <c r="BJ958" i="42"/>
  <c r="BK958" i="42" s="1"/>
  <c r="BJ883" i="42"/>
  <c r="BK883" i="42" s="1"/>
  <c r="BJ807" i="42"/>
  <c r="BK807" i="42" s="1"/>
  <c r="BJ1023" i="42"/>
  <c r="BK1023" i="42" s="1"/>
  <c r="BJ819" i="42"/>
  <c r="BK819" i="42" s="1"/>
  <c r="BJ1034" i="42"/>
  <c r="BK1034" i="42" s="1"/>
  <c r="BJ928" i="42"/>
  <c r="BK928" i="42" s="1"/>
  <c r="BJ956" i="42"/>
  <c r="BK956" i="42" s="1"/>
  <c r="BJ885" i="42"/>
  <c r="BK885" i="42" s="1"/>
  <c r="BJ801" i="42"/>
  <c r="BK801" i="42" s="1"/>
  <c r="BJ1025" i="42"/>
  <c r="BK1025" i="42" s="1"/>
  <c r="BJ817" i="42"/>
  <c r="BK817" i="42" s="1"/>
  <c r="BJ814" i="42"/>
  <c r="BK814" i="42" s="1"/>
  <c r="BJ642" i="42"/>
  <c r="BK642" i="42" s="1"/>
  <c r="BJ694" i="42"/>
  <c r="BK694" i="42" s="1"/>
  <c r="BJ600" i="42"/>
  <c r="BK600" i="42" s="1"/>
  <c r="BJ810" i="42"/>
  <c r="BK810" i="42" s="1"/>
  <c r="BJ641" i="42"/>
  <c r="BK641" i="42" s="1"/>
  <c r="BJ770" i="42"/>
  <c r="BK770" i="42" s="1"/>
  <c r="BJ681" i="42"/>
  <c r="BK681" i="42" s="1"/>
  <c r="BJ993" i="42"/>
  <c r="BK993" i="42" s="1"/>
  <c r="BJ718" i="42"/>
  <c r="BK718" i="42" s="1"/>
  <c r="BJ908" i="42"/>
  <c r="BK908" i="42" s="1"/>
  <c r="BJ755" i="42"/>
  <c r="BK755" i="42" s="1"/>
  <c r="BJ725" i="42"/>
  <c r="BK725" i="42" s="1"/>
  <c r="BJ872" i="42"/>
  <c r="BK872" i="42" s="1"/>
  <c r="BJ517" i="42"/>
  <c r="BK517" i="42" s="1"/>
  <c r="BJ417" i="42"/>
  <c r="BK417" i="42" s="1"/>
  <c r="BJ259" i="42"/>
  <c r="BK259" i="42" s="1"/>
  <c r="BJ479" i="42"/>
  <c r="BK479" i="42" s="1"/>
  <c r="BJ330" i="42"/>
  <c r="BK330" i="42" s="1"/>
  <c r="BJ630" i="42"/>
  <c r="BK630" i="42" s="1"/>
  <c r="BJ470" i="42"/>
  <c r="BK470" i="42" s="1"/>
  <c r="BJ366" i="42"/>
  <c r="BK366" i="42" s="1"/>
  <c r="BJ629" i="42"/>
  <c r="BK629" i="42" s="1"/>
  <c r="BJ382" i="42"/>
  <c r="BK382" i="42" s="1"/>
  <c r="BJ295" i="42"/>
  <c r="BK295" i="42" s="1"/>
  <c r="BJ519" i="42"/>
  <c r="BK519" i="42" s="1"/>
  <c r="BJ445" i="42"/>
  <c r="BK445" i="42" s="1"/>
  <c r="BJ357" i="42"/>
  <c r="BK357" i="42" s="1"/>
  <c r="BJ481" i="42"/>
  <c r="BK481" i="42" s="1"/>
  <c r="BJ344" i="42"/>
  <c r="BK344" i="42" s="1"/>
  <c r="BJ672" i="42"/>
  <c r="BK672" i="42" s="1"/>
  <c r="BJ494" i="42"/>
  <c r="BK494" i="42" s="1"/>
  <c r="BJ402" i="42"/>
  <c r="BK402" i="42" s="1"/>
  <c r="BJ274" i="42"/>
  <c r="BK274" i="42" s="1"/>
  <c r="BJ167" i="42"/>
  <c r="BK167" i="42" s="1"/>
  <c r="BJ34" i="42"/>
  <c r="BK34" i="42" s="1"/>
  <c r="BJ258" i="42"/>
  <c r="BK258" i="42" s="1"/>
  <c r="BJ229" i="42"/>
  <c r="BK229" i="42" s="1"/>
  <c r="BJ75" i="42"/>
  <c r="BK75" i="42" s="1"/>
  <c r="BJ380" i="42"/>
  <c r="BK380" i="42" s="1"/>
  <c r="BJ178" i="42"/>
  <c r="BK178" i="42" s="1"/>
  <c r="BJ49" i="42"/>
  <c r="BK49" i="42" s="1"/>
  <c r="BJ265" i="42"/>
  <c r="BK265" i="42" s="1"/>
  <c r="BJ152" i="42"/>
  <c r="BK152" i="42" s="1"/>
  <c r="BJ69" i="42"/>
  <c r="BK69" i="42" s="1"/>
  <c r="BJ270" i="42"/>
  <c r="BK270" i="42" s="1"/>
  <c r="BJ126" i="42"/>
  <c r="BK126" i="42" s="1"/>
  <c r="BJ56" i="42"/>
  <c r="BK56" i="42" s="1"/>
  <c r="BJ91" i="42"/>
  <c r="BK91" i="42" s="1"/>
  <c r="BJ175" i="42"/>
  <c r="BK175" i="42" s="1"/>
  <c r="BJ177" i="42"/>
  <c r="BK177" i="42" s="1"/>
  <c r="BJ202" i="42"/>
  <c r="BK202" i="42" s="1"/>
  <c r="BJ115" i="42"/>
  <c r="BK115" i="42" s="1"/>
  <c r="BJ1032" i="42"/>
  <c r="BK1032" i="42" s="1"/>
  <c r="BJ926" i="42"/>
  <c r="BK926" i="42" s="1"/>
  <c r="BJ776" i="42"/>
  <c r="BK776" i="42" s="1"/>
  <c r="BJ954" i="42"/>
  <c r="BK954" i="42" s="1"/>
  <c r="BJ879" i="42"/>
  <c r="BK879" i="42" s="1"/>
  <c r="BJ982" i="42"/>
  <c r="BK982" i="42" s="1"/>
  <c r="BJ815" i="42"/>
  <c r="BK815" i="42" s="1"/>
  <c r="BJ1030" i="42"/>
  <c r="BK1030" i="42" s="1"/>
  <c r="BJ1012" i="42"/>
  <c r="BK1012" i="42" s="1"/>
  <c r="BJ923" i="42"/>
  <c r="BK923" i="42" s="1"/>
  <c r="BJ881" i="42"/>
  <c r="BK881" i="42" s="1"/>
  <c r="BJ797" i="42"/>
  <c r="BK797" i="42" s="1"/>
  <c r="BJ1021" i="42"/>
  <c r="BK1021" i="42" s="1"/>
  <c r="BJ784" i="42"/>
  <c r="BK784" i="42" s="1"/>
  <c r="BJ802" i="42"/>
  <c r="BK802" i="42" s="1"/>
  <c r="BJ638" i="42"/>
  <c r="BK638" i="42" s="1"/>
  <c r="BJ779" i="42"/>
  <c r="BK779" i="42" s="1"/>
  <c r="BJ678" i="42"/>
  <c r="BK678" i="42" s="1"/>
  <c r="BJ595" i="42"/>
  <c r="BK595" i="42" s="1"/>
  <c r="BJ800" i="42"/>
  <c r="BK800" i="42" s="1"/>
  <c r="BJ573" i="42"/>
  <c r="BK573" i="42" s="1"/>
  <c r="BJ677" i="42"/>
  <c r="BK677" i="42" s="1"/>
  <c r="BJ959" i="42"/>
  <c r="BK959" i="42" s="1"/>
  <c r="BJ762" i="42"/>
  <c r="BK762" i="42" s="1"/>
  <c r="BJ714" i="42"/>
  <c r="BK714" i="42" s="1"/>
  <c r="BJ851" i="42"/>
  <c r="BK851" i="42" s="1"/>
  <c r="BJ751" i="42"/>
  <c r="BK751" i="42" s="1"/>
  <c r="BJ721" i="42"/>
  <c r="BK721" i="42" s="1"/>
  <c r="BJ700" i="42"/>
  <c r="BK700" i="42" s="1"/>
  <c r="BJ501" i="42"/>
  <c r="BK501" i="42" s="1"/>
  <c r="BJ413" i="42"/>
  <c r="BK413" i="42" s="1"/>
  <c r="BJ699" i="42"/>
  <c r="BK699" i="42" s="1"/>
  <c r="BJ475" i="42"/>
  <c r="BK475" i="42" s="1"/>
  <c r="BJ326" i="42"/>
  <c r="BK326" i="42" s="1"/>
  <c r="BJ558" i="42"/>
  <c r="BK558" i="42" s="1"/>
  <c r="BJ466" i="42"/>
  <c r="BK466" i="42" s="1"/>
  <c r="BJ362" i="42"/>
  <c r="BK362" i="42" s="1"/>
  <c r="BJ613" i="42"/>
  <c r="BK613" i="42" s="1"/>
  <c r="BJ378" i="42"/>
  <c r="BK378" i="42" s="1"/>
  <c r="BJ279" i="42"/>
  <c r="BK279" i="42" s="1"/>
  <c r="BJ515" i="42"/>
  <c r="BK515" i="42" s="1"/>
  <c r="BJ415" i="42"/>
  <c r="BK415" i="42" s="1"/>
  <c r="BJ353" i="42"/>
  <c r="BK353" i="42" s="1"/>
  <c r="BJ477" i="42"/>
  <c r="BK477" i="42" s="1"/>
  <c r="BJ298" i="42"/>
  <c r="BK298" i="42" s="1"/>
  <c r="BJ622" i="42"/>
  <c r="BK622" i="42" s="1"/>
  <c r="BJ489" i="42"/>
  <c r="BK489" i="42" s="1"/>
  <c r="BJ398" i="42"/>
  <c r="BK398" i="42" s="1"/>
  <c r="BJ246" i="42"/>
  <c r="BK246" i="42" s="1"/>
  <c r="BJ151" i="42"/>
  <c r="BK151" i="42" s="1"/>
  <c r="BJ30" i="42"/>
  <c r="BK30" i="42" s="1"/>
  <c r="BJ254" i="42"/>
  <c r="BK254" i="42" s="1"/>
  <c r="BJ225" i="42"/>
  <c r="BK225" i="42" s="1"/>
  <c r="BJ71" i="42"/>
  <c r="BK71" i="42" s="1"/>
  <c r="BJ297" i="42"/>
  <c r="BK297" i="42" s="1"/>
  <c r="BJ174" i="42"/>
  <c r="BK174" i="42" s="1"/>
  <c r="BJ45" i="42"/>
  <c r="BK45" i="42" s="1"/>
  <c r="BJ260" i="42"/>
  <c r="BK260" i="42" s="1"/>
  <c r="BJ148" i="42"/>
  <c r="BK148" i="42" s="1"/>
  <c r="BJ19" i="42"/>
  <c r="BK19" i="42" s="1"/>
  <c r="BJ255" i="42"/>
  <c r="BK255" i="42" s="1"/>
  <c r="BJ122" i="42"/>
  <c r="BK122" i="42" s="1"/>
  <c r="BJ47" i="42"/>
  <c r="BK47" i="42" s="1"/>
  <c r="BJ101" i="42"/>
  <c r="BK101" i="42" s="1"/>
  <c r="BJ198" i="42"/>
  <c r="BK198" i="42" s="1"/>
  <c r="BJ343" i="42"/>
  <c r="BK343" i="42" s="1"/>
  <c r="BJ232" i="42"/>
  <c r="BK232" i="42" s="1"/>
  <c r="BJ127" i="42"/>
  <c r="BK127" i="42" s="1"/>
  <c r="BJ1028" i="42"/>
  <c r="BK1028" i="42" s="1"/>
  <c r="BJ772" i="42"/>
  <c r="BK772" i="42" s="1"/>
  <c r="BJ917" i="42"/>
  <c r="BK917" i="42" s="1"/>
  <c r="BJ875" i="42"/>
  <c r="BK875" i="42" s="1"/>
  <c r="BJ978" i="42"/>
  <c r="BK978" i="42" s="1"/>
  <c r="BJ794" i="42"/>
  <c r="BK794" i="42" s="1"/>
  <c r="BJ985" i="42"/>
  <c r="BK985" i="42" s="1"/>
  <c r="BJ919" i="42"/>
  <c r="BK919" i="42" s="1"/>
  <c r="BJ877" i="42"/>
  <c r="BK877" i="42" s="1"/>
  <c r="BJ976" i="42"/>
  <c r="BK976" i="42" s="1"/>
  <c r="BJ1007" i="42"/>
  <c r="BK1007" i="42" s="1"/>
  <c r="BJ566" i="42"/>
  <c r="BK566" i="42" s="1"/>
  <c r="BJ674" i="42"/>
  <c r="BK674" i="42" s="1"/>
  <c r="BJ590" i="42"/>
  <c r="BK590" i="42" s="1"/>
  <c r="BJ789" i="42"/>
  <c r="BK789" i="42" s="1"/>
  <c r="BJ719" i="42"/>
  <c r="BK719" i="42" s="1"/>
  <c r="BJ995" i="42"/>
  <c r="BK995" i="42" s="1"/>
  <c r="BJ673" i="42"/>
  <c r="BK673" i="42" s="1"/>
  <c r="BJ943" i="42"/>
  <c r="BK943" i="42" s="1"/>
  <c r="BJ740" i="42"/>
  <c r="BK740" i="42" s="1"/>
  <c r="BJ709" i="42"/>
  <c r="BK709" i="42" s="1"/>
  <c r="BJ839" i="42"/>
  <c r="BK839" i="42" s="1"/>
  <c r="BJ747" i="42"/>
  <c r="BK747" i="42" s="1"/>
  <c r="BJ655" i="42"/>
  <c r="BK655" i="42" s="1"/>
  <c r="BJ684" i="42"/>
  <c r="BK684" i="42" s="1"/>
  <c r="BJ497" i="42"/>
  <c r="BK497" i="42" s="1"/>
  <c r="BJ409" i="42"/>
  <c r="BK409" i="42" s="1"/>
  <c r="BJ683" i="42"/>
  <c r="BK683" i="42" s="1"/>
  <c r="BJ421" i="42"/>
  <c r="BK421" i="42" s="1"/>
  <c r="BJ322" i="42"/>
  <c r="BK322" i="42" s="1"/>
  <c r="BJ554" i="42"/>
  <c r="BK554" i="42" s="1"/>
  <c r="BJ462" i="42"/>
  <c r="BK462" i="42" s="1"/>
  <c r="BJ358" i="42"/>
  <c r="BK358" i="42" s="1"/>
  <c r="BJ532" i="42"/>
  <c r="BK532" i="42" s="1"/>
  <c r="BJ374" i="42"/>
  <c r="BK374" i="42" s="1"/>
  <c r="BJ920" i="42"/>
  <c r="BK920" i="42" s="1"/>
  <c r="BJ511" i="42"/>
  <c r="BK511" i="42" s="1"/>
  <c r="BJ411" i="42"/>
  <c r="BK411" i="42" s="1"/>
  <c r="BJ691" i="42"/>
  <c r="BK691" i="42" s="1"/>
  <c r="BJ473" i="42"/>
  <c r="BK473" i="42" s="1"/>
  <c r="BJ294" i="42"/>
  <c r="BK294" i="42" s="1"/>
  <c r="BJ606" i="42"/>
  <c r="BK606" i="42" s="1"/>
  <c r="BJ468" i="42"/>
  <c r="BK468" i="42" s="1"/>
  <c r="BJ364" i="42"/>
  <c r="BK364" i="42" s="1"/>
  <c r="BJ242" i="42"/>
  <c r="BK242" i="42" s="1"/>
  <c r="BJ147" i="42"/>
  <c r="BK147" i="42" s="1"/>
  <c r="BJ26" i="42"/>
  <c r="BK26" i="42" s="1"/>
  <c r="BJ250" i="42"/>
  <c r="BK250" i="42" s="1"/>
  <c r="BJ162" i="42"/>
  <c r="BK162" i="42" s="1"/>
  <c r="BJ67" i="42"/>
  <c r="BK67" i="42" s="1"/>
  <c r="BJ272" i="42"/>
  <c r="BK272" i="42" s="1"/>
  <c r="BJ132" i="42"/>
  <c r="BK132" i="42" s="1"/>
  <c r="BJ41" i="42"/>
  <c r="BK41" i="42" s="1"/>
  <c r="BJ231" i="42"/>
  <c r="BK231" i="42" s="1"/>
  <c r="BJ144" i="42"/>
  <c r="BK144" i="42" s="1"/>
  <c r="BJ251" i="42"/>
  <c r="BK251" i="42" s="1"/>
  <c r="BJ107" i="42"/>
  <c r="BK107" i="42" s="1"/>
  <c r="BJ476" i="42"/>
  <c r="BK476" i="42" s="1"/>
  <c r="BJ48" i="42"/>
  <c r="BK48" i="42" s="1"/>
  <c r="BJ1009" i="42"/>
  <c r="BK1009" i="42" s="1"/>
  <c r="BJ913" i="42"/>
  <c r="BK913" i="42" s="1"/>
  <c r="BJ840" i="42"/>
  <c r="BK840" i="42" s="1"/>
  <c r="BJ994" i="42"/>
  <c r="BK994" i="42" s="1"/>
  <c r="BJ861" i="42"/>
  <c r="BK861" i="42" s="1"/>
  <c r="BJ1033" i="42"/>
  <c r="BK1033" i="42" s="1"/>
  <c r="BJ850" i="42"/>
  <c r="BK850" i="42" s="1"/>
  <c r="BJ835" i="42"/>
  <c r="BK835" i="42" s="1"/>
  <c r="BJ654" i="42"/>
  <c r="BK654" i="42" s="1"/>
  <c r="BJ608" i="42"/>
  <c r="BK608" i="42" s="1"/>
  <c r="BJ645" i="42"/>
  <c r="BK645" i="42" s="1"/>
  <c r="BJ705" i="42"/>
  <c r="BK705" i="42" s="1"/>
  <c r="BJ910" i="42"/>
  <c r="BK910" i="42" s="1"/>
  <c r="BJ806" i="42"/>
  <c r="BK806" i="42" s="1"/>
  <c r="BJ643" i="42"/>
  <c r="BK643" i="42" s="1"/>
  <c r="BJ467" i="42"/>
  <c r="BK467" i="42" s="1"/>
  <c r="BJ355" i="42"/>
  <c r="BK355" i="42" s="1"/>
  <c r="BJ375" i="42"/>
  <c r="BK375" i="42" s="1"/>
  <c r="BJ696" i="42"/>
  <c r="BK696" i="42" s="1"/>
  <c r="BJ437" i="42"/>
  <c r="BK437" i="42" s="1"/>
  <c r="BJ528" i="42"/>
  <c r="BK528" i="42" s="1"/>
  <c r="BJ329" i="42"/>
  <c r="BK329" i="42" s="1"/>
  <c r="BJ490" i="42"/>
  <c r="BK490" i="42" s="1"/>
  <c r="BJ361" i="42"/>
  <c r="BK361" i="42" s="1"/>
  <c r="BJ373" i="42"/>
  <c r="BK373" i="42" s="1"/>
  <c r="BJ548" i="42"/>
  <c r="BK548" i="42" s="1"/>
  <c r="BJ410" i="42"/>
  <c r="BK410" i="42" s="1"/>
  <c r="BJ222" i="42"/>
  <c r="BK222" i="42" s="1"/>
  <c r="BJ68" i="42"/>
  <c r="BK68" i="42" s="1"/>
  <c r="BJ241" i="42"/>
  <c r="BK241" i="42" s="1"/>
  <c r="BJ33" i="42"/>
  <c r="BK33" i="42" s="1"/>
  <c r="BJ191" i="42"/>
  <c r="BK191" i="42" s="1"/>
  <c r="BJ703" i="42"/>
  <c r="BK703" i="42" s="1"/>
  <c r="BJ156" i="42"/>
  <c r="BK156" i="42" s="1"/>
  <c r="BJ687" i="42"/>
  <c r="BK687" i="42" s="1"/>
  <c r="BJ59" i="42"/>
  <c r="BK59" i="42" s="1"/>
  <c r="BJ1024" i="42"/>
  <c r="BK1024" i="42" s="1"/>
  <c r="BJ828" i="42"/>
  <c r="BK828" i="42" s="1"/>
  <c r="BJ909" i="42"/>
  <c r="BK909" i="42" s="1"/>
  <c r="BJ836" i="42"/>
  <c r="BK836" i="42" s="1"/>
  <c r="BJ981" i="42"/>
  <c r="BK981" i="42" s="1"/>
  <c r="BJ989" i="42"/>
  <c r="BK989" i="42" s="1"/>
  <c r="BJ857" i="42"/>
  <c r="BK857" i="42" s="1"/>
  <c r="BJ1029" i="42"/>
  <c r="BK1029" i="42" s="1"/>
  <c r="BJ829" i="42"/>
  <c r="BK829" i="42" s="1"/>
  <c r="BJ758" i="42"/>
  <c r="BK758" i="42" s="1"/>
  <c r="BJ650" i="42"/>
  <c r="BK650" i="42" s="1"/>
  <c r="BJ604" i="42"/>
  <c r="BK604" i="42" s="1"/>
  <c r="BJ749" i="42"/>
  <c r="BK749" i="42" s="1"/>
  <c r="BJ961" i="42"/>
  <c r="BK961" i="42" s="1"/>
  <c r="BJ689" i="42"/>
  <c r="BK689" i="42" s="1"/>
  <c r="BJ886" i="42"/>
  <c r="BK886" i="42" s="1"/>
  <c r="BJ722" i="42"/>
  <c r="BK722" i="42" s="1"/>
  <c r="BJ785" i="42"/>
  <c r="BK785" i="42" s="1"/>
  <c r="BJ743" i="42"/>
  <c r="BK743" i="42" s="1"/>
  <c r="BJ639" i="42"/>
  <c r="BK639" i="42" s="1"/>
  <c r="BJ463" i="42"/>
  <c r="BK463" i="42" s="1"/>
  <c r="BJ313" i="42"/>
  <c r="BK313" i="42" s="1"/>
  <c r="BJ371" i="42"/>
  <c r="BK371" i="42" s="1"/>
  <c r="BJ550" i="42"/>
  <c r="BK550" i="42" s="1"/>
  <c r="BJ416" i="42"/>
  <c r="BK416" i="42" s="1"/>
  <c r="BJ486" i="42"/>
  <c r="BK486" i="42" s="1"/>
  <c r="BJ325" i="42"/>
  <c r="BK325" i="42" s="1"/>
  <c r="BJ469" i="42"/>
  <c r="BK469" i="42" s="1"/>
  <c r="BJ675" i="42"/>
  <c r="BK675" i="42" s="1"/>
  <c r="BJ369" i="42"/>
  <c r="BK369" i="42" s="1"/>
  <c r="BJ522" i="42"/>
  <c r="BK522" i="42" s="1"/>
  <c r="BJ406" i="42"/>
  <c r="BK406" i="42" s="1"/>
  <c r="BJ218" i="42"/>
  <c r="BK218" i="42" s="1"/>
  <c r="BJ237" i="42"/>
  <c r="BK237" i="42" s="1"/>
  <c r="BJ17" i="42"/>
  <c r="BK17" i="42" s="1"/>
  <c r="BJ182" i="42"/>
  <c r="BK182" i="42" s="1"/>
  <c r="BJ303" i="42"/>
  <c r="BK303" i="42" s="1"/>
  <c r="BJ139" i="42"/>
  <c r="BK139" i="42" s="1"/>
  <c r="BJ331" i="42"/>
  <c r="BK331" i="42" s="1"/>
  <c r="BJ98" i="42"/>
  <c r="BK98" i="42" s="1"/>
  <c r="BJ266" i="42"/>
  <c r="BK266" i="42" s="1"/>
  <c r="BJ983" i="42"/>
  <c r="BK983" i="42" s="1"/>
  <c r="BJ824" i="42"/>
  <c r="BK824" i="42" s="1"/>
  <c r="BJ906" i="42"/>
  <c r="BK906" i="42" s="1"/>
  <c r="BJ977" i="42"/>
  <c r="BK977" i="42" s="1"/>
  <c r="BJ960" i="42"/>
  <c r="BK960" i="42" s="1"/>
  <c r="BJ846" i="42"/>
  <c r="BK846" i="42" s="1"/>
  <c r="BJ972" i="42"/>
  <c r="BK972" i="42" s="1"/>
  <c r="BJ825" i="42"/>
  <c r="BK825" i="42" s="1"/>
  <c r="BJ754" i="42"/>
  <c r="BK754" i="42" s="1"/>
  <c r="BJ646" i="42"/>
  <c r="BK646" i="42" s="1"/>
  <c r="BJ706" i="42"/>
  <c r="BK706" i="42" s="1"/>
  <c r="BJ999" i="42"/>
  <c r="BK999" i="42" s="1"/>
  <c r="BJ745" i="42"/>
  <c r="BK745" i="42" s="1"/>
  <c r="BJ856" i="42"/>
  <c r="BK856" i="42" s="1"/>
  <c r="BJ685" i="42"/>
  <c r="BK685" i="42" s="1"/>
  <c r="BJ830" i="42"/>
  <c r="BK830" i="42" s="1"/>
  <c r="BJ996" i="42"/>
  <c r="BK996" i="42" s="1"/>
  <c r="BJ844" i="42"/>
  <c r="BK844" i="42" s="1"/>
  <c r="BJ929" i="42"/>
  <c r="BK929" i="42" s="1"/>
  <c r="BJ998" i="42"/>
  <c r="BK998" i="42" s="1"/>
  <c r="BJ889" i="42"/>
  <c r="BK889" i="42" s="1"/>
  <c r="BJ716" i="42"/>
  <c r="BK716" i="42" s="1"/>
  <c r="BJ624" i="42"/>
  <c r="BK624" i="42" s="1"/>
  <c r="BJ661" i="42"/>
  <c r="BK661" i="42" s="1"/>
  <c r="BJ603" i="42"/>
  <c r="BK603" i="42" s="1"/>
  <c r="BJ727" i="42"/>
  <c r="BK727" i="42" s="1"/>
  <c r="BJ818" i="42"/>
  <c r="BK818" i="42" s="1"/>
  <c r="BJ862" i="42"/>
  <c r="BK862" i="42" s="1"/>
  <c r="BJ647" i="42"/>
  <c r="BK647" i="42" s="1"/>
  <c r="BJ521" i="42"/>
  <c r="BK521" i="42" s="1"/>
  <c r="BJ359" i="42"/>
  <c r="BK359" i="42" s="1"/>
  <c r="BJ379" i="42"/>
  <c r="BK379" i="42" s="1"/>
  <c r="BJ442" i="42"/>
  <c r="BK442" i="42" s="1"/>
  <c r="BJ938" i="42"/>
  <c r="BK938" i="42" s="1"/>
  <c r="BJ887" i="42"/>
  <c r="BK887" i="42" s="1"/>
  <c r="BJ790" i="42"/>
  <c r="BK790" i="42" s="1"/>
  <c r="BJ911" i="42"/>
  <c r="BK911" i="42" s="1"/>
  <c r="BJ964" i="42"/>
  <c r="BK964" i="42" s="1"/>
  <c r="BJ746" i="42"/>
  <c r="BK746" i="42" s="1"/>
  <c r="BJ698" i="42"/>
  <c r="BK698" i="42" s="1"/>
  <c r="BJ715" i="42"/>
  <c r="BK715" i="42" s="1"/>
  <c r="BJ615" i="42"/>
  <c r="BK615" i="42" s="1"/>
  <c r="BJ640" i="42"/>
  <c r="BK640" i="42" s="1"/>
  <c r="BJ884" i="42"/>
  <c r="BK884" i="42" s="1"/>
  <c r="BJ551" i="42"/>
  <c r="BK551" i="42" s="1"/>
  <c r="BJ617" i="42"/>
  <c r="BK617" i="42" s="1"/>
  <c r="BJ276" i="42"/>
  <c r="BK276" i="42" s="1"/>
  <c r="BJ354" i="42"/>
  <c r="BK354" i="42" s="1"/>
  <c r="BJ370" i="42"/>
  <c r="BK370" i="42" s="1"/>
  <c r="BJ495" i="42"/>
  <c r="BK495" i="42" s="1"/>
  <c r="BJ609" i="42"/>
  <c r="BK609" i="42" s="1"/>
  <c r="BJ282" i="42"/>
  <c r="BK282" i="42" s="1"/>
  <c r="BJ414" i="42"/>
  <c r="BK414" i="42" s="1"/>
  <c r="BJ171" i="42"/>
  <c r="BK171" i="42" s="1"/>
  <c r="BJ422" i="42"/>
  <c r="BK422" i="42" s="1"/>
  <c r="BJ79" i="42"/>
  <c r="BK79" i="42" s="1"/>
  <c r="BJ96" i="42"/>
  <c r="BK96" i="42" s="1"/>
  <c r="BJ223" i="42"/>
  <c r="BK223" i="42" s="1"/>
  <c r="BJ318" i="42"/>
  <c r="BK318" i="42" s="1"/>
  <c r="BJ605" i="42"/>
  <c r="BK605" i="42" s="1"/>
  <c r="BJ934" i="42"/>
  <c r="BK934" i="42" s="1"/>
  <c r="BJ871" i="42"/>
  <c r="BK871" i="42" s="1"/>
  <c r="BJ786" i="42"/>
  <c r="BK786" i="42" s="1"/>
  <c r="BJ939" i="42"/>
  <c r="BK939" i="42" s="1"/>
  <c r="BJ742" i="42"/>
  <c r="BK742" i="42" s="1"/>
  <c r="BJ670" i="42"/>
  <c r="BK670" i="42" s="1"/>
  <c r="BJ710" i="42"/>
  <c r="BK710" i="42" s="1"/>
  <c r="BJ611" i="42"/>
  <c r="BK611" i="42" s="1"/>
  <c r="BJ572" i="42"/>
  <c r="BK572" i="42" s="1"/>
  <c r="BJ739" i="42"/>
  <c r="BK739" i="42" s="1"/>
  <c r="BJ547" i="42"/>
  <c r="BK547" i="42" s="1"/>
  <c r="BJ601" i="42"/>
  <c r="BK601" i="42" s="1"/>
  <c r="BJ793" i="42"/>
  <c r="BK793" i="42" s="1"/>
  <c r="BJ312" i="42"/>
  <c r="BK312" i="42" s="1"/>
  <c r="BJ337" i="42"/>
  <c r="BK337" i="42" s="1"/>
  <c r="BJ465" i="42"/>
  <c r="BK465" i="42" s="1"/>
  <c r="BJ591" i="42"/>
  <c r="BK591" i="42" s="1"/>
  <c r="BJ704" i="42"/>
  <c r="BK704" i="42" s="1"/>
  <c r="BJ352" i="42"/>
  <c r="BK352" i="42" s="1"/>
  <c r="BJ143" i="42"/>
  <c r="BK143" i="42" s="1"/>
  <c r="BJ208" i="42"/>
  <c r="BK208" i="42" s="1"/>
  <c r="BJ12" i="42"/>
  <c r="BK12" i="42" s="1"/>
  <c r="BJ92" i="42"/>
  <c r="BK92" i="42" s="1"/>
  <c r="BJ219" i="42"/>
  <c r="BK219" i="42" s="1"/>
  <c r="BJ302" i="42"/>
  <c r="BK302" i="42" s="1"/>
  <c r="BJ60" i="42"/>
  <c r="BK60" i="42" s="1"/>
  <c r="BJ587" i="42"/>
  <c r="BK587" i="42" s="1"/>
  <c r="BJ855" i="42"/>
  <c r="BK855" i="42" s="1"/>
  <c r="BJ1013" i="42"/>
  <c r="BK1013" i="42" s="1"/>
  <c r="BJ893" i="42"/>
  <c r="BK893" i="42" s="1"/>
  <c r="BJ720" i="42"/>
  <c r="BK720" i="42" s="1"/>
  <c r="BJ628" i="42"/>
  <c r="BK628" i="42" s="1"/>
  <c r="BJ665" i="42"/>
  <c r="BK665" i="42" s="1"/>
  <c r="BJ607" i="42"/>
  <c r="BK607" i="42" s="1"/>
  <c r="BJ568" i="42"/>
  <c r="BK568" i="42" s="1"/>
  <c r="BJ542" i="42"/>
  <c r="BK542" i="42" s="1"/>
  <c r="BJ529" i="42"/>
  <c r="BK529" i="42" s="1"/>
  <c r="BJ546" i="42"/>
  <c r="BK546" i="42" s="1"/>
  <c r="BJ333" i="42"/>
  <c r="BK333" i="42" s="1"/>
  <c r="BJ461" i="42"/>
  <c r="BK461" i="42" s="1"/>
  <c r="BJ485" i="42"/>
  <c r="BK485" i="42" s="1"/>
  <c r="BJ688" i="42"/>
  <c r="BK688" i="42" s="1"/>
  <c r="BJ314" i="42"/>
  <c r="BK314" i="42" s="1"/>
  <c r="BJ138" i="42"/>
  <c r="BK138" i="42" s="1"/>
  <c r="BJ484" i="42"/>
  <c r="BK484" i="42" s="1"/>
  <c r="BJ621" i="42"/>
  <c r="BK621" i="42" s="1"/>
  <c r="BJ214" i="42"/>
  <c r="BK214" i="42" s="1"/>
  <c r="BJ197" i="42"/>
  <c r="BK197" i="42" s="1"/>
  <c r="BJ70" i="42"/>
  <c r="BK70" i="42" s="1"/>
  <c r="BJ1000" i="42"/>
  <c r="BK1000" i="42" s="1"/>
  <c r="BJ1027" i="42"/>
  <c r="BK1027" i="42" s="1"/>
  <c r="BJ903" i="42"/>
  <c r="BK903" i="42" s="1"/>
  <c r="BJ880" i="42"/>
  <c r="BK880" i="42" s="1"/>
  <c r="BJ868" i="42"/>
  <c r="BK868" i="42" s="1"/>
  <c r="BJ732" i="42"/>
  <c r="BK732" i="42" s="1"/>
  <c r="BJ907" i="42"/>
  <c r="BK907" i="42" s="1"/>
  <c r="BJ563" i="42"/>
  <c r="BK563" i="42" s="1"/>
  <c r="BJ393" i="42"/>
  <c r="BK393" i="42" s="1"/>
  <c r="BJ334" i="42"/>
  <c r="BK334" i="42" s="1"/>
  <c r="BJ446" i="42"/>
  <c r="BK446" i="42" s="1"/>
  <c r="BJ478" i="42"/>
  <c r="BK478" i="42" s="1"/>
  <c r="BJ553" i="42"/>
  <c r="BK553" i="42" s="1"/>
  <c r="BJ365" i="42"/>
  <c r="BK365" i="42" s="1"/>
  <c r="BJ290" i="42"/>
  <c r="BK290" i="42" s="1"/>
  <c r="BJ464" i="42"/>
  <c r="BK464" i="42" s="1"/>
  <c r="BJ238" i="42"/>
  <c r="BK238" i="42" s="1"/>
  <c r="BJ150" i="42"/>
  <c r="BK150" i="42" s="1"/>
  <c r="BJ249" i="42"/>
  <c r="BK249" i="42" s="1"/>
  <c r="BJ275" i="42"/>
  <c r="BK275" i="42" s="1"/>
  <c r="BJ73" i="42"/>
  <c r="BK73" i="42" s="1"/>
  <c r="BJ180" i="42"/>
  <c r="BK180" i="42" s="1"/>
  <c r="BJ206" i="42"/>
  <c r="BK206" i="42" s="1"/>
  <c r="BJ240" i="42"/>
  <c r="BK240" i="42" s="1"/>
  <c r="BJ149" i="42"/>
  <c r="BK149" i="42" s="1"/>
  <c r="BJ838" i="42"/>
  <c r="BK838" i="42" s="1"/>
  <c r="BJ949" i="42"/>
  <c r="BK949" i="42" s="1"/>
  <c r="BJ798" i="42"/>
  <c r="BK798" i="42" s="1"/>
  <c r="BJ443" i="42"/>
  <c r="BK443" i="42" s="1"/>
  <c r="BJ500" i="42"/>
  <c r="BK500" i="42" s="1"/>
  <c r="BJ676" i="42"/>
  <c r="BK676" i="42" s="1"/>
  <c r="BJ377" i="42"/>
  <c r="BK377" i="42" s="1"/>
  <c r="BJ671" i="42"/>
  <c r="BK671" i="42" s="1"/>
  <c r="BJ158" i="42"/>
  <c r="BK158" i="42" s="1"/>
  <c r="BJ189" i="42"/>
  <c r="BK189" i="42" s="1"/>
  <c r="BJ78" i="42"/>
  <c r="BK78" i="42" s="1"/>
  <c r="BJ165" i="42"/>
  <c r="BK165" i="42" s="1"/>
  <c r="BJ1011" i="42"/>
  <c r="BK1011" i="42" s="1"/>
  <c r="BJ1031" i="42"/>
  <c r="BK1031" i="42" s="1"/>
  <c r="BJ916" i="42"/>
  <c r="BK916" i="42" s="1"/>
  <c r="BJ438" i="42"/>
  <c r="BK438" i="42" s="1"/>
  <c r="BJ496" i="42"/>
  <c r="BK496" i="42" s="1"/>
  <c r="BJ626" i="42"/>
  <c r="BK626" i="42" s="1"/>
  <c r="BJ348" i="42"/>
  <c r="BK348" i="42" s="1"/>
  <c r="BJ281" i="42"/>
  <c r="BK281" i="42" s="1"/>
  <c r="BJ154" i="42"/>
  <c r="BK154" i="42" s="1"/>
  <c r="BJ293" i="42"/>
  <c r="BK293" i="42" s="1"/>
  <c r="BJ184" i="42"/>
  <c r="BK184" i="42" s="1"/>
  <c r="BJ224" i="42"/>
  <c r="BK224" i="42" s="1"/>
  <c r="BJ979" i="42"/>
  <c r="BK979" i="42" s="1"/>
  <c r="BJ968" i="42"/>
  <c r="BK968" i="42" s="1"/>
  <c r="BJ702" i="42"/>
  <c r="BK702" i="42" s="1"/>
  <c r="BJ619" i="42"/>
  <c r="BK619" i="42" s="1"/>
  <c r="BJ894" i="42"/>
  <c r="BK894" i="42" s="1"/>
  <c r="BJ363" i="42"/>
  <c r="BK363" i="42" s="1"/>
  <c r="BJ412" i="42"/>
  <c r="BK412" i="42" s="1"/>
  <c r="BJ549" i="42"/>
  <c r="BK549" i="42" s="1"/>
  <c r="BJ286" i="42"/>
  <c r="BK286" i="42" s="1"/>
  <c r="BJ213" i="42"/>
  <c r="BK213" i="42" s="1"/>
  <c r="BJ146" i="42"/>
  <c r="BK146" i="42" s="1"/>
  <c r="BJ227" i="42"/>
  <c r="BK227" i="42" s="1"/>
  <c r="BJ277" i="42"/>
  <c r="BK277" i="42" s="1"/>
  <c r="BJ40" i="42"/>
  <c r="BK40" i="42" s="1"/>
  <c r="BJ842" i="42"/>
  <c r="BK842" i="42" s="1"/>
  <c r="BJ562" i="42"/>
  <c r="BK562" i="42" s="1"/>
  <c r="BJ957" i="42"/>
  <c r="BK957" i="42" s="1"/>
  <c r="BJ459" i="42"/>
  <c r="BK459" i="42" s="1"/>
  <c r="BJ541" i="42"/>
  <c r="BK541" i="42" s="1"/>
  <c r="BJ431" i="42"/>
  <c r="BK431" i="42" s="1"/>
  <c r="BJ882" i="42"/>
  <c r="BK882" i="42" s="1"/>
  <c r="BJ233" i="42"/>
  <c r="BK233" i="42" s="1"/>
  <c r="BJ193" i="42"/>
  <c r="BK193" i="42" s="1"/>
  <c r="BJ93" i="42"/>
  <c r="BK93" i="42" s="1"/>
  <c r="BJ951" i="42"/>
  <c r="BK951" i="42" s="1"/>
  <c r="BJ483" i="42"/>
  <c r="BK483" i="42" s="1"/>
  <c r="BJ403" i="42"/>
  <c r="BK403" i="42" s="1"/>
  <c r="BJ72" i="42"/>
  <c r="BK72" i="42" s="1"/>
  <c r="BJ81" i="42"/>
  <c r="BK81" i="42" s="1"/>
  <c r="BJ131" i="42"/>
  <c r="BK131" i="42" s="1"/>
  <c r="BJ1004" i="42"/>
  <c r="BK1004" i="42" s="1"/>
  <c r="BJ918" i="42"/>
  <c r="BK918" i="42" s="1"/>
  <c r="BJ736" i="42"/>
  <c r="BK736" i="42" s="1"/>
  <c r="BJ350" i="42"/>
  <c r="BK350" i="42" s="1"/>
  <c r="BJ386" i="42"/>
  <c r="BK386" i="42" s="1"/>
  <c r="BJ77" i="42"/>
  <c r="BK77" i="42" s="1"/>
  <c r="BJ902" i="42"/>
  <c r="BK902" i="42" s="1"/>
  <c r="BJ750" i="42"/>
  <c r="BK750" i="42" s="1"/>
  <c r="BJ664" i="42"/>
  <c r="BK664" i="42" s="1"/>
  <c r="BJ317" i="42"/>
  <c r="BK317" i="42" s="1"/>
  <c r="BJ625" i="42"/>
  <c r="BK625" i="42" s="1"/>
  <c r="BJ826" i="42"/>
  <c r="BK826" i="42" s="1"/>
  <c r="BJ973" i="42"/>
  <c r="BK973" i="42" s="1"/>
  <c r="BJ947" i="42"/>
  <c r="BK947" i="42" s="1"/>
  <c r="BJ695" i="42"/>
  <c r="BK695" i="42" s="1"/>
  <c r="BJ518" i="42"/>
  <c r="BK518" i="42" s="1"/>
  <c r="BJ480" i="42"/>
  <c r="BK480" i="42" s="1"/>
  <c r="BJ914" i="42"/>
  <c r="BK914" i="42" s="1"/>
  <c r="BJ679" i="42"/>
  <c r="BK679" i="42" s="1"/>
  <c r="BJ257" i="42"/>
  <c r="BK257" i="42" s="1"/>
  <c r="BJ899" i="42"/>
  <c r="BK899" i="42" s="1"/>
  <c r="BJ482" i="42"/>
  <c r="BK482" i="42" s="1"/>
  <c r="BJ253" i="42"/>
  <c r="BK253" i="42" s="1"/>
  <c r="BJ376" i="42"/>
  <c r="BK376" i="42" s="1"/>
  <c r="BJ741" i="42"/>
  <c r="BK741" i="42" s="1"/>
  <c r="BJ424" i="42"/>
  <c r="BK424" i="42" s="1"/>
  <c r="BJ915" i="42"/>
  <c r="BK915" i="42" s="1"/>
  <c r="BJ602" i="42"/>
  <c r="BK602" i="42" s="1"/>
  <c r="BJ456" i="42"/>
  <c r="BK456" i="42" s="1"/>
  <c r="BJ256" i="42"/>
  <c r="BK256" i="42" s="1"/>
  <c r="BJ651" i="42"/>
  <c r="BK651" i="42" s="1"/>
  <c r="BJ525" i="42"/>
  <c r="BK525" i="42" s="1"/>
  <c r="BJ119" i="42"/>
  <c r="BK119" i="42" s="1"/>
  <c r="BJ768" i="42"/>
  <c r="BK768" i="42" s="1"/>
  <c r="BJ407" i="42"/>
  <c r="BK407" i="42" s="1"/>
  <c r="BJ514" i="42"/>
  <c r="BK514" i="42" s="1"/>
  <c r="BJ510" i="42"/>
  <c r="BK510" i="42" s="1"/>
  <c r="BJ117" i="42"/>
  <c r="BK117" i="42" s="1"/>
  <c r="BJ106" i="42"/>
  <c r="BK106" i="42" s="1"/>
  <c r="BJ969" i="42"/>
  <c r="BK969" i="42" s="1"/>
  <c r="BJ932" i="42"/>
  <c r="BK932" i="42" s="1"/>
  <c r="BJ821" i="42"/>
  <c r="BK821" i="42" s="1"/>
  <c r="BJ808" i="42"/>
  <c r="BK808" i="42" s="1"/>
  <c r="BG187" i="42"/>
  <c r="BG186" i="42" s="1"/>
  <c r="BI942" i="42" a="1"/>
  <c r="BI942" i="42" s="1"/>
  <c r="BI545" i="42" a="1"/>
  <c r="BI545" i="42" s="1"/>
  <c r="BI618" i="42" a="1"/>
  <c r="BI618" i="42" s="1"/>
  <c r="BI217" i="42" a="1"/>
  <c r="BI217" i="42" s="1"/>
  <c r="BI796" i="42" a="1"/>
  <c r="BI796" i="42" s="1"/>
  <c r="BG544" i="42"/>
  <c r="BG543" i="42" s="1"/>
  <c r="BG539" i="42" s="1"/>
  <c r="BG962" i="42"/>
  <c r="BG853" i="42" l="1"/>
  <c r="BI544" i="42"/>
  <c r="BI351" i="42"/>
  <c r="BG319" i="42"/>
  <c r="BG315" i="42" s="1"/>
  <c r="BK778" i="42" a="1"/>
  <c r="BK778" i="42" s="1"/>
  <c r="BK212" i="42" a="1"/>
  <c r="BK212" i="42" s="1"/>
  <c r="BG140" i="42"/>
  <c r="BG136" i="42" s="1"/>
  <c r="BG50" i="42"/>
  <c r="BG14" i="42" s="1"/>
  <c r="BG10" i="42" s="1"/>
  <c r="BK84" i="42" a="1"/>
  <c r="BK84" i="42" s="1"/>
  <c r="BK109" i="42" a="1"/>
  <c r="BK109" i="42" s="1"/>
  <c r="BE781" i="42"/>
  <c r="BE777" i="42" s="1"/>
  <c r="BE592" i="42" s="1"/>
  <c r="BG852" i="42"/>
  <c r="BG848" i="42" s="1"/>
  <c r="BI712" i="42"/>
  <c r="BI729" i="42"/>
  <c r="BI728" i="42" s="1"/>
  <c r="BK137" i="42" a="1"/>
  <c r="BK137" i="42" s="1"/>
  <c r="BE9" i="42"/>
  <c r="BI991" i="42"/>
  <c r="BI990" i="42" s="1"/>
  <c r="BI986" i="42" s="1"/>
  <c r="BK11" i="42" a="1"/>
  <c r="BK11" i="42" s="1"/>
  <c r="BI941" i="42"/>
  <c r="BG635" i="42"/>
  <c r="BG631" i="42" s="1"/>
  <c r="BK594" i="42" a="1"/>
  <c r="BK594" i="42" s="1"/>
  <c r="BK933" i="42" a="1"/>
  <c r="BK933" i="42" s="1"/>
  <c r="BI759" i="42"/>
  <c r="BK733" i="42" a="1"/>
  <c r="BK733" i="42" s="1"/>
  <c r="BK804" i="42" a="1"/>
  <c r="BK804" i="42" s="1"/>
  <c r="BI924" i="42"/>
  <c r="BI268" i="42"/>
  <c r="BI267" i="42" s="1"/>
  <c r="BI263" i="42" s="1"/>
  <c r="BI104" i="42"/>
  <c r="BI15" i="42"/>
  <c r="BG711" i="42"/>
  <c r="BG707" i="42" s="1"/>
  <c r="BK452" i="42" a="1"/>
  <c r="BK452" i="42" s="1"/>
  <c r="BI795" i="42"/>
  <c r="BG777" i="42"/>
  <c r="BI88" i="42"/>
  <c r="BI636" i="42"/>
  <c r="BK524" i="42" a="1"/>
  <c r="BK524" i="42" s="1"/>
  <c r="BK523" i="42" s="1"/>
  <c r="BK288" i="42" a="1"/>
  <c r="BK288" i="42" s="1"/>
  <c r="BK316" i="42" a="1"/>
  <c r="BK316" i="42" s="1"/>
  <c r="BI187" i="42"/>
  <c r="BI186" i="42" s="1"/>
  <c r="BI811" i="42"/>
  <c r="BI782" i="42" s="1"/>
  <c r="BK300" i="42" a="1"/>
  <c r="BK300" i="42" s="1"/>
  <c r="BK299" i="42" s="1"/>
  <c r="BK540" i="42" a="1"/>
  <c r="BK540" i="42" s="1"/>
  <c r="BK188" i="42" a="1"/>
  <c r="BK188" i="42" s="1"/>
  <c r="BK760" i="42" a="1"/>
  <c r="BK760" i="42" s="1"/>
  <c r="BK16" i="42" a="1"/>
  <c r="BK16" i="42" s="1"/>
  <c r="BK420" i="42" a="1"/>
  <c r="BK420" i="42" s="1"/>
  <c r="BK419" i="42" s="1"/>
  <c r="BK737" i="42" a="1"/>
  <c r="BK737" i="42" s="1"/>
  <c r="BK963" i="42" a="1"/>
  <c r="BK963" i="42" s="1"/>
  <c r="BK280" i="42" a="1"/>
  <c r="BK280" i="42" s="1"/>
  <c r="BK332" i="42" a="1"/>
  <c r="BK332" i="42" s="1"/>
  <c r="BK368" i="42" a="1"/>
  <c r="BK368" i="42" s="1"/>
  <c r="BK367" i="42" s="1"/>
  <c r="BK849" i="42" a="1"/>
  <c r="BK849" i="42" s="1"/>
  <c r="BK321" i="42" a="1"/>
  <c r="BK321" i="42" s="1"/>
  <c r="BK100" i="42" a="1"/>
  <c r="BK100" i="42" s="1"/>
  <c r="BK783" i="42" a="1"/>
  <c r="BK783" i="42" s="1"/>
  <c r="BK264" i="42" a="1"/>
  <c r="BK264" i="42" s="1"/>
  <c r="BK89" i="42" a="1"/>
  <c r="BK89" i="42" s="1"/>
  <c r="BK764" i="42" a="1"/>
  <c r="BK764" i="42" s="1"/>
  <c r="BK763" i="42" s="1"/>
  <c r="BI667" i="42"/>
  <c r="BI64" i="42"/>
  <c r="BK545" i="42" a="1"/>
  <c r="BK545" i="42" s="1"/>
  <c r="BK142" i="42" a="1"/>
  <c r="BK142" i="42" s="1"/>
  <c r="BK708" i="42" a="1"/>
  <c r="BK708" i="42" s="1"/>
  <c r="BK173" i="42" a="1"/>
  <c r="BK173" i="42" s="1"/>
  <c r="BK172" i="42" s="1"/>
  <c r="BK713" i="42" a="1"/>
  <c r="BK713" i="42" s="1"/>
  <c r="BK1020" i="42" a="1"/>
  <c r="BK1020" i="42" s="1"/>
  <c r="BK1019" i="42" s="1"/>
  <c r="BK1018" i="42" s="1"/>
  <c r="BK599" i="42" a="1"/>
  <c r="BK599" i="42" s="1"/>
  <c r="BK199" i="42" a="1"/>
  <c r="BK199" i="42" s="1"/>
  <c r="BK400" i="42" a="1"/>
  <c r="BK400" i="42" s="1"/>
  <c r="BK987" i="42" a="1"/>
  <c r="BK987" i="42" s="1"/>
  <c r="BK668" i="42" a="1"/>
  <c r="BK668" i="42" s="1"/>
  <c r="BI141" i="42"/>
  <c r="BK236" i="42" a="1"/>
  <c r="BK236" i="42" s="1"/>
  <c r="BK360" i="42" a="1"/>
  <c r="BK360" i="42" s="1"/>
  <c r="BK408" i="42" a="1"/>
  <c r="BK408" i="42" s="1"/>
  <c r="BK488" i="42" a="1"/>
  <c r="BK488" i="42" s="1"/>
  <c r="BK796" i="42" a="1"/>
  <c r="BK796" i="42" s="1"/>
  <c r="BK878" i="42" a="1"/>
  <c r="BK878" i="42" s="1"/>
  <c r="BK493" i="42" a="1"/>
  <c r="BK493" i="42" s="1"/>
  <c r="BK556" i="42" a="1"/>
  <c r="BK556" i="42" s="1"/>
  <c r="BK692" i="42" a="1"/>
  <c r="BK692" i="42" s="1"/>
  <c r="BK564" i="42" a="1"/>
  <c r="BK564" i="42" s="1"/>
  <c r="BK576" i="42" a="1"/>
  <c r="BK576" i="42" s="1"/>
  <c r="BK575" i="42" s="1"/>
  <c r="BK974" i="42" a="1"/>
  <c r="BK974" i="42" s="1"/>
  <c r="BI388" i="42"/>
  <c r="BI387" i="42" s="1"/>
  <c r="BI383" i="42" s="1"/>
  <c r="BK901" i="42" a="1"/>
  <c r="BK901" i="42" s="1"/>
  <c r="BK1003" i="42" a="1"/>
  <c r="BK1003" i="42" s="1"/>
  <c r="BK823" i="42" a="1"/>
  <c r="BK823" i="42" s="1"/>
  <c r="BK942" i="42" a="1"/>
  <c r="BK942" i="42" s="1"/>
  <c r="BK121" i="42" a="1"/>
  <c r="BK121" i="42" s="1"/>
  <c r="BK120" i="42" s="1"/>
  <c r="BK953" i="42" a="1"/>
  <c r="BK953" i="42" s="1"/>
  <c r="BK74" i="42" a="1"/>
  <c r="BK74" i="42" s="1"/>
  <c r="BK992" i="42" a="1"/>
  <c r="BK992" i="42" s="1"/>
  <c r="BK504" i="42" a="1"/>
  <c r="BK504" i="42" s="1"/>
  <c r="BK512" i="42" a="1"/>
  <c r="BK512" i="42" s="1"/>
  <c r="BK812" i="42" a="1"/>
  <c r="BK812" i="42" s="1"/>
  <c r="BI598" i="42"/>
  <c r="BI597" i="42" s="1"/>
  <c r="BI593" i="42" s="1"/>
  <c r="BI962" i="42"/>
  <c r="BI492" i="42"/>
  <c r="BI491" i="42" s="1"/>
  <c r="BI487" i="42" s="1"/>
  <c r="BK833" i="42" a="1"/>
  <c r="BK833" i="42" s="1"/>
  <c r="BK832" i="42" s="1"/>
  <c r="BK217" i="42" a="1"/>
  <c r="BK217" i="42" s="1"/>
  <c r="BK161" i="42" a="1"/>
  <c r="BK161" i="42" s="1"/>
  <c r="BK637" i="42" a="1"/>
  <c r="BK637" i="42" s="1"/>
  <c r="BK269" i="42" a="1"/>
  <c r="BK269" i="42" s="1"/>
  <c r="BK228" i="42" a="1"/>
  <c r="BK228" i="42" s="1"/>
  <c r="BK680" i="42" a="1"/>
  <c r="BK680" i="42" s="1"/>
  <c r="BK340" i="42" a="1"/>
  <c r="BK340" i="42" s="1"/>
  <c r="BK65" i="42" a="1"/>
  <c r="BK65" i="42" s="1"/>
  <c r="BK113" i="42" a="1"/>
  <c r="BK113" i="42" s="1"/>
  <c r="BK104" i="42" s="1"/>
  <c r="BK52" i="42" a="1"/>
  <c r="BK52" i="42" s="1"/>
  <c r="BK51" i="42" s="1"/>
  <c r="BK866" i="42" a="1"/>
  <c r="BK866" i="42" s="1"/>
  <c r="BL380" i="42"/>
  <c r="BM380" i="42" s="1"/>
  <c r="BL197" i="42"/>
  <c r="BM197" i="42" s="1"/>
  <c r="BL169" i="42"/>
  <c r="BM169" i="42" s="1"/>
  <c r="BL138" i="42"/>
  <c r="BM138" i="42" s="1"/>
  <c r="BL105" i="42"/>
  <c r="BM105" i="42" s="1"/>
  <c r="BL72" i="42"/>
  <c r="BM72" i="42" s="1"/>
  <c r="BL54" i="42"/>
  <c r="BM54" i="42" s="1"/>
  <c r="BL347" i="42"/>
  <c r="BM347" i="42" s="1"/>
  <c r="BL190" i="42"/>
  <c r="BM190" i="42" s="1"/>
  <c r="BL163" i="42"/>
  <c r="BM163" i="42" s="1"/>
  <c r="BL131" i="42"/>
  <c r="BM131" i="42" s="1"/>
  <c r="BL68" i="42"/>
  <c r="BM68" i="42" s="1"/>
  <c r="BL53" i="42"/>
  <c r="BM53" i="42" s="1"/>
  <c r="BL33" i="42"/>
  <c r="BM33" i="42" s="1"/>
  <c r="BL17" i="42"/>
  <c r="BM17" i="42" s="1"/>
  <c r="BL672" i="42"/>
  <c r="BM672" i="42" s="1"/>
  <c r="BL295" i="42"/>
  <c r="BM295" i="42" s="1"/>
  <c r="BL177" i="42"/>
  <c r="BM177" i="42" s="1"/>
  <c r="BL91" i="42"/>
  <c r="BM91" i="42" s="1"/>
  <c r="BL43" i="42"/>
  <c r="BM43" i="42" s="1"/>
  <c r="BL582" i="42"/>
  <c r="BM582" i="42" s="1"/>
  <c r="BL184" i="42"/>
  <c r="BM184" i="42" s="1"/>
  <c r="BL150" i="42"/>
  <c r="BM150" i="42" s="1"/>
  <c r="BL95" i="42"/>
  <c r="BM95" i="42" s="1"/>
  <c r="BL58" i="42"/>
  <c r="BM58" i="42" s="1"/>
  <c r="BL25" i="42"/>
  <c r="BM25" i="42" s="1"/>
  <c r="BL428" i="42"/>
  <c r="BM428" i="42" s="1"/>
  <c r="BL145" i="42"/>
  <c r="BM145" i="42" s="1"/>
  <c r="BL90" i="42"/>
  <c r="BM90" i="42" s="1"/>
  <c r="BL48" i="42"/>
  <c r="BM48" i="42" s="1"/>
  <c r="BL393" i="42"/>
  <c r="BM393" i="42" s="1"/>
  <c r="BL176" i="42"/>
  <c r="BM176" i="42" s="1"/>
  <c r="BL130" i="42"/>
  <c r="BM130" i="42" s="1"/>
  <c r="BL47" i="42"/>
  <c r="BM47" i="42" s="1"/>
  <c r="BL21" i="42"/>
  <c r="BM21" i="42" s="1"/>
  <c r="BL171" i="42"/>
  <c r="BM171" i="42" s="1"/>
  <c r="BL111" i="42"/>
  <c r="BM111" i="42" s="1"/>
  <c r="BL170" i="42"/>
  <c r="BM170" i="42" s="1"/>
  <c r="BL38" i="42"/>
  <c r="BM38" i="42" s="1"/>
  <c r="BO1" i="42"/>
  <c r="BL158" i="42"/>
  <c r="BM158" i="42" s="1"/>
  <c r="BL78" i="42"/>
  <c r="BM78" i="42" s="1"/>
  <c r="BL198" i="42"/>
  <c r="BM198" i="42" s="1"/>
  <c r="BL157" i="42"/>
  <c r="BM157" i="42" s="1"/>
  <c r="BL339" i="42"/>
  <c r="BM339" i="42" s="1"/>
  <c r="BL151" i="42"/>
  <c r="BM151" i="42" s="1"/>
  <c r="BL42" i="42"/>
  <c r="BM42" i="42" s="1"/>
  <c r="BL123" i="42"/>
  <c r="BM123" i="42" s="1"/>
  <c r="BL29" i="42"/>
  <c r="BM29" i="42" s="1"/>
  <c r="BL117" i="42"/>
  <c r="BM117" i="42" s="1"/>
  <c r="BL205" i="42"/>
  <c r="BM205" i="42" s="1"/>
  <c r="BL337" i="42"/>
  <c r="BM337" i="42" s="1"/>
  <c r="BL224" i="42"/>
  <c r="BM224" i="42" s="1"/>
  <c r="BL116" i="42"/>
  <c r="BM116" i="42" s="1"/>
  <c r="BL67" i="42"/>
  <c r="BM67" i="42" s="1"/>
  <c r="BL12" i="42"/>
  <c r="BM12" i="42" s="1"/>
  <c r="BL39" i="42"/>
  <c r="BM39" i="42" s="1"/>
  <c r="BL165" i="42"/>
  <c r="BM165" i="42" s="1"/>
  <c r="BL92" i="42"/>
  <c r="BM92" i="42" s="1"/>
  <c r="BL359" i="42"/>
  <c r="BM359" i="42" s="1"/>
  <c r="BL75" i="42"/>
  <c r="BM75" i="42" s="1"/>
  <c r="BL273" i="42"/>
  <c r="BM273" i="42" s="1"/>
  <c r="BL62" i="42"/>
  <c r="BM62" i="42" s="1"/>
  <c r="BL209" i="42"/>
  <c r="BM209" i="42" s="1"/>
  <c r="BL1035" i="42"/>
  <c r="BM1035" i="42" s="1"/>
  <c r="BL937" i="42"/>
  <c r="BM937" i="42" s="1"/>
  <c r="BL827" i="42"/>
  <c r="BM827" i="42" s="1"/>
  <c r="BL1034" i="42"/>
  <c r="BM1034" i="42" s="1"/>
  <c r="BL973" i="42"/>
  <c r="BM973" i="42" s="1"/>
  <c r="BL826" i="42"/>
  <c r="BM826" i="42" s="1"/>
  <c r="BL770" i="42"/>
  <c r="BM770" i="42" s="1"/>
  <c r="BL998" i="42"/>
  <c r="BM998" i="42" s="1"/>
  <c r="BL923" i="42"/>
  <c r="BM923" i="42" s="1"/>
  <c r="BL893" i="42"/>
  <c r="BM893" i="42" s="1"/>
  <c r="BL861" i="42"/>
  <c r="BM861" i="42" s="1"/>
  <c r="BL801" i="42"/>
  <c r="BM801" i="42" s="1"/>
  <c r="BL913" i="42"/>
  <c r="BM913" i="42" s="1"/>
  <c r="BL835" i="42"/>
  <c r="BM835" i="42" s="1"/>
  <c r="BL780" i="42"/>
  <c r="BM780" i="42" s="1"/>
  <c r="BL726" i="42"/>
  <c r="BM726" i="42" s="1"/>
  <c r="BL918" i="42"/>
  <c r="BM918" i="42" s="1"/>
  <c r="BL847" i="42"/>
  <c r="BM847" i="42" s="1"/>
  <c r="BL697" i="42"/>
  <c r="BM697" i="42" s="1"/>
  <c r="BL997" i="42"/>
  <c r="BM997" i="42" s="1"/>
  <c r="BL868" i="42"/>
  <c r="BM868" i="42" s="1"/>
  <c r="BL787" i="42"/>
  <c r="BM787" i="42" s="1"/>
  <c r="BL736" i="42"/>
  <c r="BM736" i="42" s="1"/>
  <c r="BL718" i="42"/>
  <c r="BM718" i="42" s="1"/>
  <c r="BL917" i="42"/>
  <c r="BM917" i="42" s="1"/>
  <c r="BL996" i="42"/>
  <c r="BM996" i="42" s="1"/>
  <c r="BL44" i="42"/>
  <c r="BM44" i="42" s="1"/>
  <c r="BL185" i="42"/>
  <c r="BM185" i="42" s="1"/>
  <c r="BL98" i="42"/>
  <c r="BM98" i="42" s="1"/>
  <c r="BL606" i="42"/>
  <c r="BM606" i="42" s="1"/>
  <c r="BL99" i="42"/>
  <c r="BM99" i="42" s="1"/>
  <c r="BL451" i="42"/>
  <c r="BM451" i="42" s="1"/>
  <c r="BL76" i="42"/>
  <c r="BM76" i="42" s="1"/>
  <c r="BL220" i="42"/>
  <c r="BM220" i="42" s="1"/>
  <c r="BL1031" i="42"/>
  <c r="BM1031" i="42" s="1"/>
  <c r="BL929" i="42"/>
  <c r="BM929" i="42" s="1"/>
  <c r="BL819" i="42"/>
  <c r="BM819" i="42" s="1"/>
  <c r="BL1030" i="42"/>
  <c r="BM1030" i="42" s="1"/>
  <c r="BL969" i="42"/>
  <c r="BM969" i="42" s="1"/>
  <c r="BL822" i="42"/>
  <c r="BM822" i="42" s="1"/>
  <c r="BL766" i="42"/>
  <c r="BM766" i="42" s="1"/>
  <c r="BL994" i="42"/>
  <c r="BM994" i="42" s="1"/>
  <c r="BL919" i="42"/>
  <c r="BM919" i="42" s="1"/>
  <c r="BL889" i="42"/>
  <c r="BM889" i="42" s="1"/>
  <c r="BL857" i="42"/>
  <c r="BM857" i="42" s="1"/>
  <c r="BL797" i="42"/>
  <c r="BM797" i="42" s="1"/>
  <c r="BL1036" i="42"/>
  <c r="BM1036" i="42" s="1"/>
  <c r="BL907" i="42"/>
  <c r="BM907" i="42" s="1"/>
  <c r="BL828" i="42"/>
  <c r="BM828" i="42" s="1"/>
  <c r="BL757" i="42"/>
  <c r="BM757" i="42" s="1"/>
  <c r="BL971" i="42"/>
  <c r="BM971" i="42" s="1"/>
  <c r="BL895" i="42"/>
  <c r="BM895" i="42" s="1"/>
  <c r="BL693" i="42"/>
  <c r="BM693" i="42" s="1"/>
  <c r="BL983" i="42"/>
  <c r="BM983" i="42" s="1"/>
  <c r="BL862" i="42"/>
  <c r="BM862" i="42" s="1"/>
  <c r="BL732" i="42"/>
  <c r="BM732" i="42" s="1"/>
  <c r="BL714" i="42"/>
  <c r="BM714" i="42" s="1"/>
  <c r="BL910" i="42"/>
  <c r="BM910" i="42" s="1"/>
  <c r="BL845" i="42"/>
  <c r="BM845" i="42" s="1"/>
  <c r="BL772" i="42"/>
  <c r="BM772" i="42" s="1"/>
  <c r="BL704" i="42"/>
  <c r="BM704" i="42" s="1"/>
  <c r="BL988" i="42"/>
  <c r="BM988" i="42" s="1"/>
  <c r="BL13" i="42"/>
  <c r="BM13" i="42" s="1"/>
  <c r="BL60" i="42"/>
  <c r="BM60" i="42" s="1"/>
  <c r="BL206" i="42"/>
  <c r="BM206" i="42" s="1"/>
  <c r="BL40" i="42"/>
  <c r="BM40" i="42" s="1"/>
  <c r="BL119" i="42"/>
  <c r="BM119" i="42" s="1"/>
  <c r="BL19" i="42"/>
  <c r="BM19" i="42" s="1"/>
  <c r="BL107" i="42"/>
  <c r="BM107" i="42" s="1"/>
  <c r="BL251" i="42"/>
  <c r="BM251" i="42" s="1"/>
  <c r="BL1027" i="42"/>
  <c r="BM1027" i="42" s="1"/>
  <c r="BL815" i="42"/>
  <c r="BM815" i="42" s="1"/>
  <c r="BL1026" i="42"/>
  <c r="BM1026" i="42" s="1"/>
  <c r="BL965" i="42"/>
  <c r="BM965" i="42" s="1"/>
  <c r="BL818" i="42"/>
  <c r="BM818" i="42" s="1"/>
  <c r="BL1012" i="42"/>
  <c r="BM1012" i="42" s="1"/>
  <c r="BL989" i="42"/>
  <c r="BM989" i="42" s="1"/>
  <c r="BL915" i="42"/>
  <c r="BM915" i="42" s="1"/>
  <c r="BL885" i="42"/>
  <c r="BM885" i="42" s="1"/>
  <c r="BL846" i="42"/>
  <c r="BM846" i="42" s="1"/>
  <c r="BL883" i="42"/>
  <c r="BM883" i="42" s="1"/>
  <c r="BL821" i="42"/>
  <c r="BM821" i="42" s="1"/>
  <c r="BL753" i="42"/>
  <c r="BM753" i="42" s="1"/>
  <c r="BL723" i="42"/>
  <c r="BM723" i="42" s="1"/>
  <c r="BL964" i="42"/>
  <c r="BM964" i="42" s="1"/>
  <c r="BL888" i="42"/>
  <c r="BM888" i="42" s="1"/>
  <c r="BL689" i="42"/>
  <c r="BM689" i="42" s="1"/>
  <c r="BL976" i="42"/>
  <c r="BM976" i="42" s="1"/>
  <c r="BL727" i="42"/>
  <c r="BM727" i="42" s="1"/>
  <c r="BL709" i="42"/>
  <c r="BM709" i="42" s="1"/>
  <c r="BL905" i="42"/>
  <c r="BM905" i="42" s="1"/>
  <c r="BL839" i="42"/>
  <c r="BM839" i="42" s="1"/>
  <c r="BL767" i="42"/>
  <c r="BM767" i="42" s="1"/>
  <c r="BL85" i="42"/>
  <c r="BM85" i="42" s="1"/>
  <c r="BL154" i="42"/>
  <c r="BM154" i="42" s="1"/>
  <c r="BL281" i="42"/>
  <c r="BM281" i="42" s="1"/>
  <c r="BL970" i="42"/>
  <c r="BM970" i="42" s="1"/>
  <c r="BL790" i="42"/>
  <c r="BM790" i="42" s="1"/>
  <c r="BL977" i="42"/>
  <c r="BM977" i="42" s="1"/>
  <c r="BL948" i="42"/>
  <c r="BM948" i="42" s="1"/>
  <c r="BL877" i="42"/>
  <c r="BM877" i="42" s="1"/>
  <c r="BL805" i="42"/>
  <c r="BM805" i="42" s="1"/>
  <c r="BL984" i="42"/>
  <c r="BM984" i="42" s="1"/>
  <c r="BL808" i="42"/>
  <c r="BM808" i="42" s="1"/>
  <c r="BL951" i="42"/>
  <c r="BM951" i="42" s="1"/>
  <c r="BL957" i="42"/>
  <c r="BM957" i="42" s="1"/>
  <c r="BL807" i="42"/>
  <c r="BM807" i="42" s="1"/>
  <c r="BL930" i="42"/>
  <c r="BM930" i="42" s="1"/>
  <c r="BL792" i="42"/>
  <c r="BM792" i="42" s="1"/>
  <c r="BL700" i="42"/>
  <c r="BM700" i="42" s="1"/>
  <c r="BL955" i="42"/>
  <c r="BM955" i="42" s="1"/>
  <c r="BL867" i="42"/>
  <c r="BM867" i="42" s="1"/>
  <c r="BL761" i="42"/>
  <c r="BM761" i="42" s="1"/>
  <c r="BL972" i="42"/>
  <c r="BM972" i="42" s="1"/>
  <c r="BL112" i="42"/>
  <c r="BM112" i="42" s="1"/>
  <c r="BL80" i="42"/>
  <c r="BM80" i="42" s="1"/>
  <c r="BL167" i="42"/>
  <c r="BM167" i="42" s="1"/>
  <c r="BL41" i="42"/>
  <c r="BM41" i="42" s="1"/>
  <c r="BL370" i="42"/>
  <c r="BM370" i="42" s="1"/>
  <c r="BL966" i="42"/>
  <c r="BM966" i="42" s="1"/>
  <c r="BL786" i="42"/>
  <c r="BM786" i="42" s="1"/>
  <c r="BL940" i="42"/>
  <c r="BM940" i="42" s="1"/>
  <c r="BL851" i="42"/>
  <c r="BM851" i="42" s="1"/>
  <c r="BL944" i="42"/>
  <c r="BM944" i="42" s="1"/>
  <c r="BL873" i="42"/>
  <c r="BM873" i="42" s="1"/>
  <c r="BL946" i="42"/>
  <c r="BM946" i="42" s="1"/>
  <c r="BL802" i="42"/>
  <c r="BM802" i="42" s="1"/>
  <c r="BL945" i="42"/>
  <c r="BM945" i="42" s="1"/>
  <c r="BL705" i="42"/>
  <c r="BM705" i="42" s="1"/>
  <c r="BL906" i="42"/>
  <c r="BM906" i="42" s="1"/>
  <c r="BL800" i="42"/>
  <c r="BM800" i="42" s="1"/>
  <c r="BL887" i="42"/>
  <c r="BM887" i="42" s="1"/>
  <c r="BL696" i="42"/>
  <c r="BM696" i="42" s="1"/>
  <c r="BL949" i="42"/>
  <c r="BM949" i="42" s="1"/>
  <c r="BL860" i="42"/>
  <c r="BM860" i="42" s="1"/>
  <c r="BL755" i="42"/>
  <c r="BM755" i="42" s="1"/>
  <c r="BL954" i="42"/>
  <c r="BM954" i="42" s="1"/>
  <c r="BL844" i="42"/>
  <c r="BM844" i="42" s="1"/>
  <c r="BL655" i="42"/>
  <c r="BM655" i="42" s="1"/>
  <c r="BL563" i="42"/>
  <c r="BM563" i="42" s="1"/>
  <c r="BL513" i="42"/>
  <c r="BM513" i="42" s="1"/>
  <c r="BL967" i="42"/>
  <c r="BM967" i="42" s="1"/>
  <c r="BL730" i="42"/>
  <c r="BM730" i="42" s="1"/>
  <c r="BL621" i="42"/>
  <c r="BM621" i="42" s="1"/>
  <c r="BL18" i="42"/>
  <c r="BM18" i="42" s="1"/>
  <c r="BL146" i="42"/>
  <c r="BM146" i="42" s="1"/>
  <c r="BL86" i="42"/>
  <c r="BM86" i="42" s="1"/>
  <c r="BL23" i="42"/>
  <c r="BM23" i="42" s="1"/>
  <c r="BL180" i="42"/>
  <c r="BM180" i="42" s="1"/>
  <c r="BL57" i="42"/>
  <c r="BM57" i="42" s="1"/>
  <c r="BL461" i="42"/>
  <c r="BM461" i="42" s="1"/>
  <c r="BL775" i="42"/>
  <c r="BM775" i="42" s="1"/>
  <c r="BL936" i="42"/>
  <c r="BM936" i="42" s="1"/>
  <c r="BL830" i="42"/>
  <c r="BM830" i="42" s="1"/>
  <c r="BL1010" i="42"/>
  <c r="BM1010" i="42" s="1"/>
  <c r="BL911" i="42"/>
  <c r="BM911" i="42" s="1"/>
  <c r="BL869" i="42"/>
  <c r="BM869" i="42" s="1"/>
  <c r="BL926" i="42"/>
  <c r="BM926" i="42" s="1"/>
  <c r="BL788" i="42"/>
  <c r="BM788" i="42" s="1"/>
  <c r="BL719" i="42"/>
  <c r="BM719" i="42" s="1"/>
  <c r="BL938" i="42"/>
  <c r="BM938" i="42" s="1"/>
  <c r="BL779" i="42"/>
  <c r="BM779" i="42" s="1"/>
  <c r="BL701" i="42"/>
  <c r="BM701" i="42" s="1"/>
  <c r="BL899" i="42"/>
  <c r="BM899" i="42" s="1"/>
  <c r="BL880" i="42"/>
  <c r="BM880" i="42" s="1"/>
  <c r="BL1032" i="42"/>
  <c r="BM1032" i="42" s="1"/>
  <c r="BL935" i="42"/>
  <c r="BM935" i="42" s="1"/>
  <c r="BL751" i="42"/>
  <c r="BM751" i="42" s="1"/>
  <c r="BL920" i="42"/>
  <c r="BM920" i="42" s="1"/>
  <c r="BL810" i="42"/>
  <c r="BM810" i="42" s="1"/>
  <c r="BL651" i="42"/>
  <c r="BM651" i="42" s="1"/>
  <c r="BL559" i="42"/>
  <c r="BM559" i="42" s="1"/>
  <c r="BL509" i="42"/>
  <c r="BM509" i="42" s="1"/>
  <c r="BL914" i="42"/>
  <c r="BM914" i="42" s="1"/>
  <c r="BL699" i="42"/>
  <c r="BM699" i="42" s="1"/>
  <c r="BL617" i="42"/>
  <c r="BM617" i="42" s="1"/>
  <c r="BL583" i="42"/>
  <c r="BM583" i="42" s="1"/>
  <c r="BL588" i="42"/>
  <c r="BM588" i="42" s="1"/>
  <c r="BL61" i="42"/>
  <c r="BM61" i="42" s="1"/>
  <c r="BL194" i="42"/>
  <c r="BM194" i="42" s="1"/>
  <c r="BL626" i="42"/>
  <c r="BM626" i="42" s="1"/>
  <c r="BL794" i="42"/>
  <c r="BM794" i="42" s="1"/>
  <c r="BL1006" i="42"/>
  <c r="BM1006" i="42" s="1"/>
  <c r="BL841" i="42"/>
  <c r="BM841" i="42" s="1"/>
  <c r="BL1028" i="42"/>
  <c r="BM1028" i="42" s="1"/>
  <c r="BL773" i="42"/>
  <c r="BM773" i="42" s="1"/>
  <c r="BL1013" i="42"/>
  <c r="BM1013" i="42" s="1"/>
  <c r="BL752" i="42"/>
  <c r="BM752" i="42" s="1"/>
  <c r="BL943" i="42"/>
  <c r="BM943" i="42" s="1"/>
  <c r="BL922" i="42"/>
  <c r="BM922" i="42" s="1"/>
  <c r="BL725" i="42"/>
  <c r="BM725" i="42" s="1"/>
  <c r="BL647" i="42"/>
  <c r="BM647" i="42" s="1"/>
  <c r="BL547" i="42"/>
  <c r="BM547" i="42" s="1"/>
  <c r="BL690" i="42"/>
  <c r="BM690" i="42" s="1"/>
  <c r="BL605" i="42"/>
  <c r="BM605" i="42" s="1"/>
  <c r="BL529" i="42"/>
  <c r="BM529" i="42" s="1"/>
  <c r="BL879" i="42"/>
  <c r="BM879" i="42" s="1"/>
  <c r="BL666" i="42"/>
  <c r="BM666" i="42" s="1"/>
  <c r="BL633" i="42"/>
  <c r="BM633" i="42" s="1"/>
  <c r="BL546" i="42"/>
  <c r="BM546" i="42" s="1"/>
  <c r="BL1000" i="42"/>
  <c r="BM1000" i="42" s="1"/>
  <c r="BL817" i="42"/>
  <c r="BM817" i="42" s="1"/>
  <c r="BL836" i="42"/>
  <c r="BM836" i="42" s="1"/>
  <c r="BL678" i="42"/>
  <c r="BM678" i="42" s="1"/>
  <c r="BL607" i="42"/>
  <c r="BM607" i="42" s="1"/>
  <c r="BL527" i="42"/>
  <c r="BM527" i="42" s="1"/>
  <c r="BL657" i="42"/>
  <c r="BM657" i="42" s="1"/>
  <c r="BL507" i="42"/>
  <c r="BM507" i="42" s="1"/>
  <c r="BL421" i="42"/>
  <c r="BM421" i="42" s="1"/>
  <c r="BL334" i="42"/>
  <c r="BM334" i="42" s="1"/>
  <c r="BL276" i="42"/>
  <c r="BM276" i="42" s="1"/>
  <c r="BL640" i="42"/>
  <c r="BM640" i="42" s="1"/>
  <c r="BL476" i="42"/>
  <c r="BM476" i="42" s="1"/>
  <c r="BL416" i="42"/>
  <c r="BM416" i="42" s="1"/>
  <c r="BL354" i="42"/>
  <c r="BM354" i="42" s="1"/>
  <c r="BL734" i="42"/>
  <c r="BM734" i="42" s="1"/>
  <c r="BL604" i="42"/>
  <c r="BM604" i="42" s="1"/>
  <c r="BL469" i="42"/>
  <c r="BM469" i="42" s="1"/>
  <c r="BL403" i="42"/>
  <c r="BM403" i="42" s="1"/>
  <c r="BL353" i="42"/>
  <c r="BM353" i="42" s="1"/>
  <c r="BL758" i="42"/>
  <c r="BM758" i="42" s="1"/>
  <c r="BL519" i="42"/>
  <c r="BM519" i="42" s="1"/>
  <c r="BL427" i="42"/>
  <c r="BM427" i="42" s="1"/>
  <c r="BL336" i="42"/>
  <c r="BM336" i="42" s="1"/>
  <c r="BL278" i="42"/>
  <c r="BM278" i="42" s="1"/>
  <c r="BL716" i="42"/>
  <c r="BM716" i="42" s="1"/>
  <c r="BL552" i="42"/>
  <c r="BM552" i="42" s="1"/>
  <c r="BL444" i="42"/>
  <c r="BM444" i="42" s="1"/>
  <c r="BL390" i="42"/>
  <c r="BM390" i="42" s="1"/>
  <c r="BL260" i="42"/>
  <c r="BM260" i="42" s="1"/>
  <c r="BL459" i="42"/>
  <c r="BM459" i="42" s="1"/>
  <c r="BL291" i="42"/>
  <c r="BM291" i="42" s="1"/>
  <c r="BL222" i="42"/>
  <c r="BM222" i="42" s="1"/>
  <c r="BL422" i="42"/>
  <c r="BM422" i="42" s="1"/>
  <c r="BL250" i="42"/>
  <c r="BM250" i="42" s="1"/>
  <c r="BL175" i="42"/>
  <c r="BM175" i="42" s="1"/>
  <c r="BL63" i="42"/>
  <c r="BM63" i="42" s="1"/>
  <c r="BL432" i="42"/>
  <c r="BM432" i="42" s="1"/>
  <c r="BL245" i="42"/>
  <c r="BM245" i="42" s="1"/>
  <c r="BL616" i="42"/>
  <c r="BM616" i="42" s="1"/>
  <c r="BL297" i="42"/>
  <c r="BM297" i="42" s="1"/>
  <c r="BL182" i="42"/>
  <c r="BM182" i="42" s="1"/>
  <c r="BL96" i="42"/>
  <c r="BM96" i="42" s="1"/>
  <c r="BL341" i="42"/>
  <c r="BM341" i="42" s="1"/>
  <c r="BL232" i="42"/>
  <c r="BM232" i="42" s="1"/>
  <c r="BL405" i="42"/>
  <c r="BM405" i="42" s="1"/>
  <c r="BL239" i="42"/>
  <c r="BM239" i="42" s="1"/>
  <c r="BL164" i="42"/>
  <c r="BM164" i="42" s="1"/>
  <c r="BL114" i="42"/>
  <c r="BM114" i="42" s="1"/>
  <c r="BL28" i="42"/>
  <c r="BM28" i="42" s="1"/>
  <c r="BL102" i="42"/>
  <c r="BM102" i="42" s="1"/>
  <c r="BL202" i="42"/>
  <c r="BM202" i="42" s="1"/>
  <c r="BL676" i="42"/>
  <c r="BM676" i="42" s="1"/>
  <c r="BL126" i="42"/>
  <c r="BM126" i="42" s="1"/>
  <c r="BL1023" i="42"/>
  <c r="BM1023" i="42" s="1"/>
  <c r="BL771" i="42"/>
  <c r="BM771" i="42" s="1"/>
  <c r="BL1002" i="42"/>
  <c r="BM1002" i="42" s="1"/>
  <c r="BL881" i="42"/>
  <c r="BM881" i="42" s="1"/>
  <c r="BL1021" i="42"/>
  <c r="BM1021" i="42" s="1"/>
  <c r="BL768" i="42"/>
  <c r="BM768" i="42" s="1"/>
  <c r="BL1004" i="42"/>
  <c r="BM1004" i="42" s="1"/>
  <c r="BL748" i="42"/>
  <c r="BM748" i="42" s="1"/>
  <c r="BL874" i="42"/>
  <c r="BM874" i="42" s="1"/>
  <c r="BL916" i="42"/>
  <c r="BM916" i="42" s="1"/>
  <c r="BL721" i="42"/>
  <c r="BM721" i="42" s="1"/>
  <c r="BL643" i="42"/>
  <c r="BM643" i="42" s="1"/>
  <c r="BL542" i="42"/>
  <c r="BM542" i="42" s="1"/>
  <c r="BL1001" i="42"/>
  <c r="BM1001" i="42" s="1"/>
  <c r="BL682" i="42"/>
  <c r="BM682" i="42" s="1"/>
  <c r="BL601" i="42"/>
  <c r="BM601" i="42" s="1"/>
  <c r="BL525" i="42"/>
  <c r="BM525" i="42" s="1"/>
  <c r="BL864" i="42"/>
  <c r="BM864" i="42" s="1"/>
  <c r="BL662" i="42"/>
  <c r="BM662" i="42" s="1"/>
  <c r="BL574" i="42"/>
  <c r="BM574" i="42" s="1"/>
  <c r="BL541" i="42"/>
  <c r="BM541" i="42" s="1"/>
  <c r="BL961" i="42"/>
  <c r="BM961" i="42" s="1"/>
  <c r="BL803" i="42"/>
  <c r="BM803" i="42" s="1"/>
  <c r="BL798" i="42"/>
  <c r="BM798" i="42" s="1"/>
  <c r="BL673" i="42"/>
  <c r="BM673" i="42" s="1"/>
  <c r="BL603" i="42"/>
  <c r="BM603" i="42" s="1"/>
  <c r="BL485" i="42"/>
  <c r="BM485" i="42" s="1"/>
  <c r="BL649" i="42"/>
  <c r="BM649" i="42" s="1"/>
  <c r="BL499" i="42"/>
  <c r="BM499" i="42" s="1"/>
  <c r="BL379" i="42"/>
  <c r="BM379" i="42" s="1"/>
  <c r="BL330" i="42"/>
  <c r="BM330" i="42" s="1"/>
  <c r="BL272" i="42"/>
  <c r="BM272" i="42" s="1"/>
  <c r="BL572" i="42"/>
  <c r="BM572" i="42" s="1"/>
  <c r="BL470" i="42"/>
  <c r="BM470" i="42" s="1"/>
  <c r="BL412" i="42"/>
  <c r="BM412" i="42" s="1"/>
  <c r="BL312" i="42"/>
  <c r="BM312" i="42" s="1"/>
  <c r="BL720" i="42"/>
  <c r="BM720" i="42" s="1"/>
  <c r="BL595" i="42"/>
  <c r="BM595" i="42" s="1"/>
  <c r="BL458" i="42"/>
  <c r="BM458" i="42" s="1"/>
  <c r="BL399" i="42"/>
  <c r="BM399" i="42" s="1"/>
  <c r="BL311" i="42"/>
  <c r="BM311" i="42" s="1"/>
  <c r="BL695" i="42"/>
  <c r="BM695" i="42" s="1"/>
  <c r="BL511" i="42"/>
  <c r="BM511" i="42" s="1"/>
  <c r="BL423" i="42"/>
  <c r="BM423" i="42" s="1"/>
  <c r="BL328" i="42"/>
  <c r="BM328" i="42" s="1"/>
  <c r="BL274" i="42"/>
  <c r="BM274" i="42" s="1"/>
  <c r="BL694" i="42"/>
  <c r="BM694" i="42" s="1"/>
  <c r="BL518" i="42"/>
  <c r="BM518" i="42" s="1"/>
  <c r="BL418" i="42"/>
  <c r="BM418" i="42" s="1"/>
  <c r="BL385" i="42"/>
  <c r="BM385" i="42" s="1"/>
  <c r="BL256" i="42"/>
  <c r="BM256" i="42" s="1"/>
  <c r="BL447" i="42"/>
  <c r="BM447" i="42" s="1"/>
  <c r="BL255" i="42"/>
  <c r="BM255" i="42" s="1"/>
  <c r="BL218" i="42"/>
  <c r="BM218" i="42" s="1"/>
  <c r="BL401" i="42"/>
  <c r="BM401" i="42" s="1"/>
  <c r="BL208" i="42"/>
  <c r="BM208" i="42" s="1"/>
  <c r="BL133" i="42"/>
  <c r="BM133" i="42" s="1"/>
  <c r="BL376" i="42"/>
  <c r="BM376" i="42" s="1"/>
  <c r="BL241" i="42"/>
  <c r="BM241" i="42" s="1"/>
  <c r="BL526" i="42"/>
  <c r="BM526" i="42" s="1"/>
  <c r="BL287" i="42"/>
  <c r="BM287" i="42" s="1"/>
  <c r="BL178" i="42"/>
  <c r="BM178" i="42" s="1"/>
  <c r="BL683" i="42"/>
  <c r="BM683" i="42" s="1"/>
  <c r="BL318" i="42"/>
  <c r="BM318" i="42" s="1"/>
  <c r="BL382" i="42"/>
  <c r="BM382" i="42" s="1"/>
  <c r="BL235" i="42"/>
  <c r="BM235" i="42" s="1"/>
  <c r="BL160" i="42"/>
  <c r="BM160" i="42" s="1"/>
  <c r="BL110" i="42"/>
  <c r="BM110" i="42" s="1"/>
  <c r="BL32" i="42"/>
  <c r="BM32" i="42" s="1"/>
  <c r="BL115" i="42"/>
  <c r="BM115" i="42" s="1"/>
  <c r="BL210" i="42"/>
  <c r="BM210" i="42" s="1"/>
  <c r="BL22" i="42"/>
  <c r="BM22" i="42" s="1"/>
  <c r="BL147" i="42"/>
  <c r="BM147" i="42" s="1"/>
  <c r="BL108" i="42"/>
  <c r="BM108" i="42" s="1"/>
  <c r="BL982" i="42"/>
  <c r="BM982" i="42" s="1"/>
  <c r="BL1022" i="42"/>
  <c r="BM1022" i="42" s="1"/>
  <c r="BL960" i="42"/>
  <c r="BM960" i="42" s="1"/>
  <c r="BL865" i="42"/>
  <c r="BM865" i="42" s="1"/>
  <c r="BL1005" i="42"/>
  <c r="BM1005" i="42" s="1"/>
  <c r="BL958" i="42"/>
  <c r="BM958" i="42" s="1"/>
  <c r="BL894" i="42"/>
  <c r="BM894" i="42" s="1"/>
  <c r="BL740" i="42"/>
  <c r="BM740" i="42" s="1"/>
  <c r="BL855" i="42"/>
  <c r="BM855" i="42" s="1"/>
  <c r="BL898" i="42"/>
  <c r="BM898" i="42" s="1"/>
  <c r="BL747" i="42"/>
  <c r="BM747" i="42" s="1"/>
  <c r="BL717" i="42"/>
  <c r="BM717" i="42" s="1"/>
  <c r="BL791" i="42"/>
  <c r="BM791" i="42" s="1"/>
  <c r="BL639" i="42"/>
  <c r="BM639" i="42" s="1"/>
  <c r="BL521" i="42"/>
  <c r="BM521" i="42" s="1"/>
  <c r="BL897" i="42"/>
  <c r="BM897" i="42" s="1"/>
  <c r="BL675" i="42"/>
  <c r="BM675" i="42" s="1"/>
  <c r="BL596" i="42"/>
  <c r="BM596" i="42" s="1"/>
  <c r="BL483" i="42"/>
  <c r="BM483" i="42" s="1"/>
  <c r="BL658" i="42"/>
  <c r="BM658" i="42" s="1"/>
  <c r="BL570" i="42"/>
  <c r="BM570" i="42" s="1"/>
  <c r="BL520" i="42"/>
  <c r="BM520" i="42" s="1"/>
  <c r="BL927" i="42"/>
  <c r="BM927" i="42" s="1"/>
  <c r="BL738" i="42"/>
  <c r="BM738" i="42" s="1"/>
  <c r="BL959" i="42"/>
  <c r="BM959" i="42" s="1"/>
  <c r="BL776" i="42"/>
  <c r="BM776" i="42" s="1"/>
  <c r="BL669" i="42"/>
  <c r="BM669" i="42" s="1"/>
  <c r="BL589" i="42"/>
  <c r="BM589" i="42" s="1"/>
  <c r="BL481" i="42"/>
  <c r="BM481" i="42" s="1"/>
  <c r="BL641" i="42"/>
  <c r="BM641" i="42" s="1"/>
  <c r="BL490" i="42"/>
  <c r="BM490" i="42" s="1"/>
  <c r="BL375" i="42"/>
  <c r="BM375" i="42" s="1"/>
  <c r="BL326" i="42"/>
  <c r="BM326" i="42" s="1"/>
  <c r="BL993" i="42"/>
  <c r="BM993" i="42" s="1"/>
  <c r="BL548" i="42"/>
  <c r="BM548" i="42" s="1"/>
  <c r="BL465" i="42"/>
  <c r="BM465" i="42" s="1"/>
  <c r="BL404" i="42"/>
  <c r="BM404" i="42" s="1"/>
  <c r="BL308" i="42"/>
  <c r="BM308" i="42" s="1"/>
  <c r="BL698" i="42"/>
  <c r="BM698" i="42" s="1"/>
  <c r="BL586" i="42"/>
  <c r="BM586" i="42" s="1"/>
  <c r="BL453" i="42"/>
  <c r="BM453" i="42" s="1"/>
  <c r="BL395" i="42"/>
  <c r="BM395" i="42" s="1"/>
  <c r="BL307" i="42"/>
  <c r="BM307" i="42" s="1"/>
  <c r="BL661" i="42"/>
  <c r="BM661" i="42" s="1"/>
  <c r="BL503" i="42"/>
  <c r="BM503" i="42" s="1"/>
  <c r="BL381" i="42"/>
  <c r="BM381" i="42" s="1"/>
  <c r="BL324" i="42"/>
  <c r="BM324" i="42" s="1"/>
  <c r="BL270" i="42"/>
  <c r="BM270" i="42" s="1"/>
  <c r="BL677" i="42"/>
  <c r="BM677" i="42" s="1"/>
  <c r="BL510" i="42"/>
  <c r="BM510" i="42" s="1"/>
  <c r="BL414" i="42"/>
  <c r="BM414" i="42" s="1"/>
  <c r="BL364" i="42"/>
  <c r="BM364" i="42" s="1"/>
  <c r="BL252" i="42"/>
  <c r="BM252" i="42" s="1"/>
  <c r="BL434" i="42"/>
  <c r="BM434" i="42" s="1"/>
  <c r="BL246" i="42"/>
  <c r="BM246" i="42" s="1"/>
  <c r="BL213" i="42"/>
  <c r="BM213" i="42" s="1"/>
  <c r="BL378" i="42"/>
  <c r="BM378" i="42" s="1"/>
  <c r="BL204" i="42"/>
  <c r="BM204" i="42" s="1"/>
  <c r="BL129" i="42"/>
  <c r="BM129" i="42" s="1"/>
  <c r="BL59" i="42"/>
  <c r="BM59" i="42" s="1"/>
  <c r="BL355" i="42"/>
  <c r="BM355" i="42" s="1"/>
  <c r="BL237" i="42"/>
  <c r="BM237" i="42" s="1"/>
  <c r="BL467" i="42"/>
  <c r="BM467" i="42" s="1"/>
  <c r="BL266" i="42"/>
  <c r="BM266" i="42" s="1"/>
  <c r="BL174" i="42"/>
  <c r="BM174" i="42" s="1"/>
  <c r="BL614" i="42"/>
  <c r="BM614" i="42" s="1"/>
  <c r="BL285" i="42"/>
  <c r="BM285" i="42" s="1"/>
  <c r="BL674" i="42"/>
  <c r="BM674" i="42" s="1"/>
  <c r="BL349" i="42"/>
  <c r="BM349" i="42" s="1"/>
  <c r="BL231" i="42"/>
  <c r="BM231" i="42" s="1"/>
  <c r="BL156" i="42"/>
  <c r="BM156" i="42" s="1"/>
  <c r="BL106" i="42"/>
  <c r="BM106" i="42" s="1"/>
  <c r="BL46" i="42"/>
  <c r="BM46" i="42" s="1"/>
  <c r="BL122" i="42"/>
  <c r="BM122" i="42" s="1"/>
  <c r="BL329" i="42"/>
  <c r="BM329" i="42" s="1"/>
  <c r="BL34" i="42"/>
  <c r="BM34" i="42" s="1"/>
  <c r="BL166" i="42"/>
  <c r="BM166" i="42" s="1"/>
  <c r="BL70" i="42"/>
  <c r="BM70" i="42" s="1"/>
  <c r="BL155" i="42"/>
  <c r="BM155" i="42" s="1"/>
  <c r="BL831" i="42"/>
  <c r="BM831" i="42" s="1"/>
  <c r="BL789" i="42"/>
  <c r="BM789" i="42" s="1"/>
  <c r="BL842" i="42"/>
  <c r="BM842" i="42" s="1"/>
  <c r="BL882" i="42"/>
  <c r="BM882" i="42" s="1"/>
  <c r="BL1033" i="42"/>
  <c r="BM1033" i="42" s="1"/>
  <c r="BL1025" i="42"/>
  <c r="BM1025" i="42" s="1"/>
  <c r="BL799" i="42"/>
  <c r="BM799" i="42" s="1"/>
  <c r="BL871" i="42"/>
  <c r="BM871" i="42" s="1"/>
  <c r="BL659" i="42"/>
  <c r="BM659" i="42" s="1"/>
  <c r="BL501" i="42"/>
  <c r="BM501" i="42" s="1"/>
  <c r="BL671" i="42"/>
  <c r="BM671" i="42" s="1"/>
  <c r="BL537" i="42"/>
  <c r="BM537" i="42" s="1"/>
  <c r="BL638" i="42"/>
  <c r="BM638" i="42" s="1"/>
  <c r="BL500" i="42"/>
  <c r="BM500" i="42" s="1"/>
  <c r="BL623" i="42"/>
  <c r="BM623" i="42" s="1"/>
  <c r="BL531" i="42"/>
  <c r="BM531" i="42" s="1"/>
  <c r="BL557" i="42"/>
  <c r="BM557" i="42" s="1"/>
  <c r="BL371" i="42"/>
  <c r="BM371" i="42" s="1"/>
  <c r="BL292" i="42"/>
  <c r="BM292" i="42" s="1"/>
  <c r="BL514" i="42"/>
  <c r="BM514" i="42" s="1"/>
  <c r="BL437" i="42"/>
  <c r="BM437" i="42" s="1"/>
  <c r="BL578" i="42"/>
  <c r="BM578" i="42" s="1"/>
  <c r="BL411" i="42"/>
  <c r="BM411" i="42" s="1"/>
  <c r="BL261" i="42"/>
  <c r="BM261" i="42" s="1"/>
  <c r="BL553" i="42"/>
  <c r="BM553" i="42" s="1"/>
  <c r="BL369" i="42"/>
  <c r="BM369" i="42" s="1"/>
  <c r="BL265" i="42"/>
  <c r="BM265" i="42" s="1"/>
  <c r="BL568" i="42"/>
  <c r="BM568" i="42" s="1"/>
  <c r="BL406" i="42"/>
  <c r="BM406" i="42" s="1"/>
  <c r="BL302" i="42"/>
  <c r="BM302" i="42" s="1"/>
  <c r="BL335" i="42"/>
  <c r="BM335" i="42" s="1"/>
  <c r="BL754" i="42"/>
  <c r="BM754" i="42" s="1"/>
  <c r="BL289" i="42"/>
  <c r="BM289" i="42" s="1"/>
  <c r="BL484" i="42"/>
  <c r="BM484" i="42" s="1"/>
  <c r="BL225" i="42"/>
  <c r="BM225" i="42" s="1"/>
  <c r="BL249" i="42"/>
  <c r="BM249" i="42" s="1"/>
  <c r="BL103" i="42"/>
  <c r="BM103" i="42" s="1"/>
  <c r="BL258" i="42"/>
  <c r="BM258" i="42" s="1"/>
  <c r="BL426" i="42"/>
  <c r="BM426" i="42" s="1"/>
  <c r="BL219" i="42"/>
  <c r="BM219" i="42" s="1"/>
  <c r="BL81" i="42"/>
  <c r="BM81" i="42" s="1"/>
  <c r="BL66" i="42"/>
  <c r="BM66" i="42" s="1"/>
  <c r="BL189" i="42"/>
  <c r="BM189" i="42" s="1"/>
  <c r="BL79" i="42"/>
  <c r="BM79" i="42" s="1"/>
  <c r="BL193" i="42"/>
  <c r="BM193" i="42" s="1"/>
  <c r="BL127" i="42"/>
  <c r="BM127" i="42" s="1"/>
  <c r="BL181" i="42"/>
  <c r="BM181" i="42" s="1"/>
  <c r="BL1017" i="42"/>
  <c r="BM1017" i="42" s="1"/>
  <c r="BL785" i="42"/>
  <c r="BM785" i="42" s="1"/>
  <c r="BL838" i="42"/>
  <c r="BM838" i="42" s="1"/>
  <c r="BL863" i="42"/>
  <c r="BM863" i="42" s="1"/>
  <c r="BL875" i="42"/>
  <c r="BM875" i="42" s="1"/>
  <c r="BL1009" i="42"/>
  <c r="BM1009" i="42" s="1"/>
  <c r="BL1011" i="42"/>
  <c r="BM1011" i="42" s="1"/>
  <c r="BL934" i="42"/>
  <c r="BM934" i="42" s="1"/>
  <c r="BL634" i="42"/>
  <c r="BM634" i="42" s="1"/>
  <c r="BL497" i="42"/>
  <c r="BM497" i="42" s="1"/>
  <c r="BL629" i="42"/>
  <c r="BM629" i="42" s="1"/>
  <c r="BL533" i="42"/>
  <c r="BM533" i="42" s="1"/>
  <c r="BL566" i="42"/>
  <c r="BM566" i="42" s="1"/>
  <c r="BL496" i="42"/>
  <c r="BM496" i="42" s="1"/>
  <c r="BL995" i="42"/>
  <c r="BM995" i="42" s="1"/>
  <c r="BL850" i="42"/>
  <c r="BM850" i="42" s="1"/>
  <c r="BL619" i="42"/>
  <c r="BM619" i="42" s="1"/>
  <c r="BL477" i="42"/>
  <c r="BM477" i="42" s="1"/>
  <c r="BL549" i="42"/>
  <c r="BM549" i="42" s="1"/>
  <c r="BL350" i="42"/>
  <c r="BM350" i="42" s="1"/>
  <c r="BL284" i="42"/>
  <c r="BM284" i="42" s="1"/>
  <c r="BL506" i="42"/>
  <c r="BM506" i="42" s="1"/>
  <c r="BL396" i="42"/>
  <c r="BM396" i="42" s="1"/>
  <c r="BL765" i="42"/>
  <c r="BM765" i="42" s="1"/>
  <c r="BL536" i="42"/>
  <c r="BM536" i="42" s="1"/>
  <c r="BL407" i="42"/>
  <c r="BM407" i="42" s="1"/>
  <c r="BL257" i="42"/>
  <c r="BM257" i="42" s="1"/>
  <c r="BL495" i="42"/>
  <c r="BM495" i="42" s="1"/>
  <c r="BL348" i="42"/>
  <c r="BM348" i="42" s="1"/>
  <c r="BL921" i="42"/>
  <c r="BM921" i="42" s="1"/>
  <c r="BL560" i="42"/>
  <c r="BM560" i="42" s="1"/>
  <c r="BL402" i="42"/>
  <c r="BM402" i="42" s="1"/>
  <c r="BL903" i="42"/>
  <c r="BM903" i="42" s="1"/>
  <c r="BL325" i="42"/>
  <c r="BM325" i="42" s="1"/>
  <c r="BL622" i="42"/>
  <c r="BM622" i="42" s="1"/>
  <c r="BL279" i="42"/>
  <c r="BM279" i="42" s="1"/>
  <c r="BL101" i="42"/>
  <c r="BM101" i="42" s="1"/>
  <c r="BL343" i="42"/>
  <c r="BM343" i="42" s="1"/>
  <c r="BL221" i="42"/>
  <c r="BM221" i="42" s="1"/>
  <c r="BL207" i="42"/>
  <c r="BM207" i="42" s="1"/>
  <c r="BL253" i="42"/>
  <c r="BM253" i="42" s="1"/>
  <c r="BL327" i="42"/>
  <c r="BM327" i="42" s="1"/>
  <c r="BL214" i="42"/>
  <c r="BM214" i="42" s="1"/>
  <c r="BL77" i="42"/>
  <c r="BM77" i="42" s="1"/>
  <c r="BL71" i="42"/>
  <c r="BM71" i="42" s="1"/>
  <c r="BL372" i="42"/>
  <c r="BM372" i="42" s="1"/>
  <c r="BL159" i="42"/>
  <c r="BM159" i="42" s="1"/>
  <c r="BL271" i="42"/>
  <c r="BM271" i="42" s="1"/>
  <c r="BL201" i="42"/>
  <c r="BM201" i="42" s="1"/>
  <c r="BL985" i="42"/>
  <c r="BM985" i="42" s="1"/>
  <c r="BL774" i="42"/>
  <c r="BM774" i="42" s="1"/>
  <c r="BL834" i="42"/>
  <c r="BM834" i="42" s="1"/>
  <c r="BL749" i="42"/>
  <c r="BM749" i="42" s="1"/>
  <c r="BL856" i="42"/>
  <c r="BM856" i="42" s="1"/>
  <c r="BL840" i="42"/>
  <c r="BM840" i="42" s="1"/>
  <c r="BL950" i="42"/>
  <c r="BM950" i="42" s="1"/>
  <c r="BL743" i="42"/>
  <c r="BM743" i="42" s="1"/>
  <c r="BL902" i="42"/>
  <c r="BM902" i="42" s="1"/>
  <c r="BL571" i="42"/>
  <c r="BM571" i="42" s="1"/>
  <c r="BL1029" i="42"/>
  <c r="BM1029" i="42" s="1"/>
  <c r="BL625" i="42"/>
  <c r="BM625" i="42" s="1"/>
  <c r="BL479" i="42"/>
  <c r="BM479" i="42" s="1"/>
  <c r="BL750" i="42"/>
  <c r="BM750" i="42" s="1"/>
  <c r="BL562" i="42"/>
  <c r="BM562" i="42" s="1"/>
  <c r="BL1024" i="42"/>
  <c r="BM1024" i="42" s="1"/>
  <c r="BL979" i="42"/>
  <c r="BM979" i="42" s="1"/>
  <c r="BL615" i="42"/>
  <c r="BM615" i="42" s="1"/>
  <c r="BL473" i="42"/>
  <c r="BM473" i="42" s="1"/>
  <c r="BL515" i="42"/>
  <c r="BM515" i="42" s="1"/>
  <c r="BL346" i="42"/>
  <c r="BM346" i="42" s="1"/>
  <c r="BL498" i="42"/>
  <c r="BM498" i="42" s="1"/>
  <c r="BL392" i="42"/>
  <c r="BM392" i="42" s="1"/>
  <c r="BL528" i="42"/>
  <c r="BM528" i="42" s="1"/>
  <c r="BL391" i="42"/>
  <c r="BM391" i="42" s="1"/>
  <c r="BL939" i="42"/>
  <c r="BM939" i="42" s="1"/>
  <c r="BL474" i="42"/>
  <c r="BM474" i="42" s="1"/>
  <c r="BL344" i="42"/>
  <c r="BM344" i="42" s="1"/>
  <c r="BL829" i="42"/>
  <c r="BM829" i="42" s="1"/>
  <c r="BL502" i="42"/>
  <c r="BM502" i="42" s="1"/>
  <c r="BL398" i="42"/>
  <c r="BM398" i="42" s="1"/>
  <c r="BL624" i="42"/>
  <c r="BM624" i="42" s="1"/>
  <c r="BL313" i="42"/>
  <c r="BM313" i="42" s="1"/>
  <c r="BL600" i="42"/>
  <c r="BM600" i="42" s="1"/>
  <c r="BL200" i="42"/>
  <c r="BM200" i="42" s="1"/>
  <c r="BL97" i="42"/>
  <c r="BM97" i="42" s="1"/>
  <c r="BL333" i="42"/>
  <c r="BM333" i="42" s="1"/>
  <c r="BL687" i="42"/>
  <c r="BM687" i="42" s="1"/>
  <c r="BL203" i="42"/>
  <c r="BM203" i="42" s="1"/>
  <c r="BL590" i="42"/>
  <c r="BM590" i="42" s="1"/>
  <c r="BL244" i="42"/>
  <c r="BM244" i="42" s="1"/>
  <c r="BL305" i="42"/>
  <c r="BM305" i="42" s="1"/>
  <c r="BL168" i="42"/>
  <c r="BM168" i="42" s="1"/>
  <c r="BL73" i="42"/>
  <c r="BM73" i="42" s="1"/>
  <c r="BL82" i="42"/>
  <c r="BM82" i="42" s="1"/>
  <c r="BL417" i="42"/>
  <c r="BM417" i="42" s="1"/>
  <c r="BL26" i="42"/>
  <c r="BM26" i="42" s="1"/>
  <c r="BL134" i="42"/>
  <c r="BM134" i="42" s="1"/>
  <c r="BL928" i="42"/>
  <c r="BM928" i="42" s="1"/>
  <c r="BL809" i="42"/>
  <c r="BM809" i="42" s="1"/>
  <c r="BL710" i="42"/>
  <c r="BM710" i="42" s="1"/>
  <c r="BL813" i="42"/>
  <c r="BM813" i="42" s="1"/>
  <c r="BL731" i="42"/>
  <c r="BM731" i="42" s="1"/>
  <c r="BL567" i="42"/>
  <c r="BM567" i="42" s="1"/>
  <c r="BL642" i="42"/>
  <c r="BM642" i="42" s="1"/>
  <c r="BL746" i="42"/>
  <c r="BM746" i="42" s="1"/>
  <c r="BL577" i="42"/>
  <c r="BM577" i="42" s="1"/>
  <c r="BL455" i="42"/>
  <c r="BM455" i="42" s="1"/>
  <c r="BL296" i="42"/>
  <c r="BM296" i="42" s="1"/>
  <c r="BL450" i="42"/>
  <c r="BM450" i="42" s="1"/>
  <c r="BL679" i="42"/>
  <c r="BM679" i="42" s="1"/>
  <c r="BL445" i="42"/>
  <c r="BM445" i="42" s="1"/>
  <c r="BL653" i="42"/>
  <c r="BM653" i="42" s="1"/>
  <c r="BL373" i="42"/>
  <c r="BM373" i="42" s="1"/>
  <c r="BL660" i="42"/>
  <c r="BM660" i="42" s="1"/>
  <c r="BL394" i="42"/>
  <c r="BM394" i="42" s="1"/>
  <c r="BL424" i="42"/>
  <c r="BM424" i="42" s="1"/>
  <c r="BL456" i="42"/>
  <c r="BM456" i="42" s="1"/>
  <c r="BL125" i="42"/>
  <c r="BM125" i="42" s="1"/>
  <c r="BL254" i="42"/>
  <c r="BM254" i="42" s="1"/>
  <c r="BL195" i="42"/>
  <c r="BM195" i="42" s="1"/>
  <c r="BL363" i="42"/>
  <c r="BM363" i="42" s="1"/>
  <c r="BL283" i="42"/>
  <c r="BM283" i="42" s="1"/>
  <c r="BL118" i="42"/>
  <c r="BM118" i="42" s="1"/>
  <c r="BL20" i="42"/>
  <c r="BM20" i="42" s="1"/>
  <c r="BL464" i="42"/>
  <c r="BM464" i="42" s="1"/>
  <c r="BL30" i="42"/>
  <c r="BM30" i="42" s="1"/>
  <c r="BL31" i="42"/>
  <c r="BM31" i="42" s="1"/>
  <c r="BL538" i="42"/>
  <c r="BM538" i="42" s="1"/>
  <c r="BL814" i="42"/>
  <c r="BM814" i="42" s="1"/>
  <c r="BL931" i="42"/>
  <c r="BM931" i="42" s="1"/>
  <c r="BL756" i="42"/>
  <c r="BM756" i="42" s="1"/>
  <c r="BL975" i="42"/>
  <c r="BM975" i="42" s="1"/>
  <c r="BL555" i="42"/>
  <c r="BM555" i="42" s="1"/>
  <c r="BL980" i="42"/>
  <c r="BM980" i="42" s="1"/>
  <c r="BL558" i="42"/>
  <c r="BM558" i="42" s="1"/>
  <c r="BL837" i="42"/>
  <c r="BM837" i="42" s="1"/>
  <c r="BL535" i="42"/>
  <c r="BM535" i="42" s="1"/>
  <c r="BL433" i="42"/>
  <c r="BM433" i="42" s="1"/>
  <c r="BL446" i="42"/>
  <c r="BM446" i="42" s="1"/>
  <c r="BL670" i="42"/>
  <c r="BM670" i="42" s="1"/>
  <c r="BL415" i="42"/>
  <c r="BM415" i="42" s="1"/>
  <c r="BL645" i="42"/>
  <c r="BM645" i="42" s="1"/>
  <c r="BL298" i="42"/>
  <c r="BM298" i="42" s="1"/>
  <c r="BL652" i="42"/>
  <c r="BM652" i="42" s="1"/>
  <c r="BL352" i="42"/>
  <c r="BM352" i="42" s="1"/>
  <c r="BL413" i="42"/>
  <c r="BM413" i="42" s="1"/>
  <c r="BL345" i="42"/>
  <c r="BM345" i="42" s="1"/>
  <c r="BL93" i="42"/>
  <c r="BM93" i="42" s="1"/>
  <c r="BL233" i="42"/>
  <c r="BM233" i="42" s="1"/>
  <c r="BL191" i="42"/>
  <c r="BM191" i="42" s="1"/>
  <c r="BL275" i="42"/>
  <c r="BM275" i="42" s="1"/>
  <c r="BL243" i="42"/>
  <c r="BM243" i="42" s="1"/>
  <c r="BL69" i="42"/>
  <c r="BM69" i="42" s="1"/>
  <c r="BL24" i="42"/>
  <c r="BM24" i="42" s="1"/>
  <c r="BL45" i="42"/>
  <c r="BM45" i="42" s="1"/>
  <c r="BL978" i="42"/>
  <c r="BM978" i="42" s="1"/>
  <c r="BL793" i="42"/>
  <c r="BM793" i="42" s="1"/>
  <c r="BL999" i="42"/>
  <c r="BM999" i="42" s="1"/>
  <c r="BL968" i="42"/>
  <c r="BM968" i="42" s="1"/>
  <c r="BL1007" i="42"/>
  <c r="BM1007" i="42" s="1"/>
  <c r="BL551" i="42"/>
  <c r="BM551" i="42" s="1"/>
  <c r="BL613" i="42"/>
  <c r="BM613" i="42" s="1"/>
  <c r="BL947" i="42"/>
  <c r="BM947" i="42" s="1"/>
  <c r="BL554" i="42"/>
  <c r="BM554" i="42" s="1"/>
  <c r="BL784" i="42"/>
  <c r="BM784" i="42" s="1"/>
  <c r="BL706" i="42"/>
  <c r="BM706" i="42" s="1"/>
  <c r="BL1016" i="42"/>
  <c r="BM1016" i="42" s="1"/>
  <c r="BL429" i="42"/>
  <c r="BM429" i="42" s="1"/>
  <c r="BL703" i="42"/>
  <c r="BM703" i="42" s="1"/>
  <c r="BL442" i="42"/>
  <c r="BM442" i="42" s="1"/>
  <c r="BL628" i="42"/>
  <c r="BM628" i="42" s="1"/>
  <c r="BL386" i="42"/>
  <c r="BM386" i="42" s="1"/>
  <c r="BL569" i="42"/>
  <c r="BM569" i="42" s="1"/>
  <c r="BL294" i="42"/>
  <c r="BM294" i="42" s="1"/>
  <c r="BL644" i="42"/>
  <c r="BM644" i="42" s="1"/>
  <c r="BL314" i="42"/>
  <c r="BM314" i="42" s="1"/>
  <c r="BL242" i="42"/>
  <c r="BM242" i="42" s="1"/>
  <c r="BL323" i="42"/>
  <c r="BM323" i="42" s="1"/>
  <c r="BL55" i="42"/>
  <c r="BM55" i="42" s="1"/>
  <c r="BL229" i="42"/>
  <c r="BM229" i="42" s="1"/>
  <c r="BL132" i="42"/>
  <c r="BM132" i="42" s="1"/>
  <c r="BL240" i="42"/>
  <c r="BM240" i="42" s="1"/>
  <c r="BL227" i="42"/>
  <c r="BM227" i="42" s="1"/>
  <c r="BL35" i="42"/>
  <c r="BM35" i="42" s="1"/>
  <c r="BL932" i="42"/>
  <c r="BM932" i="42" s="1"/>
  <c r="BL900" i="42"/>
  <c r="BM900" i="42" s="1"/>
  <c r="BL715" i="42"/>
  <c r="BM715" i="42" s="1"/>
  <c r="BL820" i="42"/>
  <c r="BM820" i="42" s="1"/>
  <c r="BL762" i="42"/>
  <c r="BM762" i="42" s="1"/>
  <c r="BL735" i="42"/>
  <c r="BM735" i="42" s="1"/>
  <c r="BL663" i="42"/>
  <c r="BM663" i="42" s="1"/>
  <c r="BL475" i="42"/>
  <c r="BM475" i="42" s="1"/>
  <c r="BL646" i="42"/>
  <c r="BM646" i="42" s="1"/>
  <c r="BL896" i="42"/>
  <c r="BM896" i="42" s="1"/>
  <c r="BL858" i="42"/>
  <c r="BM858" i="42" s="1"/>
  <c r="BL581" i="42"/>
  <c r="BM581" i="42" s="1"/>
  <c r="BL482" i="42"/>
  <c r="BM482" i="42" s="1"/>
  <c r="BL317" i="42"/>
  <c r="BM317" i="42" s="1"/>
  <c r="BL454" i="42"/>
  <c r="BM454" i="42" s="1"/>
  <c r="BL262" i="42"/>
  <c r="BM262" i="42" s="1"/>
  <c r="BL449" i="42"/>
  <c r="BM449" i="42" s="1"/>
  <c r="BL377" i="42"/>
  <c r="BM377" i="42" s="1"/>
  <c r="BL410" i="42"/>
  <c r="BM410" i="42" s="1"/>
  <c r="BL534" i="42"/>
  <c r="BM534" i="42" s="1"/>
  <c r="BL532" i="42"/>
  <c r="BM532" i="42" s="1"/>
  <c r="BL179" i="42"/>
  <c r="BM179" i="42" s="1"/>
  <c r="BL259" i="42"/>
  <c r="BM259" i="42" s="1"/>
  <c r="BL309" i="42"/>
  <c r="BM309" i="42" s="1"/>
  <c r="BL374" i="42"/>
  <c r="BM374" i="42" s="1"/>
  <c r="BL293" i="42"/>
  <c r="BM293" i="42" s="1"/>
  <c r="BL139" i="42"/>
  <c r="BM139" i="42" s="1"/>
  <c r="BL162" i="42"/>
  <c r="BM162" i="42" s="1"/>
  <c r="BL952" i="42"/>
  <c r="BM952" i="42" s="1"/>
  <c r="BL886" i="42"/>
  <c r="BM886" i="42" s="1"/>
  <c r="BL505" i="42"/>
  <c r="BM505" i="42" s="1"/>
  <c r="BL688" i="42"/>
  <c r="BM688" i="42" s="1"/>
  <c r="BL859" i="42"/>
  <c r="BM859" i="42" s="1"/>
  <c r="BL665" i="42"/>
  <c r="BM665" i="42" s="1"/>
  <c r="BL664" i="42"/>
  <c r="BM664" i="42" s="1"/>
  <c r="BL612" i="42"/>
  <c r="BM612" i="42" s="1"/>
  <c r="BL468" i="42"/>
  <c r="BM468" i="42" s="1"/>
  <c r="BL462" i="42"/>
  <c r="BM462" i="42" s="1"/>
  <c r="BL234" i="42"/>
  <c r="BM234" i="42" s="1"/>
  <c r="BL691" i="42"/>
  <c r="BM691" i="42" s="1"/>
  <c r="BL124" i="42"/>
  <c r="BM124" i="42" s="1"/>
  <c r="BL152" i="42"/>
  <c r="BM152" i="42" s="1"/>
  <c r="BL135" i="42"/>
  <c r="BM135" i="42" s="1"/>
  <c r="BL685" i="42"/>
  <c r="BM685" i="42" s="1"/>
  <c r="BL843" i="42"/>
  <c r="BM843" i="42" s="1"/>
  <c r="BL654" i="42"/>
  <c r="BM654" i="42" s="1"/>
  <c r="BL891" i="42"/>
  <c r="BM891" i="42" s="1"/>
  <c r="BL573" i="42"/>
  <c r="BM573" i="42" s="1"/>
  <c r="BL522" i="42"/>
  <c r="BM522" i="42" s="1"/>
  <c r="BL486" i="42"/>
  <c r="BM486" i="42" s="1"/>
  <c r="BL463" i="42"/>
  <c r="BM463" i="42" s="1"/>
  <c r="BL457" i="42"/>
  <c r="BM457" i="42" s="1"/>
  <c r="BL230" i="42"/>
  <c r="BM230" i="42" s="1"/>
  <c r="BL530" i="42"/>
  <c r="BM530" i="42" s="1"/>
  <c r="BL466" i="42"/>
  <c r="BM466" i="42" s="1"/>
  <c r="BL148" i="42"/>
  <c r="BM148" i="42" s="1"/>
  <c r="BL143" i="42"/>
  <c r="BM143" i="42" s="1"/>
  <c r="BL478" i="42"/>
  <c r="BM478" i="42" s="1"/>
  <c r="BL904" i="42"/>
  <c r="BM904" i="42" s="1"/>
  <c r="BL681" i="42"/>
  <c r="BM681" i="42" s="1"/>
  <c r="BL739" i="42"/>
  <c r="BM739" i="42" s="1"/>
  <c r="BL824" i="42"/>
  <c r="BM824" i="42" s="1"/>
  <c r="BL650" i="42"/>
  <c r="BM650" i="42" s="1"/>
  <c r="BL872" i="42"/>
  <c r="BM872" i="42" s="1"/>
  <c r="BL565" i="42"/>
  <c r="BM565" i="42" s="1"/>
  <c r="BL489" i="42"/>
  <c r="BM489" i="42" s="1"/>
  <c r="BL480" i="42"/>
  <c r="BM480" i="42" s="1"/>
  <c r="BL431" i="42"/>
  <c r="BM431" i="42" s="1"/>
  <c r="BL448" i="42"/>
  <c r="BM448" i="42" s="1"/>
  <c r="BL226" i="42"/>
  <c r="BM226" i="42" s="1"/>
  <c r="BL277" i="42"/>
  <c r="BM277" i="42" s="1"/>
  <c r="BL397" i="42"/>
  <c r="BM397" i="42" s="1"/>
  <c r="BL144" i="42"/>
  <c r="BM144" i="42" s="1"/>
  <c r="BL149" i="42"/>
  <c r="BM149" i="42" s="1"/>
  <c r="BL49" i="42"/>
  <c r="BM49" i="42" s="1"/>
  <c r="BL981" i="42"/>
  <c r="BM981" i="42" s="1"/>
  <c r="BL741" i="42"/>
  <c r="BM741" i="42" s="1"/>
  <c r="BL806" i="42"/>
  <c r="BM806" i="42" s="1"/>
  <c r="BL702" i="42"/>
  <c r="BM702" i="42" s="1"/>
  <c r="BL579" i="42"/>
  <c r="BM579" i="42" s="1"/>
  <c r="BL909" i="42"/>
  <c r="BM909" i="42" s="1"/>
  <c r="BL585" i="42"/>
  <c r="BM585" i="42" s="1"/>
  <c r="BL322" i="42"/>
  <c r="BM322" i="42" s="1"/>
  <c r="BL304" i="42"/>
  <c r="BM304" i="42" s="1"/>
  <c r="BL303" i="42"/>
  <c r="BM303" i="42" s="1"/>
  <c r="BL580" i="42"/>
  <c r="BM580" i="42" s="1"/>
  <c r="BL183" i="42"/>
  <c r="BM183" i="42" s="1"/>
  <c r="BL331" i="42"/>
  <c r="BM331" i="42" s="1"/>
  <c r="BL438" i="42"/>
  <c r="BM438" i="42" s="1"/>
  <c r="BL870" i="42"/>
  <c r="BM870" i="42" s="1"/>
  <c r="BL516" i="42"/>
  <c r="BM516" i="42" s="1"/>
  <c r="BL342" i="42"/>
  <c r="BM342" i="42" s="1"/>
  <c r="BL361" i="42"/>
  <c r="BM361" i="42" s="1"/>
  <c r="BL306" i="42"/>
  <c r="BM306" i="42" s="1"/>
  <c r="BL430" i="42"/>
  <c r="BM430" i="42" s="1"/>
  <c r="BL745" i="42"/>
  <c r="BM745" i="42" s="1"/>
  <c r="BL742" i="42"/>
  <c r="BM742" i="42" s="1"/>
  <c r="BL508" i="42"/>
  <c r="BM508" i="42" s="1"/>
  <c r="BL338" i="42"/>
  <c r="BM338" i="42" s="1"/>
  <c r="BL357" i="42"/>
  <c r="BM357" i="42" s="1"/>
  <c r="BL602" i="42"/>
  <c r="BM602" i="42" s="1"/>
  <c r="BL409" i="42"/>
  <c r="BM409" i="42" s="1"/>
  <c r="BL56" i="42"/>
  <c r="BM56" i="42" s="1"/>
  <c r="BL517" i="42"/>
  <c r="BM517" i="42" s="1"/>
  <c r="BL908" i="42"/>
  <c r="BM908" i="42" s="1"/>
  <c r="BL684" i="42"/>
  <c r="BM684" i="42" s="1"/>
  <c r="BL561" i="42"/>
  <c r="BM561" i="42" s="1"/>
  <c r="BL238" i="42"/>
  <c r="BM238" i="42" s="1"/>
  <c r="BL128" i="42"/>
  <c r="BM128" i="42" s="1"/>
  <c r="BL94" i="42"/>
  <c r="BM94" i="42" s="1"/>
  <c r="BL876" i="42"/>
  <c r="BM876" i="42" s="1"/>
  <c r="BL884" i="42"/>
  <c r="BM884" i="42" s="1"/>
  <c r="BL550" i="42"/>
  <c r="BM550" i="42" s="1"/>
  <c r="BL425" i="42"/>
  <c r="BM425" i="42" s="1"/>
  <c r="BL365" i="42"/>
  <c r="BM365" i="42" s="1"/>
  <c r="BL310" i="42"/>
  <c r="BM310" i="42" s="1"/>
  <c r="BL443" i="42"/>
  <c r="BM443" i="42" s="1"/>
  <c r="BL627" i="42"/>
  <c r="BM627" i="42" s="1"/>
  <c r="BL286" i="42"/>
  <c r="BM286" i="42" s="1"/>
  <c r="BL608" i="42"/>
  <c r="BM608" i="42" s="1"/>
  <c r="BL825" i="42"/>
  <c r="BM825" i="42" s="1"/>
  <c r="BL611" i="42"/>
  <c r="BM611" i="42" s="1"/>
  <c r="BL282" i="42"/>
  <c r="BM282" i="42" s="1"/>
  <c r="BL584" i="42"/>
  <c r="BM584" i="42" s="1"/>
  <c r="BL892" i="42"/>
  <c r="BM892" i="42" s="1"/>
  <c r="BL1008" i="42"/>
  <c r="BM1008" i="42" s="1"/>
  <c r="BL494" i="42"/>
  <c r="BM494" i="42" s="1"/>
  <c r="BL223" i="42"/>
  <c r="BM223" i="42" s="1"/>
  <c r="BL609" i="42"/>
  <c r="BM609" i="42" s="1"/>
  <c r="BL366" i="42"/>
  <c r="BM366" i="42" s="1"/>
  <c r="BL301" i="42"/>
  <c r="BM301" i="42" s="1"/>
  <c r="BL362" i="42"/>
  <c r="BM362" i="42" s="1"/>
  <c r="BL358" i="42"/>
  <c r="BM358" i="42" s="1"/>
  <c r="BL956" i="42"/>
  <c r="BM956" i="42" s="1"/>
  <c r="BL620" i="42"/>
  <c r="BM620" i="42" s="1"/>
  <c r="BL769" i="42"/>
  <c r="BM769" i="42" s="1"/>
  <c r="BL816" i="42"/>
  <c r="BM816" i="42" s="1"/>
  <c r="BL196" i="42"/>
  <c r="BM196" i="42" s="1"/>
  <c r="BL192" i="42"/>
  <c r="BM192" i="42" s="1"/>
  <c r="BL630" i="42"/>
  <c r="BM630" i="42" s="1"/>
  <c r="BL722" i="42"/>
  <c r="BM722" i="42" s="1"/>
  <c r="BL591" i="42"/>
  <c r="BM591" i="42" s="1"/>
  <c r="BL587" i="42"/>
  <c r="BM587" i="42" s="1"/>
  <c r="BL686" i="42"/>
  <c r="BM686" i="42" s="1"/>
  <c r="BL290" i="42"/>
  <c r="BM290" i="42" s="1"/>
  <c r="BK248" i="42" a="1"/>
  <c r="BK248" i="42" s="1"/>
  <c r="BK247" i="42" s="1"/>
  <c r="BI216" i="42"/>
  <c r="BI215" i="42" s="1"/>
  <c r="BI211" i="42" s="1"/>
  <c r="BK854" i="42" a="1"/>
  <c r="BK854" i="42" s="1"/>
  <c r="BK610" i="42" a="1"/>
  <c r="BK610" i="42" s="1"/>
  <c r="BK472" i="42" a="1"/>
  <c r="BK472" i="42" s="1"/>
  <c r="BK471" i="42" s="1"/>
  <c r="BK925" i="42" a="1"/>
  <c r="BK925" i="42" s="1"/>
  <c r="BK724" i="42" a="1"/>
  <c r="BK724" i="42" s="1"/>
  <c r="BK648" i="42" a="1"/>
  <c r="BK648" i="42" s="1"/>
  <c r="BK890" i="42" a="1"/>
  <c r="BK890" i="42" s="1"/>
  <c r="BK27" i="42" a="1"/>
  <c r="BK27" i="42" s="1"/>
  <c r="BK656" i="42" a="1"/>
  <c r="BK656" i="42" s="1"/>
  <c r="BI1014" i="42"/>
  <c r="BI543" i="42"/>
  <c r="BI539" i="42" s="1"/>
  <c r="BK618" i="42" a="1"/>
  <c r="BK618" i="42" s="1"/>
  <c r="BK153" i="42" a="1"/>
  <c r="BK153" i="42" s="1"/>
  <c r="BK460" i="42" a="1"/>
  <c r="BK460" i="42" s="1"/>
  <c r="BK441" i="42" a="1"/>
  <c r="BK441" i="42" s="1"/>
  <c r="BK744" i="42" a="1"/>
  <c r="BK744" i="42" s="1"/>
  <c r="BK436" i="42" a="1"/>
  <c r="BK436" i="42" s="1"/>
  <c r="BK912" i="42" a="1"/>
  <c r="BK912" i="42" s="1"/>
  <c r="BK356" i="42" a="1"/>
  <c r="BK356" i="42" s="1"/>
  <c r="BK384" i="42" a="1"/>
  <c r="BK384" i="42" s="1"/>
  <c r="BK37" i="42" a="1"/>
  <c r="BK37" i="42" s="1"/>
  <c r="BK36" i="42" s="1"/>
  <c r="BK389" i="42" a="1"/>
  <c r="BK389" i="42" s="1"/>
  <c r="BK632" i="42" a="1"/>
  <c r="BK632" i="42" s="1"/>
  <c r="BK1015" i="42" a="1"/>
  <c r="BK1015" i="42" s="1"/>
  <c r="BI320" i="42"/>
  <c r="BI319" i="42" s="1"/>
  <c r="BI315" i="42" s="1"/>
  <c r="BI440" i="42"/>
  <c r="BI439" i="42" s="1"/>
  <c r="BI435" i="42" s="1"/>
  <c r="BM540" i="42" l="1" a="1"/>
  <c r="BM540" i="42" s="1"/>
  <c r="BM137" i="42" a="1"/>
  <c r="BM137" i="42" s="1"/>
  <c r="BK924" i="42"/>
  <c r="BG9" i="42"/>
  <c r="BM316" i="42" a="1"/>
  <c r="BM316" i="42" s="1"/>
  <c r="BK15" i="42"/>
  <c r="BK811" i="42"/>
  <c r="BG592" i="42"/>
  <c r="BI781" i="42"/>
  <c r="BI777" i="42" s="1"/>
  <c r="BK712" i="42"/>
  <c r="BI140" i="42"/>
  <c r="BI136" i="42" s="1"/>
  <c r="BI853" i="42"/>
  <c r="BK795" i="42"/>
  <c r="BM264" i="42" a="1"/>
  <c r="BM264" i="42" s="1"/>
  <c r="BM849" i="42" a="1"/>
  <c r="BM849" i="42" s="1"/>
  <c r="BK991" i="42"/>
  <c r="BK990" i="42" s="1"/>
  <c r="BK986" i="42" s="1"/>
  <c r="BK351" i="42"/>
  <c r="BE8" i="42"/>
  <c r="BK759" i="42"/>
  <c r="BM1015" i="42" a="1"/>
  <c r="BM1015" i="42" s="1"/>
  <c r="BK729" i="42"/>
  <c r="BK728" i="42" s="1"/>
  <c r="BM778" i="42" a="1"/>
  <c r="BM778" i="42" s="1"/>
  <c r="BI635" i="42"/>
  <c r="BI631" i="42" s="1"/>
  <c r="BI711" i="42"/>
  <c r="BI707" i="42" s="1"/>
  <c r="BK187" i="42"/>
  <c r="BK186" i="42" s="1"/>
  <c r="BM161" i="42" a="1"/>
  <c r="BM161" i="42" s="1"/>
  <c r="BM65" i="42" a="1"/>
  <c r="BM65" i="42" s="1"/>
  <c r="BI87" i="42"/>
  <c r="BI83" i="42" s="1"/>
  <c r="BM878" i="42" a="1"/>
  <c r="BM878" i="42" s="1"/>
  <c r="BK64" i="42"/>
  <c r="BM764" i="42" a="1"/>
  <c r="BM764" i="42" s="1"/>
  <c r="BM763" i="42" s="1"/>
  <c r="BM933" i="42" a="1"/>
  <c r="BM933" i="42" s="1"/>
  <c r="BM488" i="42" a="1"/>
  <c r="BM488" i="42" s="1"/>
  <c r="BM436" i="42" a="1"/>
  <c r="BM436" i="42" s="1"/>
  <c r="BM11" i="42" a="1"/>
  <c r="BM11" i="42" s="1"/>
  <c r="BM89" i="42" a="1"/>
  <c r="BM89" i="42" s="1"/>
  <c r="BM610" i="42" a="1"/>
  <c r="BM610" i="42" s="1"/>
  <c r="BM109" i="42" a="1"/>
  <c r="BM109" i="42" s="1"/>
  <c r="BM912" i="42" a="1"/>
  <c r="BM912" i="42" s="1"/>
  <c r="BK1014" i="42"/>
  <c r="BM724" i="42" a="1"/>
  <c r="BM724" i="42" s="1"/>
  <c r="BM504" i="42" a="1"/>
  <c r="BM504" i="42" s="1"/>
  <c r="BK268" i="42"/>
  <c r="BK267" i="42" s="1"/>
  <c r="BK263" i="42" s="1"/>
  <c r="BM52" i="42" a="1"/>
  <c r="BM52" i="42" s="1"/>
  <c r="BM51" i="42" s="1"/>
  <c r="BM668" i="42" a="1"/>
  <c r="BM668" i="42" s="1"/>
  <c r="BK492" i="42"/>
  <c r="BK491" i="42" s="1"/>
  <c r="BK487" i="42" s="1"/>
  <c r="BM340" i="42" a="1"/>
  <c r="BM340" i="42" s="1"/>
  <c r="BK216" i="42"/>
  <c r="BK215" i="42" s="1"/>
  <c r="BK211" i="42" s="1"/>
  <c r="BM493" i="42" a="1"/>
  <c r="BM493" i="42" s="1"/>
  <c r="BM321" i="42" a="1"/>
  <c r="BM321" i="42" s="1"/>
  <c r="BK388" i="42"/>
  <c r="BK387" i="42" s="1"/>
  <c r="BK383" i="42" s="1"/>
  <c r="BM744" i="42" a="1"/>
  <c r="BM744" i="42" s="1"/>
  <c r="BM823" i="42" a="1"/>
  <c r="BM823" i="42" s="1"/>
  <c r="BM890" i="42" a="1"/>
  <c r="BM890" i="42" s="1"/>
  <c r="BM228" i="42" a="1"/>
  <c r="BM228" i="42" s="1"/>
  <c r="BM472" i="42" a="1"/>
  <c r="BM472" i="42" s="1"/>
  <c r="BM471" i="42" s="1"/>
  <c r="BM618" i="42" a="1"/>
  <c r="BM618" i="42" s="1"/>
  <c r="BM188" i="42" a="1"/>
  <c r="BM188" i="42" s="1"/>
  <c r="BM248" i="42" a="1"/>
  <c r="BM248" i="42" s="1"/>
  <c r="BM247" i="42" s="1"/>
  <c r="BM121" i="42" a="1"/>
  <c r="BM121" i="42" s="1"/>
  <c r="BM120" i="42" s="1"/>
  <c r="BM384" i="42" a="1"/>
  <c r="BM384" i="42" s="1"/>
  <c r="BM389" i="42" a="1"/>
  <c r="BM389" i="42" s="1"/>
  <c r="BM460" i="42" a="1"/>
  <c r="BM460" i="42" s="1"/>
  <c r="BM153" i="42" a="1"/>
  <c r="BM153" i="42" s="1"/>
  <c r="BM692" i="42" a="1"/>
  <c r="BM692" i="42" s="1"/>
  <c r="BN253" i="42"/>
  <c r="BO253" i="42" s="1"/>
  <c r="BQ1" i="42"/>
  <c r="BN309" i="42"/>
  <c r="BO309" i="42" s="1"/>
  <c r="BN53" i="42"/>
  <c r="BO53" i="42" s="1"/>
  <c r="BN123" i="42"/>
  <c r="BO123" i="42" s="1"/>
  <c r="BN30" i="42"/>
  <c r="BO30" i="42" s="1"/>
  <c r="BN39" i="42"/>
  <c r="BO39" i="42" s="1"/>
  <c r="BN18" i="42"/>
  <c r="BO18" i="42" s="1"/>
  <c r="BN297" i="42"/>
  <c r="BO297" i="42" s="1"/>
  <c r="BN40" i="42"/>
  <c r="BO40" i="42" s="1"/>
  <c r="BN177" i="42"/>
  <c r="BO177" i="42" s="1"/>
  <c r="BN105" i="42"/>
  <c r="BO105" i="42" s="1"/>
  <c r="BN95" i="42"/>
  <c r="BO95" i="42" s="1"/>
  <c r="BN76" i="42"/>
  <c r="BO76" i="42" s="1"/>
  <c r="BN57" i="42"/>
  <c r="BO57" i="42" s="1"/>
  <c r="BN34" i="42"/>
  <c r="BO34" i="42" s="1"/>
  <c r="BN1001" i="42"/>
  <c r="BO1001" i="42" s="1"/>
  <c r="BN943" i="42"/>
  <c r="BO943" i="42" s="1"/>
  <c r="BN896" i="42"/>
  <c r="BO896" i="42" s="1"/>
  <c r="BN864" i="42"/>
  <c r="BO864" i="42" s="1"/>
  <c r="BN1008" i="42"/>
  <c r="BO1008" i="42" s="1"/>
  <c r="BN921" i="42"/>
  <c r="BO921" i="42" s="1"/>
  <c r="BN891" i="42"/>
  <c r="BO891" i="42" s="1"/>
  <c r="BN859" i="42"/>
  <c r="BO859" i="42" s="1"/>
  <c r="BN1035" i="42"/>
  <c r="BO1035" i="42" s="1"/>
  <c r="BN937" i="42"/>
  <c r="BO937" i="42" s="1"/>
  <c r="BN827" i="42"/>
  <c r="BO827" i="42" s="1"/>
  <c r="BN767" i="42"/>
  <c r="BO767" i="42" s="1"/>
  <c r="BN957" i="42"/>
  <c r="BO957" i="42" s="1"/>
  <c r="BN894" i="42"/>
  <c r="BO894" i="42" s="1"/>
  <c r="BN843" i="42"/>
  <c r="BO843" i="42" s="1"/>
  <c r="BN1034" i="42"/>
  <c r="BO1034" i="42" s="1"/>
  <c r="BN1010" i="42"/>
  <c r="BO1010" i="42" s="1"/>
  <c r="BN952" i="42"/>
  <c r="BO952" i="42" s="1"/>
  <c r="BN904" i="42"/>
  <c r="BO904" i="42" s="1"/>
  <c r="BN873" i="42"/>
  <c r="BO873" i="42" s="1"/>
  <c r="BN834" i="42"/>
  <c r="BO834" i="42" s="1"/>
  <c r="BN749" i="42"/>
  <c r="BO749" i="42" s="1"/>
  <c r="BN719" i="42"/>
  <c r="BO719" i="42" s="1"/>
  <c r="BN645" i="42"/>
  <c r="BO645" i="42" s="1"/>
  <c r="BN940" i="42"/>
  <c r="BO940" i="42" s="1"/>
  <c r="BN762" i="42"/>
  <c r="BO762" i="42" s="1"/>
  <c r="BN664" i="42"/>
  <c r="BO664" i="42" s="1"/>
  <c r="BN938" i="42"/>
  <c r="BO938" i="42" s="1"/>
  <c r="BN766" i="42"/>
  <c r="BO766" i="42" s="1"/>
  <c r="BN731" i="42"/>
  <c r="BO731" i="42" s="1"/>
  <c r="BN663" i="42"/>
  <c r="BO663" i="42" s="1"/>
  <c r="BN1029" i="42"/>
  <c r="BO1029" i="42" s="1"/>
  <c r="BN623" i="42"/>
  <c r="BO623" i="42" s="1"/>
  <c r="BN529" i="42"/>
  <c r="BO529" i="42" s="1"/>
  <c r="BN421" i="42"/>
  <c r="BO421" i="42" s="1"/>
  <c r="BN669" i="42"/>
  <c r="BO669" i="42" s="1"/>
  <c r="BN570" i="42"/>
  <c r="BO570" i="42" s="1"/>
  <c r="BN520" i="42"/>
  <c r="BO520" i="42" s="1"/>
  <c r="BN458" i="42"/>
  <c r="BO458" i="42" s="1"/>
  <c r="BN734" i="42"/>
  <c r="BO734" i="42" s="1"/>
  <c r="BN628" i="42"/>
  <c r="BO628" i="42" s="1"/>
  <c r="BN536" i="42"/>
  <c r="BO536" i="42" s="1"/>
  <c r="BN428" i="42"/>
  <c r="BO428" i="42" s="1"/>
  <c r="BN792" i="42"/>
  <c r="BO792" i="42" s="1"/>
  <c r="BN654" i="42"/>
  <c r="BO654" i="42" s="1"/>
  <c r="BN561" i="42"/>
  <c r="BO561" i="42" s="1"/>
  <c r="BN503" i="42"/>
  <c r="BO503" i="42" s="1"/>
  <c r="BN453" i="42"/>
  <c r="BO453" i="42" s="1"/>
  <c r="BN774" i="42"/>
  <c r="BO774" i="42" s="1"/>
  <c r="BN633" i="42"/>
  <c r="BO633" i="42" s="1"/>
  <c r="BN535" i="42"/>
  <c r="BO535" i="42" s="1"/>
  <c r="BN510" i="42"/>
  <c r="BO510" i="42" s="1"/>
  <c r="BN678" i="42"/>
  <c r="BO678" i="42" s="1"/>
  <c r="BN691" i="42"/>
  <c r="BO691" i="42" s="1"/>
  <c r="BN530" i="42"/>
  <c r="BO530" i="42" s="1"/>
  <c r="BN392" i="42"/>
  <c r="BO392" i="42" s="1"/>
  <c r="BN330" i="42"/>
  <c r="BO330" i="42" s="1"/>
  <c r="BN272" i="42"/>
  <c r="BO272" i="42" s="1"/>
  <c r="BN218" i="42"/>
  <c r="BO218" i="42" s="1"/>
  <c r="BN563" i="42"/>
  <c r="BO563" i="42" s="1"/>
  <c r="BN396" i="42"/>
  <c r="BO396" i="42" s="1"/>
  <c r="BN308" i="42"/>
  <c r="BO308" i="42" s="1"/>
  <c r="BN200" i="42"/>
  <c r="BO200" i="42" s="1"/>
  <c r="BN690" i="42"/>
  <c r="BO690" i="42" s="1"/>
  <c r="BN517" i="42"/>
  <c r="BO517" i="42" s="1"/>
  <c r="BN391" i="42"/>
  <c r="BO391" i="42" s="1"/>
  <c r="BN329" i="42"/>
  <c r="BO329" i="42" s="1"/>
  <c r="BN271" i="42"/>
  <c r="BO271" i="42" s="1"/>
  <c r="BN221" i="42"/>
  <c r="BO221" i="42" s="1"/>
  <c r="BN502" i="42"/>
  <c r="BO502" i="42" s="1"/>
  <c r="BN365" i="42"/>
  <c r="BO365" i="42" s="1"/>
  <c r="BN290" i="42"/>
  <c r="BO290" i="42" s="1"/>
  <c r="BN240" i="42"/>
  <c r="BO240" i="42" s="1"/>
  <c r="BN646" i="42"/>
  <c r="BO646" i="42" s="1"/>
  <c r="BN489" i="42"/>
  <c r="BO489" i="42" s="1"/>
  <c r="BN374" i="42"/>
  <c r="BO374" i="42" s="1"/>
  <c r="BN967" i="42"/>
  <c r="BO967" i="42" s="1"/>
  <c r="BN252" i="42"/>
  <c r="BO252" i="42" s="1"/>
  <c r="BN160" i="42"/>
  <c r="BO160" i="42" s="1"/>
  <c r="BN110" i="42"/>
  <c r="BO110" i="42" s="1"/>
  <c r="BN23" i="42"/>
  <c r="BO23" i="42" s="1"/>
  <c r="BN361" i="42"/>
  <c r="BO361" i="42" s="1"/>
  <c r="BN202" i="42"/>
  <c r="BO202" i="42" s="1"/>
  <c r="BN56" i="42"/>
  <c r="BO56" i="42" s="1"/>
  <c r="BN373" i="42"/>
  <c r="BO373" i="42" s="1"/>
  <c r="BN184" i="42"/>
  <c r="BO184" i="42" s="1"/>
  <c r="BN143" i="42"/>
  <c r="BO143" i="42" s="1"/>
  <c r="BN281" i="42"/>
  <c r="BO281" i="42" s="1"/>
  <c r="BN129" i="42"/>
  <c r="BO129" i="42" s="1"/>
  <c r="BN59" i="42"/>
  <c r="BO59" i="42" s="1"/>
  <c r="BN369" i="42"/>
  <c r="BO369" i="42" s="1"/>
  <c r="BN170" i="42"/>
  <c r="BO170" i="42" s="1"/>
  <c r="BN112" i="42"/>
  <c r="BO112" i="42" s="1"/>
  <c r="BN25" i="42"/>
  <c r="BO25" i="42" s="1"/>
  <c r="BN514" i="42"/>
  <c r="BO514" i="42" s="1"/>
  <c r="BN231" i="42"/>
  <c r="BO231" i="42" s="1"/>
  <c r="BN124" i="42"/>
  <c r="BO124" i="42" s="1"/>
  <c r="BN58" i="42"/>
  <c r="BO58" i="42" s="1"/>
  <c r="BN355" i="42"/>
  <c r="BO355" i="42" s="1"/>
  <c r="BN165" i="42"/>
  <c r="BO165" i="42" s="1"/>
  <c r="BN82" i="42"/>
  <c r="BO82" i="42" s="1"/>
  <c r="BN61" i="42"/>
  <c r="BO61" i="42" s="1"/>
  <c r="BN99" i="42"/>
  <c r="BO99" i="42" s="1"/>
  <c r="BN44" i="42"/>
  <c r="BO44" i="42" s="1"/>
  <c r="BN997" i="42"/>
  <c r="BO997" i="42" s="1"/>
  <c r="BN922" i="42"/>
  <c r="BO922" i="42" s="1"/>
  <c r="BN892" i="42"/>
  <c r="BO892" i="42" s="1"/>
  <c r="BN860" i="42"/>
  <c r="BO860" i="42" s="1"/>
  <c r="BN1004" i="42"/>
  <c r="BO1004" i="42" s="1"/>
  <c r="BN917" i="42"/>
  <c r="BO917" i="42" s="1"/>
  <c r="BN887" i="42"/>
  <c r="BO887" i="42" s="1"/>
  <c r="BN855" i="42"/>
  <c r="BO855" i="42" s="1"/>
  <c r="BN1031" i="42"/>
  <c r="BO1031" i="42" s="1"/>
  <c r="BN929" i="42"/>
  <c r="BO929" i="42" s="1"/>
  <c r="BN819" i="42"/>
  <c r="BO819" i="42" s="1"/>
  <c r="BN1013" i="42"/>
  <c r="BO1013" i="42" s="1"/>
  <c r="BN949" i="42"/>
  <c r="BO949" i="42" s="1"/>
  <c r="BN886" i="42"/>
  <c r="BO886" i="42" s="1"/>
  <c r="BN839" i="42"/>
  <c r="BO839" i="42" s="1"/>
  <c r="BN1030" i="42"/>
  <c r="BO1030" i="42" s="1"/>
  <c r="BN1006" i="42"/>
  <c r="BO1006" i="42" s="1"/>
  <c r="BN948" i="42"/>
  <c r="BO948" i="42" s="1"/>
  <c r="BN900" i="42"/>
  <c r="BO900" i="42" s="1"/>
  <c r="BN869" i="42"/>
  <c r="BO869" i="42" s="1"/>
  <c r="BN809" i="42"/>
  <c r="BO809" i="42" s="1"/>
  <c r="BN745" i="42"/>
  <c r="BO745" i="42" s="1"/>
  <c r="BN715" i="42"/>
  <c r="BO715" i="42" s="1"/>
  <c r="BN641" i="42"/>
  <c r="BO641" i="42" s="1"/>
  <c r="BN930" i="42"/>
  <c r="BO930" i="42" s="1"/>
  <c r="BN756" i="42"/>
  <c r="BO756" i="42" s="1"/>
  <c r="BN660" i="42"/>
  <c r="BO660" i="42" s="1"/>
  <c r="BN927" i="42"/>
  <c r="BO927" i="42" s="1"/>
  <c r="BN761" i="42"/>
  <c r="BO761" i="42" s="1"/>
  <c r="BN659" i="42"/>
  <c r="BO659" i="42" s="1"/>
  <c r="BN983" i="42"/>
  <c r="BO983" i="42" s="1"/>
  <c r="BN702" i="42"/>
  <c r="BO702" i="42" s="1"/>
  <c r="BN604" i="42"/>
  <c r="BO604" i="42" s="1"/>
  <c r="BN525" i="42"/>
  <c r="BO525" i="42" s="1"/>
  <c r="BN379" i="42"/>
  <c r="BO379" i="42" s="1"/>
  <c r="BN817" i="42"/>
  <c r="BO817" i="42" s="1"/>
  <c r="BN662" i="42"/>
  <c r="BO662" i="42" s="1"/>
  <c r="BN566" i="42"/>
  <c r="BO566" i="42" s="1"/>
  <c r="BN516" i="42"/>
  <c r="BO516" i="42" s="1"/>
  <c r="BN454" i="42"/>
  <c r="BO454" i="42" s="1"/>
  <c r="BN621" i="42"/>
  <c r="BO621" i="42" s="1"/>
  <c r="BN532" i="42"/>
  <c r="BO532" i="42" s="1"/>
  <c r="BN424" i="42"/>
  <c r="BO424" i="42" s="1"/>
  <c r="BN627" i="42"/>
  <c r="BO627" i="42" s="1"/>
  <c r="BN557" i="42"/>
  <c r="BO557" i="42" s="1"/>
  <c r="BN499" i="42"/>
  <c r="BO499" i="42" s="1"/>
  <c r="BN449" i="42"/>
  <c r="BO449" i="42" s="1"/>
  <c r="BN626" i="42"/>
  <c r="BO626" i="42" s="1"/>
  <c r="BN531" i="42"/>
  <c r="BO531" i="42" s="1"/>
  <c r="BN784" i="42"/>
  <c r="BO784" i="42" s="1"/>
  <c r="BN501" i="42"/>
  <c r="BO501" i="42" s="1"/>
  <c r="BN606" i="42"/>
  <c r="BO606" i="42" s="1"/>
  <c r="BN677" i="42"/>
  <c r="BO677" i="42" s="1"/>
  <c r="BN518" i="42"/>
  <c r="BO518" i="42" s="1"/>
  <c r="BN377" i="42"/>
  <c r="BO377" i="42" s="1"/>
  <c r="BN326" i="42"/>
  <c r="BO326" i="42" s="1"/>
  <c r="BN246" i="42"/>
  <c r="BO246" i="42" s="1"/>
  <c r="BN213" i="42"/>
  <c r="BO213" i="42" s="1"/>
  <c r="BN506" i="42"/>
  <c r="BO506" i="42" s="1"/>
  <c r="BN386" i="42"/>
  <c r="BO386" i="42" s="1"/>
  <c r="BN304" i="42"/>
  <c r="BO304" i="42" s="1"/>
  <c r="BN196" i="42"/>
  <c r="BO196" i="42" s="1"/>
  <c r="BN671" i="42"/>
  <c r="BO671" i="42" s="1"/>
  <c r="BN494" i="42"/>
  <c r="BO494" i="42" s="1"/>
  <c r="BN376" i="42"/>
  <c r="BO376" i="42" s="1"/>
  <c r="BN325" i="42"/>
  <c r="BO325" i="42" s="1"/>
  <c r="BN266" i="42"/>
  <c r="BO266" i="42" s="1"/>
  <c r="BN772" i="42"/>
  <c r="BO772" i="42" s="1"/>
  <c r="BN464" i="42"/>
  <c r="BO464" i="42" s="1"/>
  <c r="BN348" i="42"/>
  <c r="BO348" i="42" s="1"/>
  <c r="BN286" i="42"/>
  <c r="BO286" i="42" s="1"/>
  <c r="BN232" i="42"/>
  <c r="BO232" i="42" s="1"/>
  <c r="BN630" i="42"/>
  <c r="BO630" i="42" s="1"/>
  <c r="BN480" i="42"/>
  <c r="BO480" i="42" s="1"/>
  <c r="BN352" i="42"/>
  <c r="BO352" i="42" s="1"/>
  <c r="BN703" i="42"/>
  <c r="BO703" i="42" s="1"/>
  <c r="BN210" i="42"/>
  <c r="BO210" i="42" s="1"/>
  <c r="BN156" i="42"/>
  <c r="BO156" i="42" s="1"/>
  <c r="BN106" i="42"/>
  <c r="BO106" i="42" s="1"/>
  <c r="BN19" i="42"/>
  <c r="BO19" i="42" s="1"/>
  <c r="BN339" i="42"/>
  <c r="BO339" i="42" s="1"/>
  <c r="BN180" i="42"/>
  <c r="BO180" i="42" s="1"/>
  <c r="BN98" i="42"/>
  <c r="BO98" i="42" s="1"/>
  <c r="BN825" i="42"/>
  <c r="BO825" i="42" s="1"/>
  <c r="BN327" i="42"/>
  <c r="BO327" i="42" s="1"/>
  <c r="BN171" i="42"/>
  <c r="BO171" i="42" s="1"/>
  <c r="BN138" i="42"/>
  <c r="BO138" i="42" s="1"/>
  <c r="BN259" i="42"/>
  <c r="BO259" i="42" s="1"/>
  <c r="BN125" i="42"/>
  <c r="BO125" i="42" s="1"/>
  <c r="BN55" i="42"/>
  <c r="BO55" i="42" s="1"/>
  <c r="BN357" i="42"/>
  <c r="BO357" i="42" s="1"/>
  <c r="BN166" i="42"/>
  <c r="BO166" i="42" s="1"/>
  <c r="BN108" i="42"/>
  <c r="BO108" i="42" s="1"/>
  <c r="BN21" i="42"/>
  <c r="BO21" i="42" s="1"/>
  <c r="BN418" i="42"/>
  <c r="BO418" i="42" s="1"/>
  <c r="BN223" i="42"/>
  <c r="BO223" i="42" s="1"/>
  <c r="BN103" i="42"/>
  <c r="BO103" i="42" s="1"/>
  <c r="BN54" i="42"/>
  <c r="BO54" i="42" s="1"/>
  <c r="BN343" i="42"/>
  <c r="BO343" i="42" s="1"/>
  <c r="BN157" i="42"/>
  <c r="BO157" i="42" s="1"/>
  <c r="BN78" i="42"/>
  <c r="BO78" i="42" s="1"/>
  <c r="BN86" i="42"/>
  <c r="BO86" i="42" s="1"/>
  <c r="BN91" i="42"/>
  <c r="BO91" i="42" s="1"/>
  <c r="BN80" i="42"/>
  <c r="BO80" i="42" s="1"/>
  <c r="BN127" i="42"/>
  <c r="BO127" i="42" s="1"/>
  <c r="BN68" i="42"/>
  <c r="BO68" i="42" s="1"/>
  <c r="BN993" i="42"/>
  <c r="BO993" i="42" s="1"/>
  <c r="BN918" i="42"/>
  <c r="BO918" i="42" s="1"/>
  <c r="BN888" i="42"/>
  <c r="BO888" i="42" s="1"/>
  <c r="BN856" i="42"/>
  <c r="BO856" i="42" s="1"/>
  <c r="BN1000" i="42"/>
  <c r="BO1000" i="42" s="1"/>
  <c r="BN913" i="42"/>
  <c r="BO913" i="42" s="1"/>
  <c r="BN883" i="42"/>
  <c r="BO883" i="42" s="1"/>
  <c r="BN844" i="42"/>
  <c r="BO844" i="42" s="1"/>
  <c r="BN1027" i="42"/>
  <c r="BO1027" i="42" s="1"/>
  <c r="BN815" i="42"/>
  <c r="BO815" i="42" s="1"/>
  <c r="BN945" i="42"/>
  <c r="BO945" i="42" s="1"/>
  <c r="BN882" i="42"/>
  <c r="BO882" i="42" s="1"/>
  <c r="BN835" i="42"/>
  <c r="BO835" i="42" s="1"/>
  <c r="BN1026" i="42"/>
  <c r="BO1026" i="42" s="1"/>
  <c r="BN1002" i="42"/>
  <c r="BO1002" i="42" s="1"/>
  <c r="BN944" i="42"/>
  <c r="BO944" i="42" s="1"/>
  <c r="BN865" i="42"/>
  <c r="BO865" i="42" s="1"/>
  <c r="BN805" i="42"/>
  <c r="BO805" i="42" s="1"/>
  <c r="BN741" i="42"/>
  <c r="BO741" i="42" s="1"/>
  <c r="BN710" i="42"/>
  <c r="BO710" i="42" s="1"/>
  <c r="BN1033" i="42"/>
  <c r="BO1033" i="42" s="1"/>
  <c r="BN752" i="42"/>
  <c r="BO752" i="42" s="1"/>
  <c r="BN652" i="42"/>
  <c r="BO652" i="42" s="1"/>
  <c r="BN755" i="42"/>
  <c r="BO755" i="42" s="1"/>
  <c r="BN655" i="42"/>
  <c r="BO655" i="42" s="1"/>
  <c r="BN939" i="42"/>
  <c r="BO939" i="42" s="1"/>
  <c r="BN695" i="42"/>
  <c r="BO695" i="42" s="1"/>
  <c r="BN596" i="42"/>
  <c r="BO596" i="42" s="1"/>
  <c r="BN483" i="42"/>
  <c r="BO483" i="42" s="1"/>
  <c r="BN375" i="42"/>
  <c r="BO375" i="42" s="1"/>
  <c r="BN622" i="42"/>
  <c r="BO622" i="42" s="1"/>
  <c r="BN562" i="42"/>
  <c r="BO562" i="42" s="1"/>
  <c r="BN508" i="42"/>
  <c r="BO508" i="42" s="1"/>
  <c r="BN450" i="42"/>
  <c r="BO450" i="42" s="1"/>
  <c r="BN816" i="42"/>
  <c r="BO816" i="42" s="1"/>
  <c r="BN716" i="42"/>
  <c r="BO716" i="42" s="1"/>
  <c r="BN615" i="42"/>
  <c r="BO615" i="42" s="1"/>
  <c r="BN528" i="42"/>
  <c r="BO528" i="42" s="1"/>
  <c r="BN1021" i="42"/>
  <c r="BO1021" i="42" s="1"/>
  <c r="BN614" i="42"/>
  <c r="BO614" i="42" s="1"/>
  <c r="BN553" i="42"/>
  <c r="BO553" i="42" s="1"/>
  <c r="BN495" i="42"/>
  <c r="BO495" i="42" s="1"/>
  <c r="BN445" i="42"/>
  <c r="BO445" i="42" s="1"/>
  <c r="BN620" i="42"/>
  <c r="BO620" i="42" s="1"/>
  <c r="BN527" i="42"/>
  <c r="BO527" i="42" s="1"/>
  <c r="BN463" i="42"/>
  <c r="BO463" i="42" s="1"/>
  <c r="BN590" i="42"/>
  <c r="BO590" i="42" s="1"/>
  <c r="BN658" i="42"/>
  <c r="BO658" i="42" s="1"/>
  <c r="BN509" i="42"/>
  <c r="BO509" i="42" s="1"/>
  <c r="BN363" i="42"/>
  <c r="BO363" i="42" s="1"/>
  <c r="BN322" i="42"/>
  <c r="BO322" i="42" s="1"/>
  <c r="BN242" i="42"/>
  <c r="BO242" i="42" s="1"/>
  <c r="BN497" i="42"/>
  <c r="BO497" i="42" s="1"/>
  <c r="BN381" i="42"/>
  <c r="BO381" i="42" s="1"/>
  <c r="BN262" i="42"/>
  <c r="BO262" i="42" s="1"/>
  <c r="BN192" i="42"/>
  <c r="BO192" i="42" s="1"/>
  <c r="BN638" i="42"/>
  <c r="BO638" i="42" s="1"/>
  <c r="BN467" i="42"/>
  <c r="BO467" i="42" s="1"/>
  <c r="BN366" i="42"/>
  <c r="BO366" i="42" s="1"/>
  <c r="BN295" i="42"/>
  <c r="BO295" i="42" s="1"/>
  <c r="BN245" i="42"/>
  <c r="BO245" i="42" s="1"/>
  <c r="BN456" i="42"/>
  <c r="BO456" i="42" s="1"/>
  <c r="BN344" i="42"/>
  <c r="BO344" i="42" s="1"/>
  <c r="BN282" i="42"/>
  <c r="BO282" i="42" s="1"/>
  <c r="BN224" i="42"/>
  <c r="BO224" i="42" s="1"/>
  <c r="BN612" i="42"/>
  <c r="BO612" i="42" s="1"/>
  <c r="BN427" i="42"/>
  <c r="BO427" i="42" s="1"/>
  <c r="BN314" i="42"/>
  <c r="BO314" i="42" s="1"/>
  <c r="BN571" i="42"/>
  <c r="BO571" i="42" s="1"/>
  <c r="BN203" i="42"/>
  <c r="BO203" i="42" s="1"/>
  <c r="BN152" i="42"/>
  <c r="BO152" i="42" s="1"/>
  <c r="BN81" i="42"/>
  <c r="BO81" i="42" s="1"/>
  <c r="BN273" i="42"/>
  <c r="BO273" i="42" s="1"/>
  <c r="BN176" i="42"/>
  <c r="BO176" i="42" s="1"/>
  <c r="BN94" i="42"/>
  <c r="BO94" i="42" s="1"/>
  <c r="BN548" i="42"/>
  <c r="BO548" i="42" s="1"/>
  <c r="BN305" i="42"/>
  <c r="BO305" i="42" s="1"/>
  <c r="BN167" i="42"/>
  <c r="BO167" i="42" s="1"/>
  <c r="BN773" i="42"/>
  <c r="BO773" i="42" s="1"/>
  <c r="BN249" i="42"/>
  <c r="BO249" i="42" s="1"/>
  <c r="BN46" i="42"/>
  <c r="BO46" i="42" s="1"/>
  <c r="BN335" i="42"/>
  <c r="BO335" i="42" s="1"/>
  <c r="BN162" i="42"/>
  <c r="BO162" i="42" s="1"/>
  <c r="BN79" i="42"/>
  <c r="BO79" i="42" s="1"/>
  <c r="BN17" i="42"/>
  <c r="BO17" i="42" s="1"/>
  <c r="BN380" i="42"/>
  <c r="BO380" i="42" s="1"/>
  <c r="BN214" i="42"/>
  <c r="BO214" i="42" s="1"/>
  <c r="BN49" i="42"/>
  <c r="BO49" i="42" s="1"/>
  <c r="BN505" i="42"/>
  <c r="BO505" i="42" s="1"/>
  <c r="BN277" i="42"/>
  <c r="BO277" i="42" s="1"/>
  <c r="BN149" i="42"/>
  <c r="BO149" i="42" s="1"/>
  <c r="BN70" i="42"/>
  <c r="BO70" i="42" s="1"/>
  <c r="BN26" i="42"/>
  <c r="BO26" i="42" s="1"/>
  <c r="BN102" i="42"/>
  <c r="BO102" i="42" s="1"/>
  <c r="BN181" i="42"/>
  <c r="BO181" i="42" s="1"/>
  <c r="BN955" i="42"/>
  <c r="BO955" i="42" s="1"/>
  <c r="BN884" i="42"/>
  <c r="BO884" i="42" s="1"/>
  <c r="BN808" i="42"/>
  <c r="BO808" i="42" s="1"/>
  <c r="BN958" i="42"/>
  <c r="BO958" i="42" s="1"/>
  <c r="BN895" i="42"/>
  <c r="BO895" i="42" s="1"/>
  <c r="BN807" i="42"/>
  <c r="BO807" i="42" s="1"/>
  <c r="BN1023" i="42"/>
  <c r="BO1023" i="42" s="1"/>
  <c r="BN1007" i="42"/>
  <c r="BO1007" i="42" s="1"/>
  <c r="BN897" i="42"/>
  <c r="BO897" i="42" s="1"/>
  <c r="BN802" i="42"/>
  <c r="BO802" i="42" s="1"/>
  <c r="BN1022" i="42"/>
  <c r="BO1022" i="42" s="1"/>
  <c r="BN960" i="42"/>
  <c r="BO960" i="42" s="1"/>
  <c r="BN889" i="42"/>
  <c r="BO889" i="42" s="1"/>
  <c r="BN838" i="42"/>
  <c r="BO838" i="42" s="1"/>
  <c r="BN976" i="42"/>
  <c r="BO976" i="42" s="1"/>
  <c r="BN653" i="42"/>
  <c r="BO653" i="42" s="1"/>
  <c r="BN789" i="42"/>
  <c r="BO789" i="42" s="1"/>
  <c r="BN973" i="42"/>
  <c r="BO973" i="42" s="1"/>
  <c r="BN736" i="42"/>
  <c r="BO736" i="42" s="1"/>
  <c r="BN644" i="42"/>
  <c r="BO644" i="42" s="1"/>
  <c r="BN818" i="42"/>
  <c r="BO818" i="42" s="1"/>
  <c r="BN634" i="42"/>
  <c r="BO634" i="42" s="1"/>
  <c r="BN670" i="42"/>
  <c r="BO670" i="42" s="1"/>
  <c r="BN479" i="42"/>
  <c r="BO479" i="42" s="1"/>
  <c r="BN936" i="42"/>
  <c r="BO936" i="42" s="1"/>
  <c r="BN609" i="42"/>
  <c r="BO609" i="42" s="1"/>
  <c r="BN541" i="42"/>
  <c r="BO541" i="42" s="1"/>
  <c r="BN1024" i="42"/>
  <c r="BO1024" i="42" s="1"/>
  <c r="BN700" i="42"/>
  <c r="BO700" i="42" s="1"/>
  <c r="BN582" i="42"/>
  <c r="BO582" i="42" s="1"/>
  <c r="BN934" i="42"/>
  <c r="BO934" i="42" s="1"/>
  <c r="BN674" i="42"/>
  <c r="BO674" i="42" s="1"/>
  <c r="BN515" i="42"/>
  <c r="BO515" i="42" s="1"/>
  <c r="BN972" i="42"/>
  <c r="BO972" i="42" s="1"/>
  <c r="BN673" i="42"/>
  <c r="BO673" i="42" s="1"/>
  <c r="BN968" i="42"/>
  <c r="BO968" i="42" s="1"/>
  <c r="BN567" i="42"/>
  <c r="BO567" i="42" s="1"/>
  <c r="BN498" i="42"/>
  <c r="BO498" i="42" s="1"/>
  <c r="BN468" i="42"/>
  <c r="BO468" i="42" s="1"/>
  <c r="BN338" i="42"/>
  <c r="BO338" i="42" s="1"/>
  <c r="BN234" i="42"/>
  <c r="BO234" i="42" s="1"/>
  <c r="BN572" i="42"/>
  <c r="BO572" i="42" s="1"/>
  <c r="BN358" i="42"/>
  <c r="BO358" i="42" s="1"/>
  <c r="BN183" i="42"/>
  <c r="BO183" i="42" s="1"/>
  <c r="BN551" i="42"/>
  <c r="BO551" i="42" s="1"/>
  <c r="BN345" i="42"/>
  <c r="BO345" i="42" s="1"/>
  <c r="BN275" i="42"/>
  <c r="BO275" i="42" s="1"/>
  <c r="BN580" i="42"/>
  <c r="BO580" i="42" s="1"/>
  <c r="BN336" i="42"/>
  <c r="BO336" i="42" s="1"/>
  <c r="BN265" i="42"/>
  <c r="BO265" i="42" s="1"/>
  <c r="BN1011" i="42"/>
  <c r="BO1011" i="42" s="1"/>
  <c r="BN951" i="42"/>
  <c r="BO951" i="42" s="1"/>
  <c r="BN880" i="42"/>
  <c r="BO880" i="42" s="1"/>
  <c r="BN800" i="42"/>
  <c r="BO800" i="42" s="1"/>
  <c r="BN954" i="42"/>
  <c r="BO954" i="42" s="1"/>
  <c r="BN879" i="42"/>
  <c r="BO879" i="42" s="1"/>
  <c r="BN803" i="42"/>
  <c r="BO803" i="42" s="1"/>
  <c r="BN982" i="42"/>
  <c r="BO982" i="42" s="1"/>
  <c r="BN831" i="42"/>
  <c r="BO831" i="42" s="1"/>
  <c r="BN999" i="42"/>
  <c r="BO999" i="42" s="1"/>
  <c r="BN874" i="42"/>
  <c r="BO874" i="42" s="1"/>
  <c r="BN798" i="42"/>
  <c r="BO798" i="42" s="1"/>
  <c r="BN1017" i="42"/>
  <c r="BO1017" i="42" s="1"/>
  <c r="BN956" i="42"/>
  <c r="BO956" i="42" s="1"/>
  <c r="BN885" i="42"/>
  <c r="BO885" i="42" s="1"/>
  <c r="BN801" i="42"/>
  <c r="BO801" i="42" s="1"/>
  <c r="BN965" i="42"/>
  <c r="BO965" i="42" s="1"/>
  <c r="BN649" i="42"/>
  <c r="BO649" i="42" s="1"/>
  <c r="BN769" i="42"/>
  <c r="BO769" i="42" s="1"/>
  <c r="BN732" i="42"/>
  <c r="BO732" i="42" s="1"/>
  <c r="BN640" i="42"/>
  <c r="BO640" i="42" s="1"/>
  <c r="BN785" i="42"/>
  <c r="BO785" i="42" s="1"/>
  <c r="BN725" i="42"/>
  <c r="BO725" i="42" s="1"/>
  <c r="BN650" i="42"/>
  <c r="BO650" i="42" s="1"/>
  <c r="BN475" i="42"/>
  <c r="BO475" i="42" s="1"/>
  <c r="BN603" i="42"/>
  <c r="BO603" i="42" s="1"/>
  <c r="BN500" i="42"/>
  <c r="BO500" i="42" s="1"/>
  <c r="BN979" i="42"/>
  <c r="BO979" i="42" s="1"/>
  <c r="BN694" i="42"/>
  <c r="BO694" i="42" s="1"/>
  <c r="BN578" i="42"/>
  <c r="BO578" i="42" s="1"/>
  <c r="BN608" i="42"/>
  <c r="BO608" i="42" s="1"/>
  <c r="BN511" i="42"/>
  <c r="BO511" i="42" s="1"/>
  <c r="BN928" i="42"/>
  <c r="BO928" i="42" s="1"/>
  <c r="BN666" i="42"/>
  <c r="BO666" i="42" s="1"/>
  <c r="BN455" i="42"/>
  <c r="BO455" i="42" s="1"/>
  <c r="BN477" i="42"/>
  <c r="BO477" i="42" s="1"/>
  <c r="BN444" i="42"/>
  <c r="BO444" i="42" s="1"/>
  <c r="BN334" i="42"/>
  <c r="BO334" i="42" s="1"/>
  <c r="BN230" i="42"/>
  <c r="BO230" i="42" s="1"/>
  <c r="BN484" i="42"/>
  <c r="BO484" i="42" s="1"/>
  <c r="BN354" i="42"/>
  <c r="BO354" i="42" s="1"/>
  <c r="BN969" i="42"/>
  <c r="BO969" i="42" s="1"/>
  <c r="BN538" i="42"/>
  <c r="BO538" i="42" s="1"/>
  <c r="BN341" i="42"/>
  <c r="BO341" i="42" s="1"/>
  <c r="BN241" i="42"/>
  <c r="BO241" i="42" s="1"/>
  <c r="BN568" i="42"/>
  <c r="BO568" i="42" s="1"/>
  <c r="BN328" i="42"/>
  <c r="BO328" i="42" s="1"/>
  <c r="BN244" i="42"/>
  <c r="BO244" i="42" s="1"/>
  <c r="BN947" i="42"/>
  <c r="BO947" i="42" s="1"/>
  <c r="BN876" i="42"/>
  <c r="BO876" i="42" s="1"/>
  <c r="BN950" i="42"/>
  <c r="BO950" i="42" s="1"/>
  <c r="BN875" i="42"/>
  <c r="BO875" i="42" s="1"/>
  <c r="BN799" i="42"/>
  <c r="BO799" i="42" s="1"/>
  <c r="BN978" i="42"/>
  <c r="BO978" i="42" s="1"/>
  <c r="BN794" i="42"/>
  <c r="BO794" i="42" s="1"/>
  <c r="BN995" i="42"/>
  <c r="BO995" i="42" s="1"/>
  <c r="BN870" i="42"/>
  <c r="BO870" i="42" s="1"/>
  <c r="BN1012" i="42"/>
  <c r="BO1012" i="42" s="1"/>
  <c r="BN923" i="42"/>
  <c r="BO923" i="42" s="1"/>
  <c r="BN881" i="42"/>
  <c r="BO881" i="42" s="1"/>
  <c r="BN797" i="42"/>
  <c r="BO797" i="42" s="1"/>
  <c r="BN932" i="42"/>
  <c r="BO932" i="42" s="1"/>
  <c r="BN726" i="42"/>
  <c r="BO726" i="42" s="1"/>
  <c r="BN1016" i="42"/>
  <c r="BO1016" i="42" s="1"/>
  <c r="BN727" i="42"/>
  <c r="BO727" i="42" s="1"/>
  <c r="BN1028" i="42"/>
  <c r="BO1028" i="42" s="1"/>
  <c r="BN751" i="42"/>
  <c r="BO751" i="42" s="1"/>
  <c r="BN721" i="42"/>
  <c r="BO721" i="42" s="1"/>
  <c r="BN820" i="42"/>
  <c r="BO820" i="42" s="1"/>
  <c r="BN629" i="42"/>
  <c r="BO629" i="42" s="1"/>
  <c r="BN433" i="42"/>
  <c r="BO433" i="42" s="1"/>
  <c r="BN588" i="42"/>
  <c r="BO588" i="42" s="1"/>
  <c r="BN496" i="42"/>
  <c r="BO496" i="42" s="1"/>
  <c r="BN935" i="42"/>
  <c r="BO935" i="42" s="1"/>
  <c r="BN687" i="42"/>
  <c r="BO687" i="42" s="1"/>
  <c r="BN486" i="42"/>
  <c r="BO486" i="42" s="1"/>
  <c r="BN601" i="42"/>
  <c r="BO601" i="42" s="1"/>
  <c r="BN507" i="42"/>
  <c r="BO507" i="42" s="1"/>
  <c r="BN613" i="42"/>
  <c r="BO613" i="42" s="1"/>
  <c r="BN826" i="42"/>
  <c r="BO826" i="42" s="1"/>
  <c r="BN447" i="42"/>
  <c r="BO447" i="42" s="1"/>
  <c r="BN850" i="42"/>
  <c r="BO850" i="42" s="1"/>
  <c r="BN415" i="42"/>
  <c r="BO415" i="42" s="1"/>
  <c r="BN317" i="42"/>
  <c r="BO317" i="42" s="1"/>
  <c r="BN226" i="42"/>
  <c r="BO226" i="42" s="1"/>
  <c r="BN476" i="42"/>
  <c r="BO476" i="42" s="1"/>
  <c r="BN312" i="42"/>
  <c r="BO312" i="42" s="1"/>
  <c r="BN828" i="42"/>
  <c r="BO828" i="42" s="1"/>
  <c r="BN459" i="42"/>
  <c r="BO459" i="42" s="1"/>
  <c r="BN337" i="42"/>
  <c r="BO337" i="42" s="1"/>
  <c r="BN237" i="42"/>
  <c r="BO237" i="42" s="1"/>
  <c r="BN559" i="42"/>
  <c r="BO559" i="42" s="1"/>
  <c r="BN324" i="42"/>
  <c r="BO324" i="42" s="1"/>
  <c r="BN959" i="42"/>
  <c r="BO959" i="42" s="1"/>
  <c r="BN845" i="42"/>
  <c r="BO845" i="42" s="1"/>
  <c r="BN946" i="42"/>
  <c r="BO946" i="42" s="1"/>
  <c r="BN840" i="42"/>
  <c r="BO840" i="42" s="1"/>
  <c r="BN966" i="42"/>
  <c r="BO966" i="42" s="1"/>
  <c r="BN847" i="42"/>
  <c r="BO847" i="42" s="1"/>
  <c r="BN753" i="42"/>
  <c r="BO753" i="42" s="1"/>
  <c r="BN964" i="42"/>
  <c r="BO964" i="42" s="1"/>
  <c r="BN821" i="42"/>
  <c r="BO821" i="42" s="1"/>
  <c r="BN714" i="42"/>
  <c r="BO714" i="42" s="1"/>
  <c r="BN743" i="42"/>
  <c r="BO743" i="42" s="1"/>
  <c r="BN639" i="42"/>
  <c r="BO639" i="42" s="1"/>
  <c r="BN579" i="42"/>
  <c r="BO579" i="42" s="1"/>
  <c r="BN701" i="42"/>
  <c r="BO701" i="42" s="1"/>
  <c r="BN550" i="42"/>
  <c r="BO550" i="42" s="1"/>
  <c r="BN765" i="42"/>
  <c r="BO765" i="42" s="1"/>
  <c r="BN587" i="42"/>
  <c r="BO587" i="42" s="1"/>
  <c r="BN706" i="42"/>
  <c r="BO706" i="42" s="1"/>
  <c r="BN490" i="42"/>
  <c r="BO490" i="42" s="1"/>
  <c r="BN686" i="42"/>
  <c r="BO686" i="42" s="1"/>
  <c r="BN746" i="42"/>
  <c r="BO746" i="42" s="1"/>
  <c r="BN521" i="42"/>
  <c r="BO521" i="42" s="1"/>
  <c r="BN350" i="42"/>
  <c r="BO350" i="42" s="1"/>
  <c r="BN222" i="42"/>
  <c r="BO222" i="42" s="1"/>
  <c r="BN372" i="42"/>
  <c r="BO372" i="42" s="1"/>
  <c r="BN704" i="42"/>
  <c r="BO704" i="42" s="1"/>
  <c r="BN349" i="42"/>
  <c r="BO349" i="42" s="1"/>
  <c r="BN225" i="42"/>
  <c r="BO225" i="42" s="1"/>
  <c r="BN298" i="42"/>
  <c r="BO298" i="42" s="1"/>
  <c r="BN698" i="42"/>
  <c r="BO698" i="42" s="1"/>
  <c r="BN417" i="42"/>
  <c r="BO417" i="42" s="1"/>
  <c r="BN256" i="42"/>
  <c r="BO256" i="42" s="1"/>
  <c r="BN185" i="42"/>
  <c r="BO185" i="42" s="1"/>
  <c r="BN77" i="42"/>
  <c r="BO77" i="42" s="1"/>
  <c r="BN473" i="42"/>
  <c r="BO473" i="42" s="1"/>
  <c r="BN130" i="42"/>
  <c r="BO130" i="42" s="1"/>
  <c r="BN60" i="42"/>
  <c r="BO60" i="42" s="1"/>
  <c r="BN209" i="42"/>
  <c r="BO209" i="42" s="1"/>
  <c r="BN437" i="42"/>
  <c r="BO437" i="42" s="1"/>
  <c r="BN175" i="42"/>
  <c r="BO175" i="42" s="1"/>
  <c r="BN38" i="42"/>
  <c r="BO38" i="42" s="1"/>
  <c r="BN382" i="42"/>
  <c r="BO382" i="42" s="1"/>
  <c r="BN150" i="42"/>
  <c r="BO150" i="42" s="1"/>
  <c r="BN12" i="42"/>
  <c r="BO12" i="42" s="1"/>
  <c r="BN289" i="42"/>
  <c r="BO289" i="42" s="1"/>
  <c r="BN92" i="42"/>
  <c r="BO92" i="42" s="1"/>
  <c r="BN198" i="42"/>
  <c r="BO198" i="42" s="1"/>
  <c r="BN66" i="42"/>
  <c r="BO66" i="42" s="1"/>
  <c r="BN353" i="42"/>
  <c r="BO353" i="42" s="1"/>
  <c r="BN135" i="42"/>
  <c r="BO135" i="42" s="1"/>
  <c r="BN914" i="42"/>
  <c r="BO914" i="42" s="1"/>
  <c r="BN841" i="42"/>
  <c r="BO841" i="42" s="1"/>
  <c r="BN909" i="42"/>
  <c r="BO909" i="42" s="1"/>
  <c r="BN836" i="42"/>
  <c r="BO836" i="42" s="1"/>
  <c r="BN961" i="42"/>
  <c r="BO961" i="42" s="1"/>
  <c r="BN810" i="42"/>
  <c r="BO810" i="42" s="1"/>
  <c r="BN893" i="42"/>
  <c r="BO893" i="42" s="1"/>
  <c r="BN931" i="42"/>
  <c r="BO931" i="42" s="1"/>
  <c r="BN788" i="42"/>
  <c r="BO788" i="42" s="1"/>
  <c r="BN709" i="42"/>
  <c r="BO709" i="42" s="1"/>
  <c r="BN739" i="42"/>
  <c r="BO739" i="42" s="1"/>
  <c r="BN768" i="42"/>
  <c r="BO768" i="42" s="1"/>
  <c r="BN537" i="42"/>
  <c r="BO537" i="42" s="1"/>
  <c r="BN688" i="42"/>
  <c r="BO688" i="42" s="1"/>
  <c r="BN546" i="42"/>
  <c r="BO546" i="42" s="1"/>
  <c r="BN758" i="42"/>
  <c r="BO758" i="42" s="1"/>
  <c r="BN482" i="42"/>
  <c r="BO482" i="42" s="1"/>
  <c r="BN699" i="42"/>
  <c r="BO699" i="42" s="1"/>
  <c r="BN469" i="42"/>
  <c r="BO469" i="42" s="1"/>
  <c r="BN679" i="42"/>
  <c r="BO679" i="42" s="1"/>
  <c r="BN697" i="42"/>
  <c r="BO697" i="42" s="1"/>
  <c r="BN624" i="42"/>
  <c r="BO624" i="42" s="1"/>
  <c r="BN346" i="42"/>
  <c r="BO346" i="42" s="1"/>
  <c r="BN362" i="42"/>
  <c r="BO362" i="42" s="1"/>
  <c r="BN600" i="42"/>
  <c r="BO600" i="42" s="1"/>
  <c r="BN333" i="42"/>
  <c r="BO333" i="42" s="1"/>
  <c r="BN730" i="42"/>
  <c r="BO730" i="42" s="1"/>
  <c r="BN294" i="42"/>
  <c r="BO294" i="42" s="1"/>
  <c r="BN683" i="42"/>
  <c r="BO683" i="42" s="1"/>
  <c r="BN412" i="42"/>
  <c r="BO412" i="42" s="1"/>
  <c r="BN481" i="42"/>
  <c r="BO481" i="42" s="1"/>
  <c r="BN168" i="42"/>
  <c r="BO168" i="42" s="1"/>
  <c r="BN73" i="42"/>
  <c r="BO73" i="42" s="1"/>
  <c r="BN426" i="42"/>
  <c r="BO426" i="42" s="1"/>
  <c r="BN126" i="42"/>
  <c r="BO126" i="42" s="1"/>
  <c r="BN438" i="42"/>
  <c r="BO438" i="42" s="1"/>
  <c r="BN195" i="42"/>
  <c r="BO195" i="42" s="1"/>
  <c r="BN409" i="42"/>
  <c r="BO409" i="42" s="1"/>
  <c r="BN133" i="42"/>
  <c r="BO133" i="42" s="1"/>
  <c r="BN313" i="42"/>
  <c r="BO313" i="42" s="1"/>
  <c r="BN146" i="42"/>
  <c r="BO146" i="42" s="1"/>
  <c r="BN239" i="42"/>
  <c r="BO239" i="42" s="1"/>
  <c r="BN431" i="42"/>
  <c r="BO431" i="42" s="1"/>
  <c r="BN193" i="42"/>
  <c r="BO193" i="42" s="1"/>
  <c r="BN32" i="42"/>
  <c r="BO32" i="42" s="1"/>
  <c r="BN47" i="42"/>
  <c r="BO47" i="42" s="1"/>
  <c r="BN910" i="42"/>
  <c r="BO910" i="42" s="1"/>
  <c r="BN837" i="42"/>
  <c r="BO837" i="42" s="1"/>
  <c r="BN906" i="42"/>
  <c r="BO906" i="42" s="1"/>
  <c r="BN920" i="42"/>
  <c r="BO920" i="42" s="1"/>
  <c r="BN806" i="42"/>
  <c r="BO806" i="42" s="1"/>
  <c r="BN998" i="42"/>
  <c r="BO998" i="42" s="1"/>
  <c r="BN877" i="42"/>
  <c r="BO877" i="42" s="1"/>
  <c r="BN723" i="42"/>
  <c r="BO723" i="42" s="1"/>
  <c r="BN822" i="42"/>
  <c r="BO822" i="42" s="1"/>
  <c r="BN776" i="42"/>
  <c r="BO776" i="42" s="1"/>
  <c r="BN981" i="42"/>
  <c r="BO981" i="42" s="1"/>
  <c r="BN735" i="42"/>
  <c r="BO735" i="42" s="1"/>
  <c r="BN533" i="42"/>
  <c r="BO533" i="42" s="1"/>
  <c r="BN682" i="42"/>
  <c r="BO682" i="42" s="1"/>
  <c r="BN470" i="42"/>
  <c r="BO470" i="42" s="1"/>
  <c r="BN750" i="42"/>
  <c r="BO750" i="42" s="1"/>
  <c r="BN478" i="42"/>
  <c r="BO478" i="42" s="1"/>
  <c r="BN693" i="42"/>
  <c r="BO693" i="42" s="1"/>
  <c r="BN465" i="42"/>
  <c r="BO465" i="42" s="1"/>
  <c r="BN607" i="42"/>
  <c r="BO607" i="42" s="1"/>
  <c r="BN625" i="42"/>
  <c r="BO625" i="42" s="1"/>
  <c r="BN605" i="42"/>
  <c r="BO605" i="42" s="1"/>
  <c r="BN342" i="42"/>
  <c r="BO342" i="42" s="1"/>
  <c r="BN738" i="42"/>
  <c r="BO738" i="42" s="1"/>
  <c r="BN258" i="42"/>
  <c r="BO258" i="42" s="1"/>
  <c r="BN584" i="42"/>
  <c r="BO584" i="42" s="1"/>
  <c r="BN291" i="42"/>
  <c r="BO291" i="42" s="1"/>
  <c r="BN684" i="42"/>
  <c r="BO684" i="42" s="1"/>
  <c r="BN278" i="42"/>
  <c r="BO278" i="42" s="1"/>
  <c r="BN591" i="42"/>
  <c r="BO591" i="42" s="1"/>
  <c r="BN403" i="42"/>
  <c r="BO403" i="42" s="1"/>
  <c r="BN402" i="42"/>
  <c r="BO402" i="42" s="1"/>
  <c r="BN164" i="42"/>
  <c r="BO164" i="42" s="1"/>
  <c r="BN69" i="42"/>
  <c r="BO69" i="42" s="1"/>
  <c r="BN261" i="42"/>
  <c r="BO261" i="42" s="1"/>
  <c r="BN122" i="42"/>
  <c r="BO122" i="42" s="1"/>
  <c r="BN423" i="42"/>
  <c r="BO423" i="42" s="1"/>
  <c r="BN190" i="42"/>
  <c r="BO190" i="42" s="1"/>
  <c r="BN359" i="42"/>
  <c r="BO359" i="42" s="1"/>
  <c r="BN101" i="42"/>
  <c r="BO101" i="42" s="1"/>
  <c r="BN257" i="42"/>
  <c r="BO257" i="42" s="1"/>
  <c r="BN116" i="42"/>
  <c r="BO116" i="42" s="1"/>
  <c r="BN182" i="42"/>
  <c r="BO182" i="42" s="1"/>
  <c r="BN416" i="42"/>
  <c r="BO416" i="42" s="1"/>
  <c r="BN169" i="42"/>
  <c r="BO169" i="42" s="1"/>
  <c r="BN28" i="42"/>
  <c r="BO28" i="42" s="1"/>
  <c r="BN72" i="42"/>
  <c r="BO72" i="42" s="1"/>
  <c r="BN43" i="42"/>
  <c r="BO43" i="42" s="1"/>
  <c r="BN1009" i="42"/>
  <c r="BO1009" i="42" s="1"/>
  <c r="BN899" i="42"/>
  <c r="BO899" i="42" s="1"/>
  <c r="BN871" i="42"/>
  <c r="BO871" i="42" s="1"/>
  <c r="BN786" i="42"/>
  <c r="BO786" i="42" s="1"/>
  <c r="BN905" i="42"/>
  <c r="BO905" i="42" s="1"/>
  <c r="BN919" i="42"/>
  <c r="BO919" i="42" s="1"/>
  <c r="BN846" i="42"/>
  <c r="BO846" i="42" s="1"/>
  <c r="BN813" i="42"/>
  <c r="BO813" i="42" s="1"/>
  <c r="BN657" i="42"/>
  <c r="BO657" i="42" s="1"/>
  <c r="BN851" i="42"/>
  <c r="BO851" i="42" s="1"/>
  <c r="BN651" i="42"/>
  <c r="BO651" i="42" s="1"/>
  <c r="BN676" i="42"/>
  <c r="BO676" i="42" s="1"/>
  <c r="BN371" i="42"/>
  <c r="BO371" i="42" s="1"/>
  <c r="BN574" i="42"/>
  <c r="BO574" i="42" s="1"/>
  <c r="BN446" i="42"/>
  <c r="BO446" i="42" s="1"/>
  <c r="BN642" i="42"/>
  <c r="BO642" i="42" s="1"/>
  <c r="BN977" i="42"/>
  <c r="BO977" i="42" s="1"/>
  <c r="BN565" i="42"/>
  <c r="BO565" i="42" s="1"/>
  <c r="BN830" i="42"/>
  <c r="BO830" i="42" s="1"/>
  <c r="BN577" i="42"/>
  <c r="BO577" i="42" s="1"/>
  <c r="BN542" i="42"/>
  <c r="BO542" i="42" s="1"/>
  <c r="BN284" i="42"/>
  <c r="BO284" i="42" s="1"/>
  <c r="BN430" i="42"/>
  <c r="BO430" i="42" s="1"/>
  <c r="BN208" i="42"/>
  <c r="BO208" i="42" s="1"/>
  <c r="BN443" i="42"/>
  <c r="BO443" i="42" s="1"/>
  <c r="BN279" i="42"/>
  <c r="BO279" i="42" s="1"/>
  <c r="BN399" i="42"/>
  <c r="BO399" i="42" s="1"/>
  <c r="BN220" i="42"/>
  <c r="BO220" i="42" s="1"/>
  <c r="BN522" i="42"/>
  <c r="BO522" i="42" s="1"/>
  <c r="BN306" i="42"/>
  <c r="BO306" i="42" s="1"/>
  <c r="BN285" i="42"/>
  <c r="BO285" i="42" s="1"/>
  <c r="BN139" i="42"/>
  <c r="BO139" i="42" s="1"/>
  <c r="BN331" i="42"/>
  <c r="BO331" i="42" s="1"/>
  <c r="BN872" i="42"/>
  <c r="BO872" i="42" s="1"/>
  <c r="BN867" i="42"/>
  <c r="BO867" i="42" s="1"/>
  <c r="BN775" i="42"/>
  <c r="BO775" i="42" s="1"/>
  <c r="BN842" i="42"/>
  <c r="BO842" i="42" s="1"/>
  <c r="BN985" i="42"/>
  <c r="BO985" i="42" s="1"/>
  <c r="BN722" i="42"/>
  <c r="BO722" i="42" s="1"/>
  <c r="BN647" i="42"/>
  <c r="BO647" i="42" s="1"/>
  <c r="BN1025" i="42"/>
  <c r="BO1025" i="42" s="1"/>
  <c r="BN442" i="42"/>
  <c r="BO442" i="42" s="1"/>
  <c r="BN814" i="42"/>
  <c r="BO814" i="42" s="1"/>
  <c r="BN787" i="42"/>
  <c r="BO787" i="42" s="1"/>
  <c r="BN696" i="42"/>
  <c r="BO696" i="42" s="1"/>
  <c r="BN276" i="42"/>
  <c r="BO276" i="42" s="1"/>
  <c r="BN204" i="42"/>
  <c r="BO204" i="42" s="1"/>
  <c r="BN233" i="42"/>
  <c r="BO233" i="42" s="1"/>
  <c r="BN770" i="42"/>
  <c r="BO770" i="42" s="1"/>
  <c r="BN302" i="42"/>
  <c r="BO302" i="42" s="1"/>
  <c r="BN118" i="42"/>
  <c r="BO118" i="42" s="1"/>
  <c r="BN227" i="42"/>
  <c r="BO227" i="42" s="1"/>
  <c r="BN411" i="42"/>
  <c r="BO411" i="42" s="1"/>
  <c r="BN151" i="42"/>
  <c r="BO151" i="42" s="1"/>
  <c r="BN93" i="42"/>
  <c r="BO93" i="42" s="1"/>
  <c r="BN395" i="42"/>
  <c r="BO395" i="42" s="1"/>
  <c r="BN67" i="42"/>
  <c r="BO67" i="42" s="1"/>
  <c r="BN178" i="42"/>
  <c r="BO178" i="42" s="1"/>
  <c r="BN119" i="42"/>
  <c r="BO119" i="42" s="1"/>
  <c r="BN868" i="42"/>
  <c r="BO868" i="42" s="1"/>
  <c r="BN863" i="42"/>
  <c r="BO863" i="42" s="1"/>
  <c r="BN771" i="42"/>
  <c r="BO771" i="42" s="1"/>
  <c r="BN779" i="42"/>
  <c r="BO779" i="42" s="1"/>
  <c r="BN975" i="42"/>
  <c r="BO975" i="42" s="1"/>
  <c r="BN718" i="42"/>
  <c r="BO718" i="42" s="1"/>
  <c r="BN643" i="42"/>
  <c r="BO643" i="42" s="1"/>
  <c r="BN980" i="42"/>
  <c r="BO980" i="42" s="1"/>
  <c r="BN793" i="42"/>
  <c r="BO793" i="42" s="1"/>
  <c r="BN705" i="42"/>
  <c r="BO705" i="42" s="1"/>
  <c r="BN555" i="42"/>
  <c r="BO555" i="42" s="1"/>
  <c r="BN238" i="42"/>
  <c r="BO238" i="42" s="1"/>
  <c r="BN229" i="42"/>
  <c r="BO229" i="42" s="1"/>
  <c r="BN720" i="42"/>
  <c r="BO720" i="42" s="1"/>
  <c r="BN260" i="42"/>
  <c r="BO260" i="42" s="1"/>
  <c r="BN114" i="42"/>
  <c r="BO114" i="42" s="1"/>
  <c r="BN219" i="42"/>
  <c r="BO219" i="42" s="1"/>
  <c r="BN398" i="42"/>
  <c r="BO398" i="42" s="1"/>
  <c r="BN147" i="42"/>
  <c r="BO147" i="42" s="1"/>
  <c r="BN63" i="42"/>
  <c r="BO63" i="42" s="1"/>
  <c r="BN206" i="42"/>
  <c r="BO206" i="42" s="1"/>
  <c r="BN33" i="42"/>
  <c r="BO33" i="42" s="1"/>
  <c r="BN174" i="42"/>
  <c r="BO174" i="42" s="1"/>
  <c r="BN115" i="42"/>
  <c r="BO115" i="42" s="1"/>
  <c r="BN916" i="42"/>
  <c r="BO916" i="42" s="1"/>
  <c r="BN994" i="42"/>
  <c r="BO994" i="42" s="1"/>
  <c r="BN1036" i="42"/>
  <c r="BO1036" i="42" s="1"/>
  <c r="BN971" i="42"/>
  <c r="BO971" i="42" s="1"/>
  <c r="BN675" i="42"/>
  <c r="BO675" i="42" s="1"/>
  <c r="BN742" i="42"/>
  <c r="BO742" i="42" s="1"/>
  <c r="BN573" i="42"/>
  <c r="BO573" i="42" s="1"/>
  <c r="BN586" i="42"/>
  <c r="BO586" i="42" s="1"/>
  <c r="BN585" i="42"/>
  <c r="BO585" i="42" s="1"/>
  <c r="BN672" i="42"/>
  <c r="BO672" i="42" s="1"/>
  <c r="BN560" i="42"/>
  <c r="BO560" i="42" s="1"/>
  <c r="BN448" i="42"/>
  <c r="BO448" i="42" s="1"/>
  <c r="BN547" i="42"/>
  <c r="BO547" i="42" s="1"/>
  <c r="BN318" i="42"/>
  <c r="BO318" i="42" s="1"/>
  <c r="BN35" i="42"/>
  <c r="BO35" i="42" s="1"/>
  <c r="BN134" i="42"/>
  <c r="BO134" i="42" s="1"/>
  <c r="BN385" i="42"/>
  <c r="BO385" i="42" s="1"/>
  <c r="BN347" i="42"/>
  <c r="BO347" i="42" s="1"/>
  <c r="BN194" i="42"/>
  <c r="BO194" i="42" s="1"/>
  <c r="BN29" i="42"/>
  <c r="BO29" i="42" s="1"/>
  <c r="BN132" i="42"/>
  <c r="BO132" i="42" s="1"/>
  <c r="BN404" i="42"/>
  <c r="BO404" i="42" s="1"/>
  <c r="BN111" i="42"/>
  <c r="BO111" i="42" s="1"/>
  <c r="BN988" i="42"/>
  <c r="BO988" i="42" s="1"/>
  <c r="BN791" i="42"/>
  <c r="BO791" i="42" s="1"/>
  <c r="BN740" i="42"/>
  <c r="BO740" i="42" s="1"/>
  <c r="BN583" i="42"/>
  <c r="BO583" i="42" s="1"/>
  <c r="BN681" i="42"/>
  <c r="BO681" i="42" s="1"/>
  <c r="BN461" i="42"/>
  <c r="BO461" i="42" s="1"/>
  <c r="BN406" i="42"/>
  <c r="BO406" i="42" s="1"/>
  <c r="BN250" i="42"/>
  <c r="BO250" i="42" s="1"/>
  <c r="BN370" i="42"/>
  <c r="BO370" i="42" s="1"/>
  <c r="BN307" i="42"/>
  <c r="BO307" i="42" s="1"/>
  <c r="BN243" i="42"/>
  <c r="BO243" i="42" s="1"/>
  <c r="BN251" i="42"/>
  <c r="BO251" i="42" s="1"/>
  <c r="BN97" i="42"/>
  <c r="BO97" i="42" s="1"/>
  <c r="BN154" i="42"/>
  <c r="BO154" i="42" s="1"/>
  <c r="BN128" i="42"/>
  <c r="BO128" i="42" s="1"/>
  <c r="BN205" i="42"/>
  <c r="BO205" i="42" s="1"/>
  <c r="BN13" i="42"/>
  <c r="BO13" i="42" s="1"/>
  <c r="BN907" i="42"/>
  <c r="BO907" i="42" s="1"/>
  <c r="BN780" i="42"/>
  <c r="BO780" i="42" s="1"/>
  <c r="BN757" i="42"/>
  <c r="BO757" i="42" s="1"/>
  <c r="BN429" i="42"/>
  <c r="BO429" i="42" s="1"/>
  <c r="BN602" i="42"/>
  <c r="BO602" i="42" s="1"/>
  <c r="BN457" i="42"/>
  <c r="BO457" i="42" s="1"/>
  <c r="BN397" i="42"/>
  <c r="BO397" i="42" s="1"/>
  <c r="BN451" i="42"/>
  <c r="BO451" i="42" s="1"/>
  <c r="BN274" i="42"/>
  <c r="BO274" i="42" s="1"/>
  <c r="BN197" i="42"/>
  <c r="BO197" i="42" s="1"/>
  <c r="BN235" i="42"/>
  <c r="BO235" i="42" s="1"/>
  <c r="BN163" i="42"/>
  <c r="BO163" i="42" s="1"/>
  <c r="BN42" i="42"/>
  <c r="BO42" i="42" s="1"/>
  <c r="BN75" i="42"/>
  <c r="BO75" i="42" s="1"/>
  <c r="BN96" i="42"/>
  <c r="BO96" i="42" s="1"/>
  <c r="BN145" i="42"/>
  <c r="BO145" i="42" s="1"/>
  <c r="BN131" i="42"/>
  <c r="BO131" i="42" s="1"/>
  <c r="BN903" i="42"/>
  <c r="BO903" i="42" s="1"/>
  <c r="BN970" i="42"/>
  <c r="BO970" i="42" s="1"/>
  <c r="BN989" i="42"/>
  <c r="BO989" i="42" s="1"/>
  <c r="BN665" i="42"/>
  <c r="BO665" i="42" s="1"/>
  <c r="BN829" i="42"/>
  <c r="BO829" i="42" s="1"/>
  <c r="BN425" i="42"/>
  <c r="BO425" i="42" s="1"/>
  <c r="BN595" i="42"/>
  <c r="BO595" i="42" s="1"/>
  <c r="BN581" i="42"/>
  <c r="BO581" i="42" s="1"/>
  <c r="BN296" i="42"/>
  <c r="BO296" i="42" s="1"/>
  <c r="BN414" i="42"/>
  <c r="BO414" i="42" s="1"/>
  <c r="BN270" i="42"/>
  <c r="BO270" i="42" s="1"/>
  <c r="BN191" i="42"/>
  <c r="BO191" i="42" s="1"/>
  <c r="BN159" i="42"/>
  <c r="BO159" i="42" s="1"/>
  <c r="BN71" i="42"/>
  <c r="BO71" i="42" s="1"/>
  <c r="BN62" i="42"/>
  <c r="BO62" i="42" s="1"/>
  <c r="BN107" i="42"/>
  <c r="BO107" i="42" s="1"/>
  <c r="BN48" i="42"/>
  <c r="BO48" i="42" s="1"/>
  <c r="BN996" i="42"/>
  <c r="BO996" i="42" s="1"/>
  <c r="BN915" i="42"/>
  <c r="BO915" i="42" s="1"/>
  <c r="BN984" i="42"/>
  <c r="BO984" i="42" s="1"/>
  <c r="BN558" i="42"/>
  <c r="BO558" i="42" s="1"/>
  <c r="BN519" i="42"/>
  <c r="BO519" i="42" s="1"/>
  <c r="BN410" i="42"/>
  <c r="BO410" i="42" s="1"/>
  <c r="BN534" i="42"/>
  <c r="BO534" i="42" s="1"/>
  <c r="BN303" i="42"/>
  <c r="BO303" i="42" s="1"/>
  <c r="BN158" i="42"/>
  <c r="BO158" i="42" s="1"/>
  <c r="BN393" i="42"/>
  <c r="BO393" i="42" s="1"/>
  <c r="BN902" i="42"/>
  <c r="BO902" i="42" s="1"/>
  <c r="BN911" i="42"/>
  <c r="BO911" i="42" s="1"/>
  <c r="BN748" i="42"/>
  <c r="BO748" i="42" s="1"/>
  <c r="BN554" i="42"/>
  <c r="BO554" i="42" s="1"/>
  <c r="BN485" i="42"/>
  <c r="BO485" i="42" s="1"/>
  <c r="BN401" i="42"/>
  <c r="BO401" i="42" s="1"/>
  <c r="BN513" i="42"/>
  <c r="BO513" i="42" s="1"/>
  <c r="BN685" i="42"/>
  <c r="BO685" i="42" s="1"/>
  <c r="BN207" i="42"/>
  <c r="BO207" i="42" s="1"/>
  <c r="BN754" i="42"/>
  <c r="BO754" i="42" s="1"/>
  <c r="BN378" i="42"/>
  <c r="BO378" i="42" s="1"/>
  <c r="BN117" i="42"/>
  <c r="BO117" i="42" s="1"/>
  <c r="BN898" i="42"/>
  <c r="BO898" i="42" s="1"/>
  <c r="BN861" i="42"/>
  <c r="BO861" i="42" s="1"/>
  <c r="BN747" i="42"/>
  <c r="BO747" i="42" s="1"/>
  <c r="BN466" i="42"/>
  <c r="BO466" i="42" s="1"/>
  <c r="BN926" i="42"/>
  <c r="BO926" i="42" s="1"/>
  <c r="BN254" i="42"/>
  <c r="BO254" i="42" s="1"/>
  <c r="BN422" i="42"/>
  <c r="BO422" i="42" s="1"/>
  <c r="BN90" i="42"/>
  <c r="BO90" i="42" s="1"/>
  <c r="BN201" i="42"/>
  <c r="BO201" i="42" s="1"/>
  <c r="BN617" i="42"/>
  <c r="BO617" i="42" s="1"/>
  <c r="BN255" i="42"/>
  <c r="BO255" i="42" s="1"/>
  <c r="BN364" i="42"/>
  <c r="BO364" i="42" s="1"/>
  <c r="BN858" i="42"/>
  <c r="BO858" i="42" s="1"/>
  <c r="BN1032" i="42"/>
  <c r="BO1032" i="42" s="1"/>
  <c r="BN616" i="42"/>
  <c r="BO616" i="42" s="1"/>
  <c r="BN549" i="42"/>
  <c r="BO549" i="42" s="1"/>
  <c r="BN619" i="42"/>
  <c r="BO619" i="42" s="1"/>
  <c r="BN390" i="42"/>
  <c r="BO390" i="42" s="1"/>
  <c r="BN31" i="42"/>
  <c r="BO31" i="42" s="1"/>
  <c r="BN155" i="42"/>
  <c r="BO155" i="42" s="1"/>
  <c r="BN189" i="42"/>
  <c r="BO189" i="42" s="1"/>
  <c r="BN41" i="42"/>
  <c r="BO41" i="42" s="1"/>
  <c r="BN824" i="42"/>
  <c r="BO824" i="42" s="1"/>
  <c r="BN474" i="42"/>
  <c r="BO474" i="42" s="1"/>
  <c r="BN287" i="42"/>
  <c r="BO287" i="42" s="1"/>
  <c r="BN311" i="42"/>
  <c r="BO311" i="42" s="1"/>
  <c r="BN1005" i="42"/>
  <c r="BO1005" i="42" s="1"/>
  <c r="BN661" i="42"/>
  <c r="BO661" i="42" s="1"/>
  <c r="BN432" i="42"/>
  <c r="BO432" i="42" s="1"/>
  <c r="BN283" i="42"/>
  <c r="BO283" i="42" s="1"/>
  <c r="BN301" i="42"/>
  <c r="BO301" i="42" s="1"/>
  <c r="BN569" i="42"/>
  <c r="BO569" i="42" s="1"/>
  <c r="BN413" i="42"/>
  <c r="BO413" i="42" s="1"/>
  <c r="BN293" i="42"/>
  <c r="BO293" i="42" s="1"/>
  <c r="BN45" i="42"/>
  <c r="BO45" i="42" s="1"/>
  <c r="BN862" i="42"/>
  <c r="BO862" i="42" s="1"/>
  <c r="BN589" i="42"/>
  <c r="BO589" i="42" s="1"/>
  <c r="BN292" i="42"/>
  <c r="BO292" i="42" s="1"/>
  <c r="BN144" i="42"/>
  <c r="BO144" i="42" s="1"/>
  <c r="BN407" i="42"/>
  <c r="BO407" i="42" s="1"/>
  <c r="BN790" i="42"/>
  <c r="BO790" i="42" s="1"/>
  <c r="BN526" i="42"/>
  <c r="BO526" i="42" s="1"/>
  <c r="BN908" i="42"/>
  <c r="BO908" i="42" s="1"/>
  <c r="BN552" i="42"/>
  <c r="BO552" i="42" s="1"/>
  <c r="BN434" i="42"/>
  <c r="BO434" i="42" s="1"/>
  <c r="BN857" i="42"/>
  <c r="BO857" i="42" s="1"/>
  <c r="BN405" i="42"/>
  <c r="BO405" i="42" s="1"/>
  <c r="BN323" i="42"/>
  <c r="BO323" i="42" s="1"/>
  <c r="BN611" i="42"/>
  <c r="BO611" i="42" s="1"/>
  <c r="BN179" i="42"/>
  <c r="BO179" i="42" s="1"/>
  <c r="BN717" i="42"/>
  <c r="BO717" i="42" s="1"/>
  <c r="BN20" i="42"/>
  <c r="BO20" i="42" s="1"/>
  <c r="BN689" i="42"/>
  <c r="BO689" i="42" s="1"/>
  <c r="BN462" i="42"/>
  <c r="BO462" i="42" s="1"/>
  <c r="BN394" i="42"/>
  <c r="BO394" i="42" s="1"/>
  <c r="BN22" i="42"/>
  <c r="BO22" i="42" s="1"/>
  <c r="BN85" i="42"/>
  <c r="BO85" i="42" s="1"/>
  <c r="BN310" i="42"/>
  <c r="BO310" i="42" s="1"/>
  <c r="BN148" i="42"/>
  <c r="BO148" i="42" s="1"/>
  <c r="BN24" i="42"/>
  <c r="BO24" i="42" s="1"/>
  <c r="BK636" i="42"/>
  <c r="BM1020" i="42" a="1"/>
  <c r="BM1020" i="42" s="1"/>
  <c r="BM1019" i="42" s="1"/>
  <c r="BM1018" i="42" s="1"/>
  <c r="BM408" i="42" a="1"/>
  <c r="BM408" i="42" s="1"/>
  <c r="BM680" i="42" a="1"/>
  <c r="BM680" i="42" s="1"/>
  <c r="BM441" i="42" a="1"/>
  <c r="BM441" i="42" s="1"/>
  <c r="BM576" i="42" a="1"/>
  <c r="BM576" i="42" s="1"/>
  <c r="BM575" i="42" s="1"/>
  <c r="BM833" i="42" a="1"/>
  <c r="BM833" i="42" s="1"/>
  <c r="BM832" i="42" s="1"/>
  <c r="BM992" i="42" a="1"/>
  <c r="BM992" i="42" s="1"/>
  <c r="BM524" i="42" a="1"/>
  <c r="BM524" i="42" s="1"/>
  <c r="BM523" i="42" s="1"/>
  <c r="BM708" i="42" a="1"/>
  <c r="BM708" i="42" s="1"/>
  <c r="BM796" i="42" a="1"/>
  <c r="BM796" i="42" s="1"/>
  <c r="BM953" i="42" a="1"/>
  <c r="BM953" i="42" s="1"/>
  <c r="BM812" i="42" a="1"/>
  <c r="BM812" i="42" s="1"/>
  <c r="BM901" i="42" a="1"/>
  <c r="BM901" i="42" s="1"/>
  <c r="BM368" i="42" a="1"/>
  <c r="BM368" i="42" s="1"/>
  <c r="BM367" i="42" s="1"/>
  <c r="BM637" i="42" a="1"/>
  <c r="BM637" i="42" s="1"/>
  <c r="BM173" i="42" a="1"/>
  <c r="BM173" i="42" s="1"/>
  <c r="BM172" i="42" s="1"/>
  <c r="BM452" i="42" a="1"/>
  <c r="BM452" i="42" s="1"/>
  <c r="BM400" i="42" a="1"/>
  <c r="BM400" i="42" s="1"/>
  <c r="BM963" i="42" a="1"/>
  <c r="BM963" i="42" s="1"/>
  <c r="BM713" i="42" a="1"/>
  <c r="BM713" i="42" s="1"/>
  <c r="BK941" i="42"/>
  <c r="BI50" i="42"/>
  <c r="BI14" i="42" s="1"/>
  <c r="BI10" i="42" s="1"/>
  <c r="BK598" i="42"/>
  <c r="BK597" i="42" s="1"/>
  <c r="BK593" i="42" s="1"/>
  <c r="BK320" i="42"/>
  <c r="BM16" i="42" a="1"/>
  <c r="BM16" i="42" s="1"/>
  <c r="BM356" i="42" a="1"/>
  <c r="BM356" i="42" s="1"/>
  <c r="BM332" i="42" a="1"/>
  <c r="BM332" i="42" s="1"/>
  <c r="BM100" i="42" a="1"/>
  <c r="BM100" i="42" s="1"/>
  <c r="BM288" i="42" a="1"/>
  <c r="BM288" i="42" s="1"/>
  <c r="BM212" i="42" a="1"/>
  <c r="BM212" i="42" s="1"/>
  <c r="BM269" i="42" a="1"/>
  <c r="BM269" i="42" s="1"/>
  <c r="BM737" i="42" a="1"/>
  <c r="BM737" i="42" s="1"/>
  <c r="BM217" i="42" a="1"/>
  <c r="BM217" i="42" s="1"/>
  <c r="BM594" i="42" a="1"/>
  <c r="BM594" i="42" s="1"/>
  <c r="BM113" i="42" a="1"/>
  <c r="BM113" i="42" s="1"/>
  <c r="BM420" i="42" a="1"/>
  <c r="BM420" i="42" s="1"/>
  <c r="BM419" i="42" s="1"/>
  <c r="BK962" i="42"/>
  <c r="BM360" i="42" a="1"/>
  <c r="BM360" i="42" s="1"/>
  <c r="BM564" i="42" a="1"/>
  <c r="BM564" i="42" s="1"/>
  <c r="BM556" i="42" a="1"/>
  <c r="BM556" i="42" s="1"/>
  <c r="BM854" i="42" a="1"/>
  <c r="BM854" i="42" s="1"/>
  <c r="BM733" i="42" a="1"/>
  <c r="BM733" i="42" s="1"/>
  <c r="BM942" i="42" a="1"/>
  <c r="BM942" i="42" s="1"/>
  <c r="BM512" i="42" a="1"/>
  <c r="BM512" i="42" s="1"/>
  <c r="BM804" i="42" a="1"/>
  <c r="BM804" i="42" s="1"/>
  <c r="BM280" i="42" a="1"/>
  <c r="BM280" i="42" s="1"/>
  <c r="BM84" i="42" a="1"/>
  <c r="BM84" i="42" s="1"/>
  <c r="BM74" i="42" a="1"/>
  <c r="BM74" i="42" s="1"/>
  <c r="BM37" i="42" a="1"/>
  <c r="BM37" i="42" s="1"/>
  <c r="BM36" i="42" s="1"/>
  <c r="BK667" i="42"/>
  <c r="BK141" i="42"/>
  <c r="BM27" i="42" a="1"/>
  <c r="BM27" i="42" s="1"/>
  <c r="BM142" i="42" a="1"/>
  <c r="BM142" i="42" s="1"/>
  <c r="BM199" i="42" a="1"/>
  <c r="BM199" i="42" s="1"/>
  <c r="BM236" i="42" a="1"/>
  <c r="BM236" i="42" s="1"/>
  <c r="BM648" i="42" a="1"/>
  <c r="BM648" i="42" s="1"/>
  <c r="BM656" i="42" a="1"/>
  <c r="BM656" i="42" s="1"/>
  <c r="BM545" i="42" a="1"/>
  <c r="BM545" i="42" s="1"/>
  <c r="BM760" i="42" a="1"/>
  <c r="BM760" i="42" s="1"/>
  <c r="BM987" i="42" a="1"/>
  <c r="BM987" i="42" s="1"/>
  <c r="BK544" i="42"/>
  <c r="BK543" i="42" s="1"/>
  <c r="BK539" i="42" s="1"/>
  <c r="BK88" i="42"/>
  <c r="BK87" i="42" s="1"/>
  <c r="BK83" i="42" s="1"/>
  <c r="BK440" i="42"/>
  <c r="BK439" i="42" s="1"/>
  <c r="BK435" i="42" s="1"/>
  <c r="BM300" i="42" a="1"/>
  <c r="BM300" i="42" s="1"/>
  <c r="BM299" i="42" s="1"/>
  <c r="BM783" i="42" a="1"/>
  <c r="BM783" i="42" s="1"/>
  <c r="BM974" i="42" a="1"/>
  <c r="BM974" i="42" s="1"/>
  <c r="BM599" i="42" a="1"/>
  <c r="BM599" i="42" s="1"/>
  <c r="BM1003" i="42" a="1"/>
  <c r="BM1003" i="42" s="1"/>
  <c r="BM632" i="42" a="1"/>
  <c r="BM632" i="42" s="1"/>
  <c r="BM925" i="42" a="1"/>
  <c r="BM925" i="42" s="1"/>
  <c r="BM924" i="42" s="1"/>
  <c r="BM866" i="42" a="1"/>
  <c r="BM866" i="42" s="1"/>
  <c r="BG8" i="42" l="1"/>
  <c r="BO708" i="42" a="1"/>
  <c r="BO708" i="42" s="1"/>
  <c r="BK319" i="42"/>
  <c r="BK315" i="42" s="1"/>
  <c r="BI9" i="42"/>
  <c r="BM320" i="42"/>
  <c r="BM64" i="42"/>
  <c r="BM50" i="42" s="1"/>
  <c r="BK782" i="42"/>
  <c r="BK781" i="42" s="1"/>
  <c r="BK777" i="42" s="1"/>
  <c r="BM712" i="42"/>
  <c r="BO84" i="42" a="1"/>
  <c r="BO84" i="42" s="1"/>
  <c r="BM1014" i="42"/>
  <c r="BK140" i="42"/>
  <c r="BK136" i="42" s="1"/>
  <c r="BM88" i="42"/>
  <c r="BO925" i="42" a="1"/>
  <c r="BO925" i="42" s="1"/>
  <c r="BI852" i="42"/>
  <c r="BI848" i="42" s="1"/>
  <c r="BI592" i="42" s="1"/>
  <c r="BI8" i="42" s="1"/>
  <c r="BM492" i="42"/>
  <c r="BM491" i="42" s="1"/>
  <c r="BM487" i="42" s="1"/>
  <c r="BM991" i="42"/>
  <c r="BM990" i="42" s="1"/>
  <c r="BM986" i="42" s="1"/>
  <c r="BO173" i="42" a="1"/>
  <c r="BO173" i="42" s="1"/>
  <c r="BO172" i="42" s="1"/>
  <c r="BM941" i="42"/>
  <c r="BK50" i="42"/>
  <c r="BK14" i="42" s="1"/>
  <c r="BK10" i="42" s="1"/>
  <c r="BK9" i="42" s="1"/>
  <c r="BM544" i="42"/>
  <c r="BM543" i="42" s="1"/>
  <c r="BM539" i="42" s="1"/>
  <c r="BM729" i="42"/>
  <c r="BM728" i="42" s="1"/>
  <c r="BM711" i="42" s="1"/>
  <c r="BM707" i="42" s="1"/>
  <c r="BM351" i="42"/>
  <c r="BM319" i="42" s="1"/>
  <c r="BM315" i="42" s="1"/>
  <c r="BM187" i="42"/>
  <c r="BM186" i="42" s="1"/>
  <c r="BM598" i="42"/>
  <c r="BM597" i="42" s="1"/>
  <c r="BM593" i="42" s="1"/>
  <c r="BK711" i="42"/>
  <c r="BK707" i="42" s="1"/>
  <c r="BM104" i="42"/>
  <c r="BM759" i="42"/>
  <c r="BO384" i="42" a="1"/>
  <c r="BO384" i="42" s="1"/>
  <c r="BM795" i="42"/>
  <c r="BM667" i="42"/>
  <c r="BO618" i="42" a="1"/>
  <c r="BO618" i="42" s="1"/>
  <c r="BO441" i="42" a="1"/>
  <c r="BO441" i="42" s="1"/>
  <c r="BO866" i="42" a="1"/>
  <c r="BO866" i="42" s="1"/>
  <c r="BO632" i="42" a="1"/>
  <c r="BO632" i="42" s="1"/>
  <c r="BM141" i="42"/>
  <c r="BO823" i="42" a="1"/>
  <c r="BO823" i="42" s="1"/>
  <c r="BO760" i="42" a="1"/>
  <c r="BO760" i="42" s="1"/>
  <c r="BM440" i="42"/>
  <c r="BM439" i="42" s="1"/>
  <c r="BM435" i="42" s="1"/>
  <c r="BO512" i="42" a="1"/>
  <c r="BO512" i="42" s="1"/>
  <c r="BM962" i="42"/>
  <c r="BO89" i="42" a="1"/>
  <c r="BO89" i="42" s="1"/>
  <c r="BO713" i="42" a="1"/>
  <c r="BO713" i="42" s="1"/>
  <c r="BO712" i="42" s="1"/>
  <c r="BO1015" i="42" a="1"/>
  <c r="BO1015" i="42" s="1"/>
  <c r="BM811" i="42"/>
  <c r="BO594" i="42" a="1"/>
  <c r="BO594" i="42" s="1"/>
  <c r="BO332" i="42" a="1"/>
  <c r="BO332" i="42" s="1"/>
  <c r="BO264" i="42" a="1"/>
  <c r="BO264" i="42" s="1"/>
  <c r="BO987" i="42" a="1"/>
  <c r="BO987" i="42" s="1"/>
  <c r="BO280" i="42" a="1"/>
  <c r="BO280" i="42" s="1"/>
  <c r="BM636" i="42"/>
  <c r="BK853" i="42"/>
  <c r="BO113" i="42" a="1"/>
  <c r="BO113" i="42" s="1"/>
  <c r="BO912" i="42" a="1"/>
  <c r="BO912" i="42" s="1"/>
  <c r="BM268" i="42"/>
  <c r="BM267" i="42" s="1"/>
  <c r="BM263" i="42" s="1"/>
  <c r="BO389" i="42" a="1"/>
  <c r="BO389" i="42" s="1"/>
  <c r="BO812" i="42" a="1"/>
  <c r="BO812" i="42" s="1"/>
  <c r="BO692" i="42" a="1"/>
  <c r="BO692" i="42" s="1"/>
  <c r="BO472" i="42" a="1"/>
  <c r="BO472" i="42" s="1"/>
  <c r="BO471" i="42" s="1"/>
  <c r="BO724" i="42" a="1"/>
  <c r="BO724" i="42" s="1"/>
  <c r="BO804" i="42" a="1"/>
  <c r="BO804" i="42" s="1"/>
  <c r="BO524" i="42" a="1"/>
  <c r="BO524" i="42" s="1"/>
  <c r="BO523" i="42" s="1"/>
  <c r="BO744" i="42" a="1"/>
  <c r="BO744" i="42" s="1"/>
  <c r="BO360" i="42" a="1"/>
  <c r="BO360" i="42" s="1"/>
  <c r="BO668" i="42" a="1"/>
  <c r="BO668" i="42" s="1"/>
  <c r="BO400" i="42" a="1"/>
  <c r="BO400" i="42" s="1"/>
  <c r="BO576" i="42" a="1"/>
  <c r="BO576" i="42" s="1"/>
  <c r="BO575" i="42" s="1"/>
  <c r="BO100" i="42" a="1"/>
  <c r="BO100" i="42" s="1"/>
  <c r="BO737" i="42" a="1"/>
  <c r="BO737" i="42" s="1"/>
  <c r="BO65" i="42" a="1"/>
  <c r="BO65" i="42" s="1"/>
  <c r="BO37" i="42" a="1"/>
  <c r="BO37" i="42" s="1"/>
  <c r="BO36" i="42" s="1"/>
  <c r="BO1020" i="42" a="1"/>
  <c r="BO1020" i="42" s="1"/>
  <c r="BO1019" i="42" s="1"/>
  <c r="BO1018" i="42" s="1"/>
  <c r="BO356" i="42" a="1"/>
  <c r="BO356" i="42" s="1"/>
  <c r="BO556" i="42" a="1"/>
  <c r="BO556" i="42" s="1"/>
  <c r="BO854" i="42" a="1"/>
  <c r="BO854" i="42" s="1"/>
  <c r="BO142" i="42" a="1"/>
  <c r="BO142" i="42" s="1"/>
  <c r="BO109" i="42" a="1"/>
  <c r="BO109" i="42" s="1"/>
  <c r="BO420" i="42" a="1"/>
  <c r="BO420" i="42" s="1"/>
  <c r="BO419" i="42" s="1"/>
  <c r="BO153" i="42" a="1"/>
  <c r="BO153" i="42" s="1"/>
  <c r="BO460" i="42" a="1"/>
  <c r="BO460" i="42" s="1"/>
  <c r="BO228" i="42" a="1"/>
  <c r="BO228" i="42" s="1"/>
  <c r="BO764" i="42" a="1"/>
  <c r="BO764" i="42" s="1"/>
  <c r="BO763" i="42" s="1"/>
  <c r="BO963" i="42" a="1"/>
  <c r="BO963" i="42" s="1"/>
  <c r="BO316" i="42" a="1"/>
  <c r="BO316" i="42" s="1"/>
  <c r="BO878" i="42" a="1"/>
  <c r="BO878" i="42" s="1"/>
  <c r="BO540" i="42" a="1"/>
  <c r="BO540" i="42" s="1"/>
  <c r="BO248" i="42" a="1"/>
  <c r="BO248" i="42" s="1"/>
  <c r="BO247" i="42" s="1"/>
  <c r="BO321" i="42" a="1"/>
  <c r="BO321" i="42" s="1"/>
  <c r="BO52" i="42" a="1"/>
  <c r="BO52" i="42" s="1"/>
  <c r="BO51" i="42" s="1"/>
  <c r="BO199" i="42" a="1"/>
  <c r="BO199" i="42" s="1"/>
  <c r="BO452" i="42" a="1"/>
  <c r="BO452" i="42" s="1"/>
  <c r="BO733" i="42" a="1"/>
  <c r="BO733" i="42" s="1"/>
  <c r="BO27" i="42" a="1"/>
  <c r="BO27" i="42" s="1"/>
  <c r="BO680" i="42" a="1"/>
  <c r="BO680" i="42" s="1"/>
  <c r="BO564" i="42" a="1"/>
  <c r="BO564" i="42" s="1"/>
  <c r="BO599" i="42" a="1"/>
  <c r="BO599" i="42" s="1"/>
  <c r="BO436" i="42" a="1"/>
  <c r="BO436" i="42" s="1"/>
  <c r="BO236" i="42" a="1"/>
  <c r="BO236" i="42" s="1"/>
  <c r="BO953" i="42" a="1"/>
  <c r="BO953" i="42" s="1"/>
  <c r="BO16" i="42" a="1"/>
  <c r="BO16" i="42" s="1"/>
  <c r="BO637" i="42" a="1"/>
  <c r="BO637" i="42" s="1"/>
  <c r="BO212" i="42" a="1"/>
  <c r="BO212" i="42" s="1"/>
  <c r="BO783" i="42" a="1"/>
  <c r="BO783" i="42" s="1"/>
  <c r="BO942" i="42" a="1"/>
  <c r="BO942" i="42" s="1"/>
  <c r="BO188" i="42" a="1"/>
  <c r="BO188" i="42" s="1"/>
  <c r="BO974" i="42" a="1"/>
  <c r="BO974" i="42" s="1"/>
  <c r="BO849" i="42" a="1"/>
  <c r="BO849" i="42" s="1"/>
  <c r="BO1003" i="42" a="1"/>
  <c r="BO1003" i="42" s="1"/>
  <c r="BO368" i="42" a="1"/>
  <c r="BO368" i="42" s="1"/>
  <c r="BO367" i="42" s="1"/>
  <c r="BM216" i="42"/>
  <c r="BM215" i="42" s="1"/>
  <c r="BM211" i="42" s="1"/>
  <c r="BO300" i="42" a="1"/>
  <c r="BO300" i="42" s="1"/>
  <c r="BO299" i="42" s="1"/>
  <c r="BO269" i="42" a="1"/>
  <c r="BO269" i="42" s="1"/>
  <c r="BO74" i="42" a="1"/>
  <c r="BO74" i="42" s="1"/>
  <c r="BO121" i="42" a="1"/>
  <c r="BO121" i="42" s="1"/>
  <c r="BO120" i="42" s="1"/>
  <c r="BO288" i="42" a="1"/>
  <c r="BO288" i="42" s="1"/>
  <c r="BO648" i="42" a="1"/>
  <c r="BO648" i="42" s="1"/>
  <c r="BO161" i="42" a="1"/>
  <c r="BO161" i="42" s="1"/>
  <c r="BO493" i="42" a="1"/>
  <c r="BO493" i="42" s="1"/>
  <c r="BO833" i="42" a="1"/>
  <c r="BO833" i="42" s="1"/>
  <c r="BO832" i="42" s="1"/>
  <c r="BO890" i="42" a="1"/>
  <c r="BO890" i="42" s="1"/>
  <c r="BM15" i="42"/>
  <c r="BK635" i="42"/>
  <c r="BK631" i="42" s="1"/>
  <c r="BO610" i="42" a="1"/>
  <c r="BO610" i="42" s="1"/>
  <c r="BO901" i="42" a="1"/>
  <c r="BO901" i="42" s="1"/>
  <c r="BO778" i="42" a="1"/>
  <c r="BO778" i="42" s="1"/>
  <c r="BO656" i="42" a="1"/>
  <c r="BO656" i="42" s="1"/>
  <c r="BO408" i="42" a="1"/>
  <c r="BO408" i="42" s="1"/>
  <c r="BO545" i="42" a="1"/>
  <c r="BO545" i="42" s="1"/>
  <c r="BO11" i="42" a="1"/>
  <c r="BO11" i="42" s="1"/>
  <c r="BO796" i="42" a="1"/>
  <c r="BO796" i="42" s="1"/>
  <c r="BO340" i="42" a="1"/>
  <c r="BO340" i="42" s="1"/>
  <c r="BO933" i="42" a="1"/>
  <c r="BO933" i="42" s="1"/>
  <c r="BO924" i="42" s="1"/>
  <c r="BO504" i="42" a="1"/>
  <c r="BO504" i="42" s="1"/>
  <c r="BO992" i="42" a="1"/>
  <c r="BO992" i="42" s="1"/>
  <c r="BO137" i="42" a="1"/>
  <c r="BO137" i="42" s="1"/>
  <c r="BO488" i="42" a="1"/>
  <c r="BO488" i="42" s="1"/>
  <c r="BO217" i="42" a="1"/>
  <c r="BO217" i="42" s="1"/>
  <c r="BP552" i="42"/>
  <c r="BQ552" i="42" s="1"/>
  <c r="BS1" i="42"/>
  <c r="BU1" i="42" s="1"/>
  <c r="BP448" i="42"/>
  <c r="BQ448" i="42" s="1"/>
  <c r="BP371" i="42"/>
  <c r="BQ371" i="42" s="1"/>
  <c r="BP322" i="42"/>
  <c r="BQ322" i="42" s="1"/>
  <c r="BP239" i="42"/>
  <c r="BQ239" i="42" s="1"/>
  <c r="BP184" i="42"/>
  <c r="BQ184" i="42" s="1"/>
  <c r="BP147" i="42"/>
  <c r="BQ147" i="42" s="1"/>
  <c r="BP110" i="42"/>
  <c r="BQ110" i="42" s="1"/>
  <c r="BP72" i="42"/>
  <c r="BQ72" i="42" s="1"/>
  <c r="BP23" i="42"/>
  <c r="BQ23" i="42" s="1"/>
  <c r="BP678" i="42"/>
  <c r="BQ678" i="42" s="1"/>
  <c r="BP430" i="42"/>
  <c r="BQ430" i="42" s="1"/>
  <c r="BP347" i="42"/>
  <c r="BQ347" i="42" s="1"/>
  <c r="BP297" i="42"/>
  <c r="BQ297" i="42" s="1"/>
  <c r="BP238" i="42"/>
  <c r="BQ238" i="42" s="1"/>
  <c r="BP177" i="42"/>
  <c r="BQ177" i="42" s="1"/>
  <c r="BP144" i="42"/>
  <c r="BQ144" i="42" s="1"/>
  <c r="BP106" i="42"/>
  <c r="BQ106" i="42" s="1"/>
  <c r="BP69" i="42"/>
  <c r="BQ69" i="42" s="1"/>
  <c r="BP22" i="42"/>
  <c r="BQ22" i="42" s="1"/>
  <c r="BP612" i="42"/>
  <c r="BQ612" i="42" s="1"/>
  <c r="BP429" i="42"/>
  <c r="BQ429" i="42" s="1"/>
  <c r="BP346" i="42"/>
  <c r="BQ346" i="42" s="1"/>
  <c r="BP296" i="42"/>
  <c r="BQ296" i="42" s="1"/>
  <c r="BP231" i="42"/>
  <c r="BQ231" i="42" s="1"/>
  <c r="BP176" i="42"/>
  <c r="BQ176" i="42" s="1"/>
  <c r="BP143" i="42"/>
  <c r="BQ143" i="42" s="1"/>
  <c r="BP105" i="42"/>
  <c r="BQ105" i="42" s="1"/>
  <c r="BP68" i="42"/>
  <c r="BQ68" i="42" s="1"/>
  <c r="BP19" i="42"/>
  <c r="BQ19" i="42" s="1"/>
  <c r="BP595" i="42"/>
  <c r="BQ595" i="42" s="1"/>
  <c r="BP422" i="42"/>
  <c r="BQ422" i="42" s="1"/>
  <c r="BP339" i="42"/>
  <c r="BQ339" i="42" s="1"/>
  <c r="BP289" i="42"/>
  <c r="BQ289" i="42" s="1"/>
  <c r="BP230" i="42"/>
  <c r="BQ230" i="42" s="1"/>
  <c r="BP171" i="42"/>
  <c r="BQ171" i="42" s="1"/>
  <c r="BP139" i="42"/>
  <c r="BQ139" i="42" s="1"/>
  <c r="BP81" i="42"/>
  <c r="BQ81" i="42" s="1"/>
  <c r="BP35" i="42"/>
  <c r="BQ35" i="42" s="1"/>
  <c r="BP18" i="42"/>
  <c r="BQ18" i="42" s="1"/>
  <c r="BP550" i="42"/>
  <c r="BQ550" i="42" s="1"/>
  <c r="BP421" i="42"/>
  <c r="BQ421" i="42" s="1"/>
  <c r="BP338" i="42"/>
  <c r="BQ338" i="42" s="1"/>
  <c r="BP281" i="42"/>
  <c r="BQ281" i="42" s="1"/>
  <c r="BP223" i="42"/>
  <c r="BQ223" i="42" s="1"/>
  <c r="BP164" i="42"/>
  <c r="BQ164" i="42" s="1"/>
  <c r="BP138" i="42"/>
  <c r="BQ138" i="42" s="1"/>
  <c r="BP80" i="42"/>
  <c r="BQ80" i="42" s="1"/>
  <c r="BP34" i="42"/>
  <c r="BQ34" i="42" s="1"/>
  <c r="BP13" i="42"/>
  <c r="BQ13" i="42" s="1"/>
  <c r="BP548" i="42"/>
  <c r="BQ548" i="42" s="1"/>
  <c r="BP380" i="42"/>
  <c r="BQ380" i="42" s="1"/>
  <c r="BP331" i="42"/>
  <c r="BQ331" i="42" s="1"/>
  <c r="BP273" i="42"/>
  <c r="BQ273" i="42" s="1"/>
  <c r="BP222" i="42"/>
  <c r="BQ222" i="42" s="1"/>
  <c r="BP163" i="42"/>
  <c r="BQ163" i="42" s="1"/>
  <c r="BP118" i="42"/>
  <c r="BQ118" i="42" s="1"/>
  <c r="BP77" i="42"/>
  <c r="BQ77" i="42" s="1"/>
  <c r="BP31" i="42"/>
  <c r="BQ31" i="42" s="1"/>
  <c r="BP246" i="42"/>
  <c r="BQ246" i="42" s="1"/>
  <c r="BP73" i="42"/>
  <c r="BQ73" i="42" s="1"/>
  <c r="BP528" i="42"/>
  <c r="BQ528" i="42" s="1"/>
  <c r="BP214" i="42"/>
  <c r="BQ214" i="42" s="1"/>
  <c r="BP30" i="42"/>
  <c r="BQ30" i="42" s="1"/>
  <c r="BP506" i="42"/>
  <c r="BQ506" i="42" s="1"/>
  <c r="BP213" i="42"/>
  <c r="BQ213" i="42" s="1"/>
  <c r="BP26" i="42"/>
  <c r="BQ26" i="42" s="1"/>
  <c r="BP379" i="42"/>
  <c r="BQ379" i="42" s="1"/>
  <c r="BP114" i="42"/>
  <c r="BQ114" i="42" s="1"/>
  <c r="BP372" i="42"/>
  <c r="BQ372" i="42" s="1"/>
  <c r="BP76" i="42"/>
  <c r="BQ76" i="42" s="1"/>
  <c r="BP330" i="42"/>
  <c r="BQ330" i="42" s="1"/>
  <c r="BP323" i="42"/>
  <c r="BQ323" i="42" s="1"/>
  <c r="BP117" i="42"/>
  <c r="BQ117" i="42" s="1"/>
  <c r="BP272" i="42"/>
  <c r="BQ272" i="42" s="1"/>
  <c r="BP158" i="42"/>
  <c r="BQ158" i="42" s="1"/>
  <c r="BP148" i="42"/>
  <c r="BQ148" i="42" s="1"/>
  <c r="BP47" i="42"/>
  <c r="BQ47" i="42" s="1"/>
  <c r="BP98" i="42"/>
  <c r="BQ98" i="42" s="1"/>
  <c r="BP157" i="42"/>
  <c r="BQ157" i="42" s="1"/>
  <c r="BP355" i="42"/>
  <c r="BQ355" i="42" s="1"/>
  <c r="BP482" i="42"/>
  <c r="BQ482" i="42" s="1"/>
  <c r="BP44" i="42"/>
  <c r="BQ44" i="42" s="1"/>
  <c r="BP91" i="42"/>
  <c r="BQ91" i="42" s="1"/>
  <c r="BP135" i="42"/>
  <c r="BQ135" i="42" s="1"/>
  <c r="BP390" i="42"/>
  <c r="BQ390" i="42" s="1"/>
  <c r="BP946" i="42"/>
  <c r="BQ946" i="42" s="1"/>
  <c r="BP895" i="42"/>
  <c r="BQ895" i="42" s="1"/>
  <c r="BP863" i="42"/>
  <c r="BQ863" i="42" s="1"/>
  <c r="BP799" i="42"/>
  <c r="BQ799" i="42" s="1"/>
  <c r="BP780" i="42"/>
  <c r="BQ780" i="42" s="1"/>
  <c r="BP966" i="42"/>
  <c r="BQ966" i="42" s="1"/>
  <c r="BP831" i="42"/>
  <c r="BQ831" i="42" s="1"/>
  <c r="BP1006" i="42"/>
  <c r="BQ1006" i="42" s="1"/>
  <c r="BP948" i="42"/>
  <c r="BQ948" i="42" s="1"/>
  <c r="BP900" i="42"/>
  <c r="BQ900" i="42" s="1"/>
  <c r="BP869" i="42"/>
  <c r="BQ869" i="42" s="1"/>
  <c r="BP809" i="42"/>
  <c r="BQ809" i="42" s="1"/>
  <c r="BP973" i="42"/>
  <c r="BQ973" i="42" s="1"/>
  <c r="BP884" i="42"/>
  <c r="BQ884" i="42" s="1"/>
  <c r="BP706" i="42"/>
  <c r="BQ706" i="42" s="1"/>
  <c r="BP999" i="42"/>
  <c r="BQ999" i="42" s="1"/>
  <c r="BP870" i="42"/>
  <c r="BQ870" i="42" s="1"/>
  <c r="BP802" i="42"/>
  <c r="BQ802" i="42" s="1"/>
  <c r="BP745" i="42"/>
  <c r="BQ745" i="42" s="1"/>
  <c r="BP907" i="42"/>
  <c r="BQ907" i="42" s="1"/>
  <c r="BP828" i="42"/>
  <c r="BQ828" i="42" s="1"/>
  <c r="BP971" i="42"/>
  <c r="BQ971" i="42" s="1"/>
  <c r="BP888" i="42"/>
  <c r="BQ888" i="42" s="1"/>
  <c r="BP740" i="42"/>
  <c r="BQ740" i="42" s="1"/>
  <c r="BP722" i="42"/>
  <c r="BQ722" i="42" s="1"/>
  <c r="BP905" i="42"/>
  <c r="BQ905" i="42" s="1"/>
  <c r="BP820" i="42"/>
  <c r="BQ820" i="42" s="1"/>
  <c r="BP771" i="42"/>
  <c r="BQ771" i="42" s="1"/>
  <c r="BP696" i="42"/>
  <c r="BQ696" i="42" s="1"/>
  <c r="BP981" i="42"/>
  <c r="BQ981" i="42" s="1"/>
  <c r="BP892" i="42"/>
  <c r="BQ892" i="42" s="1"/>
  <c r="BP770" i="42"/>
  <c r="BQ770" i="42" s="1"/>
  <c r="BP691" i="42"/>
  <c r="BQ691" i="42" s="1"/>
  <c r="BP788" i="42"/>
  <c r="BQ788" i="42" s="1"/>
  <c r="BP661" i="42"/>
  <c r="BQ661" i="42" s="1"/>
  <c r="BP565" i="42"/>
  <c r="BQ565" i="42" s="1"/>
  <c r="BP507" i="42"/>
  <c r="BQ507" i="42" s="1"/>
  <c r="BP457" i="42"/>
  <c r="BQ457" i="42" s="1"/>
  <c r="BP774" i="42"/>
  <c r="BQ774" i="42" s="1"/>
  <c r="BP720" i="42"/>
  <c r="BQ720" i="42" s="1"/>
  <c r="BP615" i="42"/>
  <c r="BQ615" i="42" s="1"/>
  <c r="BP535" i="42"/>
  <c r="BQ535" i="42" s="1"/>
  <c r="BP1009" i="42"/>
  <c r="BQ1009" i="42" s="1"/>
  <c r="BP719" i="42"/>
  <c r="BQ719" i="42" s="1"/>
  <c r="BP568" i="42"/>
  <c r="BQ568" i="42" s="1"/>
  <c r="BP626" i="42"/>
  <c r="BQ626" i="42" s="1"/>
  <c r="BP538" i="42"/>
  <c r="BQ538" i="42" s="1"/>
  <c r="BP825" i="42"/>
  <c r="BQ825" i="42" s="1"/>
  <c r="BP56" i="42"/>
  <c r="BQ56" i="42" s="1"/>
  <c r="BP170" i="42"/>
  <c r="BQ170" i="42" s="1"/>
  <c r="BP363" i="42"/>
  <c r="BQ363" i="42" s="1"/>
  <c r="BP662" i="42"/>
  <c r="BQ662" i="42" s="1"/>
  <c r="BP48" i="42"/>
  <c r="BQ48" i="42" s="1"/>
  <c r="BP95" i="42"/>
  <c r="BQ95" i="42" s="1"/>
  <c r="BP159" i="42"/>
  <c r="BQ159" i="42" s="1"/>
  <c r="BP398" i="42"/>
  <c r="BQ398" i="42" s="1"/>
  <c r="BP1008" i="42"/>
  <c r="BQ1008" i="42" s="1"/>
  <c r="BP921" i="42"/>
  <c r="BQ921" i="42" s="1"/>
  <c r="BP891" i="42"/>
  <c r="BQ891" i="42" s="1"/>
  <c r="BP859" i="42"/>
  <c r="BQ859" i="42" s="1"/>
  <c r="BP1035" i="42"/>
  <c r="BQ1035" i="42" s="1"/>
  <c r="BP937" i="42"/>
  <c r="BQ937" i="42" s="1"/>
  <c r="BP827" i="42"/>
  <c r="BQ827" i="42" s="1"/>
  <c r="BP1002" i="42"/>
  <c r="BQ1002" i="42" s="1"/>
  <c r="BP944" i="42"/>
  <c r="BQ944" i="42" s="1"/>
  <c r="BP865" i="42"/>
  <c r="BQ865" i="42" s="1"/>
  <c r="BP805" i="42"/>
  <c r="BQ805" i="42" s="1"/>
  <c r="BP967" i="42"/>
  <c r="BQ967" i="42" s="1"/>
  <c r="BP858" i="42"/>
  <c r="BQ858" i="42" s="1"/>
  <c r="BP769" i="42"/>
  <c r="BQ769" i="42" s="1"/>
  <c r="BP702" i="42"/>
  <c r="BQ702" i="42" s="1"/>
  <c r="BP993" i="42"/>
  <c r="BQ993" i="42" s="1"/>
  <c r="BP864" i="42"/>
  <c r="BQ864" i="42" s="1"/>
  <c r="BP791" i="42"/>
  <c r="BQ791" i="42" s="1"/>
  <c r="BP1022" i="42"/>
  <c r="BQ1022" i="42" s="1"/>
  <c r="BP882" i="42"/>
  <c r="BQ882" i="42" s="1"/>
  <c r="BP821" i="42"/>
  <c r="BQ821" i="42" s="1"/>
  <c r="BP964" i="42"/>
  <c r="BQ964" i="42" s="1"/>
  <c r="BP862" i="42"/>
  <c r="BQ862" i="42" s="1"/>
  <c r="BP736" i="42"/>
  <c r="BQ736" i="42" s="1"/>
  <c r="BP718" i="42"/>
  <c r="BQ718" i="42" s="1"/>
  <c r="BP899" i="42"/>
  <c r="BQ899" i="42" s="1"/>
  <c r="BP813" i="42"/>
  <c r="BQ813" i="42" s="1"/>
  <c r="BP688" i="42"/>
  <c r="BQ688" i="42" s="1"/>
  <c r="BP975" i="42"/>
  <c r="BQ975" i="42" s="1"/>
  <c r="BP860" i="42"/>
  <c r="BQ860" i="42" s="1"/>
  <c r="BP687" i="42"/>
  <c r="BQ687" i="42" s="1"/>
  <c r="BP775" i="42"/>
  <c r="BQ775" i="42" s="1"/>
  <c r="BP657" i="42"/>
  <c r="BQ657" i="42" s="1"/>
  <c r="BP561" i="42"/>
  <c r="BQ561" i="42" s="1"/>
  <c r="BP503" i="42"/>
  <c r="BQ503" i="42" s="1"/>
  <c r="BP453" i="42"/>
  <c r="BQ453" i="42" s="1"/>
  <c r="BP681" i="42"/>
  <c r="BQ681" i="42" s="1"/>
  <c r="BP611" i="42"/>
  <c r="BQ611" i="42" s="1"/>
  <c r="BP531" i="42"/>
  <c r="BQ531" i="42" s="1"/>
  <c r="BP930" i="42"/>
  <c r="BQ930" i="42" s="1"/>
  <c r="BP710" i="42"/>
  <c r="BQ710" i="42" s="1"/>
  <c r="BP60" i="42"/>
  <c r="BQ60" i="42" s="1"/>
  <c r="BP190" i="42"/>
  <c r="BQ190" i="42" s="1"/>
  <c r="BP397" i="42"/>
  <c r="BQ397" i="42" s="1"/>
  <c r="BP53" i="42"/>
  <c r="BQ53" i="42" s="1"/>
  <c r="BP99" i="42"/>
  <c r="BQ99" i="42" s="1"/>
  <c r="BP198" i="42"/>
  <c r="BQ198" i="42" s="1"/>
  <c r="BP406" i="42"/>
  <c r="BQ406" i="42" s="1"/>
  <c r="BP1004" i="42"/>
  <c r="BQ1004" i="42" s="1"/>
  <c r="BP917" i="42"/>
  <c r="BQ917" i="42" s="1"/>
  <c r="BP887" i="42"/>
  <c r="BQ887" i="42" s="1"/>
  <c r="BP855" i="42"/>
  <c r="BQ855" i="42" s="1"/>
  <c r="BP1031" i="42"/>
  <c r="BQ1031" i="42" s="1"/>
  <c r="BP929" i="42"/>
  <c r="BQ929" i="42" s="1"/>
  <c r="BP819" i="42"/>
  <c r="BQ819" i="42" s="1"/>
  <c r="BP998" i="42"/>
  <c r="BQ998" i="42" s="1"/>
  <c r="BP923" i="42"/>
  <c r="BQ923" i="42" s="1"/>
  <c r="BP893" i="42"/>
  <c r="BQ893" i="42" s="1"/>
  <c r="BP861" i="42"/>
  <c r="BQ861" i="42" s="1"/>
  <c r="BP801" i="42"/>
  <c r="BQ801" i="42" s="1"/>
  <c r="BP947" i="42"/>
  <c r="BQ947" i="42" s="1"/>
  <c r="BP698" i="42"/>
  <c r="BQ698" i="42" s="1"/>
  <c r="BP985" i="42"/>
  <c r="BQ985" i="42" s="1"/>
  <c r="BP1005" i="42"/>
  <c r="BQ1005" i="42" s="1"/>
  <c r="BP876" i="42"/>
  <c r="BQ876" i="42" s="1"/>
  <c r="BP808" i="42"/>
  <c r="BQ808" i="42" s="1"/>
  <c r="BP1034" i="42"/>
  <c r="BQ1034" i="42" s="1"/>
  <c r="BP957" i="42"/>
  <c r="BQ957" i="42" s="1"/>
  <c r="BP856" i="42"/>
  <c r="BQ856" i="42" s="1"/>
  <c r="BP772" i="42"/>
  <c r="BQ772" i="42" s="1"/>
  <c r="BP732" i="42"/>
  <c r="BQ732" i="42" s="1"/>
  <c r="BP714" i="42"/>
  <c r="BQ714" i="42" s="1"/>
  <c r="BP874" i="42"/>
  <c r="BQ874" i="42" s="1"/>
  <c r="BP806" i="42"/>
  <c r="BQ806" i="42" s="1"/>
  <c r="BP684" i="42"/>
  <c r="BQ684" i="42" s="1"/>
  <c r="BP968" i="42"/>
  <c r="BQ968" i="42" s="1"/>
  <c r="BP683" i="42"/>
  <c r="BQ683" i="42" s="1"/>
  <c r="BP739" i="42"/>
  <c r="BQ739" i="42" s="1"/>
  <c r="BP653" i="42"/>
  <c r="BQ653" i="42" s="1"/>
  <c r="BP557" i="42"/>
  <c r="BQ557" i="42" s="1"/>
  <c r="BP499" i="42"/>
  <c r="BQ499" i="42" s="1"/>
  <c r="BP908" i="42"/>
  <c r="BQ908" i="42" s="1"/>
  <c r="BP758" i="42"/>
  <c r="BQ758" i="42" s="1"/>
  <c r="BP677" i="42"/>
  <c r="BQ677" i="42" s="1"/>
  <c r="BP607" i="42"/>
  <c r="BQ607" i="42" s="1"/>
  <c r="BP527" i="42"/>
  <c r="BQ527" i="42" s="1"/>
  <c r="BP880" i="42"/>
  <c r="BQ880" i="42" s="1"/>
  <c r="BP664" i="42"/>
  <c r="BQ664" i="42" s="1"/>
  <c r="BP980" i="42"/>
  <c r="BQ980" i="42" s="1"/>
  <c r="BP701" i="42"/>
  <c r="BQ701" i="42" s="1"/>
  <c r="BP614" i="42"/>
  <c r="BQ614" i="42" s="1"/>
  <c r="BP530" i="42"/>
  <c r="BQ530" i="42" s="1"/>
  <c r="BP766" i="42"/>
  <c r="BQ766" i="42" s="1"/>
  <c r="BP122" i="42"/>
  <c r="BQ122" i="42" s="1"/>
  <c r="BP197" i="42"/>
  <c r="BQ197" i="42" s="1"/>
  <c r="BP405" i="42"/>
  <c r="BQ405" i="42" s="1"/>
  <c r="BP57" i="42"/>
  <c r="BQ57" i="42" s="1"/>
  <c r="BP206" i="42"/>
  <c r="BQ206" i="42" s="1"/>
  <c r="BP414" i="42"/>
  <c r="BQ414" i="42" s="1"/>
  <c r="BP1000" i="42"/>
  <c r="BQ1000" i="42" s="1"/>
  <c r="BP913" i="42"/>
  <c r="BQ913" i="42" s="1"/>
  <c r="BP883" i="42"/>
  <c r="BQ883" i="42" s="1"/>
  <c r="BP844" i="42"/>
  <c r="BQ844" i="42" s="1"/>
  <c r="BP1027" i="42"/>
  <c r="BQ1027" i="42" s="1"/>
  <c r="BP815" i="42"/>
  <c r="BQ815" i="42" s="1"/>
  <c r="BP994" i="42"/>
  <c r="BQ994" i="42" s="1"/>
  <c r="BP919" i="42"/>
  <c r="BQ919" i="42" s="1"/>
  <c r="BP889" i="42"/>
  <c r="BQ889" i="42" s="1"/>
  <c r="BP857" i="42"/>
  <c r="BQ857" i="42" s="1"/>
  <c r="BP797" i="42"/>
  <c r="BQ797" i="42" s="1"/>
  <c r="BP1030" i="42"/>
  <c r="BQ1030" i="42" s="1"/>
  <c r="BP940" i="42"/>
  <c r="BQ940" i="42" s="1"/>
  <c r="BP694" i="42"/>
  <c r="BQ694" i="42" s="1"/>
  <c r="BP979" i="42"/>
  <c r="BQ979" i="42" s="1"/>
  <c r="BP39" i="42"/>
  <c r="BQ39" i="42" s="1"/>
  <c r="BP134" i="42"/>
  <c r="BQ134" i="42" s="1"/>
  <c r="BP449" i="42"/>
  <c r="BQ449" i="42" s="1"/>
  <c r="BP127" i="42"/>
  <c r="BQ127" i="42" s="1"/>
  <c r="BP902" i="42"/>
  <c r="BQ902" i="42" s="1"/>
  <c r="BP807" i="42"/>
  <c r="BQ807" i="42" s="1"/>
  <c r="BP978" i="42"/>
  <c r="BQ978" i="42" s="1"/>
  <c r="BP838" i="42"/>
  <c r="BQ838" i="42" s="1"/>
  <c r="BP786" i="42"/>
  <c r="BQ786" i="42" s="1"/>
  <c r="BP1036" i="42"/>
  <c r="BQ1036" i="42" s="1"/>
  <c r="BP822" i="42"/>
  <c r="BQ822" i="42" s="1"/>
  <c r="BP965" i="42"/>
  <c r="BQ965" i="42" s="1"/>
  <c r="BP841" i="42"/>
  <c r="BQ841" i="42" s="1"/>
  <c r="BP1013" i="42"/>
  <c r="BQ1013" i="42" s="1"/>
  <c r="BP752" i="42"/>
  <c r="BQ752" i="42" s="1"/>
  <c r="BP1033" i="42"/>
  <c r="BQ1033" i="42" s="1"/>
  <c r="BP826" i="42"/>
  <c r="BQ826" i="42" s="1"/>
  <c r="BP961" i="42"/>
  <c r="BQ961" i="42" s="1"/>
  <c r="BP793" i="42"/>
  <c r="BQ793" i="42" s="1"/>
  <c r="BP936" i="42"/>
  <c r="BQ936" i="42" s="1"/>
  <c r="BP665" i="42"/>
  <c r="BQ665" i="42" s="1"/>
  <c r="BP519" i="42"/>
  <c r="BQ519" i="42" s="1"/>
  <c r="BP589" i="42"/>
  <c r="BQ589" i="42" s="1"/>
  <c r="BP1026" i="42"/>
  <c r="BQ1026" i="42" s="1"/>
  <c r="BP644" i="42"/>
  <c r="BQ644" i="42" s="1"/>
  <c r="BP830" i="42"/>
  <c r="BQ830" i="42" s="1"/>
  <c r="BP606" i="42"/>
  <c r="BQ606" i="42" s="1"/>
  <c r="BP480" i="42"/>
  <c r="BQ480" i="42" s="1"/>
  <c r="BP647" i="42"/>
  <c r="BQ647" i="42" s="1"/>
  <c r="BP555" i="42"/>
  <c r="BQ555" i="42" s="1"/>
  <c r="BP505" i="42"/>
  <c r="BQ505" i="42" s="1"/>
  <c r="BP872" i="42"/>
  <c r="BQ872" i="42" s="1"/>
  <c r="BP716" i="42"/>
  <c r="BQ716" i="42" s="1"/>
  <c r="BP613" i="42"/>
  <c r="BQ613" i="42" s="1"/>
  <c r="BP579" i="42"/>
  <c r="BQ579" i="42" s="1"/>
  <c r="BP916" i="42"/>
  <c r="BQ916" i="42" s="1"/>
  <c r="BP843" i="42"/>
  <c r="BQ843" i="42" s="1"/>
  <c r="BP558" i="42"/>
  <c r="BQ558" i="42" s="1"/>
  <c r="BP502" i="42"/>
  <c r="BQ502" i="42" s="1"/>
  <c r="BP392" i="42"/>
  <c r="BQ392" i="42" s="1"/>
  <c r="BP262" i="42"/>
  <c r="BQ262" i="42" s="1"/>
  <c r="BP192" i="42"/>
  <c r="BQ192" i="42" s="1"/>
  <c r="BP604" i="42"/>
  <c r="BQ604" i="42" s="1"/>
  <c r="BP428" i="42"/>
  <c r="BQ428" i="42" s="1"/>
  <c r="BP341" i="42"/>
  <c r="BQ341" i="42" s="1"/>
  <c r="BP283" i="42"/>
  <c r="BQ283" i="42" s="1"/>
  <c r="BP233" i="42"/>
  <c r="BQ233" i="42" s="1"/>
  <c r="BP650" i="42"/>
  <c r="BQ650" i="42" s="1"/>
  <c r="BP458" i="42"/>
  <c r="BQ458" i="42" s="1"/>
  <c r="BP391" i="42"/>
  <c r="BQ391" i="42" s="1"/>
  <c r="BP303" i="42"/>
  <c r="BQ303" i="42" s="1"/>
  <c r="BP191" i="42"/>
  <c r="BQ191" i="42" s="1"/>
  <c r="BP582" i="42"/>
  <c r="BQ582" i="42" s="1"/>
  <c r="BP423" i="42"/>
  <c r="BQ423" i="42" s="1"/>
  <c r="BP328" i="42"/>
  <c r="BQ328" i="42" s="1"/>
  <c r="BP274" i="42"/>
  <c r="BQ274" i="42" s="1"/>
  <c r="BP169" i="42"/>
  <c r="BQ169" i="42" s="1"/>
  <c r="BP20" i="42"/>
  <c r="BQ20" i="42" s="1"/>
  <c r="BP107" i="42"/>
  <c r="BQ107" i="42" s="1"/>
  <c r="BP185" i="42"/>
  <c r="BQ185" i="42" s="1"/>
  <c r="BP292" i="42"/>
  <c r="BQ292" i="42" s="1"/>
  <c r="BP433" i="42"/>
  <c r="BQ433" i="42" s="1"/>
  <c r="BP49" i="42"/>
  <c r="BQ49" i="42" s="1"/>
  <c r="BP167" i="42"/>
  <c r="BQ167" i="42" s="1"/>
  <c r="BP359" i="42"/>
  <c r="BQ359" i="42" s="1"/>
  <c r="BP562" i="42"/>
  <c r="BQ562" i="42" s="1"/>
  <c r="BP17" i="42"/>
  <c r="BQ17" i="42" s="1"/>
  <c r="BP79" i="42"/>
  <c r="BQ79" i="42" s="1"/>
  <c r="BP235" i="42"/>
  <c r="BQ235" i="42" s="1"/>
  <c r="BP343" i="42"/>
  <c r="BQ343" i="42" s="1"/>
  <c r="BP42" i="42"/>
  <c r="BQ42" i="42" s="1"/>
  <c r="BP101" i="42"/>
  <c r="BQ101" i="42" s="1"/>
  <c r="BP168" i="42"/>
  <c r="BQ168" i="42" s="1"/>
  <c r="BP310" i="42"/>
  <c r="BQ310" i="42" s="1"/>
  <c r="BP456" i="42"/>
  <c r="BQ456" i="42" s="1"/>
  <c r="BP43" i="42"/>
  <c r="BQ43" i="42" s="1"/>
  <c r="BP152" i="42"/>
  <c r="BQ152" i="42" s="1"/>
  <c r="BP462" i="42"/>
  <c r="BQ462" i="42" s="1"/>
  <c r="BP40" i="42"/>
  <c r="BQ40" i="42" s="1"/>
  <c r="BP131" i="42"/>
  <c r="BQ131" i="42" s="1"/>
  <c r="BP898" i="42"/>
  <c r="BQ898" i="42" s="1"/>
  <c r="BP803" i="42"/>
  <c r="BQ803" i="42" s="1"/>
  <c r="BP970" i="42"/>
  <c r="BQ970" i="42" s="1"/>
  <c r="BP1010" i="42"/>
  <c r="BQ1010" i="42" s="1"/>
  <c r="BP904" i="42"/>
  <c r="BQ904" i="42" s="1"/>
  <c r="BP834" i="42"/>
  <c r="BQ834" i="42" s="1"/>
  <c r="BP1029" i="42"/>
  <c r="BQ1029" i="42" s="1"/>
  <c r="BP816" i="42"/>
  <c r="BQ816" i="42" s="1"/>
  <c r="BP945" i="42"/>
  <c r="BQ945" i="42" s="1"/>
  <c r="BP790" i="42"/>
  <c r="BQ790" i="42" s="1"/>
  <c r="BP748" i="42"/>
  <c r="BQ748" i="42" s="1"/>
  <c r="BP997" i="42"/>
  <c r="BQ997" i="42" s="1"/>
  <c r="BP800" i="42"/>
  <c r="BQ800" i="42" s="1"/>
  <c r="BP704" i="42"/>
  <c r="BQ704" i="42" s="1"/>
  <c r="BP955" i="42"/>
  <c r="BQ955" i="42" s="1"/>
  <c r="BP910" i="42"/>
  <c r="BQ910" i="42" s="1"/>
  <c r="BP649" i="42"/>
  <c r="BQ649" i="42" s="1"/>
  <c r="BP515" i="42"/>
  <c r="BQ515" i="42" s="1"/>
  <c r="BP837" i="42"/>
  <c r="BQ837" i="42" s="1"/>
  <c r="BP585" i="42"/>
  <c r="BQ585" i="42" s="1"/>
  <c r="BP640" i="42"/>
  <c r="BQ640" i="42" s="1"/>
  <c r="BP755" i="42"/>
  <c r="BQ755" i="42" s="1"/>
  <c r="BP602" i="42"/>
  <c r="BQ602" i="42" s="1"/>
  <c r="BP476" i="42"/>
  <c r="BQ476" i="42" s="1"/>
  <c r="BP643" i="42"/>
  <c r="BQ643" i="42" s="1"/>
  <c r="BP551" i="42"/>
  <c r="BQ551" i="42" s="1"/>
  <c r="BP501" i="42"/>
  <c r="BQ501" i="42" s="1"/>
  <c r="BP850" i="42"/>
  <c r="BQ850" i="42" s="1"/>
  <c r="BP679" i="42"/>
  <c r="BQ679" i="42" s="1"/>
  <c r="BP609" i="42"/>
  <c r="BQ609" i="42" s="1"/>
  <c r="BP537" i="42"/>
  <c r="BQ537" i="42" s="1"/>
  <c r="BP845" i="42"/>
  <c r="BQ845" i="42" s="1"/>
  <c r="BP779" i="42"/>
  <c r="BQ779" i="42" s="1"/>
  <c r="BQ778" i="42" s="1" a="1"/>
  <c r="BQ778" i="42" s="1"/>
  <c r="BP761" i="42"/>
  <c r="BQ761" i="42" s="1"/>
  <c r="BP468" i="42"/>
  <c r="BQ468" i="42" s="1"/>
  <c r="BP366" i="42"/>
  <c r="BQ366" i="42" s="1"/>
  <c r="BP258" i="42"/>
  <c r="BQ258" i="42" s="1"/>
  <c r="BP183" i="42"/>
  <c r="BQ183" i="42" s="1"/>
  <c r="BP586" i="42"/>
  <c r="BQ586" i="42" s="1"/>
  <c r="BP424" i="42"/>
  <c r="BQ424" i="42" s="1"/>
  <c r="BP337" i="42"/>
  <c r="BQ337" i="42" s="1"/>
  <c r="BP279" i="42"/>
  <c r="BQ279" i="42" s="1"/>
  <c r="BP229" i="42"/>
  <c r="BQ229" i="42" s="1"/>
  <c r="BP633" i="42"/>
  <c r="BQ633" i="42" s="1"/>
  <c r="BP446" i="42"/>
  <c r="BQ446" i="42" s="1"/>
  <c r="BP386" i="42"/>
  <c r="BQ386" i="42" s="1"/>
  <c r="BP261" i="42"/>
  <c r="BQ261" i="42" s="1"/>
  <c r="BP182" i="42"/>
  <c r="BQ182" i="42" s="1"/>
  <c r="BP541" i="42"/>
  <c r="BQ541" i="42" s="1"/>
  <c r="BP381" i="42"/>
  <c r="BQ381" i="42" s="1"/>
  <c r="BP324" i="42"/>
  <c r="BQ324" i="42" s="1"/>
  <c r="BP270" i="42"/>
  <c r="BQ270" i="42" s="1"/>
  <c r="BP165" i="42"/>
  <c r="BQ165" i="42" s="1"/>
  <c r="BP24" i="42"/>
  <c r="BQ24" i="42" s="1"/>
  <c r="BP111" i="42"/>
  <c r="BQ111" i="42" s="1"/>
  <c r="BP193" i="42"/>
  <c r="BQ193" i="42" s="1"/>
  <c r="BP317" i="42"/>
  <c r="BQ317" i="42" s="1"/>
  <c r="BP443" i="42"/>
  <c r="BQ443" i="42" s="1"/>
  <c r="BP54" i="42"/>
  <c r="BQ54" i="42" s="1"/>
  <c r="BP103" i="42"/>
  <c r="BQ103" i="42" s="1"/>
  <c r="BP180" i="42"/>
  <c r="BQ180" i="42" s="1"/>
  <c r="BP393" i="42"/>
  <c r="BQ393" i="42" s="1"/>
  <c r="BP21" i="42"/>
  <c r="BQ21" i="42" s="1"/>
  <c r="BP108" i="42"/>
  <c r="BQ108" i="42" s="1"/>
  <c r="BP243" i="42"/>
  <c r="BQ243" i="42" s="1"/>
  <c r="BP376" i="42"/>
  <c r="BQ376" i="42" s="1"/>
  <c r="BP46" i="42"/>
  <c r="BQ46" i="42" s="1"/>
  <c r="BP181" i="42"/>
  <c r="BQ181" i="42" s="1"/>
  <c r="BP352" i="42"/>
  <c r="BQ352" i="42" s="1"/>
  <c r="BP474" i="42"/>
  <c r="BQ474" i="42" s="1"/>
  <c r="BP205" i="42"/>
  <c r="BQ205" i="42" s="1"/>
  <c r="BP61" i="42"/>
  <c r="BQ61" i="42" s="1"/>
  <c r="BP256" i="42"/>
  <c r="BQ256" i="42" s="1"/>
  <c r="BP996" i="42"/>
  <c r="BQ996" i="42" s="1"/>
  <c r="BP879" i="42"/>
  <c r="BQ879" i="42" s="1"/>
  <c r="BP989" i="42"/>
  <c r="BQ989" i="42" s="1"/>
  <c r="BP885" i="42"/>
  <c r="BQ885" i="42" s="1"/>
  <c r="BP934" i="42"/>
  <c r="BQ934" i="42" s="1"/>
  <c r="BP972" i="42"/>
  <c r="BQ972" i="42" s="1"/>
  <c r="BP932" i="42"/>
  <c r="BQ932" i="42" s="1"/>
  <c r="BP785" i="42"/>
  <c r="BQ785" i="42" s="1"/>
  <c r="BP977" i="42"/>
  <c r="BQ977" i="42" s="1"/>
  <c r="BP727" i="42"/>
  <c r="BQ727" i="42" s="1"/>
  <c r="BP983" i="42"/>
  <c r="BQ983" i="42" s="1"/>
  <c r="BP794" i="42"/>
  <c r="BQ794" i="42" s="1"/>
  <c r="BP700" i="42"/>
  <c r="BQ700" i="42" s="1"/>
  <c r="BP935" i="42"/>
  <c r="BQ935" i="42" s="1"/>
  <c r="BP886" i="42"/>
  <c r="BQ886" i="42" s="1"/>
  <c r="BP645" i="42"/>
  <c r="BQ645" i="42" s="1"/>
  <c r="BP511" i="42"/>
  <c r="BQ511" i="42" s="1"/>
  <c r="BP810" i="42"/>
  <c r="BQ810" i="42" s="1"/>
  <c r="BP673" i="42"/>
  <c r="BQ673" i="42" s="1"/>
  <c r="BP581" i="42"/>
  <c r="BQ581" i="42" s="1"/>
  <c r="BP572" i="42"/>
  <c r="BQ572" i="42" s="1"/>
  <c r="BP693" i="42"/>
  <c r="BQ693" i="42" s="1"/>
  <c r="BP588" i="42"/>
  <c r="BQ588" i="42" s="1"/>
  <c r="BP949" i="42"/>
  <c r="BQ949" i="42" s="1"/>
  <c r="BP725" i="42"/>
  <c r="BQ725" i="42" s="1"/>
  <c r="BP639" i="42"/>
  <c r="BQ639" i="42" s="1"/>
  <c r="BP547" i="42"/>
  <c r="BQ547" i="42" s="1"/>
  <c r="BP497" i="42"/>
  <c r="BQ497" i="42" s="1"/>
  <c r="BP824" i="42"/>
  <c r="BQ824" i="42" s="1"/>
  <c r="BP675" i="42"/>
  <c r="BQ675" i="42" s="1"/>
  <c r="BP605" i="42"/>
  <c r="BQ605" i="42" s="1"/>
  <c r="BP533" i="42"/>
  <c r="BQ533" i="42" s="1"/>
  <c r="BP751" i="42"/>
  <c r="BQ751" i="42" s="1"/>
  <c r="BP750" i="42"/>
  <c r="BQ750" i="42" s="1"/>
  <c r="BP741" i="42"/>
  <c r="BQ741" i="42" s="1"/>
  <c r="BP442" i="42"/>
  <c r="BQ442" i="42" s="1"/>
  <c r="BP362" i="42"/>
  <c r="BQ362" i="42" s="1"/>
  <c r="BP254" i="42"/>
  <c r="BQ254" i="42" s="1"/>
  <c r="BP179" i="42"/>
  <c r="BQ179" i="42" s="1"/>
  <c r="BP522" i="42"/>
  <c r="BQ522" i="42" s="1"/>
  <c r="BP382" i="42"/>
  <c r="BQ382" i="42" s="1"/>
  <c r="BP333" i="42"/>
  <c r="BQ333" i="42" s="1"/>
  <c r="BP275" i="42"/>
  <c r="BQ275" i="42" s="1"/>
  <c r="BP225" i="42"/>
  <c r="BQ225" i="42" s="1"/>
  <c r="BP566" i="42"/>
  <c r="BQ566" i="42" s="1"/>
  <c r="BP415" i="42"/>
  <c r="BQ415" i="42" s="1"/>
  <c r="BP365" i="42"/>
  <c r="BQ365" i="42" s="1"/>
  <c r="BP257" i="42"/>
  <c r="BQ257" i="42" s="1"/>
  <c r="BP178" i="42"/>
  <c r="BQ178" i="42" s="1"/>
  <c r="BP508" i="42"/>
  <c r="BQ508" i="42" s="1"/>
  <c r="BP377" i="42"/>
  <c r="BQ377" i="42" s="1"/>
  <c r="BP298" i="42"/>
  <c r="BQ298" i="42" s="1"/>
  <c r="BP265" i="42"/>
  <c r="BQ265" i="42" s="1"/>
  <c r="BP28" i="42"/>
  <c r="BQ28" i="42" s="1"/>
  <c r="BP115" i="42"/>
  <c r="BQ115" i="42" s="1"/>
  <c r="BP218" i="42"/>
  <c r="BQ218" i="42" s="1"/>
  <c r="BP326" i="42"/>
  <c r="BQ326" i="42" s="1"/>
  <c r="BP454" i="42"/>
  <c r="BQ454" i="42" s="1"/>
  <c r="BP58" i="42"/>
  <c r="BQ58" i="42" s="1"/>
  <c r="BP124" i="42"/>
  <c r="BQ124" i="42" s="1"/>
  <c r="BP201" i="42"/>
  <c r="BQ201" i="42" s="1"/>
  <c r="BP401" i="42"/>
  <c r="BQ401" i="42" s="1"/>
  <c r="BP25" i="42"/>
  <c r="BQ25" i="42" s="1"/>
  <c r="BP112" i="42"/>
  <c r="BQ112" i="42" s="1"/>
  <c r="BP277" i="42"/>
  <c r="BQ277" i="42" s="1"/>
  <c r="BP426" i="42"/>
  <c r="BQ426" i="42" s="1"/>
  <c r="BP55" i="42"/>
  <c r="BQ55" i="42" s="1"/>
  <c r="BP125" i="42"/>
  <c r="BQ125" i="42" s="1"/>
  <c r="BP189" i="42"/>
  <c r="BQ189" i="42" s="1"/>
  <c r="BP385" i="42"/>
  <c r="BQ385" i="42" s="1"/>
  <c r="BP496" i="42"/>
  <c r="BQ496" i="42" s="1"/>
  <c r="BP85" i="42"/>
  <c r="BQ85" i="42" s="1"/>
  <c r="BP255" i="42"/>
  <c r="BQ255" i="42" s="1"/>
  <c r="BP306" i="42"/>
  <c r="BQ306" i="42" s="1"/>
  <c r="BP958" i="42"/>
  <c r="BQ958" i="42" s="1"/>
  <c r="BP875" i="42"/>
  <c r="BQ875" i="42" s="1"/>
  <c r="BP960" i="42"/>
  <c r="BQ960" i="42" s="1"/>
  <c r="BP881" i="42"/>
  <c r="BQ881" i="42" s="1"/>
  <c r="BP927" i="42"/>
  <c r="BQ927" i="42" s="1"/>
  <c r="BP959" i="42"/>
  <c r="BQ959" i="42" s="1"/>
  <c r="BP773" i="42"/>
  <c r="BQ773" i="42" s="1"/>
  <c r="BP926" i="42"/>
  <c r="BQ926" i="42" s="1"/>
  <c r="BP951" i="42"/>
  <c r="BQ951" i="42" s="1"/>
  <c r="BP814" i="42"/>
  <c r="BQ814" i="42" s="1"/>
  <c r="BP976" i="42"/>
  <c r="BQ976" i="42" s="1"/>
  <c r="BP789" i="42"/>
  <c r="BQ789" i="42" s="1"/>
  <c r="BP1032" i="42"/>
  <c r="BQ1032" i="42" s="1"/>
  <c r="BP922" i="42"/>
  <c r="BQ922" i="42" s="1"/>
  <c r="BP641" i="42"/>
  <c r="BQ641" i="42" s="1"/>
  <c r="BP495" i="42"/>
  <c r="BQ495" i="42" s="1"/>
  <c r="BP787" i="42"/>
  <c r="BQ787" i="42" s="1"/>
  <c r="BP669" i="42"/>
  <c r="BQ669" i="42" s="1"/>
  <c r="BP577" i="42"/>
  <c r="BQ577" i="42" s="1"/>
  <c r="BP746" i="42"/>
  <c r="BQ746" i="42" s="1"/>
  <c r="BP1007" i="42"/>
  <c r="BQ1007" i="42" s="1"/>
  <c r="BP685" i="42"/>
  <c r="BQ685" i="42" s="1"/>
  <c r="BP584" i="42"/>
  <c r="BQ584" i="42" s="1"/>
  <c r="BP717" i="42"/>
  <c r="BQ717" i="42" s="1"/>
  <c r="BP634" i="42"/>
  <c r="BQ634" i="42" s="1"/>
  <c r="BP542" i="42"/>
  <c r="BQ542" i="42" s="1"/>
  <c r="BP467" i="42"/>
  <c r="BQ467" i="42" s="1"/>
  <c r="BP798" i="42"/>
  <c r="BQ798" i="42" s="1"/>
  <c r="BP671" i="42"/>
  <c r="BQ671" i="42" s="1"/>
  <c r="BP413" i="42"/>
  <c r="BQ413" i="42" s="1"/>
  <c r="BP102" i="42"/>
  <c r="BQ102" i="42" s="1"/>
  <c r="BP909" i="42"/>
  <c r="BQ909" i="42" s="1"/>
  <c r="BP1023" i="42"/>
  <c r="BQ1023" i="42" s="1"/>
  <c r="BP915" i="42"/>
  <c r="BQ915" i="42" s="1"/>
  <c r="BP1024" i="42"/>
  <c r="BQ1024" i="42" s="1"/>
  <c r="BP690" i="42"/>
  <c r="BQ690" i="42" s="1"/>
  <c r="BP749" i="42"/>
  <c r="BQ749" i="42" s="1"/>
  <c r="BP1028" i="42"/>
  <c r="BQ1028" i="42" s="1"/>
  <c r="BP762" i="42"/>
  <c r="BQ762" i="42" s="1"/>
  <c r="BP995" i="42"/>
  <c r="BQ995" i="42" s="1"/>
  <c r="BP695" i="42"/>
  <c r="BQ695" i="42" s="1"/>
  <c r="BP553" i="42"/>
  <c r="BQ553" i="42" s="1"/>
  <c r="BP738" i="42"/>
  <c r="BQ738" i="42" s="1"/>
  <c r="BP477" i="42"/>
  <c r="BQ477" i="42" s="1"/>
  <c r="BP526" i="42"/>
  <c r="BQ526" i="42" s="1"/>
  <c r="BP655" i="42"/>
  <c r="BQ655" i="42" s="1"/>
  <c r="BP513" i="42"/>
  <c r="BQ513" i="42" s="1"/>
  <c r="BP734" i="42"/>
  <c r="BQ734" i="42" s="1"/>
  <c r="BP591" i="42"/>
  <c r="BQ591" i="42" s="1"/>
  <c r="BP726" i="42"/>
  <c r="BQ726" i="42" s="1"/>
  <c r="BP608" i="42"/>
  <c r="BQ608" i="42" s="1"/>
  <c r="BP416" i="42"/>
  <c r="BQ416" i="42" s="1"/>
  <c r="BP304" i="42"/>
  <c r="BQ304" i="42" s="1"/>
  <c r="BP689" i="42"/>
  <c r="BQ689" i="42" s="1"/>
  <c r="BP378" i="42"/>
  <c r="BQ378" i="42" s="1"/>
  <c r="BP291" i="42"/>
  <c r="BQ291" i="42" s="1"/>
  <c r="BP969" i="42"/>
  <c r="BQ969" i="42" s="1"/>
  <c r="BP466" i="42"/>
  <c r="BQ466" i="42" s="1"/>
  <c r="BP353" i="42"/>
  <c r="BQ353" i="42" s="1"/>
  <c r="BP174" i="42"/>
  <c r="BQ174" i="42" s="1"/>
  <c r="BP431" i="42"/>
  <c r="BQ431" i="42" s="1"/>
  <c r="BP290" i="42"/>
  <c r="BQ290" i="42" s="1"/>
  <c r="BP220" i="42"/>
  <c r="BQ220" i="42" s="1"/>
  <c r="BP119" i="42"/>
  <c r="BQ119" i="42" s="1"/>
  <c r="BP276" i="42"/>
  <c r="BQ276" i="42" s="1"/>
  <c r="BP536" i="42"/>
  <c r="BQ536" i="42" s="1"/>
  <c r="BP209" i="42"/>
  <c r="BQ209" i="42" s="1"/>
  <c r="BP470" i="42"/>
  <c r="BQ470" i="42" s="1"/>
  <c r="BP75" i="42"/>
  <c r="BQ75" i="42" s="1"/>
  <c r="BP318" i="42"/>
  <c r="BQ318" i="42" s="1"/>
  <c r="BP133" i="42"/>
  <c r="BQ133" i="42" s="1"/>
  <c r="BP302" i="42"/>
  <c r="BQ302" i="42" s="1"/>
  <c r="BP438" i="42"/>
  <c r="BQ438" i="42" s="1"/>
  <c r="BP123" i="42"/>
  <c r="BQ123" i="42" s="1"/>
  <c r="BP906" i="42"/>
  <c r="BQ906" i="42" s="1"/>
  <c r="BP982" i="42"/>
  <c r="BQ982" i="42" s="1"/>
  <c r="BP911" i="42"/>
  <c r="BQ911" i="42" s="1"/>
  <c r="BP1016" i="42"/>
  <c r="BQ1016" i="42" s="1"/>
  <c r="BP686" i="42"/>
  <c r="BQ686" i="42" s="1"/>
  <c r="BP984" i="42"/>
  <c r="BQ984" i="42" s="1"/>
  <c r="BP1021" i="42"/>
  <c r="BQ1021" i="42" s="1"/>
  <c r="BP756" i="42"/>
  <c r="BQ756" i="42" s="1"/>
  <c r="BP839" i="42"/>
  <c r="BQ839" i="42" s="1"/>
  <c r="BP988" i="42"/>
  <c r="BQ988" i="42" s="1"/>
  <c r="BP549" i="42"/>
  <c r="BQ549" i="42" s="1"/>
  <c r="BP730" i="42"/>
  <c r="BQ730" i="42" s="1"/>
  <c r="BP473" i="42"/>
  <c r="BQ473" i="42" s="1"/>
  <c r="BP484" i="42"/>
  <c r="BQ484" i="42" s="1"/>
  <c r="BP651" i="42"/>
  <c r="BQ651" i="42" s="1"/>
  <c r="BP509" i="42"/>
  <c r="BQ509" i="42" s="1"/>
  <c r="BP587" i="42"/>
  <c r="BQ587" i="42" s="1"/>
  <c r="BP658" i="42"/>
  <c r="BQ658" i="42" s="1"/>
  <c r="BP590" i="42"/>
  <c r="BQ590" i="42" s="1"/>
  <c r="BP412" i="42"/>
  <c r="BQ412" i="42" s="1"/>
  <c r="BP250" i="42"/>
  <c r="BQ250" i="42" s="1"/>
  <c r="BP670" i="42"/>
  <c r="BQ670" i="42" s="1"/>
  <c r="BP374" i="42"/>
  <c r="BQ374" i="42" s="1"/>
  <c r="BP287" i="42"/>
  <c r="BQ287" i="42" s="1"/>
  <c r="BP411" i="42"/>
  <c r="BQ411" i="42" s="1"/>
  <c r="BP311" i="42"/>
  <c r="BQ311" i="42" s="1"/>
  <c r="BP792" i="42"/>
  <c r="BQ792" i="42" s="1"/>
  <c r="BP427" i="42"/>
  <c r="BQ427" i="42" s="1"/>
  <c r="BP286" i="42"/>
  <c r="BQ286" i="42" s="1"/>
  <c r="BP145" i="42"/>
  <c r="BQ145" i="42" s="1"/>
  <c r="BP284" i="42"/>
  <c r="BQ284" i="42" s="1"/>
  <c r="BP628" i="42"/>
  <c r="BQ628" i="42" s="1"/>
  <c r="BP92" i="42"/>
  <c r="BQ92" i="42" s="1"/>
  <c r="BP251" i="42"/>
  <c r="BQ251" i="42" s="1"/>
  <c r="BP494" i="42"/>
  <c r="BQ494" i="42" s="1"/>
  <c r="BP116" i="42"/>
  <c r="BQ116" i="42" s="1"/>
  <c r="BP327" i="42"/>
  <c r="BQ327" i="42" s="1"/>
  <c r="BP38" i="42"/>
  <c r="BQ38" i="42" s="1"/>
  <c r="BP151" i="42"/>
  <c r="BQ151" i="42" s="1"/>
  <c r="BP394" i="42"/>
  <c r="BQ394" i="42" s="1"/>
  <c r="BP943" i="42"/>
  <c r="BQ943" i="42" s="1"/>
  <c r="BP90" i="42"/>
  <c r="BQ90" i="42" s="1"/>
  <c r="BP314" i="42"/>
  <c r="BQ314" i="42" s="1"/>
  <c r="BP871" i="42"/>
  <c r="BQ871" i="42" s="1"/>
  <c r="BP877" i="42"/>
  <c r="BQ877" i="42" s="1"/>
  <c r="BP920" i="42"/>
  <c r="BQ920" i="42" s="1"/>
  <c r="BP939" i="42"/>
  <c r="BQ939" i="42" s="1"/>
  <c r="BP938" i="42"/>
  <c r="BQ938" i="42" s="1"/>
  <c r="BP897" i="42"/>
  <c r="BQ897" i="42" s="1"/>
  <c r="BP731" i="42"/>
  <c r="BQ731" i="42" s="1"/>
  <c r="BP490" i="42"/>
  <c r="BQ490" i="42" s="1"/>
  <c r="BP627" i="42"/>
  <c r="BQ627" i="42" s="1"/>
  <c r="BP676" i="42"/>
  <c r="BQ676" i="42" s="1"/>
  <c r="BP571" i="42"/>
  <c r="BQ571" i="42" s="1"/>
  <c r="BP463" i="42"/>
  <c r="BQ463" i="42" s="1"/>
  <c r="BP629" i="42"/>
  <c r="BQ629" i="42" s="1"/>
  <c r="BP583" i="42"/>
  <c r="BQ583" i="42" s="1"/>
  <c r="BP642" i="42"/>
  <c r="BQ642" i="42" s="1"/>
  <c r="BP723" i="42"/>
  <c r="BQ723" i="42" s="1"/>
  <c r="BP404" i="42"/>
  <c r="BQ404" i="42" s="1"/>
  <c r="BP208" i="42"/>
  <c r="BQ208" i="42" s="1"/>
  <c r="BP620" i="42"/>
  <c r="BQ620" i="42" s="1"/>
  <c r="BP370" i="42"/>
  <c r="BQ370" i="42" s="1"/>
  <c r="BP271" i="42"/>
  <c r="BQ271" i="42" s="1"/>
  <c r="BP715" i="42"/>
  <c r="BQ715" i="42" s="1"/>
  <c r="BP407" i="42"/>
  <c r="BQ407" i="42" s="1"/>
  <c r="BP307" i="42"/>
  <c r="BQ307" i="42" s="1"/>
  <c r="BP682" i="42"/>
  <c r="BQ682" i="42" s="1"/>
  <c r="BP373" i="42"/>
  <c r="BQ373" i="42" s="1"/>
  <c r="BP282" i="42"/>
  <c r="BQ282" i="42" s="1"/>
  <c r="BP149" i="42"/>
  <c r="BQ149" i="42" s="1"/>
  <c r="BP334" i="42"/>
  <c r="BQ334" i="42" s="1"/>
  <c r="BP705" i="42"/>
  <c r="BQ705" i="42" s="1"/>
  <c r="BP96" i="42"/>
  <c r="BQ96" i="42" s="1"/>
  <c r="BP259" i="42"/>
  <c r="BQ259" i="42" s="1"/>
  <c r="BP146" i="42"/>
  <c r="BQ146" i="42" s="1"/>
  <c r="BP335" i="42"/>
  <c r="BQ335" i="42" s="1"/>
  <c r="BP59" i="42"/>
  <c r="BQ59" i="42" s="1"/>
  <c r="BP156" i="42"/>
  <c r="BQ156" i="42" s="1"/>
  <c r="BP402" i="42"/>
  <c r="BQ402" i="42" s="1"/>
  <c r="BP126" i="42"/>
  <c r="BQ126" i="42" s="1"/>
  <c r="BP450" i="42"/>
  <c r="BQ450" i="42" s="1"/>
  <c r="BP840" i="42"/>
  <c r="BQ840" i="42" s="1"/>
  <c r="BP1012" i="42"/>
  <c r="BQ1012" i="42" s="1"/>
  <c r="BP846" i="42"/>
  <c r="BQ846" i="42" s="1"/>
  <c r="BP918" i="42"/>
  <c r="BQ918" i="42" s="1"/>
  <c r="BP851" i="42"/>
  <c r="BQ851" i="42" s="1"/>
  <c r="BP465" i="42"/>
  <c r="BQ465" i="42" s="1"/>
  <c r="BP619" i="42"/>
  <c r="BQ619" i="42" s="1"/>
  <c r="BP660" i="42"/>
  <c r="BQ660" i="42" s="1"/>
  <c r="BP630" i="42"/>
  <c r="BQ630" i="42" s="1"/>
  <c r="BP743" i="42"/>
  <c r="BQ743" i="42" s="1"/>
  <c r="BP563" i="42"/>
  <c r="BQ563" i="42" s="1"/>
  <c r="BP1017" i="42"/>
  <c r="BQ1017" i="42" s="1"/>
  <c r="BP621" i="42"/>
  <c r="BQ621" i="42" s="1"/>
  <c r="BP525" i="42"/>
  <c r="BQ525" i="42" s="1"/>
  <c r="BP560" i="42"/>
  <c r="BQ560" i="42" s="1"/>
  <c r="BP638" i="42"/>
  <c r="BQ638" i="42" s="1"/>
  <c r="BP358" i="42"/>
  <c r="BQ358" i="42" s="1"/>
  <c r="BP200" i="42"/>
  <c r="BQ200" i="42" s="1"/>
  <c r="BP489" i="42"/>
  <c r="BQ489" i="42" s="1"/>
  <c r="BP345" i="42"/>
  <c r="BQ345" i="42" s="1"/>
  <c r="BP245" i="42"/>
  <c r="BQ245" i="42" s="1"/>
  <c r="BP554" i="42"/>
  <c r="BQ554" i="42" s="1"/>
  <c r="BP399" i="42"/>
  <c r="BQ399" i="42" s="1"/>
  <c r="BP249" i="42"/>
  <c r="BQ249" i="42" s="1"/>
  <c r="BP600" i="42"/>
  <c r="BQ600" i="42" s="1"/>
  <c r="BP348" i="42"/>
  <c r="BQ348" i="42" s="1"/>
  <c r="BP244" i="42"/>
  <c r="BQ244" i="42" s="1"/>
  <c r="BP66" i="42"/>
  <c r="BQ66" i="42" s="1"/>
  <c r="BP166" i="42"/>
  <c r="BQ166" i="42" s="1"/>
  <c r="BP350" i="42"/>
  <c r="BQ350" i="42" s="1"/>
  <c r="BP41" i="42"/>
  <c r="BQ41" i="42" s="1"/>
  <c r="BP132" i="42"/>
  <c r="BQ132" i="42" s="1"/>
  <c r="BP309" i="42"/>
  <c r="BQ309" i="42" s="1"/>
  <c r="BP29" i="42"/>
  <c r="BQ29" i="42" s="1"/>
  <c r="BP219" i="42"/>
  <c r="BQ219" i="42" s="1"/>
  <c r="BP444" i="42"/>
  <c r="BQ444" i="42" s="1"/>
  <c r="BP63" i="42"/>
  <c r="BQ63" i="42" s="1"/>
  <c r="BP202" i="42"/>
  <c r="BQ202" i="42" s="1"/>
  <c r="BP130" i="42"/>
  <c r="BQ130" i="42" s="1"/>
  <c r="BP464" i="42"/>
  <c r="BQ464" i="42" s="1"/>
  <c r="BP829" i="42"/>
  <c r="BQ829" i="42" s="1"/>
  <c r="BP847" i="42"/>
  <c r="BQ847" i="42" s="1"/>
  <c r="BP709" i="42"/>
  <c r="BQ709" i="42" s="1"/>
  <c r="BP818" i="42"/>
  <c r="BQ818" i="42" s="1"/>
  <c r="BP461" i="42"/>
  <c r="BQ461" i="42" s="1"/>
  <c r="BP652" i="42"/>
  <c r="BQ652" i="42" s="1"/>
  <c r="BP735" i="42"/>
  <c r="BQ735" i="42" s="1"/>
  <c r="BP1001" i="42"/>
  <c r="BQ1001" i="42" s="1"/>
  <c r="BP483" i="42"/>
  <c r="BQ483" i="42" s="1"/>
  <c r="BP570" i="42"/>
  <c r="BQ570" i="42" s="1"/>
  <c r="BP196" i="42"/>
  <c r="BQ196" i="42" s="1"/>
  <c r="BP329" i="42"/>
  <c r="BQ329" i="42" s="1"/>
  <c r="BP532" i="42"/>
  <c r="BQ532" i="42" s="1"/>
  <c r="BP207" i="42"/>
  <c r="BQ207" i="42" s="1"/>
  <c r="BP344" i="42"/>
  <c r="BQ344" i="42" s="1"/>
  <c r="BP226" i="42"/>
  <c r="BQ226" i="42" s="1"/>
  <c r="BP150" i="42"/>
  <c r="BQ150" i="42" s="1"/>
  <c r="BP227" i="42"/>
  <c r="BQ227" i="42" s="1"/>
  <c r="BP210" i="42"/>
  <c r="BQ210" i="42" s="1"/>
  <c r="BP305" i="42"/>
  <c r="BQ305" i="42" s="1"/>
  <c r="BP954" i="42"/>
  <c r="BQ954" i="42" s="1"/>
  <c r="BP956" i="42"/>
  <c r="BQ956" i="42" s="1"/>
  <c r="BP768" i="42"/>
  <c r="BQ768" i="42" s="1"/>
  <c r="BP868" i="42"/>
  <c r="BQ868" i="42" s="1"/>
  <c r="BP703" i="42"/>
  <c r="BQ703" i="42" s="1"/>
  <c r="BP928" i="42"/>
  <c r="BQ928" i="42" s="1"/>
  <c r="BP663" i="42"/>
  <c r="BQ663" i="42" s="1"/>
  <c r="BP765" i="42"/>
  <c r="BQ765" i="42" s="1"/>
  <c r="BP479" i="42"/>
  <c r="BQ479" i="42" s="1"/>
  <c r="BP546" i="42"/>
  <c r="BQ546" i="42" s="1"/>
  <c r="BP175" i="42"/>
  <c r="BQ175" i="42" s="1"/>
  <c r="BP325" i="42"/>
  <c r="BQ325" i="42" s="1"/>
  <c r="BP520" i="42"/>
  <c r="BQ520" i="42" s="1"/>
  <c r="BP203" i="42"/>
  <c r="BQ203" i="42" s="1"/>
  <c r="BP336" i="42"/>
  <c r="BQ336" i="42" s="1"/>
  <c r="BP234" i="42"/>
  <c r="BQ234" i="42" s="1"/>
  <c r="BP155" i="42"/>
  <c r="BQ155" i="42" s="1"/>
  <c r="BP285" i="42"/>
  <c r="BQ285" i="42" s="1"/>
  <c r="BP252" i="42"/>
  <c r="BQ252" i="42" s="1"/>
  <c r="BP313" i="42"/>
  <c r="BQ313" i="42" s="1"/>
  <c r="BP950" i="42"/>
  <c r="BQ950" i="42" s="1"/>
  <c r="BP952" i="42"/>
  <c r="BQ952" i="42" s="1"/>
  <c r="BP699" i="42"/>
  <c r="BQ699" i="42" s="1"/>
  <c r="BP747" i="42"/>
  <c r="BQ747" i="42" s="1"/>
  <c r="BP903" i="42"/>
  <c r="BQ903" i="42" s="1"/>
  <c r="BP659" i="42"/>
  <c r="BQ659" i="42" s="1"/>
  <c r="BP742" i="42"/>
  <c r="BQ742" i="42" s="1"/>
  <c r="BP475" i="42"/>
  <c r="BQ475" i="42" s="1"/>
  <c r="BP437" i="42"/>
  <c r="BQ437" i="42" s="1"/>
  <c r="BP817" i="42"/>
  <c r="BQ817" i="42" s="1"/>
  <c r="BP295" i="42"/>
  <c r="BQ295" i="42" s="1"/>
  <c r="BP510" i="42"/>
  <c r="BQ510" i="42" s="1"/>
  <c r="BP195" i="42"/>
  <c r="BQ195" i="42" s="1"/>
  <c r="BP294" i="42"/>
  <c r="BQ294" i="42" s="1"/>
  <c r="BP242" i="42"/>
  <c r="BQ242" i="42" s="1"/>
  <c r="BP160" i="42"/>
  <c r="BQ160" i="42" s="1"/>
  <c r="BP293" i="42"/>
  <c r="BQ293" i="42" s="1"/>
  <c r="BP260" i="42"/>
  <c r="BQ260" i="42" s="1"/>
  <c r="BP757" i="42"/>
  <c r="BQ757" i="42" s="1"/>
  <c r="BP784" i="42"/>
  <c r="BQ784" i="42" s="1"/>
  <c r="BP1025" i="42"/>
  <c r="BQ1025" i="42" s="1"/>
  <c r="BP573" i="42"/>
  <c r="BQ573" i="42" s="1"/>
  <c r="BP485" i="42"/>
  <c r="BQ485" i="42" s="1"/>
  <c r="BP580" i="42"/>
  <c r="BQ580" i="42" s="1"/>
  <c r="BP521" i="42"/>
  <c r="BQ521" i="42" s="1"/>
  <c r="BP601" i="42"/>
  <c r="BQ601" i="42" s="1"/>
  <c r="BP674" i="42"/>
  <c r="BQ674" i="42" s="1"/>
  <c r="BP312" i="42"/>
  <c r="BQ312" i="42" s="1"/>
  <c r="BP447" i="42"/>
  <c r="BQ447" i="42" s="1"/>
  <c r="BP237" i="42"/>
  <c r="BQ237" i="42" s="1"/>
  <c r="BP361" i="42"/>
  <c r="BQ361" i="42" s="1"/>
  <c r="BP486" i="42"/>
  <c r="BQ486" i="42" s="1"/>
  <c r="BP232" i="42"/>
  <c r="BQ232" i="42" s="1"/>
  <c r="BP78" i="42"/>
  <c r="BQ78" i="42" s="1"/>
  <c r="BP425" i="42"/>
  <c r="BQ425" i="42" s="1"/>
  <c r="BP62" i="42"/>
  <c r="BQ62" i="42" s="1"/>
  <c r="BP417" i="42"/>
  <c r="BQ417" i="42" s="1"/>
  <c r="BP67" i="42"/>
  <c r="BQ67" i="42" s="1"/>
  <c r="BP578" i="42"/>
  <c r="BQ578" i="42" s="1"/>
  <c r="BP97" i="42"/>
  <c r="BQ97" i="42" s="1"/>
  <c r="BP445" i="42"/>
  <c r="BQ445" i="42" s="1"/>
  <c r="BP753" i="42"/>
  <c r="BQ753" i="42" s="1"/>
  <c r="BP1011" i="42"/>
  <c r="BQ1011" i="42" s="1"/>
  <c r="BP481" i="42"/>
  <c r="BQ481" i="42" s="1"/>
  <c r="BP517" i="42"/>
  <c r="BQ517" i="42" s="1"/>
  <c r="BP624" i="42"/>
  <c r="BQ624" i="42" s="1"/>
  <c r="BP432" i="42"/>
  <c r="BQ432" i="42" s="1"/>
  <c r="BP357" i="42"/>
  <c r="BQ357" i="42" s="1"/>
  <c r="BP224" i="42"/>
  <c r="BQ224" i="42" s="1"/>
  <c r="BP514" i="42"/>
  <c r="BQ514" i="42" s="1"/>
  <c r="BP455" i="42"/>
  <c r="BQ455" i="42" s="1"/>
  <c r="BP518" i="42"/>
  <c r="BQ518" i="42" s="1"/>
  <c r="BP94" i="42"/>
  <c r="BQ94" i="42" s="1"/>
  <c r="BP459" i="42"/>
  <c r="BQ459" i="42" s="1"/>
  <c r="BP654" i="42"/>
  <c r="BQ654" i="42" s="1"/>
  <c r="BP349" i="42"/>
  <c r="BQ349" i="42" s="1"/>
  <c r="BP253" i="42"/>
  <c r="BQ253" i="42" s="1"/>
  <c r="BP646" i="42"/>
  <c r="BQ646" i="42" s="1"/>
  <c r="BP873" i="42"/>
  <c r="BQ873" i="42" s="1"/>
  <c r="BP931" i="42"/>
  <c r="BQ931" i="42" s="1"/>
  <c r="BP672" i="42"/>
  <c r="BQ672" i="42" s="1"/>
  <c r="BP625" i="42"/>
  <c r="BQ625" i="42" s="1"/>
  <c r="BP396" i="42"/>
  <c r="BQ396" i="42" s="1"/>
  <c r="BP266" i="42"/>
  <c r="BQ266" i="42" s="1"/>
  <c r="BP616" i="42"/>
  <c r="BQ616" i="42" s="1"/>
  <c r="BP32" i="42"/>
  <c r="BQ32" i="42" s="1"/>
  <c r="BP12" i="42"/>
  <c r="BQ12" i="42" s="1"/>
  <c r="BQ11" i="42" s="1" a="1"/>
  <c r="BQ11" i="42" s="1"/>
  <c r="BP896" i="42"/>
  <c r="BQ896" i="42" s="1"/>
  <c r="BP569" i="42"/>
  <c r="BQ569" i="42" s="1"/>
  <c r="BP559" i="42"/>
  <c r="BQ559" i="42" s="1"/>
  <c r="BP204" i="42"/>
  <c r="BQ204" i="42" s="1"/>
  <c r="BP498" i="42"/>
  <c r="BQ498" i="42" s="1"/>
  <c r="BP342" i="42"/>
  <c r="BQ342" i="42" s="1"/>
  <c r="BP71" i="42"/>
  <c r="BQ71" i="42" s="1"/>
  <c r="BP418" i="42"/>
  <c r="BQ418" i="42" s="1"/>
  <c r="BP86" i="42"/>
  <c r="BQ86" i="42" s="1"/>
  <c r="BP835" i="42"/>
  <c r="BQ835" i="42" s="1"/>
  <c r="BP469" i="42"/>
  <c r="BQ469" i="42" s="1"/>
  <c r="BP617" i="42"/>
  <c r="BQ617" i="42" s="1"/>
  <c r="BP500" i="42"/>
  <c r="BQ500" i="42" s="1"/>
  <c r="BP451" i="42"/>
  <c r="BQ451" i="42" s="1"/>
  <c r="BP375" i="42"/>
  <c r="BQ375" i="42" s="1"/>
  <c r="BP194" i="42"/>
  <c r="BQ194" i="42" s="1"/>
  <c r="BP364" i="42"/>
  <c r="BQ364" i="42" s="1"/>
  <c r="BP894" i="42"/>
  <c r="BQ894" i="42" s="1"/>
  <c r="BP623" i="42"/>
  <c r="BQ623" i="42" s="1"/>
  <c r="BP596" i="42"/>
  <c r="BQ596" i="42" s="1"/>
  <c r="BP478" i="42"/>
  <c r="BQ478" i="42" s="1"/>
  <c r="BP369" i="42"/>
  <c r="BQ369" i="42" s="1"/>
  <c r="BP45" i="42"/>
  <c r="BQ45" i="42" s="1"/>
  <c r="BP434" i="42"/>
  <c r="BQ434" i="42" s="1"/>
  <c r="BP776" i="42"/>
  <c r="BQ776" i="42" s="1"/>
  <c r="BP529" i="42"/>
  <c r="BQ529" i="42" s="1"/>
  <c r="BP403" i="42"/>
  <c r="BQ403" i="42" s="1"/>
  <c r="BP128" i="42"/>
  <c r="BQ128" i="42" s="1"/>
  <c r="BP410" i="42"/>
  <c r="BQ410" i="42" s="1"/>
  <c r="BP867" i="42"/>
  <c r="BQ867" i="42" s="1"/>
  <c r="BP574" i="42"/>
  <c r="BQ574" i="42" s="1"/>
  <c r="BP395" i="42"/>
  <c r="BQ395" i="42" s="1"/>
  <c r="BP301" i="42"/>
  <c r="BQ301" i="42" s="1"/>
  <c r="BP836" i="42"/>
  <c r="BQ836" i="42" s="1"/>
  <c r="BP721" i="42"/>
  <c r="BQ721" i="42" s="1"/>
  <c r="BP697" i="42"/>
  <c r="BQ697" i="42" s="1"/>
  <c r="BP278" i="42"/>
  <c r="BQ278" i="42" s="1"/>
  <c r="BP409" i="42"/>
  <c r="BQ409" i="42" s="1"/>
  <c r="BP567" i="42"/>
  <c r="BQ567" i="42" s="1"/>
  <c r="BP666" i="42"/>
  <c r="BQ666" i="42" s="1"/>
  <c r="BP162" i="42"/>
  <c r="BQ162" i="42" s="1"/>
  <c r="BP622" i="42"/>
  <c r="BQ622" i="42" s="1"/>
  <c r="BP70" i="42"/>
  <c r="BQ70" i="42" s="1"/>
  <c r="BP534" i="42"/>
  <c r="BQ534" i="42" s="1"/>
  <c r="BP82" i="42"/>
  <c r="BQ82" i="42" s="1"/>
  <c r="BP754" i="42"/>
  <c r="BQ754" i="42" s="1"/>
  <c r="BP154" i="42"/>
  <c r="BQ154" i="42" s="1"/>
  <c r="BP767" i="42"/>
  <c r="BQ767" i="42" s="1"/>
  <c r="BP221" i="42"/>
  <c r="BQ221" i="42" s="1"/>
  <c r="BP129" i="42"/>
  <c r="BQ129" i="42" s="1"/>
  <c r="BP308" i="42"/>
  <c r="BQ308" i="42" s="1"/>
  <c r="BP241" i="42"/>
  <c r="BQ241" i="42" s="1"/>
  <c r="BP240" i="42"/>
  <c r="BQ240" i="42" s="1"/>
  <c r="BP354" i="42"/>
  <c r="BQ354" i="42" s="1"/>
  <c r="BP914" i="42"/>
  <c r="BQ914" i="42" s="1"/>
  <c r="BP603" i="42"/>
  <c r="BQ603" i="42" s="1"/>
  <c r="BP33" i="42"/>
  <c r="BQ33" i="42" s="1"/>
  <c r="BP516" i="42"/>
  <c r="BQ516" i="42" s="1"/>
  <c r="BP93" i="42"/>
  <c r="BQ93" i="42" s="1"/>
  <c r="BP842" i="42"/>
  <c r="BQ842" i="42" s="1"/>
  <c r="BM388" i="42"/>
  <c r="BM387" i="42" s="1"/>
  <c r="BM383" i="42" s="1"/>
  <c r="BT19" i="42" l="1"/>
  <c r="BU19" i="42" s="1"/>
  <c r="BT40" i="42"/>
  <c r="BU40" i="42" s="1"/>
  <c r="BT61" i="42"/>
  <c r="BU61" i="42" s="1"/>
  <c r="BT110" i="42"/>
  <c r="BU110" i="42" s="1"/>
  <c r="BT169" i="42"/>
  <c r="BU169" i="42" s="1"/>
  <c r="BT206" i="42"/>
  <c r="BU206" i="42" s="1"/>
  <c r="BT227" i="42"/>
  <c r="BU227" i="42" s="1"/>
  <c r="BT254" i="42"/>
  <c r="BU254" i="42" s="1"/>
  <c r="BT260" i="42"/>
  <c r="BU260" i="42" s="1"/>
  <c r="BT271" i="42"/>
  <c r="BU271" i="42" s="1"/>
  <c r="BT293" i="42"/>
  <c r="BU293" i="42" s="1"/>
  <c r="BT309" i="42"/>
  <c r="BU309" i="42" s="1"/>
  <c r="BT363" i="42"/>
  <c r="BU363" i="42" s="1"/>
  <c r="BT378" i="42"/>
  <c r="BU378" i="42" s="1"/>
  <c r="BT397" i="42"/>
  <c r="BU397" i="42" s="1"/>
  <c r="BT403" i="42"/>
  <c r="BU403" i="42" s="1"/>
  <c r="BT411" i="42"/>
  <c r="BU411" i="42" s="1"/>
  <c r="BT448" i="42"/>
  <c r="BU448" i="42" s="1"/>
  <c r="BT462" i="42"/>
  <c r="BU462" i="42" s="1"/>
  <c r="BT483" i="42"/>
  <c r="BU483" i="42" s="1"/>
  <c r="BT547" i="42"/>
  <c r="BU547" i="42" s="1"/>
  <c r="BT552" i="42"/>
  <c r="BU552" i="42" s="1"/>
  <c r="BT558" i="42"/>
  <c r="BU558" i="42" s="1"/>
  <c r="BT565" i="42"/>
  <c r="BU565" i="42" s="1"/>
  <c r="BT572" i="42"/>
  <c r="BU572" i="42" s="1"/>
  <c r="BT579" i="42"/>
  <c r="BU579" i="42" s="1"/>
  <c r="BT649" i="42"/>
  <c r="BU649" i="42" s="1"/>
  <c r="BT685" i="42"/>
  <c r="BU685" i="42" s="1"/>
  <c r="BT54" i="42"/>
  <c r="BU54" i="42" s="1"/>
  <c r="BT73" i="42"/>
  <c r="BU73" i="42" s="1"/>
  <c r="BT123" i="42"/>
  <c r="BU123" i="42" s="1"/>
  <c r="BT132" i="42"/>
  <c r="BU132" i="42" s="1"/>
  <c r="BT154" i="42"/>
  <c r="BU154" i="42" s="1"/>
  <c r="BT163" i="42"/>
  <c r="BU163" i="42" s="1"/>
  <c r="BT192" i="42"/>
  <c r="BU192" i="42" s="1"/>
  <c r="BT208" i="42"/>
  <c r="BU208" i="42" s="1"/>
  <c r="BT222" i="42"/>
  <c r="BU222" i="42" s="1"/>
  <c r="BT249" i="42"/>
  <c r="BU249" i="42" s="1"/>
  <c r="BT262" i="42"/>
  <c r="BU262" i="42" s="1"/>
  <c r="BT287" i="42"/>
  <c r="BU287" i="42" s="1"/>
  <c r="BT295" i="42"/>
  <c r="BU295" i="42" s="1"/>
  <c r="BT373" i="42"/>
  <c r="BU373" i="42" s="1"/>
  <c r="BT392" i="42"/>
  <c r="BU392" i="42" s="1"/>
  <c r="BT425" i="42"/>
  <c r="BU425" i="42" s="1"/>
  <c r="BT432" i="42"/>
  <c r="BU432" i="42" s="1"/>
  <c r="BT20" i="42"/>
  <c r="BU20" i="42" s="1"/>
  <c r="BT30" i="42"/>
  <c r="BU30" i="42" s="1"/>
  <c r="BT55" i="42"/>
  <c r="BU55" i="42" s="1"/>
  <c r="BT86" i="42"/>
  <c r="BU86" i="42" s="1"/>
  <c r="BT119" i="42"/>
  <c r="BU119" i="42" s="1"/>
  <c r="BT130" i="42"/>
  <c r="BU130" i="42" s="1"/>
  <c r="BT164" i="42"/>
  <c r="BU164" i="42" s="1"/>
  <c r="BT183" i="42"/>
  <c r="BU183" i="42" s="1"/>
  <c r="BT238" i="42"/>
  <c r="BU238" i="42" s="1"/>
  <c r="BT291" i="42"/>
  <c r="BU291" i="42" s="1"/>
  <c r="BT314" i="42"/>
  <c r="BU314" i="42" s="1"/>
  <c r="BT327" i="42"/>
  <c r="BU327" i="42" s="1"/>
  <c r="BT369" i="42"/>
  <c r="BU369" i="42" s="1"/>
  <c r="BT451" i="42"/>
  <c r="BU451" i="42" s="1"/>
  <c r="BT467" i="42"/>
  <c r="BU467" i="42" s="1"/>
  <c r="BT514" i="42"/>
  <c r="BU514" i="42" s="1"/>
  <c r="BT554" i="42"/>
  <c r="BU554" i="42" s="1"/>
  <c r="BT560" i="42"/>
  <c r="BU560" i="42" s="1"/>
  <c r="BT568" i="42"/>
  <c r="BU568" i="42" s="1"/>
  <c r="BT577" i="42"/>
  <c r="BU577" i="42" s="1"/>
  <c r="BT612" i="42"/>
  <c r="BU612" i="42" s="1"/>
  <c r="BT633" i="42"/>
  <c r="BU633" i="42" s="1"/>
  <c r="BT681" i="42"/>
  <c r="BU681" i="42" s="1"/>
  <c r="BT718" i="42"/>
  <c r="BU718" i="42" s="1"/>
  <c r="BT31" i="42"/>
  <c r="BU31" i="42" s="1"/>
  <c r="BT43" i="42"/>
  <c r="BU43" i="42" s="1"/>
  <c r="BT76" i="42"/>
  <c r="BU76" i="42" s="1"/>
  <c r="BT108" i="42"/>
  <c r="BU108" i="42" s="1"/>
  <c r="BT175" i="42"/>
  <c r="BU175" i="42" s="1"/>
  <c r="BT196" i="42"/>
  <c r="BU196" i="42" s="1"/>
  <c r="BT204" i="42"/>
  <c r="BU204" i="42" s="1"/>
  <c r="BT218" i="42"/>
  <c r="BU218" i="42" s="1"/>
  <c r="BT246" i="42"/>
  <c r="BU246" i="42" s="1"/>
  <c r="BT256" i="42"/>
  <c r="BU256" i="42" s="1"/>
  <c r="BT298" i="42"/>
  <c r="BU298" i="42" s="1"/>
  <c r="BT308" i="42"/>
  <c r="BU308" i="42" s="1"/>
  <c r="BT336" i="42"/>
  <c r="BU336" i="42" s="1"/>
  <c r="BT343" i="42"/>
  <c r="BU343" i="42" s="1"/>
  <c r="BT350" i="42"/>
  <c r="BU350" i="42" s="1"/>
  <c r="BT359" i="42"/>
  <c r="BU359" i="42" s="1"/>
  <c r="BT386" i="42"/>
  <c r="BU386" i="42" s="1"/>
  <c r="BT396" i="42"/>
  <c r="BU396" i="42" s="1"/>
  <c r="BT417" i="42"/>
  <c r="BU417" i="42" s="1"/>
  <c r="BT433" i="42"/>
  <c r="BU433" i="42" s="1"/>
  <c r="BT459" i="42"/>
  <c r="BU459" i="42" s="1"/>
  <c r="BT477" i="42"/>
  <c r="BU477" i="42" s="1"/>
  <c r="BT494" i="42"/>
  <c r="BU494" i="42" s="1"/>
  <c r="BT501" i="42"/>
  <c r="BU501" i="42" s="1"/>
  <c r="BT541" i="42"/>
  <c r="BU541" i="42" s="1"/>
  <c r="BU540" i="42" s="1" a="1"/>
  <c r="BU540" i="42" s="1"/>
  <c r="BT549" i="42"/>
  <c r="BU549" i="42" s="1"/>
  <c r="BT596" i="42"/>
  <c r="BU596" i="42" s="1"/>
  <c r="BT605" i="42"/>
  <c r="BU605" i="42" s="1"/>
  <c r="BT661" i="42"/>
  <c r="BU661" i="42" s="1"/>
  <c r="BT687" i="42"/>
  <c r="BU687" i="42" s="1"/>
  <c r="BT710" i="42"/>
  <c r="BU710" i="42" s="1"/>
  <c r="BT725" i="42"/>
  <c r="BU725" i="42" s="1"/>
  <c r="BT32" i="42"/>
  <c r="BU32" i="42" s="1"/>
  <c r="BT67" i="42"/>
  <c r="BU67" i="42" s="1"/>
  <c r="BT99" i="42"/>
  <c r="BU99" i="42" s="1"/>
  <c r="BT144" i="42"/>
  <c r="BU144" i="42" s="1"/>
  <c r="BT184" i="42"/>
  <c r="BU184" i="42" s="1"/>
  <c r="BT265" i="42"/>
  <c r="BU265" i="42" s="1"/>
  <c r="BT275" i="42"/>
  <c r="BU275" i="42" s="1"/>
  <c r="BT317" i="42"/>
  <c r="BU317" i="42" s="1"/>
  <c r="BT445" i="42"/>
  <c r="BU445" i="42" s="1"/>
  <c r="BT522" i="42"/>
  <c r="BU522" i="42" s="1"/>
  <c r="BT533" i="42"/>
  <c r="BU533" i="42" s="1"/>
  <c r="BT569" i="42"/>
  <c r="BU569" i="42" s="1"/>
  <c r="BT619" i="42"/>
  <c r="BU619" i="42" s="1"/>
  <c r="BT642" i="42"/>
  <c r="BU642" i="42" s="1"/>
  <c r="BT650" i="42"/>
  <c r="BU650" i="42" s="1"/>
  <c r="BT655" i="42"/>
  <c r="BU655" i="42" s="1"/>
  <c r="BT666" i="42"/>
  <c r="BU666" i="42" s="1"/>
  <c r="BT675" i="42"/>
  <c r="BU675" i="42" s="1"/>
  <c r="BT693" i="42"/>
  <c r="BU693" i="42" s="1"/>
  <c r="BT703" i="42"/>
  <c r="BU703" i="42" s="1"/>
  <c r="BT719" i="42"/>
  <c r="BU719" i="42" s="1"/>
  <c r="BT23" i="42"/>
  <c r="BU23" i="42" s="1"/>
  <c r="BT57" i="42"/>
  <c r="BU57" i="42" s="1"/>
  <c r="BT69" i="42"/>
  <c r="BU69" i="42" s="1"/>
  <c r="BT78" i="42"/>
  <c r="BU78" i="42" s="1"/>
  <c r="BT156" i="42"/>
  <c r="BU156" i="42" s="1"/>
  <c r="BT177" i="42"/>
  <c r="BU177" i="42" s="1"/>
  <c r="BT240" i="42"/>
  <c r="BU240" i="42" s="1"/>
  <c r="BT266" i="42"/>
  <c r="BU266" i="42" s="1"/>
  <c r="BT318" i="42"/>
  <c r="BU318" i="42" s="1"/>
  <c r="BT329" i="42"/>
  <c r="BU329" i="42" s="1"/>
  <c r="BT361" i="42"/>
  <c r="BU361" i="42" s="1"/>
  <c r="BT398" i="42"/>
  <c r="BU398" i="42" s="1"/>
  <c r="BT427" i="42"/>
  <c r="BU427" i="42" s="1"/>
  <c r="BT454" i="42"/>
  <c r="BU454" i="42" s="1"/>
  <c r="BT469" i="42"/>
  <c r="BU469" i="42" s="1"/>
  <c r="BT496" i="42"/>
  <c r="BU496" i="42" s="1"/>
  <c r="BT529" i="42"/>
  <c r="BU529" i="42" s="1"/>
  <c r="BT534" i="42"/>
  <c r="BU534" i="42" s="1"/>
  <c r="BT550" i="42"/>
  <c r="BU550" i="42" s="1"/>
  <c r="BT555" i="42"/>
  <c r="BU555" i="42" s="1"/>
  <c r="BT620" i="42"/>
  <c r="BU620" i="42" s="1"/>
  <c r="BT662" i="42"/>
  <c r="BU662" i="42" s="1"/>
  <c r="BT704" i="42"/>
  <c r="BU704" i="42" s="1"/>
  <c r="BW1" i="42"/>
  <c r="BT92" i="42"/>
  <c r="BU92" i="42" s="1"/>
  <c r="BT102" i="42"/>
  <c r="BU102" i="42" s="1"/>
  <c r="BT112" i="42"/>
  <c r="BU112" i="42" s="1"/>
  <c r="BT124" i="42"/>
  <c r="BU124" i="42" s="1"/>
  <c r="BT167" i="42"/>
  <c r="BU167" i="42" s="1"/>
  <c r="BT189" i="42"/>
  <c r="BU189" i="42" s="1"/>
  <c r="BT251" i="42"/>
  <c r="BU251" i="42" s="1"/>
  <c r="BT284" i="42"/>
  <c r="BU284" i="42" s="1"/>
  <c r="BT322" i="42"/>
  <c r="BU322" i="42" s="1"/>
  <c r="BT345" i="42"/>
  <c r="BU345" i="42" s="1"/>
  <c r="BT391" i="42"/>
  <c r="BU391" i="42" s="1"/>
  <c r="BT399" i="42"/>
  <c r="BU399" i="42" s="1"/>
  <c r="BT479" i="42"/>
  <c r="BU479" i="42" s="1"/>
  <c r="BT497" i="42"/>
  <c r="BU497" i="42" s="1"/>
  <c r="BT509" i="42"/>
  <c r="BU509" i="42" s="1"/>
  <c r="BT516" i="42"/>
  <c r="BU516" i="42" s="1"/>
  <c r="BT551" i="42"/>
  <c r="BU551" i="42" s="1"/>
  <c r="BT563" i="42"/>
  <c r="BU563" i="42" s="1"/>
  <c r="BT571" i="42"/>
  <c r="BU571" i="42" s="1"/>
  <c r="BT22" i="42"/>
  <c r="BU22" i="42" s="1"/>
  <c r="BT49" i="42"/>
  <c r="BU49" i="42" s="1"/>
  <c r="BT79" i="42"/>
  <c r="BU79" i="42" s="1"/>
  <c r="BT107" i="42"/>
  <c r="BU107" i="42" s="1"/>
  <c r="BT135" i="42"/>
  <c r="BU135" i="42" s="1"/>
  <c r="BT150" i="42"/>
  <c r="BU150" i="42" s="1"/>
  <c r="BT165" i="42"/>
  <c r="BU165" i="42" s="1"/>
  <c r="BT203" i="42"/>
  <c r="BU203" i="42" s="1"/>
  <c r="BT221" i="42"/>
  <c r="BU221" i="42" s="1"/>
  <c r="BT233" i="42"/>
  <c r="BU233" i="42" s="1"/>
  <c r="BT279" i="42"/>
  <c r="BU279" i="42" s="1"/>
  <c r="BT311" i="42"/>
  <c r="BU311" i="42" s="1"/>
  <c r="BT326" i="42"/>
  <c r="BU326" i="42" s="1"/>
  <c r="BT346" i="42"/>
  <c r="BU346" i="42" s="1"/>
  <c r="BT357" i="42"/>
  <c r="BU357" i="42" s="1"/>
  <c r="BT370" i="42"/>
  <c r="BU370" i="42" s="1"/>
  <c r="BT431" i="42"/>
  <c r="BU431" i="42" s="1"/>
  <c r="BT476" i="42"/>
  <c r="BU476" i="42" s="1"/>
  <c r="BT578" i="42"/>
  <c r="BU578" i="42" s="1"/>
  <c r="BT585" i="42"/>
  <c r="BU585" i="42" s="1"/>
  <c r="BT591" i="42"/>
  <c r="BU591" i="42" s="1"/>
  <c r="BT663" i="42"/>
  <c r="BU663" i="42" s="1"/>
  <c r="BT688" i="42"/>
  <c r="BU688" i="42" s="1"/>
  <c r="BT747" i="42"/>
  <c r="BU747" i="42" s="1"/>
  <c r="BT758" i="42"/>
  <c r="BU758" i="42" s="1"/>
  <c r="BT773" i="42"/>
  <c r="BU773" i="42" s="1"/>
  <c r="BT808" i="42"/>
  <c r="BU808" i="42" s="1"/>
  <c r="BT820" i="42"/>
  <c r="BU820" i="42" s="1"/>
  <c r="BT843" i="42"/>
  <c r="BU843" i="42" s="1"/>
  <c r="BT38" i="42"/>
  <c r="BU38" i="42" s="1"/>
  <c r="BU37" i="42" s="1" a="1"/>
  <c r="BU37" i="42" s="1"/>
  <c r="BU36" i="42" s="1"/>
  <c r="BT193" i="42"/>
  <c r="BU193" i="42" s="1"/>
  <c r="BT244" i="42"/>
  <c r="BU244" i="42" s="1"/>
  <c r="BT257" i="42"/>
  <c r="BU257" i="42" s="1"/>
  <c r="BT270" i="42"/>
  <c r="BU270" i="42" s="1"/>
  <c r="BT303" i="42"/>
  <c r="BU303" i="42" s="1"/>
  <c r="BT338" i="42"/>
  <c r="BU338" i="42" s="1"/>
  <c r="BT413" i="42"/>
  <c r="BU413" i="42" s="1"/>
  <c r="BT423" i="42"/>
  <c r="BU423" i="42" s="1"/>
  <c r="BT485" i="42"/>
  <c r="BU485" i="42" s="1"/>
  <c r="BT499" i="42"/>
  <c r="BU499" i="42" s="1"/>
  <c r="BT532" i="42"/>
  <c r="BU532" i="42" s="1"/>
  <c r="BT542" i="42"/>
  <c r="BU542" i="42" s="1"/>
  <c r="BT559" i="42"/>
  <c r="BU559" i="42" s="1"/>
  <c r="BT604" i="42"/>
  <c r="BU604" i="42" s="1"/>
  <c r="BT614" i="42"/>
  <c r="BU614" i="42" s="1"/>
  <c r="BT629" i="42"/>
  <c r="BU629" i="42" s="1"/>
  <c r="BT673" i="42"/>
  <c r="BU673" i="42" s="1"/>
  <c r="BT709" i="42"/>
  <c r="BU709" i="42" s="1"/>
  <c r="BT727" i="42"/>
  <c r="BU727" i="42" s="1"/>
  <c r="BT735" i="42"/>
  <c r="BU735" i="42" s="1"/>
  <c r="BT788" i="42"/>
  <c r="BU788" i="42" s="1"/>
  <c r="BT801" i="42"/>
  <c r="BU801" i="42" s="1"/>
  <c r="BT53" i="42"/>
  <c r="BU53" i="42" s="1"/>
  <c r="BT68" i="42"/>
  <c r="BU68" i="42" s="1"/>
  <c r="BT80" i="42"/>
  <c r="BU80" i="42" s="1"/>
  <c r="BT96" i="42"/>
  <c r="BU96" i="42" s="1"/>
  <c r="BT151" i="42"/>
  <c r="BU151" i="42" s="1"/>
  <c r="BT166" i="42"/>
  <c r="BU166" i="42" s="1"/>
  <c r="BT179" i="42"/>
  <c r="BU179" i="42" s="1"/>
  <c r="BT205" i="42"/>
  <c r="BU205" i="42" s="1"/>
  <c r="BT234" i="42"/>
  <c r="BU234" i="42" s="1"/>
  <c r="BT245" i="42"/>
  <c r="BU245" i="42" s="1"/>
  <c r="BT281" i="42"/>
  <c r="BU281" i="42" s="1"/>
  <c r="BT292" i="42"/>
  <c r="BU292" i="42" s="1"/>
  <c r="BT380" i="42"/>
  <c r="BU380" i="42" s="1"/>
  <c r="BT394" i="42"/>
  <c r="BU394" i="42" s="1"/>
  <c r="BT446" i="42"/>
  <c r="BU446" i="42" s="1"/>
  <c r="BT507" i="42"/>
  <c r="BU507" i="42" s="1"/>
  <c r="BT595" i="42"/>
  <c r="BU595" i="42" s="1"/>
  <c r="BT606" i="42"/>
  <c r="BU606" i="42" s="1"/>
  <c r="BT622" i="42"/>
  <c r="BU622" i="42" s="1"/>
  <c r="BT641" i="42"/>
  <c r="BU641" i="42" s="1"/>
  <c r="BT682" i="42"/>
  <c r="BU682" i="42" s="1"/>
  <c r="BT695" i="42"/>
  <c r="BU695" i="42" s="1"/>
  <c r="BT720" i="42"/>
  <c r="BU720" i="42" s="1"/>
  <c r="BT753" i="42"/>
  <c r="BU753" i="42" s="1"/>
  <c r="BT761" i="42"/>
  <c r="BU761" i="42" s="1"/>
  <c r="BU760" i="42" s="1" a="1"/>
  <c r="BU760" i="42" s="1"/>
  <c r="BT780" i="42"/>
  <c r="BU780" i="42" s="1"/>
  <c r="BT794" i="42"/>
  <c r="BU794" i="42" s="1"/>
  <c r="BT831" i="42"/>
  <c r="BU831" i="42" s="1"/>
  <c r="BT838" i="42"/>
  <c r="BU838" i="42" s="1"/>
  <c r="BT844" i="42"/>
  <c r="BU844" i="42" s="1"/>
  <c r="BT114" i="42"/>
  <c r="BU114" i="42" s="1"/>
  <c r="BT126" i="42"/>
  <c r="BU126" i="42" s="1"/>
  <c r="BT168" i="42"/>
  <c r="BU168" i="42" s="1"/>
  <c r="BT224" i="42"/>
  <c r="BU224" i="42" s="1"/>
  <c r="BT273" i="42"/>
  <c r="BU273" i="42" s="1"/>
  <c r="BT283" i="42"/>
  <c r="BU283" i="42" s="1"/>
  <c r="BT330" i="42"/>
  <c r="BU330" i="42" s="1"/>
  <c r="BT348" i="42"/>
  <c r="BU348" i="42" s="1"/>
  <c r="BT458" i="42"/>
  <c r="BU458" i="42" s="1"/>
  <c r="BT489" i="42"/>
  <c r="BU489" i="42" s="1"/>
  <c r="BT561" i="42"/>
  <c r="BU561" i="42" s="1"/>
  <c r="BT600" i="42"/>
  <c r="BU600" i="42" s="1"/>
  <c r="BT690" i="42"/>
  <c r="BU690" i="42" s="1"/>
  <c r="BT702" i="42"/>
  <c r="BU702" i="42" s="1"/>
  <c r="BT738" i="42"/>
  <c r="BU738" i="42" s="1"/>
  <c r="BT743" i="42"/>
  <c r="BU743" i="42" s="1"/>
  <c r="BT749" i="42"/>
  <c r="BU749" i="42" s="1"/>
  <c r="BT803" i="42"/>
  <c r="BU803" i="42" s="1"/>
  <c r="BT817" i="42"/>
  <c r="BU817" i="42" s="1"/>
  <c r="BT834" i="42"/>
  <c r="BU834" i="42" s="1"/>
  <c r="BT41" i="42"/>
  <c r="BU41" i="42" s="1"/>
  <c r="BT95" i="42"/>
  <c r="BU95" i="42" s="1"/>
  <c r="BT128" i="42"/>
  <c r="BU128" i="42" s="1"/>
  <c r="BT147" i="42"/>
  <c r="BU147" i="42" s="1"/>
  <c r="BT180" i="42"/>
  <c r="BU180" i="42" s="1"/>
  <c r="BT197" i="42"/>
  <c r="BU197" i="42" s="1"/>
  <c r="BT210" i="42"/>
  <c r="BU210" i="42" s="1"/>
  <c r="BT231" i="42"/>
  <c r="BU231" i="42" s="1"/>
  <c r="BT259" i="42"/>
  <c r="BU259" i="42" s="1"/>
  <c r="BT382" i="42"/>
  <c r="BU382" i="42" s="1"/>
  <c r="BT461" i="42"/>
  <c r="BU461" i="42" s="1"/>
  <c r="BT500" i="42"/>
  <c r="BU500" i="42" s="1"/>
  <c r="BT531" i="42"/>
  <c r="BU531" i="42" s="1"/>
  <c r="BT553" i="42"/>
  <c r="BU553" i="42" s="1"/>
  <c r="BT617" i="42"/>
  <c r="BU617" i="42" s="1"/>
  <c r="BT628" i="42"/>
  <c r="BU628" i="42" s="1"/>
  <c r="BT671" i="42"/>
  <c r="BU671" i="42" s="1"/>
  <c r="BT739" i="42"/>
  <c r="BU739" i="42" s="1"/>
  <c r="BT802" i="42"/>
  <c r="BU802" i="42" s="1"/>
  <c r="BT882" i="42"/>
  <c r="BU882" i="42" s="1"/>
  <c r="BT899" i="42"/>
  <c r="BU899" i="42" s="1"/>
  <c r="BT908" i="42"/>
  <c r="BU908" i="42" s="1"/>
  <c r="BT926" i="42"/>
  <c r="BU926" i="42" s="1"/>
  <c r="BT77" i="42"/>
  <c r="BU77" i="42" s="1"/>
  <c r="BT198" i="42"/>
  <c r="BU198" i="42" s="1"/>
  <c r="BT301" i="42"/>
  <c r="BU301" i="42" s="1"/>
  <c r="BT313" i="42"/>
  <c r="BU313" i="42" s="1"/>
  <c r="BT371" i="42"/>
  <c r="BU371" i="42" s="1"/>
  <c r="BT410" i="42"/>
  <c r="BU410" i="42" s="1"/>
  <c r="BT449" i="42"/>
  <c r="BU449" i="42" s="1"/>
  <c r="BT475" i="42"/>
  <c r="BU475" i="42" s="1"/>
  <c r="BT486" i="42"/>
  <c r="BU486" i="42" s="1"/>
  <c r="BT546" i="42"/>
  <c r="BU546" i="42" s="1"/>
  <c r="BT698" i="42"/>
  <c r="BU698" i="42" s="1"/>
  <c r="BT745" i="42"/>
  <c r="BU745" i="42" s="1"/>
  <c r="BT770" i="42"/>
  <c r="BU770" i="42" s="1"/>
  <c r="BT793" i="42"/>
  <c r="BU793" i="42" s="1"/>
  <c r="BT839" i="42"/>
  <c r="BU839" i="42" s="1"/>
  <c r="BT905" i="42"/>
  <c r="BU905" i="42" s="1"/>
  <c r="BT918" i="42"/>
  <c r="BU918" i="42" s="1"/>
  <c r="BT938" i="42"/>
  <c r="BU938" i="42" s="1"/>
  <c r="BT25" i="42"/>
  <c r="BU25" i="42" s="1"/>
  <c r="BT97" i="42"/>
  <c r="BU97" i="42" s="1"/>
  <c r="BT181" i="42"/>
  <c r="BU181" i="42" s="1"/>
  <c r="BT276" i="42"/>
  <c r="BU276" i="42" s="1"/>
  <c r="BT289" i="42"/>
  <c r="BU289" i="42" s="1"/>
  <c r="BT302" i="42"/>
  <c r="BU302" i="42" s="1"/>
  <c r="BT344" i="42"/>
  <c r="BU344" i="42" s="1"/>
  <c r="BT355" i="42"/>
  <c r="BU355" i="42" s="1"/>
  <c r="BT434" i="42"/>
  <c r="BU434" i="42" s="1"/>
  <c r="BT502" i="42"/>
  <c r="BU502" i="42" s="1"/>
  <c r="BT511" i="42"/>
  <c r="BU511" i="42" s="1"/>
  <c r="BT586" i="42"/>
  <c r="BU586" i="42" s="1"/>
  <c r="BT608" i="42"/>
  <c r="BU608" i="42" s="1"/>
  <c r="BT643" i="42"/>
  <c r="BU643" i="42" s="1"/>
  <c r="BT652" i="42"/>
  <c r="BU652" i="42" s="1"/>
  <c r="BT706" i="42"/>
  <c r="BU706" i="42" s="1"/>
  <c r="BT730" i="42"/>
  <c r="BU730" i="42" s="1"/>
  <c r="BT776" i="42"/>
  <c r="BU776" i="42" s="1"/>
  <c r="BT825" i="42"/>
  <c r="BU825" i="42" s="1"/>
  <c r="BT856" i="42"/>
  <c r="BU856" i="42" s="1"/>
  <c r="BT865" i="42"/>
  <c r="BU865" i="42" s="1"/>
  <c r="BT894" i="42"/>
  <c r="BU894" i="42" s="1"/>
  <c r="BT909" i="42"/>
  <c r="BU909" i="42" s="1"/>
  <c r="BT914" i="42"/>
  <c r="BU914" i="42" s="1"/>
  <c r="BT927" i="42"/>
  <c r="BU927" i="42" s="1"/>
  <c r="BT950" i="42"/>
  <c r="BU950" i="42" s="1"/>
  <c r="BT44" i="42"/>
  <c r="BU44" i="42" s="1"/>
  <c r="BT115" i="42"/>
  <c r="BU115" i="42" s="1"/>
  <c r="BT129" i="42"/>
  <c r="BU129" i="42" s="1"/>
  <c r="BT148" i="42"/>
  <c r="BU148" i="42" s="1"/>
  <c r="BT200" i="42"/>
  <c r="BU200" i="42" s="1"/>
  <c r="BT213" i="42"/>
  <c r="BU213" i="42" s="1"/>
  <c r="BT232" i="42"/>
  <c r="BU232" i="42" s="1"/>
  <c r="BT304" i="42"/>
  <c r="BU304" i="42" s="1"/>
  <c r="BT331" i="42"/>
  <c r="BU331" i="42" s="1"/>
  <c r="BT385" i="42"/>
  <c r="BU385" i="42" s="1"/>
  <c r="BT450" i="42"/>
  <c r="BU450" i="42" s="1"/>
  <c r="BT463" i="42"/>
  <c r="BU463" i="42" s="1"/>
  <c r="BT525" i="42"/>
  <c r="BU525" i="42" s="1"/>
  <c r="BT601" i="42"/>
  <c r="BU601" i="42" s="1"/>
  <c r="BT630" i="42"/>
  <c r="BU630" i="42" s="1"/>
  <c r="BT644" i="42"/>
  <c r="BU644" i="42" s="1"/>
  <c r="BT672" i="42"/>
  <c r="BU672" i="42" s="1"/>
  <c r="BT683" i="42"/>
  <c r="BU683" i="42" s="1"/>
  <c r="BT752" i="42"/>
  <c r="BU752" i="42" s="1"/>
  <c r="BT813" i="42"/>
  <c r="BU813" i="42" s="1"/>
  <c r="BT871" i="42"/>
  <c r="BU871" i="42" s="1"/>
  <c r="BT876" i="42"/>
  <c r="BU876" i="42" s="1"/>
  <c r="BT888" i="42"/>
  <c r="BU888" i="42" s="1"/>
  <c r="BT26" i="42"/>
  <c r="BU26" i="42" s="1"/>
  <c r="BT174" i="42"/>
  <c r="BU174" i="42" s="1"/>
  <c r="BT194" i="42"/>
  <c r="BU194" i="42" s="1"/>
  <c r="BT253" i="42"/>
  <c r="BU253" i="42" s="1"/>
  <c r="BT286" i="42"/>
  <c r="BU286" i="42" s="1"/>
  <c r="BT353" i="42"/>
  <c r="BU353" i="42" s="1"/>
  <c r="BT372" i="42"/>
  <c r="BU372" i="42" s="1"/>
  <c r="BT513" i="42"/>
  <c r="BU513" i="42" s="1"/>
  <c r="BT527" i="42"/>
  <c r="BU527" i="42" s="1"/>
  <c r="BT580" i="42"/>
  <c r="BU580" i="42" s="1"/>
  <c r="BT616" i="42"/>
  <c r="BU616" i="42" s="1"/>
  <c r="BT657" i="42"/>
  <c r="BU657" i="42" s="1"/>
  <c r="BT679" i="42"/>
  <c r="BU679" i="42" s="1"/>
  <c r="BT716" i="42"/>
  <c r="BU716" i="42" s="1"/>
  <c r="BT755" i="42"/>
  <c r="BU755" i="42" s="1"/>
  <c r="BT767" i="42"/>
  <c r="BU767" i="42" s="1"/>
  <c r="BT775" i="42"/>
  <c r="BU775" i="42" s="1"/>
  <c r="BT826" i="42"/>
  <c r="BU826" i="42" s="1"/>
  <c r="BT842" i="42"/>
  <c r="BU842" i="42" s="1"/>
  <c r="BT936" i="42"/>
  <c r="BU936" i="42" s="1"/>
  <c r="BT966" i="42"/>
  <c r="BU966" i="42" s="1"/>
  <c r="BT971" i="42"/>
  <c r="BU971" i="42" s="1"/>
  <c r="BT998" i="42"/>
  <c r="BU998" i="42" s="1"/>
  <c r="BT1010" i="42"/>
  <c r="BU1010" i="42" s="1"/>
  <c r="BT1025" i="42"/>
  <c r="BU1025" i="42" s="1"/>
  <c r="BT983" i="42"/>
  <c r="BU983" i="42" s="1"/>
  <c r="BT1005" i="42"/>
  <c r="BU1005" i="42" s="1"/>
  <c r="BT1011" i="42"/>
  <c r="BU1011" i="42" s="1"/>
  <c r="BT28" i="42"/>
  <c r="BU28" i="42" s="1"/>
  <c r="BU27" i="42" s="1" a="1"/>
  <c r="BU27" i="42" s="1"/>
  <c r="BT354" i="42"/>
  <c r="BU354" i="42" s="1"/>
  <c r="BT418" i="42"/>
  <c r="BU418" i="42" s="1"/>
  <c r="BT581" i="42"/>
  <c r="BU581" i="42" s="1"/>
  <c r="BT769" i="42"/>
  <c r="BU769" i="42" s="1"/>
  <c r="BT861" i="42"/>
  <c r="BU861" i="42" s="1"/>
  <c r="BT887" i="42"/>
  <c r="BU887" i="42" s="1"/>
  <c r="BT944" i="42"/>
  <c r="BU944" i="42" s="1"/>
  <c r="BT949" i="42"/>
  <c r="BU949" i="42" s="1"/>
  <c r="BT960" i="42"/>
  <c r="BU960" i="42" s="1"/>
  <c r="BT994" i="42"/>
  <c r="BU994" i="42" s="1"/>
  <c r="BT999" i="42"/>
  <c r="BU999" i="42" s="1"/>
  <c r="BT1031" i="42"/>
  <c r="BU1031" i="42" s="1"/>
  <c r="BT1036" i="42"/>
  <c r="BU1036" i="42" s="1"/>
  <c r="BT72" i="42"/>
  <c r="BU72" i="42" s="1"/>
  <c r="BT158" i="42"/>
  <c r="BU158" i="42" s="1"/>
  <c r="BT220" i="42"/>
  <c r="BU220" i="42" s="1"/>
  <c r="BT255" i="42"/>
  <c r="BU255" i="42" s="1"/>
  <c r="BT325" i="42"/>
  <c r="BU325" i="42" s="1"/>
  <c r="BT341" i="42"/>
  <c r="BU341" i="42" s="1"/>
  <c r="BT91" i="42"/>
  <c r="BU91" i="42" s="1"/>
  <c r="BT133" i="42"/>
  <c r="BU133" i="42" s="1"/>
  <c r="BT214" i="42"/>
  <c r="BU214" i="42" s="1"/>
  <c r="BT237" i="42"/>
  <c r="BU237" i="42" s="1"/>
  <c r="BT272" i="42"/>
  <c r="BU272" i="42" s="1"/>
  <c r="BT324" i="42"/>
  <c r="BU324" i="42" s="1"/>
  <c r="BT339" i="42"/>
  <c r="BU339" i="42" s="1"/>
  <c r="BT405" i="42"/>
  <c r="BU405" i="42" s="1"/>
  <c r="BT536" i="42"/>
  <c r="BU536" i="42" s="1"/>
  <c r="BT589" i="42"/>
  <c r="BU589" i="42" s="1"/>
  <c r="BT669" i="42"/>
  <c r="BU669" i="42" s="1"/>
  <c r="BT691" i="42"/>
  <c r="BU691" i="42" s="1"/>
  <c r="BT701" i="42"/>
  <c r="BU701" i="42" s="1"/>
  <c r="BT748" i="42"/>
  <c r="BU748" i="42" s="1"/>
  <c r="BT807" i="42"/>
  <c r="BU807" i="42" s="1"/>
  <c r="BT835" i="42"/>
  <c r="BU835" i="42" s="1"/>
  <c r="BT851" i="42"/>
  <c r="BU851" i="42" s="1"/>
  <c r="BT860" i="42"/>
  <c r="BU860" i="42" s="1"/>
  <c r="BT867" i="42"/>
  <c r="BU867" i="42" s="1"/>
  <c r="BT955" i="42"/>
  <c r="BU955" i="42" s="1"/>
  <c r="BT134" i="42"/>
  <c r="BU134" i="42" s="1"/>
  <c r="BT406" i="42"/>
  <c r="BU406" i="42" s="1"/>
  <c r="BT437" i="42"/>
  <c r="BU437" i="42" s="1"/>
  <c r="BT482" i="42"/>
  <c r="BU482" i="42" s="1"/>
  <c r="BT756" i="42"/>
  <c r="BU756" i="42" s="1"/>
  <c r="BT881" i="42"/>
  <c r="BU881" i="42" s="1"/>
  <c r="BT913" i="42"/>
  <c r="BU913" i="42" s="1"/>
  <c r="BT47" i="42"/>
  <c r="BU47" i="42" s="1"/>
  <c r="BT71" i="42"/>
  <c r="BU71" i="42" s="1"/>
  <c r="BT157" i="42"/>
  <c r="BU157" i="42" s="1"/>
  <c r="BT176" i="42"/>
  <c r="BU176" i="42" s="1"/>
  <c r="BT195" i="42"/>
  <c r="BU195" i="42" s="1"/>
  <c r="BT219" i="42"/>
  <c r="BU219" i="42" s="1"/>
  <c r="BT239" i="42"/>
  <c r="BU239" i="42" s="1"/>
  <c r="BT290" i="42"/>
  <c r="BU290" i="42" s="1"/>
  <c r="BT306" i="42"/>
  <c r="BU306" i="42" s="1"/>
  <c r="BT453" i="42"/>
  <c r="BU453" i="42" s="1"/>
  <c r="BT468" i="42"/>
  <c r="BU468" i="42" s="1"/>
  <c r="BT566" i="42"/>
  <c r="BU566" i="42" s="1"/>
  <c r="BT646" i="42"/>
  <c r="BU646" i="42" s="1"/>
  <c r="BT658" i="42"/>
  <c r="BU658" i="42" s="1"/>
  <c r="BT726" i="42"/>
  <c r="BU726" i="42" s="1"/>
  <c r="BT740" i="42"/>
  <c r="BU740" i="42" s="1"/>
  <c r="BT768" i="42"/>
  <c r="BU768" i="42" s="1"/>
  <c r="BT818" i="42"/>
  <c r="BU818" i="42" s="1"/>
  <c r="BT895" i="42"/>
  <c r="BU895" i="42" s="1"/>
  <c r="BT919" i="42"/>
  <c r="BU919" i="42" s="1"/>
  <c r="BT48" i="42"/>
  <c r="BU48" i="42" s="1"/>
  <c r="BT116" i="42"/>
  <c r="BU116" i="42" s="1"/>
  <c r="BT274" i="42"/>
  <c r="BU274" i="42" s="1"/>
  <c r="BT670" i="42"/>
  <c r="BU670" i="42" s="1"/>
  <c r="BT929" i="42"/>
  <c r="BU929" i="42" s="1"/>
  <c r="BT117" i="42"/>
  <c r="BU117" i="42" s="1"/>
  <c r="BT159" i="42"/>
  <c r="BU159" i="42" s="1"/>
  <c r="BT178" i="42"/>
  <c r="BU178" i="42" s="1"/>
  <c r="BT223" i="42"/>
  <c r="BU223" i="42" s="1"/>
  <c r="BT241" i="42"/>
  <c r="BU241" i="42" s="1"/>
  <c r="BT277" i="42"/>
  <c r="BU277" i="42" s="1"/>
  <c r="BT374" i="42"/>
  <c r="BU374" i="42" s="1"/>
  <c r="BT393" i="42"/>
  <c r="BU393" i="42" s="1"/>
  <c r="BT407" i="42"/>
  <c r="BU407" i="42" s="1"/>
  <c r="BT456" i="42"/>
  <c r="BU456" i="42" s="1"/>
  <c r="BT470" i="42"/>
  <c r="BU470" i="42" s="1"/>
  <c r="BT567" i="42"/>
  <c r="BU567" i="42" s="1"/>
  <c r="BT590" i="42"/>
  <c r="BU590" i="42" s="1"/>
  <c r="BT621" i="42"/>
  <c r="BU621" i="42" s="1"/>
  <c r="BT638" i="42"/>
  <c r="BU638" i="42" s="1"/>
  <c r="BT647" i="42"/>
  <c r="BU647" i="42" s="1"/>
  <c r="BT694" i="42"/>
  <c r="BU694" i="42" s="1"/>
  <c r="BT731" i="42"/>
  <c r="BU731" i="42" s="1"/>
  <c r="BT779" i="42"/>
  <c r="BU779" i="42" s="1"/>
  <c r="BU778" i="42" s="1" a="1"/>
  <c r="BU778" i="42" s="1"/>
  <c r="BT800" i="42"/>
  <c r="BU800" i="42" s="1"/>
  <c r="BT819" i="42"/>
  <c r="BU819" i="42" s="1"/>
  <c r="BT202" i="42"/>
  <c r="BU202" i="42" s="1"/>
  <c r="BT258" i="42"/>
  <c r="BU258" i="42" s="1"/>
  <c r="BT328" i="42"/>
  <c r="BU328" i="42" s="1"/>
  <c r="BT342" i="42"/>
  <c r="BU342" i="42" s="1"/>
  <c r="BT424" i="42"/>
  <c r="BU424" i="42" s="1"/>
  <c r="BT457" i="42"/>
  <c r="BU457" i="42" s="1"/>
  <c r="BT484" i="42"/>
  <c r="BU484" i="42" s="1"/>
  <c r="BT538" i="42"/>
  <c r="BU538" i="42" s="1"/>
  <c r="BT659" i="42"/>
  <c r="BU659" i="42" s="1"/>
  <c r="BT674" i="42"/>
  <c r="BU674" i="42" s="1"/>
  <c r="BT757" i="42"/>
  <c r="BU757" i="42" s="1"/>
  <c r="BT810" i="42"/>
  <c r="BU810" i="42" s="1"/>
  <c r="BT828" i="42"/>
  <c r="BU828" i="42" s="1"/>
  <c r="BT857" i="42"/>
  <c r="BU857" i="42" s="1"/>
  <c r="BT874" i="42"/>
  <c r="BU874" i="42" s="1"/>
  <c r="BT896" i="42"/>
  <c r="BU896" i="42" s="1"/>
  <c r="BT945" i="42"/>
  <c r="BU945" i="42" s="1"/>
  <c r="BT957" i="42"/>
  <c r="BU957" i="42" s="1"/>
  <c r="BT961" i="42"/>
  <c r="BU961" i="42" s="1"/>
  <c r="BT33" i="42"/>
  <c r="BU33" i="42" s="1"/>
  <c r="BT56" i="42"/>
  <c r="BU56" i="42" s="1"/>
  <c r="BT139" i="42"/>
  <c r="BU139" i="42" s="1"/>
  <c r="BT182" i="42"/>
  <c r="BU182" i="42" s="1"/>
  <c r="BT294" i="42"/>
  <c r="BU294" i="42" s="1"/>
  <c r="BT442" i="42"/>
  <c r="BU442" i="42" s="1"/>
  <c r="BT517" i="42"/>
  <c r="BU517" i="42" s="1"/>
  <c r="BT570" i="42"/>
  <c r="BU570" i="42" s="1"/>
  <c r="BT582" i="42"/>
  <c r="BU582" i="42" s="1"/>
  <c r="BT609" i="42"/>
  <c r="BU609" i="42" s="1"/>
  <c r="BT741" i="42"/>
  <c r="BU741" i="42" s="1"/>
  <c r="BT750" i="42"/>
  <c r="BU750" i="42" s="1"/>
  <c r="BT771" i="42"/>
  <c r="BU771" i="42" s="1"/>
  <c r="BT845" i="42"/>
  <c r="BU845" i="42" s="1"/>
  <c r="BT862" i="42"/>
  <c r="BU862" i="42" s="1"/>
  <c r="BT883" i="42"/>
  <c r="BU883" i="42" s="1"/>
  <c r="BT973" i="42"/>
  <c r="BU973" i="42" s="1"/>
  <c r="BT985" i="42"/>
  <c r="BU985" i="42" s="1"/>
  <c r="BT995" i="42"/>
  <c r="BU995" i="42" s="1"/>
  <c r="BT34" i="42"/>
  <c r="BU34" i="42" s="1"/>
  <c r="BT66" i="42"/>
  <c r="BU66" i="42" s="1"/>
  <c r="BT131" i="42"/>
  <c r="BU131" i="42" s="1"/>
  <c r="BT201" i="42"/>
  <c r="BU201" i="42" s="1"/>
  <c r="BT310" i="42"/>
  <c r="BU310" i="42" s="1"/>
  <c r="BT337" i="42"/>
  <c r="BU337" i="42" s="1"/>
  <c r="BT438" i="42"/>
  <c r="BU438" i="42" s="1"/>
  <c r="BT584" i="42"/>
  <c r="BU584" i="42" s="1"/>
  <c r="BT603" i="42"/>
  <c r="BU603" i="42" s="1"/>
  <c r="BT625" i="42"/>
  <c r="BU625" i="42" s="1"/>
  <c r="BT645" i="42"/>
  <c r="BU645" i="42" s="1"/>
  <c r="BT732" i="42"/>
  <c r="BU732" i="42" s="1"/>
  <c r="BT790" i="42"/>
  <c r="BU790" i="42" s="1"/>
  <c r="BT904" i="42"/>
  <c r="BU904" i="42" s="1"/>
  <c r="BT1001" i="42"/>
  <c r="BU1001" i="42" s="1"/>
  <c r="BT1034" i="42"/>
  <c r="BU1034" i="42" s="1"/>
  <c r="BT39" i="42"/>
  <c r="BU39" i="42" s="1"/>
  <c r="BT611" i="42"/>
  <c r="BU611" i="42" s="1"/>
  <c r="BT717" i="42"/>
  <c r="BU717" i="42" s="1"/>
  <c r="BT921" i="42"/>
  <c r="BU921" i="42" s="1"/>
  <c r="BT535" i="42"/>
  <c r="BU535" i="42" s="1"/>
  <c r="BT879" i="42"/>
  <c r="BU879" i="42" s="1"/>
  <c r="BT574" i="42"/>
  <c r="BU574" i="42" s="1"/>
  <c r="BT455" i="42"/>
  <c r="BU455" i="42" s="1"/>
  <c r="BT103" i="42"/>
  <c r="BU103" i="42" s="1"/>
  <c r="BT230" i="42"/>
  <c r="BU230" i="42" s="1"/>
  <c r="BT261" i="42"/>
  <c r="BU261" i="42" s="1"/>
  <c r="BT364" i="42"/>
  <c r="BU364" i="42" s="1"/>
  <c r="BT395" i="42"/>
  <c r="BU395" i="42" s="1"/>
  <c r="BT464" i="42"/>
  <c r="BU464" i="42" s="1"/>
  <c r="BT508" i="42"/>
  <c r="BU508" i="42" s="1"/>
  <c r="BT607" i="42"/>
  <c r="BU607" i="42" s="1"/>
  <c r="BT678" i="42"/>
  <c r="BU678" i="42" s="1"/>
  <c r="BT696" i="42"/>
  <c r="BU696" i="42" s="1"/>
  <c r="BT715" i="42"/>
  <c r="BU715" i="42" s="1"/>
  <c r="BT762" i="42"/>
  <c r="BU762" i="42" s="1"/>
  <c r="BT791" i="42"/>
  <c r="BU791" i="42" s="1"/>
  <c r="BT858" i="42"/>
  <c r="BU858" i="42" s="1"/>
  <c r="BT920" i="42"/>
  <c r="BU920" i="42" s="1"/>
  <c r="BT951" i="42"/>
  <c r="BU951" i="42" s="1"/>
  <c r="BT1009" i="42"/>
  <c r="BU1009" i="42" s="1"/>
  <c r="BT1027" i="42"/>
  <c r="BU1027" i="42" s="1"/>
  <c r="BT1028" i="42"/>
  <c r="BU1028" i="42" s="1"/>
  <c r="BT465" i="42"/>
  <c r="BU465" i="42" s="1"/>
  <c r="BT684" i="42"/>
  <c r="BU684" i="42" s="1"/>
  <c r="BT846" i="42"/>
  <c r="BU846" i="42" s="1"/>
  <c r="BT1002" i="42"/>
  <c r="BU1002" i="42" s="1"/>
  <c r="BT416" i="42"/>
  <c r="BU416" i="42" s="1"/>
  <c r="BT651" i="42"/>
  <c r="BU651" i="42" s="1"/>
  <c r="BT886" i="42"/>
  <c r="BU886" i="42" s="1"/>
  <c r="BT996" i="42"/>
  <c r="BU996" i="42" s="1"/>
  <c r="BT836" i="42"/>
  <c r="BU836" i="42" s="1"/>
  <c r="BT898" i="42"/>
  <c r="BU898" i="42" s="1"/>
  <c r="BT997" i="42"/>
  <c r="BU997" i="42" s="1"/>
  <c r="BT185" i="42"/>
  <c r="BU185" i="42" s="1"/>
  <c r="BT537" i="42"/>
  <c r="BU537" i="42" s="1"/>
  <c r="BT689" i="42"/>
  <c r="BU689" i="42" s="1"/>
  <c r="BT35" i="42"/>
  <c r="BU35" i="42" s="1"/>
  <c r="BT138" i="42"/>
  <c r="BU138" i="42" s="1"/>
  <c r="BT285" i="42"/>
  <c r="BU285" i="42" s="1"/>
  <c r="BT415" i="42"/>
  <c r="BU415" i="42" s="1"/>
  <c r="BT443" i="42"/>
  <c r="BU443" i="42" s="1"/>
  <c r="BT490" i="42"/>
  <c r="BU490" i="42" s="1"/>
  <c r="BT530" i="42"/>
  <c r="BU530" i="42" s="1"/>
  <c r="BT626" i="42"/>
  <c r="BU626" i="42" s="1"/>
  <c r="BT830" i="42"/>
  <c r="BU830" i="42" s="1"/>
  <c r="BT875" i="42"/>
  <c r="BU875" i="42" s="1"/>
  <c r="BT885" i="42"/>
  <c r="BU885" i="42" s="1"/>
  <c r="BT911" i="42"/>
  <c r="BU911" i="42" s="1"/>
  <c r="BT932" i="42"/>
  <c r="BU932" i="42" s="1"/>
  <c r="BT943" i="42"/>
  <c r="BU943" i="42" s="1"/>
  <c r="BT975" i="42"/>
  <c r="BU975" i="42" s="1"/>
  <c r="BT821" i="42"/>
  <c r="BU821" i="42" s="1"/>
  <c r="BT934" i="42"/>
  <c r="BU934" i="42" s="1"/>
  <c r="BT982" i="42"/>
  <c r="BU982" i="42" s="1"/>
  <c r="BT1035" i="42"/>
  <c r="BU1035" i="42" s="1"/>
  <c r="BT466" i="42"/>
  <c r="BU466" i="42" s="1"/>
  <c r="BT906" i="42"/>
  <c r="BU906" i="42" s="1"/>
  <c r="BT959" i="42"/>
  <c r="BU959" i="42" s="1"/>
  <c r="BT498" i="42"/>
  <c r="BU498" i="42" s="1"/>
  <c r="BT850" i="42"/>
  <c r="BU850" i="42" s="1"/>
  <c r="BT152" i="42"/>
  <c r="BU152" i="42" s="1"/>
  <c r="BT143" i="42"/>
  <c r="BU143" i="42" s="1"/>
  <c r="BT170" i="42"/>
  <c r="BU170" i="42" s="1"/>
  <c r="BT312" i="42"/>
  <c r="BU312" i="42" s="1"/>
  <c r="BT587" i="42"/>
  <c r="BU587" i="42" s="1"/>
  <c r="BT697" i="42"/>
  <c r="BU697" i="42" s="1"/>
  <c r="BT746" i="42"/>
  <c r="BU746" i="42" s="1"/>
  <c r="BT765" i="42"/>
  <c r="BU765" i="42" s="1"/>
  <c r="BT774" i="42"/>
  <c r="BU774" i="42" s="1"/>
  <c r="BT806" i="42"/>
  <c r="BU806" i="42" s="1"/>
  <c r="BT967" i="42"/>
  <c r="BU967" i="42" s="1"/>
  <c r="BT1022" i="42"/>
  <c r="BU1022" i="42" s="1"/>
  <c r="BT105" i="42"/>
  <c r="BU105" i="42" s="1"/>
  <c r="BT365" i="42"/>
  <c r="BU365" i="42" s="1"/>
  <c r="BT510" i="42"/>
  <c r="BU510" i="42" s="1"/>
  <c r="BT734" i="42"/>
  <c r="BU734" i="42" s="1"/>
  <c r="BU733" i="42" s="1" a="1"/>
  <c r="BU733" i="42" s="1"/>
  <c r="BT145" i="42"/>
  <c r="BU145" i="42" s="1"/>
  <c r="BT235" i="42"/>
  <c r="BU235" i="42" s="1"/>
  <c r="BT444" i="42"/>
  <c r="BU444" i="42" s="1"/>
  <c r="BT495" i="42"/>
  <c r="BU495" i="42" s="1"/>
  <c r="BT588" i="42"/>
  <c r="BU588" i="42" s="1"/>
  <c r="BT627" i="42"/>
  <c r="BU627" i="42" s="1"/>
  <c r="BT664" i="42"/>
  <c r="BU664" i="42" s="1"/>
  <c r="BT699" i="42"/>
  <c r="BU699" i="42" s="1"/>
  <c r="BT792" i="42"/>
  <c r="BU792" i="42" s="1"/>
  <c r="BT952" i="42"/>
  <c r="BU952" i="42" s="1"/>
  <c r="BT81" i="42"/>
  <c r="BU81" i="42" s="1"/>
  <c r="BT376" i="42"/>
  <c r="BU376" i="42" s="1"/>
  <c r="BT700" i="42"/>
  <c r="BU700" i="42" s="1"/>
  <c r="BT889" i="42"/>
  <c r="BU889" i="42" s="1"/>
  <c r="BT250" i="42"/>
  <c r="BU250" i="42" s="1"/>
  <c r="BT278" i="42"/>
  <c r="BU278" i="42" s="1"/>
  <c r="BT654" i="42"/>
  <c r="BU654" i="42" s="1"/>
  <c r="BT1007" i="42"/>
  <c r="BU1007" i="42" s="1"/>
  <c r="BT503" i="42"/>
  <c r="BU503" i="42" s="1"/>
  <c r="BT705" i="42"/>
  <c r="BU705" i="42" s="1"/>
  <c r="BT106" i="42"/>
  <c r="BU106" i="42" s="1"/>
  <c r="BT171" i="42"/>
  <c r="BU171" i="42" s="1"/>
  <c r="BT401" i="42"/>
  <c r="BU401" i="42" s="1"/>
  <c r="BT686" i="42"/>
  <c r="BU686" i="42" s="1"/>
  <c r="BT721" i="42"/>
  <c r="BU721" i="42" s="1"/>
  <c r="BT859" i="42"/>
  <c r="BU859" i="42" s="1"/>
  <c r="BT877" i="42"/>
  <c r="BU877" i="42" s="1"/>
  <c r="BT976" i="42"/>
  <c r="BU976" i="42" s="1"/>
  <c r="BT984" i="42"/>
  <c r="BU984" i="42" s="1"/>
  <c r="BT1029" i="42"/>
  <c r="BU1029" i="42" s="1"/>
  <c r="BT323" i="42"/>
  <c r="BU323" i="42" s="1"/>
  <c r="BT422" i="42"/>
  <c r="BU422" i="42" s="1"/>
  <c r="BT613" i="42"/>
  <c r="BU613" i="42" s="1"/>
  <c r="BT847" i="42"/>
  <c r="BU847" i="42" s="1"/>
  <c r="BT45" i="42"/>
  <c r="BU45" i="42" s="1"/>
  <c r="BT296" i="42"/>
  <c r="BU296" i="42" s="1"/>
  <c r="BT402" i="42"/>
  <c r="BU402" i="42" s="1"/>
  <c r="BT615" i="42"/>
  <c r="BU615" i="42" s="1"/>
  <c r="BT722" i="42"/>
  <c r="BU722" i="42" s="1"/>
  <c r="BT822" i="42"/>
  <c r="BU822" i="42" s="1"/>
  <c r="BT915" i="42"/>
  <c r="BU915" i="42" s="1"/>
  <c r="BT814" i="42"/>
  <c r="BU814" i="42" s="1"/>
  <c r="BT1030" i="42"/>
  <c r="BU1030" i="42" s="1"/>
  <c r="BT297" i="42"/>
  <c r="BU297" i="42" s="1"/>
  <c r="BT349" i="42"/>
  <c r="BU349" i="42" s="1"/>
  <c r="BT824" i="42"/>
  <c r="BU824" i="42" s="1"/>
  <c r="BT639" i="42"/>
  <c r="BU639" i="42" s="1"/>
  <c r="BT880" i="42"/>
  <c r="BU880" i="42" s="1"/>
  <c r="BT207" i="42"/>
  <c r="BU207" i="42" s="1"/>
  <c r="BT347" i="42"/>
  <c r="BU347" i="42" s="1"/>
  <c r="BT366" i="42"/>
  <c r="BU366" i="42" s="1"/>
  <c r="BT421" i="42"/>
  <c r="BU421" i="42" s="1"/>
  <c r="BT447" i="42"/>
  <c r="BU447" i="42" s="1"/>
  <c r="BT473" i="42"/>
  <c r="BU473" i="42" s="1"/>
  <c r="BT515" i="42"/>
  <c r="BU515" i="42" s="1"/>
  <c r="BT573" i="42"/>
  <c r="BU573" i="42" s="1"/>
  <c r="BT665" i="42"/>
  <c r="BU665" i="42" s="1"/>
  <c r="BT809" i="42"/>
  <c r="BU809" i="42" s="1"/>
  <c r="BT868" i="42"/>
  <c r="BU868" i="42" s="1"/>
  <c r="BT922" i="42"/>
  <c r="BU922" i="42" s="1"/>
  <c r="BT946" i="42"/>
  <c r="BU946" i="42" s="1"/>
  <c r="BT968" i="42"/>
  <c r="BU968" i="42" s="1"/>
  <c r="BT1004" i="42"/>
  <c r="BU1004" i="42" s="1"/>
  <c r="BT1012" i="42"/>
  <c r="BU1012" i="42" s="1"/>
  <c r="BT1023" i="42"/>
  <c r="BU1023" i="42" s="1"/>
  <c r="BT146" i="42"/>
  <c r="BU146" i="42" s="1"/>
  <c r="BT242" i="42"/>
  <c r="BU242" i="42" s="1"/>
  <c r="BT897" i="42"/>
  <c r="BU897" i="42" s="1"/>
  <c r="BT935" i="42"/>
  <c r="BU935" i="42" s="1"/>
  <c r="BT12" i="42"/>
  <c r="BU12" i="42" s="1"/>
  <c r="BT375" i="42"/>
  <c r="BU375" i="42" s="1"/>
  <c r="BT474" i="42"/>
  <c r="BU474" i="42" s="1"/>
  <c r="BT518" i="42"/>
  <c r="BU518" i="42" s="1"/>
  <c r="BT557" i="42"/>
  <c r="BU557" i="42" s="1"/>
  <c r="BT634" i="42"/>
  <c r="BU634" i="42" s="1"/>
  <c r="BT736" i="42"/>
  <c r="BU736" i="42" s="1"/>
  <c r="BT797" i="42"/>
  <c r="BU797" i="42" s="1"/>
  <c r="BT907" i="42"/>
  <c r="BU907" i="42" s="1"/>
  <c r="BT766" i="42"/>
  <c r="BU766" i="42" s="1"/>
  <c r="BT837" i="42"/>
  <c r="BU837" i="42" s="1"/>
  <c r="BT869" i="42"/>
  <c r="BU869" i="42" s="1"/>
  <c r="BT1013" i="42"/>
  <c r="BU1013" i="42" s="1"/>
  <c r="BT377" i="42"/>
  <c r="BU377" i="42" s="1"/>
  <c r="BT798" i="42"/>
  <c r="BU798" i="42" s="1"/>
  <c r="BT870" i="42"/>
  <c r="BU870" i="42" s="1"/>
  <c r="BT379" i="42"/>
  <c r="BU379" i="42" s="1"/>
  <c r="BT428" i="42"/>
  <c r="BU428" i="42" s="1"/>
  <c r="BT520" i="42"/>
  <c r="BU520" i="42" s="1"/>
  <c r="BT723" i="42"/>
  <c r="BU723" i="42" s="1"/>
  <c r="BT82" i="42"/>
  <c r="BU82" i="42" s="1"/>
  <c r="BT118" i="42"/>
  <c r="BU118" i="42" s="1"/>
  <c r="BT149" i="42"/>
  <c r="BU149" i="42" s="1"/>
  <c r="BT209" i="42"/>
  <c r="BU209" i="42" s="1"/>
  <c r="BT243" i="42"/>
  <c r="BU243" i="42" s="1"/>
  <c r="BT426" i="42"/>
  <c r="BU426" i="42" s="1"/>
  <c r="BT478" i="42"/>
  <c r="BU478" i="42" s="1"/>
  <c r="BT519" i="42"/>
  <c r="BU519" i="42" s="1"/>
  <c r="BT653" i="42"/>
  <c r="BU653" i="42" s="1"/>
  <c r="BT751" i="42"/>
  <c r="BU751" i="42" s="1"/>
  <c r="BT784" i="42"/>
  <c r="BU784" i="42" s="1"/>
  <c r="BT923" i="42"/>
  <c r="BU923" i="42" s="1"/>
  <c r="BT947" i="42"/>
  <c r="BU947" i="42" s="1"/>
  <c r="BT954" i="42"/>
  <c r="BU954" i="42" s="1"/>
  <c r="BT977" i="42"/>
  <c r="BU977" i="42" s="1"/>
  <c r="BT988" i="42"/>
  <c r="BU988" i="42" s="1"/>
  <c r="BT1006" i="42"/>
  <c r="BU1006" i="42" s="1"/>
  <c r="BT1024" i="42"/>
  <c r="BU1024" i="42" s="1"/>
  <c r="BT13" i="42"/>
  <c r="BU13" i="42" s="1"/>
  <c r="BT937" i="42"/>
  <c r="BU937" i="42" s="1"/>
  <c r="BT122" i="42"/>
  <c r="BU122" i="42" s="1"/>
  <c r="BT404" i="42"/>
  <c r="BU404" i="42" s="1"/>
  <c r="BT969" i="42"/>
  <c r="BU969" i="42" s="1"/>
  <c r="BT85" i="42"/>
  <c r="BU85" i="42" s="1"/>
  <c r="BT480" i="42"/>
  <c r="BU480" i="42" s="1"/>
  <c r="BT676" i="42"/>
  <c r="BU676" i="42" s="1"/>
  <c r="BT190" i="42"/>
  <c r="BU190" i="42" s="1"/>
  <c r="BT362" i="42"/>
  <c r="BU362" i="42" s="1"/>
  <c r="BT930" i="42"/>
  <c r="BU930" i="42" s="1"/>
  <c r="BT90" i="42"/>
  <c r="BU90" i="42" s="1"/>
  <c r="BT430" i="42"/>
  <c r="BU430" i="42" s="1"/>
  <c r="BT640" i="42"/>
  <c r="BU640" i="42" s="1"/>
  <c r="BT785" i="42"/>
  <c r="BU785" i="42" s="1"/>
  <c r="BT980" i="42"/>
  <c r="BU980" i="42" s="1"/>
  <c r="BT1032" i="42"/>
  <c r="BU1032" i="42" s="1"/>
  <c r="BT958" i="42"/>
  <c r="BU958" i="42" s="1"/>
  <c r="BT521" i="42"/>
  <c r="BU521" i="42" s="1"/>
  <c r="BT786" i="42"/>
  <c r="BU786" i="42" s="1"/>
  <c r="BT884" i="42"/>
  <c r="BU884" i="42" s="1"/>
  <c r="BT964" i="42"/>
  <c r="BU964" i="42" s="1"/>
  <c r="BT863" i="42"/>
  <c r="BU863" i="42" s="1"/>
  <c r="BT939" i="42"/>
  <c r="BU939" i="42" s="1"/>
  <c r="BT229" i="42"/>
  <c r="BU229" i="42" s="1"/>
  <c r="BT917" i="42"/>
  <c r="BU917" i="42" s="1"/>
  <c r="BT334" i="42"/>
  <c r="BU334" i="42" s="1"/>
  <c r="BT872" i="42"/>
  <c r="BU872" i="42" s="1"/>
  <c r="BT335" i="42"/>
  <c r="BU335" i="42" s="1"/>
  <c r="BT972" i="42"/>
  <c r="BU972" i="42" s="1"/>
  <c r="BT956" i="42"/>
  <c r="BU956" i="42" s="1"/>
  <c r="BT978" i="42"/>
  <c r="BU978" i="42" s="1"/>
  <c r="BT94" i="42"/>
  <c r="BU94" i="42" s="1"/>
  <c r="BT191" i="42"/>
  <c r="BU191" i="42" s="1"/>
  <c r="BT282" i="42"/>
  <c r="BU282" i="42" s="1"/>
  <c r="BT827" i="42"/>
  <c r="BU827" i="42" s="1"/>
  <c r="BT101" i="42"/>
  <c r="BU101" i="42" s="1"/>
  <c r="BT981" i="42"/>
  <c r="BU981" i="42" s="1"/>
  <c r="BT1008" i="42"/>
  <c r="BU1008" i="42" s="1"/>
  <c r="BT381" i="42"/>
  <c r="BU381" i="42" s="1"/>
  <c r="BT583" i="42"/>
  <c r="BU583" i="42" s="1"/>
  <c r="BT787" i="42"/>
  <c r="BU787" i="42" s="1"/>
  <c r="BT891" i="42"/>
  <c r="BU891" i="42" s="1"/>
  <c r="BT526" i="42"/>
  <c r="BU526" i="42" s="1"/>
  <c r="BT789" i="42"/>
  <c r="BU789" i="42" s="1"/>
  <c r="BT910" i="42"/>
  <c r="BU910" i="42" s="1"/>
  <c r="BT1033" i="42"/>
  <c r="BU1033" i="42" s="1"/>
  <c r="BT226" i="42"/>
  <c r="BU226" i="42" s="1"/>
  <c r="BT127" i="42"/>
  <c r="BU127" i="42" s="1"/>
  <c r="BT409" i="42"/>
  <c r="BU409" i="42" s="1"/>
  <c r="BT948" i="42"/>
  <c r="BU948" i="42" s="1"/>
  <c r="BT805" i="42"/>
  <c r="BU805" i="42" s="1"/>
  <c r="BT970" i="42"/>
  <c r="BU970" i="42" s="1"/>
  <c r="BT59" i="42"/>
  <c r="BU59" i="42" s="1"/>
  <c r="BT481" i="42"/>
  <c r="BU481" i="42" s="1"/>
  <c r="BT928" i="42"/>
  <c r="BU928" i="42" s="1"/>
  <c r="BT902" i="42"/>
  <c r="BU902" i="42" s="1"/>
  <c r="BT414" i="42"/>
  <c r="BU414" i="42" s="1"/>
  <c r="BT772" i="42"/>
  <c r="BU772" i="42" s="1"/>
  <c r="BT903" i="42"/>
  <c r="BU903" i="42" s="1"/>
  <c r="BT623" i="42"/>
  <c r="BU623" i="42" s="1"/>
  <c r="BT816" i="42"/>
  <c r="BU816" i="42" s="1"/>
  <c r="BT979" i="42"/>
  <c r="BU979" i="42" s="1"/>
  <c r="BT429" i="42"/>
  <c r="BU429" i="42" s="1"/>
  <c r="BT562" i="42"/>
  <c r="BU562" i="42" s="1"/>
  <c r="BT742" i="42"/>
  <c r="BU742" i="42" s="1"/>
  <c r="BT333" i="42"/>
  <c r="BU333" i="42" s="1"/>
  <c r="BT893" i="42"/>
  <c r="BU893" i="42" s="1"/>
  <c r="BT252" i="42"/>
  <c r="BU252" i="42" s="1"/>
  <c r="BT155" i="42"/>
  <c r="BU155" i="42" s="1"/>
  <c r="BT548" i="42"/>
  <c r="BU548" i="42" s="1"/>
  <c r="BT412" i="42"/>
  <c r="BU412" i="42" s="1"/>
  <c r="BT815" i="42"/>
  <c r="BU815" i="42" s="1"/>
  <c r="BT505" i="42"/>
  <c r="BU505" i="42" s="1"/>
  <c r="BT873" i="42"/>
  <c r="BU873" i="42" s="1"/>
  <c r="BT162" i="42"/>
  <c r="BU162" i="42" s="1"/>
  <c r="BT352" i="42"/>
  <c r="BU352" i="42" s="1"/>
  <c r="BT855" i="42"/>
  <c r="BU855" i="42" s="1"/>
  <c r="BT1026" i="42"/>
  <c r="BU1026" i="42" s="1"/>
  <c r="BT358" i="42"/>
  <c r="BU358" i="42" s="1"/>
  <c r="BT624" i="42"/>
  <c r="BU624" i="42" s="1"/>
  <c r="BT931" i="42"/>
  <c r="BU931" i="42" s="1"/>
  <c r="BT506" i="42"/>
  <c r="BU506" i="42" s="1"/>
  <c r="BT17" i="42"/>
  <c r="BU17" i="42" s="1"/>
  <c r="BT125" i="42"/>
  <c r="BU125" i="42" s="1"/>
  <c r="BT225" i="42"/>
  <c r="BU225" i="42" s="1"/>
  <c r="BT305" i="42"/>
  <c r="BU305" i="42" s="1"/>
  <c r="BT754" i="42"/>
  <c r="BU754" i="42" s="1"/>
  <c r="BT799" i="42"/>
  <c r="BU799" i="42" s="1"/>
  <c r="BT940" i="42"/>
  <c r="BU940" i="42" s="1"/>
  <c r="BT307" i="42"/>
  <c r="BU307" i="42" s="1"/>
  <c r="BT528" i="42"/>
  <c r="BU528" i="42" s="1"/>
  <c r="BT829" i="42"/>
  <c r="BU829" i="42" s="1"/>
  <c r="BT965" i="42"/>
  <c r="BU965" i="42" s="1"/>
  <c r="BT989" i="42"/>
  <c r="BU989" i="42" s="1"/>
  <c r="BT1016" i="42"/>
  <c r="BU1016" i="42" s="1"/>
  <c r="BT892" i="42"/>
  <c r="BU892" i="42" s="1"/>
  <c r="BT916" i="42"/>
  <c r="BU916" i="42" s="1"/>
  <c r="BT21" i="42"/>
  <c r="BU21" i="42" s="1"/>
  <c r="BT390" i="42"/>
  <c r="BU390" i="42" s="1"/>
  <c r="BT602" i="42"/>
  <c r="BU602" i="42" s="1"/>
  <c r="BT840" i="42"/>
  <c r="BU840" i="42" s="1"/>
  <c r="BT864" i="42"/>
  <c r="BU864" i="42" s="1"/>
  <c r="BT993" i="42"/>
  <c r="BU993" i="42" s="1"/>
  <c r="BT24" i="42"/>
  <c r="BU24" i="42" s="1"/>
  <c r="BT660" i="42"/>
  <c r="BU660" i="42" s="1"/>
  <c r="BT714" i="42"/>
  <c r="BU714" i="42" s="1"/>
  <c r="BT900" i="42"/>
  <c r="BU900" i="42" s="1"/>
  <c r="BT1017" i="42"/>
  <c r="BU1017" i="42" s="1"/>
  <c r="BT841" i="42"/>
  <c r="BU841" i="42" s="1"/>
  <c r="BT1021" i="42"/>
  <c r="BU1021" i="42" s="1"/>
  <c r="BT60" i="42"/>
  <c r="BU60" i="42" s="1"/>
  <c r="BT160" i="42"/>
  <c r="BU160" i="42" s="1"/>
  <c r="BT677" i="42"/>
  <c r="BU677" i="42" s="1"/>
  <c r="BT62" i="42"/>
  <c r="BU62" i="42" s="1"/>
  <c r="BT1000" i="42"/>
  <c r="BU1000" i="42" s="1"/>
  <c r="BT63" i="42"/>
  <c r="BU63" i="42" s="1"/>
  <c r="BT18" i="42"/>
  <c r="BU18" i="42" s="1"/>
  <c r="BT46" i="42"/>
  <c r="BU46" i="42" s="1"/>
  <c r="BT29" i="42"/>
  <c r="BU29" i="42" s="1"/>
  <c r="BT70" i="42"/>
  <c r="BU70" i="42" s="1"/>
  <c r="BT98" i="42"/>
  <c r="BU98" i="42" s="1"/>
  <c r="BT58" i="42"/>
  <c r="BU58" i="42" s="1"/>
  <c r="BT75" i="42"/>
  <c r="BU75" i="42" s="1"/>
  <c r="BT93" i="42"/>
  <c r="BU93" i="42" s="1"/>
  <c r="BT42" i="42"/>
  <c r="BU42" i="42" s="1"/>
  <c r="BT111" i="42"/>
  <c r="BU111" i="42" s="1"/>
  <c r="BQ708" i="42" a="1"/>
  <c r="BQ708" i="42" s="1"/>
  <c r="BM87" i="42"/>
  <c r="BM83" i="42" s="1"/>
  <c r="BM782" i="42"/>
  <c r="BM781" i="42" s="1"/>
  <c r="BM777" i="42" s="1"/>
  <c r="BQ737" i="42" a="1"/>
  <c r="BQ737" i="42" s="1"/>
  <c r="BQ987" i="42" a="1"/>
  <c r="BQ987" i="42" s="1"/>
  <c r="BK852" i="42"/>
  <c r="BK848" i="42" s="1"/>
  <c r="BK592" i="42" s="1"/>
  <c r="BK8" i="42" s="1"/>
  <c r="BO991" i="42"/>
  <c r="BO990" i="42" s="1"/>
  <c r="BO986" i="42" s="1"/>
  <c r="BO795" i="42"/>
  <c r="BM140" i="42"/>
  <c r="BM136" i="42" s="1"/>
  <c r="BO320" i="42"/>
  <c r="BO759" i="42"/>
  <c r="BO1014" i="42"/>
  <c r="BM635" i="42"/>
  <c r="BM631" i="42" s="1"/>
  <c r="BO15" i="42"/>
  <c r="BQ300" i="42" a="1"/>
  <c r="BQ300" i="42" s="1"/>
  <c r="BQ299" i="42" s="1"/>
  <c r="BO88" i="42"/>
  <c r="BM853" i="42"/>
  <c r="BM852" i="42" s="1"/>
  <c r="BM848" i="42" s="1"/>
  <c r="BQ933" i="42" a="1"/>
  <c r="BQ933" i="42" s="1"/>
  <c r="BQ137" i="42" a="1"/>
  <c r="BQ137" i="42" s="1"/>
  <c r="BO729" i="42"/>
  <c r="BO728" i="42" s="1"/>
  <c r="BO711" i="42" s="1"/>
  <c r="BO707" i="42" s="1"/>
  <c r="BO811" i="42"/>
  <c r="BQ488" i="42" a="1"/>
  <c r="BQ488" i="42" s="1"/>
  <c r="BO492" i="42"/>
  <c r="BO491" i="42" s="1"/>
  <c r="BO487" i="42" s="1"/>
  <c r="BO440" i="42"/>
  <c r="BO439" i="42" s="1"/>
  <c r="BO435" i="42" s="1"/>
  <c r="BO667" i="42"/>
  <c r="BO104" i="42"/>
  <c r="BO941" i="42"/>
  <c r="BO64" i="42"/>
  <c r="BO50" i="42" s="1"/>
  <c r="BM14" i="42"/>
  <c r="BM10" i="42" s="1"/>
  <c r="BQ280" i="42" a="1"/>
  <c r="BQ280" i="42" s="1"/>
  <c r="BQ153" i="42" a="1"/>
  <c r="BQ153" i="42" s="1"/>
  <c r="BQ733" i="42" a="1"/>
  <c r="BQ733" i="42" s="1"/>
  <c r="BQ729" i="42" s="1"/>
  <c r="BQ384" i="42" a="1"/>
  <c r="BQ384" i="42" s="1"/>
  <c r="BO544" i="42"/>
  <c r="BO543" i="42" s="1"/>
  <c r="BO539" i="42" s="1"/>
  <c r="BO187" i="42"/>
  <c r="BO186" i="42" s="1"/>
  <c r="BQ368" i="42" a="1"/>
  <c r="BQ368" i="42" s="1"/>
  <c r="BQ367" i="42" s="1"/>
  <c r="BQ545" i="42" a="1"/>
  <c r="BQ545" i="42" s="1"/>
  <c r="BQ783" i="42" a="1"/>
  <c r="BQ783" i="42" s="1"/>
  <c r="BQ113" i="42" a="1"/>
  <c r="BQ113" i="42" s="1"/>
  <c r="BO216" i="42"/>
  <c r="BO215" i="42" s="1"/>
  <c r="BO211" i="42" s="1"/>
  <c r="BQ360" i="42" a="1"/>
  <c r="BQ360" i="42" s="1"/>
  <c r="BQ161" i="42" a="1"/>
  <c r="BQ161" i="42" s="1"/>
  <c r="BQ436" i="42" a="1"/>
  <c r="BQ436" i="42" s="1"/>
  <c r="BQ618" i="42" a="1"/>
  <c r="BQ618" i="42" s="1"/>
  <c r="BQ100" i="42" a="1"/>
  <c r="BQ100" i="42" s="1"/>
  <c r="BQ212" i="42" a="1"/>
  <c r="BQ212" i="42" s="1"/>
  <c r="BO268" i="42"/>
  <c r="BO267" i="42" s="1"/>
  <c r="BO263" i="42" s="1"/>
  <c r="BQ65" i="42" a="1"/>
  <c r="BQ65" i="42" s="1"/>
  <c r="BQ142" i="42" a="1"/>
  <c r="BQ142" i="42" s="1"/>
  <c r="BQ1015" i="42" a="1"/>
  <c r="BQ1015" i="42" s="1"/>
  <c r="BQ288" i="42" a="1"/>
  <c r="BQ288" i="42" s="1"/>
  <c r="BQ668" i="42" a="1"/>
  <c r="BQ668" i="42" s="1"/>
  <c r="BQ321" i="42" a="1"/>
  <c r="BQ321" i="42" s="1"/>
  <c r="BQ228" i="42" a="1"/>
  <c r="BQ228" i="42" s="1"/>
  <c r="BQ389" i="42" a="1"/>
  <c r="BQ389" i="42" s="1"/>
  <c r="BO141" i="42"/>
  <c r="BQ408" i="42" a="1"/>
  <c r="BQ408" i="42" s="1"/>
  <c r="BQ356" i="42" a="1"/>
  <c r="BQ356" i="42" s="1"/>
  <c r="BQ89" i="42" a="1"/>
  <c r="BQ89" i="42" s="1"/>
  <c r="BQ692" i="42" a="1"/>
  <c r="BQ692" i="42" s="1"/>
  <c r="BQ316" i="42" a="1"/>
  <c r="BQ316" i="42" s="1"/>
  <c r="BQ760" i="42" a="1"/>
  <c r="BQ760" i="42" s="1"/>
  <c r="BQ121" i="42" a="1"/>
  <c r="BQ121" i="42" s="1"/>
  <c r="BQ120" i="42" s="1"/>
  <c r="BQ610" i="42" a="1"/>
  <c r="BQ610" i="42" s="1"/>
  <c r="BQ942" i="42" a="1"/>
  <c r="BQ942" i="42" s="1"/>
  <c r="BQ493" i="42" a="1"/>
  <c r="BQ493" i="42" s="1"/>
  <c r="BQ173" i="42" a="1"/>
  <c r="BQ173" i="42" s="1"/>
  <c r="BQ172" i="42" s="1"/>
  <c r="BQ188" i="42" a="1"/>
  <c r="BQ188" i="42" s="1"/>
  <c r="BQ264" i="42" a="1"/>
  <c r="BQ264" i="42" s="1"/>
  <c r="BQ823" i="42" a="1"/>
  <c r="BQ823" i="42" s="1"/>
  <c r="BQ540" i="42" a="1"/>
  <c r="BQ540" i="42" s="1"/>
  <c r="BQ556" i="42" a="1"/>
  <c r="BQ556" i="42" s="1"/>
  <c r="BQ1003" i="42" a="1"/>
  <c r="BQ1003" i="42" s="1"/>
  <c r="BQ680" i="42" a="1"/>
  <c r="BQ680" i="42" s="1"/>
  <c r="BQ804" i="42" a="1"/>
  <c r="BQ804" i="42" s="1"/>
  <c r="BQ744" i="42" a="1"/>
  <c r="BQ744" i="42" s="1"/>
  <c r="BO388" i="42"/>
  <c r="BO387" i="42" s="1"/>
  <c r="BO383" i="42" s="1"/>
  <c r="BQ866" i="42" a="1"/>
  <c r="BQ866" i="42" s="1"/>
  <c r="BQ460" i="42" a="1"/>
  <c r="BQ460" i="42" s="1"/>
  <c r="BQ199" i="42" a="1"/>
  <c r="BQ199" i="42" s="1"/>
  <c r="BQ441" i="42" a="1"/>
  <c r="BQ441" i="42" s="1"/>
  <c r="BQ109" i="42" a="1"/>
  <c r="BQ109" i="42" s="1"/>
  <c r="BQ16" i="42" a="1"/>
  <c r="BQ16" i="42" s="1"/>
  <c r="BQ594" i="42" a="1"/>
  <c r="BQ594" i="42" s="1"/>
  <c r="BQ504" i="42" a="1"/>
  <c r="BQ504" i="42" s="1"/>
  <c r="BQ796" i="42" a="1"/>
  <c r="BQ796" i="42" s="1"/>
  <c r="BQ452" i="42" a="1"/>
  <c r="BQ452" i="42" s="1"/>
  <c r="BQ974" i="42" a="1"/>
  <c r="BQ974" i="42" s="1"/>
  <c r="BQ992" i="42" a="1"/>
  <c r="BQ992" i="42" s="1"/>
  <c r="BQ890" i="42" a="1"/>
  <c r="BQ890" i="42" s="1"/>
  <c r="BO636" i="42"/>
  <c r="BQ599" i="42" a="1"/>
  <c r="BQ599" i="42" s="1"/>
  <c r="BQ236" i="42" a="1"/>
  <c r="BQ236" i="42" s="1"/>
  <c r="BQ248" i="42" a="1"/>
  <c r="BQ248" i="42" s="1"/>
  <c r="BQ247" i="42" s="1"/>
  <c r="BQ637" i="42" a="1"/>
  <c r="BQ637" i="42" s="1"/>
  <c r="BQ37" i="42" a="1"/>
  <c r="BQ37" i="42" s="1"/>
  <c r="BQ36" i="42" s="1"/>
  <c r="BQ1020" i="42" a="1"/>
  <c r="BQ1020" i="42" s="1"/>
  <c r="BQ1019" i="42" s="1"/>
  <c r="BQ1018" i="42" s="1"/>
  <c r="BQ74" i="42" a="1"/>
  <c r="BQ74" i="42" s="1"/>
  <c r="BQ400" i="42" a="1"/>
  <c r="BQ400" i="42" s="1"/>
  <c r="BQ217" i="42" a="1"/>
  <c r="BQ217" i="42" s="1"/>
  <c r="BQ332" i="42" a="1"/>
  <c r="BQ332" i="42" s="1"/>
  <c r="BQ878" i="42" a="1"/>
  <c r="BQ878" i="42" s="1"/>
  <c r="BQ648" i="42" a="1"/>
  <c r="BQ648" i="42" s="1"/>
  <c r="BQ833" i="42" a="1"/>
  <c r="BQ833" i="42" s="1"/>
  <c r="BQ832" i="42" s="1"/>
  <c r="BQ420" i="42" a="1"/>
  <c r="BQ420" i="42" s="1"/>
  <c r="BQ419" i="42" s="1"/>
  <c r="BQ713" i="42" a="1"/>
  <c r="BQ713" i="42" s="1"/>
  <c r="BQ963" i="42" a="1"/>
  <c r="BQ963" i="42" s="1"/>
  <c r="BO962" i="42"/>
  <c r="BQ764" i="42" a="1"/>
  <c r="BQ764" i="42" s="1"/>
  <c r="BQ763" i="42" s="1"/>
  <c r="BQ472" i="42" a="1"/>
  <c r="BQ472" i="42" s="1"/>
  <c r="BQ471" i="42" s="1"/>
  <c r="BQ925" i="42" a="1"/>
  <c r="BQ925" i="42" s="1"/>
  <c r="BQ84" i="42" a="1"/>
  <c r="BQ84" i="42" s="1"/>
  <c r="BQ724" i="42" a="1"/>
  <c r="BQ724" i="42" s="1"/>
  <c r="BQ340" i="42" a="1"/>
  <c r="BQ340" i="42" s="1"/>
  <c r="BQ901" i="42" a="1"/>
  <c r="BQ901" i="42" s="1"/>
  <c r="BQ52" i="42" a="1"/>
  <c r="BQ52" i="42" s="1"/>
  <c r="BQ51" i="42" s="1"/>
  <c r="BR398" i="42"/>
  <c r="BS398" i="42" s="1"/>
  <c r="BR328" i="42"/>
  <c r="BS328" i="42" s="1"/>
  <c r="BR150" i="42"/>
  <c r="BS150" i="42" s="1"/>
  <c r="BR116" i="42"/>
  <c r="BS116" i="42" s="1"/>
  <c r="BR71" i="42"/>
  <c r="BS71" i="42" s="1"/>
  <c r="BR29" i="42"/>
  <c r="BS29" i="42" s="1"/>
  <c r="BR12" i="42"/>
  <c r="BS12" i="42" s="1"/>
  <c r="BR1011" i="42"/>
  <c r="BS1011" i="42" s="1"/>
  <c r="BR988" i="42"/>
  <c r="BS988" i="42" s="1"/>
  <c r="BR914" i="42"/>
  <c r="BS914" i="42" s="1"/>
  <c r="BR884" i="42"/>
  <c r="BS884" i="42" s="1"/>
  <c r="BR845" i="42"/>
  <c r="BS845" i="42" s="1"/>
  <c r="BR954" i="42"/>
  <c r="BS954" i="42" s="1"/>
  <c r="BR902" i="42"/>
  <c r="BS902" i="42" s="1"/>
  <c r="BR871" i="42"/>
  <c r="BS871" i="42" s="1"/>
  <c r="BR807" i="42"/>
  <c r="BS807" i="42" s="1"/>
  <c r="BR978" i="42"/>
  <c r="BS978" i="42" s="1"/>
  <c r="BR786" i="42"/>
  <c r="BS786" i="42" s="1"/>
  <c r="BR999" i="42"/>
  <c r="BS999" i="42" s="1"/>
  <c r="BR908" i="42"/>
  <c r="BS908" i="42" s="1"/>
  <c r="BR862" i="42"/>
  <c r="BS862" i="42" s="1"/>
  <c r="BR802" i="42"/>
  <c r="BS802" i="42" s="1"/>
  <c r="BR998" i="42"/>
  <c r="BS998" i="42" s="1"/>
  <c r="BR923" i="42"/>
  <c r="BS923" i="42" s="1"/>
  <c r="BR893" i="42"/>
  <c r="BS893" i="42" s="1"/>
  <c r="BR861" i="42"/>
  <c r="BS861" i="42" s="1"/>
  <c r="BR801" i="42"/>
  <c r="BS801" i="42" s="1"/>
  <c r="BR768" i="42"/>
  <c r="BS768" i="42" s="1"/>
  <c r="BR727" i="42"/>
  <c r="BS727" i="42" s="1"/>
  <c r="BR709" i="42"/>
  <c r="BS709" i="42" s="1"/>
  <c r="BR932" i="42"/>
  <c r="BS932" i="42" s="1"/>
  <c r="BR739" i="42"/>
  <c r="BS739" i="42" s="1"/>
  <c r="BR721" i="42"/>
  <c r="BS721" i="42" s="1"/>
  <c r="BR679" i="42"/>
  <c r="BS679" i="42" s="1"/>
  <c r="BR609" i="42"/>
  <c r="BS609" i="42" s="1"/>
  <c r="BR1029" i="42"/>
  <c r="BS1029" i="42" s="1"/>
  <c r="BR830" i="42"/>
  <c r="BS830" i="42" s="1"/>
  <c r="BR682" i="42"/>
  <c r="BS682" i="42" s="1"/>
  <c r="BR612" i="42"/>
  <c r="BS612" i="42" s="1"/>
  <c r="BR757" i="42"/>
  <c r="BS757" i="42" s="1"/>
  <c r="BR653" i="42"/>
  <c r="BS653" i="42" s="1"/>
  <c r="BR793" i="42"/>
  <c r="BS793" i="42" s="1"/>
  <c r="BR611" i="42"/>
  <c r="BS611" i="42" s="1"/>
  <c r="BR549" i="42"/>
  <c r="BS549" i="42" s="1"/>
  <c r="BR490" i="42"/>
  <c r="BS490" i="42" s="1"/>
  <c r="BR1024" i="42"/>
  <c r="BS1024" i="42" s="1"/>
  <c r="BR630" i="42"/>
  <c r="BS630" i="42" s="1"/>
  <c r="BR527" i="42"/>
  <c r="BS527" i="42" s="1"/>
  <c r="BR980" i="42"/>
  <c r="BS980" i="42" s="1"/>
  <c r="BR560" i="42"/>
  <c r="BS560" i="42" s="1"/>
  <c r="BR734" i="42"/>
  <c r="BS734" i="42" s="1"/>
  <c r="BR603" i="42"/>
  <c r="BS603" i="42" s="1"/>
  <c r="BR484" i="42"/>
  <c r="BS484" i="42" s="1"/>
  <c r="BR969" i="42"/>
  <c r="BS969" i="42" s="1"/>
  <c r="BR681" i="42"/>
  <c r="BS681" i="42" s="1"/>
  <c r="BR559" i="42"/>
  <c r="BS559" i="42" s="1"/>
  <c r="BR509" i="42"/>
  <c r="BS509" i="42" s="1"/>
  <c r="BR451" i="42"/>
  <c r="BS451" i="42" s="1"/>
  <c r="BR654" i="42"/>
  <c r="BS654" i="42" s="1"/>
  <c r="BR583" i="42"/>
  <c r="BS583" i="42" s="1"/>
  <c r="BR475" i="42"/>
  <c r="BS475" i="42" s="1"/>
  <c r="BR633" i="42"/>
  <c r="BS633" i="42" s="1"/>
  <c r="BR443" i="42"/>
  <c r="BS443" i="42" s="1"/>
  <c r="BR352" i="42"/>
  <c r="BS352" i="42" s="1"/>
  <c r="BR210" i="42"/>
  <c r="BS210" i="42" s="1"/>
  <c r="BR177" i="42"/>
  <c r="BS177" i="42" s="1"/>
  <c r="BR474" i="42"/>
  <c r="BS474" i="42" s="1"/>
  <c r="BR347" i="42"/>
  <c r="BS347" i="42" s="1"/>
  <c r="BR297" i="42"/>
  <c r="BS297" i="42" s="1"/>
  <c r="BR239" i="42"/>
  <c r="BS239" i="42" s="1"/>
  <c r="BR164" i="42"/>
  <c r="BS164" i="42" s="1"/>
  <c r="BR528" i="42"/>
  <c r="BS528" i="42" s="1"/>
  <c r="BR385" i="42"/>
  <c r="BS385" i="42" s="1"/>
  <c r="BR259" i="42"/>
  <c r="BS259" i="42" s="1"/>
  <c r="BR189" i="42"/>
  <c r="BS189" i="42" s="1"/>
  <c r="BR494" i="42"/>
  <c r="BS494" i="42" s="1"/>
  <c r="BR371" i="42"/>
  <c r="BS371" i="42" s="1"/>
  <c r="BR322" i="42"/>
  <c r="BS322" i="42" s="1"/>
  <c r="BR242" i="42"/>
  <c r="BS242" i="42" s="1"/>
  <c r="BR828" i="42"/>
  <c r="BS828" i="42" s="1"/>
  <c r="BR458" i="42"/>
  <c r="BS458" i="42" s="1"/>
  <c r="BR358" i="42"/>
  <c r="BS358" i="42" s="1"/>
  <c r="BR250" i="42"/>
  <c r="BS250" i="42" s="1"/>
  <c r="BR825" i="42"/>
  <c r="BS825" i="42" s="1"/>
  <c r="BR468" i="42"/>
  <c r="BS468" i="42" s="1"/>
  <c r="BR370" i="42"/>
  <c r="BS370" i="42" s="1"/>
  <c r="BR295" i="42"/>
  <c r="BS295" i="42" s="1"/>
  <c r="BR245" i="42"/>
  <c r="BS245" i="42" s="1"/>
  <c r="BR417" i="42"/>
  <c r="BS417" i="42" s="1"/>
  <c r="BR132" i="42"/>
  <c r="BS132" i="42" s="1"/>
  <c r="BR373" i="42"/>
  <c r="BS373" i="42" s="1"/>
  <c r="BR149" i="42"/>
  <c r="BS149" i="42" s="1"/>
  <c r="BR70" i="42"/>
  <c r="BS70" i="42" s="1"/>
  <c r="BR522" i="42"/>
  <c r="BS522" i="42" s="1"/>
  <c r="BR162" i="42"/>
  <c r="BS162" i="42" s="1"/>
  <c r="BR99" i="42"/>
  <c r="BS99" i="42" s="1"/>
  <c r="BR53" i="42"/>
  <c r="BS53" i="42" s="1"/>
  <c r="BR220" i="42"/>
  <c r="BS220" i="42" s="1"/>
  <c r="BR114" i="42"/>
  <c r="BS114" i="42" s="1"/>
  <c r="BR31" i="42"/>
  <c r="BS31" i="42" s="1"/>
  <c r="BR404" i="42"/>
  <c r="BS404" i="42" s="1"/>
  <c r="BR130" i="42"/>
  <c r="BS130" i="42" s="1"/>
  <c r="BR85" i="42"/>
  <c r="BS85" i="42" s="1"/>
  <c r="BR232" i="42"/>
  <c r="BS232" i="42" s="1"/>
  <c r="BR105" i="42"/>
  <c r="BS105" i="42" s="1"/>
  <c r="BR22" i="42"/>
  <c r="BS22" i="42" s="1"/>
  <c r="BR377" i="42"/>
  <c r="BS377" i="42" s="1"/>
  <c r="BR500" i="42"/>
  <c r="BS500" i="42" s="1"/>
  <c r="BR17" i="42"/>
  <c r="BS17" i="42" s="1"/>
  <c r="BR55" i="42"/>
  <c r="BS55" i="42" s="1"/>
  <c r="BR959" i="42"/>
  <c r="BS959" i="42" s="1"/>
  <c r="BR910" i="42"/>
  <c r="BS910" i="42" s="1"/>
  <c r="BR880" i="42"/>
  <c r="BS880" i="42" s="1"/>
  <c r="BR841" i="42"/>
  <c r="BS841" i="42" s="1"/>
  <c r="BR950" i="42"/>
  <c r="BS950" i="42" s="1"/>
  <c r="BR898" i="42"/>
  <c r="BS898" i="42" s="1"/>
  <c r="BR867" i="42"/>
  <c r="BS867" i="42" s="1"/>
  <c r="BR803" i="42"/>
  <c r="BS803" i="42" s="1"/>
  <c r="BR970" i="42"/>
  <c r="BS970" i="42" s="1"/>
  <c r="BR775" i="42"/>
  <c r="BS775" i="42" s="1"/>
  <c r="BR995" i="42"/>
  <c r="BS995" i="42" s="1"/>
  <c r="BR905" i="42"/>
  <c r="BS905" i="42" s="1"/>
  <c r="BR858" i="42"/>
  <c r="BS858" i="42" s="1"/>
  <c r="BR798" i="42"/>
  <c r="BS798" i="42" s="1"/>
  <c r="BR994" i="42"/>
  <c r="BS994" i="42" s="1"/>
  <c r="BR919" i="42"/>
  <c r="BS919" i="42" s="1"/>
  <c r="BR889" i="42"/>
  <c r="BS889" i="42" s="1"/>
  <c r="BR857" i="42"/>
  <c r="BS857" i="42" s="1"/>
  <c r="BR797" i="42"/>
  <c r="BS797" i="42" s="1"/>
  <c r="BR1036" i="42"/>
  <c r="BS1036" i="42" s="1"/>
  <c r="BR826" i="42"/>
  <c r="BS826" i="42" s="1"/>
  <c r="BR762" i="42"/>
  <c r="BS762" i="42" s="1"/>
  <c r="BR664" i="42"/>
  <c r="BS664" i="42" s="1"/>
  <c r="BR772" i="42"/>
  <c r="BS772" i="42" s="1"/>
  <c r="BR735" i="42"/>
  <c r="BS735" i="42" s="1"/>
  <c r="BR717" i="42"/>
  <c r="BS717" i="42" s="1"/>
  <c r="BR675" i="42"/>
  <c r="BS675" i="42" s="1"/>
  <c r="BR605" i="42"/>
  <c r="BS605" i="42" s="1"/>
  <c r="BR1017" i="42"/>
  <c r="BS1017" i="42" s="1"/>
  <c r="BR820" i="42"/>
  <c r="BS820" i="42" s="1"/>
  <c r="BR678" i="42"/>
  <c r="BS678" i="42" s="1"/>
  <c r="BR608" i="42"/>
  <c r="BS608" i="42" s="1"/>
  <c r="BR753" i="42"/>
  <c r="BS753" i="42" s="1"/>
  <c r="BR723" i="42"/>
  <c r="BS723" i="42" s="1"/>
  <c r="BR649" i="42"/>
  <c r="BS649" i="42" s="1"/>
  <c r="BR600" i="42"/>
  <c r="BS600" i="42" s="1"/>
  <c r="BR519" i="42"/>
  <c r="BS519" i="42" s="1"/>
  <c r="BR469" i="42"/>
  <c r="BS469" i="42" s="1"/>
  <c r="BR696" i="42"/>
  <c r="BS696" i="42" s="1"/>
  <c r="BR623" i="42"/>
  <c r="BS623" i="42" s="1"/>
  <c r="BR485" i="42"/>
  <c r="BS485" i="42" s="1"/>
  <c r="BR936" i="42"/>
  <c r="BS936" i="42" s="1"/>
  <c r="BR705" i="42"/>
  <c r="BS705" i="42" s="1"/>
  <c r="BR552" i="42"/>
  <c r="BS552" i="42" s="1"/>
  <c r="BR716" i="42"/>
  <c r="BS716" i="42" s="1"/>
  <c r="BR588" i="42"/>
  <c r="BS588" i="42" s="1"/>
  <c r="BR480" i="42"/>
  <c r="BS480" i="42" s="1"/>
  <c r="BR926" i="42"/>
  <c r="BS926" i="42" s="1"/>
  <c r="BR663" i="42"/>
  <c r="BS663" i="42" s="1"/>
  <c r="BR555" i="42"/>
  <c r="BS555" i="42" s="1"/>
  <c r="BR505" i="42"/>
  <c r="BS505" i="42" s="1"/>
  <c r="BR447" i="42"/>
  <c r="BS447" i="42" s="1"/>
  <c r="BR634" i="42"/>
  <c r="BS634" i="42" s="1"/>
  <c r="BR579" i="42"/>
  <c r="BS579" i="42" s="1"/>
  <c r="BR433" i="42"/>
  <c r="BS433" i="42" s="1"/>
  <c r="BR570" i="42"/>
  <c r="BS570" i="42" s="1"/>
  <c r="BR409" i="42"/>
  <c r="BS409" i="42" s="1"/>
  <c r="BR314" i="42"/>
  <c r="BS314" i="42" s="1"/>
  <c r="BR206" i="42"/>
  <c r="BS206" i="42" s="1"/>
  <c r="BR462" i="42"/>
  <c r="BS462" i="42" s="1"/>
  <c r="BR343" i="42"/>
  <c r="BS343" i="42" s="1"/>
  <c r="BR293" i="42"/>
  <c r="BS293" i="42" s="1"/>
  <c r="BR235" i="42"/>
  <c r="BS235" i="42" s="1"/>
  <c r="BR160" i="42"/>
  <c r="BS160" i="42" s="1"/>
  <c r="BR516" i="42"/>
  <c r="BS516" i="42" s="1"/>
  <c r="BR363" i="42"/>
  <c r="BS363" i="42" s="1"/>
  <c r="BR255" i="42"/>
  <c r="BS255" i="42" s="1"/>
  <c r="BR184" i="42"/>
  <c r="BS184" i="42" s="1"/>
  <c r="BR482" i="42"/>
  <c r="BS482" i="42" s="1"/>
  <c r="BR350" i="42"/>
  <c r="BS350" i="42" s="1"/>
  <c r="BR317" i="42"/>
  <c r="BS317" i="42" s="1"/>
  <c r="BR238" i="42"/>
  <c r="BS238" i="42" s="1"/>
  <c r="BR770" i="42"/>
  <c r="BS770" i="42" s="1"/>
  <c r="BR448" i="42"/>
  <c r="BS448" i="42" s="1"/>
  <c r="BR354" i="42"/>
  <c r="BS354" i="42" s="1"/>
  <c r="BR208" i="42"/>
  <c r="BS208" i="42" s="1"/>
  <c r="BR750" i="42"/>
  <c r="BS750" i="42" s="1"/>
  <c r="BR446" i="42"/>
  <c r="BS446" i="42" s="1"/>
  <c r="BR349" i="42"/>
  <c r="BS349" i="42" s="1"/>
  <c r="BR291" i="42"/>
  <c r="BS291" i="42" s="1"/>
  <c r="BR241" i="42"/>
  <c r="BS241" i="42" s="1"/>
  <c r="BR393" i="42"/>
  <c r="BS393" i="42" s="1"/>
  <c r="BR128" i="42"/>
  <c r="BS128" i="42" s="1"/>
  <c r="BR62" i="42"/>
  <c r="BS62" i="42" s="1"/>
  <c r="BR324" i="42"/>
  <c r="BS324" i="42" s="1"/>
  <c r="BR145" i="42"/>
  <c r="BS145" i="42" s="1"/>
  <c r="BR66" i="42"/>
  <c r="BS66" i="42" s="1"/>
  <c r="BR478" i="42"/>
  <c r="BS478" i="42" s="1"/>
  <c r="BR157" i="42"/>
  <c r="BS157" i="42" s="1"/>
  <c r="BR95" i="42"/>
  <c r="BS95" i="42" s="1"/>
  <c r="BR48" i="42"/>
  <c r="BS48" i="42" s="1"/>
  <c r="BR195" i="42"/>
  <c r="BS195" i="42" s="1"/>
  <c r="BR110" i="42"/>
  <c r="BS110" i="42" s="1"/>
  <c r="BR23" i="42"/>
  <c r="BS23" i="42" s="1"/>
  <c r="BR382" i="42"/>
  <c r="BS382" i="42" s="1"/>
  <c r="BR126" i="42"/>
  <c r="BS126" i="42" s="1"/>
  <c r="BR176" i="42"/>
  <c r="BS176" i="42" s="1"/>
  <c r="BR80" i="42"/>
  <c r="BS80" i="42" s="1"/>
  <c r="BR18" i="42"/>
  <c r="BS18" i="42" s="1"/>
  <c r="BR46" i="42"/>
  <c r="BS46" i="42" s="1"/>
  <c r="BR33" i="42"/>
  <c r="BS33" i="42" s="1"/>
  <c r="BR21" i="42"/>
  <c r="BS21" i="42" s="1"/>
  <c r="BR63" i="42"/>
  <c r="BS63" i="42" s="1"/>
  <c r="BR955" i="42"/>
  <c r="BS955" i="42" s="1"/>
  <c r="BR907" i="42"/>
  <c r="BS907" i="42" s="1"/>
  <c r="BR876" i="42"/>
  <c r="BS876" i="42" s="1"/>
  <c r="BR837" i="42"/>
  <c r="BS837" i="42" s="1"/>
  <c r="BR946" i="42"/>
  <c r="BS946" i="42" s="1"/>
  <c r="BR895" i="42"/>
  <c r="BS895" i="42" s="1"/>
  <c r="BR863" i="42"/>
  <c r="BS863" i="42" s="1"/>
  <c r="BR799" i="42"/>
  <c r="BS799" i="42" s="1"/>
  <c r="BR780" i="42"/>
  <c r="BS780" i="42" s="1"/>
  <c r="BR966" i="42"/>
  <c r="BS966" i="42" s="1"/>
  <c r="BR831" i="42"/>
  <c r="BS831" i="42" s="1"/>
  <c r="BR771" i="42"/>
  <c r="BS771" i="42" s="1"/>
  <c r="BR961" i="42"/>
  <c r="BS961" i="42" s="1"/>
  <c r="BR897" i="42"/>
  <c r="BS897" i="42" s="1"/>
  <c r="BR847" i="42"/>
  <c r="BS847" i="42" s="1"/>
  <c r="BR1012" i="42"/>
  <c r="BS1012" i="42" s="1"/>
  <c r="BR989" i="42"/>
  <c r="BS989" i="42" s="1"/>
  <c r="BR915" i="42"/>
  <c r="BS915" i="42" s="1"/>
  <c r="BR885" i="42"/>
  <c r="BS885" i="42" s="1"/>
  <c r="BR846" i="42"/>
  <c r="BS846" i="42" s="1"/>
  <c r="BR1025" i="42"/>
  <c r="BS1025" i="42" s="1"/>
  <c r="BR816" i="42"/>
  <c r="BS816" i="42" s="1"/>
  <c r="BR756" i="42"/>
  <c r="BS756" i="42" s="1"/>
  <c r="BR660" i="42"/>
  <c r="BS660" i="42" s="1"/>
  <c r="BR766" i="42"/>
  <c r="BS766" i="42" s="1"/>
  <c r="BR731" i="42"/>
  <c r="BS731" i="42" s="1"/>
  <c r="BR1032" i="42"/>
  <c r="BS1032" i="42" s="1"/>
  <c r="BR703" i="42"/>
  <c r="BS703" i="42" s="1"/>
  <c r="BR671" i="42"/>
  <c r="BS671" i="42" s="1"/>
  <c r="BR601" i="42"/>
  <c r="BS601" i="42" s="1"/>
  <c r="BR983" i="42"/>
  <c r="BS983" i="42" s="1"/>
  <c r="BR789" i="42"/>
  <c r="BS789" i="42" s="1"/>
  <c r="BR706" i="42"/>
  <c r="BS706" i="42" s="1"/>
  <c r="BR674" i="42"/>
  <c r="BS674" i="42" s="1"/>
  <c r="BR1028" i="42"/>
  <c r="BS1028" i="42" s="1"/>
  <c r="BR851" i="42"/>
  <c r="BS851" i="42" s="1"/>
  <c r="BR749" i="42"/>
  <c r="BS749" i="42" s="1"/>
  <c r="BR719" i="42"/>
  <c r="BS719" i="42" s="1"/>
  <c r="BR645" i="42"/>
  <c r="BS645" i="42" s="1"/>
  <c r="BR738" i="42"/>
  <c r="BS738" i="42" s="1"/>
  <c r="BR573" i="42"/>
  <c r="BS573" i="42" s="1"/>
  <c r="BR515" i="42"/>
  <c r="BS515" i="42" s="1"/>
  <c r="BR465" i="42"/>
  <c r="BS465" i="42" s="1"/>
  <c r="BR817" i="42"/>
  <c r="BS817" i="42" s="1"/>
  <c r="BR685" i="42"/>
  <c r="BS685" i="42" s="1"/>
  <c r="BR589" i="42"/>
  <c r="BS589" i="42" s="1"/>
  <c r="BR481" i="42"/>
  <c r="BS481" i="42" s="1"/>
  <c r="BR684" i="42"/>
  <c r="BS684" i="42" s="1"/>
  <c r="BR977" i="42"/>
  <c r="BS977" i="42" s="1"/>
  <c r="BR704" i="42"/>
  <c r="BS704" i="42" s="1"/>
  <c r="BR584" i="42"/>
  <c r="BS584" i="42" s="1"/>
  <c r="BR476" i="42"/>
  <c r="BS476" i="42" s="1"/>
  <c r="BR655" i="42"/>
  <c r="BS655" i="42" s="1"/>
  <c r="BR551" i="42"/>
  <c r="BS551" i="42" s="1"/>
  <c r="BR501" i="42"/>
  <c r="BS501" i="42" s="1"/>
  <c r="BR967" i="42"/>
  <c r="BS967" i="42" s="1"/>
  <c r="BR614" i="42"/>
  <c r="BS614" i="42" s="1"/>
  <c r="BR537" i="42"/>
  <c r="BS537" i="42" s="1"/>
  <c r="BR429" i="42"/>
  <c r="BS429" i="42" s="1"/>
  <c r="BR554" i="42"/>
  <c r="BS554" i="42" s="1"/>
  <c r="BR403" i="42"/>
  <c r="BS403" i="42" s="1"/>
  <c r="BR310" i="42"/>
  <c r="BS310" i="42" s="1"/>
  <c r="BR202" i="42"/>
  <c r="BS202" i="42" s="1"/>
  <c r="BR442" i="42"/>
  <c r="BS442" i="42" s="1"/>
  <c r="BR339" i="42"/>
  <c r="BS339" i="42" s="1"/>
  <c r="BR289" i="42"/>
  <c r="BS289" i="42" s="1"/>
  <c r="BR231" i="42"/>
  <c r="BS231" i="42" s="1"/>
  <c r="BR156" i="42"/>
  <c r="BS156" i="42" s="1"/>
  <c r="BR506" i="42"/>
  <c r="BS506" i="42" s="1"/>
  <c r="BR359" i="42"/>
  <c r="BS359" i="42" s="1"/>
  <c r="BR251" i="42"/>
  <c r="BS251" i="42" s="1"/>
  <c r="BR180" i="42"/>
  <c r="BS180" i="42" s="1"/>
  <c r="BR470" i="42"/>
  <c r="BS470" i="42" s="1"/>
  <c r="BR346" i="42"/>
  <c r="BS346" i="42" s="1"/>
  <c r="BR296" i="42"/>
  <c r="BS296" i="42" s="1"/>
  <c r="BR234" i="42"/>
  <c r="BS234" i="42" s="1"/>
  <c r="BR647" i="42"/>
  <c r="BS647" i="42" s="1"/>
  <c r="BR432" i="42"/>
  <c r="BS432" i="42" s="1"/>
  <c r="BR312" i="42"/>
  <c r="BS312" i="42" s="1"/>
  <c r="BR204" i="42"/>
  <c r="BS204" i="42" s="1"/>
  <c r="BR677" i="42"/>
  <c r="BS677" i="42" s="1"/>
  <c r="BR438" i="42"/>
  <c r="BS438" i="42" s="1"/>
  <c r="BR345" i="42"/>
  <c r="BS345" i="42" s="1"/>
  <c r="BR287" i="42"/>
  <c r="BS287" i="42" s="1"/>
  <c r="BR237" i="42"/>
  <c r="BS237" i="42" s="1"/>
  <c r="BR357" i="42"/>
  <c r="BS357" i="42" s="1"/>
  <c r="BR124" i="42"/>
  <c r="BS124" i="42" s="1"/>
  <c r="BR58" i="42"/>
  <c r="BS58" i="42" s="1"/>
  <c r="BR290" i="42"/>
  <c r="BS290" i="42" s="1"/>
  <c r="BR119" i="42"/>
  <c r="BS119" i="42" s="1"/>
  <c r="BR32" i="42"/>
  <c r="BS32" i="42" s="1"/>
  <c r="BR437" i="42"/>
  <c r="BS437" i="42" s="1"/>
  <c r="BR135" i="42"/>
  <c r="BS135" i="42" s="1"/>
  <c r="BR91" i="42"/>
  <c r="BS91" i="42" s="1"/>
  <c r="BR44" i="42"/>
  <c r="BS44" i="42" s="1"/>
  <c r="BR520" i="42"/>
  <c r="BS520" i="42" s="1"/>
  <c r="BR178" i="42"/>
  <c r="BS178" i="42" s="1"/>
  <c r="BR106" i="42"/>
  <c r="BS106" i="42" s="1"/>
  <c r="BR19" i="42"/>
  <c r="BS19" i="42" s="1"/>
  <c r="BR365" i="42"/>
  <c r="BS365" i="42" s="1"/>
  <c r="BR122" i="42"/>
  <c r="BS122" i="42" s="1"/>
  <c r="BR155" i="42"/>
  <c r="BS155" i="42" s="1"/>
  <c r="BR76" i="42"/>
  <c r="BS76" i="42" s="1"/>
  <c r="BR13" i="42"/>
  <c r="BS13" i="42" s="1"/>
  <c r="BR25" i="42"/>
  <c r="BS25" i="42" s="1"/>
  <c r="BR42" i="42"/>
  <c r="BS42" i="42" s="1"/>
  <c r="BR75" i="42"/>
  <c r="BS75" i="42" s="1"/>
  <c r="BR93" i="42"/>
  <c r="BS93" i="42" s="1"/>
  <c r="BR79" i="42"/>
  <c r="BS79" i="42" s="1"/>
  <c r="BR97" i="42"/>
  <c r="BS97" i="42" s="1"/>
  <c r="BR1009" i="42"/>
  <c r="BS1009" i="42" s="1"/>
  <c r="BR951" i="42"/>
  <c r="BS951" i="42" s="1"/>
  <c r="BR903" i="42"/>
  <c r="BS903" i="42" s="1"/>
  <c r="BR872" i="42"/>
  <c r="BS872" i="42" s="1"/>
  <c r="BR808" i="42"/>
  <c r="BS808" i="42" s="1"/>
  <c r="BR1008" i="42"/>
  <c r="BS1008" i="42" s="1"/>
  <c r="BR921" i="42"/>
  <c r="BS921" i="42" s="1"/>
  <c r="BR891" i="42"/>
  <c r="BS891" i="42" s="1"/>
  <c r="BR859" i="42"/>
  <c r="BS859" i="42" s="1"/>
  <c r="BR1035" i="42"/>
  <c r="BS1035" i="42" s="1"/>
  <c r="BR937" i="42"/>
  <c r="BS937" i="42" s="1"/>
  <c r="BR827" i="42"/>
  <c r="BS827" i="42" s="1"/>
  <c r="BR767" i="42"/>
  <c r="BS767" i="42" s="1"/>
  <c r="BR957" i="42"/>
  <c r="BS957" i="42" s="1"/>
  <c r="BR894" i="42"/>
  <c r="BS894" i="42" s="1"/>
  <c r="BR843" i="42"/>
  <c r="BS843" i="42" s="1"/>
  <c r="BR960" i="42"/>
  <c r="BS960" i="42" s="1"/>
  <c r="BR911" i="42"/>
  <c r="BS911" i="42" s="1"/>
  <c r="BR881" i="42"/>
  <c r="BS881" i="42" s="1"/>
  <c r="BR842" i="42"/>
  <c r="BS842" i="42" s="1"/>
  <c r="BR979" i="42"/>
  <c r="BS979" i="42" s="1"/>
  <c r="BR752" i="42"/>
  <c r="BS752" i="42" s="1"/>
  <c r="BR1034" i="42"/>
  <c r="BS1034" i="42" s="1"/>
  <c r="BR761" i="42"/>
  <c r="BS761" i="42" s="1"/>
  <c r="BR1021" i="42"/>
  <c r="BS1021" i="42" s="1"/>
  <c r="BR822" i="42"/>
  <c r="BS822" i="42" s="1"/>
  <c r="BR699" i="42"/>
  <c r="BS699" i="42" s="1"/>
  <c r="BR629" i="42"/>
  <c r="BS629" i="42" s="1"/>
  <c r="BR1030" i="42"/>
  <c r="BS1030" i="42" s="1"/>
  <c r="BR972" i="42"/>
  <c r="BS972" i="42" s="1"/>
  <c r="BR702" i="42"/>
  <c r="BS702" i="42" s="1"/>
  <c r="BR670" i="42"/>
  <c r="BS670" i="42" s="1"/>
  <c r="BR1016" i="42"/>
  <c r="BS1016" i="42" s="1"/>
  <c r="BR829" i="42"/>
  <c r="BS829" i="42" s="1"/>
  <c r="BR745" i="42"/>
  <c r="BS745" i="42" s="1"/>
  <c r="BR715" i="42"/>
  <c r="BS715" i="42" s="1"/>
  <c r="BR641" i="42"/>
  <c r="BS641" i="42" s="1"/>
  <c r="BR720" i="42"/>
  <c r="BS720" i="42" s="1"/>
  <c r="BR569" i="42"/>
  <c r="BS569" i="42" s="1"/>
  <c r="BR511" i="42"/>
  <c r="BS511" i="42" s="1"/>
  <c r="BR461" i="42"/>
  <c r="BS461" i="42" s="1"/>
  <c r="BR779" i="42"/>
  <c r="BS779" i="42" s="1"/>
  <c r="BR666" i="42"/>
  <c r="BS666" i="42" s="1"/>
  <c r="BR585" i="42"/>
  <c r="BS585" i="42" s="1"/>
  <c r="BR477" i="42"/>
  <c r="BS477" i="42" s="1"/>
  <c r="BR814" i="42"/>
  <c r="BS814" i="42" s="1"/>
  <c r="BR673" i="42"/>
  <c r="BS673" i="42" s="1"/>
  <c r="BR934" i="42"/>
  <c r="BS934" i="42" s="1"/>
  <c r="BR693" i="42"/>
  <c r="BS693" i="42" s="1"/>
  <c r="BR580" i="42"/>
  <c r="BS580" i="42" s="1"/>
  <c r="BR434" i="42"/>
  <c r="BS434" i="42" s="1"/>
  <c r="BR642" i="42"/>
  <c r="BS642" i="42" s="1"/>
  <c r="BR547" i="42"/>
  <c r="BS547" i="42" s="1"/>
  <c r="BR497" i="42"/>
  <c r="BS497" i="42" s="1"/>
  <c r="BR607" i="42"/>
  <c r="BS607" i="42" s="1"/>
  <c r="BR533" i="42"/>
  <c r="BS533" i="42" s="1"/>
  <c r="BR425" i="42"/>
  <c r="BS425" i="42" s="1"/>
  <c r="BR541" i="42"/>
  <c r="BS541" i="42" s="1"/>
  <c r="BR397" i="42"/>
  <c r="BS397" i="42" s="1"/>
  <c r="BR306" i="42"/>
  <c r="BS306" i="42" s="1"/>
  <c r="BR198" i="42"/>
  <c r="BS198" i="42" s="1"/>
  <c r="BR428" i="42"/>
  <c r="BS428" i="42" s="1"/>
  <c r="BR335" i="42"/>
  <c r="BS335" i="42" s="1"/>
  <c r="BR285" i="42"/>
  <c r="BS285" i="42" s="1"/>
  <c r="BR227" i="42"/>
  <c r="BS227" i="42" s="1"/>
  <c r="BR450" i="42"/>
  <c r="BS450" i="42" s="1"/>
  <c r="BR355" i="42"/>
  <c r="BS355" i="42" s="1"/>
  <c r="BR209" i="42"/>
  <c r="BS209" i="42" s="1"/>
  <c r="BR413" i="42"/>
  <c r="BS413" i="42" s="1"/>
  <c r="BR342" i="42"/>
  <c r="BS342" i="42" s="1"/>
  <c r="BR292" i="42"/>
  <c r="BS292" i="42" s="1"/>
  <c r="BR230" i="42"/>
  <c r="BS230" i="42" s="1"/>
  <c r="BR619" i="42"/>
  <c r="BS619" i="42" s="1"/>
  <c r="BR412" i="42"/>
  <c r="BS412" i="42" s="1"/>
  <c r="BR308" i="42"/>
  <c r="BS308" i="42" s="1"/>
  <c r="BR200" i="42"/>
  <c r="BS200" i="42" s="1"/>
  <c r="BR646" i="42"/>
  <c r="BS646" i="42" s="1"/>
  <c r="BR418" i="42"/>
  <c r="BS418" i="42" s="1"/>
  <c r="BR341" i="42"/>
  <c r="BS341" i="42" s="1"/>
  <c r="BR283" i="42"/>
  <c r="BS283" i="42" s="1"/>
  <c r="BR233" i="42"/>
  <c r="BS233" i="42" s="1"/>
  <c r="BR307" i="42"/>
  <c r="BS307" i="42" s="1"/>
  <c r="BR103" i="42"/>
  <c r="BS103" i="42" s="1"/>
  <c r="BR54" i="42"/>
  <c r="BS54" i="42" s="1"/>
  <c r="BR274" i="42"/>
  <c r="BS274" i="42" s="1"/>
  <c r="BR115" i="42"/>
  <c r="BS115" i="42" s="1"/>
  <c r="BR28" i="42"/>
  <c r="BS28" i="42" s="1"/>
  <c r="BR411" i="42"/>
  <c r="BS411" i="42" s="1"/>
  <c r="BR131" i="42"/>
  <c r="BS131" i="42" s="1"/>
  <c r="BR86" i="42"/>
  <c r="BS86" i="42" s="1"/>
  <c r="BR40" i="42"/>
  <c r="BS40" i="42" s="1"/>
  <c r="BR410" i="42"/>
  <c r="BS410" i="42" s="1"/>
  <c r="BR152" i="42"/>
  <c r="BS152" i="42" s="1"/>
  <c r="BR81" i="42"/>
  <c r="BS81" i="42" s="1"/>
  <c r="BR249" i="42"/>
  <c r="BS249" i="42" s="1"/>
  <c r="BR60" i="42"/>
  <c r="BS60" i="42" s="1"/>
  <c r="BR510" i="42"/>
  <c r="BS510" i="42" s="1"/>
  <c r="BR151" i="42"/>
  <c r="BS151" i="42" s="1"/>
  <c r="BR72" i="42"/>
  <c r="BS72" i="42" s="1"/>
  <c r="BR67" i="42"/>
  <c r="BS67" i="42" s="1"/>
  <c r="BR59" i="42"/>
  <c r="BS59" i="42" s="1"/>
  <c r="BR133" i="42"/>
  <c r="BS133" i="42" s="1"/>
  <c r="BR154" i="42"/>
  <c r="BS154" i="42" s="1"/>
  <c r="BR424" i="42"/>
  <c r="BS424" i="42" s="1"/>
  <c r="BR108" i="42"/>
  <c r="BS108" i="42" s="1"/>
  <c r="BR125" i="42"/>
  <c r="BS125" i="42" s="1"/>
  <c r="BR997" i="42"/>
  <c r="BS997" i="42" s="1"/>
  <c r="BR892" i="42"/>
  <c r="BS892" i="42" s="1"/>
  <c r="BR909" i="42"/>
  <c r="BS909" i="42" s="1"/>
  <c r="BR840" i="42"/>
  <c r="BS840" i="42" s="1"/>
  <c r="BR1023" i="42"/>
  <c r="BS1023" i="42" s="1"/>
  <c r="BR794" i="42"/>
  <c r="BS794" i="42" s="1"/>
  <c r="BR920" i="42"/>
  <c r="BS920" i="42" s="1"/>
  <c r="BR810" i="42"/>
  <c r="BS810" i="42" s="1"/>
  <c r="BR948" i="42"/>
  <c r="BS948" i="42" s="1"/>
  <c r="BR869" i="42"/>
  <c r="BS869" i="42" s="1"/>
  <c r="BR718" i="42"/>
  <c r="BS718" i="42" s="1"/>
  <c r="BR792" i="42"/>
  <c r="BS792" i="42" s="1"/>
  <c r="BR617" i="42"/>
  <c r="BS617" i="42" s="1"/>
  <c r="BR690" i="42"/>
  <c r="BS690" i="42" s="1"/>
  <c r="BR938" i="42"/>
  <c r="BS938" i="42" s="1"/>
  <c r="BR850" i="42"/>
  <c r="BS850" i="42" s="1"/>
  <c r="BR557" i="42"/>
  <c r="BS557" i="42" s="1"/>
  <c r="BR449" i="42"/>
  <c r="BS449" i="42" s="1"/>
  <c r="BR644" i="42"/>
  <c r="BS644" i="42" s="1"/>
  <c r="BR427" i="42"/>
  <c r="BS427" i="42" s="1"/>
  <c r="BR572" i="42"/>
  <c r="BS572" i="42" s="1"/>
  <c r="BR622" i="42"/>
  <c r="BS622" i="42" s="1"/>
  <c r="BR422" i="42"/>
  <c r="BS422" i="42" s="1"/>
  <c r="BR567" i="42"/>
  <c r="BS567" i="42" s="1"/>
  <c r="BR459" i="42"/>
  <c r="BS459" i="42" s="1"/>
  <c r="BR591" i="42"/>
  <c r="BS591" i="42" s="1"/>
  <c r="BR730" i="42"/>
  <c r="BS730" i="42" s="1"/>
  <c r="BR381" i="42"/>
  <c r="BS381" i="42" s="1"/>
  <c r="BR185" i="42"/>
  <c r="BS185" i="42" s="1"/>
  <c r="BR376" i="42"/>
  <c r="BS376" i="42" s="1"/>
  <c r="BR273" i="42"/>
  <c r="BS273" i="42" s="1"/>
  <c r="BR566" i="42"/>
  <c r="BS566" i="42" s="1"/>
  <c r="BR305" i="42"/>
  <c r="BS305" i="42" s="1"/>
  <c r="BR652" i="42"/>
  <c r="BS652" i="42" s="1"/>
  <c r="BR330" i="42"/>
  <c r="BS330" i="42" s="1"/>
  <c r="BR218" i="42"/>
  <c r="BS218" i="42" s="1"/>
  <c r="BR366" i="42"/>
  <c r="BS366" i="42" s="1"/>
  <c r="BR183" i="42"/>
  <c r="BS183" i="42" s="1"/>
  <c r="BR378" i="42"/>
  <c r="BS378" i="42" s="1"/>
  <c r="BR271" i="42"/>
  <c r="BS271" i="42" s="1"/>
  <c r="BR163" i="42"/>
  <c r="BS163" i="42" s="1"/>
  <c r="BR41" i="42"/>
  <c r="BS41" i="42" s="1"/>
  <c r="BR207" i="42"/>
  <c r="BS207" i="42" s="1"/>
  <c r="BR253" i="42"/>
  <c r="BS253" i="42" s="1"/>
  <c r="BR61" i="42"/>
  <c r="BS61" i="42" s="1"/>
  <c r="BR286" i="42"/>
  <c r="BS286" i="42" s="1"/>
  <c r="BR69" i="42"/>
  <c r="BS69" i="42" s="1"/>
  <c r="BR558" i="42"/>
  <c r="BS558" i="42" s="1"/>
  <c r="BR94" i="42"/>
  <c r="BS94" i="42" s="1"/>
  <c r="BR138" i="42"/>
  <c r="BS138" i="42" s="1"/>
  <c r="BR191" i="42"/>
  <c r="BS191" i="42" s="1"/>
  <c r="BR165" i="42"/>
  <c r="BS165" i="42" s="1"/>
  <c r="BR399" i="42"/>
  <c r="BS399" i="42" s="1"/>
  <c r="BR344" i="42"/>
  <c r="BS344" i="42" s="1"/>
  <c r="BR454" i="42"/>
  <c r="BS454" i="42" s="1"/>
  <c r="BR456" i="42"/>
  <c r="BS456" i="42" s="1"/>
  <c r="BR993" i="42"/>
  <c r="BS993" i="42" s="1"/>
  <c r="BR888" i="42"/>
  <c r="BS888" i="42" s="1"/>
  <c r="BR906" i="42"/>
  <c r="BS906" i="42" s="1"/>
  <c r="BR836" i="42"/>
  <c r="BS836" i="42" s="1"/>
  <c r="BR982" i="42"/>
  <c r="BS982" i="42" s="1"/>
  <c r="BR790" i="42"/>
  <c r="BS790" i="42" s="1"/>
  <c r="BR916" i="42"/>
  <c r="BS916" i="42" s="1"/>
  <c r="BR806" i="42"/>
  <c r="BS806" i="42" s="1"/>
  <c r="BR944" i="42"/>
  <c r="BS944" i="42" s="1"/>
  <c r="BR865" i="42"/>
  <c r="BS865" i="42" s="1"/>
  <c r="BR773" i="42"/>
  <c r="BS773" i="42" s="1"/>
  <c r="BR714" i="42"/>
  <c r="BS714" i="42" s="1"/>
  <c r="BR784" i="42"/>
  <c r="BS784" i="42" s="1"/>
  <c r="BR725" i="42"/>
  <c r="BS725" i="42" s="1"/>
  <c r="BR613" i="42"/>
  <c r="BS613" i="42" s="1"/>
  <c r="BR686" i="42"/>
  <c r="BS686" i="42" s="1"/>
  <c r="BR927" i="42"/>
  <c r="BS927" i="42" s="1"/>
  <c r="BR726" i="42"/>
  <c r="BS726" i="42" s="1"/>
  <c r="BR821" i="42"/>
  <c r="BS821" i="42" s="1"/>
  <c r="BR553" i="42"/>
  <c r="BS553" i="42" s="1"/>
  <c r="BR445" i="42"/>
  <c r="BS445" i="42" s="1"/>
  <c r="BR638" i="42"/>
  <c r="BS638" i="42" s="1"/>
  <c r="BR423" i="42"/>
  <c r="BS423" i="42" s="1"/>
  <c r="BR568" i="42"/>
  <c r="BS568" i="42" s="1"/>
  <c r="BR615" i="42"/>
  <c r="BS615" i="42" s="1"/>
  <c r="BR380" i="42"/>
  <c r="BS380" i="42" s="1"/>
  <c r="BR563" i="42"/>
  <c r="BS563" i="42" s="1"/>
  <c r="BR455" i="42"/>
  <c r="BS455" i="42" s="1"/>
  <c r="BR587" i="42"/>
  <c r="BS587" i="42" s="1"/>
  <c r="BR700" i="42"/>
  <c r="BS700" i="42" s="1"/>
  <c r="BR364" i="42"/>
  <c r="BS364" i="42" s="1"/>
  <c r="BR181" i="42"/>
  <c r="BS181" i="42" s="1"/>
  <c r="BR372" i="42"/>
  <c r="BS372" i="42" s="1"/>
  <c r="BR243" i="42"/>
  <c r="BS243" i="42" s="1"/>
  <c r="BR550" i="42"/>
  <c r="BS550" i="42" s="1"/>
  <c r="BR301" i="42"/>
  <c r="BS301" i="42" s="1"/>
  <c r="BR582" i="42"/>
  <c r="BS582" i="42" s="1"/>
  <c r="BR326" i="42"/>
  <c r="BS326" i="42" s="1"/>
  <c r="BR213" i="42"/>
  <c r="BS213" i="42" s="1"/>
  <c r="BR362" i="42"/>
  <c r="BS362" i="42" s="1"/>
  <c r="BR179" i="42"/>
  <c r="BS179" i="42" s="1"/>
  <c r="BR374" i="42"/>
  <c r="BS374" i="42" s="1"/>
  <c r="BR266" i="42"/>
  <c r="BS266" i="42" s="1"/>
  <c r="BR158" i="42"/>
  <c r="BS158" i="42" s="1"/>
  <c r="BR174" i="42"/>
  <c r="BS174" i="42" s="1"/>
  <c r="BR167" i="42"/>
  <c r="BS167" i="42" s="1"/>
  <c r="BR57" i="42"/>
  <c r="BS57" i="42" s="1"/>
  <c r="BR270" i="42"/>
  <c r="BS270" i="42" s="1"/>
  <c r="BR35" i="42"/>
  <c r="BS35" i="42" s="1"/>
  <c r="BR466" i="42"/>
  <c r="BS466" i="42" s="1"/>
  <c r="BR90" i="42"/>
  <c r="BS90" i="42" s="1"/>
  <c r="BR117" i="42"/>
  <c r="BS117" i="42" s="1"/>
  <c r="BR244" i="42"/>
  <c r="BS244" i="42" s="1"/>
  <c r="BR311" i="42"/>
  <c r="BS311" i="42" s="1"/>
  <c r="BR947" i="42"/>
  <c r="BS947" i="42" s="1"/>
  <c r="BR868" i="42"/>
  <c r="BS868" i="42" s="1"/>
  <c r="BR1004" i="42"/>
  <c r="BS1004" i="42" s="1"/>
  <c r="BR887" i="42"/>
  <c r="BS887" i="42" s="1"/>
  <c r="BR929" i="42"/>
  <c r="BS929" i="42" s="1"/>
  <c r="BR1013" i="42"/>
  <c r="BS1013" i="42" s="1"/>
  <c r="BR886" i="42"/>
  <c r="BS886" i="42" s="1"/>
  <c r="BR838" i="42"/>
  <c r="BS838" i="42" s="1"/>
  <c r="BR968" i="42"/>
  <c r="BS968" i="42" s="1"/>
  <c r="BR748" i="42"/>
  <c r="BS748" i="42" s="1"/>
  <c r="BR1033" i="42"/>
  <c r="BS1033" i="42" s="1"/>
  <c r="BR755" i="42"/>
  <c r="BS755" i="42" s="1"/>
  <c r="BR985" i="42"/>
  <c r="BS985" i="42" s="1"/>
  <c r="BR695" i="42"/>
  <c r="BS695" i="42" s="1"/>
  <c r="BR984" i="42"/>
  <c r="BS984" i="42" s="1"/>
  <c r="BR628" i="42"/>
  <c r="BS628" i="42" s="1"/>
  <c r="BR818" i="42"/>
  <c r="BS818" i="42" s="1"/>
  <c r="BR710" i="42"/>
  <c r="BS710" i="42" s="1"/>
  <c r="BR697" i="42"/>
  <c r="BS697" i="42" s="1"/>
  <c r="BR507" i="42"/>
  <c r="BS507" i="42" s="1"/>
  <c r="BR765" i="42"/>
  <c r="BS765" i="42" s="1"/>
  <c r="BR581" i="42"/>
  <c r="BS581" i="42" s="1"/>
  <c r="BR787" i="42"/>
  <c r="BS787" i="42" s="1"/>
  <c r="BR538" i="42"/>
  <c r="BS538" i="42" s="1"/>
  <c r="BR542" i="42"/>
  <c r="BS542" i="42" s="1"/>
  <c r="BR529" i="42"/>
  <c r="BS529" i="42" s="1"/>
  <c r="BR508" i="42"/>
  <c r="BS508" i="42" s="1"/>
  <c r="BR302" i="42"/>
  <c r="BS302" i="42" s="1"/>
  <c r="BR606" i="42"/>
  <c r="BS606" i="42" s="1"/>
  <c r="BR331" i="42"/>
  <c r="BS331" i="42" s="1"/>
  <c r="BR223" i="42"/>
  <c r="BS223" i="42" s="1"/>
  <c r="BR414" i="42"/>
  <c r="BS414" i="42" s="1"/>
  <c r="BR205" i="42"/>
  <c r="BS205" i="42" s="1"/>
  <c r="BR407" i="42"/>
  <c r="BS407" i="42" s="1"/>
  <c r="BR284" i="42"/>
  <c r="BS284" i="42" s="1"/>
  <c r="BR562" i="42"/>
  <c r="BS562" i="42" s="1"/>
  <c r="BR304" i="42"/>
  <c r="BS304" i="42" s="1"/>
  <c r="BR595" i="42"/>
  <c r="BS595" i="42" s="1"/>
  <c r="BR337" i="42"/>
  <c r="BS337" i="42" s="1"/>
  <c r="BR229" i="42"/>
  <c r="BS229" i="42" s="1"/>
  <c r="BR590" i="42"/>
  <c r="BS590" i="42" s="1"/>
  <c r="BR111" i="42"/>
  <c r="BS111" i="42" s="1"/>
  <c r="BR127" i="42"/>
  <c r="BS127" i="42" s="1"/>
  <c r="BR148" i="42"/>
  <c r="BS148" i="42" s="1"/>
  <c r="BR203" i="42"/>
  <c r="BS203" i="42" s="1"/>
  <c r="BR56" i="42"/>
  <c r="BS56" i="42" s="1"/>
  <c r="BR348" i="42"/>
  <c r="BS348" i="42" s="1"/>
  <c r="BR68" i="42"/>
  <c r="BS68" i="42" s="1"/>
  <c r="BR943" i="42"/>
  <c r="BS943" i="42" s="1"/>
  <c r="BR864" i="42"/>
  <c r="BS864" i="42" s="1"/>
  <c r="BR1000" i="42"/>
  <c r="BS1000" i="42" s="1"/>
  <c r="BR883" i="42"/>
  <c r="BS883" i="42" s="1"/>
  <c r="BR882" i="42"/>
  <c r="BS882" i="42" s="1"/>
  <c r="BR1010" i="42"/>
  <c r="BS1010" i="42" s="1"/>
  <c r="BR904" i="42"/>
  <c r="BS904" i="42" s="1"/>
  <c r="BR834" i="42"/>
  <c r="BS834" i="42" s="1"/>
  <c r="BR935" i="42"/>
  <c r="BS935" i="42" s="1"/>
  <c r="BR740" i="42"/>
  <c r="BS740" i="42" s="1"/>
  <c r="BR1022" i="42"/>
  <c r="BS1022" i="42" s="1"/>
  <c r="BR751" i="42"/>
  <c r="BS751" i="42" s="1"/>
  <c r="BR975" i="42"/>
  <c r="BS975" i="42" s="1"/>
  <c r="BR691" i="42"/>
  <c r="BS691" i="42" s="1"/>
  <c r="BR973" i="42"/>
  <c r="BS973" i="42" s="1"/>
  <c r="BR624" i="42"/>
  <c r="BS624" i="42" s="1"/>
  <c r="BR788" i="42"/>
  <c r="BS788" i="42" s="1"/>
  <c r="BR665" i="42"/>
  <c r="BS665" i="42" s="1"/>
  <c r="BR676" i="42"/>
  <c r="BS676" i="42" s="1"/>
  <c r="BR503" i="42"/>
  <c r="BS503" i="42" s="1"/>
  <c r="BR577" i="42"/>
  <c r="BS577" i="42" s="1"/>
  <c r="BR785" i="42"/>
  <c r="BS785" i="42" s="1"/>
  <c r="BR534" i="42"/>
  <c r="BS534" i="42" s="1"/>
  <c r="BR521" i="42"/>
  <c r="BS521" i="42" s="1"/>
  <c r="BR742" i="42"/>
  <c r="BS742" i="42" s="1"/>
  <c r="BR525" i="42"/>
  <c r="BS525" i="42" s="1"/>
  <c r="BR498" i="42"/>
  <c r="BS498" i="42" s="1"/>
  <c r="BR260" i="42"/>
  <c r="BS260" i="42" s="1"/>
  <c r="BR586" i="42"/>
  <c r="BS586" i="42" s="1"/>
  <c r="BR327" i="42"/>
  <c r="BS327" i="42" s="1"/>
  <c r="BR219" i="42"/>
  <c r="BS219" i="42" s="1"/>
  <c r="BR401" i="42"/>
  <c r="BS401" i="42" s="1"/>
  <c r="BR201" i="42"/>
  <c r="BS201" i="42" s="1"/>
  <c r="BR390" i="42"/>
  <c r="BS390" i="42" s="1"/>
  <c r="BR276" i="42"/>
  <c r="BS276" i="42" s="1"/>
  <c r="BR548" i="42"/>
  <c r="BS548" i="42" s="1"/>
  <c r="BR262" i="42"/>
  <c r="BS262" i="42" s="1"/>
  <c r="BR578" i="42"/>
  <c r="BS578" i="42" s="1"/>
  <c r="BR333" i="42"/>
  <c r="BS333" i="42" s="1"/>
  <c r="BR225" i="42"/>
  <c r="BS225" i="42" s="1"/>
  <c r="BR96" i="42"/>
  <c r="BS96" i="42" s="1"/>
  <c r="BR532" i="42"/>
  <c r="BS532" i="42" s="1"/>
  <c r="BR107" i="42"/>
  <c r="BS107" i="42" s="1"/>
  <c r="BR123" i="42"/>
  <c r="BS123" i="42" s="1"/>
  <c r="BR144" i="42"/>
  <c r="BS144" i="42" s="1"/>
  <c r="BR171" i="42"/>
  <c r="BS171" i="42" s="1"/>
  <c r="BR47" i="42"/>
  <c r="BS47" i="42" s="1"/>
  <c r="BR298" i="42"/>
  <c r="BS298" i="42" s="1"/>
  <c r="BR34" i="42"/>
  <c r="BS34" i="42" s="1"/>
  <c r="BR899" i="42"/>
  <c r="BS899" i="42" s="1"/>
  <c r="BR917" i="42"/>
  <c r="BS917" i="42" s="1"/>
  <c r="BR1031" i="42"/>
  <c r="BS1031" i="42" s="1"/>
  <c r="BR949" i="42"/>
  <c r="BS949" i="42" s="1"/>
  <c r="BR956" i="42"/>
  <c r="BS956" i="42" s="1"/>
  <c r="BR625" i="42"/>
  <c r="BS625" i="42" s="1"/>
  <c r="BR698" i="42"/>
  <c r="BS698" i="42" s="1"/>
  <c r="BR741" i="42"/>
  <c r="BS741" i="42" s="1"/>
  <c r="BR565" i="42"/>
  <c r="BS565" i="42" s="1"/>
  <c r="BR658" i="42"/>
  <c r="BS658" i="42" s="1"/>
  <c r="BR650" i="42"/>
  <c r="BS650" i="42" s="1"/>
  <c r="BR430" i="42"/>
  <c r="BS430" i="42" s="1"/>
  <c r="BR467" i="42"/>
  <c r="BS467" i="42" s="1"/>
  <c r="BR421" i="42"/>
  <c r="BS421" i="42" s="1"/>
  <c r="BR194" i="42"/>
  <c r="BS194" i="42" s="1"/>
  <c r="BR281" i="42"/>
  <c r="BS281" i="42" s="1"/>
  <c r="BR313" i="42"/>
  <c r="BS313" i="42" s="1"/>
  <c r="BR338" i="42"/>
  <c r="BS338" i="42" s="1"/>
  <c r="BR406" i="42"/>
  <c r="BS406" i="42" s="1"/>
  <c r="BR405" i="42"/>
  <c r="BS405" i="42" s="1"/>
  <c r="BR257" i="42"/>
  <c r="BS257" i="42" s="1"/>
  <c r="BR240" i="42"/>
  <c r="BS240" i="42" s="1"/>
  <c r="BR353" i="42"/>
  <c r="BS353" i="42" s="1"/>
  <c r="BR369" i="42"/>
  <c r="BS369" i="42" s="1"/>
  <c r="BR101" i="42"/>
  <c r="BS101" i="42" s="1"/>
  <c r="BR175" i="42"/>
  <c r="BS175" i="42" s="1"/>
  <c r="BR182" i="42"/>
  <c r="BS182" i="42" s="1"/>
  <c r="BR896" i="42"/>
  <c r="BS896" i="42" s="1"/>
  <c r="BR913" i="42"/>
  <c r="BS913" i="42" s="1"/>
  <c r="BR1027" i="42"/>
  <c r="BS1027" i="42" s="1"/>
  <c r="BR945" i="42"/>
  <c r="BS945" i="42" s="1"/>
  <c r="BR952" i="42"/>
  <c r="BS952" i="42" s="1"/>
  <c r="BR722" i="42"/>
  <c r="BS722" i="42" s="1"/>
  <c r="BR621" i="42"/>
  <c r="BS621" i="42" s="1"/>
  <c r="BR694" i="42"/>
  <c r="BS694" i="42" s="1"/>
  <c r="BR561" i="42"/>
  <c r="BS561" i="42" s="1"/>
  <c r="BR651" i="42"/>
  <c r="BS651" i="42" s="1"/>
  <c r="BR604" i="42"/>
  <c r="BS604" i="42" s="1"/>
  <c r="BR426" i="42"/>
  <c r="BS426" i="42" s="1"/>
  <c r="BR463" i="42"/>
  <c r="BS463" i="42" s="1"/>
  <c r="BR190" i="42"/>
  <c r="BS190" i="42" s="1"/>
  <c r="BR277" i="42"/>
  <c r="BS277" i="42" s="1"/>
  <c r="BR309" i="42"/>
  <c r="BS309" i="42" s="1"/>
  <c r="BR334" i="42"/>
  <c r="BS334" i="42" s="1"/>
  <c r="BR395" i="42"/>
  <c r="BS395" i="42" s="1"/>
  <c r="BR394" i="42"/>
  <c r="BS394" i="42" s="1"/>
  <c r="BR169" i="42"/>
  <c r="BS169" i="42" s="1"/>
  <c r="BR224" i="42"/>
  <c r="BS224" i="42" s="1"/>
  <c r="BR303" i="42"/>
  <c r="BS303" i="42" s="1"/>
  <c r="BR336" i="42"/>
  <c r="BS336" i="42" s="1"/>
  <c r="BR640" i="42"/>
  <c r="BS640" i="42" s="1"/>
  <c r="BR129" i="42"/>
  <c r="BS129" i="42" s="1"/>
  <c r="BR278" i="42"/>
  <c r="BS278" i="42" s="1"/>
  <c r="BR294" i="42"/>
  <c r="BS294" i="42" s="1"/>
  <c r="BR860" i="42"/>
  <c r="BS860" i="42" s="1"/>
  <c r="BR879" i="42"/>
  <c r="BS879" i="42" s="1"/>
  <c r="BR874" i="42"/>
  <c r="BS874" i="42" s="1"/>
  <c r="BR900" i="42"/>
  <c r="BS900" i="42" s="1"/>
  <c r="BR976" i="42"/>
  <c r="BS976" i="42" s="1"/>
  <c r="BR964" i="42"/>
  <c r="BS964" i="42" s="1"/>
  <c r="BR940" i="42"/>
  <c r="BS940" i="42" s="1"/>
  <c r="BR620" i="42"/>
  <c r="BS620" i="42" s="1"/>
  <c r="BR661" i="42"/>
  <c r="BS661" i="42" s="1"/>
  <c r="BR499" i="42"/>
  <c r="BS499" i="42" s="1"/>
  <c r="BR535" i="42"/>
  <c r="BS535" i="42" s="1"/>
  <c r="BR776" i="42"/>
  <c r="BS776" i="42" s="1"/>
  <c r="BR754" i="42"/>
  <c r="BS754" i="42" s="1"/>
  <c r="BR701" i="42"/>
  <c r="BS701" i="42" s="1"/>
  <c r="BR486" i="42"/>
  <c r="BS486" i="42" s="1"/>
  <c r="BR518" i="42"/>
  <c r="BS518" i="42" s="1"/>
  <c r="BR214" i="42"/>
  <c r="BS214" i="42" s="1"/>
  <c r="BR197" i="42"/>
  <c r="BS197" i="42" s="1"/>
  <c r="BR272" i="42"/>
  <c r="BS272" i="42" s="1"/>
  <c r="BR258" i="42"/>
  <c r="BS258" i="42" s="1"/>
  <c r="BR329" i="42"/>
  <c r="BS329" i="42" s="1"/>
  <c r="BR92" i="42"/>
  <c r="BS92" i="42" s="1"/>
  <c r="BR82" i="42"/>
  <c r="BS82" i="42" s="1"/>
  <c r="BR102" i="42"/>
  <c r="BS102" i="42" s="1"/>
  <c r="BR139" i="42"/>
  <c r="BS139" i="42" s="1"/>
  <c r="BR166" i="42"/>
  <c r="BS166" i="42" s="1"/>
  <c r="BR282" i="42"/>
  <c r="BS282" i="42" s="1"/>
  <c r="BR1005" i="42"/>
  <c r="BS1005" i="42" s="1"/>
  <c r="BR800" i="42"/>
  <c r="BS800" i="42" s="1"/>
  <c r="BR855" i="42"/>
  <c r="BS855" i="42" s="1"/>
  <c r="BR819" i="42"/>
  <c r="BS819" i="42" s="1"/>
  <c r="BR839" i="42"/>
  <c r="BS839" i="42" s="1"/>
  <c r="BR877" i="42"/>
  <c r="BS877" i="42" s="1"/>
  <c r="BR824" i="42"/>
  <c r="BS824" i="42" s="1"/>
  <c r="BR791" i="42"/>
  <c r="BS791" i="42" s="1"/>
  <c r="BR939" i="42"/>
  <c r="BS939" i="42" s="1"/>
  <c r="BR981" i="42"/>
  <c r="BS981" i="42" s="1"/>
  <c r="BR1026" i="42"/>
  <c r="BS1026" i="42" s="1"/>
  <c r="BR457" i="42"/>
  <c r="BS457" i="42" s="1"/>
  <c r="BR473" i="42"/>
  <c r="BS473" i="42" s="1"/>
  <c r="BR672" i="42"/>
  <c r="BS672" i="42" s="1"/>
  <c r="BR627" i="42"/>
  <c r="BS627" i="42" s="1"/>
  <c r="BR602" i="42"/>
  <c r="BS602" i="42" s="1"/>
  <c r="BR392" i="42"/>
  <c r="BS392" i="42" s="1"/>
  <c r="BR415" i="42"/>
  <c r="BS415" i="42" s="1"/>
  <c r="BR689" i="42"/>
  <c r="BS689" i="42" s="1"/>
  <c r="BR226" i="42"/>
  <c r="BS226" i="42" s="1"/>
  <c r="BR196" i="42"/>
  <c r="BS196" i="42" s="1"/>
  <c r="BR279" i="42"/>
  <c r="BS279" i="42" s="1"/>
  <c r="BR49" i="42"/>
  <c r="BS49" i="42" s="1"/>
  <c r="BR24" i="42"/>
  <c r="BS24" i="42" s="1"/>
  <c r="BR77" i="42"/>
  <c r="BS77" i="42" s="1"/>
  <c r="BR147" i="42"/>
  <c r="BS147" i="42" s="1"/>
  <c r="BR112" i="42"/>
  <c r="BS112" i="42" s="1"/>
  <c r="BR170" i="42"/>
  <c r="BS170" i="42" s="1"/>
  <c r="BR159" i="42"/>
  <c r="BS159" i="42" s="1"/>
  <c r="BR1001" i="42"/>
  <c r="BS1001" i="42" s="1"/>
  <c r="BR844" i="42"/>
  <c r="BS844" i="42" s="1"/>
  <c r="BR835" i="42"/>
  <c r="BS835" i="42" s="1"/>
  <c r="BR971" i="42"/>
  <c r="BS971" i="42" s="1"/>
  <c r="BR453" i="42"/>
  <c r="BS453" i="42" s="1"/>
  <c r="BR643" i="42"/>
  <c r="BS643" i="42" s="1"/>
  <c r="BR596" i="42"/>
  <c r="BS596" i="42" s="1"/>
  <c r="BR402" i="42"/>
  <c r="BS402" i="42" s="1"/>
  <c r="BR688" i="42"/>
  <c r="BS688" i="42" s="1"/>
  <c r="BR192" i="42"/>
  <c r="BS192" i="42" s="1"/>
  <c r="BR45" i="42"/>
  <c r="BS45" i="42" s="1"/>
  <c r="BR98" i="42"/>
  <c r="BS98" i="42" s="1"/>
  <c r="BR146" i="42"/>
  <c r="BS146" i="42" s="1"/>
  <c r="BR922" i="42"/>
  <c r="BS922" i="42" s="1"/>
  <c r="BR1006" i="42"/>
  <c r="BS1006" i="42" s="1"/>
  <c r="BR736" i="42"/>
  <c r="BS736" i="42" s="1"/>
  <c r="BR687" i="42"/>
  <c r="BS687" i="42" s="1"/>
  <c r="BR774" i="42"/>
  <c r="BS774" i="42" s="1"/>
  <c r="BR530" i="42"/>
  <c r="BS530" i="42" s="1"/>
  <c r="BR483" i="42"/>
  <c r="BS483" i="42" s="1"/>
  <c r="BR323" i="42"/>
  <c r="BS323" i="42" s="1"/>
  <c r="BR379" i="42"/>
  <c r="BS379" i="42" s="1"/>
  <c r="BR546" i="42"/>
  <c r="BS546" i="42" s="1"/>
  <c r="BR444" i="42"/>
  <c r="BS444" i="42" s="1"/>
  <c r="BR43" i="42"/>
  <c r="BS43" i="42" s="1"/>
  <c r="BR918" i="42"/>
  <c r="BS918" i="42" s="1"/>
  <c r="BR1002" i="42"/>
  <c r="BS1002" i="42" s="1"/>
  <c r="BR732" i="42"/>
  <c r="BS732" i="42" s="1"/>
  <c r="BR683" i="42"/>
  <c r="BS683" i="42" s="1"/>
  <c r="BR769" i="42"/>
  <c r="BS769" i="42" s="1"/>
  <c r="BR758" i="42"/>
  <c r="BS758" i="42" s="1"/>
  <c r="BR526" i="42"/>
  <c r="BS526" i="42" s="1"/>
  <c r="BR479" i="42"/>
  <c r="BS479" i="42" s="1"/>
  <c r="BR318" i="42"/>
  <c r="BS318" i="42" s="1"/>
  <c r="BR375" i="42"/>
  <c r="BS375" i="42" s="1"/>
  <c r="BR502" i="42"/>
  <c r="BS502" i="42" s="1"/>
  <c r="BR416" i="42"/>
  <c r="BS416" i="42" s="1"/>
  <c r="BR39" i="42"/>
  <c r="BS39" i="42" s="1"/>
  <c r="BR996" i="42"/>
  <c r="BS996" i="42" s="1"/>
  <c r="BR809" i="42"/>
  <c r="BS809" i="42" s="1"/>
  <c r="BR747" i="42"/>
  <c r="BS747" i="42" s="1"/>
  <c r="BR659" i="42"/>
  <c r="BS659" i="42" s="1"/>
  <c r="BR517" i="42"/>
  <c r="BS517" i="42" s="1"/>
  <c r="BR256" i="42"/>
  <c r="BS256" i="42" s="1"/>
  <c r="BR396" i="42"/>
  <c r="BS396" i="42" s="1"/>
  <c r="BR536" i="42"/>
  <c r="BS536" i="42" s="1"/>
  <c r="BR221" i="42"/>
  <c r="BS221" i="42" s="1"/>
  <c r="BR669" i="42"/>
  <c r="BS669" i="42" s="1"/>
  <c r="BR30" i="42"/>
  <c r="BS30" i="42" s="1"/>
  <c r="BR958" i="42"/>
  <c r="BS958" i="42" s="1"/>
  <c r="BR805" i="42"/>
  <c r="BS805" i="42" s="1"/>
  <c r="BR746" i="42"/>
  <c r="BS746" i="42" s="1"/>
  <c r="BR252" i="42"/>
  <c r="BS252" i="42" s="1"/>
  <c r="BR514" i="42"/>
  <c r="BS514" i="42" s="1"/>
  <c r="BR574" i="42"/>
  <c r="BS574" i="42" s="1"/>
  <c r="BR26" i="42"/>
  <c r="BS26" i="42" s="1"/>
  <c r="BR875" i="42"/>
  <c r="BS875" i="42" s="1"/>
  <c r="BR616" i="42"/>
  <c r="BS616" i="42" s="1"/>
  <c r="BR496" i="42"/>
  <c r="BS496" i="42" s="1"/>
  <c r="BR254" i="42"/>
  <c r="BS254" i="42" s="1"/>
  <c r="BR965" i="42"/>
  <c r="BS965" i="42" s="1"/>
  <c r="BR657" i="42"/>
  <c r="BS657" i="42" s="1"/>
  <c r="BR168" i="42"/>
  <c r="BS168" i="42" s="1"/>
  <c r="BR325" i="42"/>
  <c r="BS325" i="42" s="1"/>
  <c r="BR118" i="42"/>
  <c r="BS118" i="42" s="1"/>
  <c r="BR815" i="42"/>
  <c r="BS815" i="42" s="1"/>
  <c r="BR930" i="42"/>
  <c r="BS930" i="42" s="1"/>
  <c r="BR513" i="42"/>
  <c r="BS513" i="42" s="1"/>
  <c r="BR222" i="42"/>
  <c r="BS222" i="42" s="1"/>
  <c r="BR134" i="42"/>
  <c r="BS134" i="42" s="1"/>
  <c r="BR1007" i="42"/>
  <c r="BS1007" i="42" s="1"/>
  <c r="BR928" i="42"/>
  <c r="BS928" i="42" s="1"/>
  <c r="BR662" i="42"/>
  <c r="BS662" i="42" s="1"/>
  <c r="BR275" i="42"/>
  <c r="BS275" i="42" s="1"/>
  <c r="BR265" i="42"/>
  <c r="BS265" i="42" s="1"/>
  <c r="BR870" i="42"/>
  <c r="BS870" i="42" s="1"/>
  <c r="BR464" i="42"/>
  <c r="BS464" i="42" s="1"/>
  <c r="BR489" i="42"/>
  <c r="BS489" i="42" s="1"/>
  <c r="BR143" i="42"/>
  <c r="BS143" i="42" s="1"/>
  <c r="BR431" i="42"/>
  <c r="BS431" i="42" s="1"/>
  <c r="BR78" i="42"/>
  <c r="BS78" i="42" s="1"/>
  <c r="BR361" i="42"/>
  <c r="BS361" i="42" s="1"/>
  <c r="BR873" i="42"/>
  <c r="BS873" i="42" s="1"/>
  <c r="BR571" i="42"/>
  <c r="BS571" i="42" s="1"/>
  <c r="BR20" i="42"/>
  <c r="BS20" i="42" s="1"/>
  <c r="BR813" i="42"/>
  <c r="BS813" i="42" s="1"/>
  <c r="BR386" i="42"/>
  <c r="BS386" i="42" s="1"/>
  <c r="BR73" i="42"/>
  <c r="BS73" i="42" s="1"/>
  <c r="BR531" i="42"/>
  <c r="BS531" i="42" s="1"/>
  <c r="BR38" i="42"/>
  <c r="BS38" i="42" s="1"/>
  <c r="BR931" i="42"/>
  <c r="BS931" i="42" s="1"/>
  <c r="BR261" i="42"/>
  <c r="BS261" i="42" s="1"/>
  <c r="BR639" i="42"/>
  <c r="BS639" i="42" s="1"/>
  <c r="BR495" i="42"/>
  <c r="BS495" i="42" s="1"/>
  <c r="BR856" i="42"/>
  <c r="BS856" i="42" s="1"/>
  <c r="BR246" i="42"/>
  <c r="BS246" i="42" s="1"/>
  <c r="BR391" i="42"/>
  <c r="BS391" i="42" s="1"/>
  <c r="BR193" i="42"/>
  <c r="BS193" i="42" s="1"/>
  <c r="BR626" i="42"/>
  <c r="BS626" i="42" s="1"/>
  <c r="BR743" i="42"/>
  <c r="BS743" i="42" s="1"/>
  <c r="BQ953" i="42" a="1"/>
  <c r="BQ953" i="42" s="1"/>
  <c r="BQ524" i="42" a="1"/>
  <c r="BQ524" i="42" s="1"/>
  <c r="BQ523" i="42" s="1"/>
  <c r="BQ512" i="42" a="1"/>
  <c r="BQ512" i="42" s="1"/>
  <c r="BQ576" i="42" a="1"/>
  <c r="BQ576" i="42" s="1"/>
  <c r="BQ575" i="42" s="1"/>
  <c r="BQ27" i="42" a="1"/>
  <c r="BQ27" i="42" s="1"/>
  <c r="BQ269" i="42" a="1"/>
  <c r="BQ269" i="42" s="1"/>
  <c r="BQ632" i="42" a="1"/>
  <c r="BQ632" i="42" s="1"/>
  <c r="BQ849" i="42" a="1"/>
  <c r="BQ849" i="42" s="1"/>
  <c r="BQ912" i="42" a="1"/>
  <c r="BQ912" i="42" s="1"/>
  <c r="BQ854" i="42" a="1"/>
  <c r="BQ854" i="42" s="1"/>
  <c r="BQ656" i="42" a="1"/>
  <c r="BQ656" i="42" s="1"/>
  <c r="BQ812" i="42" a="1"/>
  <c r="BQ812" i="42" s="1"/>
  <c r="BQ564" i="42" a="1"/>
  <c r="BQ564" i="42" s="1"/>
  <c r="BO598" i="42"/>
  <c r="BO597" i="42" s="1"/>
  <c r="BO593" i="42" s="1"/>
  <c r="BO351" i="42"/>
  <c r="BU724" i="42" l="1" a="1"/>
  <c r="BU724" i="42" s="1"/>
  <c r="BU188" i="42" a="1"/>
  <c r="BU188" i="42" s="1"/>
  <c r="BU524" i="42" a="1"/>
  <c r="BU524" i="42" s="1"/>
  <c r="BU523" i="42" s="1"/>
  <c r="BU974" i="42" a="1"/>
  <c r="BU974" i="42" s="1"/>
  <c r="BU987" i="42" a="1"/>
  <c r="BU987" i="42" s="1"/>
  <c r="BU100" i="42" a="1"/>
  <c r="BU100" i="42" s="1"/>
  <c r="BU16" i="42" a="1"/>
  <c r="BU16" i="42" s="1"/>
  <c r="BU15" i="42" s="1"/>
  <c r="BU823" i="42" a="1"/>
  <c r="BU823" i="42" s="1"/>
  <c r="BU400" i="42" a="1"/>
  <c r="BU400" i="42" s="1"/>
  <c r="BQ104" i="42"/>
  <c r="BU849" i="42" a="1"/>
  <c r="BU849" i="42" s="1"/>
  <c r="BU804" i="42" a="1"/>
  <c r="BU804" i="42" s="1"/>
  <c r="BU576" i="42" a="1"/>
  <c r="BU576" i="42" s="1"/>
  <c r="BU575" i="42" s="1"/>
  <c r="BU933" i="42" a="1"/>
  <c r="BU933" i="42" s="1"/>
  <c r="BU1020" i="42" a="1"/>
  <c r="BU1020" i="42" s="1"/>
  <c r="BU1019" i="42" s="1"/>
  <c r="BU1018" i="42" s="1"/>
  <c r="BU332" i="42" a="1"/>
  <c r="BU332" i="42" s="1"/>
  <c r="BU963" i="42" a="1"/>
  <c r="BU963" i="42" s="1"/>
  <c r="BU962" i="42" s="1"/>
  <c r="BU1003" i="42" a="1"/>
  <c r="BU1003" i="42" s="1"/>
  <c r="BU656" i="42" a="1"/>
  <c r="BU656" i="42" s="1"/>
  <c r="BU599" i="42" a="1"/>
  <c r="BU599" i="42" s="1"/>
  <c r="BU890" i="42" a="1"/>
  <c r="BU890" i="42" s="1"/>
  <c r="BU942" i="42" a="1"/>
  <c r="BU942" i="42" s="1"/>
  <c r="BU744" i="42" a="1"/>
  <c r="BU744" i="42" s="1"/>
  <c r="BU248" i="42" a="1"/>
  <c r="BU248" i="42" s="1"/>
  <c r="BU247" i="42" s="1"/>
  <c r="BU488" i="42" a="1"/>
  <c r="BU488" i="42" s="1"/>
  <c r="BU708" i="42" a="1"/>
  <c r="BU708" i="42" s="1"/>
  <c r="BU713" i="42" a="1"/>
  <c r="BU713" i="42" s="1"/>
  <c r="BU712" i="42" s="1"/>
  <c r="BU912" i="42" a="1"/>
  <c r="BU912" i="42" s="1"/>
  <c r="BU384" i="42" a="1"/>
  <c r="BU384" i="42" s="1"/>
  <c r="BU545" i="42" a="1"/>
  <c r="BU545" i="42" s="1"/>
  <c r="BU460" i="42" a="1"/>
  <c r="BU460" i="42" s="1"/>
  <c r="BU594" i="42" a="1"/>
  <c r="BU594" i="42" s="1"/>
  <c r="BV129" i="42"/>
  <c r="BW129" i="42" s="1"/>
  <c r="BV150" i="42"/>
  <c r="BW150" i="42" s="1"/>
  <c r="BV198" i="42"/>
  <c r="BW198" i="42" s="1"/>
  <c r="BV219" i="42"/>
  <c r="BW219" i="42" s="1"/>
  <c r="BV237" i="42"/>
  <c r="BW237" i="42" s="1"/>
  <c r="BV244" i="42"/>
  <c r="BW244" i="42" s="1"/>
  <c r="BV301" i="42"/>
  <c r="BW301" i="42" s="1"/>
  <c r="BV334" i="42"/>
  <c r="BW334" i="42" s="1"/>
  <c r="BV341" i="42"/>
  <c r="BW341" i="42" s="1"/>
  <c r="BV347" i="42"/>
  <c r="BW347" i="42" s="1"/>
  <c r="BV390" i="42"/>
  <c r="BW390" i="42" s="1"/>
  <c r="BV438" i="42"/>
  <c r="BW438" i="42" s="1"/>
  <c r="BV455" i="42"/>
  <c r="BW455" i="42" s="1"/>
  <c r="BV527" i="42"/>
  <c r="BW527" i="42" s="1"/>
  <c r="BV613" i="42"/>
  <c r="BW613" i="42" s="1"/>
  <c r="BV619" i="42"/>
  <c r="BW619" i="42" s="1"/>
  <c r="BV633" i="42"/>
  <c r="BW633" i="42" s="1"/>
  <c r="BV653" i="42"/>
  <c r="BW653" i="42" s="1"/>
  <c r="BV664" i="42"/>
  <c r="BW664" i="42" s="1"/>
  <c r="BV673" i="42"/>
  <c r="BW673" i="42" s="1"/>
  <c r="BV678" i="42"/>
  <c r="BW678" i="42" s="1"/>
  <c r="BV22" i="42"/>
  <c r="BW22" i="42" s="1"/>
  <c r="BV32" i="42"/>
  <c r="BW32" i="42" s="1"/>
  <c r="BV42" i="42"/>
  <c r="BW42" i="42" s="1"/>
  <c r="BV112" i="42"/>
  <c r="BW112" i="42" s="1"/>
  <c r="BV144" i="42"/>
  <c r="BW144" i="42" s="1"/>
  <c r="BV181" i="42"/>
  <c r="BW181" i="42" s="1"/>
  <c r="BV230" i="42"/>
  <c r="BW230" i="42" s="1"/>
  <c r="BV239" i="42"/>
  <c r="BW239" i="42" s="1"/>
  <c r="BV273" i="42"/>
  <c r="BW273" i="42" s="1"/>
  <c r="BV279" i="42"/>
  <c r="BW279" i="42" s="1"/>
  <c r="BV318" i="42"/>
  <c r="BW318" i="42" s="1"/>
  <c r="BV328" i="42"/>
  <c r="BW328" i="42" s="1"/>
  <c r="BV348" i="42"/>
  <c r="BW348" i="42" s="1"/>
  <c r="BV380" i="42"/>
  <c r="BW380" i="42" s="1"/>
  <c r="BV417" i="42"/>
  <c r="BW417" i="42" s="1"/>
  <c r="BV443" i="42"/>
  <c r="BW443" i="42" s="1"/>
  <c r="BV457" i="42"/>
  <c r="BW457" i="42" s="1"/>
  <c r="BV470" i="42"/>
  <c r="BW470" i="42" s="1"/>
  <c r="BV41" i="42"/>
  <c r="BW41" i="42" s="1"/>
  <c r="BV66" i="42"/>
  <c r="BW66" i="42" s="1"/>
  <c r="BV98" i="42"/>
  <c r="BW98" i="42" s="1"/>
  <c r="BV143" i="42"/>
  <c r="BW143" i="42" s="1"/>
  <c r="BV152" i="42"/>
  <c r="BW152" i="42" s="1"/>
  <c r="BV195" i="42"/>
  <c r="BW195" i="42" s="1"/>
  <c r="BV203" i="42"/>
  <c r="BW203" i="42" s="1"/>
  <c r="BV214" i="42"/>
  <c r="BW214" i="42" s="1"/>
  <c r="BV226" i="42"/>
  <c r="BW226" i="42" s="1"/>
  <c r="BV255" i="42"/>
  <c r="BW255" i="42" s="1"/>
  <c r="BV282" i="42"/>
  <c r="BW282" i="42" s="1"/>
  <c r="BV307" i="42"/>
  <c r="BW307" i="42" s="1"/>
  <c r="BV349" i="42"/>
  <c r="BW349" i="42" s="1"/>
  <c r="BV432" i="42"/>
  <c r="BW432" i="42" s="1"/>
  <c r="BV476" i="42"/>
  <c r="BW476" i="42" s="1"/>
  <c r="BV604" i="42"/>
  <c r="BW604" i="42" s="1"/>
  <c r="BV625" i="42"/>
  <c r="BW625" i="42" s="1"/>
  <c r="BV649" i="42"/>
  <c r="BW649" i="42" s="1"/>
  <c r="BV654" i="42"/>
  <c r="BW654" i="42" s="1"/>
  <c r="BV665" i="42"/>
  <c r="BW665" i="42" s="1"/>
  <c r="BV691" i="42"/>
  <c r="BW691" i="42" s="1"/>
  <c r="BV702" i="42"/>
  <c r="BW702" i="42" s="1"/>
  <c r="BV20" i="42"/>
  <c r="BW20" i="42" s="1"/>
  <c r="BV119" i="42"/>
  <c r="BW119" i="42" s="1"/>
  <c r="BV130" i="42"/>
  <c r="BW130" i="42" s="1"/>
  <c r="BV154" i="42"/>
  <c r="BW154" i="42" s="1"/>
  <c r="BV164" i="42"/>
  <c r="BW164" i="42" s="1"/>
  <c r="BV183" i="42"/>
  <c r="BW183" i="42" s="1"/>
  <c r="BV238" i="42"/>
  <c r="BW238" i="42" s="1"/>
  <c r="BV314" i="42"/>
  <c r="BW314" i="42" s="1"/>
  <c r="BV375" i="42"/>
  <c r="BW375" i="42" s="1"/>
  <c r="BV411" i="42"/>
  <c r="BW411" i="42" s="1"/>
  <c r="BV425" i="42"/>
  <c r="BW425" i="42" s="1"/>
  <c r="BV444" i="42"/>
  <c r="BW444" i="42" s="1"/>
  <c r="BV507" i="42"/>
  <c r="BW507" i="42" s="1"/>
  <c r="BV514" i="42"/>
  <c r="BW514" i="42" s="1"/>
  <c r="BV521" i="42"/>
  <c r="BW521" i="42" s="1"/>
  <c r="BV528" i="42"/>
  <c r="BW528" i="42" s="1"/>
  <c r="BV568" i="42"/>
  <c r="BW568" i="42" s="1"/>
  <c r="BV582" i="42"/>
  <c r="BW582" i="42" s="1"/>
  <c r="BV612" i="42"/>
  <c r="BW612" i="42" s="1"/>
  <c r="BV617" i="42"/>
  <c r="BW617" i="42" s="1"/>
  <c r="BV718" i="42"/>
  <c r="BW718" i="42" s="1"/>
  <c r="BV55" i="42"/>
  <c r="BW55" i="42" s="1"/>
  <c r="BV86" i="42"/>
  <c r="BW86" i="42" s="1"/>
  <c r="BV175" i="42"/>
  <c r="BW175" i="42" s="1"/>
  <c r="BV204" i="42"/>
  <c r="BW204" i="42" s="1"/>
  <c r="BV218" i="42"/>
  <c r="BW218" i="42" s="1"/>
  <c r="BV227" i="42"/>
  <c r="BW227" i="42" s="1"/>
  <c r="BV246" i="42"/>
  <c r="BW246" i="42" s="1"/>
  <c r="BV256" i="42"/>
  <c r="BW256" i="42" s="1"/>
  <c r="BV291" i="42"/>
  <c r="BW291" i="42" s="1"/>
  <c r="BV327" i="42"/>
  <c r="BW327" i="42" s="1"/>
  <c r="BV336" i="42"/>
  <c r="BW336" i="42" s="1"/>
  <c r="BV343" i="42"/>
  <c r="BW343" i="42" s="1"/>
  <c r="BV350" i="42"/>
  <c r="BW350" i="42" s="1"/>
  <c r="BV359" i="42"/>
  <c r="BW359" i="42" s="1"/>
  <c r="BV369" i="42"/>
  <c r="BW369" i="42" s="1"/>
  <c r="BV396" i="42"/>
  <c r="BW396" i="42" s="1"/>
  <c r="BV403" i="42"/>
  <c r="BW403" i="42" s="1"/>
  <c r="BV433" i="42"/>
  <c r="BW433" i="42" s="1"/>
  <c r="BV451" i="42"/>
  <c r="BW451" i="42" s="1"/>
  <c r="BV459" i="42"/>
  <c r="BW459" i="42" s="1"/>
  <c r="BV467" i="42"/>
  <c r="BW467" i="42" s="1"/>
  <c r="BV483" i="42"/>
  <c r="BW483" i="42" s="1"/>
  <c r="BV494" i="42"/>
  <c r="BW494" i="42" s="1"/>
  <c r="BV541" i="42"/>
  <c r="BW541" i="42" s="1"/>
  <c r="BV554" i="42"/>
  <c r="BW554" i="42" s="1"/>
  <c r="BV560" i="42"/>
  <c r="BW560" i="42" s="1"/>
  <c r="BV577" i="42"/>
  <c r="BW577" i="42" s="1"/>
  <c r="BV596" i="42"/>
  <c r="BW596" i="42" s="1"/>
  <c r="BV605" i="42"/>
  <c r="BW605" i="42" s="1"/>
  <c r="BV661" i="42"/>
  <c r="BW661" i="42" s="1"/>
  <c r="BV681" i="42"/>
  <c r="BW681" i="42" s="1"/>
  <c r="BV687" i="42"/>
  <c r="BW687" i="42" s="1"/>
  <c r="BV710" i="42"/>
  <c r="BW710" i="42" s="1"/>
  <c r="BV725" i="42"/>
  <c r="BW725" i="42" s="1"/>
  <c r="BV33" i="42"/>
  <c r="BW33" i="42" s="1"/>
  <c r="BV44" i="42"/>
  <c r="BW44" i="42" s="1"/>
  <c r="BV90" i="42"/>
  <c r="BW90" i="42" s="1"/>
  <c r="BV101" i="42"/>
  <c r="BW101" i="42" s="1"/>
  <c r="BW100" i="42" s="1" a="1"/>
  <c r="BW100" i="42" s="1"/>
  <c r="BV166" i="42"/>
  <c r="BW166" i="42" s="1"/>
  <c r="BV185" i="42"/>
  <c r="BW185" i="42" s="1"/>
  <c r="BV197" i="42"/>
  <c r="BW197" i="42" s="1"/>
  <c r="BV206" i="42"/>
  <c r="BW206" i="42" s="1"/>
  <c r="BV220" i="42"/>
  <c r="BW220" i="42" s="1"/>
  <c r="BV250" i="42"/>
  <c r="BW250" i="42" s="1"/>
  <c r="BV283" i="42"/>
  <c r="BW283" i="42" s="1"/>
  <c r="BV292" i="42"/>
  <c r="BW292" i="42" s="1"/>
  <c r="BV337" i="42"/>
  <c r="BW337" i="42" s="1"/>
  <c r="BV352" i="42"/>
  <c r="BW352" i="42" s="1"/>
  <c r="BV377" i="42"/>
  <c r="BW377" i="42" s="1"/>
  <c r="BV404" i="42"/>
  <c r="BW404" i="42" s="1"/>
  <c r="BV418" i="42"/>
  <c r="BW418" i="42" s="1"/>
  <c r="BV434" i="42"/>
  <c r="BW434" i="42" s="1"/>
  <c r="BV484" i="42"/>
  <c r="BW484" i="42" s="1"/>
  <c r="BV502" i="42"/>
  <c r="BW502" i="42" s="1"/>
  <c r="BV508" i="42"/>
  <c r="BW508" i="42" s="1"/>
  <c r="BV542" i="42"/>
  <c r="BW542" i="42" s="1"/>
  <c r="BV562" i="42"/>
  <c r="BW562" i="42" s="1"/>
  <c r="BV583" i="42"/>
  <c r="BW583" i="42" s="1"/>
  <c r="BV634" i="42"/>
  <c r="BW634" i="42" s="1"/>
  <c r="BV643" i="42"/>
  <c r="BW643" i="42" s="1"/>
  <c r="BV669" i="42"/>
  <c r="BW669" i="42" s="1"/>
  <c r="BV676" i="42"/>
  <c r="BW676" i="42" s="1"/>
  <c r="BV720" i="42"/>
  <c r="BW720" i="42" s="1"/>
  <c r="BV58" i="42"/>
  <c r="BW58" i="42" s="1"/>
  <c r="BV69" i="42"/>
  <c r="BW69" i="42" s="1"/>
  <c r="BV133" i="42"/>
  <c r="BW133" i="42" s="1"/>
  <c r="BV146" i="42"/>
  <c r="BW146" i="42" s="1"/>
  <c r="BV156" i="42"/>
  <c r="BW156" i="42" s="1"/>
  <c r="BV177" i="42"/>
  <c r="BW177" i="42" s="1"/>
  <c r="BV221" i="42"/>
  <c r="BW221" i="42" s="1"/>
  <c r="BV231" i="42"/>
  <c r="BW231" i="42" s="1"/>
  <c r="BV266" i="42"/>
  <c r="BW266" i="42" s="1"/>
  <c r="BV293" i="42"/>
  <c r="BW293" i="42" s="1"/>
  <c r="BV302" i="42"/>
  <c r="BW302" i="42" s="1"/>
  <c r="BV361" i="42"/>
  <c r="BW361" i="42" s="1"/>
  <c r="BV371" i="42"/>
  <c r="BW371" i="42" s="1"/>
  <c r="BV378" i="42"/>
  <c r="BW378" i="42" s="1"/>
  <c r="BV405" i="42"/>
  <c r="BW405" i="42" s="1"/>
  <c r="BV421" i="42"/>
  <c r="BW421" i="42" s="1"/>
  <c r="BV446" i="42"/>
  <c r="BW446" i="42" s="1"/>
  <c r="BV462" i="42"/>
  <c r="BW462" i="42" s="1"/>
  <c r="BV525" i="42"/>
  <c r="BW525" i="42" s="1"/>
  <c r="BV529" i="42"/>
  <c r="BW529" i="42" s="1"/>
  <c r="BV534" i="42"/>
  <c r="BW534" i="42" s="1"/>
  <c r="BV578" i="42"/>
  <c r="BW578" i="42" s="1"/>
  <c r="BV35" i="42"/>
  <c r="BW35" i="42" s="1"/>
  <c r="BV95" i="42"/>
  <c r="BW95" i="42" s="1"/>
  <c r="BV122" i="42"/>
  <c r="BW122" i="42" s="1"/>
  <c r="BV192" i="42"/>
  <c r="BW192" i="42" s="1"/>
  <c r="BV379" i="42"/>
  <c r="BW379" i="42" s="1"/>
  <c r="BV412" i="42"/>
  <c r="BW412" i="42" s="1"/>
  <c r="BV465" i="42"/>
  <c r="BW465" i="42" s="1"/>
  <c r="BV515" i="42"/>
  <c r="BW515" i="42" s="1"/>
  <c r="BV567" i="42"/>
  <c r="BW567" i="42" s="1"/>
  <c r="BV672" i="42"/>
  <c r="BW672" i="42" s="1"/>
  <c r="BV726" i="42"/>
  <c r="BW726" i="42" s="1"/>
  <c r="BV741" i="42"/>
  <c r="BW741" i="42" s="1"/>
  <c r="BV815" i="42"/>
  <c r="BW815" i="42" s="1"/>
  <c r="BV826" i="42"/>
  <c r="BW826" i="42" s="1"/>
  <c r="BV49" i="42"/>
  <c r="BW49" i="42" s="1"/>
  <c r="BV67" i="42"/>
  <c r="BW67" i="42" s="1"/>
  <c r="BV79" i="42"/>
  <c r="BW79" i="42" s="1"/>
  <c r="BV123" i="42"/>
  <c r="BW123" i="42" s="1"/>
  <c r="BV135" i="42"/>
  <c r="BW135" i="42" s="1"/>
  <c r="BV165" i="42"/>
  <c r="BW165" i="42" s="1"/>
  <c r="BV178" i="42"/>
  <c r="BW178" i="42" s="1"/>
  <c r="BV233" i="42"/>
  <c r="BW233" i="42" s="1"/>
  <c r="BV357" i="42"/>
  <c r="BW357" i="42" s="1"/>
  <c r="BV393" i="42"/>
  <c r="BW393" i="42" s="1"/>
  <c r="BV431" i="42"/>
  <c r="BW431" i="42" s="1"/>
  <c r="BV456" i="42"/>
  <c r="BW456" i="42" s="1"/>
  <c r="BV477" i="42"/>
  <c r="BW477" i="42" s="1"/>
  <c r="BV526" i="42"/>
  <c r="BW526" i="42" s="1"/>
  <c r="BV591" i="42"/>
  <c r="BW591" i="42" s="1"/>
  <c r="BV621" i="42"/>
  <c r="BW621" i="42" s="1"/>
  <c r="BV650" i="42"/>
  <c r="BW650" i="42" s="1"/>
  <c r="BV657" i="42"/>
  <c r="BW657" i="42" s="1"/>
  <c r="BV688" i="42"/>
  <c r="BW688" i="42" s="1"/>
  <c r="BV719" i="42"/>
  <c r="BW719" i="42" s="1"/>
  <c r="BV747" i="42"/>
  <c r="BW747" i="42" s="1"/>
  <c r="BV758" i="42"/>
  <c r="BW758" i="42" s="1"/>
  <c r="BV768" i="42"/>
  <c r="BW768" i="42" s="1"/>
  <c r="BV843" i="42"/>
  <c r="BW843" i="42" s="1"/>
  <c r="BV23" i="42"/>
  <c r="BW23" i="42" s="1"/>
  <c r="BV38" i="42"/>
  <c r="BW38" i="42" s="1"/>
  <c r="BV107" i="42"/>
  <c r="BW107" i="42" s="1"/>
  <c r="BV124" i="42"/>
  <c r="BW124" i="42" s="1"/>
  <c r="BV222" i="42"/>
  <c r="BW222" i="42" s="1"/>
  <c r="BV257" i="42"/>
  <c r="BW257" i="42" s="1"/>
  <c r="BV270" i="42"/>
  <c r="BW270" i="42" s="1"/>
  <c r="BV303" i="42"/>
  <c r="BW303" i="42" s="1"/>
  <c r="BV311" i="42"/>
  <c r="BW311" i="42" s="1"/>
  <c r="BV326" i="42"/>
  <c r="BW326" i="42" s="1"/>
  <c r="BV338" i="42"/>
  <c r="BW338" i="42" s="1"/>
  <c r="BV346" i="42"/>
  <c r="BW346" i="42" s="1"/>
  <c r="BV370" i="42"/>
  <c r="BW370" i="42" s="1"/>
  <c r="BV413" i="42"/>
  <c r="BW413" i="42" s="1"/>
  <c r="BV485" i="42"/>
  <c r="BW485" i="42" s="1"/>
  <c r="BV499" i="42"/>
  <c r="BW499" i="42" s="1"/>
  <c r="BV516" i="42"/>
  <c r="BW516" i="42" s="1"/>
  <c r="BV559" i="42"/>
  <c r="BW559" i="42" s="1"/>
  <c r="BV569" i="42"/>
  <c r="BW569" i="42" s="1"/>
  <c r="BV579" i="42"/>
  <c r="BW579" i="42" s="1"/>
  <c r="BV585" i="42"/>
  <c r="BW585" i="42" s="1"/>
  <c r="BV614" i="42"/>
  <c r="BW614" i="42" s="1"/>
  <c r="BV629" i="42"/>
  <c r="BW629" i="42" s="1"/>
  <c r="BV663" i="42"/>
  <c r="BW663" i="42" s="1"/>
  <c r="BV773" i="42"/>
  <c r="BW773" i="42" s="1"/>
  <c r="BV801" i="42"/>
  <c r="BW801" i="42" s="1"/>
  <c r="BV808" i="42"/>
  <c r="BW808" i="42" s="1"/>
  <c r="BV820" i="42"/>
  <c r="BW820" i="42" s="1"/>
  <c r="BV25" i="42"/>
  <c r="BW25" i="42" s="1"/>
  <c r="BV40" i="42"/>
  <c r="BW40" i="42" s="1"/>
  <c r="BV81" i="42"/>
  <c r="BW81" i="42" s="1"/>
  <c r="BV139" i="42"/>
  <c r="BW139" i="42" s="1"/>
  <c r="BV196" i="42"/>
  <c r="BW196" i="42" s="1"/>
  <c r="BV235" i="42"/>
  <c r="BW235" i="42" s="1"/>
  <c r="BV259" i="42"/>
  <c r="BW259" i="42" s="1"/>
  <c r="BV294" i="42"/>
  <c r="BW294" i="42" s="1"/>
  <c r="BV339" i="42"/>
  <c r="BW339" i="42" s="1"/>
  <c r="BV372" i="42"/>
  <c r="BW372" i="42" s="1"/>
  <c r="BV424" i="42"/>
  <c r="BW424" i="42" s="1"/>
  <c r="BV468" i="42"/>
  <c r="BW468" i="42" s="1"/>
  <c r="BV500" i="42"/>
  <c r="BW500" i="42" s="1"/>
  <c r="BV509" i="42"/>
  <c r="BW509" i="42" s="1"/>
  <c r="BV518" i="42"/>
  <c r="BW518" i="42" s="1"/>
  <c r="BV675" i="42"/>
  <c r="BW675" i="42" s="1"/>
  <c r="BV683" i="42"/>
  <c r="BW683" i="42" s="1"/>
  <c r="BV762" i="42"/>
  <c r="BW762" i="42" s="1"/>
  <c r="BV789" i="42"/>
  <c r="BW789" i="42" s="1"/>
  <c r="BV827" i="42"/>
  <c r="BW827" i="42" s="1"/>
  <c r="BV24" i="42"/>
  <c r="BW24" i="42" s="1"/>
  <c r="BV60" i="42"/>
  <c r="BW60" i="42" s="1"/>
  <c r="BV162" i="42"/>
  <c r="BW162" i="42" s="1"/>
  <c r="BV243" i="42"/>
  <c r="BW243" i="42" s="1"/>
  <c r="BV275" i="42"/>
  <c r="BW275" i="42" s="1"/>
  <c r="BV286" i="42"/>
  <c r="BW286" i="42" s="1"/>
  <c r="BV312" i="42"/>
  <c r="BW312" i="42" s="1"/>
  <c r="BV330" i="42"/>
  <c r="BW330" i="42" s="1"/>
  <c r="BV342" i="42"/>
  <c r="BW342" i="42" s="1"/>
  <c r="BV354" i="42"/>
  <c r="BW354" i="42" s="1"/>
  <c r="BV366" i="42"/>
  <c r="BW366" i="42" s="1"/>
  <c r="BV399" i="42"/>
  <c r="BW399" i="42" s="1"/>
  <c r="BV409" i="42"/>
  <c r="BW409" i="42" s="1"/>
  <c r="BV422" i="42"/>
  <c r="BW422" i="42" s="1"/>
  <c r="BV474" i="42"/>
  <c r="BW474" i="42" s="1"/>
  <c r="BV510" i="42"/>
  <c r="BW510" i="42" s="1"/>
  <c r="BV574" i="42"/>
  <c r="BW574" i="42" s="1"/>
  <c r="BV584" i="42"/>
  <c r="BW584" i="42" s="1"/>
  <c r="BV642" i="42"/>
  <c r="BW642" i="42" s="1"/>
  <c r="BV660" i="42"/>
  <c r="BW660" i="42" s="1"/>
  <c r="BV679" i="42"/>
  <c r="BW679" i="42" s="1"/>
  <c r="BV705" i="42"/>
  <c r="BW705" i="42" s="1"/>
  <c r="BV751" i="42"/>
  <c r="BW751" i="42" s="1"/>
  <c r="BV818" i="42"/>
  <c r="BW818" i="42" s="1"/>
  <c r="BV855" i="42"/>
  <c r="BW855" i="42" s="1"/>
  <c r="BV875" i="42"/>
  <c r="BW875" i="42" s="1"/>
  <c r="BV887" i="42"/>
  <c r="BW887" i="42" s="1"/>
  <c r="BV945" i="42"/>
  <c r="BW945" i="42" s="1"/>
  <c r="BV96" i="42"/>
  <c r="BW96" i="42" s="1"/>
  <c r="BV128" i="42"/>
  <c r="BW128" i="42" s="1"/>
  <c r="BV180" i="42"/>
  <c r="BW180" i="42" s="1"/>
  <c r="BV245" i="42"/>
  <c r="BW245" i="42" s="1"/>
  <c r="BV287" i="42"/>
  <c r="BW287" i="42" s="1"/>
  <c r="BV382" i="42"/>
  <c r="BW382" i="42" s="1"/>
  <c r="BV461" i="42"/>
  <c r="BW461" i="42" s="1"/>
  <c r="BV501" i="42"/>
  <c r="BW501" i="42" s="1"/>
  <c r="BV522" i="42"/>
  <c r="BW522" i="42" s="1"/>
  <c r="BV600" i="42"/>
  <c r="BW600" i="42" s="1"/>
  <c r="BV671" i="42"/>
  <c r="BW671" i="42" s="1"/>
  <c r="BV786" i="42"/>
  <c r="BW786" i="42" s="1"/>
  <c r="BV802" i="42"/>
  <c r="BW802" i="42" s="1"/>
  <c r="BV810" i="42"/>
  <c r="BW810" i="42" s="1"/>
  <c r="BV860" i="42"/>
  <c r="BW860" i="42" s="1"/>
  <c r="BV870" i="42"/>
  <c r="BW870" i="42" s="1"/>
  <c r="BV882" i="42"/>
  <c r="BW882" i="42" s="1"/>
  <c r="BV899" i="42"/>
  <c r="BW899" i="42" s="1"/>
  <c r="BV908" i="42"/>
  <c r="BW908" i="42" s="1"/>
  <c r="BV926" i="42"/>
  <c r="BW926" i="42" s="1"/>
  <c r="BV43" i="42"/>
  <c r="BW43" i="42" s="1"/>
  <c r="BV61" i="42"/>
  <c r="BW61" i="42" s="1"/>
  <c r="BV114" i="42"/>
  <c r="BW114" i="42" s="1"/>
  <c r="BV147" i="42"/>
  <c r="BW147" i="42" s="1"/>
  <c r="BV163" i="42"/>
  <c r="BW163" i="42" s="1"/>
  <c r="BV210" i="42"/>
  <c r="BW210" i="42" s="1"/>
  <c r="BV249" i="42"/>
  <c r="BW249" i="42" s="1"/>
  <c r="BV313" i="42"/>
  <c r="BW313" i="42" s="1"/>
  <c r="BV410" i="42"/>
  <c r="BW410" i="42" s="1"/>
  <c r="BV449" i="42"/>
  <c r="BW449" i="42" s="1"/>
  <c r="BV475" i="42"/>
  <c r="BW475" i="42" s="1"/>
  <c r="BV486" i="42"/>
  <c r="BW486" i="42" s="1"/>
  <c r="BV531" i="42"/>
  <c r="BW531" i="42" s="1"/>
  <c r="BV546" i="42"/>
  <c r="BW546" i="42" s="1"/>
  <c r="BV553" i="42"/>
  <c r="BW553" i="42" s="1"/>
  <c r="BV565" i="42"/>
  <c r="BW565" i="42" s="1"/>
  <c r="BV628" i="42"/>
  <c r="BW628" i="42" s="1"/>
  <c r="BV682" i="42"/>
  <c r="BW682" i="42" s="1"/>
  <c r="BV690" i="42"/>
  <c r="BW690" i="42" s="1"/>
  <c r="BV698" i="42"/>
  <c r="BW698" i="42" s="1"/>
  <c r="BV739" i="42"/>
  <c r="BW739" i="42" s="1"/>
  <c r="BV761" i="42"/>
  <c r="BW761" i="42" s="1"/>
  <c r="BV793" i="42"/>
  <c r="BW793" i="42" s="1"/>
  <c r="BV831" i="42"/>
  <c r="BW831" i="42" s="1"/>
  <c r="BV839" i="42"/>
  <c r="BW839" i="42" s="1"/>
  <c r="BV905" i="42"/>
  <c r="BW905" i="42" s="1"/>
  <c r="BV918" i="42"/>
  <c r="BW918" i="42" s="1"/>
  <c r="BV938" i="42"/>
  <c r="BW938" i="42" s="1"/>
  <c r="BV77" i="42"/>
  <c r="BW77" i="42" s="1"/>
  <c r="BV97" i="42"/>
  <c r="BW97" i="42" s="1"/>
  <c r="BV260" i="42"/>
  <c r="BW260" i="42" s="1"/>
  <c r="BV276" i="42"/>
  <c r="BW276" i="42" s="1"/>
  <c r="BV289" i="42"/>
  <c r="BW289" i="42" s="1"/>
  <c r="BV317" i="42"/>
  <c r="BW317" i="42" s="1"/>
  <c r="BV344" i="42"/>
  <c r="BW344" i="42" s="1"/>
  <c r="BV423" i="42"/>
  <c r="BW423" i="42" s="1"/>
  <c r="BV511" i="42"/>
  <c r="BW511" i="42" s="1"/>
  <c r="BV532" i="42"/>
  <c r="BW532" i="42" s="1"/>
  <c r="BV608" i="42"/>
  <c r="BW608" i="42" s="1"/>
  <c r="BV652" i="42"/>
  <c r="BW652" i="42" s="1"/>
  <c r="BV730" i="42"/>
  <c r="BW730" i="42" s="1"/>
  <c r="BV745" i="42"/>
  <c r="BW745" i="42" s="1"/>
  <c r="BV770" i="42"/>
  <c r="BW770" i="42" s="1"/>
  <c r="BV825" i="42"/>
  <c r="BW825" i="42" s="1"/>
  <c r="BV856" i="42"/>
  <c r="BW856" i="42" s="1"/>
  <c r="BV865" i="42"/>
  <c r="BW865" i="42" s="1"/>
  <c r="BV894" i="42"/>
  <c r="BW894" i="42" s="1"/>
  <c r="BV909" i="42"/>
  <c r="BW909" i="42" s="1"/>
  <c r="BV914" i="42"/>
  <c r="BW914" i="42" s="1"/>
  <c r="BV927" i="42"/>
  <c r="BW927" i="42" s="1"/>
  <c r="BV46" i="42"/>
  <c r="BW46" i="42" s="1"/>
  <c r="BV110" i="42"/>
  <c r="BW110" i="42" s="1"/>
  <c r="BV132" i="42"/>
  <c r="BW132" i="42" s="1"/>
  <c r="BV155" i="42"/>
  <c r="BW155" i="42" s="1"/>
  <c r="BV213" i="42"/>
  <c r="BW213" i="42" s="1"/>
  <c r="BW212" i="42" s="1" a="1"/>
  <c r="BW212" i="42" s="1"/>
  <c r="BV305" i="42"/>
  <c r="BW305" i="42" s="1"/>
  <c r="BV551" i="42"/>
  <c r="BW551" i="42" s="1"/>
  <c r="BV603" i="42"/>
  <c r="BW603" i="42" s="1"/>
  <c r="BV630" i="42"/>
  <c r="BW630" i="42" s="1"/>
  <c r="BV666" i="42"/>
  <c r="BW666" i="42" s="1"/>
  <c r="BV700" i="42"/>
  <c r="BW700" i="42" s="1"/>
  <c r="BV872" i="42"/>
  <c r="BW872" i="42" s="1"/>
  <c r="BV917" i="42"/>
  <c r="BW917" i="42" s="1"/>
  <c r="BV928" i="42"/>
  <c r="BW928" i="42" s="1"/>
  <c r="BV943" i="42"/>
  <c r="BW943" i="42" s="1"/>
  <c r="BV977" i="42"/>
  <c r="BW977" i="42" s="1"/>
  <c r="BV982" i="42"/>
  <c r="BW982" i="42" s="1"/>
  <c r="BV1030" i="42"/>
  <c r="BW1030" i="42" s="1"/>
  <c r="BV1035" i="42"/>
  <c r="BW1035" i="42" s="1"/>
  <c r="BV1010" i="42"/>
  <c r="BW1010" i="42" s="1"/>
  <c r="BV1017" i="42"/>
  <c r="BW1017" i="42" s="1"/>
  <c r="BV1025" i="42"/>
  <c r="BW1025" i="42" s="1"/>
  <c r="BV998" i="42"/>
  <c r="BW998" i="42" s="1"/>
  <c r="BV589" i="42"/>
  <c r="BW589" i="42" s="1"/>
  <c r="BV646" i="42"/>
  <c r="BW646" i="42" s="1"/>
  <c r="BV740" i="42"/>
  <c r="BW740" i="42" s="1"/>
  <c r="BV919" i="42"/>
  <c r="BW919" i="42" s="1"/>
  <c r="BV983" i="42"/>
  <c r="BW983" i="42" s="1"/>
  <c r="BV1005" i="42"/>
  <c r="BW1005" i="42" s="1"/>
  <c r="BV93" i="42"/>
  <c r="BW93" i="42" s="1"/>
  <c r="BV116" i="42"/>
  <c r="BW116" i="42" s="1"/>
  <c r="BV134" i="42"/>
  <c r="BW134" i="42" s="1"/>
  <c r="BV200" i="42"/>
  <c r="BW200" i="42" s="1"/>
  <c r="BV274" i="42"/>
  <c r="BW274" i="42" s="1"/>
  <c r="BV290" i="42"/>
  <c r="BW290" i="42" s="1"/>
  <c r="BV306" i="42"/>
  <c r="BW306" i="42" s="1"/>
  <c r="BV355" i="42"/>
  <c r="BW355" i="42" s="1"/>
  <c r="BV373" i="42"/>
  <c r="BW373" i="42" s="1"/>
  <c r="BV392" i="42"/>
  <c r="BW392" i="42" s="1"/>
  <c r="BV437" i="42"/>
  <c r="BW437" i="42" s="1"/>
  <c r="BV454" i="42"/>
  <c r="BW454" i="42" s="1"/>
  <c r="BV469" i="42"/>
  <c r="BW469" i="42" s="1"/>
  <c r="BV70" i="42"/>
  <c r="BW70" i="42" s="1"/>
  <c r="BV111" i="42"/>
  <c r="BW111" i="42" s="1"/>
  <c r="BV174" i="42"/>
  <c r="BW174" i="42" s="1"/>
  <c r="BV194" i="42"/>
  <c r="BW194" i="42" s="1"/>
  <c r="BV253" i="42"/>
  <c r="BW253" i="42" s="1"/>
  <c r="BV353" i="42"/>
  <c r="BW353" i="42" s="1"/>
  <c r="BV391" i="42"/>
  <c r="BW391" i="42" s="1"/>
  <c r="BV466" i="42"/>
  <c r="BW466" i="42" s="1"/>
  <c r="BV481" i="42"/>
  <c r="BW481" i="42" s="1"/>
  <c r="BV563" i="42"/>
  <c r="BW563" i="42" s="1"/>
  <c r="BV580" i="42"/>
  <c r="BW580" i="42" s="1"/>
  <c r="BV755" i="42"/>
  <c r="BW755" i="42" s="1"/>
  <c r="BV767" i="42"/>
  <c r="BW767" i="42" s="1"/>
  <c r="BV775" i="42"/>
  <c r="BW775" i="42" s="1"/>
  <c r="BV788" i="42"/>
  <c r="BW788" i="42" s="1"/>
  <c r="BV842" i="42"/>
  <c r="BW842" i="42" s="1"/>
  <c r="BV880" i="42"/>
  <c r="BW880" i="42" s="1"/>
  <c r="BV902" i="42"/>
  <c r="BW902" i="42" s="1"/>
  <c r="BV71" i="42"/>
  <c r="BW71" i="42" s="1"/>
  <c r="BV92" i="42"/>
  <c r="BW92" i="42" s="1"/>
  <c r="BV176" i="42"/>
  <c r="BW176" i="42" s="1"/>
  <c r="BV254" i="42"/>
  <c r="BW254" i="42" s="1"/>
  <c r="BV552" i="42"/>
  <c r="BW552" i="42" s="1"/>
  <c r="BV658" i="42"/>
  <c r="BW658" i="42" s="1"/>
  <c r="BV701" i="42"/>
  <c r="BW701" i="42" s="1"/>
  <c r="BV28" i="42"/>
  <c r="BW28" i="42" s="1"/>
  <c r="BV26" i="42"/>
  <c r="BW26" i="42" s="1"/>
  <c r="BV115" i="42"/>
  <c r="BW115" i="42" s="1"/>
  <c r="BV272" i="42"/>
  <c r="BW272" i="42" s="1"/>
  <c r="BV324" i="42"/>
  <c r="BW324" i="42" s="1"/>
  <c r="BV513" i="42"/>
  <c r="BW513" i="42" s="1"/>
  <c r="BV536" i="42"/>
  <c r="BW536" i="42" s="1"/>
  <c r="BV606" i="42"/>
  <c r="BW606" i="42" s="1"/>
  <c r="BV616" i="42"/>
  <c r="BW616" i="42" s="1"/>
  <c r="BV716" i="42"/>
  <c r="BW716" i="42" s="1"/>
  <c r="BV748" i="42"/>
  <c r="BW748" i="42" s="1"/>
  <c r="BV776" i="42"/>
  <c r="BW776" i="42" s="1"/>
  <c r="BV807" i="42"/>
  <c r="BW807" i="42" s="1"/>
  <c r="BV835" i="42"/>
  <c r="BW835" i="42" s="1"/>
  <c r="BV851" i="42"/>
  <c r="BW851" i="42" s="1"/>
  <c r="BV936" i="42"/>
  <c r="BW936" i="42" s="1"/>
  <c r="BV955" i="42"/>
  <c r="BW955" i="42" s="1"/>
  <c r="BV966" i="42"/>
  <c r="BW966" i="42" s="1"/>
  <c r="BV971" i="42"/>
  <c r="BW971" i="42" s="1"/>
  <c r="BV157" i="42"/>
  <c r="BW157" i="42" s="1"/>
  <c r="BV453" i="42"/>
  <c r="BW453" i="42" s="1"/>
  <c r="BV566" i="42"/>
  <c r="BW566" i="42" s="1"/>
  <c r="BV727" i="42"/>
  <c r="BW727" i="42" s="1"/>
  <c r="BV867" i="42"/>
  <c r="BW867" i="42" s="1"/>
  <c r="BV48" i="42"/>
  <c r="BW48" i="42" s="1"/>
  <c r="BV53" i="42"/>
  <c r="BW53" i="42" s="1"/>
  <c r="BV73" i="42"/>
  <c r="BW73" i="42" s="1"/>
  <c r="BV138" i="42"/>
  <c r="BW138" i="42" s="1"/>
  <c r="BV201" i="42"/>
  <c r="BW201" i="42" s="1"/>
  <c r="BV308" i="42"/>
  <c r="BW308" i="42" s="1"/>
  <c r="BV358" i="42"/>
  <c r="BW358" i="42" s="1"/>
  <c r="BV717" i="42"/>
  <c r="BW717" i="42" s="1"/>
  <c r="BV749" i="42"/>
  <c r="BW749" i="42" s="1"/>
  <c r="BV790" i="42"/>
  <c r="BW790" i="42" s="1"/>
  <c r="BY1" i="42"/>
  <c r="BV54" i="42"/>
  <c r="BW54" i="42" s="1"/>
  <c r="BV117" i="42"/>
  <c r="BW117" i="42" s="1"/>
  <c r="BV159" i="42"/>
  <c r="BW159" i="42" s="1"/>
  <c r="BV179" i="42"/>
  <c r="BW179" i="42" s="1"/>
  <c r="BV223" i="42"/>
  <c r="BW223" i="42" s="1"/>
  <c r="BV241" i="42"/>
  <c r="BW241" i="42" s="1"/>
  <c r="BV277" i="42"/>
  <c r="BW277" i="42" s="1"/>
  <c r="BV394" i="42"/>
  <c r="BW394" i="42" s="1"/>
  <c r="BV407" i="42"/>
  <c r="BW407" i="42" s="1"/>
  <c r="BV503" i="42"/>
  <c r="BW503" i="42" s="1"/>
  <c r="BV590" i="42"/>
  <c r="BW590" i="42" s="1"/>
  <c r="BV622" i="42"/>
  <c r="BW622" i="42" s="1"/>
  <c r="BV638" i="42"/>
  <c r="BW638" i="42" s="1"/>
  <c r="BV647" i="42"/>
  <c r="BW647" i="42" s="1"/>
  <c r="BV684" i="42"/>
  <c r="BW684" i="42" s="1"/>
  <c r="BV836" i="42"/>
  <c r="BW836" i="42" s="1"/>
  <c r="BV920" i="42"/>
  <c r="BW920" i="42" s="1"/>
  <c r="BV930" i="42"/>
  <c r="BW930" i="42" s="1"/>
  <c r="BV967" i="42"/>
  <c r="BW967" i="42" s="1"/>
  <c r="BV972" i="42"/>
  <c r="BW972" i="42" s="1"/>
  <c r="BV1000" i="42"/>
  <c r="BW1000" i="42" s="1"/>
  <c r="BV75" i="42"/>
  <c r="BW75" i="42" s="1"/>
  <c r="BV99" i="42"/>
  <c r="BW99" i="42" s="1"/>
  <c r="BV309" i="42"/>
  <c r="BW309" i="42" s="1"/>
  <c r="BV374" i="42"/>
  <c r="BW374" i="42" s="1"/>
  <c r="BV538" i="42"/>
  <c r="BW538" i="42" s="1"/>
  <c r="BV555" i="42"/>
  <c r="BW555" i="42" s="1"/>
  <c r="BV659" i="42"/>
  <c r="BW659" i="42" s="1"/>
  <c r="BV694" i="42"/>
  <c r="BW694" i="42" s="1"/>
  <c r="BV731" i="42"/>
  <c r="BW731" i="42" s="1"/>
  <c r="BV757" i="42"/>
  <c r="BW757" i="42" s="1"/>
  <c r="BV779" i="42"/>
  <c r="BW779" i="42" s="1"/>
  <c r="BV800" i="42"/>
  <c r="BW800" i="42" s="1"/>
  <c r="BV819" i="42"/>
  <c r="BW819" i="42" s="1"/>
  <c r="BV889" i="42"/>
  <c r="BW889" i="42" s="1"/>
  <c r="BV937" i="42"/>
  <c r="BW937" i="42" s="1"/>
  <c r="BV957" i="42"/>
  <c r="BW957" i="42" s="1"/>
  <c r="BV978" i="42"/>
  <c r="BW978" i="42" s="1"/>
  <c r="BV102" i="42"/>
  <c r="BW102" i="42" s="1"/>
  <c r="BV229" i="42"/>
  <c r="BW229" i="42" s="1"/>
  <c r="BV414" i="42"/>
  <c r="BW414" i="42" s="1"/>
  <c r="BV463" i="42"/>
  <c r="BW463" i="42" s="1"/>
  <c r="BV489" i="42"/>
  <c r="BW489" i="42" s="1"/>
  <c r="BW488" i="42" s="1" a="1"/>
  <c r="BW488" i="42" s="1"/>
  <c r="BV714" i="42"/>
  <c r="BW714" i="42" s="1"/>
  <c r="BV829" i="42"/>
  <c r="BW829" i="42" s="1"/>
  <c r="BV864" i="42"/>
  <c r="BW864" i="42" s="1"/>
  <c r="BV910" i="42"/>
  <c r="BW910" i="42" s="1"/>
  <c r="BV950" i="42"/>
  <c r="BW950" i="42" s="1"/>
  <c r="BV958" i="42"/>
  <c r="BW958" i="42" s="1"/>
  <c r="BV981" i="42"/>
  <c r="BW981" i="42" s="1"/>
  <c r="BV1021" i="42"/>
  <c r="BW1021" i="42" s="1"/>
  <c r="BV1009" i="42"/>
  <c r="BW1009" i="42" s="1"/>
  <c r="BV345" i="42"/>
  <c r="BW345" i="42" s="1"/>
  <c r="BV911" i="42"/>
  <c r="BW911" i="42" s="1"/>
  <c r="BV1022" i="42"/>
  <c r="BW1022" i="42" s="1"/>
  <c r="BV39" i="42"/>
  <c r="BW39" i="42" s="1"/>
  <c r="BV265" i="42"/>
  <c r="BW265" i="42" s="1"/>
  <c r="BW264" i="42" s="1" a="1"/>
  <c r="BW264" i="42" s="1"/>
  <c r="BV398" i="42"/>
  <c r="BW398" i="42" s="1"/>
  <c r="BV1023" i="42"/>
  <c r="BW1023" i="42" s="1"/>
  <c r="BV736" i="42"/>
  <c r="BW736" i="42" s="1"/>
  <c r="BV149" i="42"/>
  <c r="BW149" i="42" s="1"/>
  <c r="BV1024" i="42"/>
  <c r="BW1024" i="42" s="1"/>
  <c r="BV34" i="42"/>
  <c r="BW34" i="42" s="1"/>
  <c r="BV68" i="42"/>
  <c r="BW68" i="42" s="1"/>
  <c r="BV131" i="42"/>
  <c r="BW131" i="42" s="1"/>
  <c r="BV168" i="42"/>
  <c r="BW168" i="42" s="1"/>
  <c r="BV202" i="42"/>
  <c r="BW202" i="42" s="1"/>
  <c r="BV284" i="42"/>
  <c r="BW284" i="42" s="1"/>
  <c r="BV310" i="42"/>
  <c r="BW310" i="42" s="1"/>
  <c r="BV442" i="42"/>
  <c r="BW442" i="42" s="1"/>
  <c r="BV645" i="42"/>
  <c r="BW645" i="42" s="1"/>
  <c r="BV732" i="42"/>
  <c r="BW732" i="42" s="1"/>
  <c r="BV844" i="42"/>
  <c r="BW844" i="42" s="1"/>
  <c r="BV874" i="42"/>
  <c r="BW874" i="42" s="1"/>
  <c r="BV893" i="42"/>
  <c r="BW893" i="42" s="1"/>
  <c r="BV904" i="42"/>
  <c r="BW904" i="42" s="1"/>
  <c r="BV994" i="42"/>
  <c r="BW994" i="42" s="1"/>
  <c r="BV72" i="42"/>
  <c r="BW72" i="42" s="1"/>
  <c r="BV765" i="42"/>
  <c r="BW765" i="42" s="1"/>
  <c r="BV821" i="42"/>
  <c r="BW821" i="42" s="1"/>
  <c r="BV935" i="42"/>
  <c r="BW935" i="42" s="1"/>
  <c r="BV1004" i="42"/>
  <c r="BW1004" i="42" s="1"/>
  <c r="BV184" i="42"/>
  <c r="BW184" i="42" s="1"/>
  <c r="BV879" i="42"/>
  <c r="BW879" i="42" s="1"/>
  <c r="BV988" i="42"/>
  <c r="BW988" i="42" s="1"/>
  <c r="BW987" i="42" s="1" a="1"/>
  <c r="BW987" i="42" s="1"/>
  <c r="BV798" i="42"/>
  <c r="BW798" i="42" s="1"/>
  <c r="BV923" i="42"/>
  <c r="BW923" i="42" s="1"/>
  <c r="BV169" i="42"/>
  <c r="BW169" i="42" s="1"/>
  <c r="BV232" i="42"/>
  <c r="BW232" i="42" s="1"/>
  <c r="BV395" i="42"/>
  <c r="BW395" i="42" s="1"/>
  <c r="BV464" i="42"/>
  <c r="BW464" i="42" s="1"/>
  <c r="BV570" i="42"/>
  <c r="BW570" i="42" s="1"/>
  <c r="BV586" i="42"/>
  <c r="BW586" i="42" s="1"/>
  <c r="BV607" i="42"/>
  <c r="BW607" i="42" s="1"/>
  <c r="BV696" i="42"/>
  <c r="BW696" i="42" s="1"/>
  <c r="BV715" i="42"/>
  <c r="BW715" i="42" s="1"/>
  <c r="BV791" i="42"/>
  <c r="BW791" i="42" s="1"/>
  <c r="BV858" i="42"/>
  <c r="BW858" i="42" s="1"/>
  <c r="BV895" i="42"/>
  <c r="BW895" i="42" s="1"/>
  <c r="BV951" i="42"/>
  <c r="BW951" i="42" s="1"/>
  <c r="BV1001" i="42"/>
  <c r="BW1001" i="42" s="1"/>
  <c r="BV1027" i="42"/>
  <c r="BW1027" i="42" s="1"/>
  <c r="BV1034" i="42"/>
  <c r="BW1034" i="42" s="1"/>
  <c r="BV262" i="42"/>
  <c r="BW262" i="42" s="1"/>
  <c r="BV530" i="42"/>
  <c r="BW530" i="42" s="1"/>
  <c r="BV746" i="42"/>
  <c r="BW746" i="42" s="1"/>
  <c r="BV876" i="42"/>
  <c r="BW876" i="42" s="1"/>
  <c r="BV105" i="42"/>
  <c r="BW105" i="42" s="1"/>
  <c r="BV572" i="42"/>
  <c r="BW572" i="42" s="1"/>
  <c r="BV685" i="42"/>
  <c r="BW685" i="42" s="1"/>
  <c r="BV148" i="42"/>
  <c r="BW148" i="42" s="1"/>
  <c r="BV670" i="42"/>
  <c r="BW670" i="42" s="1"/>
  <c r="BV822" i="42"/>
  <c r="BW822" i="42" s="1"/>
  <c r="BV209" i="42"/>
  <c r="BW209" i="42" s="1"/>
  <c r="BV535" i="42"/>
  <c r="BW535" i="42" s="1"/>
  <c r="BV703" i="42"/>
  <c r="BW703" i="42" s="1"/>
  <c r="BV151" i="42"/>
  <c r="BW151" i="42" s="1"/>
  <c r="BV558" i="42"/>
  <c r="BW558" i="42" s="1"/>
  <c r="BV103" i="42"/>
  <c r="BW103" i="42" s="1"/>
  <c r="BV234" i="42"/>
  <c r="BW234" i="42" s="1"/>
  <c r="BV261" i="42"/>
  <c r="BW261" i="42" s="1"/>
  <c r="BV285" i="42"/>
  <c r="BW285" i="42" s="1"/>
  <c r="BV364" i="42"/>
  <c r="BW364" i="42" s="1"/>
  <c r="BV397" i="42"/>
  <c r="BW397" i="42" s="1"/>
  <c r="BV415" i="42"/>
  <c r="BW415" i="42" s="1"/>
  <c r="BV490" i="42"/>
  <c r="BW490" i="42" s="1"/>
  <c r="BV549" i="42"/>
  <c r="BW549" i="42" s="1"/>
  <c r="BV571" i="42"/>
  <c r="BW571" i="42" s="1"/>
  <c r="BV609" i="42"/>
  <c r="BW609" i="42" s="1"/>
  <c r="BV830" i="42"/>
  <c r="BW830" i="42" s="1"/>
  <c r="BV845" i="42"/>
  <c r="BW845" i="42" s="1"/>
  <c r="BV885" i="42"/>
  <c r="BW885" i="42" s="1"/>
  <c r="BV932" i="42"/>
  <c r="BW932" i="42" s="1"/>
  <c r="BV975" i="42"/>
  <c r="BW975" i="42" s="1"/>
  <c r="BV587" i="42"/>
  <c r="BW587" i="42" s="1"/>
  <c r="BV626" i="42"/>
  <c r="BW626" i="42" s="1"/>
  <c r="BV697" i="42"/>
  <c r="BW697" i="42" s="1"/>
  <c r="BV774" i="42"/>
  <c r="BW774" i="42" s="1"/>
  <c r="BV806" i="42"/>
  <c r="BW806" i="42" s="1"/>
  <c r="BV944" i="42"/>
  <c r="BW944" i="42" s="1"/>
  <c r="BV995" i="42"/>
  <c r="BW995" i="42" s="1"/>
  <c r="BV1011" i="42"/>
  <c r="BW1011" i="42" s="1"/>
  <c r="BV1028" i="42"/>
  <c r="BW1028" i="42" s="1"/>
  <c r="BV170" i="42"/>
  <c r="BW170" i="42" s="1"/>
  <c r="BV205" i="42"/>
  <c r="BW205" i="42" s="1"/>
  <c r="BV734" i="42"/>
  <c r="BW734" i="42" s="1"/>
  <c r="BV846" i="42"/>
  <c r="BW846" i="42" s="1"/>
  <c r="BV896" i="42"/>
  <c r="BW896" i="42" s="1"/>
  <c r="BV934" i="42"/>
  <c r="BW934" i="42" s="1"/>
  <c r="BV1002" i="42"/>
  <c r="BW1002" i="42" s="1"/>
  <c r="BV813" i="42"/>
  <c r="BW813" i="42" s="1"/>
  <c r="BV448" i="42"/>
  <c r="BW448" i="42" s="1"/>
  <c r="BV797" i="42"/>
  <c r="BW797" i="42" s="1"/>
  <c r="BV847" i="42"/>
  <c r="BW847" i="42" s="1"/>
  <c r="BV329" i="42"/>
  <c r="BW329" i="42" s="1"/>
  <c r="BV478" i="42"/>
  <c r="BW478" i="42" s="1"/>
  <c r="BV674" i="42"/>
  <c r="BW674" i="42" s="1"/>
  <c r="BV784" i="42"/>
  <c r="BW784" i="42" s="1"/>
  <c r="BV82" i="42"/>
  <c r="BW82" i="42" s="1"/>
  <c r="BV450" i="42"/>
  <c r="BW450" i="42" s="1"/>
  <c r="BV704" i="42"/>
  <c r="BW704" i="42" s="1"/>
  <c r="BV862" i="42"/>
  <c r="BW862" i="42" s="1"/>
  <c r="BV13" i="42"/>
  <c r="BW13" i="42" s="1"/>
  <c r="BV78" i="42"/>
  <c r="BW78" i="42" s="1"/>
  <c r="BV240" i="42"/>
  <c r="BW240" i="42" s="1"/>
  <c r="BV295" i="42"/>
  <c r="BW295" i="42" s="1"/>
  <c r="BV365" i="42"/>
  <c r="BW365" i="42" s="1"/>
  <c r="BV416" i="42"/>
  <c r="BW416" i="42" s="1"/>
  <c r="BV445" i="42"/>
  <c r="BW445" i="42" s="1"/>
  <c r="BV550" i="42"/>
  <c r="BW550" i="42" s="1"/>
  <c r="BV611" i="42"/>
  <c r="BW611" i="42" s="1"/>
  <c r="BV627" i="42"/>
  <c r="BW627" i="42" s="1"/>
  <c r="BV699" i="42"/>
  <c r="BW699" i="42" s="1"/>
  <c r="BV834" i="42"/>
  <c r="BW834" i="42" s="1"/>
  <c r="BV921" i="42"/>
  <c r="BW921" i="42" s="1"/>
  <c r="BV1036" i="42"/>
  <c r="BW1036" i="42" s="1"/>
  <c r="BV473" i="42"/>
  <c r="BW473" i="42" s="1"/>
  <c r="BV573" i="42"/>
  <c r="BW573" i="42" s="1"/>
  <c r="BV794" i="42"/>
  <c r="BW794" i="42" s="1"/>
  <c r="BV868" i="42"/>
  <c r="BW868" i="42" s="1"/>
  <c r="BV946" i="42"/>
  <c r="BW946" i="42" s="1"/>
  <c r="BV968" i="42"/>
  <c r="BW968" i="42" s="1"/>
  <c r="BV182" i="42"/>
  <c r="BW182" i="42" s="1"/>
  <c r="BV242" i="42"/>
  <c r="BW242" i="42" s="1"/>
  <c r="BV497" i="42"/>
  <c r="BW497" i="42" s="1"/>
  <c r="BV780" i="42"/>
  <c r="BW780" i="42" s="1"/>
  <c r="BV897" i="42"/>
  <c r="BW897" i="42" s="1"/>
  <c r="BV45" i="42"/>
  <c r="BW45" i="42" s="1"/>
  <c r="BV325" i="42"/>
  <c r="BW325" i="42" s="1"/>
  <c r="BV722" i="42"/>
  <c r="BW722" i="42" s="1"/>
  <c r="BV861" i="42"/>
  <c r="BW861" i="42" s="1"/>
  <c r="BV915" i="42"/>
  <c r="BW915" i="42" s="1"/>
  <c r="BV118" i="42"/>
  <c r="BW118" i="42" s="1"/>
  <c r="BV426" i="42"/>
  <c r="BW426" i="42" s="1"/>
  <c r="BV498" i="42"/>
  <c r="BW498" i="42" s="1"/>
  <c r="BV752" i="42"/>
  <c r="BW752" i="42" s="1"/>
  <c r="BV947" i="42"/>
  <c r="BW947" i="42" s="1"/>
  <c r="BV56" i="42"/>
  <c r="BW56" i="42" s="1"/>
  <c r="BV479" i="42"/>
  <c r="BW479" i="42" s="1"/>
  <c r="BV838" i="42"/>
  <c r="BW838" i="42" s="1"/>
  <c r="BV954" i="42"/>
  <c r="BW954" i="42" s="1"/>
  <c r="BV145" i="42"/>
  <c r="BW145" i="42" s="1"/>
  <c r="BV171" i="42"/>
  <c r="BW171" i="42" s="1"/>
  <c r="BV322" i="42"/>
  <c r="BW322" i="42" s="1"/>
  <c r="BV401" i="42"/>
  <c r="BW401" i="42" s="1"/>
  <c r="BV495" i="42"/>
  <c r="BW495" i="42" s="1"/>
  <c r="BV533" i="42"/>
  <c r="BW533" i="42" s="1"/>
  <c r="BV588" i="42"/>
  <c r="BW588" i="42" s="1"/>
  <c r="BV651" i="42"/>
  <c r="BW651" i="42" s="1"/>
  <c r="BV686" i="42"/>
  <c r="BW686" i="42" s="1"/>
  <c r="BV721" i="42"/>
  <c r="BW721" i="42" s="1"/>
  <c r="BV735" i="42"/>
  <c r="BW735" i="42" s="1"/>
  <c r="BV792" i="42"/>
  <c r="BW792" i="42" s="1"/>
  <c r="BV859" i="42"/>
  <c r="BW859" i="42" s="1"/>
  <c r="BV877" i="42"/>
  <c r="BW877" i="42" s="1"/>
  <c r="BV886" i="42"/>
  <c r="BW886" i="42" s="1"/>
  <c r="BV906" i="42"/>
  <c r="BW906" i="42" s="1"/>
  <c r="BV913" i="42"/>
  <c r="BW913" i="42" s="1"/>
  <c r="BV952" i="42"/>
  <c r="BW952" i="42" s="1"/>
  <c r="BV959" i="42"/>
  <c r="BW959" i="42" s="1"/>
  <c r="BV976" i="42"/>
  <c r="BW976" i="42" s="1"/>
  <c r="BV984" i="42"/>
  <c r="BW984" i="42" s="1"/>
  <c r="BV996" i="42"/>
  <c r="BW996" i="42" s="1"/>
  <c r="BV1029" i="42"/>
  <c r="BW1029" i="42" s="1"/>
  <c r="BV80" i="42"/>
  <c r="BW80" i="42" s="1"/>
  <c r="BV106" i="42"/>
  <c r="BW106" i="42" s="1"/>
  <c r="BV207" i="42"/>
  <c r="BW207" i="42" s="1"/>
  <c r="BV447" i="42"/>
  <c r="BW447" i="42" s="1"/>
  <c r="BV496" i="42"/>
  <c r="BW496" i="42" s="1"/>
  <c r="BV517" i="42"/>
  <c r="BW517" i="42" s="1"/>
  <c r="BV750" i="42"/>
  <c r="BW750" i="42" s="1"/>
  <c r="BV809" i="42"/>
  <c r="BW809" i="42" s="1"/>
  <c r="BV960" i="42"/>
  <c r="BW960" i="42" s="1"/>
  <c r="BV108" i="42"/>
  <c r="BW108" i="42" s="1"/>
  <c r="BV208" i="42"/>
  <c r="BW208" i="42" s="1"/>
  <c r="BV323" i="42"/>
  <c r="BW323" i="42" s="1"/>
  <c r="BV888" i="42"/>
  <c r="BW888" i="42" s="1"/>
  <c r="BV922" i="42"/>
  <c r="BW922" i="42" s="1"/>
  <c r="BV985" i="42"/>
  <c r="BW985" i="42" s="1"/>
  <c r="BV1012" i="42"/>
  <c r="BW1012" i="42" s="1"/>
  <c r="BV12" i="42"/>
  <c r="BW12" i="42" s="1"/>
  <c r="BW11" i="42" s="1" a="1"/>
  <c r="BW11" i="42" s="1"/>
  <c r="BV296" i="42"/>
  <c r="BW296" i="42" s="1"/>
  <c r="BV615" i="42"/>
  <c r="BW615" i="42" s="1"/>
  <c r="BV519" i="42"/>
  <c r="BW519" i="42" s="1"/>
  <c r="BV898" i="42"/>
  <c r="BW898" i="42" s="1"/>
  <c r="BV1006" i="42"/>
  <c r="BW1006" i="42" s="1"/>
  <c r="BV251" i="42"/>
  <c r="BW251" i="42" s="1"/>
  <c r="BV427" i="42"/>
  <c r="BW427" i="42" s="1"/>
  <c r="BV57" i="42"/>
  <c r="BW57" i="42" s="1"/>
  <c r="BV331" i="42"/>
  <c r="BW331" i="42" s="1"/>
  <c r="BV601" i="42"/>
  <c r="BW601" i="42" s="1"/>
  <c r="BV655" i="42"/>
  <c r="BW655" i="42" s="1"/>
  <c r="BV271" i="42"/>
  <c r="BW271" i="42" s="1"/>
  <c r="BV376" i="42"/>
  <c r="BW376" i="42" s="1"/>
  <c r="BV402" i="42"/>
  <c r="BW402" i="42" s="1"/>
  <c r="BV557" i="42"/>
  <c r="BW557" i="42" s="1"/>
  <c r="BV595" i="42"/>
  <c r="BW595" i="42" s="1"/>
  <c r="BW594" i="42" s="1" a="1"/>
  <c r="BW594" i="42" s="1"/>
  <c r="BV738" i="42"/>
  <c r="BW738" i="42" s="1"/>
  <c r="BV766" i="42"/>
  <c r="BW766" i="42" s="1"/>
  <c r="BV837" i="42"/>
  <c r="BW837" i="42" s="1"/>
  <c r="BV869" i="42"/>
  <c r="BW869" i="42" s="1"/>
  <c r="BV907" i="42"/>
  <c r="BW907" i="42" s="1"/>
  <c r="BV961" i="42"/>
  <c r="BW961" i="42" s="1"/>
  <c r="BV997" i="42"/>
  <c r="BW997" i="42" s="1"/>
  <c r="BV1013" i="42"/>
  <c r="BW1013" i="42" s="1"/>
  <c r="BV1031" i="42"/>
  <c r="BW1031" i="42" s="1"/>
  <c r="BV814" i="42"/>
  <c r="BW814" i="42" s="1"/>
  <c r="BV297" i="42"/>
  <c r="BW297" i="42" s="1"/>
  <c r="BV769" i="42"/>
  <c r="BW769" i="42" s="1"/>
  <c r="BV406" i="42"/>
  <c r="BW406" i="42" s="1"/>
  <c r="BV753" i="42"/>
  <c r="BW753" i="42" s="1"/>
  <c r="BV281" i="42"/>
  <c r="BW281" i="42" s="1"/>
  <c r="BV429" i="42"/>
  <c r="BW429" i="42" s="1"/>
  <c r="BV506" i="42"/>
  <c r="BW506" i="42" s="1"/>
  <c r="BV639" i="42"/>
  <c r="BW639" i="42" s="1"/>
  <c r="BV817" i="42"/>
  <c r="BW817" i="42" s="1"/>
  <c r="BV857" i="42"/>
  <c r="BW857" i="42" s="1"/>
  <c r="BV883" i="42"/>
  <c r="BW883" i="42" s="1"/>
  <c r="BV1007" i="42"/>
  <c r="BW1007" i="42" s="1"/>
  <c r="BV62" i="42"/>
  <c r="BW62" i="42" s="1"/>
  <c r="BV873" i="42"/>
  <c r="BW873" i="42" s="1"/>
  <c r="BV428" i="42"/>
  <c r="BW428" i="42" s="1"/>
  <c r="BV816" i="42"/>
  <c r="BW816" i="42" s="1"/>
  <c r="BV167" i="42"/>
  <c r="BW167" i="42" s="1"/>
  <c r="BV190" i="42"/>
  <c r="BW190" i="42" s="1"/>
  <c r="BV362" i="42"/>
  <c r="BW362" i="42" s="1"/>
  <c r="BV581" i="42"/>
  <c r="BW581" i="42" s="1"/>
  <c r="BV742" i="42"/>
  <c r="BW742" i="42" s="1"/>
  <c r="BV824" i="42"/>
  <c r="BW824" i="42" s="1"/>
  <c r="BV363" i="42"/>
  <c r="BW363" i="42" s="1"/>
  <c r="BV640" i="42"/>
  <c r="BW640" i="42" s="1"/>
  <c r="BV1008" i="42"/>
  <c r="BW1008" i="42" s="1"/>
  <c r="BV787" i="42"/>
  <c r="BW787" i="42" s="1"/>
  <c r="BV644" i="42"/>
  <c r="BW644" i="42" s="1"/>
  <c r="BV892" i="42"/>
  <c r="BW892" i="42" s="1"/>
  <c r="BV840" i="42"/>
  <c r="BW840" i="42" s="1"/>
  <c r="BV333" i="42"/>
  <c r="BW333" i="42" s="1"/>
  <c r="BV258" i="42"/>
  <c r="BW258" i="42" s="1"/>
  <c r="BV931" i="42"/>
  <c r="BW931" i="42" s="1"/>
  <c r="BV430" i="42"/>
  <c r="BW430" i="42" s="1"/>
  <c r="BV520" i="42"/>
  <c r="BW520" i="42" s="1"/>
  <c r="BV693" i="42"/>
  <c r="BW693" i="42" s="1"/>
  <c r="BV743" i="42"/>
  <c r="BW743" i="42" s="1"/>
  <c r="BV785" i="42"/>
  <c r="BW785" i="42" s="1"/>
  <c r="BV980" i="42"/>
  <c r="BW980" i="42" s="1"/>
  <c r="BV1032" i="42"/>
  <c r="BW1032" i="42" s="1"/>
  <c r="BV191" i="42"/>
  <c r="BW191" i="42" s="1"/>
  <c r="BV641" i="42"/>
  <c r="BW641" i="42" s="1"/>
  <c r="BV828" i="42"/>
  <c r="BW828" i="42" s="1"/>
  <c r="BV884" i="42"/>
  <c r="BW884" i="42" s="1"/>
  <c r="BV964" i="42"/>
  <c r="BW964" i="42" s="1"/>
  <c r="BV193" i="42"/>
  <c r="BW193" i="42" s="1"/>
  <c r="BV298" i="42"/>
  <c r="BW298" i="42" s="1"/>
  <c r="BV381" i="42"/>
  <c r="BW381" i="42" s="1"/>
  <c r="BV695" i="42"/>
  <c r="BW695" i="42" s="1"/>
  <c r="BV939" i="42"/>
  <c r="BW939" i="42" s="1"/>
  <c r="BV304" i="42"/>
  <c r="BW304" i="42" s="1"/>
  <c r="BV458" i="42"/>
  <c r="BW458" i="42" s="1"/>
  <c r="BV863" i="42"/>
  <c r="BW863" i="42" s="1"/>
  <c r="BV891" i="42"/>
  <c r="BW891" i="42" s="1"/>
  <c r="BV993" i="42"/>
  <c r="BW993" i="42" s="1"/>
  <c r="BV602" i="42"/>
  <c r="BW602" i="42" s="1"/>
  <c r="BV756" i="42"/>
  <c r="BW756" i="42" s="1"/>
  <c r="BV871" i="42"/>
  <c r="BW871" i="42" s="1"/>
  <c r="BV127" i="42"/>
  <c r="BW127" i="42" s="1"/>
  <c r="BV547" i="42"/>
  <c r="BW547" i="42" s="1"/>
  <c r="BV662" i="42"/>
  <c r="BW662" i="42" s="1"/>
  <c r="BV948" i="42"/>
  <c r="BW948" i="42" s="1"/>
  <c r="BV723" i="42"/>
  <c r="BW723" i="42" s="1"/>
  <c r="BV158" i="42"/>
  <c r="BW158" i="42" s="1"/>
  <c r="BV482" i="42"/>
  <c r="BW482" i="42" s="1"/>
  <c r="BV999" i="42"/>
  <c r="BW999" i="42" s="1"/>
  <c r="BV160" i="42"/>
  <c r="BW160" i="42" s="1"/>
  <c r="BV505" i="42"/>
  <c r="BW505" i="42" s="1"/>
  <c r="BV772" i="42"/>
  <c r="BW772" i="42" s="1"/>
  <c r="BV881" i="42"/>
  <c r="BW881" i="42" s="1"/>
  <c r="BV956" i="42"/>
  <c r="BW956" i="42" s="1"/>
  <c r="BV63" i="42"/>
  <c r="BW63" i="42" s="1"/>
  <c r="BV561" i="42"/>
  <c r="BW561" i="42" s="1"/>
  <c r="BV189" i="42"/>
  <c r="BW189" i="42" s="1"/>
  <c r="BV224" i="42"/>
  <c r="BW224" i="42" s="1"/>
  <c r="BV805" i="42"/>
  <c r="BW805" i="42" s="1"/>
  <c r="BV252" i="42"/>
  <c r="BW252" i="42" s="1"/>
  <c r="BV335" i="42"/>
  <c r="BW335" i="42" s="1"/>
  <c r="BV929" i="42"/>
  <c r="BW929" i="42" s="1"/>
  <c r="BV677" i="42"/>
  <c r="BW677" i="42" s="1"/>
  <c r="BV623" i="42"/>
  <c r="BW623" i="42" s="1"/>
  <c r="BV1026" i="42"/>
  <c r="BW1026" i="42" s="1"/>
  <c r="BV689" i="42"/>
  <c r="BW689" i="42" s="1"/>
  <c r="BV385" i="42"/>
  <c r="BW385" i="42" s="1"/>
  <c r="BV706" i="42"/>
  <c r="BW706" i="42" s="1"/>
  <c r="BV1033" i="42"/>
  <c r="BW1033" i="42" s="1"/>
  <c r="BV17" i="42"/>
  <c r="BW17" i="42" s="1"/>
  <c r="BV125" i="42"/>
  <c r="BW125" i="42" s="1"/>
  <c r="BV225" i="42"/>
  <c r="BW225" i="42" s="1"/>
  <c r="BV386" i="42"/>
  <c r="BW386" i="42" s="1"/>
  <c r="BV754" i="42"/>
  <c r="BW754" i="42" s="1"/>
  <c r="BV799" i="42"/>
  <c r="BW799" i="42" s="1"/>
  <c r="BV940" i="42"/>
  <c r="BW940" i="42" s="1"/>
  <c r="BV18" i="42"/>
  <c r="BW18" i="42" s="1"/>
  <c r="BV537" i="42"/>
  <c r="BW537" i="42" s="1"/>
  <c r="BV989" i="42"/>
  <c r="BW989" i="42" s="1"/>
  <c r="BV480" i="42"/>
  <c r="BW480" i="42" s="1"/>
  <c r="BV709" i="42"/>
  <c r="BW709" i="42" s="1"/>
  <c r="BV965" i="42"/>
  <c r="BW965" i="42" s="1"/>
  <c r="BV1016" i="42"/>
  <c r="BW1016" i="42" s="1"/>
  <c r="BV126" i="42"/>
  <c r="BW126" i="42" s="1"/>
  <c r="BV916" i="42"/>
  <c r="BW916" i="42" s="1"/>
  <c r="BV969" i="42"/>
  <c r="BW969" i="42" s="1"/>
  <c r="BV29" i="42"/>
  <c r="BW29" i="42" s="1"/>
  <c r="BV803" i="42"/>
  <c r="BW803" i="42" s="1"/>
  <c r="BV771" i="42"/>
  <c r="BW771" i="42" s="1"/>
  <c r="BV900" i="42"/>
  <c r="BW900" i="42" s="1"/>
  <c r="BV970" i="42"/>
  <c r="BW970" i="42" s="1"/>
  <c r="BV548" i="42"/>
  <c r="BW548" i="42" s="1"/>
  <c r="BV841" i="42"/>
  <c r="BW841" i="42" s="1"/>
  <c r="BV949" i="42"/>
  <c r="BW949" i="42" s="1"/>
  <c r="BV620" i="42"/>
  <c r="BW620" i="42" s="1"/>
  <c r="BV850" i="42"/>
  <c r="BW850" i="42" s="1"/>
  <c r="BV903" i="42"/>
  <c r="BW903" i="42" s="1"/>
  <c r="BV973" i="42"/>
  <c r="BW973" i="42" s="1"/>
  <c r="BV278" i="42"/>
  <c r="BW278" i="42" s="1"/>
  <c r="BV85" i="42"/>
  <c r="BW85" i="42" s="1"/>
  <c r="BV624" i="42"/>
  <c r="BW624" i="42" s="1"/>
  <c r="BV979" i="42"/>
  <c r="BW979" i="42" s="1"/>
  <c r="BV59" i="42"/>
  <c r="BW59" i="42" s="1"/>
  <c r="BV76" i="42"/>
  <c r="BW76" i="42" s="1"/>
  <c r="BV94" i="42"/>
  <c r="BW94" i="42" s="1"/>
  <c r="BV31" i="42"/>
  <c r="BW31" i="42" s="1"/>
  <c r="BV19" i="42"/>
  <c r="BW19" i="42" s="1"/>
  <c r="BV91" i="42"/>
  <c r="BW91" i="42" s="1"/>
  <c r="BV21" i="42"/>
  <c r="BW21" i="42" s="1"/>
  <c r="BV30" i="42"/>
  <c r="BW30" i="42" s="1"/>
  <c r="BV47" i="42"/>
  <c r="BW47" i="42" s="1"/>
  <c r="BU368" i="42" a="1"/>
  <c r="BU368" i="42" s="1"/>
  <c r="BU367" i="42" s="1"/>
  <c r="BU316" i="42" a="1"/>
  <c r="BU316" i="42" s="1"/>
  <c r="BU264" i="42" a="1"/>
  <c r="BU264" i="42" s="1"/>
  <c r="BU153" i="42" a="1"/>
  <c r="BU153" i="42" s="1"/>
  <c r="BU436" i="42" a="1"/>
  <c r="BU436" i="42" s="1"/>
  <c r="BU692" i="42" a="1"/>
  <c r="BU692" i="42" s="1"/>
  <c r="BU74" i="42" a="1"/>
  <c r="BU74" i="42" s="1"/>
  <c r="BU796" i="42" a="1"/>
  <c r="BU796" i="42" s="1"/>
  <c r="BU340" i="42" a="1"/>
  <c r="BU340" i="42" s="1"/>
  <c r="BU199" i="42" a="1"/>
  <c r="BU199" i="42" s="1"/>
  <c r="BU668" i="42" a="1"/>
  <c r="BU668" i="42" s="1"/>
  <c r="BU737" i="42" a="1"/>
  <c r="BU737" i="42" s="1"/>
  <c r="BU729" i="42" s="1"/>
  <c r="BU953" i="42" a="1"/>
  <c r="BU953" i="42" s="1"/>
  <c r="BU512" i="42" a="1"/>
  <c r="BU512" i="42" s="1"/>
  <c r="BU992" i="42" a="1"/>
  <c r="BU992" i="42" s="1"/>
  <c r="BU217" i="42" a="1"/>
  <c r="BU217" i="42" s="1"/>
  <c r="BU783" i="42" a="1"/>
  <c r="BU783" i="42" s="1"/>
  <c r="BU878" i="42" a="1"/>
  <c r="BU878" i="42" s="1"/>
  <c r="BU637" i="42" a="1"/>
  <c r="BU637" i="42" s="1"/>
  <c r="BU212" i="42" a="1"/>
  <c r="BU212" i="42" s="1"/>
  <c r="BU901" i="42" a="1"/>
  <c r="BU901" i="42" s="1"/>
  <c r="BU472" i="42" a="1"/>
  <c r="BU472" i="42" s="1"/>
  <c r="BU471" i="42" s="1"/>
  <c r="BU280" i="42" a="1"/>
  <c r="BU280" i="42" s="1"/>
  <c r="BU389" i="42" a="1"/>
  <c r="BU389" i="42" s="1"/>
  <c r="BU854" i="42" a="1"/>
  <c r="BU854" i="42" s="1"/>
  <c r="BU89" i="42" a="1"/>
  <c r="BU89" i="42" s="1"/>
  <c r="BU173" i="42" a="1"/>
  <c r="BU173" i="42" s="1"/>
  <c r="BU172" i="42" s="1"/>
  <c r="BU300" i="42" a="1"/>
  <c r="BU300" i="42" s="1"/>
  <c r="BU299" i="42" s="1"/>
  <c r="BU52" i="42" a="1"/>
  <c r="BU52" i="42" s="1"/>
  <c r="BU51" i="42" s="1"/>
  <c r="BU441" i="42" a="1"/>
  <c r="BU441" i="42" s="1"/>
  <c r="BU236" i="42" a="1"/>
  <c r="BU236" i="42" s="1"/>
  <c r="BU764" i="42" a="1"/>
  <c r="BU764" i="42" s="1"/>
  <c r="BU763" i="42" s="1"/>
  <c r="BU759" i="42" s="1"/>
  <c r="BU142" i="42" a="1"/>
  <c r="BU142" i="42" s="1"/>
  <c r="BU1015" i="42" a="1"/>
  <c r="BU1015" i="42" s="1"/>
  <c r="BU504" i="42" a="1"/>
  <c r="BU504" i="42" s="1"/>
  <c r="BU833" i="42" a="1"/>
  <c r="BU833" i="42" s="1"/>
  <c r="BU832" i="42" s="1"/>
  <c r="BU228" i="42" a="1"/>
  <c r="BU228" i="42" s="1"/>
  <c r="BU556" i="42" a="1"/>
  <c r="BU556" i="42" s="1"/>
  <c r="BU610" i="42" a="1"/>
  <c r="BU610" i="42" s="1"/>
  <c r="BU866" i="42" a="1"/>
  <c r="BU866" i="42" s="1"/>
  <c r="BU113" i="42" a="1"/>
  <c r="BU113" i="42" s="1"/>
  <c r="BU161" i="42" a="1"/>
  <c r="BU161" i="42" s="1"/>
  <c r="BU288" i="42" a="1"/>
  <c r="BU288" i="42" s="1"/>
  <c r="BU618" i="42" a="1"/>
  <c r="BU618" i="42" s="1"/>
  <c r="BU493" i="42" a="1"/>
  <c r="BU493" i="42" s="1"/>
  <c r="BU492" i="42" s="1"/>
  <c r="BU491" i="42" s="1"/>
  <c r="BU109" i="42" a="1"/>
  <c r="BU109" i="42" s="1"/>
  <c r="BU11" i="42" a="1"/>
  <c r="BU11" i="42" s="1"/>
  <c r="BU452" i="42" a="1"/>
  <c r="BU452" i="42" s="1"/>
  <c r="BU812" i="42" a="1"/>
  <c r="BU812" i="42" s="1"/>
  <c r="BU680" i="42" a="1"/>
  <c r="BU680" i="42" s="1"/>
  <c r="BU564" i="42" a="1"/>
  <c r="BU564" i="42" s="1"/>
  <c r="BU121" i="42" a="1"/>
  <c r="BU121" i="42" s="1"/>
  <c r="BU120" i="42" s="1"/>
  <c r="BU65" i="42" a="1"/>
  <c r="BU65" i="42" s="1"/>
  <c r="BU420" i="42" a="1"/>
  <c r="BU420" i="42" s="1"/>
  <c r="BU419" i="42" s="1"/>
  <c r="BS264" i="42" a="1"/>
  <c r="BS264" i="42" s="1"/>
  <c r="BU648" i="42" a="1"/>
  <c r="BU648" i="42" s="1"/>
  <c r="BU137" i="42" a="1"/>
  <c r="BU137" i="42" s="1"/>
  <c r="BU925" i="42" a="1"/>
  <c r="BU925" i="42" s="1"/>
  <c r="BU356" i="42" a="1"/>
  <c r="BU356" i="42" s="1"/>
  <c r="BO319" i="42"/>
  <c r="BO315" i="42" s="1"/>
  <c r="BU408" i="42" a="1"/>
  <c r="BU408" i="42" s="1"/>
  <c r="BU84" i="42" a="1"/>
  <c r="BU84" i="42" s="1"/>
  <c r="BU269" i="42" a="1"/>
  <c r="BU269" i="42" s="1"/>
  <c r="BU321" i="42" a="1"/>
  <c r="BU321" i="42" s="1"/>
  <c r="BU360" i="42" a="1"/>
  <c r="BU360" i="42" s="1"/>
  <c r="BU351" i="42" s="1"/>
  <c r="BU632" i="42" a="1"/>
  <c r="BU632" i="42" s="1"/>
  <c r="BO782" i="42"/>
  <c r="BO781" i="42" s="1"/>
  <c r="BO777" i="42" s="1"/>
  <c r="BM9" i="42"/>
  <c r="BQ795" i="42"/>
  <c r="BS11" i="42" a="1"/>
  <c r="BS11" i="42" s="1"/>
  <c r="BO14" i="42"/>
  <c r="BO10" i="42" s="1"/>
  <c r="BQ544" i="42"/>
  <c r="BQ543" i="42" s="1"/>
  <c r="BQ539" i="42" s="1"/>
  <c r="BM592" i="42"/>
  <c r="BS360" i="42" a="1"/>
  <c r="BS360" i="42" s="1"/>
  <c r="BS760" i="42" a="1"/>
  <c r="BS760" i="42" s="1"/>
  <c r="K58" i="12"/>
  <c r="K56" i="12" s="1"/>
  <c r="BS778" i="42" a="1"/>
  <c r="BS778" i="42" s="1"/>
  <c r="BQ991" i="42"/>
  <c r="BQ990" i="42" s="1"/>
  <c r="BQ986" i="42" s="1"/>
  <c r="BO87" i="42"/>
  <c r="BO83" i="42" s="1"/>
  <c r="BS356" i="42" a="1"/>
  <c r="BS356" i="42" s="1"/>
  <c r="BQ712" i="42"/>
  <c r="BO853" i="42"/>
  <c r="BO635" i="42"/>
  <c r="BO631" i="42" s="1"/>
  <c r="BQ88" i="42"/>
  <c r="BQ87" i="42" s="1"/>
  <c r="BQ83" i="42" s="1"/>
  <c r="BQ924" i="42"/>
  <c r="BQ351" i="42"/>
  <c r="BO140" i="42"/>
  <c r="BO136" i="42" s="1"/>
  <c r="BS849" i="42" a="1"/>
  <c r="BS849" i="42" s="1"/>
  <c r="BQ141" i="42"/>
  <c r="BQ268" i="42"/>
  <c r="BQ267" i="42" s="1"/>
  <c r="BQ263" i="42" s="1"/>
  <c r="BQ811" i="42"/>
  <c r="BQ782" i="42" s="1"/>
  <c r="BQ781" i="42" s="1"/>
  <c r="BQ777" i="42" s="1"/>
  <c r="BS812" i="42" a="1"/>
  <c r="BS812" i="42" s="1"/>
  <c r="BS142" i="42" a="1"/>
  <c r="BS142" i="42" s="1"/>
  <c r="BS823" i="42" a="1"/>
  <c r="BS823" i="42" s="1"/>
  <c r="BS488" i="42" a="1"/>
  <c r="BS488" i="42" s="1"/>
  <c r="BS668" i="42" a="1"/>
  <c r="BS668" i="42" s="1"/>
  <c r="BS37" i="42" a="1"/>
  <c r="BS37" i="42" s="1"/>
  <c r="BS36" i="42" s="1"/>
  <c r="BQ962" i="42"/>
  <c r="BQ667" i="42"/>
  <c r="BS656" i="42" a="1"/>
  <c r="BS656" i="42" s="1"/>
  <c r="BS804" i="42" a="1"/>
  <c r="BS804" i="42" s="1"/>
  <c r="BS545" i="42" a="1"/>
  <c r="BS545" i="42" s="1"/>
  <c r="BS878" i="42" a="1"/>
  <c r="BS878" i="42" s="1"/>
  <c r="BS1015" i="42" a="1"/>
  <c r="BS1015" i="42" s="1"/>
  <c r="BQ598" i="42"/>
  <c r="BQ597" i="42" s="1"/>
  <c r="BQ593" i="42" s="1"/>
  <c r="BS512" i="42" a="1"/>
  <c r="BS512" i="42" s="1"/>
  <c r="BS228" i="42" a="1"/>
  <c r="BS228" i="42" s="1"/>
  <c r="BS912" i="42" a="1"/>
  <c r="BS912" i="42" s="1"/>
  <c r="BS368" i="42" a="1"/>
  <c r="BS368" i="42" s="1"/>
  <c r="BS367" i="42" s="1"/>
  <c r="BS280" i="42" a="1"/>
  <c r="BS280" i="42" s="1"/>
  <c r="BS89" i="42" a="1"/>
  <c r="BS89" i="42" s="1"/>
  <c r="BS992" i="42" a="1"/>
  <c r="BS992" i="42" s="1"/>
  <c r="BS199" i="42" a="1"/>
  <c r="BS199" i="42" s="1"/>
  <c r="BS692" i="42" a="1"/>
  <c r="BS692" i="42" s="1"/>
  <c r="BS460" i="42" a="1"/>
  <c r="BS460" i="42" s="1"/>
  <c r="BS236" i="42" a="1"/>
  <c r="BS236" i="42" s="1"/>
  <c r="BS737" i="42" a="1"/>
  <c r="BS737" i="42" s="1"/>
  <c r="BS161" i="42" a="1"/>
  <c r="BS161" i="42" s="1"/>
  <c r="BS901" i="42" a="1"/>
  <c r="BS901" i="42" s="1"/>
  <c r="BQ492" i="42"/>
  <c r="BQ491" i="42" s="1"/>
  <c r="BQ487" i="42" s="1"/>
  <c r="BS963" i="42" a="1"/>
  <c r="BS963" i="42" s="1"/>
  <c r="BS300" i="42" a="1"/>
  <c r="BS300" i="42" s="1"/>
  <c r="BS299" i="42" s="1"/>
  <c r="BS724" i="42" a="1"/>
  <c r="BS724" i="42" s="1"/>
  <c r="BS137" i="42" a="1"/>
  <c r="BS137" i="42" s="1"/>
  <c r="BS217" i="42" a="1"/>
  <c r="BS217" i="42" s="1"/>
  <c r="BS248" i="42" a="1"/>
  <c r="BS248" i="42" s="1"/>
  <c r="BS247" i="42" s="1"/>
  <c r="BS933" i="42" a="1"/>
  <c r="BS933" i="42" s="1"/>
  <c r="BS1020" i="42" a="1"/>
  <c r="BS1020" i="42" s="1"/>
  <c r="BS1019" i="42" s="1"/>
  <c r="BS1018" i="42" s="1"/>
  <c r="BS890" i="42" a="1"/>
  <c r="BS890" i="42" s="1"/>
  <c r="BS16" i="42" a="1"/>
  <c r="BS16" i="42" s="1"/>
  <c r="BS384" i="42" a="1"/>
  <c r="BS384" i="42" s="1"/>
  <c r="BS610" i="42" a="1"/>
  <c r="BS610" i="42" s="1"/>
  <c r="BS953" i="42" a="1"/>
  <c r="BS953" i="42" s="1"/>
  <c r="BQ320" i="42"/>
  <c r="BQ941" i="42"/>
  <c r="BS472" i="42" a="1"/>
  <c r="BS472" i="42" s="1"/>
  <c r="BS471" i="42" s="1"/>
  <c r="BS420" i="42" a="1"/>
  <c r="BS420" i="42" s="1"/>
  <c r="BS419" i="42" s="1"/>
  <c r="BS833" i="42" a="1"/>
  <c r="BS833" i="42" s="1"/>
  <c r="BS832" i="42" s="1"/>
  <c r="BS594" i="42" a="1"/>
  <c r="BS594" i="42" s="1"/>
  <c r="BS783" i="42" a="1"/>
  <c r="BS783" i="42" s="1"/>
  <c r="BS153" i="42" a="1"/>
  <c r="BS153" i="42" s="1"/>
  <c r="BS866" i="42" a="1"/>
  <c r="BS866" i="42" s="1"/>
  <c r="BQ636" i="42"/>
  <c r="BQ1014" i="42"/>
  <c r="BS576" i="42" a="1"/>
  <c r="BS576" i="42" s="1"/>
  <c r="BS575" i="42" s="1"/>
  <c r="BS269" i="42" a="1"/>
  <c r="BS269" i="42" s="1"/>
  <c r="BS713" i="42" a="1"/>
  <c r="BS713" i="42" s="1"/>
  <c r="BS618" i="42" a="1"/>
  <c r="BS618" i="42" s="1"/>
  <c r="BS288" i="42" a="1"/>
  <c r="BS288" i="42" s="1"/>
  <c r="L58" i="12"/>
  <c r="S58" i="12"/>
  <c r="S60" i="12" s="1"/>
  <c r="W58" i="12"/>
  <c r="W60" i="12" s="1"/>
  <c r="R58" i="12"/>
  <c r="T58" i="12"/>
  <c r="T60" i="12" s="1"/>
  <c r="V58" i="12"/>
  <c r="V60" i="12" s="1"/>
  <c r="U58" i="12"/>
  <c r="U60" i="12" s="1"/>
  <c r="X58" i="12"/>
  <c r="X60" i="12" s="1"/>
  <c r="BS113" i="42" a="1"/>
  <c r="BS113" i="42" s="1"/>
  <c r="BS680" i="42" a="1"/>
  <c r="BS680" i="42" s="1"/>
  <c r="BS100" i="42" a="1"/>
  <c r="BS100" i="42" s="1"/>
  <c r="BS389" i="42" a="1"/>
  <c r="BS389" i="42" s="1"/>
  <c r="BS524" i="42" a="1"/>
  <c r="BS524" i="42" s="1"/>
  <c r="BS523" i="42" s="1"/>
  <c r="BS942" i="42" a="1"/>
  <c r="BS942" i="42" s="1"/>
  <c r="BS1003" i="42" a="1"/>
  <c r="BS1003" i="42" s="1"/>
  <c r="BS556" i="42" a="1"/>
  <c r="BS556" i="42" s="1"/>
  <c r="BS27" i="42" a="1"/>
  <c r="BS27" i="42" s="1"/>
  <c r="BS504" i="42" a="1"/>
  <c r="BS504" i="42" s="1"/>
  <c r="BS599" i="42" a="1"/>
  <c r="BS599" i="42" s="1"/>
  <c r="BS796" i="42" a="1"/>
  <c r="BS796" i="42" s="1"/>
  <c r="BS321" i="42" a="1"/>
  <c r="BS321" i="42" s="1"/>
  <c r="BS632" i="42" a="1"/>
  <c r="BS632" i="42" s="1"/>
  <c r="BS708" i="42" a="1"/>
  <c r="BS708" i="42" s="1"/>
  <c r="BQ728" i="42"/>
  <c r="BQ15" i="42"/>
  <c r="BQ388" i="42"/>
  <c r="BQ387" i="42" s="1"/>
  <c r="BQ383" i="42" s="1"/>
  <c r="BQ64" i="42"/>
  <c r="BQ50" i="42" s="1"/>
  <c r="BS854" i="42" a="1"/>
  <c r="BS854" i="42" s="1"/>
  <c r="BS974" i="42" a="1"/>
  <c r="BS974" i="42" s="1"/>
  <c r="BS340" i="42" a="1"/>
  <c r="BS340" i="42" s="1"/>
  <c r="BS540" i="42" a="1"/>
  <c r="BS540" i="42" s="1"/>
  <c r="BS121" i="42" a="1"/>
  <c r="BS121" i="42" s="1"/>
  <c r="BS120" i="42" s="1"/>
  <c r="BS441" i="42" a="1"/>
  <c r="BS441" i="42" s="1"/>
  <c r="BQ187" i="42"/>
  <c r="BQ186" i="42" s="1"/>
  <c r="BS400" i="42" a="1"/>
  <c r="BS400" i="42" s="1"/>
  <c r="BS764" i="42" a="1"/>
  <c r="BS764" i="42" s="1"/>
  <c r="BS763" i="42" s="1"/>
  <c r="BS212" i="42" a="1"/>
  <c r="BS212" i="42" s="1"/>
  <c r="BS744" i="42" a="1"/>
  <c r="BS744" i="42" s="1"/>
  <c r="BS109" i="42" a="1"/>
  <c r="BS109" i="42" s="1"/>
  <c r="BS65" i="42" a="1"/>
  <c r="BS65" i="42" s="1"/>
  <c r="BS408" i="42" a="1"/>
  <c r="BS408" i="42" s="1"/>
  <c r="BS648" i="42" a="1"/>
  <c r="BS648" i="42" s="1"/>
  <c r="BS84" i="42" a="1"/>
  <c r="BS84" i="42" s="1"/>
  <c r="BS52" i="42" a="1"/>
  <c r="BS52" i="42" s="1"/>
  <c r="BS51" i="42" s="1"/>
  <c r="BS493" i="42" a="1"/>
  <c r="BS493" i="42" s="1"/>
  <c r="BS987" i="42" a="1"/>
  <c r="BS987" i="42" s="1"/>
  <c r="BQ216" i="42"/>
  <c r="BQ215" i="42" s="1"/>
  <c r="BQ211" i="42" s="1"/>
  <c r="BS452" i="42" a="1"/>
  <c r="BS452" i="42" s="1"/>
  <c r="BS564" i="42" a="1"/>
  <c r="BS564" i="42" s="1"/>
  <c r="BS332" i="42" a="1"/>
  <c r="BS332" i="42" s="1"/>
  <c r="BS173" i="42" a="1"/>
  <c r="BS173" i="42" s="1"/>
  <c r="BS172" i="42" s="1"/>
  <c r="BS637" i="42" a="1"/>
  <c r="BS637" i="42" s="1"/>
  <c r="BS74" i="42" a="1"/>
  <c r="BS74" i="42" s="1"/>
  <c r="BS436" i="42" a="1"/>
  <c r="BS436" i="42" s="1"/>
  <c r="BS316" i="42" a="1"/>
  <c r="BS316" i="42" s="1"/>
  <c r="BS925" i="42" a="1"/>
  <c r="BS925" i="42" s="1"/>
  <c r="BS188" i="42" a="1"/>
  <c r="BS188" i="42" s="1"/>
  <c r="BS733" i="42" a="1"/>
  <c r="BS733" i="42" s="1"/>
  <c r="BQ440" i="42"/>
  <c r="BQ439" i="42" s="1"/>
  <c r="BQ435" i="42" s="1"/>
  <c r="BQ759" i="42"/>
  <c r="BU636" i="42" l="1"/>
  <c r="BU187" i="42"/>
  <c r="BU186" i="42" s="1"/>
  <c r="BU440" i="42"/>
  <c r="BU795" i="42"/>
  <c r="BU924" i="42"/>
  <c r="BU1014" i="42"/>
  <c r="BW849" i="42" a="1"/>
  <c r="BW849" i="42" s="1"/>
  <c r="BW540" i="42" a="1"/>
  <c r="BW540" i="42" s="1"/>
  <c r="BW504" i="42" a="1"/>
  <c r="BW504" i="42" s="1"/>
  <c r="BW632" i="42" a="1"/>
  <c r="BW632" i="42" s="1"/>
  <c r="BW113" i="42" a="1"/>
  <c r="BW113" i="42" s="1"/>
  <c r="BU388" i="42"/>
  <c r="BU387" i="42" s="1"/>
  <c r="BU383" i="42" s="1"/>
  <c r="BW316" i="42" a="1"/>
  <c r="BW316" i="42" s="1"/>
  <c r="BU991" i="42"/>
  <c r="BU990" i="42" s="1"/>
  <c r="BU986" i="42" s="1"/>
  <c r="BU728" i="42"/>
  <c r="BU711" i="42" s="1"/>
  <c r="BW280" i="42" a="1"/>
  <c r="BW280" i="42" s="1"/>
  <c r="BW452" i="42" a="1"/>
  <c r="BW452" i="42" s="1"/>
  <c r="BW576" i="42" a="1"/>
  <c r="BW576" i="42" s="1"/>
  <c r="BW575" i="42" s="1"/>
  <c r="BW217" i="42" a="1"/>
  <c r="BW217" i="42" s="1"/>
  <c r="BW153" i="42" a="1"/>
  <c r="BW153" i="42" s="1"/>
  <c r="BW142" i="42" a="1"/>
  <c r="BW142" i="42" s="1"/>
  <c r="BU268" i="42"/>
  <c r="BU267" i="42" s="1"/>
  <c r="BU263" i="42" s="1"/>
  <c r="BW400" i="42" a="1"/>
  <c r="BW400" i="42" s="1"/>
  <c r="BW436" i="42" a="1"/>
  <c r="BW436" i="42" s="1"/>
  <c r="BU811" i="42"/>
  <c r="BU782" i="42" s="1"/>
  <c r="BU781" i="42" s="1"/>
  <c r="BU777" i="42" s="1"/>
  <c r="BW823" i="42" a="1"/>
  <c r="BW823" i="42" s="1"/>
  <c r="BU88" i="42"/>
  <c r="BW760" i="42" a="1"/>
  <c r="BW760" i="42" s="1"/>
  <c r="BW356" i="42" a="1"/>
  <c r="BW356" i="42" s="1"/>
  <c r="BW1020" i="42" a="1"/>
  <c r="BW1020" i="42" s="1"/>
  <c r="BW1019" i="42" s="1"/>
  <c r="BW1018" i="42" s="1"/>
  <c r="BW963" i="42" a="1"/>
  <c r="BW963" i="42" s="1"/>
  <c r="BW121" i="42" a="1"/>
  <c r="BW121" i="42" s="1"/>
  <c r="BW120" i="42" s="1"/>
  <c r="BW942" i="42" a="1"/>
  <c r="BW942" i="42" s="1"/>
  <c r="BW854" i="42" a="1"/>
  <c r="BW854" i="42" s="1"/>
  <c r="BU439" i="42"/>
  <c r="BU435" i="42" s="1"/>
  <c r="BW713" i="42" a="1"/>
  <c r="BW713" i="42" s="1"/>
  <c r="BW74" i="42" a="1"/>
  <c r="BW74" i="42" s="1"/>
  <c r="BX110" i="42"/>
  <c r="BY110" i="42" s="1"/>
  <c r="BX159" i="42"/>
  <c r="BY159" i="42" s="1"/>
  <c r="BX314" i="42"/>
  <c r="BY314" i="42" s="1"/>
  <c r="BX371" i="42"/>
  <c r="BY371" i="42" s="1"/>
  <c r="BX423" i="42"/>
  <c r="BY423" i="42" s="1"/>
  <c r="BX468" i="42"/>
  <c r="BY468" i="42" s="1"/>
  <c r="BX477" i="42"/>
  <c r="BY477" i="42" s="1"/>
  <c r="BX536" i="42"/>
  <c r="BY536" i="42" s="1"/>
  <c r="BX659" i="42"/>
  <c r="BY659" i="42" s="1"/>
  <c r="BX357" i="42"/>
  <c r="BY357" i="42" s="1"/>
  <c r="BX364" i="42"/>
  <c r="BY364" i="42" s="1"/>
  <c r="BX262" i="42"/>
  <c r="BY262" i="42" s="1"/>
  <c r="BX274" i="42"/>
  <c r="BY274" i="42" s="1"/>
  <c r="BX335" i="42"/>
  <c r="BY335" i="42" s="1"/>
  <c r="BX385" i="42"/>
  <c r="BY385" i="42" s="1"/>
  <c r="BX395" i="42"/>
  <c r="BY395" i="42" s="1"/>
  <c r="BX532" i="42"/>
  <c r="BY532" i="42" s="1"/>
  <c r="BX674" i="42"/>
  <c r="BY674" i="42" s="1"/>
  <c r="BX697" i="42"/>
  <c r="BY697" i="42" s="1"/>
  <c r="BX143" i="42"/>
  <c r="BY143" i="42" s="1"/>
  <c r="BX587" i="42"/>
  <c r="BY587" i="42" s="1"/>
  <c r="BX665" i="42"/>
  <c r="BY665" i="42" s="1"/>
  <c r="BX119" i="42"/>
  <c r="BY119" i="42" s="1"/>
  <c r="BX282" i="42"/>
  <c r="BY282" i="42" s="1"/>
  <c r="BX514" i="42"/>
  <c r="BY514" i="42" s="1"/>
  <c r="BX625" i="42"/>
  <c r="BY625" i="42" s="1"/>
  <c r="BX344" i="42"/>
  <c r="BY344" i="42" s="1"/>
  <c r="BX522" i="42"/>
  <c r="BY522" i="42" s="1"/>
  <c r="BX600" i="42"/>
  <c r="BY600" i="42" s="1"/>
  <c r="BX606" i="42"/>
  <c r="BY606" i="42" s="1"/>
  <c r="BX650" i="42"/>
  <c r="BY650" i="42" s="1"/>
  <c r="BX693" i="42"/>
  <c r="BY693" i="42" s="1"/>
  <c r="BX698" i="42"/>
  <c r="BY698" i="42" s="1"/>
  <c r="BX198" i="42"/>
  <c r="BY198" i="42" s="1"/>
  <c r="BX412" i="42"/>
  <c r="BY412" i="42" s="1"/>
  <c r="BX434" i="42"/>
  <c r="BY434" i="42" s="1"/>
  <c r="BX484" i="42"/>
  <c r="BY484" i="42" s="1"/>
  <c r="BX542" i="42"/>
  <c r="BY542" i="42" s="1"/>
  <c r="BX243" i="42"/>
  <c r="BY243" i="42" s="1"/>
  <c r="BX290" i="42"/>
  <c r="BY290" i="42" s="1"/>
  <c r="BX402" i="42"/>
  <c r="BY402" i="42" s="1"/>
  <c r="BX506" i="42"/>
  <c r="BY506" i="42" s="1"/>
  <c r="BX541" i="42"/>
  <c r="BY541" i="42" s="1"/>
  <c r="BX558" i="42"/>
  <c r="BY558" i="42" s="1"/>
  <c r="BX613" i="42"/>
  <c r="BY613" i="42" s="1"/>
  <c r="BX628" i="42"/>
  <c r="BY628" i="42" s="1"/>
  <c r="BX734" i="42"/>
  <c r="BY734" i="42" s="1"/>
  <c r="BX752" i="42"/>
  <c r="BY752" i="42" s="1"/>
  <c r="BX779" i="42"/>
  <c r="BY779" i="42" s="1"/>
  <c r="BX787" i="42"/>
  <c r="BY787" i="42" s="1"/>
  <c r="BX150" i="42"/>
  <c r="BY150" i="42" s="1"/>
  <c r="BX445" i="42"/>
  <c r="BY445" i="42" s="1"/>
  <c r="BX515" i="42"/>
  <c r="BY515" i="42" s="1"/>
  <c r="BX551" i="42"/>
  <c r="BY551" i="42" s="1"/>
  <c r="BX640" i="42"/>
  <c r="BY640" i="42" s="1"/>
  <c r="BX694" i="42"/>
  <c r="BY694" i="42" s="1"/>
  <c r="BX700" i="42"/>
  <c r="BY700" i="42" s="1"/>
  <c r="BX837" i="42"/>
  <c r="BY837" i="42" s="1"/>
  <c r="BX431" i="42"/>
  <c r="BY431" i="42" s="1"/>
  <c r="BX526" i="42"/>
  <c r="BY526" i="42" s="1"/>
  <c r="BX741" i="42"/>
  <c r="BY741" i="42" s="1"/>
  <c r="BX815" i="42"/>
  <c r="BY815" i="42" s="1"/>
  <c r="BX826" i="42"/>
  <c r="BY826" i="42" s="1"/>
  <c r="BX155" i="42"/>
  <c r="BY155" i="42" s="1"/>
  <c r="BX181" i="42"/>
  <c r="BY181" i="42" s="1"/>
  <c r="BX305" i="42"/>
  <c r="BY305" i="42" s="1"/>
  <c r="BX527" i="42"/>
  <c r="BY527" i="42" s="1"/>
  <c r="BX571" i="42"/>
  <c r="BY571" i="42" s="1"/>
  <c r="BX623" i="42"/>
  <c r="BY623" i="42" s="1"/>
  <c r="BX643" i="42"/>
  <c r="BY643" i="42" s="1"/>
  <c r="BX658" i="42"/>
  <c r="BY658" i="42" s="1"/>
  <c r="BX714" i="42"/>
  <c r="BY714" i="42" s="1"/>
  <c r="BX797" i="42"/>
  <c r="BY797" i="42" s="1"/>
  <c r="BX75" i="42"/>
  <c r="BY75" i="42" s="1"/>
  <c r="BX111" i="42"/>
  <c r="BY111" i="42" s="1"/>
  <c r="BX298" i="42"/>
  <c r="BY298" i="42" s="1"/>
  <c r="BX563" i="42"/>
  <c r="BY563" i="42" s="1"/>
  <c r="BX596" i="42"/>
  <c r="BY596" i="42" s="1"/>
  <c r="BX717" i="42"/>
  <c r="BY717" i="42" s="1"/>
  <c r="BX775" i="42"/>
  <c r="BY775" i="42" s="1"/>
  <c r="BX792" i="42"/>
  <c r="BY792" i="42" s="1"/>
  <c r="BX824" i="42"/>
  <c r="BY824" i="42" s="1"/>
  <c r="BX864" i="42"/>
  <c r="BY864" i="42" s="1"/>
  <c r="BX893" i="42"/>
  <c r="BY893" i="42" s="1"/>
  <c r="BX913" i="42"/>
  <c r="BY913" i="42" s="1"/>
  <c r="BX949" i="42"/>
  <c r="BY949" i="42" s="1"/>
  <c r="BX259" i="42"/>
  <c r="BY259" i="42" s="1"/>
  <c r="BX330" i="42"/>
  <c r="BY330" i="42" s="1"/>
  <c r="BX574" i="42"/>
  <c r="BY574" i="42" s="1"/>
  <c r="BX705" i="42"/>
  <c r="BY705" i="42" s="1"/>
  <c r="BX845" i="42"/>
  <c r="BY845" i="42" s="1"/>
  <c r="BX875" i="42"/>
  <c r="BY875" i="42" s="1"/>
  <c r="BX932" i="42"/>
  <c r="BY932" i="42" s="1"/>
  <c r="BX945" i="42"/>
  <c r="BY945" i="42" s="1"/>
  <c r="BX231" i="42"/>
  <c r="BY231" i="42" s="1"/>
  <c r="BX399" i="42"/>
  <c r="BY399" i="42" s="1"/>
  <c r="BX422" i="42"/>
  <c r="BY422" i="42" s="1"/>
  <c r="BX671" i="42"/>
  <c r="BY671" i="42" s="1"/>
  <c r="BX751" i="42"/>
  <c r="BY751" i="42" s="1"/>
  <c r="BX786" i="42"/>
  <c r="BY786" i="42" s="1"/>
  <c r="BX810" i="42"/>
  <c r="BY810" i="42" s="1"/>
  <c r="BX818" i="42"/>
  <c r="BY818" i="42" s="1"/>
  <c r="BX899" i="42"/>
  <c r="BY899" i="42" s="1"/>
  <c r="BX166" i="42"/>
  <c r="BY166" i="42" s="1"/>
  <c r="BX546" i="42"/>
  <c r="BY546" i="42" s="1"/>
  <c r="BX577" i="42"/>
  <c r="BY577" i="42" s="1"/>
  <c r="BX739" i="42"/>
  <c r="BY739" i="42" s="1"/>
  <c r="BX860" i="42"/>
  <c r="BY860" i="42" s="1"/>
  <c r="BX882" i="42"/>
  <c r="BY882" i="42" s="1"/>
  <c r="BX69" i="42"/>
  <c r="BY69" i="42" s="1"/>
  <c r="BX271" i="42"/>
  <c r="BY271" i="42" s="1"/>
  <c r="BX338" i="42"/>
  <c r="BY338" i="42" s="1"/>
  <c r="BX390" i="42"/>
  <c r="BY390" i="42" s="1"/>
  <c r="BX498" i="42"/>
  <c r="BY498" i="42" s="1"/>
  <c r="BX535" i="42"/>
  <c r="BY535" i="42" s="1"/>
  <c r="BX588" i="42"/>
  <c r="BY588" i="42" s="1"/>
  <c r="BX725" i="42"/>
  <c r="BY725" i="42" s="1"/>
  <c r="BX834" i="42"/>
  <c r="BY834" i="42" s="1"/>
  <c r="BX911" i="42"/>
  <c r="BY911" i="42" s="1"/>
  <c r="BX948" i="42"/>
  <c r="BY948" i="42" s="1"/>
  <c r="BX959" i="42"/>
  <c r="BY959" i="42" s="1"/>
  <c r="BX993" i="42"/>
  <c r="BY993" i="42" s="1"/>
  <c r="BX1017" i="42"/>
  <c r="BY1017" i="42" s="1"/>
  <c r="BX513" i="42"/>
  <c r="BY513" i="42" s="1"/>
  <c r="BX1025" i="42"/>
  <c r="BY1025" i="42" s="1"/>
  <c r="BX372" i="42"/>
  <c r="BY372" i="42" s="1"/>
  <c r="BX417" i="42"/>
  <c r="BY417" i="42" s="1"/>
  <c r="BX657" i="42"/>
  <c r="BY657" i="42" s="1"/>
  <c r="BX798" i="42"/>
  <c r="BY798" i="42" s="1"/>
  <c r="BX907" i="42"/>
  <c r="BY907" i="42" s="1"/>
  <c r="BX851" i="42"/>
  <c r="BY851" i="42" s="1"/>
  <c r="BX353" i="42"/>
  <c r="BY353" i="42" s="1"/>
  <c r="BX580" i="42"/>
  <c r="BY580" i="42" s="1"/>
  <c r="BX842" i="42"/>
  <c r="BY842" i="42" s="1"/>
  <c r="BX872" i="42"/>
  <c r="BY872" i="42" s="1"/>
  <c r="BX902" i="42"/>
  <c r="BY902" i="42" s="1"/>
  <c r="BX928" i="42"/>
  <c r="BY928" i="42" s="1"/>
  <c r="BX943" i="42"/>
  <c r="BY943" i="42" s="1"/>
  <c r="BX977" i="42"/>
  <c r="BY977" i="42" s="1"/>
  <c r="BX1035" i="42"/>
  <c r="BY1035" i="42" s="1"/>
  <c r="BX196" i="42"/>
  <c r="BY196" i="42" s="1"/>
  <c r="BX324" i="42"/>
  <c r="BY324" i="42" s="1"/>
  <c r="BX776" i="42"/>
  <c r="BY776" i="42" s="1"/>
  <c r="BX256" i="42"/>
  <c r="BY256" i="42" s="1"/>
  <c r="BX341" i="42"/>
  <c r="BY341" i="42" s="1"/>
  <c r="BX438" i="42"/>
  <c r="BY438" i="42" s="1"/>
  <c r="BX581" i="42"/>
  <c r="BY581" i="42" s="1"/>
  <c r="BX607" i="42"/>
  <c r="BY607" i="42" s="1"/>
  <c r="BX756" i="42"/>
  <c r="BY756" i="42" s="1"/>
  <c r="BX809" i="42"/>
  <c r="BY809" i="42" s="1"/>
  <c r="BX844" i="42"/>
  <c r="BY844" i="42" s="1"/>
  <c r="BX293" i="42"/>
  <c r="BY293" i="42" s="1"/>
  <c r="BX359" i="42"/>
  <c r="BY359" i="42" s="1"/>
  <c r="BX516" i="42"/>
  <c r="BY516" i="42" s="1"/>
  <c r="BX749" i="42"/>
  <c r="BY749" i="42" s="1"/>
  <c r="BX903" i="42"/>
  <c r="BY903" i="42" s="1"/>
  <c r="BX914" i="42"/>
  <c r="BY914" i="42" s="1"/>
  <c r="BX984" i="42"/>
  <c r="BY984" i="42" s="1"/>
  <c r="BX994" i="42"/>
  <c r="BY994" i="42" s="1"/>
  <c r="BX1021" i="42"/>
  <c r="BY1021" i="42" s="1"/>
  <c r="CA1" i="42"/>
  <c r="BX241" i="42"/>
  <c r="BY241" i="42" s="1"/>
  <c r="BX277" i="42"/>
  <c r="BY277" i="42" s="1"/>
  <c r="BX407" i="42"/>
  <c r="BY407" i="42" s="1"/>
  <c r="BX486" i="42"/>
  <c r="BY486" i="42" s="1"/>
  <c r="BX622" i="42"/>
  <c r="BY622" i="42" s="1"/>
  <c r="BX647" i="42"/>
  <c r="BY647" i="42" s="1"/>
  <c r="BX720" i="42"/>
  <c r="BY720" i="42" s="1"/>
  <c r="BX790" i="42"/>
  <c r="BY790" i="42" s="1"/>
  <c r="BX930" i="42"/>
  <c r="BY930" i="42" s="1"/>
  <c r="BX950" i="42"/>
  <c r="BY950" i="42" s="1"/>
  <c r="BX967" i="42"/>
  <c r="BY967" i="42" s="1"/>
  <c r="BX260" i="42"/>
  <c r="BY260" i="42" s="1"/>
  <c r="BX528" i="42"/>
  <c r="BY528" i="42" s="1"/>
  <c r="BX566" i="42"/>
  <c r="BY566" i="42" s="1"/>
  <c r="BX757" i="42"/>
  <c r="BY757" i="42" s="1"/>
  <c r="BX772" i="42"/>
  <c r="BY772" i="42" s="1"/>
  <c r="BX841" i="42"/>
  <c r="BY841" i="42" s="1"/>
  <c r="BX873" i="42"/>
  <c r="BY873" i="42" s="1"/>
  <c r="BX919" i="42"/>
  <c r="BY919" i="42" s="1"/>
  <c r="BX965" i="42"/>
  <c r="BY965" i="42" s="1"/>
  <c r="BX490" i="42"/>
  <c r="BY490" i="42" s="1"/>
  <c r="BX867" i="42"/>
  <c r="BY867" i="42" s="1"/>
  <c r="BX1028" i="42"/>
  <c r="BY1028" i="42" s="1"/>
  <c r="BX414" i="42"/>
  <c r="BY414" i="42" s="1"/>
  <c r="BX489" i="42"/>
  <c r="BY489" i="42" s="1"/>
  <c r="BX529" i="42"/>
  <c r="BY529" i="42" s="1"/>
  <c r="BX548" i="42"/>
  <c r="BY548" i="42" s="1"/>
  <c r="BX745" i="42"/>
  <c r="BY745" i="42" s="1"/>
  <c r="BX884" i="42"/>
  <c r="BY884" i="42" s="1"/>
  <c r="BX973" i="42"/>
  <c r="BY973" i="42" s="1"/>
  <c r="BX981" i="42"/>
  <c r="BY981" i="42" s="1"/>
  <c r="BX895" i="42"/>
  <c r="BY895" i="42" s="1"/>
  <c r="BX345" i="42"/>
  <c r="BY345" i="42" s="1"/>
  <c r="BX530" i="42"/>
  <c r="BY530" i="42" s="1"/>
  <c r="BX748" i="42"/>
  <c r="BY748" i="42" s="1"/>
  <c r="BX557" i="42"/>
  <c r="BY557" i="42" s="1"/>
  <c r="BX185" i="42"/>
  <c r="BY185" i="42" s="1"/>
  <c r="BX646" i="42"/>
  <c r="BY646" i="42" s="1"/>
  <c r="BX762" i="42"/>
  <c r="BY762" i="42" s="1"/>
  <c r="BX773" i="42"/>
  <c r="BY773" i="42" s="1"/>
  <c r="BX820" i="42"/>
  <c r="BY820" i="42" s="1"/>
  <c r="BX958" i="42"/>
  <c r="BY958" i="42" s="1"/>
  <c r="BX966" i="42"/>
  <c r="BY966" i="42" s="1"/>
  <c r="BX1011" i="42"/>
  <c r="BY1011" i="42" s="1"/>
  <c r="BX859" i="42"/>
  <c r="BY859" i="42" s="1"/>
  <c r="BX922" i="42"/>
  <c r="BY922" i="42" s="1"/>
  <c r="BX1023" i="42"/>
  <c r="BY1023" i="42" s="1"/>
  <c r="BX961" i="42"/>
  <c r="BY961" i="42" s="1"/>
  <c r="BX947" i="42"/>
  <c r="BY947" i="42" s="1"/>
  <c r="BX202" i="42"/>
  <c r="BY202" i="42" s="1"/>
  <c r="BX732" i="42"/>
  <c r="BY732" i="42" s="1"/>
  <c r="BX920" i="42"/>
  <c r="BY920" i="42" s="1"/>
  <c r="BX951" i="42"/>
  <c r="BY951" i="42" s="1"/>
  <c r="BX831" i="42"/>
  <c r="BY831" i="42" s="1"/>
  <c r="BX858" i="42"/>
  <c r="BY858" i="42" s="1"/>
  <c r="BX885" i="42"/>
  <c r="BY885" i="42" s="1"/>
  <c r="BX905" i="42"/>
  <c r="BY905" i="42" s="1"/>
  <c r="BX975" i="42"/>
  <c r="BY975" i="42" s="1"/>
  <c r="BX266" i="42"/>
  <c r="BY266" i="42" s="1"/>
  <c r="BX573" i="42"/>
  <c r="BY573" i="42" s="1"/>
  <c r="BX750" i="42"/>
  <c r="BY750" i="42" s="1"/>
  <c r="BX936" i="42"/>
  <c r="BY936" i="42" s="1"/>
  <c r="BX784" i="42"/>
  <c r="BY784" i="42" s="1"/>
  <c r="BX350" i="42"/>
  <c r="BY350" i="42" s="1"/>
  <c r="BX572" i="42"/>
  <c r="BY572" i="42" s="1"/>
  <c r="BX765" i="42"/>
  <c r="BY765" i="42" s="1"/>
  <c r="BX806" i="42"/>
  <c r="BY806" i="42" s="1"/>
  <c r="BX821" i="42"/>
  <c r="BY821" i="42" s="1"/>
  <c r="BX896" i="42"/>
  <c r="BY896" i="42" s="1"/>
  <c r="BX373" i="42"/>
  <c r="BY373" i="42" s="1"/>
  <c r="BX533" i="42"/>
  <c r="BY533" i="42" s="1"/>
  <c r="BX651" i="42"/>
  <c r="BY651" i="42" s="1"/>
  <c r="BX1036" i="42"/>
  <c r="BY1036" i="42" s="1"/>
  <c r="BX80" i="42"/>
  <c r="BY80" i="42" s="1"/>
  <c r="BX447" i="42"/>
  <c r="BY447" i="42" s="1"/>
  <c r="BX686" i="42"/>
  <c r="BY686" i="42" s="1"/>
  <c r="BX877" i="42"/>
  <c r="BY877" i="42" s="1"/>
  <c r="BX985" i="42"/>
  <c r="BY985" i="42" s="1"/>
  <c r="BX889" i="42"/>
  <c r="BY889" i="42" s="1"/>
  <c r="BX997" i="42"/>
  <c r="BY997" i="42" s="1"/>
  <c r="BX40" i="42"/>
  <c r="BY40" i="42" s="1"/>
  <c r="BX552" i="42"/>
  <c r="BY552" i="42" s="1"/>
  <c r="BX612" i="42"/>
  <c r="BY612" i="42" s="1"/>
  <c r="BX846" i="42"/>
  <c r="BY846" i="42" s="1"/>
  <c r="BX347" i="42"/>
  <c r="BY347" i="42" s="1"/>
  <c r="BX699" i="42"/>
  <c r="BY699" i="42" s="1"/>
  <c r="BX976" i="42"/>
  <c r="BY976" i="42" s="1"/>
  <c r="BX589" i="42"/>
  <c r="BY589" i="42" s="1"/>
  <c r="BX946" i="42"/>
  <c r="BY946" i="42" s="1"/>
  <c r="BX968" i="42"/>
  <c r="BY968" i="42" s="1"/>
  <c r="BX722" i="42"/>
  <c r="BY722" i="42" s="1"/>
  <c r="BX869" i="42"/>
  <c r="BY869" i="42" s="1"/>
  <c r="BX740" i="42"/>
  <c r="BY740" i="42" s="1"/>
  <c r="BX988" i="42"/>
  <c r="BY988" i="42" s="1"/>
  <c r="BX615" i="42"/>
  <c r="BY615" i="42" s="1"/>
  <c r="BX638" i="42"/>
  <c r="BY638" i="42" s="1"/>
  <c r="BX915" i="42"/>
  <c r="BY915" i="42" s="1"/>
  <c r="BX1031" i="42"/>
  <c r="BY1031" i="42" s="1"/>
  <c r="BX502" i="42"/>
  <c r="BY502" i="42" s="1"/>
  <c r="BX1013" i="42"/>
  <c r="BY1013" i="42" s="1"/>
  <c r="BX690" i="42"/>
  <c r="BY690" i="42" s="1"/>
  <c r="BX931" i="42"/>
  <c r="BY931" i="42" s="1"/>
  <c r="BX281" i="42"/>
  <c r="BY281" i="42" s="1"/>
  <c r="BX507" i="42"/>
  <c r="BY507" i="42" s="1"/>
  <c r="BX909" i="42"/>
  <c r="BY909" i="42" s="1"/>
  <c r="BX1007" i="42"/>
  <c r="BY1007" i="42" s="1"/>
  <c r="BX828" i="42"/>
  <c r="BY828" i="42" s="1"/>
  <c r="BX939" i="42"/>
  <c r="BY939" i="42" s="1"/>
  <c r="BX1016" i="42"/>
  <c r="BY1016" i="42" s="1"/>
  <c r="BX676" i="42"/>
  <c r="BY676" i="42" s="1"/>
  <c r="BX723" i="42"/>
  <c r="BY723" i="42" s="1"/>
  <c r="BX730" i="42"/>
  <c r="BY730" i="42" s="1"/>
  <c r="BX731" i="42"/>
  <c r="BY731" i="42" s="1"/>
  <c r="BX457" i="42"/>
  <c r="BY457" i="42" s="1"/>
  <c r="BX582" i="42"/>
  <c r="BY582" i="42" s="1"/>
  <c r="BX743" i="42"/>
  <c r="BY743" i="42" s="1"/>
  <c r="BX1032" i="42"/>
  <c r="BY1032" i="42" s="1"/>
  <c r="BX525" i="42"/>
  <c r="BY525" i="42" s="1"/>
  <c r="BX753" i="42"/>
  <c r="BY753" i="42" s="1"/>
  <c r="BX411" i="42"/>
  <c r="BY411" i="42" s="1"/>
  <c r="BX971" i="42"/>
  <c r="BY971" i="42" s="1"/>
  <c r="BX559" i="42"/>
  <c r="BY559" i="42" s="1"/>
  <c r="BX771" i="42"/>
  <c r="BY771" i="42" s="1"/>
  <c r="BX929" i="42"/>
  <c r="BY929" i="42" s="1"/>
  <c r="BX505" i="42"/>
  <c r="BY505" i="42" s="1"/>
  <c r="BX881" i="42"/>
  <c r="BY881" i="42" s="1"/>
  <c r="BX957" i="42"/>
  <c r="BY957" i="42" s="1"/>
  <c r="BX1026" i="42"/>
  <c r="BY1026" i="42" s="1"/>
  <c r="BX964" i="42"/>
  <c r="BY964" i="42" s="1"/>
  <c r="BX840" i="42"/>
  <c r="BY840" i="42" s="1"/>
  <c r="BX814" i="42"/>
  <c r="BY814" i="42" s="1"/>
  <c r="BX413" i="42"/>
  <c r="BY413" i="42" s="1"/>
  <c r="BX850" i="42"/>
  <c r="BY850" i="42" s="1"/>
  <c r="BX1000" i="42"/>
  <c r="BY1000" i="42" s="1"/>
  <c r="BX458" i="42"/>
  <c r="BY458" i="42" s="1"/>
  <c r="BX459" i="42"/>
  <c r="BY459" i="42" s="1"/>
  <c r="BX601" i="42"/>
  <c r="BY601" i="42" s="1"/>
  <c r="BX655" i="42"/>
  <c r="BY655" i="42" s="1"/>
  <c r="BX863" i="42"/>
  <c r="BY863" i="42" s="1"/>
  <c r="BX891" i="42"/>
  <c r="BY891" i="42" s="1"/>
  <c r="BX1033" i="42"/>
  <c r="BY1033" i="42" s="1"/>
  <c r="BX309" i="42"/>
  <c r="BY309" i="42" s="1"/>
  <c r="BX386" i="42"/>
  <c r="BY386" i="42" s="1"/>
  <c r="BX125" i="42"/>
  <c r="BY125" i="42" s="1"/>
  <c r="BX754" i="42"/>
  <c r="BY754" i="42" s="1"/>
  <c r="BX800" i="42"/>
  <c r="BY800" i="42" s="1"/>
  <c r="BX480" i="42"/>
  <c r="BY480" i="42" s="1"/>
  <c r="BX801" i="42"/>
  <c r="BY801" i="42" s="1"/>
  <c r="BX916" i="42"/>
  <c r="BY916" i="42" s="1"/>
  <c r="BX769" i="42"/>
  <c r="BY769" i="42" s="1"/>
  <c r="BX602" i="42"/>
  <c r="BY602" i="42" s="1"/>
  <c r="BX483" i="42"/>
  <c r="BY483" i="42" s="1"/>
  <c r="BX336" i="42"/>
  <c r="BY336" i="42" s="1"/>
  <c r="BX677" i="42"/>
  <c r="BY677" i="42" s="1"/>
  <c r="BX856" i="42"/>
  <c r="BY856" i="42" s="1"/>
  <c r="BX349" i="42"/>
  <c r="BY349" i="42" s="1"/>
  <c r="BX908" i="42"/>
  <c r="BY908" i="42" s="1"/>
  <c r="BX825" i="42"/>
  <c r="BY825" i="42" s="1"/>
  <c r="BX77" i="42"/>
  <c r="BY77" i="42" s="1"/>
  <c r="BX17" i="42"/>
  <c r="BY17" i="42" s="1"/>
  <c r="BX167" i="42"/>
  <c r="BY167" i="42" s="1"/>
  <c r="BX148" i="42"/>
  <c r="BY148" i="42" s="1"/>
  <c r="BX156" i="42"/>
  <c r="BY156" i="42" s="1"/>
  <c r="BX307" i="42"/>
  <c r="BY307" i="42" s="1"/>
  <c r="BX303" i="42"/>
  <c r="BY303" i="42" s="1"/>
  <c r="BX317" i="42"/>
  <c r="BY317" i="42" s="1"/>
  <c r="BX432" i="42"/>
  <c r="BY432" i="42" s="1"/>
  <c r="BX879" i="42"/>
  <c r="BY879" i="42" s="1"/>
  <c r="BX537" i="42"/>
  <c r="BY537" i="42" s="1"/>
  <c r="BX876" i="42"/>
  <c r="BY876" i="42" s="1"/>
  <c r="BX325" i="42"/>
  <c r="BY325" i="42" s="1"/>
  <c r="BX451" i="42"/>
  <c r="BY451" i="42" s="1"/>
  <c r="BX639" i="42"/>
  <c r="BY639" i="42" s="1"/>
  <c r="BX246" i="42"/>
  <c r="BY246" i="42" s="1"/>
  <c r="BX654" i="42"/>
  <c r="BY654" i="42" s="1"/>
  <c r="BX127" i="42"/>
  <c r="BY127" i="42" s="1"/>
  <c r="BX294" i="42"/>
  <c r="BY294" i="42" s="1"/>
  <c r="BX570" i="42"/>
  <c r="BY570" i="42" s="1"/>
  <c r="BX334" i="42"/>
  <c r="BY334" i="42" s="1"/>
  <c r="BX803" i="42"/>
  <c r="BY803" i="42" s="1"/>
  <c r="BX35" i="42"/>
  <c r="BY35" i="42" s="1"/>
  <c r="BX43" i="42"/>
  <c r="BY43" i="42" s="1"/>
  <c r="BX218" i="42"/>
  <c r="BY218" i="42" s="1"/>
  <c r="BX355" i="42"/>
  <c r="BY355" i="42" s="1"/>
  <c r="BX34" i="42"/>
  <c r="BY34" i="42" s="1"/>
  <c r="BX326" i="42"/>
  <c r="BY326" i="42" s="1"/>
  <c r="BX900" i="42"/>
  <c r="BY900" i="42" s="1"/>
  <c r="BX565" i="42"/>
  <c r="BY565" i="42" s="1"/>
  <c r="BX887" i="42"/>
  <c r="BY887" i="42" s="1"/>
  <c r="BX342" i="42"/>
  <c r="BY342" i="42" s="1"/>
  <c r="BX145" i="42"/>
  <c r="BY145" i="42" s="1"/>
  <c r="BX660" i="42"/>
  <c r="BY660" i="42" s="1"/>
  <c r="BX249" i="42"/>
  <c r="BY249" i="42" s="1"/>
  <c r="BX689" i="42"/>
  <c r="BY689" i="42" s="1"/>
  <c r="BX296" i="42"/>
  <c r="BY296" i="42" s="1"/>
  <c r="BX626" i="42"/>
  <c r="BY626" i="42" s="1"/>
  <c r="BX284" i="42"/>
  <c r="BY284" i="42" s="1"/>
  <c r="BX567" i="42"/>
  <c r="BY567" i="42" s="1"/>
  <c r="BX897" i="42"/>
  <c r="BY897" i="42" s="1"/>
  <c r="BX361" i="42"/>
  <c r="BY361" i="42" s="1"/>
  <c r="BX666" i="42"/>
  <c r="BY666" i="42" s="1"/>
  <c r="BX346" i="42"/>
  <c r="BY346" i="42" s="1"/>
  <c r="BX209" i="42"/>
  <c r="BY209" i="42" s="1"/>
  <c r="BX433" i="42"/>
  <c r="BY433" i="42" s="1"/>
  <c r="BX688" i="42"/>
  <c r="BY688" i="42" s="1"/>
  <c r="BX245" i="42"/>
  <c r="BY245" i="42" s="1"/>
  <c r="BX661" i="42"/>
  <c r="BY661" i="42" s="1"/>
  <c r="BX1004" i="42"/>
  <c r="BY1004" i="42" s="1"/>
  <c r="BX76" i="42"/>
  <c r="BY76" i="42" s="1"/>
  <c r="BX19" i="42"/>
  <c r="BY19" i="42" s="1"/>
  <c r="BX595" i="42"/>
  <c r="BY595" i="42" s="1"/>
  <c r="BX685" i="42"/>
  <c r="BY685" i="42" s="1"/>
  <c r="BX287" i="42"/>
  <c r="BY287" i="42" s="1"/>
  <c r="BX1034" i="42"/>
  <c r="BY1034" i="42" s="1"/>
  <c r="BX337" i="42"/>
  <c r="BY337" i="42" s="1"/>
  <c r="BX870" i="42"/>
  <c r="BY870" i="42" s="1"/>
  <c r="BX95" i="42"/>
  <c r="BY95" i="42" s="1"/>
  <c r="BX115" i="42"/>
  <c r="BY115" i="42" s="1"/>
  <c r="BX442" i="42"/>
  <c r="BY442" i="42" s="1"/>
  <c r="BX190" i="42"/>
  <c r="BY190" i="42" s="1"/>
  <c r="BX56" i="42"/>
  <c r="BY56" i="42" s="1"/>
  <c r="BX358" i="42"/>
  <c r="BY358" i="42" s="1"/>
  <c r="BX244" i="42"/>
  <c r="BY244" i="42" s="1"/>
  <c r="BX687" i="42"/>
  <c r="BY687" i="42" s="1"/>
  <c r="BX843" i="42"/>
  <c r="BY843" i="42" s="1"/>
  <c r="BX789" i="42"/>
  <c r="BY789" i="42" s="1"/>
  <c r="BX24" i="42"/>
  <c r="BY24" i="42" s="1"/>
  <c r="BX99" i="42"/>
  <c r="BY99" i="42" s="1"/>
  <c r="BX58" i="42"/>
  <c r="BY58" i="42" s="1"/>
  <c r="BX133" i="42"/>
  <c r="BY133" i="42" s="1"/>
  <c r="BX38" i="42"/>
  <c r="BY38" i="42" s="1"/>
  <c r="BX370" i="42"/>
  <c r="BY370" i="42" s="1"/>
  <c r="BX49" i="42"/>
  <c r="BY49" i="42" s="1"/>
  <c r="BX354" i="42"/>
  <c r="BY354" i="42" s="1"/>
  <c r="BX910" i="42"/>
  <c r="BY910" i="42" s="1"/>
  <c r="BX609" i="42"/>
  <c r="BY609" i="42" s="1"/>
  <c r="BX151" i="42"/>
  <c r="BY151" i="42" s="1"/>
  <c r="BX696" i="42"/>
  <c r="BY696" i="42" s="1"/>
  <c r="BX817" i="42"/>
  <c r="BY817" i="42" s="1"/>
  <c r="BX79" i="42"/>
  <c r="BY79" i="42" s="1"/>
  <c r="BX144" i="42"/>
  <c r="BY144" i="42" s="1"/>
  <c r="BX82" i="42"/>
  <c r="BY82" i="42" s="1"/>
  <c r="BX105" i="42"/>
  <c r="BY105" i="42" s="1"/>
  <c r="BX921" i="42"/>
  <c r="BY921" i="42" s="1"/>
  <c r="BX624" i="42"/>
  <c r="BY624" i="42" s="1"/>
  <c r="BX377" i="42"/>
  <c r="BY377" i="42" s="1"/>
  <c r="BX270" i="42"/>
  <c r="BY270" i="42" s="1"/>
  <c r="BX348" i="42"/>
  <c r="BY348" i="42" s="1"/>
  <c r="BX702" i="42"/>
  <c r="BY702" i="42" s="1"/>
  <c r="BX738" i="42"/>
  <c r="BY738" i="42" s="1"/>
  <c r="BX496" i="42"/>
  <c r="BY496" i="42" s="1"/>
  <c r="BX793" i="42"/>
  <c r="BY793" i="42" s="1"/>
  <c r="BX644" i="42"/>
  <c r="BY644" i="42" s="1"/>
  <c r="BX70" i="42"/>
  <c r="BY70" i="42" s="1"/>
  <c r="BX12" i="42"/>
  <c r="BY12" i="42" s="1"/>
  <c r="BX78" i="42"/>
  <c r="BY78" i="42" s="1"/>
  <c r="BX189" i="42"/>
  <c r="BY189" i="42" s="1"/>
  <c r="BX152" i="42"/>
  <c r="BY152" i="42" s="1"/>
  <c r="BX160" i="42"/>
  <c r="BY160" i="42" s="1"/>
  <c r="BX343" i="42"/>
  <c r="BY343" i="42" s="1"/>
  <c r="BX428" i="42"/>
  <c r="BY428" i="42" s="1"/>
  <c r="BX633" i="42"/>
  <c r="BY633" i="42" s="1"/>
  <c r="BX944" i="42"/>
  <c r="BY944" i="42" s="1"/>
  <c r="BX664" i="42"/>
  <c r="BY664" i="42" s="1"/>
  <c r="BX952" i="42"/>
  <c r="BY952" i="42" s="1"/>
  <c r="BX549" i="42"/>
  <c r="BY549" i="42" s="1"/>
  <c r="BX30" i="42"/>
  <c r="BY30" i="42" s="1"/>
  <c r="BX735" i="42"/>
  <c r="BY735" i="42" s="1"/>
  <c r="BX405" i="42"/>
  <c r="BY405" i="42" s="1"/>
  <c r="BX766" i="42"/>
  <c r="BY766" i="42" s="1"/>
  <c r="BX418" i="42"/>
  <c r="BY418" i="42" s="1"/>
  <c r="BX446" i="42"/>
  <c r="BY446" i="42" s="1"/>
  <c r="BX1005" i="42"/>
  <c r="BY1005" i="42" s="1"/>
  <c r="BX996" i="42"/>
  <c r="BY996" i="42" s="1"/>
  <c r="BX406" i="42"/>
  <c r="BY406" i="42" s="1"/>
  <c r="BX675" i="42"/>
  <c r="BY675" i="42" s="1"/>
  <c r="BX555" i="42"/>
  <c r="BY555" i="42" s="1"/>
  <c r="BX107" i="42"/>
  <c r="BY107" i="42" s="1"/>
  <c r="BX63" i="42"/>
  <c r="BY63" i="42" s="1"/>
  <c r="BX165" i="42"/>
  <c r="BY165" i="42" s="1"/>
  <c r="BX108" i="42"/>
  <c r="BY108" i="42" s="1"/>
  <c r="BX229" i="42"/>
  <c r="BY229" i="42" s="1"/>
  <c r="BX232" i="42"/>
  <c r="BY232" i="42" s="1"/>
  <c r="BX409" i="42"/>
  <c r="BY409" i="42" s="1"/>
  <c r="BX184" i="42"/>
  <c r="BY184" i="42" s="1"/>
  <c r="BX673" i="42"/>
  <c r="BY673" i="42" s="1"/>
  <c r="BX972" i="42"/>
  <c r="BY972" i="42" s="1"/>
  <c r="BX681" i="42"/>
  <c r="BY681" i="42" s="1"/>
  <c r="BX980" i="42"/>
  <c r="BY980" i="42" s="1"/>
  <c r="BX616" i="42"/>
  <c r="BY616" i="42" s="1"/>
  <c r="BX182" i="42"/>
  <c r="BY182" i="42" s="1"/>
  <c r="BX774" i="42"/>
  <c r="BY774" i="42" s="1"/>
  <c r="BX437" i="42"/>
  <c r="BY437" i="42" s="1"/>
  <c r="BY436" i="42" s="1" a="1"/>
  <c r="BY436" i="42" s="1"/>
  <c r="BX838" i="42"/>
  <c r="BY838" i="42" s="1"/>
  <c r="BX475" i="42"/>
  <c r="BY475" i="42" s="1"/>
  <c r="BX517" i="42"/>
  <c r="BY517" i="42" s="1"/>
  <c r="BX954" i="42"/>
  <c r="BY954" i="42" s="1"/>
  <c r="BX934" i="42"/>
  <c r="BY934" i="42" s="1"/>
  <c r="BX982" i="42"/>
  <c r="BY982" i="42" s="1"/>
  <c r="BX285" i="42"/>
  <c r="BY285" i="42" s="1"/>
  <c r="BX55" i="42"/>
  <c r="BY55" i="42" s="1"/>
  <c r="BX26" i="42"/>
  <c r="BY26" i="42" s="1"/>
  <c r="BX220" i="42"/>
  <c r="BY220" i="42" s="1"/>
  <c r="BX171" i="42"/>
  <c r="BY171" i="42" s="1"/>
  <c r="BX366" i="42"/>
  <c r="BY366" i="42" s="1"/>
  <c r="BX295" i="42"/>
  <c r="BY295" i="42" s="1"/>
  <c r="BX695" i="42"/>
  <c r="BY695" i="42" s="1"/>
  <c r="BX255" i="42"/>
  <c r="BY255" i="42" s="1"/>
  <c r="BX918" i="42"/>
  <c r="BY918" i="42" s="1"/>
  <c r="BX669" i="42"/>
  <c r="BY669" i="42" s="1"/>
  <c r="BX562" i="42"/>
  <c r="BY562" i="42" s="1"/>
  <c r="BX429" i="42"/>
  <c r="BY429" i="42" s="1"/>
  <c r="BX904" i="42"/>
  <c r="BY904" i="42" s="1"/>
  <c r="BX252" i="42"/>
  <c r="BY252" i="42" s="1"/>
  <c r="BX871" i="42"/>
  <c r="BY871" i="42" s="1"/>
  <c r="BX469" i="42"/>
  <c r="BY469" i="42" s="1"/>
  <c r="BX210" i="42"/>
  <c r="BY210" i="42" s="1"/>
  <c r="BX68" i="42"/>
  <c r="BY68" i="42" s="1"/>
  <c r="BX416" i="42"/>
  <c r="BY416" i="42" s="1"/>
  <c r="BX998" i="42"/>
  <c r="BY998" i="42" s="1"/>
  <c r="BX123" i="42"/>
  <c r="BY123" i="42" s="1"/>
  <c r="BX727" i="42"/>
  <c r="BY727" i="42" s="1"/>
  <c r="BX892" i="42"/>
  <c r="BY892" i="42" s="1"/>
  <c r="BX278" i="42"/>
  <c r="BY278" i="42" s="1"/>
  <c r="BX61" i="42"/>
  <c r="BY61" i="42" s="1"/>
  <c r="BX47" i="42"/>
  <c r="BY47" i="42" s="1"/>
  <c r="BX224" i="42"/>
  <c r="BY224" i="42" s="1"/>
  <c r="BX21" i="42"/>
  <c r="BY21" i="42" s="1"/>
  <c r="BX375" i="42"/>
  <c r="BY375" i="42" s="1"/>
  <c r="BX310" i="42"/>
  <c r="BY310" i="42" s="1"/>
  <c r="BX706" i="42"/>
  <c r="BY706" i="42" s="1"/>
  <c r="BX258" i="42"/>
  <c r="BY258" i="42" s="1"/>
  <c r="BX935" i="42"/>
  <c r="BY935" i="42" s="1"/>
  <c r="BX193" i="42"/>
  <c r="BY193" i="42" s="1"/>
  <c r="BX586" i="42"/>
  <c r="BY586" i="42" s="1"/>
  <c r="BX453" i="42"/>
  <c r="BY453" i="42" s="1"/>
  <c r="BX926" i="42"/>
  <c r="BY926" i="42" s="1"/>
  <c r="BX283" i="42"/>
  <c r="BY283" i="42" s="1"/>
  <c r="BX808" i="42"/>
  <c r="BY808" i="42" s="1"/>
  <c r="BX463" i="42"/>
  <c r="BY463" i="42" s="1"/>
  <c r="BX240" i="42"/>
  <c r="BY240" i="42" s="1"/>
  <c r="BX92" i="42"/>
  <c r="BY92" i="42" s="1"/>
  <c r="BX54" i="42"/>
  <c r="BY54" i="42" s="1"/>
  <c r="BX276" i="42"/>
  <c r="BY276" i="42" s="1"/>
  <c r="BX381" i="42"/>
  <c r="BY381" i="42" s="1"/>
  <c r="BX391" i="42"/>
  <c r="BY391" i="42" s="1"/>
  <c r="BX736" i="42"/>
  <c r="BY736" i="42" s="1"/>
  <c r="BX272" i="42"/>
  <c r="BY272" i="42" s="1"/>
  <c r="BX969" i="42"/>
  <c r="BY969" i="42" s="1"/>
  <c r="BX304" i="42"/>
  <c r="BY304" i="42" s="1"/>
  <c r="BX590" i="42"/>
  <c r="BY590" i="42" s="1"/>
  <c r="BX456" i="42"/>
  <c r="BY456" i="42" s="1"/>
  <c r="BX329" i="42"/>
  <c r="BY329" i="42" s="1"/>
  <c r="BX794" i="42"/>
  <c r="BY794" i="42" s="1"/>
  <c r="BX331" i="42"/>
  <c r="BY331" i="42" s="1"/>
  <c r="BX116" i="42"/>
  <c r="BY116" i="42" s="1"/>
  <c r="BX135" i="42"/>
  <c r="BY135" i="42" s="1"/>
  <c r="BX747" i="42"/>
  <c r="BY747" i="42" s="1"/>
  <c r="BX362" i="42"/>
  <c r="BY362" i="42" s="1"/>
  <c r="BX1006" i="42"/>
  <c r="BY1006" i="42" s="1"/>
  <c r="BX883" i="42"/>
  <c r="BY883" i="42" s="1"/>
  <c r="BX57" i="42"/>
  <c r="BY57" i="42" s="1"/>
  <c r="BX960" i="42"/>
  <c r="BY960" i="42" s="1"/>
  <c r="BX874" i="42"/>
  <c r="BY874" i="42" s="1"/>
  <c r="BX98" i="42"/>
  <c r="BY98" i="42" s="1"/>
  <c r="BX174" i="42"/>
  <c r="BY174" i="42" s="1"/>
  <c r="BX392" i="42"/>
  <c r="BY392" i="42" s="1"/>
  <c r="BX621" i="42"/>
  <c r="BY621" i="42" s="1"/>
  <c r="BX444" i="42"/>
  <c r="BY444" i="42" s="1"/>
  <c r="BX718" i="42"/>
  <c r="BY718" i="42" s="1"/>
  <c r="BX715" i="42"/>
  <c r="BY715" i="42" s="1"/>
  <c r="BX42" i="42"/>
  <c r="BY42" i="42" s="1"/>
  <c r="BX106" i="42"/>
  <c r="BY106" i="42" s="1"/>
  <c r="BX97" i="42"/>
  <c r="BY97" i="42" s="1"/>
  <c r="BX208" i="42"/>
  <c r="BY208" i="42" s="1"/>
  <c r="BX206" i="42"/>
  <c r="BY206" i="42" s="1"/>
  <c r="BX230" i="42"/>
  <c r="BY230" i="42" s="1"/>
  <c r="BX788" i="42"/>
  <c r="BY788" i="42" s="1"/>
  <c r="BX642" i="42"/>
  <c r="BY642" i="42" s="1"/>
  <c r="BX322" i="42"/>
  <c r="BY322" i="42" s="1"/>
  <c r="BX497" i="42"/>
  <c r="BY497" i="42" s="1"/>
  <c r="BX768" i="42"/>
  <c r="BY768" i="42" s="1"/>
  <c r="BX396" i="42"/>
  <c r="BY396" i="42" s="1"/>
  <c r="BX683" i="42"/>
  <c r="BY683" i="42" s="1"/>
  <c r="BX605" i="42"/>
  <c r="BY605" i="42" s="1"/>
  <c r="BX630" i="42"/>
  <c r="BY630" i="42" s="1"/>
  <c r="BX710" i="42"/>
  <c r="BY710" i="42" s="1"/>
  <c r="BX701" i="42"/>
  <c r="BY701" i="42" s="1"/>
  <c r="BX85" i="42"/>
  <c r="BY85" i="42" s="1"/>
  <c r="BX112" i="42"/>
  <c r="BY112" i="42" s="1"/>
  <c r="BX114" i="42"/>
  <c r="BY114" i="42" s="1"/>
  <c r="BX221" i="42"/>
  <c r="BY221" i="42" s="1"/>
  <c r="BX254" i="42"/>
  <c r="BY254" i="42" s="1"/>
  <c r="BX234" i="42"/>
  <c r="BY234" i="42" s="1"/>
  <c r="BX805" i="42"/>
  <c r="BY805" i="42" s="1"/>
  <c r="BX653" i="42"/>
  <c r="BY653" i="42" s="1"/>
  <c r="BX501" i="42"/>
  <c r="BY501" i="42" s="1"/>
  <c r="BX791" i="42"/>
  <c r="BY791" i="42" s="1"/>
  <c r="BX443" i="42"/>
  <c r="BY443" i="42" s="1"/>
  <c r="BX18" i="42"/>
  <c r="BY18" i="42" s="1"/>
  <c r="BX608" i="42"/>
  <c r="BY608" i="42" s="1"/>
  <c r="BX619" i="42"/>
  <c r="BY619" i="42" s="1"/>
  <c r="BX374" i="42"/>
  <c r="BY374" i="42" s="1"/>
  <c r="BX678" i="42"/>
  <c r="BY678" i="42" s="1"/>
  <c r="BX634" i="42"/>
  <c r="BY634" i="42" s="1"/>
  <c r="BX13" i="42"/>
  <c r="BY13" i="42" s="1"/>
  <c r="BX39" i="42"/>
  <c r="BY39" i="42" s="1"/>
  <c r="BX129" i="42"/>
  <c r="BY129" i="42" s="1"/>
  <c r="BX251" i="42"/>
  <c r="BY251" i="42" s="1"/>
  <c r="BX302" i="42"/>
  <c r="BY302" i="42" s="1"/>
  <c r="BX253" i="42"/>
  <c r="BY253" i="42" s="1"/>
  <c r="BX822" i="42"/>
  <c r="BY822" i="42" s="1"/>
  <c r="BX670" i="42"/>
  <c r="BY670" i="42" s="1"/>
  <c r="BX91" i="42"/>
  <c r="BY91" i="42" s="1"/>
  <c r="BX227" i="42"/>
  <c r="BY227" i="42" s="1"/>
  <c r="BX807" i="42"/>
  <c r="BY807" i="42" s="1"/>
  <c r="BX503" i="42"/>
  <c r="BY503" i="42" s="1"/>
  <c r="BX365" i="42"/>
  <c r="BY365" i="42" s="1"/>
  <c r="BX617" i="42"/>
  <c r="BY617" i="42" s="1"/>
  <c r="BX614" i="42"/>
  <c r="BY614" i="42" s="1"/>
  <c r="BX578" i="42"/>
  <c r="BY578" i="42" s="1"/>
  <c r="BX799" i="42"/>
  <c r="BY799" i="42" s="1"/>
  <c r="BX474" i="42"/>
  <c r="BY474" i="42" s="1"/>
  <c r="BX53" i="42"/>
  <c r="BY53" i="42" s="1"/>
  <c r="BX180" i="42"/>
  <c r="BY180" i="42" s="1"/>
  <c r="BX117" i="42"/>
  <c r="BY117" i="42" s="1"/>
  <c r="BX301" i="42"/>
  <c r="BY301" i="42" s="1"/>
  <c r="BX464" i="42"/>
  <c r="BY464" i="42" s="1"/>
  <c r="BX393" i="42"/>
  <c r="BY393" i="42" s="1"/>
  <c r="BX938" i="42"/>
  <c r="BY938" i="42" s="1"/>
  <c r="BX761" i="42"/>
  <c r="BY761" i="42" s="1"/>
  <c r="BX289" i="42"/>
  <c r="BY289" i="42" s="1"/>
  <c r="BX239" i="42"/>
  <c r="BY239" i="42" s="1"/>
  <c r="BX940" i="42"/>
  <c r="BY940" i="42" s="1"/>
  <c r="BX620" i="42"/>
  <c r="BY620" i="42" s="1"/>
  <c r="BX203" i="42"/>
  <c r="BY203" i="42" s="1"/>
  <c r="BX378" i="42"/>
  <c r="BY378" i="42" s="1"/>
  <c r="BX1010" i="42"/>
  <c r="BY1010" i="42" s="1"/>
  <c r="BX568" i="42"/>
  <c r="BY568" i="42" s="1"/>
  <c r="BX742" i="42"/>
  <c r="BY742" i="42" s="1"/>
  <c r="BX398" i="42"/>
  <c r="BY398" i="42" s="1"/>
  <c r="BX103" i="42"/>
  <c r="BY103" i="42" s="1"/>
  <c r="BX250" i="42"/>
  <c r="BY250" i="42" s="1"/>
  <c r="BX207" i="42"/>
  <c r="BY207" i="42" s="1"/>
  <c r="BX22" i="42"/>
  <c r="BY22" i="42" s="1"/>
  <c r="BX476" i="42"/>
  <c r="BY476" i="42" s="1"/>
  <c r="BX397" i="42"/>
  <c r="BY397" i="42" s="1"/>
  <c r="BX955" i="42"/>
  <c r="BY955" i="42" s="1"/>
  <c r="BX767" i="42"/>
  <c r="BY767" i="42" s="1"/>
  <c r="BX313" i="42"/>
  <c r="BY313" i="42" s="1"/>
  <c r="BX257" i="42"/>
  <c r="BY257" i="42" s="1"/>
  <c r="BX956" i="42"/>
  <c r="BY956" i="42" s="1"/>
  <c r="BX719" i="42"/>
  <c r="BY719" i="42" s="1"/>
  <c r="BX352" i="42"/>
  <c r="BY352" i="42" s="1"/>
  <c r="BX415" i="42"/>
  <c r="BY415" i="42" s="1"/>
  <c r="BX979" i="42"/>
  <c r="BY979" i="42" s="1"/>
  <c r="BX649" i="42"/>
  <c r="BY649" i="42" s="1"/>
  <c r="BX41" i="42"/>
  <c r="BY41" i="42" s="1"/>
  <c r="BX163" i="42"/>
  <c r="BY163" i="42" s="1"/>
  <c r="BX297" i="42"/>
  <c r="BY297" i="42" s="1"/>
  <c r="BX401" i="42"/>
  <c r="BY401" i="42" s="1"/>
  <c r="BX703" i="42"/>
  <c r="BY703" i="42" s="1"/>
  <c r="BX652" i="42"/>
  <c r="BY652" i="42" s="1"/>
  <c r="BX995" i="42"/>
  <c r="BY995" i="42" s="1"/>
  <c r="BX461" i="42"/>
  <c r="BY461" i="42" s="1"/>
  <c r="BX923" i="42"/>
  <c r="BY923" i="42" s="1"/>
  <c r="BX508" i="42"/>
  <c r="BY508" i="42" s="1"/>
  <c r="BX126" i="42"/>
  <c r="BY126" i="42" s="1"/>
  <c r="BX146" i="42"/>
  <c r="BY146" i="42" s="1"/>
  <c r="BX312" i="42"/>
  <c r="BY312" i="42" s="1"/>
  <c r="BX410" i="42"/>
  <c r="BY410" i="42" s="1"/>
  <c r="BX663" i="42"/>
  <c r="BY663" i="42" s="1"/>
  <c r="BX1002" i="42"/>
  <c r="BY1002" i="42" s="1"/>
  <c r="BX478" i="42"/>
  <c r="BY478" i="42" s="1"/>
  <c r="BX679" i="42"/>
  <c r="BY679" i="42" s="1"/>
  <c r="BX611" i="42"/>
  <c r="BY611" i="42" s="1"/>
  <c r="BX424" i="42"/>
  <c r="BY424" i="42" s="1"/>
  <c r="BX780" i="42"/>
  <c r="BY780" i="42" s="1"/>
  <c r="BX157" i="42"/>
  <c r="BY157" i="42" s="1"/>
  <c r="BX363" i="42"/>
  <c r="BY363" i="42" s="1"/>
  <c r="BX339" i="42"/>
  <c r="BY339" i="42" s="1"/>
  <c r="BX470" i="42"/>
  <c r="BY470" i="42" s="1"/>
  <c r="BX538" i="42"/>
  <c r="BY538" i="42" s="1"/>
  <c r="BX164" i="42"/>
  <c r="BY164" i="42" s="1"/>
  <c r="BX175" i="42"/>
  <c r="BY175" i="42" s="1"/>
  <c r="BX122" i="42"/>
  <c r="BY122" i="42" s="1"/>
  <c r="BX33" i="42"/>
  <c r="BY33" i="42" s="1"/>
  <c r="BX192" i="42"/>
  <c r="BY192" i="42" s="1"/>
  <c r="BX237" i="42"/>
  <c r="BY237" i="42" s="1"/>
  <c r="BX709" i="42"/>
  <c r="BY709" i="42" s="1"/>
  <c r="BX101" i="42"/>
  <c r="BY101" i="42" s="1"/>
  <c r="BX481" i="42"/>
  <c r="BY481" i="42" s="1"/>
  <c r="BX1027" i="42"/>
  <c r="BY1027" i="42" s="1"/>
  <c r="BX802" i="42"/>
  <c r="BY802" i="42" s="1"/>
  <c r="BX200" i="42"/>
  <c r="BY200" i="42" s="1"/>
  <c r="BX509" i="42"/>
  <c r="BY509" i="42" s="1"/>
  <c r="BX273" i="42"/>
  <c r="BY273" i="42" s="1"/>
  <c r="BX275" i="42"/>
  <c r="BY275" i="42" s="1"/>
  <c r="BX937" i="42"/>
  <c r="BY937" i="42" s="1"/>
  <c r="BX813" i="42"/>
  <c r="BY813" i="42" s="1"/>
  <c r="BX550" i="42"/>
  <c r="BY550" i="42" s="1"/>
  <c r="BX102" i="42"/>
  <c r="BY102" i="42" s="1"/>
  <c r="BX454" i="42"/>
  <c r="BY454" i="42" s="1"/>
  <c r="BX73" i="42"/>
  <c r="BY73" i="42" s="1"/>
  <c r="BX72" i="42"/>
  <c r="BY72" i="42" s="1"/>
  <c r="BX328" i="42"/>
  <c r="BY328" i="42" s="1"/>
  <c r="BX427" i="42"/>
  <c r="BY427" i="42" s="1"/>
  <c r="BX721" i="42"/>
  <c r="BY721" i="42" s="1"/>
  <c r="BX462" i="42"/>
  <c r="BY462" i="42" s="1"/>
  <c r="BX1008" i="42"/>
  <c r="BY1008" i="42" s="1"/>
  <c r="BX71" i="42"/>
  <c r="BY71" i="42" s="1"/>
  <c r="BX662" i="42"/>
  <c r="BY662" i="42" s="1"/>
  <c r="BX306" i="42"/>
  <c r="BY306" i="42" s="1"/>
  <c r="BX124" i="42"/>
  <c r="BY124" i="42" s="1"/>
  <c r="BX96" i="42"/>
  <c r="BY96" i="42" s="1"/>
  <c r="BX93" i="42"/>
  <c r="BY93" i="42" s="1"/>
  <c r="BX755" i="42"/>
  <c r="BY755" i="42" s="1"/>
  <c r="BX466" i="42"/>
  <c r="BY466" i="42" s="1"/>
  <c r="BX1022" i="42"/>
  <c r="BY1022" i="42" s="1"/>
  <c r="BX499" i="42"/>
  <c r="BY499" i="42" s="1"/>
  <c r="BX44" i="42"/>
  <c r="BY44" i="42" s="1"/>
  <c r="BX45" i="42"/>
  <c r="BY45" i="42" s="1"/>
  <c r="BX627" i="42"/>
  <c r="BY627" i="42" s="1"/>
  <c r="BX785" i="42"/>
  <c r="BY785" i="42" s="1"/>
  <c r="BX379" i="42"/>
  <c r="BY379" i="42" s="1"/>
  <c r="BX426" i="42"/>
  <c r="BY426" i="42" s="1"/>
  <c r="BX603" i="42"/>
  <c r="BY603" i="42" s="1"/>
  <c r="BX90" i="42"/>
  <c r="BY90" i="42" s="1"/>
  <c r="BX222" i="42"/>
  <c r="BY222" i="42" s="1"/>
  <c r="BX645" i="42"/>
  <c r="BY645" i="42" s="1"/>
  <c r="BX279" i="42"/>
  <c r="BY279" i="42" s="1"/>
  <c r="BX394" i="42"/>
  <c r="BY394" i="42" s="1"/>
  <c r="BX425" i="42"/>
  <c r="BY425" i="42" s="1"/>
  <c r="BX154" i="42"/>
  <c r="BY154" i="42" s="1"/>
  <c r="BX726" i="42"/>
  <c r="BY726" i="42" s="1"/>
  <c r="BX238" i="42"/>
  <c r="BY238" i="42" s="1"/>
  <c r="BX168" i="42"/>
  <c r="BY168" i="42" s="1"/>
  <c r="BX672" i="42"/>
  <c r="BY672" i="42" s="1"/>
  <c r="BX178" i="42"/>
  <c r="BY178" i="42" s="1"/>
  <c r="BX66" i="42"/>
  <c r="BY66" i="42" s="1"/>
  <c r="BX265" i="42"/>
  <c r="BY265" i="42" s="1"/>
  <c r="BX917" i="42"/>
  <c r="BY917" i="42" s="1"/>
  <c r="BX1030" i="42"/>
  <c r="BY1030" i="42" s="1"/>
  <c r="BX886" i="42"/>
  <c r="BY886" i="42" s="1"/>
  <c r="BX62" i="42"/>
  <c r="BY62" i="42" s="1"/>
  <c r="BX500" i="42"/>
  <c r="BY500" i="42" s="1"/>
  <c r="BX170" i="42"/>
  <c r="BY170" i="42" s="1"/>
  <c r="BX569" i="42"/>
  <c r="BY569" i="42" s="1"/>
  <c r="BX479" i="42"/>
  <c r="BY479" i="42" s="1"/>
  <c r="BX1029" i="42"/>
  <c r="BY1029" i="42" s="1"/>
  <c r="BX560" i="42"/>
  <c r="BY560" i="42" s="1"/>
  <c r="BX547" i="42"/>
  <c r="BY547" i="42" s="1"/>
  <c r="BX138" i="42"/>
  <c r="BY138" i="42" s="1"/>
  <c r="BX225" i="42"/>
  <c r="BY225" i="42" s="1"/>
  <c r="BX403" i="42"/>
  <c r="BY403" i="42" s="1"/>
  <c r="BX684" i="42"/>
  <c r="BY684" i="42" s="1"/>
  <c r="BX819" i="42"/>
  <c r="BY819" i="42" s="1"/>
  <c r="BX25" i="42"/>
  <c r="BY25" i="42" s="1"/>
  <c r="BX219" i="42"/>
  <c r="BY219" i="42" s="1"/>
  <c r="BX134" i="42"/>
  <c r="BY134" i="42" s="1"/>
  <c r="BX1024" i="42"/>
  <c r="BY1024" i="42" s="1"/>
  <c r="BX376" i="42"/>
  <c r="BY376" i="42" s="1"/>
  <c r="BX67" i="42"/>
  <c r="BY67" i="42" s="1"/>
  <c r="BX449" i="42"/>
  <c r="BY449" i="42" s="1"/>
  <c r="BX465" i="42"/>
  <c r="BY465" i="42" s="1"/>
  <c r="BX191" i="42"/>
  <c r="BY191" i="42" s="1"/>
  <c r="BX81" i="42"/>
  <c r="BY81" i="42" s="1"/>
  <c r="BX86" i="42"/>
  <c r="BY86" i="42" s="1"/>
  <c r="BX473" i="42"/>
  <c r="BY473" i="42" s="1"/>
  <c r="BX682" i="42"/>
  <c r="BY682" i="42" s="1"/>
  <c r="BX139" i="42"/>
  <c r="BY139" i="42" s="1"/>
  <c r="BX857" i="42"/>
  <c r="BY857" i="42" s="1"/>
  <c r="BX561" i="42"/>
  <c r="BY561" i="42" s="1"/>
  <c r="BX223" i="42"/>
  <c r="BY223" i="42" s="1"/>
  <c r="BX201" i="42"/>
  <c r="BY201" i="42" s="1"/>
  <c r="BX494" i="42"/>
  <c r="BY494" i="42" s="1"/>
  <c r="BX584" i="42"/>
  <c r="BY584" i="42" s="1"/>
  <c r="BX226" i="42"/>
  <c r="BY226" i="42" s="1"/>
  <c r="BX927" i="42"/>
  <c r="BY927" i="42" s="1"/>
  <c r="BX746" i="42"/>
  <c r="BY746" i="42" s="1"/>
  <c r="BX862" i="42"/>
  <c r="BY862" i="42" s="1"/>
  <c r="BX233" i="42"/>
  <c r="BY233" i="42" s="1"/>
  <c r="BX213" i="42"/>
  <c r="BY213" i="42" s="1"/>
  <c r="BX48" i="42"/>
  <c r="BY48" i="42" s="1"/>
  <c r="BX989" i="42"/>
  <c r="BY989" i="42" s="1"/>
  <c r="BX1001" i="42"/>
  <c r="BY1001" i="42" s="1"/>
  <c r="BX323" i="42"/>
  <c r="BY323" i="42" s="1"/>
  <c r="BX1012" i="42"/>
  <c r="BY1012" i="42" s="1"/>
  <c r="BX880" i="42"/>
  <c r="BY880" i="42" s="1"/>
  <c r="BX214" i="42"/>
  <c r="BY214" i="42" s="1"/>
  <c r="BX455" i="42"/>
  <c r="BY455" i="42" s="1"/>
  <c r="BX308" i="42"/>
  <c r="BY308" i="42" s="1"/>
  <c r="BX898" i="42"/>
  <c r="BY898" i="42" s="1"/>
  <c r="BX59" i="42"/>
  <c r="BY59" i="42" s="1"/>
  <c r="BX495" i="42"/>
  <c r="BY495" i="42" s="1"/>
  <c r="BX333" i="42"/>
  <c r="BY333" i="42" s="1"/>
  <c r="BX629" i="42"/>
  <c r="BY629" i="42" s="1"/>
  <c r="BX450" i="42"/>
  <c r="BY450" i="42" s="1"/>
  <c r="BX534" i="42"/>
  <c r="BY534" i="42" s="1"/>
  <c r="BX23" i="42"/>
  <c r="BY23" i="42" s="1"/>
  <c r="BX94" i="42"/>
  <c r="BY94" i="42" s="1"/>
  <c r="BX421" i="42"/>
  <c r="BY421" i="42" s="1"/>
  <c r="BX758" i="42"/>
  <c r="BY758" i="42" s="1"/>
  <c r="BX830" i="42"/>
  <c r="BY830" i="42" s="1"/>
  <c r="BX169" i="42"/>
  <c r="BY169" i="42" s="1"/>
  <c r="BX235" i="42"/>
  <c r="BY235" i="42" s="1"/>
  <c r="BX176" i="42"/>
  <c r="BY176" i="42" s="1"/>
  <c r="BX906" i="42"/>
  <c r="BY906" i="42" s="1"/>
  <c r="BX511" i="42"/>
  <c r="BY511" i="42" s="1"/>
  <c r="BX46" i="42"/>
  <c r="BY46" i="42" s="1"/>
  <c r="BX770" i="42"/>
  <c r="BY770" i="42" s="1"/>
  <c r="BX518" i="42"/>
  <c r="BY518" i="42" s="1"/>
  <c r="BX716" i="42"/>
  <c r="BY716" i="42" s="1"/>
  <c r="BX485" i="42"/>
  <c r="BY485" i="42" s="1"/>
  <c r="BX839" i="42"/>
  <c r="BY839" i="42" s="1"/>
  <c r="BX553" i="42"/>
  <c r="BY553" i="42" s="1"/>
  <c r="BX531" i="42"/>
  <c r="BY531" i="42" s="1"/>
  <c r="BX118" i="42"/>
  <c r="BY118" i="42" s="1"/>
  <c r="BX865" i="42"/>
  <c r="BY865" i="42" s="1"/>
  <c r="BX467" i="42"/>
  <c r="BY467" i="42" s="1"/>
  <c r="BX448" i="42"/>
  <c r="BY448" i="42" s="1"/>
  <c r="BX32" i="42"/>
  <c r="BY32" i="42" s="1"/>
  <c r="BX1009" i="42"/>
  <c r="BY1009" i="42" s="1"/>
  <c r="BX520" i="42"/>
  <c r="BY520" i="42" s="1"/>
  <c r="BX999" i="42"/>
  <c r="BY999" i="42" s="1"/>
  <c r="BX195" i="42"/>
  <c r="BY195" i="42" s="1"/>
  <c r="BX242" i="42"/>
  <c r="BY242" i="42" s="1"/>
  <c r="BX128" i="42"/>
  <c r="BY128" i="42" s="1"/>
  <c r="BX149" i="42"/>
  <c r="BY149" i="42" s="1"/>
  <c r="BX827" i="42"/>
  <c r="BY827" i="42" s="1"/>
  <c r="BX29" i="42"/>
  <c r="BY29" i="42" s="1"/>
  <c r="BX554" i="42"/>
  <c r="BY554" i="42" s="1"/>
  <c r="BX60" i="42"/>
  <c r="BY60" i="42" s="1"/>
  <c r="BX691" i="42"/>
  <c r="BY691" i="42" s="1"/>
  <c r="BX286" i="42"/>
  <c r="BY286" i="42" s="1"/>
  <c r="BX704" i="42"/>
  <c r="BY704" i="42" s="1"/>
  <c r="BX179" i="42"/>
  <c r="BY179" i="42" s="1"/>
  <c r="BX816" i="42"/>
  <c r="BY816" i="42" s="1"/>
  <c r="BX183" i="42"/>
  <c r="BY183" i="42" s="1"/>
  <c r="BX404" i="42"/>
  <c r="BY404" i="42" s="1"/>
  <c r="BX311" i="42"/>
  <c r="BY311" i="42" s="1"/>
  <c r="BX835" i="42"/>
  <c r="BY835" i="42" s="1"/>
  <c r="BX521" i="42"/>
  <c r="BY521" i="42" s="1"/>
  <c r="BX591" i="42"/>
  <c r="BY591" i="42" s="1"/>
  <c r="BX836" i="42"/>
  <c r="BY836" i="42" s="1"/>
  <c r="BX583" i="42"/>
  <c r="BY583" i="42" s="1"/>
  <c r="BX132" i="42"/>
  <c r="BY132" i="42" s="1"/>
  <c r="BX847" i="42"/>
  <c r="BY847" i="42" s="1"/>
  <c r="BX194" i="42"/>
  <c r="BY194" i="42" s="1"/>
  <c r="BX369" i="42"/>
  <c r="BY369" i="42" s="1"/>
  <c r="BX130" i="42"/>
  <c r="BY130" i="42" s="1"/>
  <c r="BX482" i="42"/>
  <c r="BY482" i="42" s="1"/>
  <c r="BX604" i="42"/>
  <c r="BY604" i="42" s="1"/>
  <c r="BX131" i="42"/>
  <c r="BY131" i="42" s="1"/>
  <c r="BX868" i="42"/>
  <c r="BY868" i="42" s="1"/>
  <c r="BX585" i="42"/>
  <c r="BY585" i="42" s="1"/>
  <c r="BX20" i="42"/>
  <c r="BY20" i="42" s="1"/>
  <c r="BX205" i="42"/>
  <c r="BY205" i="42" s="1"/>
  <c r="BX519" i="42"/>
  <c r="BY519" i="42" s="1"/>
  <c r="BX579" i="42"/>
  <c r="BY579" i="42" s="1"/>
  <c r="BX31" i="42"/>
  <c r="BY31" i="42" s="1"/>
  <c r="BX983" i="42"/>
  <c r="BY983" i="42" s="1"/>
  <c r="BX197" i="42"/>
  <c r="BY197" i="42" s="1"/>
  <c r="BX855" i="42"/>
  <c r="BY855" i="42" s="1"/>
  <c r="BX291" i="42"/>
  <c r="BY291" i="42" s="1"/>
  <c r="BX861" i="42"/>
  <c r="BY861" i="42" s="1"/>
  <c r="BX177" i="42"/>
  <c r="BY177" i="42" s="1"/>
  <c r="BX430" i="42"/>
  <c r="BY430" i="42" s="1"/>
  <c r="BX292" i="42"/>
  <c r="BY292" i="42" s="1"/>
  <c r="BX318" i="42"/>
  <c r="BY318" i="42" s="1"/>
  <c r="BX158" i="42"/>
  <c r="BY158" i="42" s="1"/>
  <c r="BX829" i="42"/>
  <c r="BY829" i="42" s="1"/>
  <c r="BX162" i="42"/>
  <c r="BY162" i="42" s="1"/>
  <c r="BX888" i="42"/>
  <c r="BY888" i="42" s="1"/>
  <c r="BX204" i="42"/>
  <c r="BY204" i="42" s="1"/>
  <c r="BX894" i="42"/>
  <c r="BY894" i="42" s="1"/>
  <c r="BX327" i="42"/>
  <c r="BY327" i="42" s="1"/>
  <c r="BX28" i="42"/>
  <c r="BY28" i="42" s="1"/>
  <c r="BX147" i="42"/>
  <c r="BY147" i="42" s="1"/>
  <c r="BX261" i="42"/>
  <c r="BY261" i="42" s="1"/>
  <c r="BX382" i="42"/>
  <c r="BY382" i="42" s="1"/>
  <c r="BX510" i="42"/>
  <c r="BY510" i="42" s="1"/>
  <c r="BX641" i="42"/>
  <c r="BY641" i="42" s="1"/>
  <c r="BX978" i="42"/>
  <c r="BY978" i="42" s="1"/>
  <c r="BX380" i="42"/>
  <c r="BY380" i="42" s="1"/>
  <c r="BX970" i="42"/>
  <c r="BY970" i="42" s="1"/>
  <c r="BW744" i="42" a="1"/>
  <c r="BW744" i="42" s="1"/>
  <c r="BW648" i="42" a="1"/>
  <c r="BW648" i="42" s="1"/>
  <c r="BW384" i="42" a="1"/>
  <c r="BW384" i="42" s="1"/>
  <c r="BW796" i="42" a="1"/>
  <c r="BW796" i="42" s="1"/>
  <c r="BU104" i="42"/>
  <c r="BU87" i="42" s="1"/>
  <c r="BU83" i="42" s="1"/>
  <c r="BW912" i="42" a="1"/>
  <c r="BW912" i="42" s="1"/>
  <c r="BW833" i="42" a="1"/>
  <c r="BW833" i="42" s="1"/>
  <c r="BW832" i="42" s="1"/>
  <c r="BW668" i="42" a="1"/>
  <c r="BW668" i="42" s="1"/>
  <c r="BW389" i="42" a="1"/>
  <c r="BW389" i="42" s="1"/>
  <c r="BW104" i="42"/>
  <c r="BW441" i="42" a="1"/>
  <c r="BW441" i="42" s="1"/>
  <c r="BW953" i="42" a="1"/>
  <c r="BW953" i="42" s="1"/>
  <c r="BW16" i="42" a="1"/>
  <c r="BW16" i="42" s="1"/>
  <c r="BW901" i="42" a="1"/>
  <c r="BW901" i="42" s="1"/>
  <c r="BW925" i="42" a="1"/>
  <c r="BW925" i="42" s="1"/>
  <c r="BU707" i="42"/>
  <c r="BW472" i="42" a="1"/>
  <c r="BW472" i="42" s="1"/>
  <c r="BW471" i="42" s="1"/>
  <c r="BW161" i="42" a="1"/>
  <c r="BW161" i="42" s="1"/>
  <c r="BW199" i="42" a="1"/>
  <c r="BW199" i="42" s="1"/>
  <c r="BU941" i="42"/>
  <c r="BU853" i="42" s="1"/>
  <c r="BU852" i="42" s="1"/>
  <c r="BU848" i="42" s="1"/>
  <c r="BW878" i="42" a="1"/>
  <c r="BW878" i="42" s="1"/>
  <c r="BW564" i="42" a="1"/>
  <c r="BW564" i="42" s="1"/>
  <c r="BW37" i="42" a="1"/>
  <c r="BW37" i="42" s="1"/>
  <c r="BW36" i="42" s="1"/>
  <c r="BW89" i="42" a="1"/>
  <c r="BW89" i="42" s="1"/>
  <c r="BW88" i="42" s="1"/>
  <c r="BW368" i="42" a="1"/>
  <c r="BW368" i="42" s="1"/>
  <c r="BW367" i="42" s="1"/>
  <c r="BW340" i="42" a="1"/>
  <c r="BW340" i="42" s="1"/>
  <c r="BW610" i="42" a="1"/>
  <c r="BW610" i="42" s="1"/>
  <c r="BW933" i="42" a="1"/>
  <c r="BW933" i="42" s="1"/>
  <c r="BU598" i="42"/>
  <c r="BU597" i="42" s="1"/>
  <c r="BU593" i="42" s="1"/>
  <c r="BU216" i="42"/>
  <c r="BU215" i="42" s="1"/>
  <c r="BU211" i="42" s="1"/>
  <c r="BW692" i="42" a="1"/>
  <c r="BW692" i="42" s="1"/>
  <c r="BW737" i="42" a="1"/>
  <c r="BW737" i="42" s="1"/>
  <c r="BW1003" i="42" a="1"/>
  <c r="BW1003" i="42" s="1"/>
  <c r="BW545" i="42" a="1"/>
  <c r="BW545" i="42" s="1"/>
  <c r="BW420" i="42" a="1"/>
  <c r="BW420" i="42" s="1"/>
  <c r="BW419" i="42" s="1"/>
  <c r="BW300" i="42" a="1"/>
  <c r="BW300" i="42" s="1"/>
  <c r="BW299" i="42" s="1"/>
  <c r="BU544" i="42"/>
  <c r="BU543" i="42" s="1"/>
  <c r="BU539" i="42" s="1"/>
  <c r="BW321" i="42" a="1"/>
  <c r="BW321" i="42" s="1"/>
  <c r="BW493" i="42" a="1"/>
  <c r="BW493" i="42" s="1"/>
  <c r="BW974" i="42" a="1"/>
  <c r="BW974" i="42" s="1"/>
  <c r="BW269" i="42" a="1"/>
  <c r="BW269" i="42" s="1"/>
  <c r="BU487" i="42"/>
  <c r="BW812" i="42" a="1"/>
  <c r="BW812" i="42" s="1"/>
  <c r="BW811" i="42" s="1"/>
  <c r="BW524" i="42" a="1"/>
  <c r="BW524" i="42" s="1"/>
  <c r="BW523" i="42" s="1"/>
  <c r="BS351" i="42"/>
  <c r="BW228" i="42" a="1"/>
  <c r="BW228" i="42" s="1"/>
  <c r="BW1015" i="42" a="1"/>
  <c r="BW1015" i="42" s="1"/>
  <c r="BW137" i="42" a="1"/>
  <c r="BW137" i="42" s="1"/>
  <c r="BW512" i="42" a="1"/>
  <c r="BW512" i="42" s="1"/>
  <c r="BW724" i="42" a="1"/>
  <c r="BW724" i="42" s="1"/>
  <c r="BW783" i="42" a="1"/>
  <c r="BW783" i="42" s="1"/>
  <c r="BW599" i="42" a="1"/>
  <c r="BW599" i="42" s="1"/>
  <c r="BW236" i="42" a="1"/>
  <c r="BW236" i="42" s="1"/>
  <c r="BW764" i="42" a="1"/>
  <c r="BW764" i="42" s="1"/>
  <c r="BW763" i="42" s="1"/>
  <c r="BW637" i="42" a="1"/>
  <c r="BW637" i="42" s="1"/>
  <c r="BW804" i="42" a="1"/>
  <c r="BW804" i="42" s="1"/>
  <c r="BW332" i="42" a="1"/>
  <c r="BW332" i="42" s="1"/>
  <c r="BU140" i="42"/>
  <c r="BU136" i="42" s="1"/>
  <c r="BW778" i="42" a="1"/>
  <c r="BW778" i="42" s="1"/>
  <c r="BW27" i="42" a="1"/>
  <c r="BW27" i="42" s="1"/>
  <c r="BW109" i="42" a="1"/>
  <c r="BW109" i="42" s="1"/>
  <c r="BW656" i="42" a="1"/>
  <c r="BW656" i="42" s="1"/>
  <c r="BW65" i="42" a="1"/>
  <c r="BW65" i="42" s="1"/>
  <c r="BW618" i="42" a="1"/>
  <c r="BW618" i="42" s="1"/>
  <c r="BW556" i="42" a="1"/>
  <c r="BW556" i="42" s="1"/>
  <c r="BW733" i="42" a="1"/>
  <c r="BW733" i="42" s="1"/>
  <c r="BW708" i="42" a="1"/>
  <c r="BW708" i="42" s="1"/>
  <c r="BW992" i="42" a="1"/>
  <c r="BW992" i="42" s="1"/>
  <c r="BW52" i="42" a="1"/>
  <c r="BW52" i="42" s="1"/>
  <c r="BW51" i="42" s="1"/>
  <c r="BW288" i="42" a="1"/>
  <c r="BW288" i="42" s="1"/>
  <c r="BU320" i="42"/>
  <c r="BU319" i="42" s="1"/>
  <c r="BU315" i="42" s="1"/>
  <c r="BU64" i="42"/>
  <c r="BU50" i="42" s="1"/>
  <c r="BU14" i="42" s="1"/>
  <c r="BU10" i="42" s="1"/>
  <c r="BW890" i="42" a="1"/>
  <c r="BW890" i="42" s="1"/>
  <c r="BW360" i="42" a="1"/>
  <c r="BW360" i="42" s="1"/>
  <c r="BW680" i="42" a="1"/>
  <c r="BW680" i="42" s="1"/>
  <c r="BU141" i="42"/>
  <c r="BU667" i="42"/>
  <c r="BU635" i="42" s="1"/>
  <c r="BU631" i="42" s="1"/>
  <c r="BW866" i="42" a="1"/>
  <c r="BW866" i="42" s="1"/>
  <c r="BW460" i="42" a="1"/>
  <c r="BW460" i="42" s="1"/>
  <c r="BW408" i="42" a="1"/>
  <c r="BW408" i="42" s="1"/>
  <c r="BW84" i="42" a="1"/>
  <c r="BW84" i="42" s="1"/>
  <c r="BW188" i="42" a="1"/>
  <c r="BW188" i="42" s="1"/>
  <c r="BW187" i="42" s="1"/>
  <c r="BW186" i="42" s="1"/>
  <c r="BW173" i="42" a="1"/>
  <c r="BW173" i="42" s="1"/>
  <c r="BW172" i="42" s="1"/>
  <c r="BW248" i="42" a="1"/>
  <c r="BW248" i="42" s="1"/>
  <c r="BW247" i="42" s="1"/>
  <c r="BS795" i="42"/>
  <c r="BS712" i="42"/>
  <c r="BM8" i="42"/>
  <c r="Y58" i="12" s="1"/>
  <c r="Y60" i="12" s="1"/>
  <c r="K60" i="12"/>
  <c r="BS759" i="42"/>
  <c r="BS187" i="42"/>
  <c r="BS186" i="42" s="1"/>
  <c r="BO9" i="42"/>
  <c r="BS924" i="42"/>
  <c r="BQ140" i="42"/>
  <c r="BQ136" i="42" s="1"/>
  <c r="R56" i="12"/>
  <c r="R60" i="12"/>
  <c r="BO852" i="42"/>
  <c r="BO848" i="42" s="1"/>
  <c r="BO592" i="42" s="1"/>
  <c r="BQ635" i="42"/>
  <c r="BQ631" i="42" s="1"/>
  <c r="BQ319" i="42"/>
  <c r="BQ315" i="42" s="1"/>
  <c r="BS1014" i="42"/>
  <c r="BS811" i="42"/>
  <c r="BS492" i="42"/>
  <c r="BS491" i="42" s="1"/>
  <c r="BS487" i="42" s="1"/>
  <c r="BS991" i="42"/>
  <c r="BS990" i="42" s="1"/>
  <c r="BS986" i="42" s="1"/>
  <c r="L56" i="12"/>
  <c r="L60" i="12"/>
  <c r="BS141" i="42"/>
  <c r="BS598" i="42"/>
  <c r="BS597" i="42" s="1"/>
  <c r="BS593" i="42" s="1"/>
  <c r="BS268" i="42"/>
  <c r="BS267" i="42" s="1"/>
  <c r="BS263" i="42" s="1"/>
  <c r="BQ853" i="42"/>
  <c r="BS667" i="42"/>
  <c r="BS729" i="42"/>
  <c r="BS728" i="42" s="1"/>
  <c r="BQ711" i="42"/>
  <c r="BQ707" i="42" s="1"/>
  <c r="W56" i="12"/>
  <c r="BS388" i="42"/>
  <c r="BS387" i="42" s="1"/>
  <c r="BS383" i="42" s="1"/>
  <c r="V56" i="12"/>
  <c r="BS544" i="42"/>
  <c r="BS543" i="42" s="1"/>
  <c r="BS539" i="42" s="1"/>
  <c r="S56" i="12"/>
  <c r="BS64" i="42"/>
  <c r="BS320" i="42"/>
  <c r="BS941" i="42"/>
  <c r="X56" i="12"/>
  <c r="BS636" i="42"/>
  <c r="BS104" i="42"/>
  <c r="M56" i="12"/>
  <c r="BS88" i="42"/>
  <c r="BS962" i="42"/>
  <c r="BS440" i="42"/>
  <c r="BS439" i="42" s="1"/>
  <c r="BS435" i="42" s="1"/>
  <c r="U56" i="12"/>
  <c r="T56" i="12"/>
  <c r="BS216" i="42"/>
  <c r="BS215" i="42" s="1"/>
  <c r="BS211" i="42" s="1"/>
  <c r="BQ14" i="42"/>
  <c r="BQ10" i="42" s="1"/>
  <c r="BS15" i="42"/>
  <c r="BW216" i="42" l="1"/>
  <c r="BW729" i="42"/>
  <c r="BW728" i="42" s="1"/>
  <c r="BW388" i="42"/>
  <c r="BW387" i="42" s="1"/>
  <c r="BW667" i="42"/>
  <c r="BW268" i="42"/>
  <c r="BW267" i="42" s="1"/>
  <c r="BW263" i="42" s="1"/>
  <c r="BW141" i="42"/>
  <c r="BW140" i="42" s="1"/>
  <c r="BW492" i="42"/>
  <c r="BY137" i="42" a="1"/>
  <c r="BY137" i="42" s="1"/>
  <c r="BY488" i="42" a="1"/>
  <c r="BY488" i="42" s="1"/>
  <c r="BW924" i="42"/>
  <c r="BY472" i="42" a="1"/>
  <c r="BY472" i="42" s="1"/>
  <c r="BY471" i="42" s="1"/>
  <c r="BY901" i="42" a="1"/>
  <c r="BY901" i="42" s="1"/>
  <c r="BY389" i="42" a="1"/>
  <c r="BY389" i="42" s="1"/>
  <c r="BY778" i="42" a="1"/>
  <c r="BY778" i="42" s="1"/>
  <c r="BW759" i="42"/>
  <c r="BW215" i="42"/>
  <c r="BW211" i="42" s="1"/>
  <c r="BY27" i="42" a="1"/>
  <c r="BY27" i="42" s="1"/>
  <c r="BW351" i="42"/>
  <c r="BY648" i="42" a="1"/>
  <c r="BY648" i="42" s="1"/>
  <c r="BY113" i="42" a="1"/>
  <c r="BY113" i="42" s="1"/>
  <c r="BY104" i="42" s="1"/>
  <c r="BY173" i="42" a="1"/>
  <c r="BY173" i="42" s="1"/>
  <c r="BY172" i="42" s="1"/>
  <c r="BY540" i="42" a="1"/>
  <c r="BY540" i="42" s="1"/>
  <c r="BW712" i="42"/>
  <c r="BY11" i="42" a="1"/>
  <c r="BY11" i="42" s="1"/>
  <c r="BY594" i="42" a="1"/>
  <c r="BY594" i="42" s="1"/>
  <c r="Y56" i="12"/>
  <c r="BW1014" i="42"/>
  <c r="BY316" i="42" a="1"/>
  <c r="BY316" i="42" s="1"/>
  <c r="BW941" i="42"/>
  <c r="BU9" i="42"/>
  <c r="BS319" i="42"/>
  <c r="BS315" i="42" s="1"/>
  <c r="BW711" i="42"/>
  <c r="BW707" i="42" s="1"/>
  <c r="BY912" i="42" a="1"/>
  <c r="BY912" i="42" s="1"/>
  <c r="BY1003" i="42" a="1"/>
  <c r="BY1003" i="42" s="1"/>
  <c r="BY153" i="42" a="1"/>
  <c r="BY153" i="42" s="1"/>
  <c r="BY321" i="42" a="1"/>
  <c r="BY321" i="42" s="1"/>
  <c r="BY217" i="42" a="1"/>
  <c r="BY217" i="42" s="1"/>
  <c r="BY512" i="42" a="1"/>
  <c r="BY512" i="42" s="1"/>
  <c r="BY733" i="42" a="1"/>
  <c r="BY733" i="42" s="1"/>
  <c r="BY188" i="42" a="1"/>
  <c r="BY188" i="42" s="1"/>
  <c r="BY109" i="42" a="1"/>
  <c r="BY109" i="42" s="1"/>
  <c r="BY288" i="42" a="1"/>
  <c r="BY288" i="42" s="1"/>
  <c r="BY504" i="42" a="1"/>
  <c r="BY504" i="42" s="1"/>
  <c r="BY37" i="42" a="1"/>
  <c r="BY37" i="42" s="1"/>
  <c r="BY36" i="42" s="1"/>
  <c r="BW636" i="42"/>
  <c r="BY656" i="42" a="1"/>
  <c r="BY656" i="42" s="1"/>
  <c r="BY420" i="42" a="1"/>
  <c r="BY420" i="42" s="1"/>
  <c r="BY419" i="42" s="1"/>
  <c r="BW598" i="42"/>
  <c r="BW597" i="42" s="1"/>
  <c r="BW593" i="42" s="1"/>
  <c r="BW383" i="42"/>
  <c r="BY100" i="42" a="1"/>
  <c r="BY100" i="42" s="1"/>
  <c r="BY925" i="42" a="1"/>
  <c r="BY925" i="42" s="1"/>
  <c r="BY890" i="42" a="1"/>
  <c r="BY890" i="42" s="1"/>
  <c r="BY637" i="42" a="1"/>
  <c r="BY637" i="42" s="1"/>
  <c r="BW782" i="42"/>
  <c r="BW781" i="42" s="1"/>
  <c r="BW777" i="42" s="1"/>
  <c r="BY708" i="42" a="1"/>
  <c r="BY708" i="42" s="1"/>
  <c r="BY618" i="42" a="1"/>
  <c r="BY618" i="42" s="1"/>
  <c r="BY236" i="42" a="1"/>
  <c r="BY236" i="42" s="1"/>
  <c r="BY269" i="42" a="1"/>
  <c r="BY269" i="42" s="1"/>
  <c r="BY16" i="42" a="1"/>
  <c r="BY16" i="42" s="1"/>
  <c r="BY987" i="42" a="1"/>
  <c r="BY987" i="42" s="1"/>
  <c r="BY744" i="42" a="1"/>
  <c r="BY744" i="42" s="1"/>
  <c r="BY340" i="42" a="1"/>
  <c r="BY340" i="42" s="1"/>
  <c r="BY228" i="42" a="1"/>
  <c r="BY228" i="42" s="1"/>
  <c r="BY812" i="42" a="1"/>
  <c r="BY812" i="42" s="1"/>
  <c r="BY811" i="42" s="1"/>
  <c r="BY161" i="42" a="1"/>
  <c r="BY161" i="42" s="1"/>
  <c r="BY878" i="42" a="1"/>
  <c r="BY878" i="42" s="1"/>
  <c r="BY65" i="42" a="1"/>
  <c r="BY65" i="42" s="1"/>
  <c r="BY142" i="42" a="1"/>
  <c r="BY142" i="42" s="1"/>
  <c r="BY524" i="42" a="1"/>
  <c r="BY524" i="42" s="1"/>
  <c r="BY523" i="42" s="1"/>
  <c r="BY384" i="42" a="1"/>
  <c r="BY384" i="42" s="1"/>
  <c r="BY52" i="42" a="1"/>
  <c r="BY52" i="42" s="1"/>
  <c r="BY51" i="42" s="1"/>
  <c r="BY452" i="42" a="1"/>
  <c r="BY452" i="42" s="1"/>
  <c r="BW991" i="42"/>
  <c r="BW990" i="42" s="1"/>
  <c r="BW986" i="42" s="1"/>
  <c r="BW544" i="42"/>
  <c r="BW543" i="42" s="1"/>
  <c r="BW539" i="42" s="1"/>
  <c r="BY854" i="42" a="1"/>
  <c r="BY854" i="42" s="1"/>
  <c r="BY493" i="42" a="1"/>
  <c r="BY493" i="42" s="1"/>
  <c r="BY992" i="42" a="1"/>
  <c r="BY992" i="42" s="1"/>
  <c r="BW962" i="42"/>
  <c r="BY84" i="42" a="1"/>
  <c r="BY84" i="42" s="1"/>
  <c r="BY610" i="42" a="1"/>
  <c r="BY610" i="42" s="1"/>
  <c r="BY576" i="42" a="1"/>
  <c r="BY576" i="42" s="1"/>
  <c r="BY575" i="42" s="1"/>
  <c r="BY121" i="42" a="1"/>
  <c r="BY121" i="42" s="1"/>
  <c r="BY120" i="42" s="1"/>
  <c r="BY668" i="42" a="1"/>
  <c r="BY668" i="42" s="1"/>
  <c r="BY692" i="42" a="1"/>
  <c r="BY692" i="42" s="1"/>
  <c r="BW136" i="42"/>
  <c r="BY849" i="42" a="1"/>
  <c r="BY849" i="42" s="1"/>
  <c r="BY833" i="42" a="1"/>
  <c r="BY833" i="42" s="1"/>
  <c r="BY832" i="42" s="1"/>
  <c r="BY74" i="42" a="1"/>
  <c r="BY74" i="42" s="1"/>
  <c r="BY783" i="42" a="1"/>
  <c r="BY783" i="42" s="1"/>
  <c r="BW87" i="42"/>
  <c r="BW83" i="42" s="1"/>
  <c r="BY280" i="42" a="1"/>
  <c r="BY280" i="42" s="1"/>
  <c r="BY264" i="42" a="1"/>
  <c r="BY264" i="42" s="1"/>
  <c r="BY974" i="42" a="1"/>
  <c r="BY974" i="42" s="1"/>
  <c r="BY212" i="42" a="1"/>
  <c r="BY212" i="42" s="1"/>
  <c r="BY953" i="42" a="1"/>
  <c r="BY953" i="42" s="1"/>
  <c r="BY300" i="42" a="1"/>
  <c r="BY300" i="42" s="1"/>
  <c r="BY299" i="42" s="1"/>
  <c r="BW320" i="42"/>
  <c r="BY460" i="42" a="1"/>
  <c r="BY460" i="42" s="1"/>
  <c r="BY680" i="42" a="1"/>
  <c r="BY680" i="42" s="1"/>
  <c r="BY356" i="42" a="1"/>
  <c r="BY356" i="42" s="1"/>
  <c r="BW15" i="42"/>
  <c r="BY360" i="42" a="1"/>
  <c r="BY360" i="42" s="1"/>
  <c r="BY89" i="42" a="1"/>
  <c r="BY89" i="42" s="1"/>
  <c r="BY88" i="42" s="1"/>
  <c r="BY400" i="42" a="1"/>
  <c r="BY400" i="42" s="1"/>
  <c r="BY804" i="42" a="1"/>
  <c r="BY804" i="42" s="1"/>
  <c r="BY441" i="42" a="1"/>
  <c r="BY441" i="42" s="1"/>
  <c r="BY764" i="42" a="1"/>
  <c r="BY764" i="42" s="1"/>
  <c r="BY763" i="42" s="1"/>
  <c r="BY866" i="42" a="1"/>
  <c r="BY866" i="42" s="1"/>
  <c r="BZ205" i="42"/>
  <c r="CA205" i="42" s="1"/>
  <c r="BZ48" i="42"/>
  <c r="CA48" i="42" s="1"/>
  <c r="BZ139" i="42"/>
  <c r="CA139" i="42" s="1"/>
  <c r="BZ178" i="42"/>
  <c r="CA178" i="42" s="1"/>
  <c r="BZ354" i="42"/>
  <c r="CA354" i="42" s="1"/>
  <c r="BZ500" i="42"/>
  <c r="CA500" i="42" s="1"/>
  <c r="BZ506" i="42"/>
  <c r="CA506" i="42" s="1"/>
  <c r="BZ519" i="42"/>
  <c r="CA519" i="42" s="1"/>
  <c r="BZ531" i="42"/>
  <c r="CA531" i="42" s="1"/>
  <c r="BZ600" i="42"/>
  <c r="CA600" i="42" s="1"/>
  <c r="BZ641" i="42"/>
  <c r="CA641" i="42" s="1"/>
  <c r="BZ309" i="42"/>
  <c r="CA309" i="42" s="1"/>
  <c r="BZ411" i="42"/>
  <c r="CA411" i="42" s="1"/>
  <c r="BZ75" i="42"/>
  <c r="CA75" i="42" s="1"/>
  <c r="BZ245" i="42"/>
  <c r="CA245" i="42" s="1"/>
  <c r="BZ342" i="42"/>
  <c r="CA342" i="42" s="1"/>
  <c r="BZ402" i="42"/>
  <c r="CA402" i="42" s="1"/>
  <c r="BZ416" i="42"/>
  <c r="CA416" i="42" s="1"/>
  <c r="BZ424" i="42"/>
  <c r="CA424" i="42" s="1"/>
  <c r="BZ458" i="42"/>
  <c r="CA458" i="42" s="1"/>
  <c r="BZ490" i="42"/>
  <c r="CA490" i="42" s="1"/>
  <c r="BZ538" i="42"/>
  <c r="CA538" i="42" s="1"/>
  <c r="BZ548" i="42"/>
  <c r="CA548" i="42" s="1"/>
  <c r="BZ660" i="42"/>
  <c r="CA660" i="42" s="1"/>
  <c r="BZ709" i="42"/>
  <c r="CA709" i="42" s="1"/>
  <c r="BZ274" i="42"/>
  <c r="CA274" i="42" s="1"/>
  <c r="BZ482" i="42"/>
  <c r="CA482" i="42" s="1"/>
  <c r="BZ649" i="42"/>
  <c r="CA649" i="42" s="1"/>
  <c r="BZ154" i="42"/>
  <c r="CA154" i="42" s="1"/>
  <c r="BZ425" i="42"/>
  <c r="CA425" i="42" s="1"/>
  <c r="BZ697" i="42"/>
  <c r="CA697" i="42" s="1"/>
  <c r="BZ445" i="42"/>
  <c r="CA445" i="42" s="1"/>
  <c r="BZ613" i="42"/>
  <c r="CA613" i="42" s="1"/>
  <c r="BZ240" i="42"/>
  <c r="CA240" i="42" s="1"/>
  <c r="BZ276" i="42"/>
  <c r="CA276" i="42" s="1"/>
  <c r="BZ469" i="42"/>
  <c r="CA469" i="42" s="1"/>
  <c r="BZ502" i="42"/>
  <c r="CA502" i="42" s="1"/>
  <c r="BZ256" i="42"/>
  <c r="CA256" i="42" s="1"/>
  <c r="BZ498" i="42"/>
  <c r="CA498" i="42" s="1"/>
  <c r="BZ603" i="42"/>
  <c r="CA603" i="42" s="1"/>
  <c r="BZ679" i="42"/>
  <c r="CA679" i="42" s="1"/>
  <c r="BZ830" i="42"/>
  <c r="CA830" i="42" s="1"/>
  <c r="BZ379" i="42"/>
  <c r="CA379" i="42" s="1"/>
  <c r="BZ752" i="42"/>
  <c r="CA752" i="42" s="1"/>
  <c r="BZ465" i="42"/>
  <c r="CA465" i="42" s="1"/>
  <c r="BZ688" i="42"/>
  <c r="CA688" i="42" s="1"/>
  <c r="BZ747" i="42"/>
  <c r="CA747" i="42" s="1"/>
  <c r="BZ97" i="42"/>
  <c r="CA97" i="42" s="1"/>
  <c r="BZ405" i="42"/>
  <c r="CA405" i="42" s="1"/>
  <c r="BZ414" i="42"/>
  <c r="CA414" i="42" s="1"/>
  <c r="BZ552" i="42"/>
  <c r="CA552" i="42" s="1"/>
  <c r="BZ615" i="42"/>
  <c r="CA615" i="42" s="1"/>
  <c r="BZ721" i="42"/>
  <c r="CA721" i="42" s="1"/>
  <c r="BZ769" i="42"/>
  <c r="CA769" i="42" s="1"/>
  <c r="BZ433" i="42"/>
  <c r="CA433" i="42" s="1"/>
  <c r="BZ607" i="42"/>
  <c r="CA607" i="42" s="1"/>
  <c r="BZ651" i="42"/>
  <c r="CA651" i="42" s="1"/>
  <c r="BZ727" i="42"/>
  <c r="CA727" i="42" s="1"/>
  <c r="BZ757" i="42"/>
  <c r="CA757" i="42" s="1"/>
  <c r="BZ838" i="42"/>
  <c r="CA838" i="42" s="1"/>
  <c r="BZ717" i="42"/>
  <c r="CA717" i="42" s="1"/>
  <c r="BZ775" i="42"/>
  <c r="CA775" i="42" s="1"/>
  <c r="BZ824" i="42"/>
  <c r="CA824" i="42" s="1"/>
  <c r="BZ864" i="42"/>
  <c r="CA864" i="42" s="1"/>
  <c r="BZ949" i="42"/>
  <c r="CA949" i="42" s="1"/>
  <c r="BZ198" i="42"/>
  <c r="CA198" i="42" s="1"/>
  <c r="BZ330" i="42"/>
  <c r="CA330" i="42" s="1"/>
  <c r="BZ619" i="42"/>
  <c r="CA619" i="42" s="1"/>
  <c r="BZ661" i="42"/>
  <c r="CA661" i="42" s="1"/>
  <c r="BZ870" i="42"/>
  <c r="CA870" i="42" s="1"/>
  <c r="BZ887" i="42"/>
  <c r="CA887" i="42" s="1"/>
  <c r="BZ932" i="42"/>
  <c r="CA932" i="42" s="1"/>
  <c r="BZ249" i="42"/>
  <c r="CA249" i="42" s="1"/>
  <c r="BZ399" i="42"/>
  <c r="CA399" i="42" s="1"/>
  <c r="BZ475" i="42"/>
  <c r="CA475" i="42" s="1"/>
  <c r="BZ845" i="42"/>
  <c r="CA845" i="42" s="1"/>
  <c r="BZ899" i="42"/>
  <c r="CA899" i="42" s="1"/>
  <c r="BZ690" i="42"/>
  <c r="CA690" i="42" s="1"/>
  <c r="BZ886" i="42"/>
  <c r="CA886" i="42" s="1"/>
  <c r="BZ917" i="42"/>
  <c r="CA917" i="42" s="1"/>
  <c r="BZ993" i="42"/>
  <c r="CA993" i="42" s="1"/>
  <c r="BZ536" i="42"/>
  <c r="CA536" i="42" s="1"/>
  <c r="BZ633" i="42"/>
  <c r="CA633" i="42" s="1"/>
  <c r="BZ683" i="42"/>
  <c r="CA683" i="42" s="1"/>
  <c r="BZ872" i="42"/>
  <c r="CA872" i="42" s="1"/>
  <c r="BZ907" i="42"/>
  <c r="CA907" i="42" s="1"/>
  <c r="BZ955" i="42"/>
  <c r="CA955" i="42" s="1"/>
  <c r="BZ977" i="42"/>
  <c r="CA977" i="42" s="1"/>
  <c r="BZ176" i="42"/>
  <c r="CA176" i="42" s="1"/>
  <c r="BZ551" i="42"/>
  <c r="CA551" i="42" s="1"/>
  <c r="BZ645" i="42"/>
  <c r="CA645" i="42" s="1"/>
  <c r="BZ739" i="42"/>
  <c r="CA739" i="42" s="1"/>
  <c r="BZ1030" i="42"/>
  <c r="CA1030" i="42" s="1"/>
  <c r="BZ808" i="42"/>
  <c r="CA808" i="42" s="1"/>
  <c r="BZ372" i="42"/>
  <c r="CA372" i="42" s="1"/>
  <c r="BZ391" i="42"/>
  <c r="CA391" i="42" s="1"/>
  <c r="BZ417" i="42"/>
  <c r="CA417" i="42" s="1"/>
  <c r="BZ434" i="42"/>
  <c r="CA434" i="42" s="1"/>
  <c r="BZ499" i="42"/>
  <c r="CA499" i="42" s="1"/>
  <c r="BZ630" i="42"/>
  <c r="CA630" i="42" s="1"/>
  <c r="BZ788" i="42"/>
  <c r="CA788" i="42" s="1"/>
  <c r="BZ798" i="42"/>
  <c r="CA798" i="42" s="1"/>
  <c r="BZ826" i="42"/>
  <c r="CA826" i="42" s="1"/>
  <c r="BZ860" i="42"/>
  <c r="CA860" i="42" s="1"/>
  <c r="BZ554" i="42"/>
  <c r="CA554" i="42" s="1"/>
  <c r="BZ770" i="42"/>
  <c r="CA770" i="42" s="1"/>
  <c r="BZ827" i="42"/>
  <c r="CA827" i="42" s="1"/>
  <c r="BZ438" i="42"/>
  <c r="CA438" i="42" s="1"/>
  <c r="BZ470" i="42"/>
  <c r="CA470" i="42" s="1"/>
  <c r="BZ528" i="42"/>
  <c r="CA528" i="42" s="1"/>
  <c r="BZ569" i="42"/>
  <c r="CA569" i="42" s="1"/>
  <c r="BZ581" i="42"/>
  <c r="CA581" i="42" s="1"/>
  <c r="BZ703" i="42"/>
  <c r="CA703" i="42" s="1"/>
  <c r="BZ740" i="42"/>
  <c r="CA740" i="42" s="1"/>
  <c r="BZ844" i="42"/>
  <c r="CA844" i="42" s="1"/>
  <c r="BZ867" i="42"/>
  <c r="CA867" i="42" s="1"/>
  <c r="BZ881" i="42"/>
  <c r="CA881" i="42" s="1"/>
  <c r="BZ1011" i="42"/>
  <c r="CA1011" i="42" s="1"/>
  <c r="BZ1036" i="42"/>
  <c r="CA1036" i="42" s="1"/>
  <c r="BZ359" i="42"/>
  <c r="CA359" i="42" s="1"/>
  <c r="BZ394" i="42"/>
  <c r="CA394" i="42" s="1"/>
  <c r="BZ590" i="42"/>
  <c r="CA590" i="42" s="1"/>
  <c r="BZ836" i="42"/>
  <c r="CA836" i="42" s="1"/>
  <c r="BZ1006" i="42"/>
  <c r="CA1006" i="42" s="1"/>
  <c r="BZ507" i="42"/>
  <c r="CA507" i="42" s="1"/>
  <c r="BZ677" i="42"/>
  <c r="CA677" i="42" s="1"/>
  <c r="BZ743" i="42"/>
  <c r="CA743" i="42" s="1"/>
  <c r="BZ818" i="42"/>
  <c r="CA818" i="42" s="1"/>
  <c r="BZ1034" i="42"/>
  <c r="CA1034" i="42" s="1"/>
  <c r="BZ791" i="42"/>
  <c r="CA791" i="42" s="1"/>
  <c r="BZ952" i="42"/>
  <c r="CA952" i="42" s="1"/>
  <c r="BZ116" i="42"/>
  <c r="CA116" i="42" s="1"/>
  <c r="BZ766" i="42"/>
  <c r="CA766" i="42" s="1"/>
  <c r="BZ209" i="42"/>
  <c r="CA209" i="42" s="1"/>
  <c r="BZ566" i="42"/>
  <c r="CA566" i="42" s="1"/>
  <c r="BZ662" i="42"/>
  <c r="CA662" i="42" s="1"/>
  <c r="BZ805" i="42"/>
  <c r="CA805" i="42" s="1"/>
  <c r="BZ829" i="42"/>
  <c r="CA829" i="42" s="1"/>
  <c r="BZ931" i="42"/>
  <c r="CA931" i="42" s="1"/>
  <c r="BZ940" i="42"/>
  <c r="CA940" i="42" s="1"/>
  <c r="BZ965" i="42"/>
  <c r="CA965" i="42" s="1"/>
  <c r="BZ1001" i="42"/>
  <c r="CA1001" i="42" s="1"/>
  <c r="BZ780" i="42"/>
  <c r="CA780" i="42" s="1"/>
  <c r="BZ577" i="42"/>
  <c r="CA577" i="42" s="1"/>
  <c r="BZ294" i="42"/>
  <c r="CA294" i="42" s="1"/>
  <c r="BZ774" i="42"/>
  <c r="CA774" i="42" s="1"/>
  <c r="BZ1029" i="42"/>
  <c r="CA1029" i="42" s="1"/>
  <c r="BZ344" i="42"/>
  <c r="CA344" i="42" s="1"/>
  <c r="BZ509" i="42"/>
  <c r="CA509" i="42" s="1"/>
  <c r="BZ663" i="42"/>
  <c r="CA663" i="42" s="1"/>
  <c r="BZ865" i="42"/>
  <c r="CA865" i="42" s="1"/>
  <c r="BZ904" i="42"/>
  <c r="CA904" i="42" s="1"/>
  <c r="BZ202" i="42"/>
  <c r="CA202" i="42" s="1"/>
  <c r="BZ397" i="42"/>
  <c r="CA397" i="42" s="1"/>
  <c r="BZ958" i="42"/>
  <c r="CA958" i="42" s="1"/>
  <c r="BZ317" i="42"/>
  <c r="CA317" i="42" s="1"/>
  <c r="BZ549" i="42"/>
  <c r="CA549" i="42" s="1"/>
  <c r="BZ967" i="42"/>
  <c r="CA967" i="42" s="1"/>
  <c r="BZ976" i="42"/>
  <c r="CA976" i="42" s="1"/>
  <c r="BZ1005" i="42"/>
  <c r="CA1005" i="42" s="1"/>
  <c r="BZ861" i="42"/>
  <c r="CA861" i="42" s="1"/>
  <c r="BZ968" i="42"/>
  <c r="CA968" i="42" s="1"/>
  <c r="BZ377" i="42"/>
  <c r="CA377" i="42" s="1"/>
  <c r="BZ889" i="42"/>
  <c r="CA889" i="42" s="1"/>
  <c r="BZ915" i="42"/>
  <c r="CA915" i="42" s="1"/>
  <c r="BZ345" i="42"/>
  <c r="CA345" i="42" s="1"/>
  <c r="BZ513" i="42"/>
  <c r="CA513" i="42" s="1"/>
  <c r="BZ1022" i="42"/>
  <c r="CA1022" i="42" s="1"/>
  <c r="BZ765" i="42"/>
  <c r="CA765" i="42" s="1"/>
  <c r="BZ821" i="42"/>
  <c r="CA821" i="42" s="1"/>
  <c r="BZ347" i="42"/>
  <c r="CA347" i="42" s="1"/>
  <c r="BZ652" i="42"/>
  <c r="CA652" i="42" s="1"/>
  <c r="BZ960" i="42"/>
  <c r="CA960" i="42" s="1"/>
  <c r="BZ996" i="42"/>
  <c r="CA996" i="42" s="1"/>
  <c r="BZ687" i="42"/>
  <c r="CA687" i="42" s="1"/>
  <c r="CC1" i="42"/>
  <c r="BZ241" i="42"/>
  <c r="CA241" i="42" s="1"/>
  <c r="BZ776" i="42"/>
  <c r="CA776" i="42" s="1"/>
  <c r="BZ295" i="42"/>
  <c r="CA295" i="42" s="1"/>
  <c r="BZ401" i="42"/>
  <c r="CA401" i="42" s="1"/>
  <c r="BZ627" i="42"/>
  <c r="CA627" i="42" s="1"/>
  <c r="BZ835" i="42"/>
  <c r="CA835" i="42" s="1"/>
  <c r="BZ699" i="42"/>
  <c r="CA699" i="42" s="1"/>
  <c r="BZ686" i="42"/>
  <c r="CA686" i="42" s="1"/>
  <c r="BZ937" i="42"/>
  <c r="CA937" i="42" s="1"/>
  <c r="BZ297" i="42"/>
  <c r="CA297" i="42" s="1"/>
  <c r="BZ448" i="42"/>
  <c r="CA448" i="42" s="1"/>
  <c r="BZ797" i="42"/>
  <c r="CA797" i="42" s="1"/>
  <c r="BZ979" i="42"/>
  <c r="CA979" i="42" s="1"/>
  <c r="BZ1026" i="42"/>
  <c r="CA1026" i="42" s="1"/>
  <c r="BZ883" i="42"/>
  <c r="CA883" i="42" s="1"/>
  <c r="BZ957" i="42"/>
  <c r="CA957" i="42" s="1"/>
  <c r="BZ457" i="42"/>
  <c r="CA457" i="42" s="1"/>
  <c r="BZ381" i="42"/>
  <c r="CA381" i="42" s="1"/>
  <c r="BZ916" i="42"/>
  <c r="CA916" i="42" s="1"/>
  <c r="BZ252" i="42"/>
  <c r="CA252" i="42" s="1"/>
  <c r="BZ428" i="42"/>
  <c r="CA428" i="42" s="1"/>
  <c r="BZ784" i="42"/>
  <c r="CA784" i="42" s="1"/>
  <c r="BZ362" i="42"/>
  <c r="CA362" i="42" s="1"/>
  <c r="BZ857" i="42"/>
  <c r="CA857" i="42" s="1"/>
  <c r="BZ862" i="42"/>
  <c r="CA862" i="42" s="1"/>
  <c r="BZ909" i="42"/>
  <c r="CA909" i="42" s="1"/>
  <c r="BZ1008" i="42"/>
  <c r="CA1008" i="42" s="1"/>
  <c r="BZ988" i="42"/>
  <c r="CA988" i="42" s="1"/>
  <c r="BZ1016" i="42"/>
  <c r="CA1016" i="42" s="1"/>
  <c r="BZ871" i="42"/>
  <c r="CA871" i="42" s="1"/>
  <c r="BZ997" i="42"/>
  <c r="CA997" i="42" s="1"/>
  <c r="BZ1025" i="42"/>
  <c r="CA1025" i="42" s="1"/>
  <c r="BZ741" i="42"/>
  <c r="CA741" i="42" s="1"/>
  <c r="BZ1024" i="42"/>
  <c r="CA1024" i="42" s="1"/>
  <c r="BZ278" i="42"/>
  <c r="CA278" i="42" s="1"/>
  <c r="BZ816" i="42"/>
  <c r="CA816" i="42" s="1"/>
  <c r="BZ583" i="42"/>
  <c r="CA583" i="42" s="1"/>
  <c r="BZ828" i="42"/>
  <c r="CA828" i="42" s="1"/>
  <c r="BZ964" i="42"/>
  <c r="CA964" i="42" s="1"/>
  <c r="BZ601" i="42"/>
  <c r="CA601" i="42" s="1"/>
  <c r="BZ706" i="42"/>
  <c r="CA706" i="42" s="1"/>
  <c r="BZ863" i="42"/>
  <c r="CA863" i="42" s="1"/>
  <c r="BZ225" i="42"/>
  <c r="CA225" i="42" s="1"/>
  <c r="BZ658" i="42"/>
  <c r="CA658" i="42" s="1"/>
  <c r="BZ947" i="42"/>
  <c r="CA947" i="42" s="1"/>
  <c r="BZ406" i="42"/>
  <c r="CA406" i="42" s="1"/>
  <c r="BZ480" i="42"/>
  <c r="CA480" i="42" s="1"/>
  <c r="BZ559" i="42"/>
  <c r="CA559" i="42" s="1"/>
  <c r="BZ730" i="42"/>
  <c r="CA730" i="42" s="1"/>
  <c r="BZ903" i="42"/>
  <c r="CA903" i="42" s="1"/>
  <c r="BZ989" i="42"/>
  <c r="CA989" i="42" s="1"/>
  <c r="BZ464" i="42"/>
  <c r="CA464" i="42" s="1"/>
  <c r="BZ938" i="42"/>
  <c r="CA938" i="42" s="1"/>
  <c r="BZ123" i="42"/>
  <c r="CA123" i="42" s="1"/>
  <c r="BZ666" i="42"/>
  <c r="CA666" i="42" s="1"/>
  <c r="BZ892" i="42"/>
  <c r="CA892" i="42" s="1"/>
  <c r="BZ283" i="42"/>
  <c r="CA283" i="42" s="1"/>
  <c r="BZ328" i="42"/>
  <c r="CA328" i="42" s="1"/>
  <c r="BZ54" i="42"/>
  <c r="CA54" i="42" s="1"/>
  <c r="BZ145" i="42"/>
  <c r="CA145" i="42" s="1"/>
  <c r="BZ157" i="42"/>
  <c r="CA157" i="42" s="1"/>
  <c r="BZ802" i="42"/>
  <c r="CA802" i="42" s="1"/>
  <c r="BZ846" i="42"/>
  <c r="CA846" i="42" s="1"/>
  <c r="BZ809" i="42"/>
  <c r="CA809" i="42" s="1"/>
  <c r="BZ67" i="42"/>
  <c r="CA67" i="42" s="1"/>
  <c r="BZ12" i="42"/>
  <c r="CA12" i="42" s="1"/>
  <c r="BZ175" i="42"/>
  <c r="CA175" i="42" s="1"/>
  <c r="BZ58" i="42"/>
  <c r="CA58" i="42" s="1"/>
  <c r="BZ55" i="42"/>
  <c r="CA55" i="42" s="1"/>
  <c r="BZ46" i="42"/>
  <c r="CA46" i="42" s="1"/>
  <c r="BZ20" i="42"/>
  <c r="CA20" i="42" s="1"/>
  <c r="BZ738" i="42"/>
  <c r="CA738" i="42" s="1"/>
  <c r="BZ753" i="42"/>
  <c r="CA753" i="42" s="1"/>
  <c r="BZ985" i="42"/>
  <c r="CA985" i="42" s="1"/>
  <c r="BZ92" i="42"/>
  <c r="CA92" i="42" s="1"/>
  <c r="BZ132" i="42"/>
  <c r="CA132" i="42" s="1"/>
  <c r="BZ112" i="42"/>
  <c r="CA112" i="42" s="1"/>
  <c r="BZ143" i="42"/>
  <c r="CA143" i="42" s="1"/>
  <c r="BZ355" i="42"/>
  <c r="CA355" i="42" s="1"/>
  <c r="BZ484" i="42"/>
  <c r="CA484" i="42" s="1"/>
  <c r="BZ560" i="42"/>
  <c r="CA560" i="42" s="1"/>
  <c r="BZ998" i="42"/>
  <c r="CA998" i="42" s="1"/>
  <c r="BZ364" i="42"/>
  <c r="CA364" i="42" s="1"/>
  <c r="BZ311" i="42"/>
  <c r="CA311" i="42" s="1"/>
  <c r="BZ41" i="42"/>
  <c r="CA41" i="42" s="1"/>
  <c r="BZ111" i="42"/>
  <c r="CA111" i="42" s="1"/>
  <c r="BZ35" i="42"/>
  <c r="CA35" i="42" s="1"/>
  <c r="BZ281" i="42"/>
  <c r="CA281" i="42" s="1"/>
  <c r="BZ129" i="42"/>
  <c r="CA129" i="42" s="1"/>
  <c r="BZ322" i="42"/>
  <c r="CA322" i="42" s="1"/>
  <c r="BZ657" i="42"/>
  <c r="CA657" i="42" s="1"/>
  <c r="BZ984" i="42"/>
  <c r="CA984" i="42" s="1"/>
  <c r="BZ625" i="42"/>
  <c r="CA625" i="42" s="1"/>
  <c r="BZ888" i="42"/>
  <c r="CA888" i="42" s="1"/>
  <c r="BZ565" i="42"/>
  <c r="CA565" i="42" s="1"/>
  <c r="BZ208" i="42"/>
  <c r="CA208" i="42" s="1"/>
  <c r="BZ515" i="42"/>
  <c r="CA515" i="42" s="1"/>
  <c r="BZ289" i="42"/>
  <c r="CA289" i="42" s="1"/>
  <c r="BZ923" i="42"/>
  <c r="CA923" i="42" s="1"/>
  <c r="BZ961" i="42"/>
  <c r="CA961" i="42" s="1"/>
  <c r="BZ318" i="42"/>
  <c r="CA318" i="42" s="1"/>
  <c r="BZ21" i="42"/>
  <c r="CA21" i="42" s="1"/>
  <c r="BZ57" i="42"/>
  <c r="CA57" i="42" s="1"/>
  <c r="BZ214" i="42"/>
  <c r="CA214" i="42" s="1"/>
  <c r="BZ43" i="42"/>
  <c r="CA43" i="42" s="1"/>
  <c r="BZ298" i="42"/>
  <c r="CA298" i="42" s="1"/>
  <c r="BZ190" i="42"/>
  <c r="CA190" i="42" s="1"/>
  <c r="BZ339" i="42"/>
  <c r="CA339" i="42" s="1"/>
  <c r="BZ674" i="42"/>
  <c r="CA674" i="42" s="1"/>
  <c r="BZ1002" i="42"/>
  <c r="CA1002" i="42" s="1"/>
  <c r="BZ643" i="42"/>
  <c r="CA643" i="42" s="1"/>
  <c r="BZ898" i="42"/>
  <c r="CA898" i="42" s="1"/>
  <c r="BZ609" i="42"/>
  <c r="CA609" i="42" s="1"/>
  <c r="BZ291" i="42"/>
  <c r="CA291" i="42" s="1"/>
  <c r="BZ534" i="42"/>
  <c r="CA534" i="42" s="1"/>
  <c r="BZ902" i="42"/>
  <c r="CA902" i="42" s="1"/>
  <c r="BZ314" i="42"/>
  <c r="CA314" i="42" s="1"/>
  <c r="BZ32" i="42"/>
  <c r="CA32" i="42" s="1"/>
  <c r="BZ110" i="42"/>
  <c r="CA110" i="42" s="1"/>
  <c r="BZ238" i="42"/>
  <c r="CA238" i="42" s="1"/>
  <c r="BZ119" i="42"/>
  <c r="CA119" i="42" s="1"/>
  <c r="BZ313" i="42"/>
  <c r="CA313" i="42" s="1"/>
  <c r="BZ221" i="42"/>
  <c r="CA221" i="42" s="1"/>
  <c r="BZ343" i="42"/>
  <c r="CA343" i="42" s="1"/>
  <c r="BZ685" i="42"/>
  <c r="CA685" i="42" s="1"/>
  <c r="BZ1013" i="42"/>
  <c r="CA1013" i="42" s="1"/>
  <c r="BZ654" i="42"/>
  <c r="CA654" i="42" s="1"/>
  <c r="BZ908" i="42"/>
  <c r="CA908" i="42" s="1"/>
  <c r="BZ624" i="42"/>
  <c r="CA624" i="42" s="1"/>
  <c r="BZ304" i="42"/>
  <c r="CA304" i="42" s="1"/>
  <c r="BZ546" i="42"/>
  <c r="CA546" i="42" s="1"/>
  <c r="BZ323" i="42"/>
  <c r="CA323" i="42" s="1"/>
  <c r="BZ994" i="42"/>
  <c r="CA994" i="42" s="1"/>
  <c r="BZ386" i="42"/>
  <c r="CA386" i="42" s="1"/>
  <c r="BZ520" i="42"/>
  <c r="CA520" i="42" s="1"/>
  <c r="BZ851" i="42"/>
  <c r="CA851" i="42" s="1"/>
  <c r="BZ876" i="42"/>
  <c r="CA876" i="42" s="1"/>
  <c r="BZ913" i="42"/>
  <c r="CA913" i="42" s="1"/>
  <c r="BZ571" i="42"/>
  <c r="CA571" i="42" s="1"/>
  <c r="BZ430" i="42"/>
  <c r="CA430" i="42" s="1"/>
  <c r="BZ162" i="42"/>
  <c r="CA162" i="42" s="1"/>
  <c r="BZ96" i="42"/>
  <c r="CA96" i="42" s="1"/>
  <c r="BZ101" i="42"/>
  <c r="CA101" i="42" s="1"/>
  <c r="BZ160" i="42"/>
  <c r="CA160" i="42" s="1"/>
  <c r="BZ193" i="42"/>
  <c r="CA193" i="42" s="1"/>
  <c r="BZ251" i="42"/>
  <c r="CA251" i="42" s="1"/>
  <c r="BZ270" i="42"/>
  <c r="CA270" i="42" s="1"/>
  <c r="BZ880" i="42"/>
  <c r="CA880" i="42" s="1"/>
  <c r="BZ530" i="42"/>
  <c r="CA530" i="42" s="1"/>
  <c r="BZ837" i="42"/>
  <c r="CA837" i="42" s="1"/>
  <c r="BZ642" i="42"/>
  <c r="CA642" i="42" s="1"/>
  <c r="BZ369" i="42"/>
  <c r="CA369" i="42" s="1"/>
  <c r="BZ918" i="42"/>
  <c r="CA918" i="42" s="1"/>
  <c r="BZ608" i="42"/>
  <c r="CA608" i="42" s="1"/>
  <c r="BZ260" i="42"/>
  <c r="CA260" i="42" s="1"/>
  <c r="BZ380" i="42"/>
  <c r="CA380" i="42" s="1"/>
  <c r="BZ451" i="42"/>
  <c r="CA451" i="42" s="1"/>
  <c r="BZ373" i="42"/>
  <c r="CA373" i="42" s="1"/>
  <c r="BZ723" i="42"/>
  <c r="CA723" i="42" s="1"/>
  <c r="BZ105" i="42"/>
  <c r="CA105" i="42" s="1"/>
  <c r="BZ521" i="42"/>
  <c r="CA521" i="42" s="1"/>
  <c r="BZ900" i="42"/>
  <c r="CA900" i="42" s="1"/>
  <c r="BZ207" i="42"/>
  <c r="CA207" i="42" s="1"/>
  <c r="BZ814" i="42"/>
  <c r="CA814" i="42" s="1"/>
  <c r="BZ508" i="42"/>
  <c r="CA508" i="42" s="1"/>
  <c r="BZ122" i="42"/>
  <c r="CA122" i="42" s="1"/>
  <c r="BZ361" i="42"/>
  <c r="CA361" i="42" s="1"/>
  <c r="BZ573" i="42"/>
  <c r="CA573" i="42" s="1"/>
  <c r="BZ670" i="42"/>
  <c r="CA670" i="42" s="1"/>
  <c r="BZ644" i="42"/>
  <c r="CA644" i="42" s="1"/>
  <c r="BZ561" i="42"/>
  <c r="CA561" i="42" s="1"/>
  <c r="BZ822" i="42"/>
  <c r="CA822" i="42" s="1"/>
  <c r="BZ813" i="42"/>
  <c r="CA813" i="42" s="1"/>
  <c r="BZ422" i="42"/>
  <c r="CA422" i="42" s="1"/>
  <c r="BZ787" i="42"/>
  <c r="CA787" i="42" s="1"/>
  <c r="BZ17" i="42"/>
  <c r="CA17" i="42" s="1"/>
  <c r="BZ26" i="42"/>
  <c r="CA26" i="42" s="1"/>
  <c r="BZ165" i="42"/>
  <c r="CA165" i="42" s="1"/>
  <c r="BZ213" i="42"/>
  <c r="CA213" i="42" s="1"/>
  <c r="BZ262" i="42"/>
  <c r="CA262" i="42" s="1"/>
  <c r="BZ350" i="42"/>
  <c r="CA350" i="42" s="1"/>
  <c r="BZ891" i="42"/>
  <c r="CA891" i="42" s="1"/>
  <c r="BZ542" i="42"/>
  <c r="CA542" i="42" s="1"/>
  <c r="BZ855" i="42"/>
  <c r="CA855" i="42" s="1"/>
  <c r="BZ653" i="42"/>
  <c r="CA653" i="42" s="1"/>
  <c r="BZ415" i="42"/>
  <c r="CA415" i="42" s="1"/>
  <c r="BZ934" i="42"/>
  <c r="CA934" i="42" s="1"/>
  <c r="BZ616" i="42"/>
  <c r="CA616" i="42" s="1"/>
  <c r="BZ341" i="42"/>
  <c r="CA341" i="42" s="1"/>
  <c r="BZ393" i="42"/>
  <c r="CA393" i="42" s="1"/>
  <c r="BZ486" i="42"/>
  <c r="CA486" i="42" s="1"/>
  <c r="BZ461" i="42"/>
  <c r="CA461" i="42" s="1"/>
  <c r="BZ754" i="42"/>
  <c r="CA754" i="42" s="1"/>
  <c r="BZ223" i="42"/>
  <c r="CA223" i="42" s="1"/>
  <c r="BZ746" i="42"/>
  <c r="CA746" i="42" s="1"/>
  <c r="BZ954" i="42"/>
  <c r="CA954" i="42" s="1"/>
  <c r="BZ306" i="42"/>
  <c r="CA306" i="42" s="1"/>
  <c r="BZ466" i="42"/>
  <c r="CA466" i="42" s="1"/>
  <c r="BZ514" i="42"/>
  <c r="CA514" i="42" s="1"/>
  <c r="BZ689" i="42"/>
  <c r="CA689" i="42" s="1"/>
  <c r="BZ353" i="42"/>
  <c r="CA353" i="42" s="1"/>
  <c r="BZ562" i="42"/>
  <c r="CA562" i="42" s="1"/>
  <c r="BZ44" i="42"/>
  <c r="CA44" i="42" s="1"/>
  <c r="BZ70" i="42"/>
  <c r="CA70" i="42" s="1"/>
  <c r="BZ191" i="42"/>
  <c r="CA191" i="42" s="1"/>
  <c r="BZ329" i="42"/>
  <c r="CA329" i="42" s="1"/>
  <c r="BZ293" i="42"/>
  <c r="CA293" i="42" s="1"/>
  <c r="BZ454" i="42"/>
  <c r="CA454" i="42" s="1"/>
  <c r="BZ911" i="42"/>
  <c r="CA911" i="42" s="1"/>
  <c r="BZ558" i="42"/>
  <c r="CA558" i="42" s="1"/>
  <c r="BZ877" i="42"/>
  <c r="CA877" i="42" s="1"/>
  <c r="BZ664" i="42"/>
  <c r="CA664" i="42" s="1"/>
  <c r="BZ444" i="42"/>
  <c r="CA444" i="42" s="1"/>
  <c r="BZ944" i="42"/>
  <c r="CA944" i="42" s="1"/>
  <c r="BZ638" i="42"/>
  <c r="CA638" i="42" s="1"/>
  <c r="BZ423" i="42"/>
  <c r="CA423" i="42" s="1"/>
  <c r="BZ588" i="42"/>
  <c r="CA588" i="42" s="1"/>
  <c r="BZ535" i="42"/>
  <c r="CA535" i="42" s="1"/>
  <c r="BZ579" i="42"/>
  <c r="CA579" i="42" s="1"/>
  <c r="BZ767" i="42"/>
  <c r="CA767" i="42" s="1"/>
  <c r="BZ237" i="42"/>
  <c r="CA237" i="42" s="1"/>
  <c r="BZ793" i="42"/>
  <c r="CA793" i="42" s="1"/>
  <c r="BZ719" i="42"/>
  <c r="CA719" i="42" s="1"/>
  <c r="BZ943" i="42"/>
  <c r="CA943" i="42" s="1"/>
  <c r="BZ60" i="42"/>
  <c r="CA60" i="42" s="1"/>
  <c r="BZ18" i="42"/>
  <c r="CA18" i="42" s="1"/>
  <c r="BZ308" i="42"/>
  <c r="CA308" i="42" s="1"/>
  <c r="BZ922" i="42"/>
  <c r="CA922" i="42" s="1"/>
  <c r="BZ919" i="42"/>
  <c r="CA919" i="42" s="1"/>
  <c r="BZ455" i="42"/>
  <c r="CA455" i="42" s="1"/>
  <c r="BZ950" i="42"/>
  <c r="CA950" i="42" s="1"/>
  <c r="BZ595" i="42"/>
  <c r="CA595" i="42" s="1"/>
  <c r="BZ584" i="42"/>
  <c r="CA584" i="42" s="1"/>
  <c r="BZ346" i="42"/>
  <c r="CA346" i="42" s="1"/>
  <c r="BZ921" i="42"/>
  <c r="CA921" i="42" s="1"/>
  <c r="BZ1035" i="42"/>
  <c r="CA1035" i="42" s="1"/>
  <c r="BZ623" i="42"/>
  <c r="CA623" i="42" s="1"/>
  <c r="BZ117" i="42"/>
  <c r="CA117" i="42" s="1"/>
  <c r="BZ91" i="42"/>
  <c r="CA91" i="42" s="1"/>
  <c r="BZ135" i="42"/>
  <c r="CA135" i="42" s="1"/>
  <c r="BZ28" i="42"/>
  <c r="CA28" i="42" s="1"/>
  <c r="BZ279" i="42"/>
  <c r="CA279" i="42" s="1"/>
  <c r="BZ532" i="42"/>
  <c r="CA532" i="42" s="1"/>
  <c r="BZ945" i="42"/>
  <c r="CA945" i="42" s="1"/>
  <c r="BZ665" i="42"/>
  <c r="CA665" i="42" s="1"/>
  <c r="BZ981" i="42"/>
  <c r="CA981" i="42" s="1"/>
  <c r="BZ133" i="42"/>
  <c r="CA133" i="42" s="1"/>
  <c r="BZ261" i="42"/>
  <c r="CA261" i="42" s="1"/>
  <c r="BZ169" i="42"/>
  <c r="CA169" i="42" s="1"/>
  <c r="BZ790" i="42"/>
  <c r="CA790" i="42" s="1"/>
  <c r="BZ243" i="42"/>
  <c r="CA243" i="42" s="1"/>
  <c r="BZ363" i="42"/>
  <c r="CA363" i="42" s="1"/>
  <c r="BZ755" i="42"/>
  <c r="CA755" i="42" s="1"/>
  <c r="BZ732" i="42"/>
  <c r="CA732" i="42" s="1"/>
  <c r="BZ905" i="42"/>
  <c r="CA905" i="42" s="1"/>
  <c r="BZ621" i="42"/>
  <c r="CA621" i="42" s="1"/>
  <c r="BZ366" i="42"/>
  <c r="CA366" i="42" s="1"/>
  <c r="BZ437" i="42"/>
  <c r="CA437" i="42" s="1"/>
  <c r="BZ819" i="42"/>
  <c r="CA819" i="42" s="1"/>
  <c r="BZ736" i="42"/>
  <c r="CA736" i="42" s="1"/>
  <c r="BZ131" i="42"/>
  <c r="CA131" i="42" s="1"/>
  <c r="BZ82" i="42"/>
  <c r="CA82" i="42" s="1"/>
  <c r="BZ81" i="42"/>
  <c r="CA81" i="42" s="1"/>
  <c r="BZ19" i="42"/>
  <c r="CA19" i="42" s="1"/>
  <c r="BZ59" i="42"/>
  <c r="CA59" i="42" s="1"/>
  <c r="BZ370" i="42"/>
  <c r="CA370" i="42" s="1"/>
  <c r="BZ604" i="42"/>
  <c r="CA604" i="42" s="1"/>
  <c r="BZ973" i="42"/>
  <c r="CA973" i="42" s="1"/>
  <c r="BZ682" i="42"/>
  <c r="CA682" i="42" s="1"/>
  <c r="BZ170" i="42"/>
  <c r="CA170" i="42" s="1"/>
  <c r="BZ210" i="42"/>
  <c r="CA210" i="42" s="1"/>
  <c r="BZ253" i="42"/>
  <c r="CA253" i="42" s="1"/>
  <c r="BZ192" i="42"/>
  <c r="CA192" i="42" s="1"/>
  <c r="BZ868" i="42"/>
  <c r="CA868" i="42" s="1"/>
  <c r="BZ266" i="42"/>
  <c r="CA266" i="42" s="1"/>
  <c r="BZ467" i="42"/>
  <c r="CA467" i="42" s="1"/>
  <c r="BZ841" i="42"/>
  <c r="CA841" i="42" s="1"/>
  <c r="BZ897" i="42"/>
  <c r="CA897" i="42" s="1"/>
  <c r="BZ995" i="42"/>
  <c r="CA995" i="42" s="1"/>
  <c r="BZ715" i="42"/>
  <c r="CA715" i="42" s="1"/>
  <c r="BZ474" i="42"/>
  <c r="CA474" i="42" s="1"/>
  <c r="BZ231" i="42"/>
  <c r="CA231" i="42" s="1"/>
  <c r="BZ749" i="42"/>
  <c r="CA749" i="42" s="1"/>
  <c r="BZ716" i="42"/>
  <c r="CA716" i="42" s="1"/>
  <c r="BZ982" i="42"/>
  <c r="CA982" i="42" s="1"/>
  <c r="BZ98" i="42"/>
  <c r="CA98" i="42" s="1"/>
  <c r="BZ95" i="42"/>
  <c r="CA95" i="42" s="1"/>
  <c r="BZ66" i="42"/>
  <c r="CA66" i="42" s="1"/>
  <c r="BZ71" i="42"/>
  <c r="CA71" i="42" s="1"/>
  <c r="BZ392" i="42"/>
  <c r="CA392" i="42" s="1"/>
  <c r="BZ628" i="42"/>
  <c r="CA628" i="42" s="1"/>
  <c r="BZ1031" i="42"/>
  <c r="CA1031" i="42" s="1"/>
  <c r="BZ693" i="42"/>
  <c r="CA693" i="42" s="1"/>
  <c r="BZ255" i="42"/>
  <c r="CA255" i="42" s="1"/>
  <c r="BZ284" i="42"/>
  <c r="CA284" i="42" s="1"/>
  <c r="BZ259" i="42"/>
  <c r="CA259" i="42" s="1"/>
  <c r="BZ447" i="42"/>
  <c r="CA447" i="42" s="1"/>
  <c r="BZ874" i="42"/>
  <c r="CA874" i="42" s="1"/>
  <c r="BZ335" i="42"/>
  <c r="CA335" i="42" s="1"/>
  <c r="BZ517" i="42"/>
  <c r="CA517" i="42" s="1"/>
  <c r="BZ856" i="42"/>
  <c r="CA856" i="42" s="1"/>
  <c r="BZ906" i="42"/>
  <c r="CA906" i="42" s="1"/>
  <c r="BZ1000" i="42"/>
  <c r="CA1000" i="42" s="1"/>
  <c r="BZ731" i="42"/>
  <c r="CA731" i="42" s="1"/>
  <c r="BZ572" i="42"/>
  <c r="CA572" i="42" s="1"/>
  <c r="BZ927" i="42"/>
  <c r="CA927" i="42" s="1"/>
  <c r="BZ77" i="42"/>
  <c r="CA77" i="42" s="1"/>
  <c r="BZ107" i="42"/>
  <c r="CA107" i="42" s="1"/>
  <c r="BZ292" i="42"/>
  <c r="CA292" i="42" s="1"/>
  <c r="BZ421" i="42"/>
  <c r="CA421" i="42" s="1"/>
  <c r="BZ222" i="42"/>
  <c r="CA222" i="42" s="1"/>
  <c r="BZ803" i="42"/>
  <c r="CA803" i="42" s="1"/>
  <c r="BZ352" i="42"/>
  <c r="CA352" i="42" s="1"/>
  <c r="BZ650" i="42"/>
  <c r="CA650" i="42" s="1"/>
  <c r="BZ893" i="42"/>
  <c r="CA893" i="42" s="1"/>
  <c r="BZ285" i="42"/>
  <c r="CA285" i="42" s="1"/>
  <c r="BZ772" i="42"/>
  <c r="CA772" i="42" s="1"/>
  <c r="BZ526" i="42"/>
  <c r="CA526" i="42" s="1"/>
  <c r="BZ485" i="42"/>
  <c r="CA485" i="42" s="1"/>
  <c r="BZ586" i="42"/>
  <c r="CA586" i="42" s="1"/>
  <c r="BZ567" i="42"/>
  <c r="CA567" i="42" s="1"/>
  <c r="BZ884" i="42"/>
  <c r="CA884" i="42" s="1"/>
  <c r="BZ40" i="42"/>
  <c r="CA40" i="42" s="1"/>
  <c r="BZ371" i="42"/>
  <c r="CA371" i="42" s="1"/>
  <c r="BZ882" i="42"/>
  <c r="CA882" i="42" s="1"/>
  <c r="BZ233" i="42"/>
  <c r="CA233" i="42" s="1"/>
  <c r="BZ929" i="42"/>
  <c r="CA929" i="42" s="1"/>
  <c r="BZ79" i="42"/>
  <c r="CA79" i="42" s="1"/>
  <c r="BZ970" i="42"/>
  <c r="CA970" i="42" s="1"/>
  <c r="BZ327" i="42"/>
  <c r="CA327" i="42" s="1"/>
  <c r="BZ983" i="42"/>
  <c r="CA983" i="42" s="1"/>
  <c r="BZ570" i="42"/>
  <c r="CA570" i="42" s="1"/>
  <c r="BZ920" i="42"/>
  <c r="CA920" i="42" s="1"/>
  <c r="BZ102" i="42"/>
  <c r="CA102" i="42" s="1"/>
  <c r="BZ25" i="42"/>
  <c r="CA25" i="42" s="1"/>
  <c r="BZ301" i="42"/>
  <c r="CA301" i="42" s="1"/>
  <c r="BZ163" i="42"/>
  <c r="CA163" i="42" s="1"/>
  <c r="BZ250" i="42"/>
  <c r="CA250" i="42" s="1"/>
  <c r="BZ820" i="42"/>
  <c r="CA820" i="42" s="1"/>
  <c r="BZ365" i="42"/>
  <c r="CA365" i="42" s="1"/>
  <c r="BZ698" i="42"/>
  <c r="CA698" i="42" s="1"/>
  <c r="BZ971" i="42"/>
  <c r="CA971" i="42" s="1"/>
  <c r="BZ204" i="42"/>
  <c r="CA204" i="42" s="1"/>
  <c r="BZ885" i="42"/>
  <c r="CA885" i="42" s="1"/>
  <c r="BZ529" i="42"/>
  <c r="CA529" i="42" s="1"/>
  <c r="BZ694" i="42"/>
  <c r="CA694" i="42" s="1"/>
  <c r="BZ591" i="42"/>
  <c r="CA591" i="42" s="1"/>
  <c r="BZ429" i="42"/>
  <c r="CA429" i="42" s="1"/>
  <c r="BZ563" i="42"/>
  <c r="CA563" i="42" s="1"/>
  <c r="BZ896" i="42"/>
  <c r="CA896" i="42" s="1"/>
  <c r="BZ73" i="42"/>
  <c r="CA73" i="42" s="1"/>
  <c r="BZ459" i="42"/>
  <c r="CA459" i="42" s="1"/>
  <c r="BZ914" i="42"/>
  <c r="CA914" i="42" s="1"/>
  <c r="BZ859" i="42"/>
  <c r="CA859" i="42" s="1"/>
  <c r="BZ152" i="42"/>
  <c r="CA152" i="42" s="1"/>
  <c r="BZ174" i="42"/>
  <c r="CA174" i="42" s="1"/>
  <c r="BZ396" i="42"/>
  <c r="CA396" i="42" s="1"/>
  <c r="BZ30" i="42"/>
  <c r="CA30" i="42" s="1"/>
  <c r="BZ926" i="42"/>
  <c r="CA926" i="42" s="1"/>
  <c r="BZ495" i="42"/>
  <c r="CA495" i="42" s="1"/>
  <c r="BZ189" i="42"/>
  <c r="CA189" i="42" s="1"/>
  <c r="BZ115" i="42"/>
  <c r="CA115" i="42" s="1"/>
  <c r="BZ195" i="42"/>
  <c r="CA195" i="42" s="1"/>
  <c r="BZ29" i="42"/>
  <c r="CA29" i="42" s="1"/>
  <c r="BZ481" i="42"/>
  <c r="CA481" i="42" s="1"/>
  <c r="BZ296" i="42"/>
  <c r="CA296" i="42" s="1"/>
  <c r="BZ831" i="42"/>
  <c r="CA831" i="42" s="1"/>
  <c r="BZ427" i="42"/>
  <c r="CA427" i="42" s="1"/>
  <c r="BZ785" i="42"/>
  <c r="CA785" i="42" s="1"/>
  <c r="BZ589" i="42"/>
  <c r="CA589" i="42" s="1"/>
  <c r="BZ224" i="42"/>
  <c r="CA224" i="42" s="1"/>
  <c r="BZ894" i="42"/>
  <c r="CA894" i="42" s="1"/>
  <c r="BZ750" i="42"/>
  <c r="CA750" i="42" s="1"/>
  <c r="BZ1004" i="42"/>
  <c r="CA1004" i="42" s="1"/>
  <c r="BZ413" i="42"/>
  <c r="CA413" i="42" s="1"/>
  <c r="BZ68" i="42"/>
  <c r="CA68" i="42" s="1"/>
  <c r="BZ505" i="42"/>
  <c r="CA505" i="42" s="1"/>
  <c r="BZ936" i="42"/>
  <c r="CA936" i="42" s="1"/>
  <c r="BZ612" i="42"/>
  <c r="CA612" i="42" s="1"/>
  <c r="BZ606" i="42"/>
  <c r="CA606" i="42" s="1"/>
  <c r="BZ1021" i="42"/>
  <c r="CA1021" i="42" s="1"/>
  <c r="BZ587" i="42"/>
  <c r="CA587" i="42" s="1"/>
  <c r="BZ659" i="42"/>
  <c r="CA659" i="42" s="1"/>
  <c r="BZ969" i="42"/>
  <c r="CA969" i="42" s="1"/>
  <c r="BZ1007" i="42"/>
  <c r="CA1007" i="42" s="1"/>
  <c r="BZ62" i="42"/>
  <c r="CA62" i="42" s="1"/>
  <c r="BZ483" i="42"/>
  <c r="CA483" i="42" s="1"/>
  <c r="BZ691" i="42"/>
  <c r="CA691" i="42" s="1"/>
  <c r="BZ568" i="42"/>
  <c r="CA568" i="42" s="1"/>
  <c r="BZ640" i="42"/>
  <c r="CA640" i="42" s="1"/>
  <c r="BZ128" i="42"/>
  <c r="CA128" i="42" s="1"/>
  <c r="BZ200" i="42"/>
  <c r="CA200" i="42" s="1"/>
  <c r="BZ63" i="42"/>
  <c r="CA63" i="42" s="1"/>
  <c r="BZ646" i="42"/>
  <c r="CA646" i="42" s="1"/>
  <c r="BZ489" i="42"/>
  <c r="CA489" i="42" s="1"/>
  <c r="CA488" i="42" s="1" a="1"/>
  <c r="CA488" i="42" s="1"/>
  <c r="BZ258" i="42"/>
  <c r="CA258" i="42" s="1"/>
  <c r="BZ184" i="42"/>
  <c r="CA184" i="42" s="1"/>
  <c r="BZ182" i="42"/>
  <c r="CA182" i="42" s="1"/>
  <c r="BZ149" i="42"/>
  <c r="CA149" i="42" s="1"/>
  <c r="BZ108" i="42"/>
  <c r="CA108" i="42" s="1"/>
  <c r="BZ959" i="42"/>
  <c r="CA959" i="42" s="1"/>
  <c r="BZ850" i="42"/>
  <c r="CA850" i="42" s="1"/>
  <c r="BZ1023" i="42"/>
  <c r="CA1023" i="42" s="1"/>
  <c r="BZ948" i="42"/>
  <c r="CA948" i="42" s="1"/>
  <c r="BZ626" i="42"/>
  <c r="CA626" i="42" s="1"/>
  <c r="BZ527" i="42"/>
  <c r="CA527" i="42" s="1"/>
  <c r="BZ86" i="42"/>
  <c r="CA86" i="42" s="1"/>
  <c r="BZ203" i="42"/>
  <c r="CA203" i="42" s="1"/>
  <c r="BZ234" i="42"/>
  <c r="CA234" i="42" s="1"/>
  <c r="BZ696" i="42"/>
  <c r="CA696" i="42" s="1"/>
  <c r="BZ496" i="42"/>
  <c r="CA496" i="42" s="1"/>
  <c r="BZ310" i="42"/>
  <c r="CA310" i="42" s="1"/>
  <c r="BZ201" i="42"/>
  <c r="CA201" i="42" s="1"/>
  <c r="BZ468" i="42"/>
  <c r="CA468" i="42" s="1"/>
  <c r="BZ158" i="42"/>
  <c r="CA158" i="42" s="1"/>
  <c r="BZ453" i="42"/>
  <c r="CA453" i="42" s="1"/>
  <c r="BZ966" i="42"/>
  <c r="CA966" i="42" s="1"/>
  <c r="BZ875" i="42"/>
  <c r="CA875" i="42" s="1"/>
  <c r="BZ910" i="42"/>
  <c r="CA910" i="42" s="1"/>
  <c r="BZ622" i="42"/>
  <c r="CA622" i="42" s="1"/>
  <c r="BZ825" i="42"/>
  <c r="CA825" i="42" s="1"/>
  <c r="BZ1033" i="42"/>
  <c r="CA1033" i="42" s="1"/>
  <c r="BZ779" i="42"/>
  <c r="CA779" i="42" s="1"/>
  <c r="BZ449" i="42"/>
  <c r="CA449" i="42" s="1"/>
  <c r="BZ126" i="42"/>
  <c r="CA126" i="42" s="1"/>
  <c r="BZ130" i="42"/>
  <c r="CA130" i="42" s="1"/>
  <c r="BZ239" i="42"/>
  <c r="CA239" i="42" s="1"/>
  <c r="BZ714" i="42"/>
  <c r="CA714" i="42" s="1"/>
  <c r="BZ503" i="42"/>
  <c r="CA503" i="42" s="1"/>
  <c r="BZ349" i="42"/>
  <c r="CA349" i="42" s="1"/>
  <c r="BZ338" i="42"/>
  <c r="CA338" i="42" s="1"/>
  <c r="BZ134" i="42"/>
  <c r="CA134" i="42" s="1"/>
  <c r="BZ177" i="42"/>
  <c r="CA177" i="42" s="1"/>
  <c r="BZ611" i="42"/>
  <c r="CA611" i="42" s="1"/>
  <c r="BZ975" i="42"/>
  <c r="CA975" i="42" s="1"/>
  <c r="BZ978" i="42"/>
  <c r="CA978" i="42" s="1"/>
  <c r="BZ629" i="42"/>
  <c r="CA629" i="42" s="1"/>
  <c r="BZ672" i="42"/>
  <c r="CA672" i="42" s="1"/>
  <c r="BZ580" i="42"/>
  <c r="CA580" i="42" s="1"/>
  <c r="BZ839" i="42"/>
  <c r="CA839" i="42" s="1"/>
  <c r="BZ61" i="42"/>
  <c r="CA61" i="42" s="1"/>
  <c r="BZ34" i="42"/>
  <c r="CA34" i="42" s="1"/>
  <c r="BZ171" i="42"/>
  <c r="CA171" i="42" s="1"/>
  <c r="BZ497" i="42"/>
  <c r="CA497" i="42" s="1"/>
  <c r="BZ806" i="42"/>
  <c r="CA806" i="42" s="1"/>
  <c r="BZ704" i="42"/>
  <c r="CA704" i="42" s="1"/>
  <c r="BZ473" i="42"/>
  <c r="CA473" i="42" s="1"/>
  <c r="BZ185" i="42"/>
  <c r="CA185" i="42" s="1"/>
  <c r="BZ407" i="42"/>
  <c r="CA407" i="42" s="1"/>
  <c r="BZ232" i="42"/>
  <c r="CA232" i="42" s="1"/>
  <c r="BZ125" i="42"/>
  <c r="CA125" i="42" s="1"/>
  <c r="BZ695" i="42"/>
  <c r="CA695" i="42" s="1"/>
  <c r="BZ476" i="42"/>
  <c r="CA476" i="42" s="1"/>
  <c r="BZ478" i="42"/>
  <c r="CA478" i="42" s="1"/>
  <c r="BZ155" i="42"/>
  <c r="CA155" i="42" s="1"/>
  <c r="BZ834" i="42"/>
  <c r="CA834" i="42" s="1"/>
  <c r="BZ78" i="42"/>
  <c r="CA78" i="42" s="1"/>
  <c r="BZ80" i="42"/>
  <c r="CA80" i="42" s="1"/>
  <c r="BZ229" i="42"/>
  <c r="CA229" i="42" s="1"/>
  <c r="BZ218" i="42"/>
  <c r="CA218" i="42" s="1"/>
  <c r="BZ840" i="42"/>
  <c r="CA840" i="42" s="1"/>
  <c r="BZ710" i="42"/>
  <c r="CA710" i="42" s="1"/>
  <c r="BZ479" i="42"/>
  <c r="CA479" i="42" s="1"/>
  <c r="BZ273" i="42"/>
  <c r="CA273" i="42" s="1"/>
  <c r="BZ446" i="42"/>
  <c r="CA446" i="42" s="1"/>
  <c r="BZ246" i="42"/>
  <c r="CA246" i="42" s="1"/>
  <c r="BZ138" i="42"/>
  <c r="CA138" i="42" s="1"/>
  <c r="BZ702" i="42"/>
  <c r="CA702" i="42" s="1"/>
  <c r="BZ669" i="42"/>
  <c r="CA669" i="42" s="1"/>
  <c r="BZ24" i="42"/>
  <c r="CA24" i="42" s="1"/>
  <c r="BZ1027" i="42"/>
  <c r="CA1027" i="42" s="1"/>
  <c r="BZ792" i="42"/>
  <c r="CA792" i="42" s="1"/>
  <c r="BZ72" i="42"/>
  <c r="CA72" i="42" s="1"/>
  <c r="BZ271" i="42"/>
  <c r="CA271" i="42" s="1"/>
  <c r="BZ42" i="42"/>
  <c r="CA42" i="42" s="1"/>
  <c r="BZ257" i="42"/>
  <c r="CA257" i="42" s="1"/>
  <c r="BZ858" i="42"/>
  <c r="CA858" i="42" s="1"/>
  <c r="BZ722" i="42"/>
  <c r="CA722" i="42" s="1"/>
  <c r="BZ432" i="42"/>
  <c r="CA432" i="42" s="1"/>
  <c r="BZ118" i="42"/>
  <c r="CA118" i="42" s="1"/>
  <c r="BZ403" i="42"/>
  <c r="CA403" i="42" s="1"/>
  <c r="BZ768" i="42"/>
  <c r="CA768" i="42" s="1"/>
  <c r="BZ450" i="42"/>
  <c r="CA450" i="42" s="1"/>
  <c r="BZ418" i="42"/>
  <c r="CA418" i="42" s="1"/>
  <c r="BZ324" i="42"/>
  <c r="CA324" i="42" s="1"/>
  <c r="BZ735" i="42"/>
  <c r="CA735" i="42" s="1"/>
  <c r="BZ801" i="42"/>
  <c r="CA801" i="42" s="1"/>
  <c r="BZ395" i="42"/>
  <c r="CA395" i="42" s="1"/>
  <c r="BZ94" i="42"/>
  <c r="CA94" i="42" s="1"/>
  <c r="BZ409" i="42"/>
  <c r="CA409" i="42" s="1"/>
  <c r="BZ786" i="42"/>
  <c r="CA786" i="42" s="1"/>
  <c r="BZ462" i="42"/>
  <c r="CA462" i="42" s="1"/>
  <c r="BZ456" i="42"/>
  <c r="CA456" i="42" s="1"/>
  <c r="BZ761" i="42"/>
  <c r="CA761" i="42" s="1"/>
  <c r="BZ799" i="42"/>
  <c r="CA799" i="42" s="1"/>
  <c r="BZ647" i="42"/>
  <c r="CA647" i="42" s="1"/>
  <c r="BZ404" i="42"/>
  <c r="CA404" i="42" s="1"/>
  <c r="BZ390" i="42"/>
  <c r="CA390" i="42" s="1"/>
  <c r="BZ147" i="42"/>
  <c r="CA147" i="42" s="1"/>
  <c r="BZ771" i="42"/>
  <c r="CA771" i="42" s="1"/>
  <c r="BZ494" i="42"/>
  <c r="CA494" i="42" s="1"/>
  <c r="BZ181" i="42"/>
  <c r="CA181" i="42" s="1"/>
  <c r="BZ272" i="42"/>
  <c r="CA272" i="42" s="1"/>
  <c r="BZ38" i="42"/>
  <c r="CA38" i="42" s="1"/>
  <c r="BZ167" i="42"/>
  <c r="CA167" i="42" s="1"/>
  <c r="BZ773" i="42"/>
  <c r="CA773" i="42" s="1"/>
  <c r="BZ972" i="42"/>
  <c r="CA972" i="42" s="1"/>
  <c r="BZ1012" i="42"/>
  <c r="CA1012" i="42" s="1"/>
  <c r="BZ194" i="42"/>
  <c r="CA194" i="42" s="1"/>
  <c r="BZ634" i="42"/>
  <c r="CA634" i="42" s="1"/>
  <c r="BZ999" i="42"/>
  <c r="CA999" i="42" s="1"/>
  <c r="BZ550" i="42"/>
  <c r="CA550" i="42" s="1"/>
  <c r="BZ463" i="42"/>
  <c r="CA463" i="42" s="1"/>
  <c r="BZ930" i="42"/>
  <c r="CA930" i="42" s="1"/>
  <c r="BZ807" i="42"/>
  <c r="CA807" i="42" s="1"/>
  <c r="BZ431" i="42"/>
  <c r="CA431" i="42" s="1"/>
  <c r="BZ410" i="42"/>
  <c r="CA410" i="42" s="1"/>
  <c r="BZ150" i="42"/>
  <c r="CA150" i="42" s="1"/>
  <c r="BZ725" i="42"/>
  <c r="CA725" i="42" s="1"/>
  <c r="CA724" i="42" s="1" a="1"/>
  <c r="CA724" i="42" s="1"/>
  <c r="BZ358" i="42"/>
  <c r="CA358" i="42" s="1"/>
  <c r="BZ605" i="42"/>
  <c r="CA605" i="42" s="1"/>
  <c r="BZ144" i="42"/>
  <c r="CA144" i="42" s="1"/>
  <c r="BZ93" i="42"/>
  <c r="CA93" i="42" s="1"/>
  <c r="BZ164" i="42"/>
  <c r="CA164" i="42" s="1"/>
  <c r="BZ180" i="42"/>
  <c r="CA180" i="42" s="1"/>
  <c r="BZ748" i="42"/>
  <c r="CA748" i="42" s="1"/>
  <c r="BZ85" i="42"/>
  <c r="CA85" i="42" s="1"/>
  <c r="BZ226" i="42"/>
  <c r="CA226" i="42" s="1"/>
  <c r="BZ398" i="42"/>
  <c r="CA398" i="42" s="1"/>
  <c r="BZ235" i="42"/>
  <c r="CA235" i="42" s="1"/>
  <c r="BZ307" i="42"/>
  <c r="CA307" i="42" s="1"/>
  <c r="BZ168" i="42"/>
  <c r="CA168" i="42" s="1"/>
  <c r="BZ290" i="42"/>
  <c r="CA290" i="42" s="1"/>
  <c r="BZ196" i="42"/>
  <c r="CA196" i="42" s="1"/>
  <c r="BZ518" i="42"/>
  <c r="CA518" i="42" s="1"/>
  <c r="BZ127" i="42"/>
  <c r="CA127" i="42" s="1"/>
  <c r="BZ443" i="42"/>
  <c r="CA443" i="42" s="1"/>
  <c r="BZ13" i="42"/>
  <c r="CA13" i="42" s="1"/>
  <c r="BZ673" i="42"/>
  <c r="CA673" i="42" s="1"/>
  <c r="BZ873" i="42"/>
  <c r="CA873" i="42" s="1"/>
  <c r="BZ442" i="42"/>
  <c r="CA442" i="42" s="1"/>
  <c r="BZ219" i="42"/>
  <c r="CA219" i="42" s="1"/>
  <c r="BZ758" i="42"/>
  <c r="CA758" i="42" s="1"/>
  <c r="BZ227" i="42"/>
  <c r="CA227" i="42" s="1"/>
  <c r="BZ842" i="42"/>
  <c r="CA842" i="42" s="1"/>
  <c r="BZ302" i="42"/>
  <c r="CA302" i="42" s="1"/>
  <c r="BZ244" i="42"/>
  <c r="CA244" i="42" s="1"/>
  <c r="BZ810" i="42"/>
  <c r="CA810" i="42" s="1"/>
  <c r="BZ90" i="42"/>
  <c r="CA90" i="42" s="1"/>
  <c r="BZ326" i="42"/>
  <c r="CA326" i="42" s="1"/>
  <c r="BZ620" i="42"/>
  <c r="CA620" i="42" s="1"/>
  <c r="BZ49" i="42"/>
  <c r="CA49" i="42" s="1"/>
  <c r="BZ242" i="42"/>
  <c r="CA242" i="42" s="1"/>
  <c r="BZ789" i="42"/>
  <c r="CA789" i="42" s="1"/>
  <c r="BZ374" i="42"/>
  <c r="CA374" i="42" s="1"/>
  <c r="BZ305" i="42"/>
  <c r="CA305" i="42" s="1"/>
  <c r="BZ614" i="42"/>
  <c r="CA614" i="42" s="1"/>
  <c r="BZ303" i="42"/>
  <c r="CA303" i="42" s="1"/>
  <c r="BZ501" i="42"/>
  <c r="CA501" i="42" s="1"/>
  <c r="BZ537" i="42"/>
  <c r="CA537" i="42" s="1"/>
  <c r="BZ705" i="42"/>
  <c r="CA705" i="42" s="1"/>
  <c r="BZ47" i="42"/>
  <c r="CA47" i="42" s="1"/>
  <c r="BZ939" i="42"/>
  <c r="CA939" i="42" s="1"/>
  <c r="BZ700" i="42"/>
  <c r="CA700" i="42" s="1"/>
  <c r="BZ555" i="42"/>
  <c r="CA555" i="42" s="1"/>
  <c r="BZ69" i="42"/>
  <c r="CA69" i="42" s="1"/>
  <c r="BZ533" i="42"/>
  <c r="CA533" i="42" s="1"/>
  <c r="BZ951" i="42"/>
  <c r="CA951" i="42" s="1"/>
  <c r="BZ106" i="42"/>
  <c r="CA106" i="42" s="1"/>
  <c r="BZ124" i="42"/>
  <c r="CA124" i="42" s="1"/>
  <c r="BZ879" i="42"/>
  <c r="CA879" i="42" s="1"/>
  <c r="BZ114" i="42"/>
  <c r="CA114" i="42" s="1"/>
  <c r="BZ156" i="42"/>
  <c r="CA156" i="42" s="1"/>
  <c r="BZ574" i="42"/>
  <c r="CA574" i="42" s="1"/>
  <c r="BZ282" i="42"/>
  <c r="CA282" i="42" s="1"/>
  <c r="BZ53" i="42"/>
  <c r="CA53" i="42" s="1"/>
  <c r="BZ678" i="42"/>
  <c r="CA678" i="42" s="1"/>
  <c r="BZ794" i="42"/>
  <c r="CA794" i="42" s="1"/>
  <c r="BZ103" i="42"/>
  <c r="CA103" i="42" s="1"/>
  <c r="BZ56" i="42"/>
  <c r="CA56" i="42" s="1"/>
  <c r="BZ348" i="42"/>
  <c r="CA348" i="42" s="1"/>
  <c r="BZ1010" i="42"/>
  <c r="CA1010" i="42" s="1"/>
  <c r="BZ895" i="42"/>
  <c r="CA895" i="42" s="1"/>
  <c r="BZ357" i="42"/>
  <c r="CA357" i="42" s="1"/>
  <c r="BZ980" i="42"/>
  <c r="CA980" i="42" s="1"/>
  <c r="BZ23" i="42"/>
  <c r="CA23" i="42" s="1"/>
  <c r="BZ751" i="42"/>
  <c r="CA751" i="42" s="1"/>
  <c r="BZ31" i="42"/>
  <c r="CA31" i="42" s="1"/>
  <c r="BZ734" i="42"/>
  <c r="CA734" i="42" s="1"/>
  <c r="BZ847" i="42"/>
  <c r="CA847" i="42" s="1"/>
  <c r="BZ718" i="42"/>
  <c r="CA718" i="42" s="1"/>
  <c r="BZ277" i="42"/>
  <c r="CA277" i="42" s="1"/>
  <c r="BZ756" i="42"/>
  <c r="CA756" i="42" s="1"/>
  <c r="BZ1017" i="42"/>
  <c r="CA1017" i="42" s="1"/>
  <c r="BZ22" i="42"/>
  <c r="CA22" i="42" s="1"/>
  <c r="BZ376" i="42"/>
  <c r="CA376" i="42" s="1"/>
  <c r="BZ869" i="42"/>
  <c r="CA869" i="42" s="1"/>
  <c r="BZ510" i="42"/>
  <c r="CA510" i="42" s="1"/>
  <c r="BZ325" i="42"/>
  <c r="CA325" i="42" s="1"/>
  <c r="BZ617" i="42"/>
  <c r="CA617" i="42" s="1"/>
  <c r="BZ516" i="42"/>
  <c r="CA516" i="42" s="1"/>
  <c r="BZ511" i="42"/>
  <c r="CA511" i="42" s="1"/>
  <c r="BZ382" i="42"/>
  <c r="CA382" i="42" s="1"/>
  <c r="BZ928" i="42"/>
  <c r="CA928" i="42" s="1"/>
  <c r="BZ334" i="42"/>
  <c r="CA334" i="42" s="1"/>
  <c r="BZ547" i="42"/>
  <c r="CA547" i="42" s="1"/>
  <c r="BZ39" i="42"/>
  <c r="CA39" i="42" s="1"/>
  <c r="BZ541" i="42"/>
  <c r="CA541" i="42" s="1"/>
  <c r="BZ1009" i="42"/>
  <c r="CA1009" i="42" s="1"/>
  <c r="BZ477" i="42"/>
  <c r="CA477" i="42" s="1"/>
  <c r="BZ956" i="42"/>
  <c r="CA956" i="42" s="1"/>
  <c r="BZ720" i="42"/>
  <c r="CA720" i="42" s="1"/>
  <c r="BZ684" i="42"/>
  <c r="CA684" i="42" s="1"/>
  <c r="BZ146" i="42"/>
  <c r="CA146" i="42" s="1"/>
  <c r="BZ166" i="42"/>
  <c r="CA166" i="42" s="1"/>
  <c r="BZ286" i="42"/>
  <c r="CA286" i="42" s="1"/>
  <c r="BZ183" i="42"/>
  <c r="CA183" i="42" s="1"/>
  <c r="BZ99" i="42"/>
  <c r="CA99" i="42" s="1"/>
  <c r="BZ333" i="42"/>
  <c r="CA333" i="42" s="1"/>
  <c r="BZ675" i="42"/>
  <c r="CA675" i="42" s="1"/>
  <c r="BZ33" i="42"/>
  <c r="CA33" i="42" s="1"/>
  <c r="BZ336" i="42"/>
  <c r="CA336" i="42" s="1"/>
  <c r="BZ935" i="42"/>
  <c r="CA935" i="42" s="1"/>
  <c r="BZ815" i="42"/>
  <c r="CA815" i="42" s="1"/>
  <c r="BZ602" i="42"/>
  <c r="CA602" i="42" s="1"/>
  <c r="BZ817" i="42"/>
  <c r="CA817" i="42" s="1"/>
  <c r="BZ206" i="42"/>
  <c r="CA206" i="42" s="1"/>
  <c r="BZ230" i="42"/>
  <c r="CA230" i="42" s="1"/>
  <c r="BZ745" i="42"/>
  <c r="CA745" i="42" s="1"/>
  <c r="BZ412" i="42"/>
  <c r="CA412" i="42" s="1"/>
  <c r="BZ596" i="42"/>
  <c r="CA596" i="42" s="1"/>
  <c r="BZ553" i="42"/>
  <c r="CA553" i="42" s="1"/>
  <c r="BZ76" i="42"/>
  <c r="CA76" i="42" s="1"/>
  <c r="BZ639" i="42"/>
  <c r="CA639" i="42" s="1"/>
  <c r="BZ1032" i="42"/>
  <c r="CA1032" i="42" s="1"/>
  <c r="BZ522" i="42"/>
  <c r="CA522" i="42" s="1"/>
  <c r="BZ197" i="42"/>
  <c r="CA197" i="42" s="1"/>
  <c r="BZ681" i="42"/>
  <c r="CA681" i="42" s="1"/>
  <c r="BZ1028" i="42"/>
  <c r="CA1028" i="42" s="1"/>
  <c r="BZ275" i="42"/>
  <c r="CA275" i="42" s="1"/>
  <c r="BZ557" i="42"/>
  <c r="CA557" i="42" s="1"/>
  <c r="BZ578" i="42"/>
  <c r="CA578" i="42" s="1"/>
  <c r="BZ655" i="42"/>
  <c r="CA655" i="42" s="1"/>
  <c r="BZ159" i="42"/>
  <c r="CA159" i="42" s="1"/>
  <c r="BZ220" i="42"/>
  <c r="CA220" i="42" s="1"/>
  <c r="BZ800" i="42"/>
  <c r="CA800" i="42" s="1"/>
  <c r="BZ426" i="42"/>
  <c r="CA426" i="42" s="1"/>
  <c r="BZ254" i="42"/>
  <c r="CA254" i="42" s="1"/>
  <c r="BZ312" i="42"/>
  <c r="CA312" i="42" s="1"/>
  <c r="BZ726" i="42"/>
  <c r="CA726" i="42" s="1"/>
  <c r="BZ585" i="42"/>
  <c r="CA585" i="42" s="1"/>
  <c r="BZ742" i="42"/>
  <c r="CA742" i="42" s="1"/>
  <c r="BZ331" i="42"/>
  <c r="CA331" i="42" s="1"/>
  <c r="BZ676" i="42"/>
  <c r="CA676" i="42" s="1"/>
  <c r="BZ671" i="42"/>
  <c r="CA671" i="42" s="1"/>
  <c r="BZ843" i="42"/>
  <c r="CA843" i="42" s="1"/>
  <c r="BZ287" i="42"/>
  <c r="CA287" i="42" s="1"/>
  <c r="BZ946" i="42"/>
  <c r="CA946" i="42" s="1"/>
  <c r="BZ45" i="42"/>
  <c r="CA45" i="42" s="1"/>
  <c r="BZ151" i="42"/>
  <c r="CA151" i="42" s="1"/>
  <c r="BZ378" i="42"/>
  <c r="CA378" i="42" s="1"/>
  <c r="BZ179" i="42"/>
  <c r="CA179" i="42" s="1"/>
  <c r="BZ701" i="42"/>
  <c r="CA701" i="42" s="1"/>
  <c r="BZ582" i="42"/>
  <c r="CA582" i="42" s="1"/>
  <c r="BZ148" i="42"/>
  <c r="CA148" i="42" s="1"/>
  <c r="BZ762" i="42"/>
  <c r="CA762" i="42" s="1"/>
  <c r="BZ375" i="42"/>
  <c r="CA375" i="42" s="1"/>
  <c r="BZ525" i="42"/>
  <c r="CA525" i="42" s="1"/>
  <c r="BZ385" i="42"/>
  <c r="CA385" i="42" s="1"/>
  <c r="BZ337" i="42"/>
  <c r="CA337" i="42" s="1"/>
  <c r="BZ265" i="42"/>
  <c r="CA265" i="42" s="1"/>
  <c r="CA264" i="42" s="1" a="1"/>
  <c r="CA264" i="42" s="1"/>
  <c r="BY724" i="42" a="1"/>
  <c r="BY724" i="42" s="1"/>
  <c r="BY796" i="42" a="1"/>
  <c r="BY796" i="42" s="1"/>
  <c r="BY599" i="42" a="1"/>
  <c r="BY599" i="42" s="1"/>
  <c r="BY963" i="42" a="1"/>
  <c r="BY963" i="42" s="1"/>
  <c r="BY248" i="42" a="1"/>
  <c r="BY248" i="42" s="1"/>
  <c r="BY247" i="42" s="1"/>
  <c r="BY760" i="42" a="1"/>
  <c r="BY760" i="42" s="1"/>
  <c r="BY556" i="42" a="1"/>
  <c r="BY556" i="42" s="1"/>
  <c r="BY368" i="42" a="1"/>
  <c r="BY368" i="42" s="1"/>
  <c r="BY367" i="42" s="1"/>
  <c r="BY933" i="42" a="1"/>
  <c r="BY933" i="42" s="1"/>
  <c r="BY199" i="42" a="1"/>
  <c r="BY199" i="42" s="1"/>
  <c r="BY564" i="42" a="1"/>
  <c r="BY564" i="42" s="1"/>
  <c r="BW491" i="42"/>
  <c r="BW487" i="42" s="1"/>
  <c r="BW795" i="42"/>
  <c r="BY545" i="42" a="1"/>
  <c r="BY545" i="42" s="1"/>
  <c r="BY737" i="42" a="1"/>
  <c r="BY737" i="42" s="1"/>
  <c r="BY823" i="42" a="1"/>
  <c r="BY823" i="42" s="1"/>
  <c r="BY332" i="42" a="1"/>
  <c r="BY332" i="42" s="1"/>
  <c r="BU592" i="42"/>
  <c r="BW64" i="42"/>
  <c r="BW50" i="42" s="1"/>
  <c r="BW440" i="42"/>
  <c r="BW439" i="42" s="1"/>
  <c r="BW435" i="42" s="1"/>
  <c r="BY408" i="42" a="1"/>
  <c r="BY408" i="42" s="1"/>
  <c r="BY632" i="42" a="1"/>
  <c r="BY632" i="42" s="1"/>
  <c r="BY1015" i="42" a="1"/>
  <c r="BY1015" i="42" s="1"/>
  <c r="BY1020" i="42" a="1"/>
  <c r="BY1020" i="42" s="1"/>
  <c r="BY1019" i="42" s="1"/>
  <c r="BY1018" i="42" s="1"/>
  <c r="BY942" i="42" a="1"/>
  <c r="BY942" i="42" s="1"/>
  <c r="BY713" i="42" a="1"/>
  <c r="BY713" i="42" s="1"/>
  <c r="BS782" i="42"/>
  <c r="BS781" i="42" s="1"/>
  <c r="BS777" i="42" s="1"/>
  <c r="BS140" i="42"/>
  <c r="BS136" i="42" s="1"/>
  <c r="BO8" i="42"/>
  <c r="Z58" i="12" s="1"/>
  <c r="Z56" i="12" s="1"/>
  <c r="BQ852" i="42"/>
  <c r="BQ848" i="42" s="1"/>
  <c r="BQ592" i="42" s="1"/>
  <c r="BQ9" i="42"/>
  <c r="BS50" i="42"/>
  <c r="BS14" i="42" s="1"/>
  <c r="BS10" i="42" s="1"/>
  <c r="BS635" i="42"/>
  <c r="BS631" i="42" s="1"/>
  <c r="BS87" i="42"/>
  <c r="BS83" i="42" s="1"/>
  <c r="BS711" i="42"/>
  <c r="BS707" i="42" s="1"/>
  <c r="BS853" i="42"/>
  <c r="BY87" i="42" l="1"/>
  <c r="BY83" i="42" s="1"/>
  <c r="BY712" i="42"/>
  <c r="BY962" i="42"/>
  <c r="BW319" i="42"/>
  <c r="BW315" i="42" s="1"/>
  <c r="BW853" i="42"/>
  <c r="BW852" i="42" s="1"/>
  <c r="BW848" i="42" s="1"/>
  <c r="CA760" i="42" a="1"/>
  <c r="CA760" i="42" s="1"/>
  <c r="BY141" i="42"/>
  <c r="CA1015" i="42" a="1"/>
  <c r="CA1015" i="42" s="1"/>
  <c r="BY729" i="42"/>
  <c r="BY728" i="42" s="1"/>
  <c r="CA708" i="42" a="1"/>
  <c r="CA708" i="42" s="1"/>
  <c r="BW635" i="42"/>
  <c r="BW631" i="42" s="1"/>
  <c r="CA823" i="42" a="1"/>
  <c r="CA823" i="42" s="1"/>
  <c r="CA199" i="42" a="1"/>
  <c r="CA199" i="42" s="1"/>
  <c r="BY388" i="42"/>
  <c r="BY387" i="42" s="1"/>
  <c r="BY383" i="42" s="1"/>
  <c r="BY759" i="42"/>
  <c r="BY598" i="42"/>
  <c r="BY597" i="42" s="1"/>
  <c r="BY593" i="42" s="1"/>
  <c r="BY15" i="42"/>
  <c r="CA493" i="42" a="1"/>
  <c r="CA493" i="42" s="1"/>
  <c r="CA632" i="42" a="1"/>
  <c r="CA632" i="42" s="1"/>
  <c r="BY941" i="42"/>
  <c r="CA269" i="42" a="1"/>
  <c r="CA269" i="42" s="1"/>
  <c r="CA540" i="42" a="1"/>
  <c r="CA540" i="42" s="1"/>
  <c r="CA963" i="42" a="1"/>
  <c r="CA963" i="42" s="1"/>
  <c r="BY187" i="42"/>
  <c r="BY186" i="42" s="1"/>
  <c r="BY140" i="42" s="1"/>
  <c r="BY136" i="42" s="1"/>
  <c r="CA610" i="42" a="1"/>
  <c r="CA610" i="42" s="1"/>
  <c r="CA436" i="42" a="1"/>
  <c r="CA436" i="42" s="1"/>
  <c r="CA389" i="42" a="1"/>
  <c r="CA389" i="42" s="1"/>
  <c r="CA360" i="42" a="1"/>
  <c r="CA360" i="42" s="1"/>
  <c r="CA933" i="42" a="1"/>
  <c r="CA933" i="42" s="1"/>
  <c r="CA100" i="42" a="1"/>
  <c r="CA100" i="42" s="1"/>
  <c r="CA849" i="42" a="1"/>
  <c r="CA849" i="42" s="1"/>
  <c r="CA737" i="42" a="1"/>
  <c r="CA737" i="42" s="1"/>
  <c r="CA833" i="42" a="1"/>
  <c r="CA833" i="42" s="1"/>
  <c r="CA832" i="42" s="1"/>
  <c r="CA460" i="42" a="1"/>
  <c r="CA460" i="42" s="1"/>
  <c r="BY64" i="42"/>
  <c r="BY50" i="42" s="1"/>
  <c r="CA74" i="42" a="1"/>
  <c r="CA74" i="42" s="1"/>
  <c r="CA121" i="42" a="1"/>
  <c r="CA121" i="42" s="1"/>
  <c r="CA120" i="42" s="1"/>
  <c r="CA142" i="42" a="1"/>
  <c r="CA142" i="42" s="1"/>
  <c r="CA796" i="42" a="1"/>
  <c r="CA796" i="42" s="1"/>
  <c r="CA759" i="42"/>
  <c r="CA713" i="42" a="1"/>
  <c r="CA713" i="42" s="1"/>
  <c r="CA712" i="42" s="1"/>
  <c r="CA384" i="42" a="1"/>
  <c r="CA384" i="42" s="1"/>
  <c r="CA188" i="42" a="1"/>
  <c r="CA188" i="42" s="1"/>
  <c r="CA187" i="42" s="1"/>
  <c r="CA186" i="42" s="1"/>
  <c r="CA161" i="42" a="1"/>
  <c r="CA161" i="42" s="1"/>
  <c r="CA109" i="42" a="1"/>
  <c r="CA109" i="42" s="1"/>
  <c r="CA599" i="42" a="1"/>
  <c r="CA599" i="42" s="1"/>
  <c r="CA524" i="42" a="1"/>
  <c r="CA524" i="42" s="1"/>
  <c r="CA523" i="42" s="1"/>
  <c r="CA854" i="42" a="1"/>
  <c r="CA854" i="42" s="1"/>
  <c r="CA992" i="42" a="1"/>
  <c r="CA992" i="42" s="1"/>
  <c r="BY795" i="42"/>
  <c r="BY782" i="42" s="1"/>
  <c r="BY781" i="42" s="1"/>
  <c r="BY777" i="42" s="1"/>
  <c r="CA441" i="42" a="1"/>
  <c r="CA441" i="42" s="1"/>
  <c r="CA340" i="42" a="1"/>
  <c r="CA340" i="42" s="1"/>
  <c r="CA356" i="42" a="1"/>
  <c r="CA356" i="42" s="1"/>
  <c r="CA594" i="42" a="1"/>
  <c r="CA594" i="42" s="1"/>
  <c r="CA576" i="42" a="1"/>
  <c r="CA576" i="42" s="1"/>
  <c r="CA575" i="42" s="1"/>
  <c r="CA288" i="42" a="1"/>
  <c r="CA288" i="42" s="1"/>
  <c r="CA668" i="42" a="1"/>
  <c r="CA668" i="42" s="1"/>
  <c r="CA472" i="42" a="1"/>
  <c r="CA472" i="42" s="1"/>
  <c r="CA471" i="42" s="1"/>
  <c r="CA1020" i="42" a="1"/>
  <c r="CA1020" i="42" s="1"/>
  <c r="CA1019" i="42" s="1"/>
  <c r="CA1018" i="42" s="1"/>
  <c r="CA925" i="42" a="1"/>
  <c r="CA925" i="42" s="1"/>
  <c r="CA692" i="42" a="1"/>
  <c r="CA692" i="42" s="1"/>
  <c r="CA564" i="42" a="1"/>
  <c r="CA564" i="42" s="1"/>
  <c r="CA1014" i="42"/>
  <c r="CA408" i="42" a="1"/>
  <c r="CA408" i="42" s="1"/>
  <c r="CA300" i="42" a="1"/>
  <c r="CA300" i="42" s="1"/>
  <c r="CA299" i="42" s="1"/>
  <c r="CA890" i="42" a="1"/>
  <c r="CA890" i="42" s="1"/>
  <c r="CA912" i="42" a="1"/>
  <c r="CA912" i="42" s="1"/>
  <c r="BY991" i="42"/>
  <c r="BY990" i="42" s="1"/>
  <c r="BY986" i="42" s="1"/>
  <c r="CA778" i="42" a="1"/>
  <c r="CA778" i="42" s="1"/>
  <c r="CA804" i="42" a="1"/>
  <c r="CA804" i="42" s="1"/>
  <c r="BY492" i="42"/>
  <c r="BY491" i="42" s="1"/>
  <c r="BY487" i="42" s="1"/>
  <c r="BY268" i="42"/>
  <c r="BY267" i="42" s="1"/>
  <c r="BY263" i="42" s="1"/>
  <c r="BY544" i="42"/>
  <c r="BY543" i="42" s="1"/>
  <c r="BY539" i="42" s="1"/>
  <c r="CA173" i="42" a="1"/>
  <c r="CA173" i="42" s="1"/>
  <c r="CA172" i="42" s="1"/>
  <c r="CA942" i="42" a="1"/>
  <c r="CA942" i="42" s="1"/>
  <c r="CA400" i="42" a="1"/>
  <c r="CA400" i="42" s="1"/>
  <c r="BY216" i="42"/>
  <c r="BY215" i="42" s="1"/>
  <c r="BY211" i="42" s="1"/>
  <c r="CA733" i="42" a="1"/>
  <c r="CA733" i="42" s="1"/>
  <c r="BW592" i="42"/>
  <c r="BY711" i="42"/>
  <c r="BY707" i="42" s="1"/>
  <c r="CA744" i="42" a="1"/>
  <c r="CA744" i="42" s="1"/>
  <c r="CA901" i="42" a="1"/>
  <c r="CA901" i="42" s="1"/>
  <c r="CA987" i="42" a="1"/>
  <c r="CA987" i="42" s="1"/>
  <c r="CA248" i="42" a="1"/>
  <c r="CA248" i="42" s="1"/>
  <c r="CA247" i="42" s="1"/>
  <c r="CA153" i="42" a="1"/>
  <c r="CA153" i="42" s="1"/>
  <c r="CA137" i="42" a="1"/>
  <c r="CA137" i="42" s="1"/>
  <c r="CA866" i="42" a="1"/>
  <c r="CA866" i="42" s="1"/>
  <c r="CA648" i="42" a="1"/>
  <c r="CA648" i="42" s="1"/>
  <c r="CA52" i="42" a="1"/>
  <c r="CA52" i="42" s="1"/>
  <c r="CA51" i="42" s="1"/>
  <c r="CA556" i="42" a="1"/>
  <c r="CA556" i="42" s="1"/>
  <c r="CA332" i="42" a="1"/>
  <c r="CA332" i="42" s="1"/>
  <c r="CA504" i="42" a="1"/>
  <c r="CA504" i="42" s="1"/>
  <c r="CA212" i="42" a="1"/>
  <c r="CA212" i="42" s="1"/>
  <c r="CA656" i="42" a="1"/>
  <c r="CA656" i="42" s="1"/>
  <c r="BY320" i="42"/>
  <c r="CA764" i="42" a="1"/>
  <c r="CA764" i="42" s="1"/>
  <c r="CA763" i="42" s="1"/>
  <c r="BY1014" i="42"/>
  <c r="CA637" i="42" a="1"/>
  <c r="CA637" i="42" s="1"/>
  <c r="BY667" i="42"/>
  <c r="BY351" i="42"/>
  <c r="CA321" i="42" a="1"/>
  <c r="CA321" i="42" s="1"/>
  <c r="CA236" i="42" a="1"/>
  <c r="CA236" i="42" s="1"/>
  <c r="CA618" i="42" a="1"/>
  <c r="CA618" i="42" s="1"/>
  <c r="CA680" i="42" a="1"/>
  <c r="CA680" i="42" s="1"/>
  <c r="CA113" i="42" a="1"/>
  <c r="CA113" i="42" s="1"/>
  <c r="CA16" i="42" a="1"/>
  <c r="CA16" i="42" s="1"/>
  <c r="CA11" i="42" a="1"/>
  <c r="CA11" i="42" s="1"/>
  <c r="CB552" i="42"/>
  <c r="CC552" i="42" s="1"/>
  <c r="CB69" i="42"/>
  <c r="CC69" i="42" s="1"/>
  <c r="CB595" i="42"/>
  <c r="CC595" i="42" s="1"/>
  <c r="CB238" i="42"/>
  <c r="CC238" i="42" s="1"/>
  <c r="CB577" i="42"/>
  <c r="CC577" i="42" s="1"/>
  <c r="CB725" i="42"/>
  <c r="CC725" i="42" s="1"/>
  <c r="CB484" i="42"/>
  <c r="CC484" i="42" s="1"/>
  <c r="CB793" i="42"/>
  <c r="CC793" i="42" s="1"/>
  <c r="CB679" i="42"/>
  <c r="CC679" i="42" s="1"/>
  <c r="CB357" i="42"/>
  <c r="CC357" i="42" s="1"/>
  <c r="CB586" i="42"/>
  <c r="CC586" i="42" s="1"/>
  <c r="CB727" i="42"/>
  <c r="CC727" i="42" s="1"/>
  <c r="CB817" i="42"/>
  <c r="CC817" i="42" s="1"/>
  <c r="CB948" i="42"/>
  <c r="CC948" i="42" s="1"/>
  <c r="CB959" i="42"/>
  <c r="CC959" i="42" s="1"/>
  <c r="CB886" i="42"/>
  <c r="CC886" i="42" s="1"/>
  <c r="CB894" i="42"/>
  <c r="CC894" i="42" s="1"/>
  <c r="CB911" i="42"/>
  <c r="CC911" i="42" s="1"/>
  <c r="CB770" i="42"/>
  <c r="CC770" i="42" s="1"/>
  <c r="CB1031" i="42"/>
  <c r="CC1031" i="42" s="1"/>
  <c r="CB470" i="42"/>
  <c r="CC470" i="42" s="1"/>
  <c r="CB363" i="42"/>
  <c r="CC363" i="42" s="1"/>
  <c r="CB975" i="42"/>
  <c r="CC975" i="42" s="1"/>
  <c r="CB981" i="42"/>
  <c r="CC981" i="42" s="1"/>
  <c r="CB615" i="42"/>
  <c r="CC615" i="42" s="1"/>
  <c r="CB944" i="42"/>
  <c r="CC944" i="42" s="1"/>
  <c r="CE1" i="42"/>
  <c r="CB265" i="42"/>
  <c r="CC265" i="42" s="1"/>
  <c r="CB934" i="42"/>
  <c r="CC934" i="42" s="1"/>
  <c r="CB977" i="42"/>
  <c r="CC977" i="42" s="1"/>
  <c r="CB1008" i="42"/>
  <c r="CC1008" i="42" s="1"/>
  <c r="CB900" i="42"/>
  <c r="CC900" i="42" s="1"/>
  <c r="CB915" i="42"/>
  <c r="CC915" i="42" s="1"/>
  <c r="CB619" i="42"/>
  <c r="CC619" i="42" s="1"/>
  <c r="CB43" i="42"/>
  <c r="CC43" i="42" s="1"/>
  <c r="CB146" i="42"/>
  <c r="CC146" i="42" s="1"/>
  <c r="CB234" i="42"/>
  <c r="CC234" i="42" s="1"/>
  <c r="CB80" i="42"/>
  <c r="CC80" i="42" s="1"/>
  <c r="CB198" i="42"/>
  <c r="CC198" i="42" s="1"/>
  <c r="CB298" i="42"/>
  <c r="CC298" i="42" s="1"/>
  <c r="CB418" i="42"/>
  <c r="CC418" i="42" s="1"/>
  <c r="CB521" i="42"/>
  <c r="CC521" i="42" s="1"/>
  <c r="CB870" i="42"/>
  <c r="CC870" i="42" s="1"/>
  <c r="CB414" i="42"/>
  <c r="CC414" i="42" s="1"/>
  <c r="CB856" i="42"/>
  <c r="CC856" i="42" s="1"/>
  <c r="CB426" i="42"/>
  <c r="CC426" i="42" s="1"/>
  <c r="CB176" i="42"/>
  <c r="CC176" i="42" s="1"/>
  <c r="CB526" i="42"/>
  <c r="CC526" i="42" s="1"/>
  <c r="CB255" i="42"/>
  <c r="CC255" i="42" s="1"/>
  <c r="CB753" i="42"/>
  <c r="CC753" i="42" s="1"/>
  <c r="CB391" i="42"/>
  <c r="CC391" i="42" s="1"/>
  <c r="CB579" i="42"/>
  <c r="CC579" i="42" s="1"/>
  <c r="CB457" i="42"/>
  <c r="CC457" i="42" s="1"/>
  <c r="CB486" i="42"/>
  <c r="CC486" i="42" s="1"/>
  <c r="CB541" i="42"/>
  <c r="CC541" i="42" s="1"/>
  <c r="CB621" i="42"/>
  <c r="CC621" i="42" s="1"/>
  <c r="CB945" i="42"/>
  <c r="CC945" i="42" s="1"/>
  <c r="CB370" i="42"/>
  <c r="CC370" i="42" s="1"/>
  <c r="CB709" i="42"/>
  <c r="CC709" i="42" s="1"/>
  <c r="CB451" i="42"/>
  <c r="CC451" i="42" s="1"/>
  <c r="CB466" i="42"/>
  <c r="CC466" i="42" s="1"/>
  <c r="CB876" i="42"/>
  <c r="CC876" i="42" s="1"/>
  <c r="CB642" i="42"/>
  <c r="CC642" i="42" s="1"/>
  <c r="CB748" i="42"/>
  <c r="CC748" i="42" s="1"/>
  <c r="CB158" i="42"/>
  <c r="CC158" i="42" s="1"/>
  <c r="CB651" i="42"/>
  <c r="CC651" i="42" s="1"/>
  <c r="CB562" i="42"/>
  <c r="CC562" i="42" s="1"/>
  <c r="CB829" i="42"/>
  <c r="CC829" i="42" s="1"/>
  <c r="CB57" i="42"/>
  <c r="CC57" i="42" s="1"/>
  <c r="CB664" i="42"/>
  <c r="CC664" i="42" s="1"/>
  <c r="CB490" i="42"/>
  <c r="CC490" i="42" s="1"/>
  <c r="CB904" i="42"/>
  <c r="CC904" i="42" s="1"/>
  <c r="CB33" i="42"/>
  <c r="CC33" i="42" s="1"/>
  <c r="CB13" i="42"/>
  <c r="CC13" i="42" s="1"/>
  <c r="CB177" i="42"/>
  <c r="CC177" i="42" s="1"/>
  <c r="CB233" i="42"/>
  <c r="CC233" i="42" s="1"/>
  <c r="CB178" i="42"/>
  <c r="CC178" i="42" s="1"/>
  <c r="CB235" i="42"/>
  <c r="CC235" i="42" s="1"/>
  <c r="CB385" i="42"/>
  <c r="CC385" i="42" s="1"/>
  <c r="CB279" i="42"/>
  <c r="CC279" i="42" s="1"/>
  <c r="CB647" i="42"/>
  <c r="CC647" i="42" s="1"/>
  <c r="CB940" i="42"/>
  <c r="CC940" i="42" s="1"/>
  <c r="CB626" i="42"/>
  <c r="CC626" i="42" s="1"/>
  <c r="CB926" i="42"/>
  <c r="CC926" i="42" s="1"/>
  <c r="CB573" i="42"/>
  <c r="CC573" i="42" s="1"/>
  <c r="CB459" i="42"/>
  <c r="CC459" i="42" s="1"/>
  <c r="CB722" i="42"/>
  <c r="CC722" i="42" s="1"/>
  <c r="CB444" i="42"/>
  <c r="CC444" i="42" s="1"/>
  <c r="CB862" i="42"/>
  <c r="CC862" i="42" s="1"/>
  <c r="CB130" i="42"/>
  <c r="CC130" i="42" s="1"/>
  <c r="CB382" i="42"/>
  <c r="CC382" i="42" s="1"/>
  <c r="CB699" i="42"/>
  <c r="CC699" i="42" s="1"/>
  <c r="CB720" i="42"/>
  <c r="CC720" i="42" s="1"/>
  <c r="CB818" i="42"/>
  <c r="CC818" i="42" s="1"/>
  <c r="CB295" i="42"/>
  <c r="CC295" i="42" s="1"/>
  <c r="CB913" i="42"/>
  <c r="CC913" i="42" s="1"/>
  <c r="CB835" i="42"/>
  <c r="CC835" i="42" s="1"/>
  <c r="CB1013" i="42"/>
  <c r="CC1013" i="42" s="1"/>
  <c r="CB678" i="42"/>
  <c r="CC678" i="42" s="1"/>
  <c r="CB766" i="42"/>
  <c r="CC766" i="42" s="1"/>
  <c r="CB702" i="42"/>
  <c r="CC702" i="42" s="1"/>
  <c r="CB993" i="42"/>
  <c r="CC993" i="42" s="1"/>
  <c r="CB464" i="42"/>
  <c r="CC464" i="42" s="1"/>
  <c r="CB761" i="42"/>
  <c r="CC761" i="42" s="1"/>
  <c r="CB168" i="42"/>
  <c r="CC168" i="42" s="1"/>
  <c r="CB721" i="42"/>
  <c r="CC721" i="42" s="1"/>
  <c r="CB554" i="42"/>
  <c r="CC554" i="42" s="1"/>
  <c r="CB411" i="42"/>
  <c r="CC411" i="42" s="1"/>
  <c r="CB868" i="42"/>
  <c r="CC868" i="42" s="1"/>
  <c r="CB765" i="42"/>
  <c r="CC765" i="42" s="1"/>
  <c r="CB62" i="42"/>
  <c r="CC62" i="42" s="1"/>
  <c r="CB67" i="42"/>
  <c r="CC67" i="42" s="1"/>
  <c r="CB35" i="42"/>
  <c r="CC35" i="42" s="1"/>
  <c r="CB242" i="42"/>
  <c r="CC242" i="42" s="1"/>
  <c r="CB25" i="42"/>
  <c r="CC25" i="42" s="1"/>
  <c r="CB223" i="42"/>
  <c r="CC223" i="42" s="1"/>
  <c r="CB19" i="42"/>
  <c r="CC19" i="42" s="1"/>
  <c r="CB335" i="42"/>
  <c r="CC335" i="42" s="1"/>
  <c r="CB675" i="42"/>
  <c r="CC675" i="42" s="1"/>
  <c r="CB957" i="42"/>
  <c r="CC957" i="42" s="1"/>
  <c r="CB655" i="42"/>
  <c r="CC655" i="42" s="1"/>
  <c r="CB943" i="42"/>
  <c r="CC943" i="42" s="1"/>
  <c r="CB602" i="42"/>
  <c r="CC602" i="42" s="1"/>
  <c r="CB41" i="42"/>
  <c r="CC41" i="42" s="1"/>
  <c r="CB742" i="42"/>
  <c r="CC742" i="42" s="1"/>
  <c r="CB138" i="42"/>
  <c r="CC138" i="42" s="1"/>
  <c r="CB905" i="42"/>
  <c r="CC905" i="42" s="1"/>
  <c r="CB377" i="42"/>
  <c r="CC377" i="42" s="1"/>
  <c r="CB413" i="42"/>
  <c r="CC413" i="42" s="1"/>
  <c r="CB740" i="42"/>
  <c r="CC740" i="42" s="1"/>
  <c r="CB791" i="42"/>
  <c r="CC791" i="42" s="1"/>
  <c r="CB840" i="42"/>
  <c r="CC840" i="42" s="1"/>
  <c r="CB386" i="42"/>
  <c r="CC386" i="42" s="1"/>
  <c r="CB1028" i="42"/>
  <c r="CC1028" i="42" s="1"/>
  <c r="CB936" i="42"/>
  <c r="CC936" i="42" s="1"/>
  <c r="CB429" i="42"/>
  <c r="CC429" i="42" s="1"/>
  <c r="CB785" i="42"/>
  <c r="CC785" i="42" s="1"/>
  <c r="CB805" i="42"/>
  <c r="CC805" i="42" s="1"/>
  <c r="CB462" i="42"/>
  <c r="CC462" i="42" s="1"/>
  <c r="CB773" i="42"/>
  <c r="CC773" i="42" s="1"/>
  <c r="CB527" i="42"/>
  <c r="CC527" i="42" s="1"/>
  <c r="CB888" i="42"/>
  <c r="CC888" i="42" s="1"/>
  <c r="CB603" i="42"/>
  <c r="CC603" i="42" s="1"/>
  <c r="CB880" i="42"/>
  <c r="CC880" i="42" s="1"/>
  <c r="CB780" i="42"/>
  <c r="CC780" i="42" s="1"/>
  <c r="CB589" i="42"/>
  <c r="CC589" i="42" s="1"/>
  <c r="CB673" i="42"/>
  <c r="CC673" i="42" s="1"/>
  <c r="CB93" i="42"/>
  <c r="CC93" i="42" s="1"/>
  <c r="CB78" i="42"/>
  <c r="CC78" i="42" s="1"/>
  <c r="CB81" i="42"/>
  <c r="CC81" i="42" s="1"/>
  <c r="CB131" i="42"/>
  <c r="CC131" i="42" s="1"/>
  <c r="CB101" i="42"/>
  <c r="CC101" i="42" s="1"/>
  <c r="CB293" i="42"/>
  <c r="CC293" i="42" s="1"/>
  <c r="CB94" i="42"/>
  <c r="CC94" i="42" s="1"/>
  <c r="CB207" i="42"/>
  <c r="CC207" i="42" s="1"/>
  <c r="CB738" i="42"/>
  <c r="CC738" i="42" s="1"/>
  <c r="CB182" i="42"/>
  <c r="CC182" i="42" s="1"/>
  <c r="CB705" i="42"/>
  <c r="CC705" i="42" s="1"/>
  <c r="CB1000" i="42"/>
  <c r="CC1000" i="42" s="1"/>
  <c r="CB665" i="42"/>
  <c r="CC665" i="42" s="1"/>
  <c r="CB291" i="42"/>
  <c r="CC291" i="42" s="1"/>
  <c r="CB834" i="42"/>
  <c r="CC834" i="42" s="1"/>
  <c r="CB529" i="42"/>
  <c r="CC529" i="42" s="1"/>
  <c r="CB690" i="42"/>
  <c r="CC690" i="42" s="1"/>
  <c r="CB254" i="42"/>
  <c r="CC254" i="42" s="1"/>
  <c r="CB677" i="42"/>
  <c r="CC677" i="42" s="1"/>
  <c r="CB955" i="42"/>
  <c r="CC955" i="42" s="1"/>
  <c r="CB966" i="42"/>
  <c r="CC966" i="42" s="1"/>
  <c r="CB754" i="42"/>
  <c r="CC754" i="42" s="1"/>
  <c r="CB698" i="42"/>
  <c r="CC698" i="42" s="1"/>
  <c r="CB563" i="42"/>
  <c r="CC563" i="42" s="1"/>
  <c r="CB394" i="42"/>
  <c r="CC394" i="42" s="1"/>
  <c r="CB877" i="42"/>
  <c r="CC877" i="42" s="1"/>
  <c r="CB972" i="42"/>
  <c r="CC972" i="42" s="1"/>
  <c r="CB996" i="42"/>
  <c r="CC996" i="42" s="1"/>
  <c r="CB809" i="42"/>
  <c r="CC809" i="42" s="1"/>
  <c r="CB768" i="42"/>
  <c r="CC768" i="42" s="1"/>
  <c r="CB164" i="42"/>
  <c r="CC164" i="42" s="1"/>
  <c r="CB196" i="42"/>
  <c r="CC196" i="42" s="1"/>
  <c r="CB546" i="42"/>
  <c r="CC546" i="42" s="1"/>
  <c r="CB353" i="42"/>
  <c r="CC353" i="42" s="1"/>
  <c r="CB837" i="42"/>
  <c r="CC837" i="42" s="1"/>
  <c r="CB872" i="42"/>
  <c r="CC872" i="42" s="1"/>
  <c r="CB86" i="42"/>
  <c r="CC86" i="42" s="1"/>
  <c r="CB145" i="42"/>
  <c r="CC145" i="42" s="1"/>
  <c r="CB72" i="42"/>
  <c r="CC72" i="42" s="1"/>
  <c r="CB92" i="42"/>
  <c r="CC92" i="42" s="1"/>
  <c r="CB252" i="42"/>
  <c r="CC252" i="42" s="1"/>
  <c r="CB489" i="42"/>
  <c r="CC489" i="42" s="1"/>
  <c r="CB686" i="42"/>
  <c r="CC686" i="42" s="1"/>
  <c r="CB261" i="42"/>
  <c r="CC261" i="42" s="1"/>
  <c r="CB769" i="42"/>
  <c r="CC769" i="42" s="1"/>
  <c r="CB496" i="42"/>
  <c r="CC496" i="42" s="1"/>
  <c r="CB434" i="42"/>
  <c r="CC434" i="42" s="1"/>
  <c r="CB808" i="42"/>
  <c r="CC808" i="42" s="1"/>
  <c r="CB630" i="42"/>
  <c r="CC630" i="42" s="1"/>
  <c r="CB358" i="42"/>
  <c r="CC358" i="42" s="1"/>
  <c r="CB685" i="42"/>
  <c r="CC685" i="42" s="1"/>
  <c r="CB801" i="42"/>
  <c r="CC801" i="42" s="1"/>
  <c r="CB17" i="42"/>
  <c r="CC17" i="42" s="1"/>
  <c r="CB349" i="42"/>
  <c r="CC349" i="42" s="1"/>
  <c r="CB949" i="42"/>
  <c r="CC949" i="42" s="1"/>
  <c r="CB788" i="42"/>
  <c r="CC788" i="42" s="1"/>
  <c r="CB732" i="42"/>
  <c r="CC732" i="42" s="1"/>
  <c r="CB1007" i="42"/>
  <c r="CC1007" i="42" s="1"/>
  <c r="CB695" i="42"/>
  <c r="CC695" i="42" s="1"/>
  <c r="CB674" i="42"/>
  <c r="CC674" i="42" s="1"/>
  <c r="CB596" i="42"/>
  <c r="CC596" i="42" s="1"/>
  <c r="CB417" i="42"/>
  <c r="CC417" i="42" s="1"/>
  <c r="CB918" i="42"/>
  <c r="CC918" i="42" s="1"/>
  <c r="CB710" i="42"/>
  <c r="CC710" i="42" s="1"/>
  <c r="CB270" i="42"/>
  <c r="CC270" i="42" s="1"/>
  <c r="CB117" i="42"/>
  <c r="CC117" i="42" s="1"/>
  <c r="CB24" i="42"/>
  <c r="CC24" i="42" s="1"/>
  <c r="CB127" i="42"/>
  <c r="CC127" i="42" s="1"/>
  <c r="CB54" i="42"/>
  <c r="CC54" i="42" s="1"/>
  <c r="CB376" i="42"/>
  <c r="CC376" i="42" s="1"/>
  <c r="CB155" i="42"/>
  <c r="CC155" i="42" s="1"/>
  <c r="CB790" i="42"/>
  <c r="CC790" i="42" s="1"/>
  <c r="CB405" i="42"/>
  <c r="CC405" i="42" s="1"/>
  <c r="CB899" i="42"/>
  <c r="CC899" i="42" s="1"/>
  <c r="CB617" i="42"/>
  <c r="CC617" i="42" s="1"/>
  <c r="CB179" i="42"/>
  <c r="CC179" i="42" s="1"/>
  <c r="CB1009" i="42"/>
  <c r="CC1009" i="42" s="1"/>
  <c r="CB767" i="42"/>
  <c r="CC767" i="42" s="1"/>
  <c r="CB40" i="42"/>
  <c r="CC40" i="42" s="1"/>
  <c r="CB591" i="42"/>
  <c r="CC591" i="42" s="1"/>
  <c r="CB1035" i="42"/>
  <c r="CC1035" i="42" s="1"/>
  <c r="CB423" i="42"/>
  <c r="CC423" i="42" s="1"/>
  <c r="CB226" i="42"/>
  <c r="CC226" i="42" s="1"/>
  <c r="CB750" i="42"/>
  <c r="CC750" i="42" s="1"/>
  <c r="CB415" i="42"/>
  <c r="CC415" i="42" s="1"/>
  <c r="CB134" i="42"/>
  <c r="CC134" i="42" s="1"/>
  <c r="CB499" i="42"/>
  <c r="CC499" i="42" s="1"/>
  <c r="CB646" i="42"/>
  <c r="CC646" i="42" s="1"/>
  <c r="CB716" i="42"/>
  <c r="CC716" i="42" s="1"/>
  <c r="CB461" i="42"/>
  <c r="CC461" i="42" s="1"/>
  <c r="CB624" i="42"/>
  <c r="CC624" i="42" s="1"/>
  <c r="CB379" i="42"/>
  <c r="CC379" i="42" s="1"/>
  <c r="CB960" i="42"/>
  <c r="CC960" i="42" s="1"/>
  <c r="CB373" i="42"/>
  <c r="CC373" i="42" s="1"/>
  <c r="CB1006" i="42"/>
  <c r="CC1006" i="42" s="1"/>
  <c r="CB21" i="42"/>
  <c r="CC21" i="42" s="1"/>
  <c r="CB32" i="42"/>
  <c r="CC32" i="42" s="1"/>
  <c r="CB159" i="42"/>
  <c r="CC159" i="42" s="1"/>
  <c r="CB66" i="42"/>
  <c r="CC66" i="42" s="1"/>
  <c r="CB148" i="42"/>
  <c r="CC148" i="42" s="1"/>
  <c r="CB167" i="42"/>
  <c r="CC167" i="42" s="1"/>
  <c r="CB807" i="42"/>
  <c r="CC807" i="42" s="1"/>
  <c r="CB409" i="42"/>
  <c r="CC409" i="42" s="1"/>
  <c r="CB909" i="42"/>
  <c r="CC909" i="42" s="1"/>
  <c r="CB625" i="42"/>
  <c r="CC625" i="42" s="1"/>
  <c r="CB189" i="42"/>
  <c r="CC189" i="42" s="1"/>
  <c r="CB90" i="42"/>
  <c r="CC90" i="42" s="1"/>
  <c r="CB784" i="42"/>
  <c r="CC784" i="42" s="1"/>
  <c r="CB343" i="42"/>
  <c r="CC343" i="42" s="1"/>
  <c r="CB670" i="42"/>
  <c r="CC670" i="42" s="1"/>
  <c r="CB125" i="42"/>
  <c r="CC125" i="42" s="1"/>
  <c r="CB438" i="42"/>
  <c r="CC438" i="42" s="1"/>
  <c r="CB230" i="42"/>
  <c r="CC230" i="42" s="1"/>
  <c r="CB485" i="42"/>
  <c r="CC485" i="42" s="1"/>
  <c r="CB476" i="42"/>
  <c r="CC476" i="42" s="1"/>
  <c r="CB192" i="42"/>
  <c r="CC192" i="42" s="1"/>
  <c r="CB547" i="42"/>
  <c r="CC547" i="42" s="1"/>
  <c r="CB20" i="42"/>
  <c r="CC20" i="42" s="1"/>
  <c r="CB718" i="42"/>
  <c r="CC718" i="42" s="1"/>
  <c r="CB513" i="42"/>
  <c r="CC513" i="42" s="1"/>
  <c r="CB639" i="42"/>
  <c r="CC639" i="42" s="1"/>
  <c r="CB475" i="42"/>
  <c r="CC475" i="42" s="1"/>
  <c r="CB1029" i="42"/>
  <c r="CC1029" i="42" s="1"/>
  <c r="CB393" i="42"/>
  <c r="CC393" i="42" s="1"/>
  <c r="CB967" i="42"/>
  <c r="CC967" i="42" s="1"/>
  <c r="CB22" i="42"/>
  <c r="CC22" i="42" s="1"/>
  <c r="CB45" i="42"/>
  <c r="CC45" i="42" s="1"/>
  <c r="CB76" i="42"/>
  <c r="CC76" i="42" s="1"/>
  <c r="CB174" i="42"/>
  <c r="CC174" i="42" s="1"/>
  <c r="CB150" i="42"/>
  <c r="CC150" i="42" s="1"/>
  <c r="CB77" i="42"/>
  <c r="CC77" i="42" s="1"/>
  <c r="CB243" i="42"/>
  <c r="CC243" i="42" s="1"/>
  <c r="CB813" i="42"/>
  <c r="CC813" i="42" s="1"/>
  <c r="CB453" i="42"/>
  <c r="CC453" i="42" s="1"/>
  <c r="CB920" i="42"/>
  <c r="CC920" i="42" s="1"/>
  <c r="CB643" i="42"/>
  <c r="CC643" i="42" s="1"/>
  <c r="CB221" i="42"/>
  <c r="CC221" i="42" s="1"/>
  <c r="CB122" i="42"/>
  <c r="CC122" i="42" s="1"/>
  <c r="CB800" i="42"/>
  <c r="CC800" i="42" s="1"/>
  <c r="CB422" i="42"/>
  <c r="CC422" i="42" s="1"/>
  <c r="CB743" i="42"/>
  <c r="CC743" i="42" s="1"/>
  <c r="CB163" i="42"/>
  <c r="CC163" i="42" s="1"/>
  <c r="CB566" i="42"/>
  <c r="CC566" i="42" s="1"/>
  <c r="CB282" i="42"/>
  <c r="CC282" i="42" s="1"/>
  <c r="CB516" i="42"/>
  <c r="CC516" i="42" s="1"/>
  <c r="CB509" i="42"/>
  <c r="CC509" i="42" s="1"/>
  <c r="CB231" i="42"/>
  <c r="CC231" i="42" s="1"/>
  <c r="CB700" i="42"/>
  <c r="CC700" i="42" s="1"/>
  <c r="CB508" i="42"/>
  <c r="CC508" i="42" s="1"/>
  <c r="CB846" i="42"/>
  <c r="CC846" i="42" s="1"/>
  <c r="CB799" i="42"/>
  <c r="CC799" i="42" s="1"/>
  <c r="CB662" i="42"/>
  <c r="CC662" i="42" s="1"/>
  <c r="CB494" i="42"/>
  <c r="CC494" i="42" s="1"/>
  <c r="CB350" i="42"/>
  <c r="CC350" i="42" s="1"/>
  <c r="CB565" i="42"/>
  <c r="CC565" i="42" s="1"/>
  <c r="CB701" i="42"/>
  <c r="CC701" i="42" s="1"/>
  <c r="CB97" i="42"/>
  <c r="CC97" i="42" s="1"/>
  <c r="CB29" i="42"/>
  <c r="CC29" i="42" s="1"/>
  <c r="CB59" i="42"/>
  <c r="CC59" i="42" s="1"/>
  <c r="CB144" i="42"/>
  <c r="CC144" i="42" s="1"/>
  <c r="CB46" i="42"/>
  <c r="CC46" i="42" s="1"/>
  <c r="CB443" i="42"/>
  <c r="CC443" i="42" s="1"/>
  <c r="CB1021" i="42"/>
  <c r="CC1021" i="42" s="1"/>
  <c r="CB821" i="42"/>
  <c r="CC821" i="42" s="1"/>
  <c r="CB654" i="42"/>
  <c r="CC654" i="42" s="1"/>
  <c r="CB421" i="42"/>
  <c r="CC421" i="42" s="1"/>
  <c r="CB266" i="42"/>
  <c r="CC266" i="42" s="1"/>
  <c r="CB334" i="42"/>
  <c r="CC334" i="42" s="1"/>
  <c r="CB532" i="42"/>
  <c r="CC532" i="42" s="1"/>
  <c r="CB445" i="42"/>
  <c r="CC445" i="42" s="1"/>
  <c r="CB884" i="42"/>
  <c r="CC884" i="42" s="1"/>
  <c r="CB836" i="42"/>
  <c r="CC836" i="42" s="1"/>
  <c r="CB964" i="42"/>
  <c r="CC964" i="42" s="1"/>
  <c r="CB322" i="42"/>
  <c r="CC322" i="42" s="1"/>
  <c r="CB844" i="42"/>
  <c r="CC844" i="42" s="1"/>
  <c r="CB479" i="42"/>
  <c r="CC479" i="42" s="1"/>
  <c r="CB481" i="42"/>
  <c r="CC481" i="42" s="1"/>
  <c r="CB517" i="42"/>
  <c r="CC517" i="42" s="1"/>
  <c r="CB979" i="42"/>
  <c r="CC979" i="42" s="1"/>
  <c r="CB469" i="42"/>
  <c r="CC469" i="42" s="1"/>
  <c r="CB583" i="42"/>
  <c r="CC583" i="42" s="1"/>
  <c r="CB185" i="42"/>
  <c r="CC185" i="42" s="1"/>
  <c r="CB296" i="42"/>
  <c r="CC296" i="42" s="1"/>
  <c r="CB278" i="42"/>
  <c r="CC278" i="42" s="1"/>
  <c r="CB601" i="42"/>
  <c r="CC601" i="42" s="1"/>
  <c r="CB446" i="42"/>
  <c r="CC446" i="42" s="1"/>
  <c r="CB548" i="42"/>
  <c r="CC548" i="42" s="1"/>
  <c r="CB958" i="42"/>
  <c r="CC958" i="42" s="1"/>
  <c r="CB653" i="42"/>
  <c r="CC653" i="42" s="1"/>
  <c r="CB947" i="42"/>
  <c r="CC947" i="42" s="1"/>
  <c r="CB289" i="42"/>
  <c r="CC289" i="42" s="1"/>
  <c r="CB71" i="42"/>
  <c r="CC71" i="42" s="1"/>
  <c r="CB225" i="42"/>
  <c r="CC225" i="42" s="1"/>
  <c r="CB620" i="42"/>
  <c r="CC620" i="42" s="1"/>
  <c r="CB213" i="42"/>
  <c r="CC213" i="42" s="1"/>
  <c r="CB549" i="42"/>
  <c r="CC549" i="42" s="1"/>
  <c r="CB851" i="42"/>
  <c r="CC851" i="42" s="1"/>
  <c r="CB105" i="42"/>
  <c r="CC105" i="42" s="1"/>
  <c r="CB98" i="42"/>
  <c r="CC98" i="42" s="1"/>
  <c r="CB126" i="42"/>
  <c r="CC126" i="42" s="1"/>
  <c r="CB116" i="42"/>
  <c r="CC116" i="42" s="1"/>
  <c r="CB272" i="42"/>
  <c r="CC272" i="42" s="1"/>
  <c r="CB525" i="42"/>
  <c r="CC525" i="42" s="1"/>
  <c r="CB1032" i="42"/>
  <c r="CC1032" i="42" s="1"/>
  <c r="CB838" i="42"/>
  <c r="CC838" i="42" s="1"/>
  <c r="CB671" i="42"/>
  <c r="CC671" i="42" s="1"/>
  <c r="CB567" i="42"/>
  <c r="CC567" i="42" s="1"/>
  <c r="CB285" i="42"/>
  <c r="CC285" i="42" s="1"/>
  <c r="CB378" i="42"/>
  <c r="CC378" i="42" s="1"/>
  <c r="CB535" i="42"/>
  <c r="CC535" i="42" s="1"/>
  <c r="CB497" i="42"/>
  <c r="CC497" i="42" s="1"/>
  <c r="CB938" i="42"/>
  <c r="CC938" i="42" s="1"/>
  <c r="CB850" i="42"/>
  <c r="CC850" i="42" s="1"/>
  <c r="CB994" i="42"/>
  <c r="CC994" i="42" s="1"/>
  <c r="CB456" i="42"/>
  <c r="CC456" i="42" s="1"/>
  <c r="CB871" i="42"/>
  <c r="CC871" i="42" s="1"/>
  <c r="CB633" i="42"/>
  <c r="CC633" i="42" s="1"/>
  <c r="CB1012" i="42"/>
  <c r="CC1012" i="42" s="1"/>
  <c r="CB500" i="42"/>
  <c r="CC500" i="42" s="1"/>
  <c r="CB998" i="42"/>
  <c r="CC998" i="42" s="1"/>
  <c r="CB502" i="42"/>
  <c r="CC502" i="42" s="1"/>
  <c r="CB814" i="42"/>
  <c r="CC814" i="42" s="1"/>
  <c r="CB181" i="42"/>
  <c r="CC181" i="42" s="1"/>
  <c r="CB501" i="42"/>
  <c r="CC501" i="42" s="1"/>
  <c r="CB49" i="42"/>
  <c r="CC49" i="42" s="1"/>
  <c r="CB107" i="42"/>
  <c r="CC107" i="42" s="1"/>
  <c r="CB75" i="42"/>
  <c r="CC75" i="42" s="1"/>
  <c r="CB166" i="42"/>
  <c r="CC166" i="42" s="1"/>
  <c r="CB292" i="42"/>
  <c r="CC292" i="42" s="1"/>
  <c r="CB553" i="42"/>
  <c r="CC553" i="42" s="1"/>
  <c r="CB151" i="42"/>
  <c r="CC151" i="42" s="1"/>
  <c r="CB867" i="42"/>
  <c r="CC867" i="42" s="1"/>
  <c r="CB682" i="42"/>
  <c r="CC682" i="42" s="1"/>
  <c r="CB582" i="42"/>
  <c r="CC582" i="42" s="1"/>
  <c r="CB369" i="42"/>
  <c r="CC369" i="42" s="1"/>
  <c r="CB399" i="42"/>
  <c r="CC399" i="42" s="1"/>
  <c r="CB819" i="42"/>
  <c r="CC819" i="42" s="1"/>
  <c r="CB522" i="42"/>
  <c r="CC522" i="42" s="1"/>
  <c r="CB983" i="42"/>
  <c r="CC983" i="42" s="1"/>
  <c r="CB893" i="42"/>
  <c r="CC893" i="42" s="1"/>
  <c r="CB1022" i="42"/>
  <c r="CC1022" i="42" s="1"/>
  <c r="CB468" i="42"/>
  <c r="CC468" i="42" s="1"/>
  <c r="CB956" i="42"/>
  <c r="CC956" i="42" s="1"/>
  <c r="CB640" i="42"/>
  <c r="CC640" i="42" s="1"/>
  <c r="CB961" i="42"/>
  <c r="CC961" i="42" s="1"/>
  <c r="CB806" i="42"/>
  <c r="CC806" i="42" s="1"/>
  <c r="CB44" i="42"/>
  <c r="CC44" i="42" s="1"/>
  <c r="CB542" i="42"/>
  <c r="CC542" i="42" s="1"/>
  <c r="CB676" i="42"/>
  <c r="CC676" i="42" s="1"/>
  <c r="CB56" i="42"/>
  <c r="CC56" i="42" s="1"/>
  <c r="CB112" i="42"/>
  <c r="CC112" i="42" s="1"/>
  <c r="CB180" i="42"/>
  <c r="CC180" i="42" s="1"/>
  <c r="CB580" i="42"/>
  <c r="CC580" i="42" s="1"/>
  <c r="CB889" i="42"/>
  <c r="CC889" i="42" s="1"/>
  <c r="CB581" i="42"/>
  <c r="CC581" i="42" s="1"/>
  <c r="CB861" i="42"/>
  <c r="CC861" i="42" s="1"/>
  <c r="CB922" i="42"/>
  <c r="CC922" i="42" s="1"/>
  <c r="CB1036" i="42"/>
  <c r="CC1036" i="42" s="1"/>
  <c r="CB1004" i="42"/>
  <c r="CC1004" i="42" s="1"/>
  <c r="CB989" i="42"/>
  <c r="CC989" i="42" s="1"/>
  <c r="CB482" i="42"/>
  <c r="CC482" i="42" s="1"/>
  <c r="CB1001" i="42"/>
  <c r="CC1001" i="42" s="1"/>
  <c r="CB129" i="42"/>
  <c r="CC129" i="42" s="1"/>
  <c r="CB111" i="42"/>
  <c r="CC111" i="42" s="1"/>
  <c r="CB318" i="42"/>
  <c r="CC318" i="42" s="1"/>
  <c r="CB937" i="42"/>
  <c r="CC937" i="42" s="1"/>
  <c r="CB634" i="42"/>
  <c r="CC634" i="42" s="1"/>
  <c r="CB600" i="42"/>
  <c r="CC600" i="42" s="1"/>
  <c r="CB147" i="42"/>
  <c r="CC147" i="42" s="1"/>
  <c r="CB569" i="42"/>
  <c r="CC569" i="42" s="1"/>
  <c r="CB124" i="42"/>
  <c r="CC124" i="42" s="1"/>
  <c r="CB114" i="42"/>
  <c r="CC114" i="42" s="1"/>
  <c r="CB53" i="42"/>
  <c r="CC53" i="42" s="1"/>
  <c r="CB244" i="42"/>
  <c r="CC244" i="42" s="1"/>
  <c r="CB355" i="42"/>
  <c r="CC355" i="42" s="1"/>
  <c r="CB658" i="42"/>
  <c r="CC658" i="42" s="1"/>
  <c r="CB346" i="42"/>
  <c r="CC346" i="42" s="1"/>
  <c r="CB971" i="42"/>
  <c r="CC971" i="42" s="1"/>
  <c r="CB448" i="42"/>
  <c r="CC448" i="42" s="1"/>
  <c r="CB736" i="42"/>
  <c r="CC736" i="42" s="1"/>
  <c r="CB703" i="42"/>
  <c r="CC703" i="42" s="1"/>
  <c r="CB431" i="42"/>
  <c r="CC431" i="42" s="1"/>
  <c r="CB312" i="42"/>
  <c r="CC312" i="42" s="1"/>
  <c r="CB776" i="42"/>
  <c r="CC776" i="42" s="1"/>
  <c r="CB339" i="42"/>
  <c r="CC339" i="42" s="1"/>
  <c r="CB875" i="42"/>
  <c r="CC875" i="42" s="1"/>
  <c r="CB561" i="42"/>
  <c r="CC561" i="42" s="1"/>
  <c r="CB751" i="42"/>
  <c r="CC751" i="42" s="1"/>
  <c r="CB286" i="42"/>
  <c r="CC286" i="42" s="1"/>
  <c r="CB897" i="42"/>
  <c r="CC897" i="42" s="1"/>
  <c r="CB827" i="42"/>
  <c r="CC827" i="42" s="1"/>
  <c r="CB536" i="42"/>
  <c r="CC536" i="42" s="1"/>
  <c r="CB505" i="42"/>
  <c r="CC505" i="42" s="1"/>
  <c r="CB1005" i="42"/>
  <c r="CC1005" i="42" s="1"/>
  <c r="CB34" i="42"/>
  <c r="CC34" i="42" s="1"/>
  <c r="CB149" i="42"/>
  <c r="CC149" i="42" s="1"/>
  <c r="CB106" i="42"/>
  <c r="CC106" i="42" s="1"/>
  <c r="CB287" i="42"/>
  <c r="CC287" i="42" s="1"/>
  <c r="CB404" i="42"/>
  <c r="CC404" i="42" s="1"/>
  <c r="CB715" i="42"/>
  <c r="CC715" i="42" s="1"/>
  <c r="CB474" i="42"/>
  <c r="CC474" i="42" s="1"/>
  <c r="CB988" i="42"/>
  <c r="CC988" i="42" s="1"/>
  <c r="CB119" i="42"/>
  <c r="CC119" i="42" s="1"/>
  <c r="CB792" i="42"/>
  <c r="CC792" i="42" s="1"/>
  <c r="CB734" i="42"/>
  <c r="CC734" i="42" s="1"/>
  <c r="CC733" i="42" s="1" a="1"/>
  <c r="CC733" i="42" s="1"/>
  <c r="CB246" i="42"/>
  <c r="CC246" i="42" s="1"/>
  <c r="CB447" i="42"/>
  <c r="CC447" i="42" s="1"/>
  <c r="CB860" i="42"/>
  <c r="CC860" i="42" s="1"/>
  <c r="CB511" i="42"/>
  <c r="CC511" i="42" s="1"/>
  <c r="CB550" i="42"/>
  <c r="CC550" i="42" s="1"/>
  <c r="CB660" i="42"/>
  <c r="CC660" i="42" s="1"/>
  <c r="CB842" i="42"/>
  <c r="CC842" i="42" s="1"/>
  <c r="CB432" i="42"/>
  <c r="CC432" i="42" s="1"/>
  <c r="CB858" i="42"/>
  <c r="CC858" i="42" s="1"/>
  <c r="CB952" i="42"/>
  <c r="CC952" i="42" s="1"/>
  <c r="CB717" i="42"/>
  <c r="CC717" i="42" s="1"/>
  <c r="CB802" i="42"/>
  <c r="CC802" i="42" s="1"/>
  <c r="CB520" i="42"/>
  <c r="CC520" i="42" s="1"/>
  <c r="CB108" i="42"/>
  <c r="CC108" i="42" s="1"/>
  <c r="CB227" i="42"/>
  <c r="CC227" i="42" s="1"/>
  <c r="CB152" i="42"/>
  <c r="CC152" i="42" s="1"/>
  <c r="CB302" i="42"/>
  <c r="CC302" i="42" s="1"/>
  <c r="CB430" i="42"/>
  <c r="CC430" i="42" s="1"/>
  <c r="CB726" i="42"/>
  <c r="CC726" i="42" s="1"/>
  <c r="CB480" i="42"/>
  <c r="CC480" i="42" s="1"/>
  <c r="CB156" i="42"/>
  <c r="CC156" i="42" s="1"/>
  <c r="CB193" i="42"/>
  <c r="CC193" i="42" s="1"/>
  <c r="CB830" i="42"/>
  <c r="CC830" i="42" s="1"/>
  <c r="CB747" i="42"/>
  <c r="CC747" i="42" s="1"/>
  <c r="CB416" i="42"/>
  <c r="CC416" i="42" s="1"/>
  <c r="CB495" i="42"/>
  <c r="CC495" i="42" s="1"/>
  <c r="CB919" i="42"/>
  <c r="CC919" i="42" s="1"/>
  <c r="CB534" i="42"/>
  <c r="CC534" i="42" s="1"/>
  <c r="CB571" i="42"/>
  <c r="CC571" i="42" s="1"/>
  <c r="CB803" i="42"/>
  <c r="CC803" i="42" s="1"/>
  <c r="CB882" i="42"/>
  <c r="CC882" i="42" s="1"/>
  <c r="CB873" i="42"/>
  <c r="CC873" i="42" s="1"/>
  <c r="CB614" i="42"/>
  <c r="CC614" i="42" s="1"/>
  <c r="CB345" i="42"/>
  <c r="CC345" i="42" s="1"/>
  <c r="CB789" i="42"/>
  <c r="CC789" i="42" s="1"/>
  <c r="CB883" i="42"/>
  <c r="CC883" i="42" s="1"/>
  <c r="CB681" i="42"/>
  <c r="CC681" i="42" s="1"/>
  <c r="CB103" i="42"/>
  <c r="CC103" i="42" s="1"/>
  <c r="CB229" i="42"/>
  <c r="CC229" i="42" s="1"/>
  <c r="CB102" i="42"/>
  <c r="CC102" i="42" s="1"/>
  <c r="CB406" i="42"/>
  <c r="CC406" i="42" s="1"/>
  <c r="CB672" i="42"/>
  <c r="CC672" i="42" s="1"/>
  <c r="CB326" i="42"/>
  <c r="CC326" i="42" s="1"/>
  <c r="CB277" i="42"/>
  <c r="CC277" i="42" s="1"/>
  <c r="CB123" i="42"/>
  <c r="CC123" i="42" s="1"/>
  <c r="CB1011" i="42"/>
  <c r="CC1011" i="42" s="1"/>
  <c r="CB160" i="42"/>
  <c r="CC160" i="42" s="1"/>
  <c r="CB507" i="42"/>
  <c r="CC507" i="42" s="1"/>
  <c r="CB969" i="42"/>
  <c r="CC969" i="42" s="1"/>
  <c r="CB205" i="42"/>
  <c r="CC205" i="42" s="1"/>
  <c r="CB950" i="42"/>
  <c r="CC950" i="42" s="1"/>
  <c r="CB1025" i="42"/>
  <c r="CC1025" i="42" s="1"/>
  <c r="CB704" i="42"/>
  <c r="CC704" i="42" s="1"/>
  <c r="CB61" i="42"/>
  <c r="CC61" i="42" s="1"/>
  <c r="CB313" i="42"/>
  <c r="CC313" i="42" s="1"/>
  <c r="CB723" i="42"/>
  <c r="CC723" i="42" s="1"/>
  <c r="CB374" i="42"/>
  <c r="CC374" i="42" s="1"/>
  <c r="CB403" i="42"/>
  <c r="CC403" i="42" s="1"/>
  <c r="CB906" i="42"/>
  <c r="CC906" i="42" s="1"/>
  <c r="CB498" i="42"/>
  <c r="CC498" i="42" s="1"/>
  <c r="CB865" i="42"/>
  <c r="CC865" i="42" s="1"/>
  <c r="CB323" i="42"/>
  <c r="CC323" i="42" s="1"/>
  <c r="CB735" i="42"/>
  <c r="CC735" i="42" s="1"/>
  <c r="CB622" i="42"/>
  <c r="CC622" i="42" s="1"/>
  <c r="CB1027" i="42"/>
  <c r="CC1027" i="42" s="1"/>
  <c r="CB638" i="42"/>
  <c r="CC638" i="42" s="1"/>
  <c r="CB455" i="42"/>
  <c r="CC455" i="42" s="1"/>
  <c r="CB115" i="42"/>
  <c r="CC115" i="42" s="1"/>
  <c r="CB237" i="42"/>
  <c r="CC237" i="42" s="1"/>
  <c r="CB171" i="42"/>
  <c r="CC171" i="42" s="1"/>
  <c r="CB629" i="42"/>
  <c r="CC629" i="42" s="1"/>
  <c r="CB683" i="42"/>
  <c r="CC683" i="42" s="1"/>
  <c r="CB91" i="42"/>
  <c r="CC91" i="42" s="1"/>
  <c r="CB337" i="42"/>
  <c r="CC337" i="42" s="1"/>
  <c r="CB290" i="42"/>
  <c r="CC290" i="42" s="1"/>
  <c r="CB1030" i="42"/>
  <c r="CC1030" i="42" s="1"/>
  <c r="CB308" i="42"/>
  <c r="CC308" i="42" s="1"/>
  <c r="CB590" i="42"/>
  <c r="CC590" i="42" s="1"/>
  <c r="CB980" i="42"/>
  <c r="CC980" i="42" s="1"/>
  <c r="CB260" i="42"/>
  <c r="CC260" i="42" s="1"/>
  <c r="CB362" i="42"/>
  <c r="CC362" i="42" s="1"/>
  <c r="CB214" i="42"/>
  <c r="CC214" i="42" s="1"/>
  <c r="CB519" i="42"/>
  <c r="CC519" i="42" s="1"/>
  <c r="CB932" i="42"/>
  <c r="CC932" i="42" s="1"/>
  <c r="CB749" i="42"/>
  <c r="CC749" i="42" s="1"/>
  <c r="CB407" i="42"/>
  <c r="CC407" i="42" s="1"/>
  <c r="CB70" i="42"/>
  <c r="CC70" i="42" s="1"/>
  <c r="CB772" i="42"/>
  <c r="CC772" i="42" s="1"/>
  <c r="CB424" i="42"/>
  <c r="CC424" i="42" s="1"/>
  <c r="CB442" i="42"/>
  <c r="CC442" i="42" s="1"/>
  <c r="CB606" i="42"/>
  <c r="CC606" i="42" s="1"/>
  <c r="CB449" i="42"/>
  <c r="CC449" i="42" s="1"/>
  <c r="CB968" i="42"/>
  <c r="CC968" i="42" s="1"/>
  <c r="CB38" i="42"/>
  <c r="CC38" i="42" s="1"/>
  <c r="CB257" i="42"/>
  <c r="CC257" i="42" s="1"/>
  <c r="CB281" i="42"/>
  <c r="CC281" i="42" s="1"/>
  <c r="CB697" i="42"/>
  <c r="CC697" i="42" s="1"/>
  <c r="CB694" i="42"/>
  <c r="CC694" i="42" s="1"/>
  <c r="CB309" i="42"/>
  <c r="CC309" i="42" s="1"/>
  <c r="CB344" i="42"/>
  <c r="CC344" i="42" s="1"/>
  <c r="CB306" i="42"/>
  <c r="CC306" i="42" s="1"/>
  <c r="CB375" i="42"/>
  <c r="CC375" i="42" s="1"/>
  <c r="CB506" i="42"/>
  <c r="CC506" i="42" s="1"/>
  <c r="CB687" i="42"/>
  <c r="CC687" i="42" s="1"/>
  <c r="CB999" i="42"/>
  <c r="CC999" i="42" s="1"/>
  <c r="CB311" i="42"/>
  <c r="CC311" i="42" s="1"/>
  <c r="CB473" i="42"/>
  <c r="CC473" i="42" s="1"/>
  <c r="CB663" i="42"/>
  <c r="CC663" i="42" s="1"/>
  <c r="CB696" i="42"/>
  <c r="CC696" i="42" s="1"/>
  <c r="CB110" i="42"/>
  <c r="CC110" i="42" s="1"/>
  <c r="CB412" i="42"/>
  <c r="CC412" i="42" s="1"/>
  <c r="CB428" i="42"/>
  <c r="CC428" i="42" s="1"/>
  <c r="CB574" i="42"/>
  <c r="CC574" i="42" s="1"/>
  <c r="CB1010" i="42"/>
  <c r="CC1010" i="42" s="1"/>
  <c r="CB258" i="42"/>
  <c r="CC258" i="42" s="1"/>
  <c r="CB843" i="42"/>
  <c r="CC843" i="42" s="1"/>
  <c r="CB82" i="42"/>
  <c r="CC82" i="42" s="1"/>
  <c r="CB450" i="42"/>
  <c r="CC450" i="42" s="1"/>
  <c r="CB528" i="42"/>
  <c r="CC528" i="42" s="1"/>
  <c r="CB774" i="42"/>
  <c r="CC774" i="42" s="1"/>
  <c r="CB613" i="42"/>
  <c r="CC613" i="42" s="1"/>
  <c r="CB659" i="42"/>
  <c r="CC659" i="42" s="1"/>
  <c r="CB55" i="42"/>
  <c r="CC55" i="42" s="1"/>
  <c r="CB162" i="42"/>
  <c r="CC162" i="42" s="1"/>
  <c r="CB361" i="42"/>
  <c r="CC361" i="42" s="1"/>
  <c r="CB841" i="42"/>
  <c r="CC841" i="42" s="1"/>
  <c r="CB757" i="42"/>
  <c r="CC757" i="42" s="1"/>
  <c r="CB165" i="42"/>
  <c r="CC165" i="42" s="1"/>
  <c r="CB649" i="42"/>
  <c r="CC649" i="42" s="1"/>
  <c r="CB538" i="42"/>
  <c r="CC538" i="42" s="1"/>
  <c r="CB939" i="42"/>
  <c r="CC939" i="42" s="1"/>
  <c r="CB719" i="42"/>
  <c r="CC719" i="42" s="1"/>
  <c r="CB584" i="42"/>
  <c r="CC584" i="42" s="1"/>
  <c r="CB427" i="42"/>
  <c r="CC427" i="42" s="1"/>
  <c r="CB693" i="42"/>
  <c r="CC693" i="42" s="1"/>
  <c r="CB997" i="42"/>
  <c r="CC997" i="42" s="1"/>
  <c r="CB531" i="42"/>
  <c r="CC531" i="42" s="1"/>
  <c r="CB828" i="42"/>
  <c r="CC828" i="42" s="1"/>
  <c r="CB333" i="42"/>
  <c r="CC333" i="42" s="1"/>
  <c r="CB135" i="42"/>
  <c r="CC135" i="42" s="1"/>
  <c r="CB219" i="42"/>
  <c r="CC219" i="42" s="1"/>
  <c r="CB859" i="42"/>
  <c r="CC859" i="42" s="1"/>
  <c r="CB787" i="42"/>
  <c r="CC787" i="42" s="1"/>
  <c r="CB201" i="42"/>
  <c r="CC201" i="42" s="1"/>
  <c r="CB714" i="42"/>
  <c r="CC714" i="42" s="1"/>
  <c r="CB623" i="42"/>
  <c r="CC623" i="42" s="1"/>
  <c r="CB183" i="42"/>
  <c r="CC183" i="42" s="1"/>
  <c r="CB739" i="42"/>
  <c r="CC739" i="42" s="1"/>
  <c r="CB869" i="42"/>
  <c r="CC869" i="42" s="1"/>
  <c r="CB454" i="42"/>
  <c r="CC454" i="42" s="1"/>
  <c r="CB1024" i="42"/>
  <c r="CC1024" i="42" s="1"/>
  <c r="CB1016" i="42"/>
  <c r="CC1016" i="42" s="1"/>
  <c r="CB249" i="42"/>
  <c r="CC249" i="42" s="1"/>
  <c r="CB931" i="42"/>
  <c r="CC931" i="42" s="1"/>
  <c r="CB348" i="42"/>
  <c r="CC348" i="42" s="1"/>
  <c r="CB982" i="42"/>
  <c r="CC982" i="42" s="1"/>
  <c r="CB284" i="42"/>
  <c r="CC284" i="42" s="1"/>
  <c r="CB204" i="42"/>
  <c r="CC204" i="42" s="1"/>
  <c r="CB18" i="42"/>
  <c r="CC18" i="42" s="1"/>
  <c r="CB58" i="42"/>
  <c r="CC58" i="42" s="1"/>
  <c r="CB297" i="42"/>
  <c r="CC297" i="42" s="1"/>
  <c r="CB881" i="42"/>
  <c r="CC881" i="42" s="1"/>
  <c r="CB954" i="42"/>
  <c r="CC954" i="42" s="1"/>
  <c r="CB208" i="42"/>
  <c r="CC208" i="42" s="1"/>
  <c r="CB839" i="42"/>
  <c r="CC839" i="42" s="1"/>
  <c r="CB650" i="42"/>
  <c r="CC650" i="42" s="1"/>
  <c r="CB48" i="42"/>
  <c r="CC48" i="42" s="1"/>
  <c r="CB758" i="42"/>
  <c r="CC758" i="42" s="1"/>
  <c r="CB874" i="42"/>
  <c r="CC874" i="42" s="1"/>
  <c r="CB741" i="42"/>
  <c r="CC741" i="42" s="1"/>
  <c r="CB194" i="42"/>
  <c r="CC194" i="42" s="1"/>
  <c r="CB1026" i="42"/>
  <c r="CC1026" i="42" s="1"/>
  <c r="CB515" i="42"/>
  <c r="CC515" i="42" s="1"/>
  <c r="CB240" i="42"/>
  <c r="CC240" i="42" s="1"/>
  <c r="CB976" i="42"/>
  <c r="CC976" i="42" s="1"/>
  <c r="CB73" i="42"/>
  <c r="CC73" i="42" s="1"/>
  <c r="CB96" i="42"/>
  <c r="CC96" i="42" s="1"/>
  <c r="CB892" i="42"/>
  <c r="CC892" i="42" s="1"/>
  <c r="CB170" i="42"/>
  <c r="CC170" i="42" s="1"/>
  <c r="CB63" i="42"/>
  <c r="CC63" i="42" s="1"/>
  <c r="CB275" i="42"/>
  <c r="CC275" i="42" s="1"/>
  <c r="CB946" i="42"/>
  <c r="CC946" i="42" s="1"/>
  <c r="CB336" i="42"/>
  <c r="CC336" i="42" s="1"/>
  <c r="CB397" i="42"/>
  <c r="CC397" i="42" s="1"/>
  <c r="CB984" i="42"/>
  <c r="CC984" i="42" s="1"/>
  <c r="CB380" i="42"/>
  <c r="CC380" i="42" s="1"/>
  <c r="CB641" i="42"/>
  <c r="CC641" i="42" s="1"/>
  <c r="CB978" i="42"/>
  <c r="CC978" i="42" s="1"/>
  <c r="CB628" i="42"/>
  <c r="CC628" i="42" s="1"/>
  <c r="CB251" i="42"/>
  <c r="CC251" i="42" s="1"/>
  <c r="CB794" i="42"/>
  <c r="CC794" i="42" s="1"/>
  <c r="CB245" i="42"/>
  <c r="CC245" i="42" s="1"/>
  <c r="CB879" i="42"/>
  <c r="CC879" i="42" s="1"/>
  <c r="CB588" i="42"/>
  <c r="CC588" i="42" s="1"/>
  <c r="CB190" i="42"/>
  <c r="CC190" i="42" s="1"/>
  <c r="CB99" i="42"/>
  <c r="CC99" i="42" s="1"/>
  <c r="CB331" i="42"/>
  <c r="CC331" i="42" s="1"/>
  <c r="CB985" i="42"/>
  <c r="CC985" i="42" s="1"/>
  <c r="CB371" i="42"/>
  <c r="CC371" i="42" s="1"/>
  <c r="CB661" i="42"/>
  <c r="CC661" i="42" s="1"/>
  <c r="CB684" i="42"/>
  <c r="CC684" i="42" s="1"/>
  <c r="CB559" i="42"/>
  <c r="CC559" i="42" s="1"/>
  <c r="CB688" i="42"/>
  <c r="CC688" i="42" s="1"/>
  <c r="CB611" i="42"/>
  <c r="CC611" i="42" s="1"/>
  <c r="CB756" i="42"/>
  <c r="CC756" i="42" s="1"/>
  <c r="CB364" i="42"/>
  <c r="CC364" i="42" s="1"/>
  <c r="CB608" i="42"/>
  <c r="CC608" i="42" s="1"/>
  <c r="CB324" i="42"/>
  <c r="CC324" i="42" s="1"/>
  <c r="CB307" i="42"/>
  <c r="CC307" i="42" s="1"/>
  <c r="CB39" i="42"/>
  <c r="CC39" i="42" s="1"/>
  <c r="CB202" i="42"/>
  <c r="CC202" i="42" s="1"/>
  <c r="CB197" i="42"/>
  <c r="CC197" i="42" s="1"/>
  <c r="CB392" i="42"/>
  <c r="CC392" i="42" s="1"/>
  <c r="CB301" i="42"/>
  <c r="CC301" i="42" s="1"/>
  <c r="CB222" i="42"/>
  <c r="CC222" i="42" s="1"/>
  <c r="CB775" i="42"/>
  <c r="CC775" i="42" s="1"/>
  <c r="CB26" i="42"/>
  <c r="CC26" i="42" s="1"/>
  <c r="CB587" i="42"/>
  <c r="CC587" i="42" s="1"/>
  <c r="CB786" i="42"/>
  <c r="CC786" i="42" s="1"/>
  <c r="CB995" i="42"/>
  <c r="CC995" i="42" s="1"/>
  <c r="CB896" i="42"/>
  <c r="CC896" i="42" s="1"/>
  <c r="CB935" i="42"/>
  <c r="CC935" i="42" s="1"/>
  <c r="CB825" i="42"/>
  <c r="CC825" i="42" s="1"/>
  <c r="CB689" i="42"/>
  <c r="CC689" i="42" s="1"/>
  <c r="CB891" i="42"/>
  <c r="CC891" i="42" s="1"/>
  <c r="CB128" i="42"/>
  <c r="CC128" i="42" s="1"/>
  <c r="CB294" i="42"/>
  <c r="CC294" i="42" s="1"/>
  <c r="CB530" i="42"/>
  <c r="CC530" i="42" s="1"/>
  <c r="CB604" i="42"/>
  <c r="CC604" i="42" s="1"/>
  <c r="CB398" i="42"/>
  <c r="CC398" i="42" s="1"/>
  <c r="CB609" i="42"/>
  <c r="CC609" i="42" s="1"/>
  <c r="CB239" i="42"/>
  <c r="CC239" i="42" s="1"/>
  <c r="CB1034" i="42"/>
  <c r="CC1034" i="42" s="1"/>
  <c r="CB206" i="42"/>
  <c r="CC206" i="42" s="1"/>
  <c r="CB347" i="42"/>
  <c r="CC347" i="42" s="1"/>
  <c r="CB558" i="42"/>
  <c r="CC558" i="42" s="1"/>
  <c r="CB203" i="42"/>
  <c r="CC203" i="42" s="1"/>
  <c r="CB731" i="42"/>
  <c r="CC731" i="42" s="1"/>
  <c r="CB810" i="42"/>
  <c r="CC810" i="42" s="1"/>
  <c r="CB425" i="42"/>
  <c r="CC425" i="42" s="1"/>
  <c r="CB483" i="42"/>
  <c r="CC483" i="42" s="1"/>
  <c r="CB762" i="42"/>
  <c r="CC762" i="42" s="1"/>
  <c r="CB327" i="42"/>
  <c r="CC327" i="42" s="1"/>
  <c r="CB816" i="42"/>
  <c r="CC816" i="42" s="1"/>
  <c r="CB395" i="42"/>
  <c r="CC395" i="42" s="1"/>
  <c r="CB210" i="42"/>
  <c r="CC210" i="42" s="1"/>
  <c r="CB366" i="42"/>
  <c r="CC366" i="42" s="1"/>
  <c r="CB585" i="42"/>
  <c r="CC585" i="42" s="1"/>
  <c r="CB478" i="42"/>
  <c r="CC478" i="42" s="1"/>
  <c r="CB616" i="42"/>
  <c r="CC616" i="42" s="1"/>
  <c r="CB274" i="42"/>
  <c r="CC274" i="42" s="1"/>
  <c r="CB855" i="42"/>
  <c r="CC855" i="42" s="1"/>
  <c r="CB745" i="42"/>
  <c r="CC745" i="42" s="1"/>
  <c r="CB259" i="42"/>
  <c r="CC259" i="42" s="1"/>
  <c r="CB372" i="42"/>
  <c r="CC372" i="42" s="1"/>
  <c r="CB514" i="42"/>
  <c r="CC514" i="42" s="1"/>
  <c r="CB224" i="42"/>
  <c r="CC224" i="42" s="1"/>
  <c r="CB771" i="42"/>
  <c r="CC771" i="42" s="1"/>
  <c r="CB191" i="42"/>
  <c r="CC191" i="42" s="1"/>
  <c r="CB857" i="42"/>
  <c r="CC857" i="42" s="1"/>
  <c r="CB47" i="42"/>
  <c r="CC47" i="42" s="1"/>
  <c r="CB402" i="42"/>
  <c r="CC402" i="42" s="1"/>
  <c r="CB310" i="42"/>
  <c r="CC310" i="42" s="1"/>
  <c r="CB822" i="42"/>
  <c r="CC822" i="42" s="1"/>
  <c r="CB798" i="42"/>
  <c r="CC798" i="42" s="1"/>
  <c r="CB560" i="42"/>
  <c r="CC560" i="42" s="1"/>
  <c r="CB951" i="42"/>
  <c r="CC951" i="42" s="1"/>
  <c r="CB169" i="42"/>
  <c r="CC169" i="42" s="1"/>
  <c r="CB824" i="42"/>
  <c r="CC824" i="42" s="1"/>
  <c r="CB352" i="42"/>
  <c r="CC352" i="42" s="1"/>
  <c r="CB965" i="42"/>
  <c r="CC965" i="42" s="1"/>
  <c r="CB437" i="42"/>
  <c r="CC437" i="42" s="1"/>
  <c r="CB970" i="42"/>
  <c r="CC970" i="42" s="1"/>
  <c r="CB845" i="42"/>
  <c r="CC845" i="42" s="1"/>
  <c r="CB401" i="42"/>
  <c r="CC401" i="42" s="1"/>
  <c r="CB341" i="42"/>
  <c r="CC341" i="42" s="1"/>
  <c r="CB510" i="42"/>
  <c r="CC510" i="42" s="1"/>
  <c r="CB118" i="42"/>
  <c r="CC118" i="42" s="1"/>
  <c r="CB917" i="42"/>
  <c r="CC917" i="42" s="1"/>
  <c r="CB537" i="42"/>
  <c r="CC537" i="42" s="1"/>
  <c r="CB329" i="42"/>
  <c r="CC329" i="42" s="1"/>
  <c r="CB605" i="42"/>
  <c r="CC605" i="42" s="1"/>
  <c r="CB303" i="42"/>
  <c r="CC303" i="42" s="1"/>
  <c r="CB396" i="42"/>
  <c r="CC396" i="42" s="1"/>
  <c r="CB328" i="42"/>
  <c r="CC328" i="42" s="1"/>
  <c r="CB133" i="42"/>
  <c r="CC133" i="42" s="1"/>
  <c r="CB1033" i="42"/>
  <c r="CC1033" i="42" s="1"/>
  <c r="CB209" i="42"/>
  <c r="CC209" i="42" s="1"/>
  <c r="CB902" i="42"/>
  <c r="CC902" i="42" s="1"/>
  <c r="CB381" i="42"/>
  <c r="CC381" i="42" s="1"/>
  <c r="CB175" i="42"/>
  <c r="CC175" i="42" s="1"/>
  <c r="CB691" i="42"/>
  <c r="CC691" i="42" s="1"/>
  <c r="CB930" i="42"/>
  <c r="CC930" i="42" s="1"/>
  <c r="CB465" i="42"/>
  <c r="CC465" i="42" s="1"/>
  <c r="CB467" i="42"/>
  <c r="CC467" i="42" s="1"/>
  <c r="CB342" i="42"/>
  <c r="CC342" i="42" s="1"/>
  <c r="CB304" i="42"/>
  <c r="CC304" i="42" s="1"/>
  <c r="CB706" i="42"/>
  <c r="CC706" i="42" s="1"/>
  <c r="CB612" i="42"/>
  <c r="CC612" i="42" s="1"/>
  <c r="CB973" i="42"/>
  <c r="CC973" i="42" s="1"/>
  <c r="CB568" i="42"/>
  <c r="CC568" i="42" s="1"/>
  <c r="CB551" i="42"/>
  <c r="CC551" i="42" s="1"/>
  <c r="CB354" i="42"/>
  <c r="CC354" i="42" s="1"/>
  <c r="CB241" i="42"/>
  <c r="CC241" i="42" s="1"/>
  <c r="CB273" i="42"/>
  <c r="CC273" i="42" s="1"/>
  <c r="CB463" i="42"/>
  <c r="CC463" i="42" s="1"/>
  <c r="CB1002" i="42"/>
  <c r="CC1002" i="42" s="1"/>
  <c r="CB68" i="42"/>
  <c r="CC68" i="42" s="1"/>
  <c r="CB232" i="42"/>
  <c r="CC232" i="42" s="1"/>
  <c r="CB317" i="42"/>
  <c r="CC317" i="42" s="1"/>
  <c r="CB885" i="42"/>
  <c r="CC885" i="42" s="1"/>
  <c r="CB746" i="42"/>
  <c r="CC746" i="42" s="1"/>
  <c r="CB903" i="42"/>
  <c r="CC903" i="42" s="1"/>
  <c r="CB42" i="42"/>
  <c r="CC42" i="42" s="1"/>
  <c r="CB262" i="42"/>
  <c r="CC262" i="42" s="1"/>
  <c r="CB927" i="42"/>
  <c r="CC927" i="42" s="1"/>
  <c r="CB60" i="42"/>
  <c r="CC60" i="42" s="1"/>
  <c r="CB826" i="42"/>
  <c r="CC826" i="42" s="1"/>
  <c r="CB283" i="42"/>
  <c r="CC283" i="42" s="1"/>
  <c r="CB863" i="42"/>
  <c r="CC863" i="42" s="1"/>
  <c r="CB195" i="42"/>
  <c r="CC195" i="42" s="1"/>
  <c r="CB1023" i="42"/>
  <c r="CC1023" i="42" s="1"/>
  <c r="CB898" i="42"/>
  <c r="CC898" i="42" s="1"/>
  <c r="CB157" i="42"/>
  <c r="CC157" i="42" s="1"/>
  <c r="CB923" i="42"/>
  <c r="CC923" i="42" s="1"/>
  <c r="CB864" i="42"/>
  <c r="CC864" i="42" s="1"/>
  <c r="CB607" i="42"/>
  <c r="CC607" i="42" s="1"/>
  <c r="CB200" i="42"/>
  <c r="CC200" i="42" s="1"/>
  <c r="CB1017" i="42"/>
  <c r="CC1017" i="42" s="1"/>
  <c r="CB820" i="42"/>
  <c r="CC820" i="42" s="1"/>
  <c r="CB929" i="42"/>
  <c r="CC929" i="42" s="1"/>
  <c r="CB652" i="42"/>
  <c r="CC652" i="42" s="1"/>
  <c r="CB23" i="42"/>
  <c r="CC23" i="42" s="1"/>
  <c r="CB907" i="42"/>
  <c r="CC907" i="42" s="1"/>
  <c r="CB256" i="42"/>
  <c r="CC256" i="42" s="1"/>
  <c r="CB847" i="42"/>
  <c r="CC847" i="42" s="1"/>
  <c r="CB365" i="42"/>
  <c r="CC365" i="42" s="1"/>
  <c r="CB276" i="42"/>
  <c r="CC276" i="42" s="1"/>
  <c r="CB132" i="42"/>
  <c r="CC132" i="42" s="1"/>
  <c r="CB154" i="42"/>
  <c r="CC154" i="42" s="1"/>
  <c r="CB669" i="42"/>
  <c r="CC669" i="42" s="1"/>
  <c r="CB578" i="42"/>
  <c r="CC578" i="42" s="1"/>
  <c r="CB779" i="42"/>
  <c r="CC779" i="42" s="1"/>
  <c r="CB271" i="42"/>
  <c r="CC271" i="42" s="1"/>
  <c r="CB557" i="42"/>
  <c r="CC557" i="42" s="1"/>
  <c r="CB79" i="42"/>
  <c r="CC79" i="42" s="1"/>
  <c r="CB139" i="42"/>
  <c r="CC139" i="42" s="1"/>
  <c r="CB887" i="42"/>
  <c r="CC887" i="42" s="1"/>
  <c r="CB218" i="42"/>
  <c r="CC218" i="42" s="1"/>
  <c r="CB752" i="42"/>
  <c r="CC752" i="42" s="1"/>
  <c r="CB220" i="42"/>
  <c r="CC220" i="42" s="1"/>
  <c r="CB572" i="42"/>
  <c r="CC572" i="42" s="1"/>
  <c r="CB359" i="42"/>
  <c r="CC359" i="42" s="1"/>
  <c r="CB433" i="42"/>
  <c r="CC433" i="42" s="1"/>
  <c r="CB95" i="42"/>
  <c r="CC95" i="42" s="1"/>
  <c r="CB305" i="42"/>
  <c r="CC305" i="42" s="1"/>
  <c r="CB533" i="42"/>
  <c r="CC533" i="42" s="1"/>
  <c r="CB314" i="42"/>
  <c r="CC314" i="42" s="1"/>
  <c r="CB12" i="42"/>
  <c r="CC12" i="42" s="1"/>
  <c r="CB895" i="42"/>
  <c r="CC895" i="42" s="1"/>
  <c r="CB645" i="42"/>
  <c r="CC645" i="42" s="1"/>
  <c r="CB253" i="42"/>
  <c r="CC253" i="42" s="1"/>
  <c r="CB570" i="42"/>
  <c r="CC570" i="42" s="1"/>
  <c r="CB31" i="42"/>
  <c r="CC31" i="42" s="1"/>
  <c r="CB815" i="42"/>
  <c r="CC815" i="42" s="1"/>
  <c r="CB914" i="42"/>
  <c r="CC914" i="42" s="1"/>
  <c r="CB831" i="42"/>
  <c r="CC831" i="42" s="1"/>
  <c r="CB916" i="42"/>
  <c r="CC916" i="42" s="1"/>
  <c r="CB910" i="42"/>
  <c r="CC910" i="42" s="1"/>
  <c r="CB644" i="42"/>
  <c r="CC644" i="42" s="1"/>
  <c r="CB797" i="42"/>
  <c r="CC797" i="42" s="1"/>
  <c r="CB657" i="42"/>
  <c r="CC657" i="42" s="1"/>
  <c r="CB666" i="42"/>
  <c r="CC666" i="42" s="1"/>
  <c r="CB477" i="42"/>
  <c r="CC477" i="42" s="1"/>
  <c r="CB85" i="42"/>
  <c r="CC85" i="42" s="1"/>
  <c r="CB184" i="42"/>
  <c r="CC184" i="42" s="1"/>
  <c r="CB730" i="42"/>
  <c r="CC730" i="42" s="1"/>
  <c r="CB410" i="42"/>
  <c r="CC410" i="42" s="1"/>
  <c r="CB28" i="42"/>
  <c r="CC28" i="42" s="1"/>
  <c r="CB627" i="42"/>
  <c r="CC627" i="42" s="1"/>
  <c r="CB755" i="42"/>
  <c r="CC755" i="42" s="1"/>
  <c r="CB250" i="42"/>
  <c r="CC250" i="42" s="1"/>
  <c r="CB921" i="42"/>
  <c r="CC921" i="42" s="1"/>
  <c r="CB458" i="42"/>
  <c r="CC458" i="42" s="1"/>
  <c r="CB928" i="42"/>
  <c r="CC928" i="42" s="1"/>
  <c r="CB503" i="42"/>
  <c r="CC503" i="42" s="1"/>
  <c r="CB338" i="42"/>
  <c r="CC338" i="42" s="1"/>
  <c r="CB325" i="42"/>
  <c r="CC325" i="42" s="1"/>
  <c r="CB555" i="42"/>
  <c r="CC555" i="42" s="1"/>
  <c r="CB908" i="42"/>
  <c r="CC908" i="42" s="1"/>
  <c r="CB30" i="42"/>
  <c r="CC30" i="42" s="1"/>
  <c r="CB143" i="42"/>
  <c r="CC143" i="42" s="1"/>
  <c r="CB518" i="42"/>
  <c r="CC518" i="42" s="1"/>
  <c r="CB330" i="42"/>
  <c r="CC330" i="42" s="1"/>
  <c r="CB390" i="42"/>
  <c r="CC390" i="42" s="1"/>
  <c r="CA878" i="42" a="1"/>
  <c r="CA878" i="42" s="1"/>
  <c r="CA89" i="42" a="1"/>
  <c r="CA89" i="42" s="1"/>
  <c r="CA84" i="42" a="1"/>
  <c r="CA84" i="42" s="1"/>
  <c r="CA27" i="42" a="1"/>
  <c r="CA27" i="42" s="1"/>
  <c r="CA545" i="42" a="1"/>
  <c r="CA545" i="42" s="1"/>
  <c r="CA512" i="42" a="1"/>
  <c r="CA512" i="42" s="1"/>
  <c r="CA65" i="42" a="1"/>
  <c r="CA65" i="42" s="1"/>
  <c r="CA64" i="42" s="1"/>
  <c r="CA316" i="42" a="1"/>
  <c r="CA316" i="42" s="1"/>
  <c r="CA280" i="42" a="1"/>
  <c r="CA280" i="42" s="1"/>
  <c r="BY636" i="42"/>
  <c r="CA37" i="42" a="1"/>
  <c r="CA37" i="42" s="1"/>
  <c r="CA36" i="42" s="1"/>
  <c r="CA217" i="42" a="1"/>
  <c r="CA217" i="42" s="1"/>
  <c r="CA452" i="42" a="1"/>
  <c r="CA452" i="42" s="1"/>
  <c r="CA953" i="42" a="1"/>
  <c r="CA953" i="42" s="1"/>
  <c r="CA368" i="42" a="1"/>
  <c r="CA368" i="42" s="1"/>
  <c r="CA367" i="42" s="1"/>
  <c r="BY924" i="42"/>
  <c r="CA974" i="42" a="1"/>
  <c r="CA974" i="42" s="1"/>
  <c r="CA962" i="42" s="1"/>
  <c r="BW14" i="42"/>
  <c r="BW10" i="42" s="1"/>
  <c r="BW9" i="42" s="1"/>
  <c r="CA420" i="42" a="1"/>
  <c r="CA420" i="42" s="1"/>
  <c r="CA419" i="42" s="1"/>
  <c r="CA1003" i="42" a="1"/>
  <c r="CA1003" i="42" s="1"/>
  <c r="CA783" i="42" a="1"/>
  <c r="CA783" i="42" s="1"/>
  <c r="CA228" i="42" a="1"/>
  <c r="CA228" i="42" s="1"/>
  <c r="CA812" i="42" a="1"/>
  <c r="CA812" i="42" s="1"/>
  <c r="CA811" i="42" s="1"/>
  <c r="BY440" i="42"/>
  <c r="BY439" i="42" s="1"/>
  <c r="BY435" i="42" s="1"/>
  <c r="BU8" i="42"/>
  <c r="AC58" i="12" s="1"/>
  <c r="AC60" i="12" s="1"/>
  <c r="Z60" i="12"/>
  <c r="BQ8" i="42"/>
  <c r="AA58" i="12" s="1"/>
  <c r="BS852" i="42"/>
  <c r="BS848" i="42" s="1"/>
  <c r="BS592" i="42" s="1"/>
  <c r="BS9" i="42"/>
  <c r="BY14" i="42" l="1"/>
  <c r="BY10" i="42" s="1"/>
  <c r="CC384" i="42" a="1"/>
  <c r="CC384" i="42" s="1"/>
  <c r="CA492" i="42"/>
  <c r="CA491" i="42" s="1"/>
  <c r="CA487" i="42" s="1"/>
  <c r="CC288" i="42" a="1"/>
  <c r="CC288" i="42" s="1"/>
  <c r="BY853" i="42"/>
  <c r="BY852" i="42" s="1"/>
  <c r="BY848" i="42" s="1"/>
  <c r="CC360" i="42" a="1"/>
  <c r="CC360" i="42" s="1"/>
  <c r="CA268" i="42"/>
  <c r="CA267" i="42" s="1"/>
  <c r="CA263" i="42" s="1"/>
  <c r="CA388" i="42"/>
  <c r="CA387" i="42" s="1"/>
  <c r="CA383" i="42" s="1"/>
  <c r="CC925" i="42" a="1"/>
  <c r="CC925" i="42" s="1"/>
  <c r="CC27" i="42" a="1"/>
  <c r="CC27" i="42" s="1"/>
  <c r="CC890" i="42" a="1"/>
  <c r="CC890" i="42" s="1"/>
  <c r="CC452" i="42" a="1"/>
  <c r="CC452" i="42" s="1"/>
  <c r="CC610" i="42" a="1"/>
  <c r="CC610" i="42" s="1"/>
  <c r="CC37" i="42" a="1"/>
  <c r="CC37" i="42" s="1"/>
  <c r="CC36" i="42" s="1"/>
  <c r="CC564" i="42" a="1"/>
  <c r="CC564" i="42" s="1"/>
  <c r="CC137" i="42" a="1"/>
  <c r="CC137" i="42" s="1"/>
  <c r="CC760" i="42" a="1"/>
  <c r="CC760" i="42" s="1"/>
  <c r="CA320" i="42"/>
  <c r="CA924" i="42"/>
  <c r="CA853" i="42" s="1"/>
  <c r="CA852" i="42" s="1"/>
  <c r="CA848" i="42" s="1"/>
  <c r="CC729" i="42"/>
  <c r="CC236" i="42" a="1"/>
  <c r="CC236" i="42" s="1"/>
  <c r="CC708" i="42" a="1"/>
  <c r="CC708" i="42" s="1"/>
  <c r="CA795" i="42"/>
  <c r="CA782" i="42" s="1"/>
  <c r="CA781" i="42" s="1"/>
  <c r="CA777" i="42" s="1"/>
  <c r="CC737" i="42" a="1"/>
  <c r="CC737" i="42" s="1"/>
  <c r="CC84" i="42" a="1"/>
  <c r="CC84" i="42" s="1"/>
  <c r="CC488" i="42" a="1"/>
  <c r="CC488" i="42" s="1"/>
  <c r="CA636" i="42"/>
  <c r="CC212" i="42" a="1"/>
  <c r="CC212" i="42" s="1"/>
  <c r="CA88" i="42"/>
  <c r="CA87" i="42" s="1"/>
  <c r="CA83" i="42" s="1"/>
  <c r="CA729" i="42"/>
  <c r="CA728" i="42" s="1"/>
  <c r="CA711" i="42" s="1"/>
  <c r="CA707" i="42" s="1"/>
  <c r="CC540" i="42" a="1"/>
  <c r="CC540" i="42" s="1"/>
  <c r="BW8" i="42"/>
  <c r="AD58" i="12" s="1"/>
  <c r="AD56" i="12" s="1"/>
  <c r="CC987" i="42" a="1"/>
  <c r="CC987" i="42" s="1"/>
  <c r="CA351" i="42"/>
  <c r="CC493" i="42" a="1"/>
  <c r="CC493" i="42" s="1"/>
  <c r="CC269" i="42" a="1"/>
  <c r="CC269" i="42" s="1"/>
  <c r="CC992" i="42" a="1"/>
  <c r="CC992" i="42" s="1"/>
  <c r="CA598" i="42"/>
  <c r="CA597" i="42" s="1"/>
  <c r="CA593" i="42" s="1"/>
  <c r="CC321" i="42" a="1"/>
  <c r="CC321" i="42" s="1"/>
  <c r="CC783" i="42" a="1"/>
  <c r="CC783" i="42" s="1"/>
  <c r="CC656" i="42" a="1"/>
  <c r="CC656" i="42" s="1"/>
  <c r="CC199" i="42" a="1"/>
  <c r="CC199" i="42" s="1"/>
  <c r="CC248" i="42" a="1"/>
  <c r="CC248" i="42" s="1"/>
  <c r="CC247" i="42" s="1"/>
  <c r="CC188" i="42" a="1"/>
  <c r="CC188" i="42" s="1"/>
  <c r="CC1015" i="42" a="1"/>
  <c r="CC1015" i="42" s="1"/>
  <c r="CC1003" i="42" a="1"/>
  <c r="CC1003" i="42" s="1"/>
  <c r="CC356" i="42" a="1"/>
  <c r="CC356" i="42" s="1"/>
  <c r="BY9" i="42"/>
  <c r="CC812" i="42" a="1"/>
  <c r="CC812" i="42" s="1"/>
  <c r="CC901" i="42" a="1"/>
  <c r="CC901" i="42" s="1"/>
  <c r="CC441" i="42" a="1"/>
  <c r="CC441" i="42" s="1"/>
  <c r="CC637" i="42" a="1"/>
  <c r="CC637" i="42" s="1"/>
  <c r="CC173" i="42" a="1"/>
  <c r="CC173" i="42" s="1"/>
  <c r="CC172" i="42" s="1"/>
  <c r="CC942" i="42" a="1"/>
  <c r="CC942" i="42" s="1"/>
  <c r="CC648" i="42" a="1"/>
  <c r="CC648" i="42" s="1"/>
  <c r="CC849" i="42" a="1"/>
  <c r="CC849" i="42" s="1"/>
  <c r="CC933" i="42" a="1"/>
  <c r="CC933" i="42" s="1"/>
  <c r="CC924" i="42" s="1"/>
  <c r="CC556" i="42" a="1"/>
  <c r="CC556" i="42" s="1"/>
  <c r="CC300" i="42" a="1"/>
  <c r="CC300" i="42" s="1"/>
  <c r="CC299" i="42" s="1"/>
  <c r="CC804" i="42" a="1"/>
  <c r="CC804" i="42" s="1"/>
  <c r="CC264" i="42" a="1"/>
  <c r="CC264" i="42" s="1"/>
  <c r="CC724" i="42" a="1"/>
  <c r="CC724" i="42" s="1"/>
  <c r="CA667" i="42"/>
  <c r="CA141" i="42"/>
  <c r="CA140" i="42" s="1"/>
  <c r="CA136" i="42" s="1"/>
  <c r="CA216" i="42"/>
  <c r="CA215" i="42" s="1"/>
  <c r="CA211" i="42" s="1"/>
  <c r="CC680" i="42" a="1"/>
  <c r="CC680" i="42" s="1"/>
  <c r="CC866" i="42" a="1"/>
  <c r="CC866" i="42" s="1"/>
  <c r="CC420" i="42" a="1"/>
  <c r="CC420" i="42" s="1"/>
  <c r="CC419" i="42" s="1"/>
  <c r="CD742" i="42"/>
  <c r="CE742" i="42" s="1"/>
  <c r="CD802" i="42"/>
  <c r="CE802" i="42" s="1"/>
  <c r="CD450" i="42"/>
  <c r="CE450" i="42" s="1"/>
  <c r="CD1017" i="42"/>
  <c r="CE1017" i="42" s="1"/>
  <c r="CD554" i="42"/>
  <c r="CE554" i="42" s="1"/>
  <c r="CD443" i="42"/>
  <c r="CE443" i="42" s="1"/>
  <c r="CD847" i="42"/>
  <c r="CE847" i="42" s="1"/>
  <c r="CD1000" i="42"/>
  <c r="CE1000" i="42" s="1"/>
  <c r="CD937" i="42"/>
  <c r="CE937" i="42" s="1"/>
  <c r="CD615" i="42"/>
  <c r="CE615" i="42" s="1"/>
  <c r="CD309" i="42"/>
  <c r="CE309" i="42" s="1"/>
  <c r="CD80" i="42"/>
  <c r="CE80" i="42" s="1"/>
  <c r="CD49" i="42"/>
  <c r="CE49" i="42" s="1"/>
  <c r="CD72" i="42"/>
  <c r="CE72" i="42" s="1"/>
  <c r="CD157" i="42"/>
  <c r="CE157" i="42" s="1"/>
  <c r="CD156" i="42"/>
  <c r="CE156" i="42" s="1"/>
  <c r="CD178" i="42"/>
  <c r="CE178" i="42" s="1"/>
  <c r="CD317" i="42"/>
  <c r="CE317" i="42" s="1"/>
  <c r="CD386" i="42"/>
  <c r="CE386" i="42" s="1"/>
  <c r="CD251" i="42"/>
  <c r="CE251" i="42" s="1"/>
  <c r="CD773" i="42"/>
  <c r="CE773" i="42" s="1"/>
  <c r="CD1033" i="42"/>
  <c r="CE1033" i="42" s="1"/>
  <c r="CD747" i="42"/>
  <c r="CE747" i="42" s="1"/>
  <c r="CD261" i="42"/>
  <c r="CE261" i="42" s="1"/>
  <c r="CD578" i="42"/>
  <c r="CE578" i="42" s="1"/>
  <c r="CD489" i="42"/>
  <c r="CE489" i="42" s="1"/>
  <c r="CD929" i="42"/>
  <c r="CE929" i="42" s="1"/>
  <c r="CD416" i="42"/>
  <c r="CE416" i="42" s="1"/>
  <c r="CD1030" i="42"/>
  <c r="CE1030" i="42" s="1"/>
  <c r="CD461" i="42"/>
  <c r="CE461" i="42" s="1"/>
  <c r="CD329" i="42"/>
  <c r="CE329" i="42" s="1"/>
  <c r="CD654" i="42"/>
  <c r="CE654" i="42" s="1"/>
  <c r="CD1006" i="42"/>
  <c r="CE1006" i="42" s="1"/>
  <c r="CD606" i="42"/>
  <c r="CE606" i="42" s="1"/>
  <c r="CD855" i="42"/>
  <c r="CE855" i="42" s="1"/>
  <c r="CD647" i="42"/>
  <c r="CE647" i="42" s="1"/>
  <c r="CD334" i="42"/>
  <c r="CE334" i="42" s="1"/>
  <c r="CD801" i="42"/>
  <c r="CE801" i="42" s="1"/>
  <c r="CD603" i="42"/>
  <c r="CE603" i="42" s="1"/>
  <c r="CD364" i="42"/>
  <c r="CE364" i="42" s="1"/>
  <c r="CD807" i="42"/>
  <c r="CE807" i="42" s="1"/>
  <c r="CD813" i="42"/>
  <c r="CE813" i="42" s="1"/>
  <c r="CD224" i="42"/>
  <c r="CE224" i="42" s="1"/>
  <c r="CD735" i="42"/>
  <c r="CE735" i="42" s="1"/>
  <c r="CD518" i="42"/>
  <c r="CE518" i="42" s="1"/>
  <c r="CD888" i="42"/>
  <c r="CE888" i="42" s="1"/>
  <c r="CD168" i="42"/>
  <c r="CE168" i="42" s="1"/>
  <c r="CD13" i="42"/>
  <c r="CE13" i="42" s="1"/>
  <c r="CD843" i="42"/>
  <c r="CE843" i="42" s="1"/>
  <c r="CD85" i="42"/>
  <c r="CE85" i="42" s="1"/>
  <c r="CD126" i="42"/>
  <c r="CE126" i="42" s="1"/>
  <c r="CD35" i="42"/>
  <c r="CE35" i="42" s="1"/>
  <c r="CD197" i="42"/>
  <c r="CE197" i="42" s="1"/>
  <c r="CD91" i="42"/>
  <c r="CE91" i="42" s="1"/>
  <c r="CD105" i="42"/>
  <c r="CE105" i="42" s="1"/>
  <c r="CD154" i="42"/>
  <c r="CE154" i="42" s="1"/>
  <c r="CD478" i="42"/>
  <c r="CE478" i="42" s="1"/>
  <c r="CD455" i="42"/>
  <c r="CE455" i="42" s="1"/>
  <c r="CD825" i="42"/>
  <c r="CE825" i="42" s="1"/>
  <c r="CD343" i="42"/>
  <c r="CE343" i="42" s="1"/>
  <c r="CD839" i="42"/>
  <c r="CE839" i="42" s="1"/>
  <c r="CD146" i="42"/>
  <c r="CE146" i="42" s="1"/>
  <c r="CD259" i="42"/>
  <c r="CE259" i="42" s="1"/>
  <c r="CD208" i="42"/>
  <c r="CE208" i="42" s="1"/>
  <c r="CD1024" i="42"/>
  <c r="CE1024" i="42" s="1"/>
  <c r="CD590" i="42"/>
  <c r="CE590" i="42" s="1"/>
  <c r="CD232" i="42"/>
  <c r="CE232" i="42" s="1"/>
  <c r="CD131" i="42"/>
  <c r="CE131" i="42" s="1"/>
  <c r="CD693" i="42"/>
  <c r="CE693" i="42" s="1"/>
  <c r="CD980" i="42"/>
  <c r="CE980" i="42" s="1"/>
  <c r="CD589" i="42"/>
  <c r="CE589" i="42" s="1"/>
  <c r="CD425" i="42"/>
  <c r="CE425" i="42" s="1"/>
  <c r="CD558" i="42"/>
  <c r="CE558" i="42" s="1"/>
  <c r="CD357" i="42"/>
  <c r="CE357" i="42" s="1"/>
  <c r="CD536" i="42"/>
  <c r="CE536" i="42" s="1"/>
  <c r="CD994" i="42"/>
  <c r="CE994" i="42" s="1"/>
  <c r="CD959" i="42"/>
  <c r="CE959" i="42" s="1"/>
  <c r="CD892" i="42"/>
  <c r="CE892" i="42" s="1"/>
  <c r="CD897" i="42"/>
  <c r="CE897" i="42" s="1"/>
  <c r="CD876" i="42"/>
  <c r="CE876" i="42" s="1"/>
  <c r="CD548" i="42"/>
  <c r="CE548" i="42" s="1"/>
  <c r="CD552" i="42"/>
  <c r="CE552" i="42" s="1"/>
  <c r="CD757" i="42"/>
  <c r="CE757" i="42" s="1"/>
  <c r="CD908" i="42"/>
  <c r="CE908" i="42" s="1"/>
  <c r="CD535" i="42"/>
  <c r="CE535" i="42" s="1"/>
  <c r="CD765" i="42"/>
  <c r="CE765" i="42" s="1"/>
  <c r="CD17" i="42"/>
  <c r="CE17" i="42" s="1"/>
  <c r="CD114" i="42"/>
  <c r="CE114" i="42" s="1"/>
  <c r="CD41" i="42"/>
  <c r="CE41" i="42" s="1"/>
  <c r="CD201" i="42"/>
  <c r="CE201" i="42" s="1"/>
  <c r="CD175" i="42"/>
  <c r="CE175" i="42" s="1"/>
  <c r="CD230" i="42"/>
  <c r="CE230" i="42" s="1"/>
  <c r="CD166" i="42"/>
  <c r="CE166" i="42" s="1"/>
  <c r="CD94" i="42"/>
  <c r="CE94" i="42" s="1"/>
  <c r="CD467" i="42"/>
  <c r="CE467" i="42" s="1"/>
  <c r="CD842" i="42"/>
  <c r="CE842" i="42" s="1"/>
  <c r="CD378" i="42"/>
  <c r="CE378" i="42" s="1"/>
  <c r="CD857" i="42"/>
  <c r="CE857" i="42" s="1"/>
  <c r="CD218" i="42"/>
  <c r="CE218" i="42" s="1"/>
  <c r="CD265" i="42"/>
  <c r="CE265" i="42" s="1"/>
  <c r="CD241" i="42"/>
  <c r="CE241" i="42" s="1"/>
  <c r="CD1032" i="42"/>
  <c r="CE1032" i="42" s="1"/>
  <c r="CD595" i="42"/>
  <c r="CE595" i="42" s="1"/>
  <c r="CE594" i="42" s="1" a="1"/>
  <c r="CE594" i="42" s="1"/>
  <c r="CD312" i="42"/>
  <c r="CE312" i="42" s="1"/>
  <c r="CD183" i="42"/>
  <c r="CE183" i="42" s="1"/>
  <c r="CD702" i="42"/>
  <c r="CE702" i="42" s="1"/>
  <c r="CD1028" i="42"/>
  <c r="CE1028" i="42" s="1"/>
  <c r="CD38" i="42"/>
  <c r="CE38" i="42" s="1"/>
  <c r="CD118" i="42"/>
  <c r="CE118" i="42" s="1"/>
  <c r="CD46" i="42"/>
  <c r="CE46" i="42" s="1"/>
  <c r="CD221" i="42"/>
  <c r="CE221" i="42" s="1"/>
  <c r="CD53" i="42"/>
  <c r="CE53" i="42" s="1"/>
  <c r="CD258" i="42"/>
  <c r="CE258" i="42" s="1"/>
  <c r="CD67" i="42"/>
  <c r="CE67" i="42" s="1"/>
  <c r="CD296" i="42"/>
  <c r="CE296" i="42" s="1"/>
  <c r="CD482" i="42"/>
  <c r="CE482" i="42" s="1"/>
  <c r="CD860" i="42"/>
  <c r="CE860" i="42" s="1"/>
  <c r="CD422" i="42"/>
  <c r="CE422" i="42" s="1"/>
  <c r="CD868" i="42"/>
  <c r="CE868" i="42" s="1"/>
  <c r="CD301" i="42"/>
  <c r="CE301" i="42" s="1"/>
  <c r="CD277" i="42"/>
  <c r="CE277" i="42" s="1"/>
  <c r="CD361" i="42"/>
  <c r="CE361" i="42" s="1"/>
  <c r="CD195" i="42"/>
  <c r="CE195" i="42" s="1"/>
  <c r="CD621" i="42"/>
  <c r="CE621" i="42" s="1"/>
  <c r="CD339" i="42"/>
  <c r="CE339" i="42" s="1"/>
  <c r="CD325" i="42"/>
  <c r="CE325" i="42" s="1"/>
  <c r="CD725" i="42"/>
  <c r="CE725" i="42" s="1"/>
  <c r="CD147" i="42"/>
  <c r="CE147" i="42" s="1"/>
  <c r="CD619" i="42"/>
  <c r="CE619" i="42" s="1"/>
  <c r="CD581" i="42"/>
  <c r="CE581" i="42" s="1"/>
  <c r="CD688" i="42"/>
  <c r="CE688" i="42" s="1"/>
  <c r="CD417" i="42"/>
  <c r="CE417" i="42" s="1"/>
  <c r="CD573" i="42"/>
  <c r="CE573" i="42" s="1"/>
  <c r="CD207" i="42"/>
  <c r="CE207" i="42" s="1"/>
  <c r="CD956" i="42"/>
  <c r="CE956" i="42" s="1"/>
  <c r="CD434" i="42"/>
  <c r="CE434" i="42" s="1"/>
  <c r="CD464" i="42"/>
  <c r="CE464" i="42" s="1"/>
  <c r="CD249" i="42"/>
  <c r="CE249" i="42" s="1"/>
  <c r="CD220" i="42"/>
  <c r="CE220" i="42" s="1"/>
  <c r="CD862" i="42"/>
  <c r="CE862" i="42" s="1"/>
  <c r="CD396" i="42"/>
  <c r="CE396" i="42" s="1"/>
  <c r="CD149" i="42"/>
  <c r="CE149" i="42" s="1"/>
  <c r="CD789" i="42"/>
  <c r="CE789" i="42" s="1"/>
  <c r="CD838" i="42"/>
  <c r="CE838" i="42" s="1"/>
  <c r="CD1031" i="42"/>
  <c r="CE1031" i="42" s="1"/>
  <c r="CD93" i="42"/>
  <c r="CE93" i="42" s="1"/>
  <c r="CD57" i="42"/>
  <c r="CE57" i="42" s="1"/>
  <c r="CD177" i="42"/>
  <c r="CE177" i="42" s="1"/>
  <c r="CD151" i="42"/>
  <c r="CE151" i="42" s="1"/>
  <c r="CD130" i="42"/>
  <c r="CE130" i="42" s="1"/>
  <c r="CD362" i="42"/>
  <c r="CE362" i="42" s="1"/>
  <c r="CD285" i="42"/>
  <c r="CE285" i="42" s="1"/>
  <c r="CD363" i="42"/>
  <c r="CE363" i="42" s="1"/>
  <c r="CD630" i="42"/>
  <c r="CE630" i="42" s="1"/>
  <c r="CD913" i="42"/>
  <c r="CE913" i="42" s="1"/>
  <c r="CD611" i="42"/>
  <c r="CE611" i="42" s="1"/>
  <c r="CD927" i="42"/>
  <c r="CE927" i="42" s="1"/>
  <c r="CD409" i="42"/>
  <c r="CE409" i="42" s="1"/>
  <c r="CD494" i="42"/>
  <c r="CE494" i="42" s="1"/>
  <c r="CD670" i="42"/>
  <c r="CE670" i="42" s="1"/>
  <c r="CD385" i="42"/>
  <c r="CE385" i="42" s="1"/>
  <c r="CD774" i="42"/>
  <c r="CE774" i="42" s="1"/>
  <c r="CD413" i="42"/>
  <c r="CE413" i="42" s="1"/>
  <c r="CD529" i="42"/>
  <c r="CE529" i="42" s="1"/>
  <c r="CD274" i="42"/>
  <c r="CE274" i="42" s="1"/>
  <c r="CD479" i="42"/>
  <c r="CE479" i="42" s="1"/>
  <c r="CD954" i="42"/>
  <c r="CE954" i="42" s="1"/>
  <c r="CD665" i="42"/>
  <c r="CE665" i="42" s="1"/>
  <c r="CD485" i="42"/>
  <c r="CE485" i="42" s="1"/>
  <c r="CD588" i="42"/>
  <c r="CE588" i="42" s="1"/>
  <c r="CD717" i="42"/>
  <c r="CE717" i="42" s="1"/>
  <c r="CD557" i="42"/>
  <c r="CE557" i="42" s="1"/>
  <c r="CD642" i="42"/>
  <c r="CE642" i="42" s="1"/>
  <c r="CD821" i="42"/>
  <c r="CE821" i="42" s="1"/>
  <c r="CD923" i="42"/>
  <c r="CE923" i="42" s="1"/>
  <c r="CD710" i="42"/>
  <c r="CE710" i="42" s="1"/>
  <c r="CD579" i="42"/>
  <c r="CE579" i="42" s="1"/>
  <c r="CD643" i="42"/>
  <c r="CE643" i="42" s="1"/>
  <c r="CD310" i="42"/>
  <c r="CE310" i="42" s="1"/>
  <c r="CD533" i="42"/>
  <c r="CE533" i="42" s="1"/>
  <c r="CD870" i="42"/>
  <c r="CE870" i="42" s="1"/>
  <c r="CD875" i="42"/>
  <c r="CE875" i="42" s="1"/>
  <c r="CD920" i="42"/>
  <c r="CE920" i="42" s="1"/>
  <c r="CD99" i="42"/>
  <c r="CE99" i="42" s="1"/>
  <c r="CD190" i="42"/>
  <c r="CE190" i="42" s="1"/>
  <c r="CD184" i="42"/>
  <c r="CE184" i="42" s="1"/>
  <c r="CD33" i="42"/>
  <c r="CE33" i="42" s="1"/>
  <c r="CD244" i="42"/>
  <c r="CE244" i="42" s="1"/>
  <c r="CD393" i="42"/>
  <c r="CE393" i="42" s="1"/>
  <c r="CD499" i="42"/>
  <c r="CE499" i="42" s="1"/>
  <c r="CD947" i="42"/>
  <c r="CE947" i="42" s="1"/>
  <c r="CD706" i="42"/>
  <c r="CE706" i="42" s="1"/>
  <c r="CD284" i="42"/>
  <c r="CE284" i="42" s="1"/>
  <c r="CD476" i="42"/>
  <c r="CE476" i="42" s="1"/>
  <c r="CD841" i="42"/>
  <c r="CE841" i="42" s="1"/>
  <c r="CD456" i="42"/>
  <c r="CE456" i="42" s="1"/>
  <c r="CD369" i="42"/>
  <c r="CE369" i="42" s="1"/>
  <c r="CD568" i="42"/>
  <c r="CE568" i="42" s="1"/>
  <c r="CD617" i="42"/>
  <c r="CE617" i="42" s="1"/>
  <c r="CD481" i="42"/>
  <c r="CE481" i="42" s="1"/>
  <c r="CD601" i="42"/>
  <c r="CE601" i="42" s="1"/>
  <c r="CD616" i="42"/>
  <c r="CE616" i="42" s="1"/>
  <c r="CD824" i="42"/>
  <c r="CE824" i="42" s="1"/>
  <c r="CD831" i="42"/>
  <c r="CE831" i="42" s="1"/>
  <c r="CD948" i="42"/>
  <c r="CE948" i="42" s="1"/>
  <c r="CD682" i="42"/>
  <c r="CE682" i="42" s="1"/>
  <c r="CD374" i="42"/>
  <c r="CE374" i="42" s="1"/>
  <c r="CD145" i="42"/>
  <c r="CE145" i="42" s="1"/>
  <c r="CD806" i="42"/>
  <c r="CE806" i="42" s="1"/>
  <c r="CD501" i="42"/>
  <c r="CE501" i="42" s="1"/>
  <c r="CD960" i="42"/>
  <c r="CE960" i="42" s="1"/>
  <c r="CD761" i="42"/>
  <c r="CE761" i="42" s="1"/>
  <c r="CE760" i="42" s="1" a="1"/>
  <c r="CE760" i="42" s="1"/>
  <c r="CD403" i="42"/>
  <c r="CE403" i="42" s="1"/>
  <c r="CD242" i="42"/>
  <c r="CE242" i="42" s="1"/>
  <c r="CD772" i="42"/>
  <c r="CE772" i="42" s="1"/>
  <c r="CD122" i="42"/>
  <c r="CE122" i="42" s="1"/>
  <c r="CD239" i="42"/>
  <c r="CE239" i="42" s="1"/>
  <c r="CD28" i="42"/>
  <c r="CE28" i="42" s="1"/>
  <c r="CD134" i="42"/>
  <c r="CE134" i="42" s="1"/>
  <c r="CD341" i="42"/>
  <c r="CE341" i="42" s="1"/>
  <c r="CD327" i="42"/>
  <c r="CE327" i="42" s="1"/>
  <c r="CD687" i="42"/>
  <c r="CE687" i="42" s="1"/>
  <c r="CD1022" i="42"/>
  <c r="CE1022" i="42" s="1"/>
  <c r="CD822" i="42"/>
  <c r="CE822" i="42" s="1"/>
  <c r="CD414" i="42"/>
  <c r="CE414" i="42" s="1"/>
  <c r="CD391" i="42"/>
  <c r="CE391" i="42" s="1"/>
  <c r="CD967" i="42"/>
  <c r="CE967" i="42" s="1"/>
  <c r="CD674" i="42"/>
  <c r="CE674" i="42" s="1"/>
  <c r="CD570" i="42"/>
  <c r="CE570" i="42" s="1"/>
  <c r="CD428" i="42"/>
  <c r="CE428" i="42" s="1"/>
  <c r="CD907" i="42"/>
  <c r="CE907" i="42" s="1"/>
  <c r="CD880" i="42"/>
  <c r="CE880" i="42" s="1"/>
  <c r="CD775" i="42"/>
  <c r="CE775" i="42" s="1"/>
  <c r="CD438" i="42"/>
  <c r="CE438" i="42" s="1"/>
  <c r="CD503" i="42"/>
  <c r="CE503" i="42" s="1"/>
  <c r="CD262" i="42"/>
  <c r="CE262" i="42" s="1"/>
  <c r="CD792" i="42"/>
  <c r="CE792" i="42" s="1"/>
  <c r="CD915" i="42"/>
  <c r="CE915" i="42" s="1"/>
  <c r="CD162" i="42"/>
  <c r="CE162" i="42" s="1"/>
  <c r="CD984" i="42"/>
  <c r="CE984" i="42" s="1"/>
  <c r="CD1023" i="42"/>
  <c r="CE1023" i="42" s="1"/>
  <c r="CD521" i="42"/>
  <c r="CE521" i="42" s="1"/>
  <c r="CD511" i="42"/>
  <c r="CE511" i="42" s="1"/>
  <c r="CD973" i="42"/>
  <c r="CE973" i="42" s="1"/>
  <c r="CD745" i="42"/>
  <c r="CE745" i="42" s="1"/>
  <c r="CG1" i="42"/>
  <c r="CD25" i="42"/>
  <c r="CE25" i="42" s="1"/>
  <c r="CD21" i="42"/>
  <c r="CE21" i="42" s="1"/>
  <c r="CD167" i="42"/>
  <c r="CE167" i="42" s="1"/>
  <c r="CD108" i="42"/>
  <c r="CE108" i="42" s="1"/>
  <c r="CD133" i="42"/>
  <c r="CE133" i="42" s="1"/>
  <c r="CD348" i="42"/>
  <c r="CE348" i="42" s="1"/>
  <c r="CD698" i="42"/>
  <c r="CE698" i="42" s="1"/>
  <c r="CD226" i="42"/>
  <c r="CE226" i="42" s="1"/>
  <c r="CD879" i="42"/>
  <c r="CE879" i="42" s="1"/>
  <c r="CD447" i="42"/>
  <c r="CE447" i="42" s="1"/>
  <c r="CD431" i="42"/>
  <c r="CE431" i="42" s="1"/>
  <c r="CD997" i="42"/>
  <c r="CE997" i="42" s="1"/>
  <c r="CD691" i="42"/>
  <c r="CE691" i="42" s="1"/>
  <c r="CD223" i="42"/>
  <c r="CE223" i="42" s="1"/>
  <c r="CD538" i="42"/>
  <c r="CE538" i="42" s="1"/>
  <c r="CD1002" i="42"/>
  <c r="CE1002" i="42" s="1"/>
  <c r="CD889" i="42"/>
  <c r="CE889" i="42" s="1"/>
  <c r="CD786" i="42"/>
  <c r="CE786" i="42" s="1"/>
  <c r="CD526" i="42"/>
  <c r="CE526" i="42" s="1"/>
  <c r="CD505" i="42"/>
  <c r="CE505" i="42" s="1"/>
  <c r="CD415" i="42"/>
  <c r="CE415" i="42" s="1"/>
  <c r="CD858" i="42"/>
  <c r="CE858" i="42" s="1"/>
  <c r="CD741" i="42"/>
  <c r="CE741" i="42" s="1"/>
  <c r="CD311" i="42"/>
  <c r="CE311" i="42" s="1"/>
  <c r="CD669" i="42"/>
  <c r="CE669" i="42" s="1"/>
  <c r="CD604" i="42"/>
  <c r="CE604" i="42" s="1"/>
  <c r="CD634" i="42"/>
  <c r="CE634" i="42" s="1"/>
  <c r="CD678" i="42"/>
  <c r="CE678" i="42" s="1"/>
  <c r="CD1016" i="42"/>
  <c r="CE1016" i="42" s="1"/>
  <c r="CE1015" i="42" s="1" a="1"/>
  <c r="CE1015" i="42" s="1"/>
  <c r="CD999" i="42"/>
  <c r="CE999" i="42" s="1"/>
  <c r="CD23" i="42"/>
  <c r="CE23" i="42" s="1"/>
  <c r="CD111" i="42"/>
  <c r="CE111" i="42" s="1"/>
  <c r="CD128" i="42"/>
  <c r="CE128" i="42" s="1"/>
  <c r="CD179" i="42"/>
  <c r="CE179" i="42" s="1"/>
  <c r="CD148" i="42"/>
  <c r="CE148" i="42" s="1"/>
  <c r="CD144" i="42"/>
  <c r="CE144" i="42" s="1"/>
  <c r="CD359" i="42"/>
  <c r="CE359" i="42" s="1"/>
  <c r="CD716" i="42"/>
  <c r="CE716" i="42" s="1"/>
  <c r="CD240" i="42"/>
  <c r="CE240" i="42" s="1"/>
  <c r="CD900" i="42"/>
  <c r="CE900" i="42" s="1"/>
  <c r="CD453" i="42"/>
  <c r="CE453" i="42" s="1"/>
  <c r="CD470" i="42"/>
  <c r="CE470" i="42" s="1"/>
  <c r="CD1010" i="42"/>
  <c r="CE1010" i="42" s="1"/>
  <c r="CD816" i="42"/>
  <c r="CE816" i="42" s="1"/>
  <c r="CD337" i="42"/>
  <c r="CE337" i="42" s="1"/>
  <c r="CD550" i="42"/>
  <c r="CE550" i="42" s="1"/>
  <c r="CD336" i="42"/>
  <c r="CE336" i="42" s="1"/>
  <c r="CD970" i="42"/>
  <c r="CE970" i="42" s="1"/>
  <c r="CD790" i="42"/>
  <c r="CE790" i="42" s="1"/>
  <c r="CD840" i="42"/>
  <c r="CE840" i="42" s="1"/>
  <c r="CD534" i="42"/>
  <c r="CE534" i="42" s="1"/>
  <c r="CD429" i="42"/>
  <c r="CE429" i="42" s="1"/>
  <c r="CD243" i="42"/>
  <c r="CE243" i="42" s="1"/>
  <c r="CD766" i="42"/>
  <c r="CE766" i="42" s="1"/>
  <c r="CD427" i="42"/>
  <c r="CE427" i="42" s="1"/>
  <c r="CD270" i="42"/>
  <c r="CE270" i="42" s="1"/>
  <c r="CD715" i="42"/>
  <c r="CE715" i="42" s="1"/>
  <c r="CD690" i="42"/>
  <c r="CE690" i="42" s="1"/>
  <c r="CD732" i="42"/>
  <c r="CE732" i="42" s="1"/>
  <c r="CD817" i="42"/>
  <c r="CE817" i="42" s="1"/>
  <c r="CD82" i="42"/>
  <c r="CE82" i="42" s="1"/>
  <c r="CD198" i="42"/>
  <c r="CE198" i="42" s="1"/>
  <c r="CD75" i="42"/>
  <c r="CE75" i="42" s="1"/>
  <c r="CD287" i="42"/>
  <c r="CE287" i="42" s="1"/>
  <c r="CD398" i="42"/>
  <c r="CE398" i="42" s="1"/>
  <c r="CD791" i="42"/>
  <c r="CE791" i="42" s="1"/>
  <c r="CD633" i="42"/>
  <c r="CE633" i="42" s="1"/>
  <c r="CD281" i="42"/>
  <c r="CE281" i="42" s="1"/>
  <c r="CD298" i="42"/>
  <c r="CE298" i="42" s="1"/>
  <c r="CD352" i="42"/>
  <c r="CE352" i="42" s="1"/>
  <c r="CD1008" i="42"/>
  <c r="CE1008" i="42" s="1"/>
  <c r="CD498" i="42"/>
  <c r="CE498" i="42" s="1"/>
  <c r="CD686" i="42"/>
  <c r="CE686" i="42" s="1"/>
  <c r="CD1029" i="42"/>
  <c r="CE1029" i="42" s="1"/>
  <c r="CD867" i="42"/>
  <c r="CE867" i="42" s="1"/>
  <c r="CD586" i="42"/>
  <c r="CE586" i="42" s="1"/>
  <c r="CD620" i="42"/>
  <c r="CE620" i="42" s="1"/>
  <c r="CD338" i="42"/>
  <c r="CE338" i="42" s="1"/>
  <c r="CD966" i="42"/>
  <c r="CE966" i="42" s="1"/>
  <c r="CD629" i="42"/>
  <c r="CE629" i="42" s="1"/>
  <c r="CD677" i="42"/>
  <c r="CE677" i="42" s="1"/>
  <c r="CD917" i="42"/>
  <c r="CE917" i="42" s="1"/>
  <c r="CD740" i="42"/>
  <c r="CE740" i="42" s="1"/>
  <c r="CD1011" i="42"/>
  <c r="CE1011" i="42" s="1"/>
  <c r="CD237" i="42"/>
  <c r="CE237" i="42" s="1"/>
  <c r="CD657" i="42"/>
  <c r="CE657" i="42" s="1"/>
  <c r="CD628" i="42"/>
  <c r="CE628" i="42" s="1"/>
  <c r="CD63" i="42"/>
  <c r="CE63" i="42" s="1"/>
  <c r="CD106" i="42"/>
  <c r="CE106" i="42" s="1"/>
  <c r="CD150" i="42"/>
  <c r="CE150" i="42" s="1"/>
  <c r="CD871" i="42"/>
  <c r="CE871" i="42" s="1"/>
  <c r="CD371" i="42"/>
  <c r="CE371" i="42" s="1"/>
  <c r="CD152" i="42"/>
  <c r="CE152" i="42" s="1"/>
  <c r="CD574" i="42"/>
  <c r="CE574" i="42" s="1"/>
  <c r="CD295" i="42"/>
  <c r="CE295" i="42" s="1"/>
  <c r="CD754" i="42"/>
  <c r="CE754" i="42" s="1"/>
  <c r="CD1012" i="42"/>
  <c r="CE1012" i="42" s="1"/>
  <c r="CD484" i="42"/>
  <c r="CE484" i="42" s="1"/>
  <c r="CD810" i="42"/>
  <c r="CE810" i="42" s="1"/>
  <c r="CD96" i="42"/>
  <c r="CE96" i="42" s="1"/>
  <c r="CD213" i="42"/>
  <c r="CE213" i="42" s="1"/>
  <c r="CD117" i="42"/>
  <c r="CE117" i="42" s="1"/>
  <c r="CD293" i="42"/>
  <c r="CE293" i="42" s="1"/>
  <c r="CD404" i="42"/>
  <c r="CE404" i="42" s="1"/>
  <c r="CD797" i="42"/>
  <c r="CE797" i="42" s="1"/>
  <c r="CD645" i="42"/>
  <c r="CE645" i="42" s="1"/>
  <c r="CD346" i="42"/>
  <c r="CE346" i="42" s="1"/>
  <c r="CD331" i="42"/>
  <c r="CE331" i="42" s="1"/>
  <c r="CD381" i="42"/>
  <c r="CE381" i="42" s="1"/>
  <c r="CD625" i="42"/>
  <c r="CE625" i="42" s="1"/>
  <c r="CD547" i="42"/>
  <c r="CE547" i="42" s="1"/>
  <c r="CD762" i="42"/>
  <c r="CE762" i="42" s="1"/>
  <c r="CD1034" i="42"/>
  <c r="CE1034" i="42" s="1"/>
  <c r="CD909" i="42"/>
  <c r="CE909" i="42" s="1"/>
  <c r="CD696" i="42"/>
  <c r="CE696" i="42" s="1"/>
  <c r="CD835" i="42"/>
  <c r="CE835" i="42" s="1"/>
  <c r="CD390" i="42"/>
  <c r="CE390" i="42" s="1"/>
  <c r="CD596" i="42"/>
  <c r="CE596" i="42" s="1"/>
  <c r="CD755" i="42"/>
  <c r="CE755" i="42" s="1"/>
  <c r="CD231" i="42"/>
  <c r="CE231" i="42" s="1"/>
  <c r="CD932" i="42"/>
  <c r="CE932" i="42" s="1"/>
  <c r="CD272" i="42"/>
  <c r="CE272" i="42" s="1"/>
  <c r="CD40" i="42"/>
  <c r="CE40" i="42" s="1"/>
  <c r="CD163" i="42"/>
  <c r="CE163" i="42" s="1"/>
  <c r="CD138" i="42"/>
  <c r="CE138" i="42" s="1"/>
  <c r="CD751" i="42"/>
  <c r="CE751" i="42" s="1"/>
  <c r="CD34" i="42"/>
  <c r="CE34" i="42" s="1"/>
  <c r="CD129" i="42"/>
  <c r="CE129" i="42" s="1"/>
  <c r="CD252" i="42"/>
  <c r="CE252" i="42" s="1"/>
  <c r="CD139" i="42"/>
  <c r="CE139" i="42" s="1"/>
  <c r="CD302" i="42"/>
  <c r="CE302" i="42" s="1"/>
  <c r="CD418" i="42"/>
  <c r="CE418" i="42" s="1"/>
  <c r="CD808" i="42"/>
  <c r="CE808" i="42" s="1"/>
  <c r="CD673" i="42"/>
  <c r="CE673" i="42" s="1"/>
  <c r="CD355" i="42"/>
  <c r="CE355" i="42" s="1"/>
  <c r="CD506" i="42"/>
  <c r="CE506" i="42" s="1"/>
  <c r="CD424" i="42"/>
  <c r="CE424" i="42" s="1"/>
  <c r="CD679" i="42"/>
  <c r="CE679" i="42" s="1"/>
  <c r="CD553" i="42"/>
  <c r="CE553" i="42" s="1"/>
  <c r="CD809" i="42"/>
  <c r="CE809" i="42" s="1"/>
  <c r="CD19" i="42"/>
  <c r="CE19" i="42" s="1"/>
  <c r="CD918" i="42"/>
  <c r="CE918" i="42" s="1"/>
  <c r="CD703" i="42"/>
  <c r="CE703" i="42" s="1"/>
  <c r="CD906" i="42"/>
  <c r="CE906" i="42" s="1"/>
  <c r="CD834" i="42"/>
  <c r="CE834" i="42" s="1"/>
  <c r="CD640" i="42"/>
  <c r="CE640" i="42" s="1"/>
  <c r="CD785" i="42"/>
  <c r="CE785" i="42" s="1"/>
  <c r="CD273" i="42"/>
  <c r="CE273" i="42" s="1"/>
  <c r="CD401" i="42"/>
  <c r="CE401" i="42" s="1"/>
  <c r="CD297" i="42"/>
  <c r="CE297" i="42" s="1"/>
  <c r="CD90" i="42"/>
  <c r="CE90" i="42" s="1"/>
  <c r="CD66" i="42"/>
  <c r="CE66" i="42" s="1"/>
  <c r="CD76" i="42"/>
  <c r="CE76" i="42" s="1"/>
  <c r="CD335" i="42"/>
  <c r="CE335" i="42" s="1"/>
  <c r="CD430" i="42"/>
  <c r="CE430" i="42" s="1"/>
  <c r="CD814" i="42"/>
  <c r="CE814" i="42" s="1"/>
  <c r="CD684" i="42"/>
  <c r="CE684" i="42" s="1"/>
  <c r="CD365" i="42"/>
  <c r="CE365" i="42" s="1"/>
  <c r="CD31" i="42"/>
  <c r="CE31" i="42" s="1"/>
  <c r="CD143" i="42"/>
  <c r="CE143" i="42" s="1"/>
  <c r="CD697" i="42"/>
  <c r="CE697" i="42" s="1"/>
  <c r="CD571" i="42"/>
  <c r="CE571" i="42" s="1"/>
  <c r="CD898" i="42"/>
  <c r="CE898" i="42" s="1"/>
  <c r="CD1005" i="42"/>
  <c r="CE1005" i="42" s="1"/>
  <c r="CD730" i="42"/>
  <c r="CE730" i="42" s="1"/>
  <c r="CD936" i="42"/>
  <c r="CE936" i="42" s="1"/>
  <c r="CD895" i="42"/>
  <c r="CE895" i="42" s="1"/>
  <c r="CD922" i="42"/>
  <c r="CE922" i="42" s="1"/>
  <c r="CD473" i="42"/>
  <c r="CE473" i="42" s="1"/>
  <c r="CD496" i="42"/>
  <c r="CE496" i="42" s="1"/>
  <c r="CD164" i="42"/>
  <c r="CE164" i="42" s="1"/>
  <c r="CD58" i="42"/>
  <c r="CE58" i="42" s="1"/>
  <c r="CD695" i="42"/>
  <c r="CE695" i="42" s="1"/>
  <c r="CD210" i="42"/>
  <c r="CE210" i="42" s="1"/>
  <c r="CD47" i="42"/>
  <c r="CE47" i="42" s="1"/>
  <c r="CD353" i="42"/>
  <c r="CE353" i="42" s="1"/>
  <c r="CD641" i="42"/>
  <c r="CE641" i="42" s="1"/>
  <c r="CD943" i="42"/>
  <c r="CE943" i="42" s="1"/>
  <c r="CD985" i="42"/>
  <c r="CE985" i="42" s="1"/>
  <c r="CD928" i="42"/>
  <c r="CE928" i="42" s="1"/>
  <c r="CD820" i="42"/>
  <c r="CE820" i="42" s="1"/>
  <c r="CD602" i="42"/>
  <c r="CE602" i="42" s="1"/>
  <c r="CD968" i="42"/>
  <c r="CE968" i="42" s="1"/>
  <c r="CD86" i="42"/>
  <c r="CE86" i="42" s="1"/>
  <c r="CD73" i="42"/>
  <c r="CE73" i="42" s="1"/>
  <c r="CD180" i="42"/>
  <c r="CE180" i="42" s="1"/>
  <c r="CD59" i="42"/>
  <c r="CE59" i="42" s="1"/>
  <c r="CD202" i="42"/>
  <c r="CE202" i="42" s="1"/>
  <c r="CD203" i="42"/>
  <c r="CE203" i="42" s="1"/>
  <c r="CD893" i="42"/>
  <c r="CE893" i="42" s="1"/>
  <c r="CD758" i="42"/>
  <c r="CE758" i="42" s="1"/>
  <c r="CD474" i="42"/>
  <c r="CE474" i="42" s="1"/>
  <c r="CD234" i="42"/>
  <c r="CE234" i="42" s="1"/>
  <c r="CD283" i="42"/>
  <c r="CE283" i="42" s="1"/>
  <c r="CD350" i="42"/>
  <c r="CE350" i="42" s="1"/>
  <c r="CD689" i="42"/>
  <c r="CE689" i="42" s="1"/>
  <c r="CD395" i="42"/>
  <c r="CE395" i="42" s="1"/>
  <c r="CD563" i="42"/>
  <c r="CE563" i="42" s="1"/>
  <c r="CD826" i="42"/>
  <c r="CE826" i="42" s="1"/>
  <c r="CD44" i="42"/>
  <c r="CE44" i="42" s="1"/>
  <c r="CD528" i="42"/>
  <c r="CE528" i="42" s="1"/>
  <c r="CD286" i="42"/>
  <c r="CE286" i="42" s="1"/>
  <c r="CD527" i="42"/>
  <c r="CE527" i="42" s="1"/>
  <c r="CD961" i="42"/>
  <c r="CE961" i="42" s="1"/>
  <c r="CD952" i="42"/>
  <c r="CE952" i="42" s="1"/>
  <c r="CD292" i="42"/>
  <c r="CE292" i="42" s="1"/>
  <c r="CD969" i="42"/>
  <c r="CE969" i="42" s="1"/>
  <c r="CD919" i="42"/>
  <c r="CE919" i="42" s="1"/>
  <c r="CD583" i="42"/>
  <c r="CE583" i="42" s="1"/>
  <c r="CD98" i="42"/>
  <c r="CE98" i="42" s="1"/>
  <c r="CD127" i="42"/>
  <c r="CE127" i="42" s="1"/>
  <c r="CD189" i="42"/>
  <c r="CE189" i="42" s="1"/>
  <c r="CD79" i="42"/>
  <c r="CE79" i="42" s="1"/>
  <c r="CD214" i="42"/>
  <c r="CE214" i="42" s="1"/>
  <c r="CD205" i="42"/>
  <c r="CE205" i="42" s="1"/>
  <c r="CD903" i="42"/>
  <c r="CE903" i="42" s="1"/>
  <c r="CD770" i="42"/>
  <c r="CE770" i="42" s="1"/>
  <c r="CD480" i="42"/>
  <c r="CE480" i="42" s="1"/>
  <c r="CD559" i="42"/>
  <c r="CE559" i="42" s="1"/>
  <c r="CD328" i="42"/>
  <c r="CE328" i="42" s="1"/>
  <c r="CD376" i="42"/>
  <c r="CE376" i="42" s="1"/>
  <c r="CD306" i="42"/>
  <c r="CE306" i="42" s="1"/>
  <c r="CD517" i="42"/>
  <c r="CE517" i="42" s="1"/>
  <c r="CD719" i="42"/>
  <c r="CE719" i="42" s="1"/>
  <c r="CD949" i="42"/>
  <c r="CE949" i="42" s="1"/>
  <c r="CD256" i="42"/>
  <c r="CE256" i="42" s="1"/>
  <c r="CD580" i="42"/>
  <c r="CE580" i="42" s="1"/>
  <c r="CD537" i="42"/>
  <c r="CE537" i="42" s="1"/>
  <c r="CD753" i="42"/>
  <c r="CE753" i="42" s="1"/>
  <c r="CD206" i="42"/>
  <c r="CE206" i="42" s="1"/>
  <c r="CD981" i="42"/>
  <c r="CE981" i="42" s="1"/>
  <c r="CD896" i="42"/>
  <c r="CE896" i="42" s="1"/>
  <c r="CD459" i="42"/>
  <c r="CE459" i="42" s="1"/>
  <c r="CD26" i="42"/>
  <c r="CE26" i="42" s="1"/>
  <c r="CD68" i="42"/>
  <c r="CE68" i="42" s="1"/>
  <c r="CD193" i="42"/>
  <c r="CE193" i="42" s="1"/>
  <c r="CD169" i="42"/>
  <c r="CE169" i="42" s="1"/>
  <c r="CD255" i="42"/>
  <c r="CE255" i="42" s="1"/>
  <c r="CD276" i="42"/>
  <c r="CE276" i="42" s="1"/>
  <c r="CD930" i="42"/>
  <c r="CE930" i="42" s="1"/>
  <c r="CD788" i="42"/>
  <c r="CE788" i="42" s="1"/>
  <c r="CD486" i="42"/>
  <c r="CE486" i="42" s="1"/>
  <c r="CD587" i="42"/>
  <c r="CE587" i="42" s="1"/>
  <c r="CD354" i="42"/>
  <c r="CE354" i="42" s="1"/>
  <c r="CD402" i="42"/>
  <c r="CE402" i="42" s="1"/>
  <c r="CD582" i="42"/>
  <c r="CE582" i="42" s="1"/>
  <c r="CD607" i="42"/>
  <c r="CE607" i="42" s="1"/>
  <c r="CD850" i="42"/>
  <c r="CE850" i="42" s="1"/>
  <c r="CD965" i="42"/>
  <c r="CE965" i="42" s="1"/>
  <c r="CD342" i="42"/>
  <c r="CE342" i="42" s="1"/>
  <c r="CD584" i="42"/>
  <c r="CE584" i="42" s="1"/>
  <c r="CD718" i="42"/>
  <c r="CE718" i="42" s="1"/>
  <c r="CD902" i="42"/>
  <c r="CE902" i="42" s="1"/>
  <c r="CD333" i="42"/>
  <c r="CE333" i="42" s="1"/>
  <c r="CE332" i="42" s="1" a="1"/>
  <c r="CE332" i="42" s="1"/>
  <c r="CD546" i="42"/>
  <c r="CE546" i="42" s="1"/>
  <c r="CD457" i="42"/>
  <c r="CE457" i="42" s="1"/>
  <c r="CD560" i="42"/>
  <c r="CE560" i="42" s="1"/>
  <c r="CD799" i="42"/>
  <c r="CE799" i="42" s="1"/>
  <c r="CD784" i="42"/>
  <c r="CE784" i="42" s="1"/>
  <c r="CD54" i="42"/>
  <c r="CE54" i="42" s="1"/>
  <c r="CD103" i="42"/>
  <c r="CE103" i="42" s="1"/>
  <c r="CD250" i="42"/>
  <c r="CE250" i="42" s="1"/>
  <c r="CD191" i="42"/>
  <c r="CE191" i="42" s="1"/>
  <c r="CD289" i="42"/>
  <c r="CE289" i="42" s="1"/>
  <c r="CD279" i="42"/>
  <c r="CE279" i="42" s="1"/>
  <c r="CD958" i="42"/>
  <c r="CE958" i="42" s="1"/>
  <c r="CD805" i="42"/>
  <c r="CE805" i="42" s="1"/>
  <c r="CD551" i="42"/>
  <c r="CE551" i="42" s="1"/>
  <c r="CD591" i="42"/>
  <c r="CE591" i="42" s="1"/>
  <c r="CD410" i="42"/>
  <c r="CE410" i="42" s="1"/>
  <c r="CD437" i="42"/>
  <c r="CE437" i="42" s="1"/>
  <c r="CD681" i="42"/>
  <c r="CE681" i="42" s="1"/>
  <c r="CD612" i="42"/>
  <c r="CE612" i="42" s="1"/>
  <c r="CD110" i="42"/>
  <c r="CE110" i="42" s="1"/>
  <c r="CE109" i="42" s="1" a="1"/>
  <c r="CE109" i="42" s="1"/>
  <c r="CD723" i="42"/>
  <c r="CE723" i="42" s="1"/>
  <c r="CD370" i="42"/>
  <c r="CE370" i="42" s="1"/>
  <c r="CD605" i="42"/>
  <c r="CE605" i="42" s="1"/>
  <c r="CD768" i="42"/>
  <c r="CE768" i="42" s="1"/>
  <c r="CD1009" i="42"/>
  <c r="CE1009" i="42" s="1"/>
  <c r="CD392" i="42"/>
  <c r="CE392" i="42" s="1"/>
  <c r="CD444" i="42"/>
  <c r="CE444" i="42" s="1"/>
  <c r="CD469" i="42"/>
  <c r="CE469" i="42" s="1"/>
  <c r="CD347" i="42"/>
  <c r="CE347" i="42" s="1"/>
  <c r="CD442" i="42"/>
  <c r="CE442" i="42" s="1"/>
  <c r="CD70" i="42"/>
  <c r="CE70" i="42" s="1"/>
  <c r="CD235" i="42"/>
  <c r="CE235" i="42" s="1"/>
  <c r="CD196" i="42"/>
  <c r="CE196" i="42" s="1"/>
  <c r="CD727" i="42"/>
  <c r="CE727" i="42" s="1"/>
  <c r="CD955" i="42"/>
  <c r="CE955" i="42" s="1"/>
  <c r="CD646" i="42"/>
  <c r="CE646" i="42" s="1"/>
  <c r="CD978" i="42"/>
  <c r="CE978" i="42" s="1"/>
  <c r="CD399" i="42"/>
  <c r="CE399" i="42" s="1"/>
  <c r="CD421" i="42"/>
  <c r="CE421" i="42" s="1"/>
  <c r="CD513" i="42"/>
  <c r="CE513" i="42" s="1"/>
  <c r="CD734" i="42"/>
  <c r="CE734" i="42" s="1"/>
  <c r="CD585" i="42"/>
  <c r="CE585" i="42" s="1"/>
  <c r="CD397" i="42"/>
  <c r="CE397" i="42" s="1"/>
  <c r="CD675" i="42"/>
  <c r="CE675" i="42" s="1"/>
  <c r="CD101" i="42"/>
  <c r="CE101" i="42" s="1"/>
  <c r="CD989" i="42"/>
  <c r="CE989" i="42" s="1"/>
  <c r="CD170" i="42"/>
  <c r="CE170" i="42" s="1"/>
  <c r="CD653" i="42"/>
  <c r="CE653" i="42" s="1"/>
  <c r="CD977" i="42"/>
  <c r="CE977" i="42" s="1"/>
  <c r="CD914" i="42"/>
  <c r="CE914" i="42" s="1"/>
  <c r="CD71" i="42"/>
  <c r="CE71" i="42" s="1"/>
  <c r="CD882" i="42"/>
  <c r="CE882" i="42" s="1"/>
  <c r="CD542" i="42"/>
  <c r="CE542" i="42" s="1"/>
  <c r="CD996" i="42"/>
  <c r="CE996" i="42" s="1"/>
  <c r="CD97" i="42"/>
  <c r="CE97" i="42" s="1"/>
  <c r="CD107" i="42"/>
  <c r="CE107" i="42" s="1"/>
  <c r="CD29" i="42"/>
  <c r="CE29" i="42" s="1"/>
  <c r="CD304" i="42"/>
  <c r="CE304" i="42" s="1"/>
  <c r="CD739" i="42"/>
  <c r="CE739" i="42" s="1"/>
  <c r="CD972" i="42"/>
  <c r="CE972" i="42" s="1"/>
  <c r="CD699" i="42"/>
  <c r="CE699" i="42" s="1"/>
  <c r="CD988" i="42"/>
  <c r="CE988" i="42" s="1"/>
  <c r="CD449" i="42"/>
  <c r="CE449" i="42" s="1"/>
  <c r="CD541" i="42"/>
  <c r="CE541" i="42" s="1"/>
  <c r="CD515" i="42"/>
  <c r="CE515" i="42" s="1"/>
  <c r="CD746" i="42"/>
  <c r="CE746" i="42" s="1"/>
  <c r="CD614" i="42"/>
  <c r="CE614" i="42" s="1"/>
  <c r="CD726" i="42"/>
  <c r="CE726" i="42" s="1"/>
  <c r="CD904" i="42"/>
  <c r="CE904" i="42" s="1"/>
  <c r="CD135" i="42"/>
  <c r="CE135" i="42" s="1"/>
  <c r="CD323" i="42"/>
  <c r="CE323" i="42" s="1"/>
  <c r="CD1001" i="42"/>
  <c r="CE1001" i="42" s="1"/>
  <c r="CD662" i="42"/>
  <c r="CE662" i="42" s="1"/>
  <c r="CD700" i="42"/>
  <c r="CE700" i="42" s="1"/>
  <c r="CD116" i="42"/>
  <c r="CE116" i="42" s="1"/>
  <c r="CD78" i="42"/>
  <c r="CE78" i="42" s="1"/>
  <c r="CD254" i="42"/>
  <c r="CE254" i="42" s="1"/>
  <c r="CD750" i="42"/>
  <c r="CE750" i="42" s="1"/>
  <c r="CD983" i="42"/>
  <c r="CE983" i="42" s="1"/>
  <c r="CD709" i="42"/>
  <c r="CE709" i="42" s="1"/>
  <c r="CD995" i="42"/>
  <c r="CE995" i="42" s="1"/>
  <c r="CD477" i="42"/>
  <c r="CE477" i="42" s="1"/>
  <c r="CD638" i="42"/>
  <c r="CE638" i="42" s="1"/>
  <c r="CD939" i="42"/>
  <c r="CE939" i="42" s="1"/>
  <c r="CD861" i="42"/>
  <c r="CE861" i="42" s="1"/>
  <c r="CD623" i="42"/>
  <c r="CE623" i="42" s="1"/>
  <c r="CD652" i="42"/>
  <c r="CE652" i="42" s="1"/>
  <c r="CD982" i="42"/>
  <c r="CE982" i="42" s="1"/>
  <c r="CD32" i="42"/>
  <c r="CE32" i="42" s="1"/>
  <c r="CD303" i="42"/>
  <c r="CE303" i="42" s="1"/>
  <c r="CD779" i="42"/>
  <c r="CE779" i="42" s="1"/>
  <c r="CD749" i="42"/>
  <c r="CE749" i="42" s="1"/>
  <c r="CD530" i="42"/>
  <c r="CE530" i="42" s="1"/>
  <c r="CD565" i="42"/>
  <c r="CE565" i="42" s="1"/>
  <c r="CD787" i="42"/>
  <c r="CE787" i="42" s="1"/>
  <c r="CD12" i="42"/>
  <c r="CE12" i="42" s="1"/>
  <c r="CD818" i="42"/>
  <c r="CE818" i="42" s="1"/>
  <c r="CD622" i="42"/>
  <c r="CE622" i="42" s="1"/>
  <c r="CD916" i="42"/>
  <c r="CE916" i="42" s="1"/>
  <c r="CD500" i="42"/>
  <c r="CE500" i="42" s="1"/>
  <c r="CD115" i="42"/>
  <c r="CE115" i="42" s="1"/>
  <c r="CD30" i="42"/>
  <c r="CE30" i="42" s="1"/>
  <c r="CD375" i="42"/>
  <c r="CE375" i="42" s="1"/>
  <c r="CD975" i="42"/>
  <c r="CE975" i="42" s="1"/>
  <c r="CD266" i="42"/>
  <c r="CE266" i="42" s="1"/>
  <c r="CD877" i="42"/>
  <c r="CE877" i="42" s="1"/>
  <c r="CD407" i="42"/>
  <c r="CE407" i="42" s="1"/>
  <c r="CD651" i="42"/>
  <c r="CE651" i="42" s="1"/>
  <c r="CD743" i="42"/>
  <c r="CE743" i="42" s="1"/>
  <c r="CD649" i="42"/>
  <c r="CE649" i="42" s="1"/>
  <c r="CD1035" i="42"/>
  <c r="CE1035" i="42" s="1"/>
  <c r="CD102" i="42"/>
  <c r="CE102" i="42" s="1"/>
  <c r="CD475" i="42"/>
  <c r="CE475" i="42" s="1"/>
  <c r="CD738" i="42"/>
  <c r="CE738" i="42" s="1"/>
  <c r="CD229" i="42"/>
  <c r="CE229" i="42" s="1"/>
  <c r="CD45" i="42"/>
  <c r="CE45" i="42" s="1"/>
  <c r="CD379" i="42"/>
  <c r="CE379" i="42" s="1"/>
  <c r="CD278" i="42"/>
  <c r="CE278" i="42" s="1"/>
  <c r="CD883" i="42"/>
  <c r="CE883" i="42" s="1"/>
  <c r="CD454" i="42"/>
  <c r="CE454" i="42" s="1"/>
  <c r="CD380" i="42"/>
  <c r="CE380" i="42" s="1"/>
  <c r="CD794" i="42"/>
  <c r="CE794" i="42" s="1"/>
  <c r="CD658" i="42"/>
  <c r="CE658" i="42" s="1"/>
  <c r="CD846" i="42"/>
  <c r="CE846" i="42" s="1"/>
  <c r="CD313" i="42"/>
  <c r="CE313" i="42" s="1"/>
  <c r="CD508" i="42"/>
  <c r="CE508" i="42" s="1"/>
  <c r="CD957" i="42"/>
  <c r="CE957" i="42" s="1"/>
  <c r="CD132" i="42"/>
  <c r="CE132" i="42" s="1"/>
  <c r="CD704" i="42"/>
  <c r="CE704" i="42" s="1"/>
  <c r="CD993" i="42"/>
  <c r="CE993" i="42" s="1"/>
  <c r="CD423" i="42"/>
  <c r="CE423" i="42" s="1"/>
  <c r="CD979" i="42"/>
  <c r="CE979" i="42" s="1"/>
  <c r="CD61" i="42"/>
  <c r="CE61" i="42" s="1"/>
  <c r="CD60" i="42"/>
  <c r="CE60" i="42" s="1"/>
  <c r="CD411" i="42"/>
  <c r="CE411" i="42" s="1"/>
  <c r="CD1004" i="42"/>
  <c r="CE1004" i="42" s="1"/>
  <c r="CD405" i="42"/>
  <c r="CE405" i="42" s="1"/>
  <c r="CD935" i="42"/>
  <c r="CE935" i="42" s="1"/>
  <c r="CD468" i="42"/>
  <c r="CE468" i="42" s="1"/>
  <c r="CD748" i="42"/>
  <c r="CE748" i="42" s="1"/>
  <c r="CD800" i="42"/>
  <c r="CE800" i="42" s="1"/>
  <c r="CD769" i="42"/>
  <c r="CE769" i="42" s="1"/>
  <c r="CD873" i="42"/>
  <c r="CE873" i="42" s="1"/>
  <c r="CD382" i="42"/>
  <c r="CE382" i="42" s="1"/>
  <c r="CD608" i="42"/>
  <c r="CE608" i="42" s="1"/>
  <c r="CD322" i="42"/>
  <c r="CE322" i="42" s="1"/>
  <c r="CD56" i="42"/>
  <c r="CE56" i="42" s="1"/>
  <c r="CD275" i="42"/>
  <c r="CE275" i="42" s="1"/>
  <c r="CD566" i="42"/>
  <c r="CE566" i="42" s="1"/>
  <c r="CD945" i="42"/>
  <c r="CE945" i="42" s="1"/>
  <c r="CD92" i="42"/>
  <c r="CE92" i="42" s="1"/>
  <c r="CD819" i="42"/>
  <c r="CE819" i="42" s="1"/>
  <c r="CD830" i="42"/>
  <c r="CE830" i="42" s="1"/>
  <c r="CD780" i="42"/>
  <c r="CE780" i="42" s="1"/>
  <c r="CD358" i="42"/>
  <c r="CE358" i="42" s="1"/>
  <c r="CD531" i="42"/>
  <c r="CE531" i="42" s="1"/>
  <c r="CD756" i="42"/>
  <c r="CE756" i="42" s="1"/>
  <c r="CD899" i="42"/>
  <c r="CE899" i="42" s="1"/>
  <c r="CD22" i="42"/>
  <c r="CE22" i="42" s="1"/>
  <c r="CD219" i="42"/>
  <c r="CE219" i="42" s="1"/>
  <c r="CD123" i="42"/>
  <c r="CE123" i="42" s="1"/>
  <c r="CD490" i="42"/>
  <c r="CE490" i="42" s="1"/>
  <c r="CD666" i="42"/>
  <c r="CE666" i="42" s="1"/>
  <c r="CD426" i="42"/>
  <c r="CE426" i="42" s="1"/>
  <c r="CD433" i="42"/>
  <c r="CE433" i="42" s="1"/>
  <c r="CD1025" i="42"/>
  <c r="CE1025" i="42" s="1"/>
  <c r="CD160" i="42"/>
  <c r="CE160" i="42" s="1"/>
  <c r="CD509" i="42"/>
  <c r="CE509" i="42" s="1"/>
  <c r="CD828" i="42"/>
  <c r="CE828" i="42" s="1"/>
  <c r="CD445" i="42"/>
  <c r="CE445" i="42" s="1"/>
  <c r="CD722" i="42"/>
  <c r="CE722" i="42" s="1"/>
  <c r="CD600" i="42"/>
  <c r="CE600" i="42" s="1"/>
  <c r="CD69" i="42"/>
  <c r="CE69" i="42" s="1"/>
  <c r="CD158" i="42"/>
  <c r="CE158" i="42" s="1"/>
  <c r="CD282" i="42"/>
  <c r="CE282" i="42" s="1"/>
  <c r="CD291" i="42"/>
  <c r="CE291" i="42" s="1"/>
  <c r="CD497" i="42"/>
  <c r="CE497" i="42" s="1"/>
  <c r="CD672" i="42"/>
  <c r="CE672" i="42" s="1"/>
  <c r="CD525" i="42"/>
  <c r="CE525" i="42" s="1"/>
  <c r="CD465" i="42"/>
  <c r="CE465" i="42" s="1"/>
  <c r="CD233" i="42"/>
  <c r="CE233" i="42" s="1"/>
  <c r="CD308" i="42"/>
  <c r="CE308" i="42" s="1"/>
  <c r="CD561" i="42"/>
  <c r="CE561" i="42" s="1"/>
  <c r="CD837" i="42"/>
  <c r="CE837" i="42" s="1"/>
  <c r="CD462" i="42"/>
  <c r="CE462" i="42" s="1"/>
  <c r="CD238" i="42"/>
  <c r="CE238" i="42" s="1"/>
  <c r="CD864" i="42"/>
  <c r="CE864" i="42" s="1"/>
  <c r="CD1027" i="42"/>
  <c r="CE1027" i="42" s="1"/>
  <c r="CD81" i="42"/>
  <c r="CE81" i="42" s="1"/>
  <c r="CD181" i="42"/>
  <c r="CE181" i="42" s="1"/>
  <c r="CD314" i="42"/>
  <c r="CE314" i="42" s="1"/>
  <c r="CD305" i="42"/>
  <c r="CE305" i="42" s="1"/>
  <c r="CD567" i="42"/>
  <c r="CE567" i="42" s="1"/>
  <c r="CD372" i="42"/>
  <c r="CE372" i="42" s="1"/>
  <c r="CD562" i="42"/>
  <c r="CE562" i="42" s="1"/>
  <c r="CD483" i="42"/>
  <c r="CE483" i="42" s="1"/>
  <c r="CD519" i="42"/>
  <c r="CE519" i="42" s="1"/>
  <c r="CD412" i="42"/>
  <c r="CE412" i="42" s="1"/>
  <c r="CD1036" i="42"/>
  <c r="CE1036" i="42" s="1"/>
  <c r="CD887" i="42"/>
  <c r="CE887" i="42" s="1"/>
  <c r="CD520" i="42"/>
  <c r="CE520" i="42" s="1"/>
  <c r="CD555" i="42"/>
  <c r="CE555" i="42" s="1"/>
  <c r="CD998" i="42"/>
  <c r="CE998" i="42" s="1"/>
  <c r="CD246" i="42"/>
  <c r="CE246" i="42" s="1"/>
  <c r="CD432" i="42"/>
  <c r="CE432" i="42" s="1"/>
  <c r="CD639" i="42"/>
  <c r="CE639" i="42" s="1"/>
  <c r="CD844" i="42"/>
  <c r="CE844" i="42" s="1"/>
  <c r="CD664" i="42"/>
  <c r="CE664" i="42" s="1"/>
  <c r="CD731" i="42"/>
  <c r="CE731" i="42" s="1"/>
  <c r="CD694" i="42"/>
  <c r="CE694" i="42" s="1"/>
  <c r="CD39" i="42"/>
  <c r="CE39" i="42" s="1"/>
  <c r="CD627" i="42"/>
  <c r="CE627" i="42" s="1"/>
  <c r="CD660" i="42"/>
  <c r="CE660" i="42" s="1"/>
  <c r="CD446" i="42"/>
  <c r="CE446" i="42" s="1"/>
  <c r="CD1021" i="42"/>
  <c r="CE1021" i="42" s="1"/>
  <c r="CD752" i="42"/>
  <c r="CE752" i="42" s="1"/>
  <c r="CD330" i="42"/>
  <c r="CE330" i="42" s="1"/>
  <c r="CD377" i="42"/>
  <c r="CE377" i="42" s="1"/>
  <c r="CD20" i="42"/>
  <c r="CE20" i="42" s="1"/>
  <c r="CD663" i="42"/>
  <c r="CE663" i="42" s="1"/>
  <c r="CD253" i="42"/>
  <c r="CE253" i="42" s="1"/>
  <c r="CD683" i="42"/>
  <c r="CE683" i="42" s="1"/>
  <c r="CD891" i="42"/>
  <c r="CE891" i="42" s="1"/>
  <c r="CD926" i="42"/>
  <c r="CE926" i="42" s="1"/>
  <c r="CD934" i="42"/>
  <c r="CE934" i="42" s="1"/>
  <c r="CD921" i="42"/>
  <c r="CE921" i="42" s="1"/>
  <c r="CD938" i="42"/>
  <c r="CE938" i="42" s="1"/>
  <c r="CD95" i="42"/>
  <c r="CE95" i="42" s="1"/>
  <c r="CD946" i="42"/>
  <c r="CE946" i="42" s="1"/>
  <c r="CD793" i="42"/>
  <c r="CE793" i="42" s="1"/>
  <c r="CD803" i="42"/>
  <c r="CE803" i="42" s="1"/>
  <c r="CD874" i="42"/>
  <c r="CE874" i="42" s="1"/>
  <c r="CD885" i="42"/>
  <c r="CE885" i="42" s="1"/>
  <c r="CD1013" i="42"/>
  <c r="CE1013" i="42" s="1"/>
  <c r="CD225" i="42"/>
  <c r="CE225" i="42" s="1"/>
  <c r="CD159" i="42"/>
  <c r="CE159" i="42" s="1"/>
  <c r="CD736" i="42"/>
  <c r="CE736" i="42" s="1"/>
  <c r="CD829" i="42"/>
  <c r="CE829" i="42" s="1"/>
  <c r="CD260" i="42"/>
  <c r="CE260" i="42" s="1"/>
  <c r="CD516" i="42"/>
  <c r="CE516" i="42" s="1"/>
  <c r="CD845" i="42"/>
  <c r="CE845" i="42" s="1"/>
  <c r="CD448" i="42"/>
  <c r="CE448" i="42" s="1"/>
  <c r="CD324" i="42"/>
  <c r="CE324" i="42" s="1"/>
  <c r="CD910" i="42"/>
  <c r="CE910" i="42" s="1"/>
  <c r="CD869" i="42"/>
  <c r="CE869" i="42" s="1"/>
  <c r="CD685" i="42"/>
  <c r="CE685" i="42" s="1"/>
  <c r="CD549" i="42"/>
  <c r="CE549" i="42" s="1"/>
  <c r="CD776" i="42"/>
  <c r="CE776" i="42" s="1"/>
  <c r="CD976" i="42"/>
  <c r="CE976" i="42" s="1"/>
  <c r="CD894" i="42"/>
  <c r="CE894" i="42" s="1"/>
  <c r="CD859" i="42"/>
  <c r="CE859" i="42" s="1"/>
  <c r="CD721" i="42"/>
  <c r="CE721" i="42" s="1"/>
  <c r="CD971" i="42"/>
  <c r="CE971" i="42" s="1"/>
  <c r="CD119" i="42"/>
  <c r="CE119" i="42" s="1"/>
  <c r="CD507" i="42"/>
  <c r="CE507" i="42" s="1"/>
  <c r="CD705" i="42"/>
  <c r="CE705" i="42" s="1"/>
  <c r="CD307" i="42"/>
  <c r="CE307" i="42" s="1"/>
  <c r="CD514" i="42"/>
  <c r="CE514" i="42" s="1"/>
  <c r="CD185" i="42"/>
  <c r="CE185" i="42" s="1"/>
  <c r="CD222" i="42"/>
  <c r="CE222" i="42" s="1"/>
  <c r="CD851" i="42"/>
  <c r="CE851" i="42" s="1"/>
  <c r="CD43" i="42"/>
  <c r="CE43" i="42" s="1"/>
  <c r="CD155" i="42"/>
  <c r="CE155" i="42" s="1"/>
  <c r="CD209" i="42"/>
  <c r="CE209" i="42" s="1"/>
  <c r="CD125" i="42"/>
  <c r="CE125" i="42" s="1"/>
  <c r="CD42" i="42"/>
  <c r="CE42" i="42" s="1"/>
  <c r="CD944" i="42"/>
  <c r="CE944" i="42" s="1"/>
  <c r="CD171" i="42"/>
  <c r="CE171" i="42" s="1"/>
  <c r="CD767" i="42"/>
  <c r="CE767" i="42" s="1"/>
  <c r="CD798" i="42"/>
  <c r="CE798" i="42" s="1"/>
  <c r="CD522" i="42"/>
  <c r="CE522" i="42" s="1"/>
  <c r="CD1007" i="42"/>
  <c r="CE1007" i="42" s="1"/>
  <c r="CD48" i="42"/>
  <c r="CE48" i="42" s="1"/>
  <c r="CD24" i="42"/>
  <c r="CE24" i="42" s="1"/>
  <c r="CD886" i="42"/>
  <c r="CE886" i="42" s="1"/>
  <c r="CD451" i="42"/>
  <c r="CE451" i="42" s="1"/>
  <c r="CD911" i="42"/>
  <c r="CE911" i="42" s="1"/>
  <c r="CD406" i="42"/>
  <c r="CE406" i="42" s="1"/>
  <c r="CD771" i="42"/>
  <c r="CE771" i="42" s="1"/>
  <c r="CD714" i="42"/>
  <c r="CE714" i="42" s="1"/>
  <c r="CD463" i="42"/>
  <c r="CE463" i="42" s="1"/>
  <c r="CD815" i="42"/>
  <c r="CE815" i="42" s="1"/>
  <c r="CD940" i="42"/>
  <c r="CE940" i="42" s="1"/>
  <c r="CD200" i="42"/>
  <c r="CE200" i="42" s="1"/>
  <c r="CD720" i="42"/>
  <c r="CE720" i="42" s="1"/>
  <c r="CD124" i="42"/>
  <c r="CE124" i="42" s="1"/>
  <c r="CD827" i="42"/>
  <c r="CE827" i="42" s="1"/>
  <c r="CD165" i="42"/>
  <c r="CE165" i="42" s="1"/>
  <c r="CD881" i="42"/>
  <c r="CE881" i="42" s="1"/>
  <c r="CD964" i="42"/>
  <c r="CE964" i="42" s="1"/>
  <c r="CD609" i="42"/>
  <c r="CE609" i="42" s="1"/>
  <c r="CD62" i="42"/>
  <c r="CE62" i="42" s="1"/>
  <c r="CD204" i="42"/>
  <c r="CE204" i="42" s="1"/>
  <c r="CD182" i="42"/>
  <c r="CE182" i="42" s="1"/>
  <c r="CD345" i="42"/>
  <c r="CE345" i="42" s="1"/>
  <c r="CD863" i="42"/>
  <c r="CE863" i="42" s="1"/>
  <c r="CD905" i="42"/>
  <c r="CE905" i="42" s="1"/>
  <c r="CD865" i="42"/>
  <c r="CE865" i="42" s="1"/>
  <c r="CD856" i="42"/>
  <c r="CE856" i="42" s="1"/>
  <c r="CD344" i="42"/>
  <c r="CE344" i="42" s="1"/>
  <c r="CD661" i="42"/>
  <c r="CE661" i="42" s="1"/>
  <c r="CD174" i="42"/>
  <c r="CE174" i="42" s="1"/>
  <c r="CD55" i="42"/>
  <c r="CE55" i="42" s="1"/>
  <c r="CD245" i="42"/>
  <c r="CE245" i="42" s="1"/>
  <c r="CD466" i="42"/>
  <c r="CE466" i="42" s="1"/>
  <c r="CD366" i="42"/>
  <c r="CE366" i="42" s="1"/>
  <c r="CD176" i="42"/>
  <c r="CE176" i="42" s="1"/>
  <c r="CD458" i="42"/>
  <c r="CE458" i="42" s="1"/>
  <c r="CD394" i="42"/>
  <c r="CE394" i="42" s="1"/>
  <c r="CD624" i="42"/>
  <c r="CE624" i="42" s="1"/>
  <c r="CD931" i="42"/>
  <c r="CE931" i="42" s="1"/>
  <c r="CD569" i="42"/>
  <c r="CE569" i="42" s="1"/>
  <c r="CD613" i="42"/>
  <c r="CE613" i="42" s="1"/>
  <c r="CD659" i="42"/>
  <c r="CE659" i="42" s="1"/>
  <c r="CD676" i="42"/>
  <c r="CE676" i="42" s="1"/>
  <c r="CD532" i="42"/>
  <c r="CE532" i="42" s="1"/>
  <c r="CD290" i="42"/>
  <c r="CE290" i="42" s="1"/>
  <c r="CD77" i="42"/>
  <c r="CE77" i="42" s="1"/>
  <c r="CD271" i="42"/>
  <c r="CE271" i="42" s="1"/>
  <c r="CD626" i="42"/>
  <c r="CE626" i="42" s="1"/>
  <c r="CD373" i="42"/>
  <c r="CE373" i="42" s="1"/>
  <c r="CD884" i="42"/>
  <c r="CE884" i="42" s="1"/>
  <c r="CD495" i="42"/>
  <c r="CE495" i="42" s="1"/>
  <c r="CD644" i="42"/>
  <c r="CE644" i="42" s="1"/>
  <c r="CD655" i="42"/>
  <c r="CE655" i="42" s="1"/>
  <c r="CD701" i="42"/>
  <c r="CE701" i="42" s="1"/>
  <c r="CD510" i="42"/>
  <c r="CE510" i="42" s="1"/>
  <c r="CD18" i="42"/>
  <c r="CE18" i="42" s="1"/>
  <c r="CD951" i="42"/>
  <c r="CE951" i="42" s="1"/>
  <c r="CD318" i="42"/>
  <c r="CE318" i="42" s="1"/>
  <c r="CD1026" i="42"/>
  <c r="CE1026" i="42" s="1"/>
  <c r="CD502" i="42"/>
  <c r="CE502" i="42" s="1"/>
  <c r="CD836" i="42"/>
  <c r="CE836" i="42" s="1"/>
  <c r="CD671" i="42"/>
  <c r="CE671" i="42" s="1"/>
  <c r="CD192" i="42"/>
  <c r="CE192" i="42" s="1"/>
  <c r="CD572" i="42"/>
  <c r="CE572" i="42" s="1"/>
  <c r="CD194" i="42"/>
  <c r="CE194" i="42" s="1"/>
  <c r="CD872" i="42"/>
  <c r="CE872" i="42" s="1"/>
  <c r="CD257" i="42"/>
  <c r="CE257" i="42" s="1"/>
  <c r="CD294" i="42"/>
  <c r="CE294" i="42" s="1"/>
  <c r="CD227" i="42"/>
  <c r="CE227" i="42" s="1"/>
  <c r="CD112" i="42"/>
  <c r="CE112" i="42" s="1"/>
  <c r="CD326" i="42"/>
  <c r="CE326" i="42" s="1"/>
  <c r="CD577" i="42"/>
  <c r="CE577" i="42" s="1"/>
  <c r="CD650" i="42"/>
  <c r="CE650" i="42" s="1"/>
  <c r="CD349" i="42"/>
  <c r="CE349" i="42" s="1"/>
  <c r="CD950" i="42"/>
  <c r="CE950" i="42" s="1"/>
  <c r="CC576" i="42" a="1"/>
  <c r="CC576" i="42" s="1"/>
  <c r="CC575" i="42" s="1"/>
  <c r="CC316" i="42" a="1"/>
  <c r="CC316" i="42" s="1"/>
  <c r="CC692" i="42" a="1"/>
  <c r="CC692" i="42" s="1"/>
  <c r="AD60" i="12"/>
  <c r="CC796" i="42" a="1"/>
  <c r="CC796" i="42" s="1"/>
  <c r="CC472" i="42" a="1"/>
  <c r="CC472" i="42" s="1"/>
  <c r="CC471" i="42" s="1"/>
  <c r="CC368" i="42" a="1"/>
  <c r="CC368" i="42" s="1"/>
  <c r="CC367" i="42" s="1"/>
  <c r="CC408" i="42" a="1"/>
  <c r="CC408" i="42" s="1"/>
  <c r="BY319" i="42"/>
  <c r="BY315" i="42" s="1"/>
  <c r="CC878" i="42" a="1"/>
  <c r="CC878" i="42" s="1"/>
  <c r="CC778" i="42" a="1"/>
  <c r="CC778" i="42" s="1"/>
  <c r="CC161" i="42" a="1"/>
  <c r="CC161" i="42" s="1"/>
  <c r="CC65" i="42" a="1"/>
  <c r="CC65" i="42" s="1"/>
  <c r="CC545" i="42" a="1"/>
  <c r="CC545" i="42" s="1"/>
  <c r="CA941" i="42"/>
  <c r="BY635" i="42"/>
  <c r="BY631" i="42" s="1"/>
  <c r="BY592" i="42" s="1"/>
  <c r="CC713" i="42" a="1"/>
  <c r="CC713" i="42" s="1"/>
  <c r="CC512" i="42" a="1"/>
  <c r="CC512" i="42" s="1"/>
  <c r="CC594" i="42" a="1"/>
  <c r="CC594" i="42" s="1"/>
  <c r="CC823" i="42" a="1"/>
  <c r="CC823" i="42" s="1"/>
  <c r="CC963" i="42" a="1"/>
  <c r="CC963" i="42" s="1"/>
  <c r="CC340" i="42" a="1"/>
  <c r="CC340" i="42" s="1"/>
  <c r="CC16" i="42" a="1"/>
  <c r="CC16" i="42" s="1"/>
  <c r="CC15" i="42" s="1"/>
  <c r="CC400" i="42" a="1"/>
  <c r="CC400" i="42" s="1"/>
  <c r="CC504" i="42" a="1"/>
  <c r="CC504" i="42" s="1"/>
  <c r="CC74" i="42" a="1"/>
  <c r="CC74" i="42" s="1"/>
  <c r="CC764" i="42" a="1"/>
  <c r="CC764" i="42" s="1"/>
  <c r="CC763" i="42" s="1"/>
  <c r="CC89" i="42" a="1"/>
  <c r="CC89" i="42" s="1"/>
  <c r="CC121" i="42" a="1"/>
  <c r="CC121" i="42" s="1"/>
  <c r="CC120" i="42" s="1"/>
  <c r="CA15" i="42"/>
  <c r="CA440" i="42"/>
  <c r="CA439" i="42" s="1"/>
  <c r="CA435" i="42" s="1"/>
  <c r="CC109" i="42" a="1"/>
  <c r="CC109" i="42" s="1"/>
  <c r="CC142" i="42" a="1"/>
  <c r="CC142" i="42" s="1"/>
  <c r="CC833" i="42" a="1"/>
  <c r="CC833" i="42" s="1"/>
  <c r="CC832" i="42" s="1"/>
  <c r="CC228" i="42" a="1"/>
  <c r="CC228" i="42" s="1"/>
  <c r="CC52" i="42" a="1"/>
  <c r="CC52" i="42" s="1"/>
  <c r="CC51" i="42" s="1"/>
  <c r="CC1020" i="42" a="1"/>
  <c r="CC1020" i="42" s="1"/>
  <c r="CC1019" i="42" s="1"/>
  <c r="CC1018" i="42" s="1"/>
  <c r="CC153" i="42" a="1"/>
  <c r="CC153" i="42" s="1"/>
  <c r="CC113" i="42" a="1"/>
  <c r="CC113" i="42" s="1"/>
  <c r="CC974" i="42" a="1"/>
  <c r="CC974" i="42" s="1"/>
  <c r="CA50" i="42"/>
  <c r="CC953" i="42" a="1"/>
  <c r="CC953" i="42" s="1"/>
  <c r="CC11" i="42" a="1"/>
  <c r="CC11" i="42" s="1"/>
  <c r="CC436" i="42" a="1"/>
  <c r="CC436" i="42" s="1"/>
  <c r="CC280" i="42" a="1"/>
  <c r="CC280" i="42" s="1"/>
  <c r="CC524" i="42" a="1"/>
  <c r="CC524" i="42" s="1"/>
  <c r="CC523" i="42" s="1"/>
  <c r="CC100" i="42" a="1"/>
  <c r="CC100" i="42" s="1"/>
  <c r="CA104" i="42"/>
  <c r="CC460" i="42" a="1"/>
  <c r="CC460" i="42" s="1"/>
  <c r="CC389" i="42" a="1"/>
  <c r="CC389" i="42" s="1"/>
  <c r="CC632" i="42" a="1"/>
  <c r="CC632" i="42" s="1"/>
  <c r="CC618" i="42" a="1"/>
  <c r="CC618" i="42" s="1"/>
  <c r="CC217" i="42" a="1"/>
  <c r="CC217" i="42" s="1"/>
  <c r="CC912" i="42" a="1"/>
  <c r="CC912" i="42" s="1"/>
  <c r="CC668" i="42" a="1"/>
  <c r="CC668" i="42" s="1"/>
  <c r="CC744" i="42" a="1"/>
  <c r="CC744" i="42" s="1"/>
  <c r="CC854" i="42" a="1"/>
  <c r="CC854" i="42" s="1"/>
  <c r="CA544" i="42"/>
  <c r="CA543" i="42" s="1"/>
  <c r="CA539" i="42" s="1"/>
  <c r="CC332" i="42" a="1"/>
  <c r="CC332" i="42" s="1"/>
  <c r="CC599" i="42" a="1"/>
  <c r="CC599" i="42" s="1"/>
  <c r="CA991" i="42"/>
  <c r="CA990" i="42" s="1"/>
  <c r="CA986" i="42" s="1"/>
  <c r="AA56" i="12"/>
  <c r="AA60" i="12"/>
  <c r="BS8" i="42"/>
  <c r="AB58" i="12" s="1"/>
  <c r="CC728" i="42" l="1"/>
  <c r="CE11" i="42" a="1"/>
  <c r="CE11" i="42" s="1"/>
  <c r="CE610" i="42" a="1"/>
  <c r="CE610" i="42" s="1"/>
  <c r="BY8" i="42"/>
  <c r="AE58" i="12" s="1"/>
  <c r="AE56" i="12" s="1"/>
  <c r="CC351" i="42"/>
  <c r="CE504" i="42" a="1"/>
  <c r="CE504" i="42" s="1"/>
  <c r="CE52" i="42" a="1"/>
  <c r="CE52" i="42" s="1"/>
  <c r="CE51" i="42" s="1"/>
  <c r="CE452" i="42" a="1"/>
  <c r="CE452" i="42" s="1"/>
  <c r="CC811" i="42"/>
  <c r="CE656" i="42" a="1"/>
  <c r="CE656" i="42" s="1"/>
  <c r="CA635" i="42"/>
  <c r="CA631" i="42" s="1"/>
  <c r="CE236" i="42" a="1"/>
  <c r="CE236" i="42" s="1"/>
  <c r="CE912" i="42" a="1"/>
  <c r="CE912" i="42" s="1"/>
  <c r="CC187" i="42"/>
  <c r="CC186" i="42" s="1"/>
  <c r="CE65" i="42" a="1"/>
  <c r="CE65" i="42" s="1"/>
  <c r="CE812" i="42" a="1"/>
  <c r="CE812" i="42" s="1"/>
  <c r="CC759" i="42"/>
  <c r="CE316" i="42" a="1"/>
  <c r="CE316" i="42" s="1"/>
  <c r="CE113" i="42" a="1"/>
  <c r="CE113" i="42" s="1"/>
  <c r="CE104" i="42" s="1"/>
  <c r="CE1003" i="42" a="1"/>
  <c r="CE1003" i="42" s="1"/>
  <c r="CE778" i="42" a="1"/>
  <c r="CE778" i="42" s="1"/>
  <c r="CC795" i="42"/>
  <c r="CC782" i="42" s="1"/>
  <c r="CC781" i="42" s="1"/>
  <c r="CC777" i="42" s="1"/>
  <c r="CC598" i="42"/>
  <c r="CC597" i="42" s="1"/>
  <c r="CE264" i="42" a="1"/>
  <c r="CE264" i="42" s="1"/>
  <c r="CE441" i="42" a="1"/>
  <c r="CE441" i="42" s="1"/>
  <c r="CE74" i="42" a="1"/>
  <c r="CE74" i="42" s="1"/>
  <c r="CE540" i="42" a="1"/>
  <c r="CE540" i="42" s="1"/>
  <c r="CA319" i="42"/>
  <c r="CA315" i="42" s="1"/>
  <c r="CC104" i="42"/>
  <c r="CE953" i="42" a="1"/>
  <c r="CE953" i="42" s="1"/>
  <c r="CE632" i="42" a="1"/>
  <c r="CE632" i="42" s="1"/>
  <c r="CC544" i="42"/>
  <c r="CC543" i="42" s="1"/>
  <c r="CC539" i="42" s="1"/>
  <c r="CE89" i="42" a="1"/>
  <c r="CE89" i="42" s="1"/>
  <c r="CE16" i="42" a="1"/>
  <c r="CE16" i="42" s="1"/>
  <c r="CE161" i="42" a="1"/>
  <c r="CE161" i="42" s="1"/>
  <c r="CE618" i="42" a="1"/>
  <c r="CE618" i="42" s="1"/>
  <c r="CE188" i="42" a="1"/>
  <c r="CE188" i="42" s="1"/>
  <c r="CE121" i="42" a="1"/>
  <c r="CE121" i="42" s="1"/>
  <c r="CE120" i="42" s="1"/>
  <c r="CE556" i="42" a="1"/>
  <c r="CE556" i="42" s="1"/>
  <c r="CC1014" i="42"/>
  <c r="CC962" i="42"/>
  <c r="CE100" i="42" a="1"/>
  <c r="CE100" i="42" s="1"/>
  <c r="CE545" i="42" a="1"/>
  <c r="CE545" i="42" s="1"/>
  <c r="CE833" i="42" a="1"/>
  <c r="CE833" i="42" s="1"/>
  <c r="CE832" i="42" s="1"/>
  <c r="CE212" i="42" a="1"/>
  <c r="CE212" i="42" s="1"/>
  <c r="CE724" i="42" a="1"/>
  <c r="CE724" i="42" s="1"/>
  <c r="CE564" i="42" a="1"/>
  <c r="CE564" i="42" s="1"/>
  <c r="CE37" i="42" a="1"/>
  <c r="CE37" i="42" s="1"/>
  <c r="CE36" i="42" s="1"/>
  <c r="CE524" i="42" a="1"/>
  <c r="CE524" i="42" s="1"/>
  <c r="CE523" i="42" s="1"/>
  <c r="CE733" i="42" a="1"/>
  <c r="CE733" i="42" s="1"/>
  <c r="CE866" i="42" a="1"/>
  <c r="CE866" i="42" s="1"/>
  <c r="CE512" i="42" a="1"/>
  <c r="CE512" i="42" s="1"/>
  <c r="CC712" i="42"/>
  <c r="CE420" i="42" a="1"/>
  <c r="CE420" i="42" s="1"/>
  <c r="CE419" i="42" s="1"/>
  <c r="CE436" i="42" a="1"/>
  <c r="CE436" i="42" s="1"/>
  <c r="CE389" i="42" a="1"/>
  <c r="CE389" i="42" s="1"/>
  <c r="CE217" i="42" a="1"/>
  <c r="CE217" i="42" s="1"/>
  <c r="CE933" i="42" a="1"/>
  <c r="CE933" i="42" s="1"/>
  <c r="CE368" i="42" a="1"/>
  <c r="CE368" i="42" s="1"/>
  <c r="CE367" i="42" s="1"/>
  <c r="CE925" i="42" a="1"/>
  <c r="CE925" i="42" s="1"/>
  <c r="CE737" i="42" a="1"/>
  <c r="CE737" i="42" s="1"/>
  <c r="CE269" i="42" a="1"/>
  <c r="CE269" i="42" s="1"/>
  <c r="CC667" i="42"/>
  <c r="CC593" i="42"/>
  <c r="CE680" i="42" a="1"/>
  <c r="CE680" i="42" s="1"/>
  <c r="CE153" i="42" a="1"/>
  <c r="CE153" i="42" s="1"/>
  <c r="CE713" i="42" a="1"/>
  <c r="CE713" i="42" s="1"/>
  <c r="CE1020" i="42" a="1"/>
  <c r="CE1020" i="42" s="1"/>
  <c r="CE1019" i="42" s="1"/>
  <c r="CE1018" i="42" s="1"/>
  <c r="CE1014" i="42" s="1"/>
  <c r="CE974" i="42" a="1"/>
  <c r="CE974" i="42" s="1"/>
  <c r="CE849" i="42" a="1"/>
  <c r="CE849" i="42" s="1"/>
  <c r="CE142" i="42" a="1"/>
  <c r="CE142" i="42" s="1"/>
  <c r="CE300" i="42" a="1"/>
  <c r="CE300" i="42" s="1"/>
  <c r="CE299" i="42" s="1"/>
  <c r="CE340" i="42" a="1"/>
  <c r="CE340" i="42" s="1"/>
  <c r="CE963" i="42" a="1"/>
  <c r="CE963" i="42" s="1"/>
  <c r="CE400" i="42" a="1"/>
  <c r="CE400" i="42" s="1"/>
  <c r="CC388" i="42"/>
  <c r="CC387" i="42" s="1"/>
  <c r="CC383" i="42" s="1"/>
  <c r="CE890" i="42" a="1"/>
  <c r="CE890" i="42" s="1"/>
  <c r="CE992" i="42" a="1"/>
  <c r="CE992" i="42" s="1"/>
  <c r="CE878" i="42" a="1"/>
  <c r="CE878" i="42" s="1"/>
  <c r="CE854" i="42" a="1"/>
  <c r="CE854" i="42" s="1"/>
  <c r="CC216" i="42"/>
  <c r="CC215" i="42" s="1"/>
  <c r="CC211" i="42" s="1"/>
  <c r="CE599" i="42" a="1"/>
  <c r="CE599" i="42" s="1"/>
  <c r="CE987" i="42" a="1"/>
  <c r="CE987" i="42" s="1"/>
  <c r="CE360" i="42" a="1"/>
  <c r="CE360" i="42" s="1"/>
  <c r="CC141" i="42"/>
  <c r="CC140" i="42" s="1"/>
  <c r="CC136" i="42" s="1"/>
  <c r="CE173" i="42" a="1"/>
  <c r="CE173" i="42" s="1"/>
  <c r="CE172" i="42" s="1"/>
  <c r="CE637" i="42" a="1"/>
  <c r="CE637" i="42" s="1"/>
  <c r="CE576" i="42" a="1"/>
  <c r="CE576" i="42" s="1"/>
  <c r="CE575" i="42" s="1"/>
  <c r="CE708" i="42" a="1"/>
  <c r="CE708" i="42" s="1"/>
  <c r="CC64" i="42"/>
  <c r="CC50" i="42" s="1"/>
  <c r="CC14" i="42" s="1"/>
  <c r="CC10" i="42" s="1"/>
  <c r="CE804" i="42" a="1"/>
  <c r="CE804" i="42" s="1"/>
  <c r="CE668" i="42" a="1"/>
  <c r="CE668" i="42" s="1"/>
  <c r="CE384" i="42" a="1"/>
  <c r="CE384" i="42" s="1"/>
  <c r="CC320" i="42"/>
  <c r="CE942" i="42" a="1"/>
  <c r="CE942" i="42" s="1"/>
  <c r="CE280" i="42" a="1"/>
  <c r="CE280" i="42" s="1"/>
  <c r="CE248" i="42" a="1"/>
  <c r="CE248" i="42" s="1"/>
  <c r="CE247" i="42" s="1"/>
  <c r="CE84" i="42" a="1"/>
  <c r="CE84" i="42" s="1"/>
  <c r="CC941" i="42"/>
  <c r="CE783" i="42" a="1"/>
  <c r="CE783" i="42" s="1"/>
  <c r="CE472" i="42" a="1"/>
  <c r="CE472" i="42" s="1"/>
  <c r="CE471" i="42" s="1"/>
  <c r="CE460" i="42" a="1"/>
  <c r="CE460" i="42" s="1"/>
  <c r="CE764" i="42" a="1"/>
  <c r="CE764" i="42" s="1"/>
  <c r="CE763" i="42" s="1"/>
  <c r="CE759" i="42" s="1"/>
  <c r="CE137" i="42" a="1"/>
  <c r="CE137" i="42" s="1"/>
  <c r="CE648" i="42" a="1"/>
  <c r="CE648" i="42" s="1"/>
  <c r="CE288" i="42" a="1"/>
  <c r="CE288" i="42" s="1"/>
  <c r="CF12" i="42"/>
  <c r="CG12" i="42" s="1"/>
  <c r="CF61" i="42"/>
  <c r="CG61" i="42" s="1"/>
  <c r="CF82" i="42"/>
  <c r="CG82" i="42" s="1"/>
  <c r="CF258" i="42"/>
  <c r="CG258" i="42" s="1"/>
  <c r="CF108" i="42"/>
  <c r="CG108" i="42" s="1"/>
  <c r="CF303" i="42"/>
  <c r="CG303" i="42" s="1"/>
  <c r="CF48" i="42"/>
  <c r="CG48" i="42" s="1"/>
  <c r="CF115" i="42"/>
  <c r="CG115" i="42" s="1"/>
  <c r="CF390" i="42"/>
  <c r="CG390" i="42" s="1"/>
  <c r="CF809" i="42"/>
  <c r="CG809" i="42" s="1"/>
  <c r="CF287" i="42"/>
  <c r="CG287" i="42" s="1"/>
  <c r="CF714" i="42"/>
  <c r="CG714" i="42" s="1"/>
  <c r="CF290" i="42"/>
  <c r="CG290" i="42" s="1"/>
  <c r="CF409" i="42"/>
  <c r="CG409" i="42" s="1"/>
  <c r="CF483" i="42"/>
  <c r="CG483" i="42" s="1"/>
  <c r="CF237" i="42"/>
  <c r="CG237" i="42" s="1"/>
  <c r="CF950" i="42"/>
  <c r="CG950" i="42" s="1"/>
  <c r="CF67" i="42"/>
  <c r="CG67" i="42" s="1"/>
  <c r="CF574" i="42"/>
  <c r="CG574" i="42" s="1"/>
  <c r="CF960" i="42"/>
  <c r="CG960" i="42" s="1"/>
  <c r="CF418" i="42"/>
  <c r="CG418" i="42" s="1"/>
  <c r="CF653" i="42"/>
  <c r="CG653" i="42" s="1"/>
  <c r="CF979" i="42"/>
  <c r="CG979" i="42" s="1"/>
  <c r="CF252" i="42"/>
  <c r="CG252" i="42" s="1"/>
  <c r="CF926" i="42"/>
  <c r="CG926" i="42" s="1"/>
  <c r="CF404" i="42"/>
  <c r="CG404" i="42" s="1"/>
  <c r="CF819" i="42"/>
  <c r="CG819" i="42" s="1"/>
  <c r="CF427" i="42"/>
  <c r="CG427" i="42" s="1"/>
  <c r="CF810" i="42"/>
  <c r="CG810" i="42" s="1"/>
  <c r="CF766" i="42"/>
  <c r="CG766" i="42" s="1"/>
  <c r="CF451" i="42"/>
  <c r="CG451" i="42" s="1"/>
  <c r="CF477" i="42"/>
  <c r="CG477" i="42" s="1"/>
  <c r="CF937" i="42"/>
  <c r="CG937" i="42" s="1"/>
  <c r="CF605" i="42"/>
  <c r="CG605" i="42" s="1"/>
  <c r="CF829" i="42"/>
  <c r="CG829" i="42" s="1"/>
  <c r="CF750" i="42"/>
  <c r="CG750" i="42" s="1"/>
  <c r="CF893" i="42"/>
  <c r="CG893" i="42" s="1"/>
  <c r="CF385" i="42"/>
  <c r="CG385" i="42" s="1"/>
  <c r="CF988" i="42"/>
  <c r="CG988" i="42" s="1"/>
  <c r="CF333" i="42"/>
  <c r="CG333" i="42" s="1"/>
  <c r="CF71" i="42"/>
  <c r="CG71" i="42" s="1"/>
  <c r="CF967" i="42"/>
  <c r="CG967" i="42" s="1"/>
  <c r="CF514" i="42"/>
  <c r="CG514" i="42" s="1"/>
  <c r="CF996" i="42"/>
  <c r="CG996" i="42" s="1"/>
  <c r="CF260" i="42"/>
  <c r="CG260" i="42" s="1"/>
  <c r="CF997" i="42"/>
  <c r="CG997" i="42" s="1"/>
  <c r="CF412" i="42"/>
  <c r="CG412" i="42" s="1"/>
  <c r="CF831" i="42"/>
  <c r="CG831" i="42" s="1"/>
  <c r="CF856" i="42"/>
  <c r="CG856" i="42" s="1"/>
  <c r="CF850" i="42"/>
  <c r="CG850" i="42" s="1"/>
  <c r="CF522" i="42"/>
  <c r="CG522" i="42" s="1"/>
  <c r="CF496" i="42"/>
  <c r="CG496" i="42" s="1"/>
  <c r="CF955" i="42"/>
  <c r="CG955" i="42" s="1"/>
  <c r="CF690" i="42"/>
  <c r="CG690" i="42" s="1"/>
  <c r="CF873" i="42"/>
  <c r="CG873" i="42" s="1"/>
  <c r="CF972" i="42"/>
  <c r="CG972" i="42" s="1"/>
  <c r="CF557" i="42"/>
  <c r="CG557" i="42" s="1"/>
  <c r="CF580" i="42"/>
  <c r="CG580" i="42" s="1"/>
  <c r="CF35" i="42"/>
  <c r="CG35" i="42" s="1"/>
  <c r="CF202" i="42"/>
  <c r="CG202" i="42" s="1"/>
  <c r="CF21" i="42"/>
  <c r="CG21" i="42" s="1"/>
  <c r="CF106" i="42"/>
  <c r="CG106" i="42" s="1"/>
  <c r="CF336" i="42"/>
  <c r="CG336" i="42" s="1"/>
  <c r="CF114" i="42"/>
  <c r="CG114" i="42" s="1"/>
  <c r="CF210" i="42"/>
  <c r="CG210" i="42" s="1"/>
  <c r="CF424" i="42"/>
  <c r="CG424" i="42" s="1"/>
  <c r="CF352" i="42"/>
  <c r="CG352" i="42" s="1"/>
  <c r="CF748" i="42"/>
  <c r="CG748" i="42" s="1"/>
  <c r="CF445" i="42"/>
  <c r="CG445" i="42" s="1"/>
  <c r="CF429" i="42"/>
  <c r="CG429" i="42" s="1"/>
  <c r="CF223" i="42"/>
  <c r="CG223" i="42" s="1"/>
  <c r="CF647" i="42"/>
  <c r="CG647" i="42" s="1"/>
  <c r="CF537" i="42"/>
  <c r="CG537" i="42" s="1"/>
  <c r="CF1010" i="42"/>
  <c r="CG1010" i="42" s="1"/>
  <c r="CF1000" i="42"/>
  <c r="CG1000" i="42" s="1"/>
  <c r="CF835" i="42"/>
  <c r="CG835" i="42" s="1"/>
  <c r="CF905" i="42"/>
  <c r="CG905" i="42" s="1"/>
  <c r="CF738" i="42"/>
  <c r="CG738" i="42" s="1"/>
  <c r="CF917" i="42"/>
  <c r="CG917" i="42" s="1"/>
  <c r="CF572" i="42"/>
  <c r="CG572" i="42" s="1"/>
  <c r="CF42" i="42"/>
  <c r="CG42" i="42" s="1"/>
  <c r="CF25" i="42"/>
  <c r="CG25" i="42" s="1"/>
  <c r="CF342" i="42"/>
  <c r="CG342" i="42" s="1"/>
  <c r="CF241" i="42"/>
  <c r="CG241" i="42" s="1"/>
  <c r="CF843" i="42"/>
  <c r="CG843" i="42" s="1"/>
  <c r="CF771" i="42"/>
  <c r="CG771" i="42" s="1"/>
  <c r="CF467" i="42"/>
  <c r="CG467" i="42" s="1"/>
  <c r="CF462" i="42"/>
  <c r="CG462" i="42" s="1"/>
  <c r="CF358" i="42"/>
  <c r="CG358" i="42" s="1"/>
  <c r="CF407" i="42"/>
  <c r="CG407" i="42" s="1"/>
  <c r="CF775" i="42"/>
  <c r="CG775" i="42" s="1"/>
  <c r="CF346" i="42"/>
  <c r="CG346" i="42" s="1"/>
  <c r="CF463" i="42"/>
  <c r="CG463" i="42" s="1"/>
  <c r="CF525" i="42"/>
  <c r="CG525" i="42" s="1"/>
  <c r="CF966" i="42"/>
  <c r="CG966" i="42" s="1"/>
  <c r="CF753" i="42"/>
  <c r="CG753" i="42" s="1"/>
  <c r="CF875" i="42"/>
  <c r="CG875" i="42" s="1"/>
  <c r="CF888" i="42"/>
  <c r="CG888" i="42" s="1"/>
  <c r="CF845" i="42"/>
  <c r="CG845" i="42" s="1"/>
  <c r="CF58" i="42"/>
  <c r="CG58" i="42" s="1"/>
  <c r="CF54" i="42"/>
  <c r="CG54" i="42" s="1"/>
  <c r="CF94" i="42"/>
  <c r="CG94" i="42" s="1"/>
  <c r="CF24" i="42"/>
  <c r="CG24" i="42" s="1"/>
  <c r="CF98" i="42"/>
  <c r="CG98" i="42" s="1"/>
  <c r="CF178" i="42"/>
  <c r="CG178" i="42" s="1"/>
  <c r="CF271" i="42"/>
  <c r="CG271" i="42" s="1"/>
  <c r="CF96" i="42"/>
  <c r="CG96" i="42" s="1"/>
  <c r="CF318" i="42"/>
  <c r="CG318" i="42" s="1"/>
  <c r="CF107" i="42"/>
  <c r="CG107" i="42" s="1"/>
  <c r="CF135" i="42"/>
  <c r="CG135" i="42" s="1"/>
  <c r="CF398" i="42"/>
  <c r="CG398" i="42" s="1"/>
  <c r="CF815" i="42"/>
  <c r="CG815" i="42" s="1"/>
  <c r="CF311" i="42"/>
  <c r="CG311" i="42" s="1"/>
  <c r="CF725" i="42"/>
  <c r="CG725" i="42" s="1"/>
  <c r="CF437" i="42"/>
  <c r="CG437" i="42" s="1"/>
  <c r="CF516" i="42"/>
  <c r="CG516" i="42" s="1"/>
  <c r="CF394" i="42"/>
  <c r="CG394" i="42" s="1"/>
  <c r="CF985" i="42"/>
  <c r="CG985" i="42" s="1"/>
  <c r="CF640" i="42"/>
  <c r="CG640" i="42" s="1"/>
  <c r="CF705" i="42"/>
  <c r="CG705" i="42" s="1"/>
  <c r="CF434" i="42"/>
  <c r="CG434" i="42" s="1"/>
  <c r="CF827" i="42"/>
  <c r="CG827" i="42" s="1"/>
  <c r="CF117" i="42"/>
  <c r="CG117" i="42" s="1"/>
  <c r="CF826" i="42"/>
  <c r="CG826" i="42" s="1"/>
  <c r="CF59" i="42"/>
  <c r="CG59" i="42" s="1"/>
  <c r="CF551" i="42"/>
  <c r="CG551" i="42" s="1"/>
  <c r="CF669" i="42"/>
  <c r="CG669" i="42" s="1"/>
  <c r="CF345" i="42"/>
  <c r="CG345" i="42" s="1"/>
  <c r="CF739" i="42"/>
  <c r="CG739" i="42" s="1"/>
  <c r="CF282" i="42"/>
  <c r="CG282" i="42" s="1"/>
  <c r="CF417" i="42"/>
  <c r="CG417" i="42" s="1"/>
  <c r="CF466" i="42"/>
  <c r="CG466" i="42" s="1"/>
  <c r="CF879" i="42"/>
  <c r="CG879" i="42" s="1"/>
  <c r="CF533" i="42"/>
  <c r="CG533" i="42" s="1"/>
  <c r="CF552" i="42"/>
  <c r="CG552" i="42" s="1"/>
  <c r="CF799" i="42"/>
  <c r="CG799" i="42" s="1"/>
  <c r="CF860" i="42"/>
  <c r="CG860" i="42" s="1"/>
  <c r="CF298" i="42"/>
  <c r="CG298" i="42" s="1"/>
  <c r="CF921" i="42"/>
  <c r="CG921" i="42" s="1"/>
  <c r="CF41" i="42"/>
  <c r="CG41" i="42" s="1"/>
  <c r="CF218" i="42"/>
  <c r="CG218" i="42" s="1"/>
  <c r="CF56" i="42"/>
  <c r="CG56" i="42" s="1"/>
  <c r="CF194" i="42"/>
  <c r="CG194" i="42" s="1"/>
  <c r="CF507" i="42"/>
  <c r="CG507" i="42" s="1"/>
  <c r="CF397" i="42"/>
  <c r="CG397" i="42" s="1"/>
  <c r="CF182" i="42"/>
  <c r="CG182" i="42" s="1"/>
  <c r="CF583" i="42"/>
  <c r="CG583" i="42" s="1"/>
  <c r="CF704" i="42"/>
  <c r="CG704" i="42" s="1"/>
  <c r="CF654" i="42"/>
  <c r="CG654" i="42" s="1"/>
  <c r="CF553" i="42"/>
  <c r="CG553" i="42" s="1"/>
  <c r="CF1024" i="42"/>
  <c r="CG1024" i="42" s="1"/>
  <c r="CF31" i="42"/>
  <c r="CG31" i="42" s="1"/>
  <c r="CF946" i="42"/>
  <c r="CG946" i="42" s="1"/>
  <c r="CF969" i="42"/>
  <c r="CG969" i="42" s="1"/>
  <c r="CF578" i="42"/>
  <c r="CG578" i="42" s="1"/>
  <c r="CF163" i="42"/>
  <c r="CG163" i="42" s="1"/>
  <c r="CF474" i="42"/>
  <c r="CG474" i="42" s="1"/>
  <c r="CF535" i="42"/>
  <c r="CG535" i="42" s="1"/>
  <c r="CF428" i="42"/>
  <c r="CG428" i="42" s="1"/>
  <c r="CF53" i="42"/>
  <c r="CG53" i="42" s="1"/>
  <c r="CF47" i="42"/>
  <c r="CG47" i="42" s="1"/>
  <c r="CF357" i="42"/>
  <c r="CG357" i="42" s="1"/>
  <c r="CF81" i="42"/>
  <c r="CG81" i="42" s="1"/>
  <c r="CF18" i="42"/>
  <c r="CG18" i="42" s="1"/>
  <c r="CF122" i="42"/>
  <c r="CG122" i="42" s="1"/>
  <c r="CF164" i="42"/>
  <c r="CG164" i="42" s="1"/>
  <c r="CF159" i="42"/>
  <c r="CG159" i="42" s="1"/>
  <c r="CF230" i="42"/>
  <c r="CG230" i="42" s="1"/>
  <c r="CF242" i="42"/>
  <c r="CG242" i="42" s="1"/>
  <c r="CF105" i="42"/>
  <c r="CG105" i="42" s="1"/>
  <c r="CF17" i="42"/>
  <c r="CG17" i="42" s="1"/>
  <c r="CF189" i="42"/>
  <c r="CG189" i="42" s="1"/>
  <c r="CF206" i="42"/>
  <c r="CG206" i="42" s="1"/>
  <c r="CF162" i="42"/>
  <c r="CG162" i="42" s="1"/>
  <c r="CF276" i="42"/>
  <c r="CG276" i="42" s="1"/>
  <c r="CF277" i="42"/>
  <c r="CG277" i="42" s="1"/>
  <c r="CF375" i="42"/>
  <c r="CG375" i="42" s="1"/>
  <c r="CF606" i="42"/>
  <c r="CG606" i="42" s="1"/>
  <c r="CF904" i="42"/>
  <c r="CG904" i="42" s="1"/>
  <c r="CF505" i="42"/>
  <c r="CG505" i="42" s="1"/>
  <c r="CF869" i="42"/>
  <c r="CG869" i="42" s="1"/>
  <c r="CF284" i="42"/>
  <c r="CG284" i="42" s="1"/>
  <c r="CF403" i="42"/>
  <c r="CG403" i="42" s="1"/>
  <c r="CF793" i="42"/>
  <c r="CG793" i="42" s="1"/>
  <c r="CF515" i="42"/>
  <c r="CG515" i="42" s="1"/>
  <c r="CF453" i="42"/>
  <c r="CG453" i="42" s="1"/>
  <c r="CF501" i="42"/>
  <c r="CG501" i="42" s="1"/>
  <c r="CF86" i="42"/>
  <c r="CG86" i="42" s="1"/>
  <c r="CF689" i="42"/>
  <c r="CG689" i="42" s="1"/>
  <c r="CF736" i="42"/>
  <c r="CG736" i="42" s="1"/>
  <c r="CF410" i="42"/>
  <c r="CG410" i="42" s="1"/>
  <c r="CF425" i="42"/>
  <c r="CG425" i="42" s="1"/>
  <c r="CF1029" i="42"/>
  <c r="CG1029" i="42" s="1"/>
  <c r="CF563" i="42"/>
  <c r="CG563" i="42" s="1"/>
  <c r="CF703" i="42"/>
  <c r="CG703" i="42" s="1"/>
  <c r="CF651" i="42"/>
  <c r="CG651" i="42" s="1"/>
  <c r="CF655" i="42"/>
  <c r="CG655" i="42" s="1"/>
  <c r="CF762" i="42"/>
  <c r="CG762" i="42" s="1"/>
  <c r="CF839" i="42"/>
  <c r="CG839" i="42" s="1"/>
  <c r="CF531" i="42"/>
  <c r="CG531" i="42" s="1"/>
  <c r="CF450" i="42"/>
  <c r="CG450" i="42" s="1"/>
  <c r="CF478" i="42"/>
  <c r="CG478" i="42" s="1"/>
  <c r="CF836" i="42"/>
  <c r="CG836" i="42" s="1"/>
  <c r="CF936" i="42"/>
  <c r="CG936" i="42" s="1"/>
  <c r="CF874" i="42"/>
  <c r="CG874" i="42" s="1"/>
  <c r="CF528" i="42"/>
  <c r="CG528" i="42" s="1"/>
  <c r="CF868" i="42"/>
  <c r="CG868" i="42" s="1"/>
  <c r="CF822" i="42"/>
  <c r="CG822" i="42" s="1"/>
  <c r="CI1" i="42"/>
  <c r="CF28" i="42"/>
  <c r="CG28" i="42" s="1"/>
  <c r="CF85" i="42"/>
  <c r="CG85" i="42" s="1"/>
  <c r="CG84" i="42" s="1" a="1"/>
  <c r="CG84" i="42" s="1"/>
  <c r="CF219" i="42"/>
  <c r="CG219" i="42" s="1"/>
  <c r="CF20" i="42"/>
  <c r="CG20" i="42" s="1"/>
  <c r="CF314" i="42"/>
  <c r="CG314" i="42" s="1"/>
  <c r="CF281" i="42"/>
  <c r="CG281" i="42" s="1"/>
  <c r="CF379" i="42"/>
  <c r="CG379" i="42" s="1"/>
  <c r="CF638" i="42"/>
  <c r="CG638" i="42" s="1"/>
  <c r="CF914" i="42"/>
  <c r="CG914" i="42" s="1"/>
  <c r="CF520" i="42"/>
  <c r="CG520" i="42" s="1"/>
  <c r="CF880" i="42"/>
  <c r="CG880" i="42" s="1"/>
  <c r="CF326" i="42"/>
  <c r="CG326" i="42" s="1"/>
  <c r="CF421" i="42"/>
  <c r="CG421" i="42" s="1"/>
  <c r="CF803" i="42"/>
  <c r="CG803" i="42" s="1"/>
  <c r="CF554" i="42"/>
  <c r="CG554" i="42" s="1"/>
  <c r="CF482" i="42"/>
  <c r="CG482" i="42" s="1"/>
  <c r="CF559" i="42"/>
  <c r="CG559" i="42" s="1"/>
  <c r="CF170" i="42"/>
  <c r="CG170" i="42" s="1"/>
  <c r="CF765" i="42"/>
  <c r="CG765" i="42" s="1"/>
  <c r="CF808" i="42"/>
  <c r="CG808" i="42" s="1"/>
  <c r="CF469" i="42"/>
  <c r="CG469" i="42" s="1"/>
  <c r="CF541" i="42"/>
  <c r="CG541" i="42" s="1"/>
  <c r="CF238" i="42"/>
  <c r="CG238" i="42" s="1"/>
  <c r="CF615" i="42"/>
  <c r="CG615" i="42" s="1"/>
  <c r="CF824" i="42"/>
  <c r="CG824" i="42" s="1"/>
  <c r="CF34" i="42"/>
  <c r="CG34" i="42" s="1"/>
  <c r="CF40" i="42"/>
  <c r="CG40" i="42" s="1"/>
  <c r="CF130" i="42"/>
  <c r="CG130" i="42" s="1"/>
  <c r="CF232" i="42"/>
  <c r="CG232" i="42" s="1"/>
  <c r="CF146" i="42"/>
  <c r="CG146" i="42" s="1"/>
  <c r="CF330" i="42"/>
  <c r="CG330" i="42" s="1"/>
  <c r="CF26" i="42"/>
  <c r="CG26" i="42" s="1"/>
  <c r="CF393" i="42"/>
  <c r="CG393" i="42" s="1"/>
  <c r="CF660" i="42"/>
  <c r="CG660" i="42" s="1"/>
  <c r="CF948" i="42"/>
  <c r="CG948" i="42" s="1"/>
  <c r="CF560" i="42"/>
  <c r="CG560" i="42" s="1"/>
  <c r="CF911" i="42"/>
  <c r="CG911" i="42" s="1"/>
  <c r="CF378" i="42"/>
  <c r="CG378" i="42" s="1"/>
  <c r="CF476" i="42"/>
  <c r="CG476" i="42" s="1"/>
  <c r="CF871" i="42"/>
  <c r="CG871" i="42" s="1"/>
  <c r="CF609" i="42"/>
  <c r="CG609" i="42" s="1"/>
  <c r="CF511" i="42"/>
  <c r="CG511" i="42" s="1"/>
  <c r="CF630" i="42"/>
  <c r="CG630" i="42" s="1"/>
  <c r="CF286" i="42"/>
  <c r="CG286" i="42" s="1"/>
  <c r="CF886" i="42"/>
  <c r="CG886" i="42" s="1"/>
  <c r="CF876" i="42"/>
  <c r="CG876" i="42" s="1"/>
  <c r="CF519" i="42"/>
  <c r="CG519" i="42" s="1"/>
  <c r="CF786" i="42"/>
  <c r="CG786" i="42" s="1"/>
  <c r="CF317" i="42"/>
  <c r="CG317" i="42" s="1"/>
  <c r="CF730" i="42"/>
  <c r="CG730" i="42" s="1"/>
  <c r="CF859" i="42"/>
  <c r="CG859" i="42" s="1"/>
  <c r="CF726" i="42"/>
  <c r="CG726" i="42" s="1"/>
  <c r="CF684" i="42"/>
  <c r="CG684" i="42" s="1"/>
  <c r="CF821" i="42"/>
  <c r="CG821" i="42" s="1"/>
  <c r="CF349" i="42"/>
  <c r="CG349" i="42" s="1"/>
  <c r="CF881" i="42"/>
  <c r="CG881" i="42" s="1"/>
  <c r="CF720" i="42"/>
  <c r="CG720" i="42" s="1"/>
  <c r="CF892" i="42"/>
  <c r="CG892" i="42" s="1"/>
  <c r="CF983" i="42"/>
  <c r="CG983" i="42" s="1"/>
  <c r="CF1026" i="42"/>
  <c r="CG1026" i="42" s="1"/>
  <c r="CF293" i="42"/>
  <c r="CG293" i="42" s="1"/>
  <c r="CF701" i="42"/>
  <c r="CG701" i="42" s="1"/>
  <c r="CF899" i="42"/>
  <c r="CG899" i="42" s="1"/>
  <c r="CF698" i="42"/>
  <c r="CG698" i="42" s="1"/>
  <c r="CF46" i="42"/>
  <c r="CG46" i="42" s="1"/>
  <c r="CF91" i="42"/>
  <c r="CG91" i="42" s="1"/>
  <c r="CF133" i="42"/>
  <c r="CG133" i="42" s="1"/>
  <c r="CF181" i="42"/>
  <c r="CG181" i="42" s="1"/>
  <c r="CF183" i="42"/>
  <c r="CG183" i="42" s="1"/>
  <c r="CF347" i="42"/>
  <c r="CG347" i="42" s="1"/>
  <c r="CF151" i="42"/>
  <c r="CG151" i="42" s="1"/>
  <c r="CF411" i="42"/>
  <c r="CG411" i="42" s="1"/>
  <c r="CF677" i="42"/>
  <c r="CG677" i="42" s="1"/>
  <c r="CF959" i="42"/>
  <c r="CG959" i="42" s="1"/>
  <c r="CF587" i="42"/>
  <c r="CG587" i="42" s="1"/>
  <c r="CF922" i="42"/>
  <c r="CG922" i="42" s="1"/>
  <c r="CF422" i="42"/>
  <c r="CG422" i="42" s="1"/>
  <c r="CF480" i="42"/>
  <c r="CG480" i="42" s="1"/>
  <c r="CF613" i="42"/>
  <c r="CG613" i="42" s="1"/>
  <c r="CF558" i="42"/>
  <c r="CG558" i="42" s="1"/>
  <c r="CF658" i="42"/>
  <c r="CG658" i="42" s="1"/>
  <c r="CF355" i="42"/>
  <c r="CG355" i="42" s="1"/>
  <c r="CF915" i="42"/>
  <c r="CG915" i="42" s="1"/>
  <c r="CF885" i="42"/>
  <c r="CG885" i="42" s="1"/>
  <c r="CF624" i="42"/>
  <c r="CG624" i="42" s="1"/>
  <c r="CF790" i="42"/>
  <c r="CG790" i="42" s="1"/>
  <c r="CF337" i="42"/>
  <c r="CG337" i="42" s="1"/>
  <c r="CF754" i="42"/>
  <c r="CG754" i="42" s="1"/>
  <c r="CF975" i="42"/>
  <c r="CG975" i="42" s="1"/>
  <c r="CF776" i="42"/>
  <c r="CG776" i="42" s="1"/>
  <c r="CF773" i="42"/>
  <c r="CG773" i="42" s="1"/>
  <c r="CF828" i="42"/>
  <c r="CG828" i="42" s="1"/>
  <c r="CF449" i="42"/>
  <c r="CG449" i="42" s="1"/>
  <c r="CF903" i="42"/>
  <c r="CG903" i="42" s="1"/>
  <c r="CF779" i="42"/>
  <c r="CG779" i="42" s="1"/>
  <c r="CF952" i="42"/>
  <c r="CG952" i="42" s="1"/>
  <c r="CF1017" i="42"/>
  <c r="CG1017" i="42" s="1"/>
  <c r="CF1036" i="42"/>
  <c r="CG1036" i="42" s="1"/>
  <c r="CF548" i="42"/>
  <c r="CG548" i="42" s="1"/>
  <c r="CF929" i="42"/>
  <c r="CG929" i="42" s="1"/>
  <c r="CF1032" i="42"/>
  <c r="CG1032" i="42" s="1"/>
  <c r="CF62" i="42"/>
  <c r="CG62" i="42" s="1"/>
  <c r="CF124" i="42"/>
  <c r="CG124" i="42" s="1"/>
  <c r="CF138" i="42"/>
  <c r="CG138" i="42" s="1"/>
  <c r="CG137" i="42" s="1" a="1"/>
  <c r="CG137" i="42" s="1"/>
  <c r="CF69" i="42"/>
  <c r="CG69" i="42" s="1"/>
  <c r="CF116" i="42"/>
  <c r="CG116" i="42" s="1"/>
  <c r="CF362" i="42"/>
  <c r="CG362" i="42" s="1"/>
  <c r="CF155" i="42"/>
  <c r="CG155" i="42" s="1"/>
  <c r="CF423" i="42"/>
  <c r="CG423" i="42" s="1"/>
  <c r="CF70" i="42"/>
  <c r="CG70" i="42" s="1"/>
  <c r="CF79" i="42"/>
  <c r="CG79" i="42" s="1"/>
  <c r="CF154" i="42"/>
  <c r="CG154" i="42" s="1"/>
  <c r="CF200" i="42"/>
  <c r="CG200" i="42" s="1"/>
  <c r="CF363" i="42"/>
  <c r="CG363" i="42" s="1"/>
  <c r="CF965" i="42"/>
  <c r="CG965" i="42" s="1"/>
  <c r="CF696" i="42"/>
  <c r="CG696" i="42" s="1"/>
  <c r="CF611" i="42"/>
  <c r="CG611" i="42" s="1"/>
  <c r="CF756" i="42"/>
  <c r="CG756" i="42" s="1"/>
  <c r="CF785" i="42"/>
  <c r="CG785" i="42" s="1"/>
  <c r="CF402" i="42"/>
  <c r="CG402" i="42" s="1"/>
  <c r="CF834" i="42"/>
  <c r="CG834" i="42" s="1"/>
  <c r="CF906" i="42"/>
  <c r="CG906" i="42" s="1"/>
  <c r="CF923" i="42"/>
  <c r="CG923" i="42" s="1"/>
  <c r="CF446" i="42"/>
  <c r="CG446" i="42" s="1"/>
  <c r="CF569" i="42"/>
  <c r="CG569" i="42" s="1"/>
  <c r="CF1030" i="42"/>
  <c r="CG1030" i="42" s="1"/>
  <c r="CF1007" i="42"/>
  <c r="CG1007" i="42" s="1"/>
  <c r="CF693" i="42"/>
  <c r="CG693" i="42" s="1"/>
  <c r="CF768" i="42"/>
  <c r="CG768" i="42" s="1"/>
  <c r="CF989" i="42"/>
  <c r="CG989" i="42" s="1"/>
  <c r="CF755" i="42"/>
  <c r="CG755" i="42" s="1"/>
  <c r="CF802" i="42"/>
  <c r="CG802" i="42" s="1"/>
  <c r="CF998" i="42"/>
  <c r="CG998" i="42" s="1"/>
  <c r="CF272" i="42"/>
  <c r="CG272" i="42" s="1"/>
  <c r="CF681" i="42"/>
  <c r="CG681" i="42" s="1"/>
  <c r="CF568" i="42"/>
  <c r="CG568" i="42" s="1"/>
  <c r="CF19" i="42"/>
  <c r="CG19" i="42" s="1"/>
  <c r="CF80" i="42"/>
  <c r="CG80" i="42" s="1"/>
  <c r="CF265" i="42"/>
  <c r="CG265" i="42" s="1"/>
  <c r="CF376" i="42"/>
  <c r="CG376" i="42" s="1"/>
  <c r="CF994" i="42"/>
  <c r="CG994" i="42" s="1"/>
  <c r="CF633" i="42"/>
  <c r="CG633" i="42" s="1"/>
  <c r="CF787" i="42"/>
  <c r="CG787" i="42" s="1"/>
  <c r="CF665" i="42"/>
  <c r="CG665" i="42" s="1"/>
  <c r="CF1001" i="42"/>
  <c r="CG1001" i="42" s="1"/>
  <c r="CF538" i="42"/>
  <c r="CG538" i="42" s="1"/>
  <c r="CF101" i="42"/>
  <c r="CG101" i="42" s="1"/>
  <c r="CF734" i="42"/>
  <c r="CG734" i="42" s="1"/>
  <c r="CF791" i="42"/>
  <c r="CG791" i="42" s="1"/>
  <c r="CF239" i="42"/>
  <c r="CG239" i="42" s="1"/>
  <c r="CF185" i="42"/>
  <c r="CG185" i="42" s="1"/>
  <c r="CF313" i="42"/>
  <c r="CG313" i="42" s="1"/>
  <c r="CF1005" i="42"/>
  <c r="CG1005" i="42" s="1"/>
  <c r="CF840" i="42"/>
  <c r="CG840" i="42" s="1"/>
  <c r="CF865" i="42"/>
  <c r="CG865" i="42" s="1"/>
  <c r="CF918" i="42"/>
  <c r="CG918" i="42" s="1"/>
  <c r="CF447" i="42"/>
  <c r="CG447" i="42" s="1"/>
  <c r="CF743" i="42"/>
  <c r="CG743" i="42" s="1"/>
  <c r="CF571" i="42"/>
  <c r="CG571" i="42" s="1"/>
  <c r="CF851" i="42"/>
  <c r="CG851" i="42" s="1"/>
  <c r="CF938" i="42"/>
  <c r="CG938" i="42" s="1"/>
  <c r="CF949" i="42"/>
  <c r="CG949" i="42" s="1"/>
  <c r="CF767" i="42"/>
  <c r="CG767" i="42" s="1"/>
  <c r="CF296" i="42"/>
  <c r="CG296" i="42" s="1"/>
  <c r="CF57" i="42"/>
  <c r="CG57" i="42" s="1"/>
  <c r="CF198" i="42"/>
  <c r="CG198" i="42" s="1"/>
  <c r="CF547" i="42"/>
  <c r="CG547" i="42" s="1"/>
  <c r="CF858" i="42"/>
  <c r="CG858" i="42" s="1"/>
  <c r="CF920" i="42"/>
  <c r="CG920" i="42" s="1"/>
  <c r="CF304" i="42"/>
  <c r="CG304" i="42" s="1"/>
  <c r="CF502" i="42"/>
  <c r="CG502" i="42" s="1"/>
  <c r="CF970" i="42"/>
  <c r="CG970" i="42" s="1"/>
  <c r="CF1022" i="42"/>
  <c r="CG1022" i="42" s="1"/>
  <c r="CF395" i="42"/>
  <c r="CG395" i="42" s="1"/>
  <c r="CF177" i="42"/>
  <c r="CG177" i="42" s="1"/>
  <c r="CF600" i="42"/>
  <c r="CG600" i="42" s="1"/>
  <c r="CF784" i="42"/>
  <c r="CG784" i="42" s="1"/>
  <c r="CF555" i="42"/>
  <c r="CG555" i="42" s="1"/>
  <c r="CF66" i="42"/>
  <c r="CG66" i="42" s="1"/>
  <c r="CF246" i="42"/>
  <c r="CG246" i="42" s="1"/>
  <c r="CF562" i="42"/>
  <c r="CG562" i="42" s="1"/>
  <c r="CF891" i="42"/>
  <c r="CG891" i="42" s="1"/>
  <c r="CF1011" i="42"/>
  <c r="CG1011" i="42" s="1"/>
  <c r="CF325" i="42"/>
  <c r="CG325" i="42" s="1"/>
  <c r="CF954" i="42"/>
  <c r="CG954" i="42" s="1"/>
  <c r="CF862" i="42"/>
  <c r="CG862" i="42" s="1"/>
  <c r="CF305" i="42"/>
  <c r="CG305" i="42" s="1"/>
  <c r="CF887" i="42"/>
  <c r="CG887" i="42" s="1"/>
  <c r="CF686" i="42"/>
  <c r="CG686" i="42" s="1"/>
  <c r="CF542" i="42"/>
  <c r="CG542" i="42" s="1"/>
  <c r="CF579" i="42"/>
  <c r="CG579" i="42" s="1"/>
  <c r="CF595" i="42"/>
  <c r="CG595" i="42" s="1"/>
  <c r="CF596" i="42"/>
  <c r="CG596" i="42" s="1"/>
  <c r="CF1008" i="42"/>
  <c r="CG1008" i="42" s="1"/>
  <c r="CF75" i="42"/>
  <c r="CG75" i="42" s="1"/>
  <c r="CF1002" i="42"/>
  <c r="CG1002" i="42" s="1"/>
  <c r="CF245" i="42"/>
  <c r="CG245" i="42" s="1"/>
  <c r="CF801" i="42"/>
  <c r="CG801" i="42" s="1"/>
  <c r="CF813" i="42"/>
  <c r="CG813" i="42" s="1"/>
  <c r="CF508" i="42"/>
  <c r="CG508" i="42" s="1"/>
  <c r="CF127" i="42"/>
  <c r="CG127" i="42" s="1"/>
  <c r="CF532" i="42"/>
  <c r="CG532" i="42" s="1"/>
  <c r="CF468" i="42"/>
  <c r="CG468" i="42" s="1"/>
  <c r="CF788" i="42"/>
  <c r="CG788" i="42" s="1"/>
  <c r="CF184" i="42"/>
  <c r="CG184" i="42" s="1"/>
  <c r="CF964" i="42"/>
  <c r="CG964" i="42" s="1"/>
  <c r="CF940" i="42"/>
  <c r="CG940" i="42" s="1"/>
  <c r="CF910" i="42"/>
  <c r="CG910" i="42" s="1"/>
  <c r="CF32" i="42"/>
  <c r="CG32" i="42" s="1"/>
  <c r="CF604" i="42"/>
  <c r="CG604" i="42" s="1"/>
  <c r="CF179" i="42"/>
  <c r="CG179" i="42" s="1"/>
  <c r="CF659" i="42"/>
  <c r="CG659" i="42" s="1"/>
  <c r="CF233" i="42"/>
  <c r="CG233" i="42" s="1"/>
  <c r="CF993" i="42"/>
  <c r="CG993" i="42" s="1"/>
  <c r="CF927" i="42"/>
  <c r="CG927" i="42" s="1"/>
  <c r="CF76" i="42"/>
  <c r="CG76" i="42" s="1"/>
  <c r="CF792" i="42"/>
  <c r="CG792" i="42" s="1"/>
  <c r="CF619" i="42"/>
  <c r="CG619" i="42" s="1"/>
  <c r="CF225" i="42"/>
  <c r="CG225" i="42" s="1"/>
  <c r="CF679" i="42"/>
  <c r="CG679" i="42" s="1"/>
  <c r="CF131" i="42"/>
  <c r="CG131" i="42" s="1"/>
  <c r="CF718" i="42"/>
  <c r="CG718" i="42" s="1"/>
  <c r="CF455" i="42"/>
  <c r="CG455" i="42" s="1"/>
  <c r="CF55" i="42"/>
  <c r="CG55" i="42" s="1"/>
  <c r="CF261" i="42"/>
  <c r="CG261" i="42" s="1"/>
  <c r="CF371" i="42"/>
  <c r="CG371" i="42" s="1"/>
  <c r="CF957" i="42"/>
  <c r="CG957" i="42" s="1"/>
  <c r="CF710" i="42"/>
  <c r="CG710" i="42" s="1"/>
  <c r="CF652" i="42"/>
  <c r="CG652" i="42" s="1"/>
  <c r="CF145" i="42"/>
  <c r="CG145" i="42" s="1"/>
  <c r="CF266" i="42"/>
  <c r="CG266" i="42" s="1"/>
  <c r="CF584" i="42"/>
  <c r="CG584" i="42" s="1"/>
  <c r="CF1025" i="42"/>
  <c r="CG1025" i="42" s="1"/>
  <c r="CF510" i="42"/>
  <c r="CG510" i="42" s="1"/>
  <c r="CF978" i="42"/>
  <c r="CG978" i="42" s="1"/>
  <c r="CF60" i="42"/>
  <c r="CG60" i="42" s="1"/>
  <c r="CF646" i="42"/>
  <c r="CG646" i="42" s="1"/>
  <c r="CF582" i="42"/>
  <c r="CG582" i="42" s="1"/>
  <c r="CF285" i="42"/>
  <c r="CG285" i="42" s="1"/>
  <c r="CF629" i="42"/>
  <c r="CG629" i="42" s="1"/>
  <c r="CF817" i="42"/>
  <c r="CG817" i="42" s="1"/>
  <c r="CF63" i="42"/>
  <c r="CG63" i="42" s="1"/>
  <c r="CF657" i="42"/>
  <c r="CG657" i="42" s="1"/>
  <c r="CF602" i="42"/>
  <c r="CG602" i="42" s="1"/>
  <c r="CF354" i="42"/>
  <c r="CG354" i="42" s="1"/>
  <c r="CF291" i="42"/>
  <c r="CG291" i="42" s="1"/>
  <c r="CF995" i="42"/>
  <c r="CG995" i="42" s="1"/>
  <c r="CF134" i="42"/>
  <c r="CG134" i="42" s="1"/>
  <c r="CF674" i="42"/>
  <c r="CG674" i="42" s="1"/>
  <c r="CF209" i="42"/>
  <c r="CG209" i="42" s="1"/>
  <c r="CF406" i="42"/>
  <c r="CG406" i="42" s="1"/>
  <c r="CF805" i="42"/>
  <c r="CG805" i="42" s="1"/>
  <c r="CF550" i="42"/>
  <c r="CG550" i="42" s="1"/>
  <c r="CF1016" i="42"/>
  <c r="CG1016" i="42" s="1"/>
  <c r="CF22" i="42"/>
  <c r="CG22" i="42" s="1"/>
  <c r="CF497" i="42"/>
  <c r="CG497" i="42" s="1"/>
  <c r="CF837" i="42"/>
  <c r="CG837" i="42" s="1"/>
  <c r="CF882" i="42"/>
  <c r="CG882" i="42" s="1"/>
  <c r="CF971" i="42"/>
  <c r="CG971" i="42" s="1"/>
  <c r="CF99" i="42"/>
  <c r="CG99" i="42" s="1"/>
  <c r="CF150" i="42"/>
  <c r="CG150" i="42" s="1"/>
  <c r="CF192" i="42"/>
  <c r="CG192" i="42" s="1"/>
  <c r="CF204" i="42"/>
  <c r="CG204" i="42" s="1"/>
  <c r="CF369" i="42"/>
  <c r="CG369" i="42" s="1"/>
  <c r="CF976" i="42"/>
  <c r="CG976" i="42" s="1"/>
  <c r="CF789" i="42"/>
  <c r="CG789" i="42" s="1"/>
  <c r="CF627" i="42"/>
  <c r="CG627" i="42" s="1"/>
  <c r="CF770" i="42"/>
  <c r="CG770" i="42" s="1"/>
  <c r="CF857" i="42"/>
  <c r="CG857" i="42" s="1"/>
  <c r="CF565" i="42"/>
  <c r="CG565" i="42" s="1"/>
  <c r="CF838" i="42"/>
  <c r="CG838" i="42" s="1"/>
  <c r="CF930" i="42"/>
  <c r="CG930" i="42" s="1"/>
  <c r="CF662" i="42"/>
  <c r="CG662" i="42" s="1"/>
  <c r="CF470" i="42"/>
  <c r="CG470" i="42" s="1"/>
  <c r="CF588" i="42"/>
  <c r="CG588" i="42" s="1"/>
  <c r="CF977" i="42"/>
  <c r="CG977" i="42" s="1"/>
  <c r="CF1027" i="42"/>
  <c r="CG1027" i="42" s="1"/>
  <c r="CF721" i="42"/>
  <c r="CG721" i="42" s="1"/>
  <c r="CF825" i="42"/>
  <c r="CG825" i="42" s="1"/>
  <c r="CF144" i="42"/>
  <c r="CG144" i="42" s="1"/>
  <c r="CF331" i="42"/>
  <c r="CG331" i="42" s="1"/>
  <c r="CF103" i="42"/>
  <c r="CG103" i="42" s="1"/>
  <c r="CF806" i="42"/>
  <c r="CG806" i="42" s="1"/>
  <c r="CF900" i="42"/>
  <c r="CG900" i="42" s="1"/>
  <c r="CF895" i="42"/>
  <c r="CG895" i="42" s="1"/>
  <c r="CF844" i="42"/>
  <c r="CG844" i="42" s="1"/>
  <c r="CF590" i="42"/>
  <c r="CG590" i="42" s="1"/>
  <c r="CF746" i="42"/>
  <c r="CG746" i="42" s="1"/>
  <c r="CF907" i="42"/>
  <c r="CG907" i="42" s="1"/>
  <c r="CF221" i="42"/>
  <c r="CG221" i="42" s="1"/>
  <c r="CF694" i="42"/>
  <c r="CG694" i="42" s="1"/>
  <c r="CF381" i="42"/>
  <c r="CG381" i="42" s="1"/>
  <c r="CF102" i="42"/>
  <c r="CG102" i="42" s="1"/>
  <c r="CF534" i="42"/>
  <c r="CG534" i="42" s="1"/>
  <c r="CF645" i="42"/>
  <c r="CG645" i="42" s="1"/>
  <c r="CF279" i="42"/>
  <c r="CG279" i="42" s="1"/>
  <c r="CF889" i="42"/>
  <c r="CG889" i="42" s="1"/>
  <c r="CF205" i="42"/>
  <c r="CG205" i="42" s="1"/>
  <c r="CF758" i="42"/>
  <c r="CG758" i="42" s="1"/>
  <c r="CF278" i="42"/>
  <c r="CG278" i="42" s="1"/>
  <c r="CF464" i="42"/>
  <c r="CG464" i="42" s="1"/>
  <c r="CF244" i="42"/>
  <c r="CG244" i="42" s="1"/>
  <c r="CF312" i="42"/>
  <c r="CG312" i="42" s="1"/>
  <c r="CF1023" i="42"/>
  <c r="CG1023" i="42" s="1"/>
  <c r="CF673" i="42"/>
  <c r="CG673" i="42" s="1"/>
  <c r="CF934" i="42"/>
  <c r="CG934" i="42" s="1"/>
  <c r="CF814" i="42"/>
  <c r="CG814" i="42" s="1"/>
  <c r="CF643" i="42"/>
  <c r="CG643" i="42" s="1"/>
  <c r="CF549" i="42"/>
  <c r="CG549" i="42" s="1"/>
  <c r="CF380" i="42"/>
  <c r="CG380" i="42" s="1"/>
  <c r="CF374" i="42"/>
  <c r="CG374" i="42" s="1"/>
  <c r="CF273" i="42"/>
  <c r="CG273" i="42" s="1"/>
  <c r="CF399" i="42"/>
  <c r="CG399" i="42" s="1"/>
  <c r="CF1034" i="42"/>
  <c r="CG1034" i="42" s="1"/>
  <c r="CF49" i="42"/>
  <c r="CG49" i="42" s="1"/>
  <c r="CF152" i="42"/>
  <c r="CG152" i="42" s="1"/>
  <c r="CF642" i="42"/>
  <c r="CG642" i="42" s="1"/>
  <c r="CF601" i="42"/>
  <c r="CG601" i="42" s="1"/>
  <c r="CF413" i="42"/>
  <c r="CG413" i="42" s="1"/>
  <c r="CF309" i="42"/>
  <c r="CG309" i="42" s="1"/>
  <c r="CF947" i="42"/>
  <c r="CG947" i="42" s="1"/>
  <c r="CF608" i="42"/>
  <c r="CG608" i="42" s="1"/>
  <c r="CF139" i="42"/>
  <c r="CG139" i="42" s="1"/>
  <c r="CF731" i="42"/>
  <c r="CG731" i="42" s="1"/>
  <c r="CF255" i="42"/>
  <c r="CG255" i="42" s="1"/>
  <c r="CF196" i="42"/>
  <c r="CG196" i="42" s="1"/>
  <c r="CF433" i="42"/>
  <c r="CG433" i="42" s="1"/>
  <c r="CF171" i="42"/>
  <c r="CG171" i="42" s="1"/>
  <c r="CF521" i="42"/>
  <c r="CG521" i="42" s="1"/>
  <c r="CF234" i="42"/>
  <c r="CG234" i="42" s="1"/>
  <c r="CF307" i="42"/>
  <c r="CG307" i="42" s="1"/>
  <c r="CF157" i="42"/>
  <c r="CG157" i="42" s="1"/>
  <c r="CF898" i="42"/>
  <c r="CG898" i="42" s="1"/>
  <c r="CF909" i="42"/>
  <c r="CG909" i="42" s="1"/>
  <c r="CF95" i="42"/>
  <c r="CG95" i="42" s="1"/>
  <c r="CF197" i="42"/>
  <c r="CG197" i="42" s="1"/>
  <c r="CF820" i="42"/>
  <c r="CG820" i="42" s="1"/>
  <c r="CF73" i="42"/>
  <c r="CG73" i="42" s="1"/>
  <c r="CF1033" i="42"/>
  <c r="CG1033" i="42" s="1"/>
  <c r="CF43" i="42"/>
  <c r="CG43" i="42" s="1"/>
  <c r="CF479" i="42"/>
  <c r="CG479" i="42" s="1"/>
  <c r="CF916" i="42"/>
  <c r="CG916" i="42" s="1"/>
  <c r="CF723" i="42"/>
  <c r="CG723" i="42" s="1"/>
  <c r="CF798" i="42"/>
  <c r="CG798" i="42" s="1"/>
  <c r="CF485" i="42"/>
  <c r="CG485" i="42" s="1"/>
  <c r="CF702" i="42"/>
  <c r="CG702" i="42" s="1"/>
  <c r="CF607" i="42"/>
  <c r="CG607" i="42" s="1"/>
  <c r="CF896" i="42"/>
  <c r="CG896" i="42" s="1"/>
  <c r="CF123" i="42"/>
  <c r="CG123" i="42" s="1"/>
  <c r="CF301" i="42"/>
  <c r="CG301" i="42" s="1"/>
  <c r="CF603" i="42"/>
  <c r="CG603" i="42" s="1"/>
  <c r="CF158" i="42"/>
  <c r="CG158" i="42" s="1"/>
  <c r="CF617" i="42"/>
  <c r="CG617" i="42" s="1"/>
  <c r="CF581" i="42"/>
  <c r="CG581" i="42" s="1"/>
  <c r="CF884" i="42"/>
  <c r="CG884" i="42" s="1"/>
  <c r="CF160" i="42"/>
  <c r="CG160" i="42" s="1"/>
  <c r="CF343" i="42"/>
  <c r="CG343" i="42" s="1"/>
  <c r="CF682" i="42"/>
  <c r="CG682" i="42" s="1"/>
  <c r="CF842" i="42"/>
  <c r="CG842" i="42" s="1"/>
  <c r="CF932" i="42"/>
  <c r="CG932" i="42" s="1"/>
  <c r="CF334" i="42"/>
  <c r="CG334" i="42" s="1"/>
  <c r="CF438" i="42"/>
  <c r="CG438" i="42" s="1"/>
  <c r="CF695" i="42"/>
  <c r="CG695" i="42" s="1"/>
  <c r="CF864" i="42"/>
  <c r="CG864" i="42" s="1"/>
  <c r="CF745" i="42"/>
  <c r="CG745" i="42" s="1"/>
  <c r="CF33" i="42"/>
  <c r="CG33" i="42" s="1"/>
  <c r="CF308" i="42"/>
  <c r="CG308" i="42" s="1"/>
  <c r="CF443" i="42"/>
  <c r="CG443" i="42" s="1"/>
  <c r="CF664" i="42"/>
  <c r="CG664" i="42" s="1"/>
  <c r="CF1009" i="42"/>
  <c r="CG1009" i="42" s="1"/>
  <c r="CF1013" i="42"/>
  <c r="CG1013" i="42" s="1"/>
  <c r="CF292" i="42"/>
  <c r="CG292" i="42" s="1"/>
  <c r="CF386" i="42"/>
  <c r="CG386" i="42" s="1"/>
  <c r="CF391" i="42"/>
  <c r="CG391" i="42" s="1"/>
  <c r="CF634" i="42"/>
  <c r="CG634" i="42" s="1"/>
  <c r="CF626" i="42"/>
  <c r="CG626" i="42" s="1"/>
  <c r="CF872" i="42"/>
  <c r="CG872" i="42" s="1"/>
  <c r="CF220" i="42"/>
  <c r="CG220" i="42" s="1"/>
  <c r="CF650" i="42"/>
  <c r="CG650" i="42" s="1"/>
  <c r="CF484" i="42"/>
  <c r="CG484" i="42" s="1"/>
  <c r="CF894" i="42"/>
  <c r="CG894" i="42" s="1"/>
  <c r="CF616" i="42"/>
  <c r="CG616" i="42" s="1"/>
  <c r="CF931" i="42"/>
  <c r="CG931" i="42" s="1"/>
  <c r="CF981" i="42"/>
  <c r="CG981" i="42" s="1"/>
  <c r="CF72" i="42"/>
  <c r="CG72" i="42" s="1"/>
  <c r="CF68" i="42"/>
  <c r="CG68" i="42" s="1"/>
  <c r="CF125" i="42"/>
  <c r="CG125" i="42" s="1"/>
  <c r="CF405" i="42"/>
  <c r="CG405" i="42" s="1"/>
  <c r="CF589" i="42"/>
  <c r="CG589" i="42" s="1"/>
  <c r="CF190" i="42"/>
  <c r="CG190" i="42" s="1"/>
  <c r="CF928" i="42"/>
  <c r="CG928" i="42" s="1"/>
  <c r="CF289" i="42"/>
  <c r="CG289" i="42" s="1"/>
  <c r="CF214" i="42"/>
  <c r="CG214" i="42" s="1"/>
  <c r="CF227" i="42"/>
  <c r="CG227" i="42" s="1"/>
  <c r="CF365" i="42"/>
  <c r="CG365" i="42" s="1"/>
  <c r="CF663" i="42"/>
  <c r="CG663" i="42" s="1"/>
  <c r="CF327" i="42"/>
  <c r="CG327" i="42" s="1"/>
  <c r="CF818" i="42"/>
  <c r="CG818" i="42" s="1"/>
  <c r="CF867" i="42"/>
  <c r="CG867" i="42" s="1"/>
  <c r="CF503" i="42"/>
  <c r="CG503" i="42" s="1"/>
  <c r="CF741" i="42"/>
  <c r="CG741" i="42" s="1"/>
  <c r="CF147" i="42"/>
  <c r="CG147" i="42" s="1"/>
  <c r="CF396" i="42"/>
  <c r="CG396" i="42" s="1"/>
  <c r="CF841" i="42"/>
  <c r="CG841" i="42" s="1"/>
  <c r="CF570" i="42"/>
  <c r="CG570" i="42" s="1"/>
  <c r="CF1012" i="42"/>
  <c r="CG1012" i="42" s="1"/>
  <c r="CF709" i="42"/>
  <c r="CG709" i="42" s="1"/>
  <c r="CF961" i="42"/>
  <c r="CG961" i="42" s="1"/>
  <c r="CF207" i="42"/>
  <c r="CG207" i="42" s="1"/>
  <c r="CF110" i="42"/>
  <c r="CG110" i="42" s="1"/>
  <c r="CF697" i="42"/>
  <c r="CG697" i="42" s="1"/>
  <c r="CF1035" i="42"/>
  <c r="CG1035" i="42" s="1"/>
  <c r="CF176" i="42"/>
  <c r="CG176" i="42" s="1"/>
  <c r="CF39" i="42"/>
  <c r="CG39" i="42" s="1"/>
  <c r="CF454" i="42"/>
  <c r="CG454" i="42" s="1"/>
  <c r="CF302" i="42"/>
  <c r="CG302" i="42" s="1"/>
  <c r="CF509" i="42"/>
  <c r="CG509" i="42" s="1"/>
  <c r="CF800" i="42"/>
  <c r="CG800" i="42" s="1"/>
  <c r="CF622" i="42"/>
  <c r="CG622" i="42" s="1"/>
  <c r="CF968" i="42"/>
  <c r="CG968" i="42" s="1"/>
  <c r="CF350" i="42"/>
  <c r="CG350" i="42" s="1"/>
  <c r="CF982" i="42"/>
  <c r="CG982" i="42" s="1"/>
  <c r="CF111" i="42"/>
  <c r="CG111" i="42" s="1"/>
  <c r="CF740" i="42"/>
  <c r="CG740" i="42" s="1"/>
  <c r="CF984" i="42"/>
  <c r="CG984" i="42" s="1"/>
  <c r="CF372" i="42"/>
  <c r="CG372" i="42" s="1"/>
  <c r="CF148" i="42"/>
  <c r="CG148" i="42" s="1"/>
  <c r="CF687" i="42"/>
  <c r="CG687" i="42" s="1"/>
  <c r="CF625" i="42"/>
  <c r="CG625" i="42" s="1"/>
  <c r="CF235" i="42"/>
  <c r="CG235" i="42" s="1"/>
  <c r="CF481" i="42"/>
  <c r="CG481" i="42" s="1"/>
  <c r="CF621" i="42"/>
  <c r="CG621" i="42" s="1"/>
  <c r="CF847" i="42"/>
  <c r="CG847" i="42" s="1"/>
  <c r="CF870" i="42"/>
  <c r="CG870" i="42" s="1"/>
  <c r="CF222" i="42"/>
  <c r="CG222" i="42" s="1"/>
  <c r="CF180" i="42"/>
  <c r="CG180" i="42" s="1"/>
  <c r="CF262" i="42"/>
  <c r="CG262" i="42" s="1"/>
  <c r="CF201" i="42"/>
  <c r="CG201" i="42" s="1"/>
  <c r="CF749" i="42"/>
  <c r="CG749" i="42" s="1"/>
  <c r="CF377" i="42"/>
  <c r="CG377" i="42" s="1"/>
  <c r="CF473" i="42"/>
  <c r="CG473" i="42" s="1"/>
  <c r="CF322" i="42"/>
  <c r="CG322" i="42" s="1"/>
  <c r="CF382" i="42"/>
  <c r="CG382" i="42" s="1"/>
  <c r="CF585" i="42"/>
  <c r="CG585" i="42" s="1"/>
  <c r="CF143" i="42"/>
  <c r="CG143" i="42" s="1"/>
  <c r="CF229" i="42"/>
  <c r="CG229" i="42" s="1"/>
  <c r="CF361" i="42"/>
  <c r="CG361" i="42" s="1"/>
  <c r="CF1028" i="42"/>
  <c r="CG1028" i="42" s="1"/>
  <c r="CF128" i="42"/>
  <c r="CG128" i="42" s="1"/>
  <c r="CF240" i="42"/>
  <c r="CG240" i="42" s="1"/>
  <c r="CF401" i="42"/>
  <c r="CG401" i="42" s="1"/>
  <c r="CF489" i="42"/>
  <c r="CG489" i="42" s="1"/>
  <c r="CF169" i="42"/>
  <c r="CG169" i="42" s="1"/>
  <c r="CF156" i="42"/>
  <c r="CG156" i="42" s="1"/>
  <c r="CF586" i="42"/>
  <c r="CG586" i="42" s="1"/>
  <c r="CF727" i="42"/>
  <c r="CG727" i="42" s="1"/>
  <c r="CF716" i="42"/>
  <c r="CG716" i="42" s="1"/>
  <c r="CF752" i="42"/>
  <c r="CG752" i="42" s="1"/>
  <c r="CF119" i="42"/>
  <c r="CG119" i="42" s="1"/>
  <c r="CF364" i="42"/>
  <c r="CG364" i="42" s="1"/>
  <c r="CF732" i="42"/>
  <c r="CG732" i="42" s="1"/>
  <c r="CF676" i="42"/>
  <c r="CG676" i="42" s="1"/>
  <c r="CF457" i="42"/>
  <c r="CG457" i="42" s="1"/>
  <c r="CF249" i="42"/>
  <c r="CG249" i="42" s="1"/>
  <c r="CF431" i="42"/>
  <c r="CG431" i="42" s="1"/>
  <c r="CF270" i="42"/>
  <c r="CG270" i="42" s="1"/>
  <c r="CF335" i="42"/>
  <c r="CG335" i="42" s="1"/>
  <c r="CF30" i="42"/>
  <c r="CG30" i="42" s="1"/>
  <c r="CF666" i="42"/>
  <c r="CG666" i="42" s="1"/>
  <c r="CF761" i="42"/>
  <c r="CG761" i="42" s="1"/>
  <c r="CF195" i="42"/>
  <c r="CG195" i="42" s="1"/>
  <c r="CF341" i="42"/>
  <c r="CG341" i="42" s="1"/>
  <c r="CF706" i="42"/>
  <c r="CG706" i="42" s="1"/>
  <c r="CF769" i="42"/>
  <c r="CG769" i="42" s="1"/>
  <c r="CF513" i="42"/>
  <c r="CG513" i="42" s="1"/>
  <c r="CF373" i="42"/>
  <c r="CG373" i="42" s="1"/>
  <c r="CF23" i="42"/>
  <c r="CG23" i="42" s="1"/>
  <c r="CF129" i="42"/>
  <c r="CG129" i="42" s="1"/>
  <c r="CF167" i="42"/>
  <c r="CG167" i="42" s="1"/>
  <c r="CF444" i="42"/>
  <c r="CG444" i="42" s="1"/>
  <c r="CF649" i="42"/>
  <c r="CG649" i="42" s="1"/>
  <c r="CF224" i="42"/>
  <c r="CG224" i="42" s="1"/>
  <c r="CF939" i="42"/>
  <c r="CG939" i="42" s="1"/>
  <c r="CF498" i="42"/>
  <c r="CG498" i="42" s="1"/>
  <c r="CF243" i="42"/>
  <c r="CG243" i="42" s="1"/>
  <c r="CF328" i="42"/>
  <c r="CG328" i="42" s="1"/>
  <c r="CF458" i="42"/>
  <c r="CG458" i="42" s="1"/>
  <c r="CF877" i="42"/>
  <c r="CG877" i="42" s="1"/>
  <c r="CF526" i="42"/>
  <c r="CG526" i="42" s="1"/>
  <c r="CF830" i="42"/>
  <c r="CG830" i="42" s="1"/>
  <c r="CF165" i="42"/>
  <c r="CG165" i="42" s="1"/>
  <c r="CF530" i="42"/>
  <c r="CG530" i="42" s="1"/>
  <c r="CF807" i="42"/>
  <c r="CG807" i="42" s="1"/>
  <c r="CF251" i="42"/>
  <c r="CG251" i="42" s="1"/>
  <c r="CF620" i="42"/>
  <c r="CG620" i="42" s="1"/>
  <c r="CF500" i="42"/>
  <c r="CG500" i="42" s="1"/>
  <c r="CF577" i="42"/>
  <c r="CG577" i="42" s="1"/>
  <c r="CF1031" i="42"/>
  <c r="CG1031" i="42" s="1"/>
  <c r="CF797" i="42"/>
  <c r="CG797" i="42" s="1"/>
  <c r="CF846" i="42"/>
  <c r="CG846" i="42" s="1"/>
  <c r="CF38" i="42"/>
  <c r="CG38" i="42" s="1"/>
  <c r="CF486" i="42"/>
  <c r="CG486" i="42" s="1"/>
  <c r="CF699" i="42"/>
  <c r="CG699" i="42" s="1"/>
  <c r="CF448" i="42"/>
  <c r="CG448" i="42" s="1"/>
  <c r="CF956" i="42"/>
  <c r="CG956" i="42" s="1"/>
  <c r="CF259" i="42"/>
  <c r="CG259" i="42" s="1"/>
  <c r="CF359" i="42"/>
  <c r="CG359" i="42" s="1"/>
  <c r="CF490" i="42"/>
  <c r="CG490" i="42" s="1"/>
  <c r="CF951" i="42"/>
  <c r="CG951" i="42" s="1"/>
  <c r="CF794" i="42"/>
  <c r="CG794" i="42" s="1"/>
  <c r="CF348" i="42"/>
  <c r="CG348" i="42" s="1"/>
  <c r="CF1004" i="42"/>
  <c r="CG1004" i="42" s="1"/>
  <c r="CF283" i="42"/>
  <c r="CG283" i="42" s="1"/>
  <c r="CF683" i="42"/>
  <c r="CG683" i="42" s="1"/>
  <c r="CF958" i="42"/>
  <c r="CG958" i="42" s="1"/>
  <c r="CF742" i="42"/>
  <c r="CG742" i="42" s="1"/>
  <c r="CF44" i="42"/>
  <c r="CG44" i="42" s="1"/>
  <c r="CF717" i="42"/>
  <c r="CG717" i="42" s="1"/>
  <c r="CF973" i="42"/>
  <c r="CG973" i="42" s="1"/>
  <c r="CF366" i="42"/>
  <c r="CG366" i="42" s="1"/>
  <c r="CF980" i="42"/>
  <c r="CG980" i="42" s="1"/>
  <c r="CF126" i="42"/>
  <c r="CG126" i="42" s="1"/>
  <c r="CF1021" i="42"/>
  <c r="CG1021" i="42" s="1"/>
  <c r="CF591" i="42"/>
  <c r="CG591" i="42" s="1"/>
  <c r="CF517" i="42"/>
  <c r="CG517" i="42" s="1"/>
  <c r="CF174" i="42"/>
  <c r="CG174" i="42" s="1"/>
  <c r="CF118" i="42"/>
  <c r="CG118" i="42" s="1"/>
  <c r="CF78" i="42"/>
  <c r="CG78" i="42" s="1"/>
  <c r="CF475" i="42"/>
  <c r="CG475" i="42" s="1"/>
  <c r="CF456" i="42"/>
  <c r="CG456" i="42" s="1"/>
  <c r="CF735" i="42"/>
  <c r="CG735" i="42" s="1"/>
  <c r="CF722" i="42"/>
  <c r="CG722" i="42" s="1"/>
  <c r="CF338" i="42"/>
  <c r="CG338" i="42" s="1"/>
  <c r="CF671" i="42"/>
  <c r="CG671" i="42" s="1"/>
  <c r="CF254" i="42"/>
  <c r="CG254" i="42" s="1"/>
  <c r="CF494" i="42"/>
  <c r="CG494" i="42" s="1"/>
  <c r="CF757" i="42"/>
  <c r="CG757" i="42" s="1"/>
  <c r="CF297" i="42"/>
  <c r="CG297" i="42" s="1"/>
  <c r="CF112" i="42"/>
  <c r="CG112" i="42" s="1"/>
  <c r="CF863" i="42"/>
  <c r="CG863" i="42" s="1"/>
  <c r="CF324" i="42"/>
  <c r="CG324" i="42" s="1"/>
  <c r="CF77" i="42"/>
  <c r="CG77" i="42" s="1"/>
  <c r="CF499" i="42"/>
  <c r="CG499" i="42" s="1"/>
  <c r="CF700" i="42"/>
  <c r="CG700" i="42" s="1"/>
  <c r="CF415" i="42"/>
  <c r="CG415" i="42" s="1"/>
  <c r="CF323" i="42"/>
  <c r="CG323" i="42" s="1"/>
  <c r="CF193" i="42"/>
  <c r="CG193" i="42" s="1"/>
  <c r="CF913" i="42"/>
  <c r="CG913" i="42" s="1"/>
  <c r="CF675" i="42"/>
  <c r="CG675" i="42" s="1"/>
  <c r="CF344" i="42"/>
  <c r="CG344" i="42" s="1"/>
  <c r="CF226" i="42"/>
  <c r="CG226" i="42" s="1"/>
  <c r="CF329" i="42"/>
  <c r="CG329" i="42" s="1"/>
  <c r="CF461" i="42"/>
  <c r="CG461" i="42" s="1"/>
  <c r="CF231" i="42"/>
  <c r="CG231" i="42" s="1"/>
  <c r="CF93" i="42"/>
  <c r="CG93" i="42" s="1"/>
  <c r="CF274" i="42"/>
  <c r="CG274" i="42" s="1"/>
  <c r="CF518" i="42"/>
  <c r="CG518" i="42" s="1"/>
  <c r="CF442" i="42"/>
  <c r="CG442" i="42" s="1"/>
  <c r="CF97" i="42"/>
  <c r="CG97" i="42" s="1"/>
  <c r="CF392" i="42"/>
  <c r="CG392" i="42" s="1"/>
  <c r="CF527" i="42"/>
  <c r="CG527" i="42" s="1"/>
  <c r="CF529" i="42"/>
  <c r="CG529" i="42" s="1"/>
  <c r="CF672" i="42"/>
  <c r="CG672" i="42" s="1"/>
  <c r="CF191" i="42"/>
  <c r="CG191" i="42" s="1"/>
  <c r="CF168" i="42"/>
  <c r="CG168" i="42" s="1"/>
  <c r="CF275" i="42"/>
  <c r="CG275" i="42" s="1"/>
  <c r="CF614" i="42"/>
  <c r="CG614" i="42" s="1"/>
  <c r="CF691" i="42"/>
  <c r="CG691" i="42" s="1"/>
  <c r="CF295" i="42"/>
  <c r="CG295" i="42" s="1"/>
  <c r="CF208" i="42"/>
  <c r="CG208" i="42" s="1"/>
  <c r="CF430" i="42"/>
  <c r="CG430" i="42" s="1"/>
  <c r="CF747" i="42"/>
  <c r="CG747" i="42" s="1"/>
  <c r="CF678" i="42"/>
  <c r="CG678" i="42" s="1"/>
  <c r="CF339" i="42"/>
  <c r="CG339" i="42" s="1"/>
  <c r="CF13" i="42"/>
  <c r="CG13" i="42" s="1"/>
  <c r="CF639" i="42"/>
  <c r="CG639" i="42" s="1"/>
  <c r="CF370" i="42"/>
  <c r="CG370" i="42" s="1"/>
  <c r="CF310" i="42"/>
  <c r="CG310" i="42" s="1"/>
  <c r="CF45" i="42"/>
  <c r="CG45" i="42" s="1"/>
  <c r="CF715" i="42"/>
  <c r="CG715" i="42" s="1"/>
  <c r="CF897" i="42"/>
  <c r="CG897" i="42" s="1"/>
  <c r="CF999" i="42"/>
  <c r="CG999" i="42" s="1"/>
  <c r="CF919" i="42"/>
  <c r="CG919" i="42" s="1"/>
  <c r="CF29" i="42"/>
  <c r="CG29" i="42" s="1"/>
  <c r="CF132" i="42"/>
  <c r="CG132" i="42" s="1"/>
  <c r="CF175" i="42"/>
  <c r="CG175" i="42" s="1"/>
  <c r="CF459" i="42"/>
  <c r="CG459" i="42" s="1"/>
  <c r="CF688" i="42"/>
  <c r="CG688" i="42" s="1"/>
  <c r="CF253" i="42"/>
  <c r="CG253" i="42" s="1"/>
  <c r="CF945" i="42"/>
  <c r="CG945" i="42" s="1"/>
  <c r="CF213" i="42"/>
  <c r="CG213" i="42" s="1"/>
  <c r="CG212" i="42" s="1" a="1"/>
  <c r="CG212" i="42" s="1"/>
  <c r="CF306" i="42"/>
  <c r="CG306" i="42" s="1"/>
  <c r="CF416" i="42"/>
  <c r="CG416" i="42" s="1"/>
  <c r="CF465" i="42"/>
  <c r="CG465" i="42" s="1"/>
  <c r="CF935" i="42"/>
  <c r="CG935" i="42" s="1"/>
  <c r="CF641" i="42"/>
  <c r="CG641" i="42" s="1"/>
  <c r="CF855" i="42"/>
  <c r="CG855" i="42" s="1"/>
  <c r="CF250" i="42"/>
  <c r="CG250" i="42" s="1"/>
  <c r="CF536" i="42"/>
  <c r="CG536" i="42" s="1"/>
  <c r="CF816" i="42"/>
  <c r="CG816" i="42" s="1"/>
  <c r="CF257" i="42"/>
  <c r="CG257" i="42" s="1"/>
  <c r="CF623" i="42"/>
  <c r="CG623" i="42" s="1"/>
  <c r="CF561" i="42"/>
  <c r="CG561" i="42" s="1"/>
  <c r="CF203" i="42"/>
  <c r="CG203" i="42" s="1"/>
  <c r="CF661" i="42"/>
  <c r="CG661" i="42" s="1"/>
  <c r="CF902" i="42"/>
  <c r="CG902" i="42" s="1"/>
  <c r="CF612" i="42"/>
  <c r="CG612" i="42" s="1"/>
  <c r="CF149" i="42"/>
  <c r="CG149" i="42" s="1"/>
  <c r="CF506" i="42"/>
  <c r="CG506" i="42" s="1"/>
  <c r="CF573" i="42"/>
  <c r="CG573" i="42" s="1"/>
  <c r="CF353" i="42"/>
  <c r="CG353" i="42" s="1"/>
  <c r="CF294" i="42"/>
  <c r="CG294" i="42" s="1"/>
  <c r="CF566" i="42"/>
  <c r="CG566" i="42" s="1"/>
  <c r="CF546" i="42"/>
  <c r="CG546" i="42" s="1"/>
  <c r="CF90" i="42"/>
  <c r="CG90" i="42" s="1"/>
  <c r="CF92" i="42"/>
  <c r="CG92" i="42" s="1"/>
  <c r="CF166" i="42"/>
  <c r="CG166" i="42" s="1"/>
  <c r="CF426" i="42"/>
  <c r="CG426" i="42" s="1"/>
  <c r="CF751" i="42"/>
  <c r="CG751" i="42" s="1"/>
  <c r="CF644" i="42"/>
  <c r="CG644" i="42" s="1"/>
  <c r="CF774" i="42"/>
  <c r="CG774" i="42" s="1"/>
  <c r="CF944" i="42"/>
  <c r="CG944" i="42" s="1"/>
  <c r="CF780" i="42"/>
  <c r="CG780" i="42" s="1"/>
  <c r="CF1006" i="42"/>
  <c r="CG1006" i="42" s="1"/>
  <c r="CF256" i="42"/>
  <c r="CG256" i="42" s="1"/>
  <c r="CF943" i="42"/>
  <c r="CG943" i="42" s="1"/>
  <c r="CF628" i="42"/>
  <c r="CG628" i="42" s="1"/>
  <c r="CF495" i="42"/>
  <c r="CG495" i="42" s="1"/>
  <c r="CF861" i="42"/>
  <c r="CG861" i="42" s="1"/>
  <c r="CF670" i="42"/>
  <c r="CG670" i="42" s="1"/>
  <c r="CF414" i="42"/>
  <c r="CG414" i="42" s="1"/>
  <c r="CF772" i="42"/>
  <c r="CG772" i="42" s="1"/>
  <c r="CF883" i="42"/>
  <c r="CG883" i="42" s="1"/>
  <c r="CF567" i="42"/>
  <c r="CG567" i="42" s="1"/>
  <c r="CF432" i="42"/>
  <c r="CG432" i="42" s="1"/>
  <c r="CF908" i="42"/>
  <c r="CG908" i="42" s="1"/>
  <c r="CF685" i="42"/>
  <c r="CG685" i="42" s="1"/>
  <c r="CF719" i="42"/>
  <c r="CG719" i="42" s="1"/>
  <c r="CE408" i="42" a="1"/>
  <c r="CE408" i="42" s="1"/>
  <c r="CE488" i="42" a="1"/>
  <c r="CE488" i="42" s="1"/>
  <c r="CC636" i="42"/>
  <c r="CC268" i="42"/>
  <c r="CC267" i="42" s="1"/>
  <c r="CC263" i="42" s="1"/>
  <c r="CE228" i="42" a="1"/>
  <c r="CE228" i="42" s="1"/>
  <c r="CE796" i="42" a="1"/>
  <c r="CE796" i="42" s="1"/>
  <c r="CE27" i="42" a="1"/>
  <c r="CE27" i="42" s="1"/>
  <c r="CA592" i="42"/>
  <c r="CE199" i="42" a="1"/>
  <c r="CE199" i="42" s="1"/>
  <c r="CE901" i="42" a="1"/>
  <c r="CE901" i="42" s="1"/>
  <c r="CE321" i="42" a="1"/>
  <c r="CE321" i="42" s="1"/>
  <c r="CE320" i="42" s="1"/>
  <c r="CE356" i="42" a="1"/>
  <c r="CE356" i="42" s="1"/>
  <c r="CA14" i="42"/>
  <c r="CA10" i="42" s="1"/>
  <c r="CE823" i="42" a="1"/>
  <c r="CE823" i="42" s="1"/>
  <c r="CE811" i="42" s="1"/>
  <c r="CE493" i="42" a="1"/>
  <c r="CE493" i="42" s="1"/>
  <c r="CC991" i="42"/>
  <c r="CC990" i="42" s="1"/>
  <c r="CC986" i="42" s="1"/>
  <c r="CC88" i="42"/>
  <c r="CC87" i="42" s="1"/>
  <c r="CC83" i="42" s="1"/>
  <c r="CE744" i="42" a="1"/>
  <c r="CE744" i="42" s="1"/>
  <c r="CE692" i="42" a="1"/>
  <c r="CE692" i="42" s="1"/>
  <c r="CC440" i="42"/>
  <c r="CC439" i="42" s="1"/>
  <c r="CC435" i="42" s="1"/>
  <c r="CC492" i="42"/>
  <c r="CC491" i="42" s="1"/>
  <c r="CC487" i="42" s="1"/>
  <c r="AB60" i="12"/>
  <c r="AC56" i="12"/>
  <c r="AB56" i="12"/>
  <c r="CE795" i="42" l="1"/>
  <c r="CG866" i="42" a="1"/>
  <c r="CG866" i="42" s="1"/>
  <c r="CG760" i="42" a="1"/>
  <c r="CG760" i="42" s="1"/>
  <c r="CG264" i="42" a="1"/>
  <c r="CG264" i="42" s="1"/>
  <c r="AE60" i="12"/>
  <c r="CC635" i="42"/>
  <c r="CC631" i="42" s="1"/>
  <c r="CG680" i="42" a="1"/>
  <c r="CG680" i="42" s="1"/>
  <c r="CG823" i="42" a="1"/>
  <c r="CG823" i="42" s="1"/>
  <c r="CG248" i="42" a="1"/>
  <c r="CG248" i="42" s="1"/>
  <c r="CG247" i="42" s="1"/>
  <c r="CG556" i="42" a="1"/>
  <c r="CG556" i="42" s="1"/>
  <c r="CG540" i="42" a="1"/>
  <c r="CG540" i="42" s="1"/>
  <c r="CC319" i="42"/>
  <c r="CC315" i="42" s="1"/>
  <c r="CC9" i="42" s="1"/>
  <c r="CC853" i="42"/>
  <c r="CC852" i="42" s="1"/>
  <c r="CC848" i="42" s="1"/>
  <c r="CG854" i="42" a="1"/>
  <c r="CG854" i="42" s="1"/>
  <c r="CG460" i="42" a="1"/>
  <c r="CG460" i="42" s="1"/>
  <c r="CG199" i="42" a="1"/>
  <c r="CG199" i="42" s="1"/>
  <c r="CG656" i="42" a="1"/>
  <c r="CG656" i="42" s="1"/>
  <c r="CG737" i="42" a="1"/>
  <c r="CG737" i="42" s="1"/>
  <c r="CC711" i="42"/>
  <c r="CC707" i="42" s="1"/>
  <c r="CC592" i="42" s="1"/>
  <c r="CE492" i="42"/>
  <c r="CE491" i="42" s="1"/>
  <c r="CE487" i="42" s="1"/>
  <c r="CE440" i="42"/>
  <c r="CE439" i="42" s="1"/>
  <c r="CE435" i="42" s="1"/>
  <c r="CA9" i="42"/>
  <c r="CA8" i="42" s="1"/>
  <c r="AF58" i="12" s="1"/>
  <c r="AF60" i="12" s="1"/>
  <c r="CG109" i="42" a="1"/>
  <c r="CG109" i="42" s="1"/>
  <c r="CG849" i="42" a="1"/>
  <c r="CG849" i="42" s="1"/>
  <c r="CE729" i="42"/>
  <c r="CE728" i="42" s="1"/>
  <c r="CE941" i="42"/>
  <c r="CG65" i="42" a="1"/>
  <c r="CG65" i="42" s="1"/>
  <c r="CE712" i="42"/>
  <c r="CE782" i="42"/>
  <c r="CE781" i="42" s="1"/>
  <c r="CE777" i="42" s="1"/>
  <c r="CG648" i="42" a="1"/>
  <c r="CG648" i="42" s="1"/>
  <c r="CE991" i="42"/>
  <c r="CE990" i="42" s="1"/>
  <c r="CE986" i="42"/>
  <c r="CE598" i="42"/>
  <c r="CE597" i="42" s="1"/>
  <c r="CE593" i="42" s="1"/>
  <c r="CE924" i="42"/>
  <c r="CE64" i="42"/>
  <c r="CE50" i="42" s="1"/>
  <c r="CG153" i="42" a="1"/>
  <c r="CG153" i="42" s="1"/>
  <c r="CG472" i="42" a="1"/>
  <c r="CG472" i="42" s="1"/>
  <c r="CG471" i="42" s="1"/>
  <c r="CG812" i="42" a="1"/>
  <c r="CG812" i="42" s="1"/>
  <c r="CG811" i="42" s="1"/>
  <c r="CE711" i="42"/>
  <c r="CE707" i="42" s="1"/>
  <c r="CG121" i="42" a="1"/>
  <c r="CG121" i="42" s="1"/>
  <c r="CG120" i="42" s="1"/>
  <c r="CG912" i="42" a="1"/>
  <c r="CG912" i="42" s="1"/>
  <c r="CG300" i="42" a="1"/>
  <c r="CG300" i="42" s="1"/>
  <c r="CG299" i="42" s="1"/>
  <c r="CG618" i="42" a="1"/>
  <c r="CG618" i="42" s="1"/>
  <c r="CG452" i="42" a="1"/>
  <c r="CG452" i="42" s="1"/>
  <c r="CG389" i="42" a="1"/>
  <c r="CG389" i="42" s="1"/>
  <c r="CG288" i="42" a="1"/>
  <c r="CG288" i="42" s="1"/>
  <c r="CG692" i="42" a="1"/>
  <c r="CG692" i="42" s="1"/>
  <c r="CG1020" i="42" a="1"/>
  <c r="CG1020" i="42" s="1"/>
  <c r="CG1019" i="42" s="1"/>
  <c r="CG1018" i="42" s="1"/>
  <c r="CG992" i="42" a="1"/>
  <c r="CG992" i="42" s="1"/>
  <c r="CG594" i="42" a="1"/>
  <c r="CG594" i="42" s="1"/>
  <c r="CG733" i="42" a="1"/>
  <c r="CG733" i="42" s="1"/>
  <c r="CG52" i="42" a="1"/>
  <c r="CG52" i="42" s="1"/>
  <c r="CG51" i="42" s="1"/>
  <c r="CG524" i="42" a="1"/>
  <c r="CG524" i="42" s="1"/>
  <c r="CG523" i="42" s="1"/>
  <c r="CE268" i="42"/>
  <c r="CE267" i="42" s="1"/>
  <c r="CE263" i="42" s="1"/>
  <c r="CG796" i="42" a="1"/>
  <c r="CG796" i="42" s="1"/>
  <c r="CG100" i="42" a="1"/>
  <c r="CG100" i="42" s="1"/>
  <c r="CG436" i="42" a="1"/>
  <c r="CG436" i="42" s="1"/>
  <c r="CE667" i="42"/>
  <c r="CG545" i="42" a="1"/>
  <c r="CG545" i="42" s="1"/>
  <c r="CE853" i="42"/>
  <c r="CE852" i="42" s="1"/>
  <c r="CE848" i="42" s="1"/>
  <c r="CG37" i="42" a="1"/>
  <c r="CG37" i="42" s="1"/>
  <c r="CG36" i="42" s="1"/>
  <c r="CG576" i="42" a="1"/>
  <c r="CG576" i="42" s="1"/>
  <c r="CG575" i="42" s="1"/>
  <c r="CG488" i="42" a="1"/>
  <c r="CG488" i="42" s="1"/>
  <c r="CG1015" i="42" a="1"/>
  <c r="CG1015" i="42" s="1"/>
  <c r="CG420" i="42" a="1"/>
  <c r="CG420" i="42" s="1"/>
  <c r="CG419" i="42" s="1"/>
  <c r="CG783" i="42" a="1"/>
  <c r="CG783" i="42" s="1"/>
  <c r="CG217" i="42" a="1"/>
  <c r="CG217" i="42" s="1"/>
  <c r="CG764" i="42" a="1"/>
  <c r="CG764" i="42" s="1"/>
  <c r="CG763" i="42" s="1"/>
  <c r="CG356" i="42" a="1"/>
  <c r="CG356" i="42" s="1"/>
  <c r="CE319" i="42"/>
  <c r="CE315" i="42" s="1"/>
  <c r="CE544" i="42"/>
  <c r="CE543" i="42" s="1"/>
  <c r="CE539" i="42" s="1"/>
  <c r="CG504" i="42" a="1"/>
  <c r="CG504" i="42" s="1"/>
  <c r="CG724" i="42" a="1"/>
  <c r="CG724" i="42" s="1"/>
  <c r="CG512" i="42" a="1"/>
  <c r="CG512" i="42" s="1"/>
  <c r="CG744" i="42" a="1"/>
  <c r="CG744" i="42" s="1"/>
  <c r="CG925" i="42" a="1"/>
  <c r="CG925" i="42" s="1"/>
  <c r="CG901" i="42" a="1"/>
  <c r="CG901" i="42" s="1"/>
  <c r="CG400" i="42" a="1"/>
  <c r="CG400" i="42" s="1"/>
  <c r="CG708" i="42" a="1"/>
  <c r="CG708" i="42" s="1"/>
  <c r="CG833" i="42" a="1"/>
  <c r="CG833" i="42" s="1"/>
  <c r="CG832" i="42" s="1"/>
  <c r="CG878" i="42" a="1"/>
  <c r="CG878" i="42" s="1"/>
  <c r="CG11" i="42" a="1"/>
  <c r="CG11" i="42" s="1"/>
  <c r="CG974" i="42" a="1"/>
  <c r="CG974" i="42" s="1"/>
  <c r="CG368" i="42" a="1"/>
  <c r="CG368" i="42" s="1"/>
  <c r="CG367" i="42" s="1"/>
  <c r="CG27" i="42" a="1"/>
  <c r="CG27" i="42" s="1"/>
  <c r="CG89" i="42" a="1"/>
  <c r="CG89" i="42" s="1"/>
  <c r="CG173" i="42" a="1"/>
  <c r="CG173" i="42" s="1"/>
  <c r="CG172" i="42" s="1"/>
  <c r="CG933" i="42" a="1"/>
  <c r="CG933" i="42" s="1"/>
  <c r="CG74" i="42" a="1"/>
  <c r="CG74" i="42" s="1"/>
  <c r="CE351" i="42"/>
  <c r="CG942" i="42" a="1"/>
  <c r="CG942" i="42" s="1"/>
  <c r="CG340" i="42" a="1"/>
  <c r="CG340" i="42" s="1"/>
  <c r="CG804" i="42" a="1"/>
  <c r="CG804" i="42" s="1"/>
  <c r="CG632" i="42" a="1"/>
  <c r="CG632" i="42" s="1"/>
  <c r="CE216" i="42"/>
  <c r="CE215" i="42" s="1"/>
  <c r="CE211" i="42" s="1"/>
  <c r="CE187" i="42"/>
  <c r="CE186" i="42" s="1"/>
  <c r="CG321" i="42" a="1"/>
  <c r="CG321" i="42" s="1"/>
  <c r="CG599" i="42" a="1"/>
  <c r="CG599" i="42" s="1"/>
  <c r="CH13" i="42"/>
  <c r="CI13" i="42" s="1"/>
  <c r="CH29" i="42"/>
  <c r="CI29" i="42" s="1"/>
  <c r="CH191" i="42"/>
  <c r="CI191" i="42" s="1"/>
  <c r="CH97" i="42"/>
  <c r="CI97" i="42" s="1"/>
  <c r="CH30" i="42"/>
  <c r="CI30" i="42" s="1"/>
  <c r="CH182" i="42"/>
  <c r="CI182" i="42" s="1"/>
  <c r="CH270" i="42"/>
  <c r="CI270" i="42" s="1"/>
  <c r="CH229" i="42"/>
  <c r="CI229" i="42" s="1"/>
  <c r="CH700" i="42"/>
  <c r="CI700" i="42" s="1"/>
  <c r="CH966" i="42"/>
  <c r="CI966" i="42" s="1"/>
  <c r="CH629" i="42"/>
  <c r="CI629" i="42" s="1"/>
  <c r="CH929" i="42"/>
  <c r="CI929" i="42" s="1"/>
  <c r="CH481" i="42"/>
  <c r="CI481" i="42" s="1"/>
  <c r="CH198" i="42"/>
  <c r="CI198" i="42" s="1"/>
  <c r="CH403" i="42"/>
  <c r="CI403" i="42" s="1"/>
  <c r="CH335" i="42"/>
  <c r="CI335" i="42" s="1"/>
  <c r="CH722" i="42"/>
  <c r="CI722" i="42" s="1"/>
  <c r="CH479" i="42"/>
  <c r="CI479" i="42" s="1"/>
  <c r="CH250" i="42"/>
  <c r="CI250" i="42" s="1"/>
  <c r="CH328" i="42"/>
  <c r="CI328" i="42" s="1"/>
  <c r="CH625" i="42"/>
  <c r="CI625" i="42" s="1"/>
  <c r="CH358" i="42"/>
  <c r="CI358" i="42" s="1"/>
  <c r="CH702" i="42"/>
  <c r="CI702" i="42" s="1"/>
  <c r="CH914" i="42"/>
  <c r="CI914" i="42" s="1"/>
  <c r="CH584" i="42"/>
  <c r="CI584" i="42" s="1"/>
  <c r="CH611" i="42"/>
  <c r="CI611" i="42" s="1"/>
  <c r="CH931" i="42"/>
  <c r="CI931" i="42" s="1"/>
  <c r="CH424" i="42"/>
  <c r="CI424" i="42" s="1"/>
  <c r="CH861" i="42"/>
  <c r="CI861" i="42" s="1"/>
  <c r="CH776" i="42"/>
  <c r="CI776" i="42" s="1"/>
  <c r="CH616" i="42"/>
  <c r="CI616" i="42" s="1"/>
  <c r="CH1004" i="42"/>
  <c r="CI1004" i="42" s="1"/>
  <c r="CH333" i="42"/>
  <c r="CI333" i="42" s="1"/>
  <c r="CH753" i="42"/>
  <c r="CI753" i="42" s="1"/>
  <c r="CH301" i="42"/>
  <c r="CI301" i="42" s="1"/>
  <c r="CH723" i="42"/>
  <c r="CI723" i="42" s="1"/>
  <c r="CH649" i="42"/>
  <c r="CI649" i="42" s="1"/>
  <c r="CH508" i="42"/>
  <c r="CI508" i="42" s="1"/>
  <c r="CH839" i="42"/>
  <c r="CI839" i="42" s="1"/>
  <c r="CH647" i="42"/>
  <c r="CI647" i="42" s="1"/>
  <c r="CH42" i="42"/>
  <c r="CI42" i="42" s="1"/>
  <c r="CH1027" i="42"/>
  <c r="CI1027" i="42" s="1"/>
  <c r="CH21" i="42"/>
  <c r="CI21" i="42" s="1"/>
  <c r="CH73" i="42"/>
  <c r="CI73" i="42" s="1"/>
  <c r="CH233" i="42"/>
  <c r="CI233" i="42" s="1"/>
  <c r="CH309" i="42"/>
  <c r="CI309" i="42" s="1"/>
  <c r="CH405" i="42"/>
  <c r="CI405" i="42" s="1"/>
  <c r="CH741" i="42"/>
  <c r="CI741" i="42" s="1"/>
  <c r="CH1006" i="42"/>
  <c r="CI1006" i="42" s="1"/>
  <c r="CH675" i="42"/>
  <c r="CI675" i="42" s="1"/>
  <c r="CH532" i="42"/>
  <c r="CI532" i="42" s="1"/>
  <c r="CH355" i="42"/>
  <c r="CI355" i="42" s="1"/>
  <c r="CH480" i="42"/>
  <c r="CI480" i="42" s="1"/>
  <c r="CH417" i="42"/>
  <c r="CI417" i="42" s="1"/>
  <c r="CH830" i="42"/>
  <c r="CI830" i="42" s="1"/>
  <c r="CH515" i="42"/>
  <c r="CI515" i="42" s="1"/>
  <c r="CH411" i="42"/>
  <c r="CI411" i="42" s="1"/>
  <c r="CH577" i="42"/>
  <c r="CI577" i="42" s="1"/>
  <c r="CH703" i="42"/>
  <c r="CI703" i="42" s="1"/>
  <c r="CH761" i="42"/>
  <c r="CI761" i="42" s="1"/>
  <c r="CI760" i="42" s="1" a="1"/>
  <c r="CI760" i="42" s="1"/>
  <c r="CH959" i="42"/>
  <c r="CI959" i="42" s="1"/>
  <c r="CH840" i="42"/>
  <c r="CI840" i="42" s="1"/>
  <c r="CH1000" i="42"/>
  <c r="CI1000" i="42" s="1"/>
  <c r="CH528" i="42"/>
  <c r="CI528" i="42" s="1"/>
  <c r="CH254" i="42"/>
  <c r="CI254" i="42" s="1"/>
  <c r="CH882" i="42"/>
  <c r="CI882" i="42" s="1"/>
  <c r="CH734" i="42"/>
  <c r="CI734" i="42" s="1"/>
  <c r="CI733" i="42" s="1" a="1"/>
  <c r="CI733" i="42" s="1"/>
  <c r="CH623" i="42"/>
  <c r="CI623" i="42" s="1"/>
  <c r="CH503" i="42"/>
  <c r="CI503" i="42" s="1"/>
  <c r="CH237" i="42"/>
  <c r="CI237" i="42" s="1"/>
  <c r="CH1034" i="42"/>
  <c r="CI1034" i="42" s="1"/>
  <c r="CH663" i="42"/>
  <c r="CI663" i="42" s="1"/>
  <c r="CH935" i="42"/>
  <c r="CI935" i="42" s="1"/>
  <c r="CH570" i="42"/>
  <c r="CI570" i="42" s="1"/>
  <c r="CH45" i="42"/>
  <c r="CI45" i="42" s="1"/>
  <c r="CH119" i="42"/>
  <c r="CI119" i="42" s="1"/>
  <c r="CH277" i="42"/>
  <c r="CI277" i="42" s="1"/>
  <c r="CH108" i="42"/>
  <c r="CI108" i="42" s="1"/>
  <c r="CH431" i="42"/>
  <c r="CI431" i="42" s="1"/>
  <c r="CH752" i="42"/>
  <c r="CI752" i="42" s="1"/>
  <c r="CH1024" i="42"/>
  <c r="CI1024" i="42" s="1"/>
  <c r="CH686" i="42"/>
  <c r="CI686" i="42" s="1"/>
  <c r="CH985" i="42"/>
  <c r="CI985" i="42" s="1"/>
  <c r="CH560" i="42"/>
  <c r="CI560" i="42" s="1"/>
  <c r="CH380" i="42"/>
  <c r="CI380" i="42" s="1"/>
  <c r="CH542" i="42"/>
  <c r="CI542" i="42" s="1"/>
  <c r="CH451" i="42"/>
  <c r="CI451" i="42" s="1"/>
  <c r="CH834" i="42"/>
  <c r="CI834" i="42" s="1"/>
  <c r="CH530" i="42"/>
  <c r="CI530" i="42" s="1"/>
  <c r="CH418" i="42"/>
  <c r="CI418" i="42" s="1"/>
  <c r="CH590" i="42"/>
  <c r="CI590" i="42" s="1"/>
  <c r="CH756" i="42"/>
  <c r="CI756" i="42" s="1"/>
  <c r="CH569" i="42"/>
  <c r="CI569" i="42" s="1"/>
  <c r="CH196" i="42"/>
  <c r="CI196" i="42" s="1"/>
  <c r="CH975" i="42"/>
  <c r="CI975" i="42" s="1"/>
  <c r="CH517" i="42"/>
  <c r="CI517" i="42" s="1"/>
  <c r="CH845" i="42"/>
  <c r="CI845" i="42" s="1"/>
  <c r="CH1025" i="42"/>
  <c r="CI1025" i="42" s="1"/>
  <c r="CH557" i="42"/>
  <c r="CI557" i="42" s="1"/>
  <c r="CH434" i="42"/>
  <c r="CI434" i="42" s="1"/>
  <c r="CH893" i="42"/>
  <c r="CI893" i="42" s="1"/>
  <c r="CH762" i="42"/>
  <c r="CI762" i="42" s="1"/>
  <c r="CH402" i="42"/>
  <c r="CI402" i="42" s="1"/>
  <c r="CH699" i="42"/>
  <c r="CI699" i="42" s="1"/>
  <c r="CH510" i="42"/>
  <c r="CI510" i="42" s="1"/>
  <c r="CH344" i="42"/>
  <c r="CI344" i="42" s="1"/>
  <c r="CH757" i="42"/>
  <c r="CI757" i="42" s="1"/>
  <c r="CH372" i="42"/>
  <c r="CI372" i="42" s="1"/>
  <c r="CH904" i="42"/>
  <c r="CI904" i="42" s="1"/>
  <c r="CH128" i="42"/>
  <c r="CI128" i="42" s="1"/>
  <c r="CH325" i="42"/>
  <c r="CI325" i="42" s="1"/>
  <c r="CH132" i="42"/>
  <c r="CI132" i="42" s="1"/>
  <c r="CH116" i="42"/>
  <c r="CI116" i="42" s="1"/>
  <c r="CH775" i="42"/>
  <c r="CI775" i="42" s="1"/>
  <c r="CH1035" i="42"/>
  <c r="CI1035" i="42" s="1"/>
  <c r="CH697" i="42"/>
  <c r="CI697" i="42" s="1"/>
  <c r="CH224" i="42"/>
  <c r="CI224" i="42" s="1"/>
  <c r="CH587" i="42"/>
  <c r="CI587" i="42" s="1"/>
  <c r="CH416" i="42"/>
  <c r="CI416" i="42" s="1"/>
  <c r="CH671" i="42"/>
  <c r="CI671" i="42" s="1"/>
  <c r="CH457" i="42"/>
  <c r="CI457" i="42" s="1"/>
  <c r="CH864" i="42"/>
  <c r="CI864" i="42" s="1"/>
  <c r="CH534" i="42"/>
  <c r="CI534" i="42" s="1"/>
  <c r="CH426" i="42"/>
  <c r="CI426" i="42" s="1"/>
  <c r="CH660" i="42"/>
  <c r="CI660" i="42" s="1"/>
  <c r="CH773" i="42"/>
  <c r="CI773" i="42" s="1"/>
  <c r="CH595" i="42"/>
  <c r="CI595" i="42" s="1"/>
  <c r="CI594" i="42" s="1" a="1"/>
  <c r="CI594" i="42" s="1"/>
  <c r="CH242" i="42"/>
  <c r="CI242" i="42" s="1"/>
  <c r="CH682" i="42"/>
  <c r="CI682" i="42" s="1"/>
  <c r="CH786" i="42"/>
  <c r="CI786" i="42" s="1"/>
  <c r="CH888" i="42"/>
  <c r="CI888" i="42" s="1"/>
  <c r="CH256" i="42"/>
  <c r="CI256" i="42" s="1"/>
  <c r="CH638" i="42"/>
  <c r="CI638" i="42" s="1"/>
  <c r="CH693" i="42"/>
  <c r="CI693" i="42" s="1"/>
  <c r="CH896" i="42"/>
  <c r="CI896" i="42" s="1"/>
  <c r="CH938" i="42"/>
  <c r="CI938" i="42" s="1"/>
  <c r="CH409" i="42"/>
  <c r="CI409" i="42" s="1"/>
  <c r="CH146" i="42"/>
  <c r="CI146" i="42" s="1"/>
  <c r="CH353" i="42"/>
  <c r="CI353" i="42" s="1"/>
  <c r="CH706" i="42"/>
  <c r="CI706" i="42" s="1"/>
  <c r="CH218" i="42"/>
  <c r="CI218" i="42" s="1"/>
  <c r="CH922" i="42"/>
  <c r="CI922" i="42" s="1"/>
  <c r="CH1022" i="42"/>
  <c r="CI1022" i="42" s="1"/>
  <c r="CH25" i="42"/>
  <c r="CI25" i="42" s="1"/>
  <c r="CH93" i="42"/>
  <c r="CI93" i="42" s="1"/>
  <c r="CH230" i="42"/>
  <c r="CI230" i="42" s="1"/>
  <c r="CH122" i="42"/>
  <c r="CI122" i="42" s="1"/>
  <c r="CH70" i="42"/>
  <c r="CI70" i="42" s="1"/>
  <c r="CH184" i="42"/>
  <c r="CI184" i="42" s="1"/>
  <c r="CH294" i="42"/>
  <c r="CI294" i="42" s="1"/>
  <c r="CH312" i="42"/>
  <c r="CI312" i="42" s="1"/>
  <c r="CH718" i="42"/>
  <c r="CI718" i="42" s="1"/>
  <c r="CH977" i="42"/>
  <c r="CI977" i="42" s="1"/>
  <c r="CH940" i="42"/>
  <c r="CI940" i="42" s="1"/>
  <c r="CH505" i="42"/>
  <c r="CI505" i="42" s="1"/>
  <c r="CH296" i="42"/>
  <c r="CI296" i="42" s="1"/>
  <c r="CH427" i="42"/>
  <c r="CI427" i="42" s="1"/>
  <c r="CH392" i="42"/>
  <c r="CI392" i="42" s="1"/>
  <c r="CH742" i="42"/>
  <c r="CI742" i="42" s="1"/>
  <c r="CH494" i="42"/>
  <c r="CI494" i="42" s="1"/>
  <c r="CH283" i="42"/>
  <c r="CI283" i="42" s="1"/>
  <c r="CH490" i="42"/>
  <c r="CI490" i="42" s="1"/>
  <c r="CH683" i="42"/>
  <c r="CI683" i="42" s="1"/>
  <c r="CH373" i="42"/>
  <c r="CI373" i="42" s="1"/>
  <c r="CH732" i="42"/>
  <c r="CI732" i="42" s="1"/>
  <c r="CH926" i="42"/>
  <c r="CI926" i="42" s="1"/>
  <c r="CH736" i="42"/>
  <c r="CI736" i="42" s="1"/>
  <c r="CH701" i="42"/>
  <c r="CI701" i="42" s="1"/>
  <c r="CH967" i="42"/>
  <c r="CI967" i="42" s="1"/>
  <c r="CH501" i="42"/>
  <c r="CI501" i="42" s="1"/>
  <c r="CH879" i="42"/>
  <c r="CI879" i="42" s="1"/>
  <c r="CH871" i="42"/>
  <c r="CI871" i="42" s="1"/>
  <c r="CH664" i="42"/>
  <c r="CI664" i="42" s="1"/>
  <c r="CH273" i="42"/>
  <c r="CI273" i="42" s="1"/>
  <c r="CH422" i="42"/>
  <c r="CI422" i="42" s="1"/>
  <c r="CH149" i="42"/>
  <c r="CI149" i="42" s="1"/>
  <c r="CH529" i="42"/>
  <c r="CI529" i="42" s="1"/>
  <c r="CH958" i="42"/>
  <c r="CI958" i="42" s="1"/>
  <c r="CH445" i="42"/>
  <c r="CI445" i="42" s="1"/>
  <c r="CH612" i="42"/>
  <c r="CI612" i="42" s="1"/>
  <c r="CH600" i="42"/>
  <c r="CI600" i="42" s="1"/>
  <c r="CH112" i="42"/>
  <c r="CI112" i="42" s="1"/>
  <c r="CH91" i="42"/>
  <c r="CI91" i="42" s="1"/>
  <c r="CH66" i="42"/>
  <c r="CI66" i="42" s="1"/>
  <c r="CH41" i="42"/>
  <c r="CI41" i="42" s="1"/>
  <c r="CH221" i="42"/>
  <c r="CI221" i="42" s="1"/>
  <c r="CH298" i="42"/>
  <c r="CI298" i="42" s="1"/>
  <c r="CH399" i="42"/>
  <c r="CI399" i="42" s="1"/>
  <c r="CH730" i="42"/>
  <c r="CI730" i="42" s="1"/>
  <c r="CH995" i="42"/>
  <c r="CI995" i="42" s="1"/>
  <c r="CH658" i="42"/>
  <c r="CI658" i="42" s="1"/>
  <c r="CH946" i="42"/>
  <c r="CI946" i="42" s="1"/>
  <c r="CH520" i="42"/>
  <c r="CI520" i="42" s="1"/>
  <c r="CH346" i="42"/>
  <c r="CI346" i="42" s="1"/>
  <c r="CH463" i="42"/>
  <c r="CI463" i="42" s="1"/>
  <c r="CH414" i="42"/>
  <c r="CI414" i="42" s="1"/>
  <c r="CH769" i="42"/>
  <c r="CI769" i="42" s="1"/>
  <c r="CH497" i="42"/>
  <c r="CI497" i="42" s="1"/>
  <c r="CH354" i="42"/>
  <c r="CI354" i="42" s="1"/>
  <c r="CH567" i="42"/>
  <c r="CI567" i="42" s="1"/>
  <c r="CH696" i="42"/>
  <c r="CI696" i="42" s="1"/>
  <c r="CH433" i="42"/>
  <c r="CI433" i="42" s="1"/>
  <c r="CH747" i="42"/>
  <c r="CI747" i="42" s="1"/>
  <c r="CH950" i="42"/>
  <c r="CI950" i="42" s="1"/>
  <c r="CH210" i="42"/>
  <c r="CI210" i="42" s="1"/>
  <c r="CH829" i="42"/>
  <c r="CI829" i="42" s="1"/>
  <c r="CH997" i="42"/>
  <c r="CI997" i="42" s="1"/>
  <c r="CH522" i="42"/>
  <c r="CI522" i="42" s="1"/>
  <c r="CH874" i="42"/>
  <c r="CI874" i="42" s="1"/>
  <c r="CH666" i="42"/>
  <c r="CI666" i="42" s="1"/>
  <c r="CH285" i="42"/>
  <c r="CI285" i="42" s="1"/>
  <c r="CH531" i="42"/>
  <c r="CI531" i="42" s="1"/>
  <c r="CH365" i="42"/>
  <c r="CI365" i="42" s="1"/>
  <c r="CH1011" i="42"/>
  <c r="CI1011" i="42" s="1"/>
  <c r="CH1029" i="42"/>
  <c r="CI1029" i="42" s="1"/>
  <c r="CH554" i="42"/>
  <c r="CI554" i="42" s="1"/>
  <c r="CH964" i="42"/>
  <c r="CI964" i="42" s="1"/>
  <c r="CH961" i="42"/>
  <c r="CI961" i="42" s="1"/>
  <c r="CH54" i="42"/>
  <c r="CI54" i="42" s="1"/>
  <c r="CH957" i="42"/>
  <c r="CI957" i="42" s="1"/>
  <c r="CH443" i="42"/>
  <c r="CI443" i="42" s="1"/>
  <c r="CH293" i="42"/>
  <c r="CI293" i="42" s="1"/>
  <c r="CH162" i="42"/>
  <c r="CI162" i="42" s="1"/>
  <c r="CH688" i="42"/>
  <c r="CI688" i="42" s="1"/>
  <c r="CH201" i="42"/>
  <c r="CI201" i="42" s="1"/>
  <c r="CH681" i="42"/>
  <c r="CI681" i="42" s="1"/>
  <c r="CH231" i="42"/>
  <c r="CI231" i="42" s="1"/>
  <c r="CH364" i="42"/>
  <c r="CI364" i="42" s="1"/>
  <c r="CH555" i="42"/>
  <c r="CI555" i="42" s="1"/>
  <c r="CH873" i="42"/>
  <c r="CI873" i="42" s="1"/>
  <c r="CH382" i="42"/>
  <c r="CI382" i="42" s="1"/>
  <c r="CH824" i="42"/>
  <c r="CI824" i="42" s="1"/>
  <c r="CH352" i="42"/>
  <c r="CI352" i="42" s="1"/>
  <c r="CH257" i="42"/>
  <c r="CI257" i="42" s="1"/>
  <c r="CH259" i="42"/>
  <c r="CI259" i="42" s="1"/>
  <c r="CH842" i="42"/>
  <c r="CI842" i="42" s="1"/>
  <c r="CH447" i="42"/>
  <c r="CI447" i="42" s="1"/>
  <c r="CH640" i="42"/>
  <c r="CI640" i="42" s="1"/>
  <c r="CH157" i="42"/>
  <c r="CI157" i="42" s="1"/>
  <c r="CH308" i="42"/>
  <c r="CI308" i="42" s="1"/>
  <c r="CH1021" i="42"/>
  <c r="CI1021" i="42" s="1"/>
  <c r="CH1012" i="42"/>
  <c r="CI1012" i="42" s="1"/>
  <c r="CH906" i="42"/>
  <c r="CI906" i="42" s="1"/>
  <c r="CH589" i="42"/>
  <c r="CI589" i="42" s="1"/>
  <c r="CH970" i="42"/>
  <c r="CI970" i="42" s="1"/>
  <c r="CH313" i="42"/>
  <c r="CI313" i="42" s="1"/>
  <c r="CH898" i="42"/>
  <c r="CI898" i="42" s="1"/>
  <c r="CH983" i="42"/>
  <c r="CI983" i="42" s="1"/>
  <c r="CH193" i="42"/>
  <c r="CI193" i="42" s="1"/>
  <c r="CH633" i="42"/>
  <c r="CI633" i="42" s="1"/>
  <c r="CH687" i="42"/>
  <c r="CI687" i="42" s="1"/>
  <c r="CH743" i="42"/>
  <c r="CI743" i="42" s="1"/>
  <c r="CH937" i="42"/>
  <c r="CI937" i="42" s="1"/>
  <c r="CH677" i="42"/>
  <c r="CI677" i="42" s="1"/>
  <c r="CH954" i="42"/>
  <c r="CI954" i="42" s="1"/>
  <c r="CH982" i="42"/>
  <c r="CI982" i="42" s="1"/>
  <c r="CH12" i="42"/>
  <c r="CI12" i="42" s="1"/>
  <c r="CH371" i="42"/>
  <c r="CI371" i="42" s="1"/>
  <c r="CH582" i="42"/>
  <c r="CI582" i="42" s="1"/>
  <c r="CH884" i="42"/>
  <c r="CI884" i="42" s="1"/>
  <c r="CH406" i="42"/>
  <c r="CI406" i="42" s="1"/>
  <c r="CH841" i="42"/>
  <c r="CI841" i="42" s="1"/>
  <c r="CH362" i="42"/>
  <c r="CI362" i="42" s="1"/>
  <c r="CH307" i="42"/>
  <c r="CI307" i="42" s="1"/>
  <c r="CH289" i="42"/>
  <c r="CI289" i="42" s="1"/>
  <c r="CH930" i="42"/>
  <c r="CI930" i="42" s="1"/>
  <c r="CH450" i="42"/>
  <c r="CI450" i="42" s="1"/>
  <c r="CH645" i="42"/>
  <c r="CI645" i="42" s="1"/>
  <c r="CH200" i="42"/>
  <c r="CI200" i="42" s="1"/>
  <c r="CH391" i="42"/>
  <c r="CI391" i="42" s="1"/>
  <c r="CH1031" i="42"/>
  <c r="CI1031" i="42" s="1"/>
  <c r="CH979" i="42"/>
  <c r="CI979" i="42" s="1"/>
  <c r="CH716" i="42"/>
  <c r="CI716" i="42" s="1"/>
  <c r="CH665" i="42"/>
  <c r="CI665" i="42" s="1"/>
  <c r="CH1016" i="42"/>
  <c r="CI1016" i="42" s="1"/>
  <c r="CH366" i="42"/>
  <c r="CI366" i="42" s="1"/>
  <c r="CH913" i="42"/>
  <c r="CI913" i="42" s="1"/>
  <c r="CH197" i="42"/>
  <c r="CI197" i="42" s="1"/>
  <c r="CH805" i="42"/>
  <c r="CI805" i="42" s="1"/>
  <c r="CH376" i="42"/>
  <c r="CI376" i="42" s="1"/>
  <c r="CH800" i="42"/>
  <c r="CI800" i="42" s="1"/>
  <c r="CH955" i="42"/>
  <c r="CI955" i="42" s="1"/>
  <c r="CH788" i="42"/>
  <c r="CI788" i="42" s="1"/>
  <c r="CH495" i="42"/>
  <c r="CI495" i="42" s="1"/>
  <c r="CH47" i="42"/>
  <c r="CI47" i="42" s="1"/>
  <c r="CH622" i="42"/>
  <c r="CI622" i="42" s="1"/>
  <c r="CH895" i="42"/>
  <c r="CI895" i="42" s="1"/>
  <c r="CH498" i="42"/>
  <c r="CI498" i="42" s="1"/>
  <c r="CH859" i="42"/>
  <c r="CI859" i="42" s="1"/>
  <c r="CH375" i="42"/>
  <c r="CI375" i="42" s="1"/>
  <c r="CH339" i="42"/>
  <c r="CI339" i="42" s="1"/>
  <c r="CH166" i="42"/>
  <c r="CI166" i="42" s="1"/>
  <c r="CH981" i="42"/>
  <c r="CI981" i="42" s="1"/>
  <c r="CH459" i="42"/>
  <c r="CI459" i="42" s="1"/>
  <c r="CH138" i="42"/>
  <c r="CI138" i="42" s="1"/>
  <c r="CH220" i="42"/>
  <c r="CI220" i="42" s="1"/>
  <c r="CH521" i="42"/>
  <c r="CI521" i="42" s="1"/>
  <c r="CH338" i="42"/>
  <c r="CI338" i="42" s="1"/>
  <c r="CH1036" i="42"/>
  <c r="CI1036" i="42" s="1"/>
  <c r="CH720" i="42"/>
  <c r="CI720" i="42" s="1"/>
  <c r="CH727" i="42"/>
  <c r="CI727" i="42" s="1"/>
  <c r="CH111" i="42"/>
  <c r="CI111" i="42" s="1"/>
  <c r="CH446" i="42"/>
  <c r="CI446" i="42" s="1"/>
  <c r="CH916" i="42"/>
  <c r="CI916" i="42" s="1"/>
  <c r="CH1033" i="42"/>
  <c r="CI1033" i="42" s="1"/>
  <c r="CH969" i="42"/>
  <c r="CI969" i="42" s="1"/>
  <c r="CH547" i="42"/>
  <c r="CI547" i="42" s="1"/>
  <c r="CH815" i="42"/>
  <c r="CI815" i="42" s="1"/>
  <c r="CH965" i="42"/>
  <c r="CI965" i="42" s="1"/>
  <c r="CH868" i="42"/>
  <c r="CI868" i="42" s="1"/>
  <c r="CH690" i="42"/>
  <c r="CI690" i="42" s="1"/>
  <c r="CH62" i="42"/>
  <c r="CI62" i="42" s="1"/>
  <c r="CH639" i="42"/>
  <c r="CI639" i="42" s="1"/>
  <c r="CH131" i="42"/>
  <c r="CI131" i="42" s="1"/>
  <c r="CH478" i="42"/>
  <c r="CI478" i="42" s="1"/>
  <c r="CH176" i="42"/>
  <c r="CI176" i="42" s="1"/>
  <c r="CH190" i="42"/>
  <c r="CI190" i="42" s="1"/>
  <c r="CH303" i="42"/>
  <c r="CI303" i="42" s="1"/>
  <c r="CH102" i="42"/>
  <c r="CI102" i="42" s="1"/>
  <c r="CH336" i="42"/>
  <c r="CI336" i="42" s="1"/>
  <c r="CH145" i="42"/>
  <c r="CI145" i="42" s="1"/>
  <c r="CH170" i="42"/>
  <c r="CI170" i="42" s="1"/>
  <c r="CH90" i="42"/>
  <c r="CI90" i="42" s="1"/>
  <c r="CH318" i="42"/>
  <c r="CI318" i="42" s="1"/>
  <c r="CH155" i="42"/>
  <c r="CI155" i="42" s="1"/>
  <c r="CH71" i="42"/>
  <c r="CI71" i="42" s="1"/>
  <c r="CH82" i="42"/>
  <c r="CI82" i="42" s="1"/>
  <c r="CH106" i="42"/>
  <c r="CI106" i="42" s="1"/>
  <c r="CH33" i="42"/>
  <c r="CI33" i="42" s="1"/>
  <c r="CH249" i="42"/>
  <c r="CI249" i="42" s="1"/>
  <c r="CH203" i="42"/>
  <c r="CI203" i="42" s="1"/>
  <c r="CH219" i="42"/>
  <c r="CI219" i="42" s="1"/>
  <c r="CH331" i="42"/>
  <c r="CI331" i="42" s="1"/>
  <c r="CH144" i="42"/>
  <c r="CI144" i="42" s="1"/>
  <c r="CH324" i="42"/>
  <c r="CI324" i="42" s="1"/>
  <c r="CH793" i="42"/>
  <c r="CI793" i="42" s="1"/>
  <c r="CH81" i="42"/>
  <c r="CI81" i="42" s="1"/>
  <c r="CH715" i="42"/>
  <c r="CI715" i="42" s="1"/>
  <c r="CH311" i="42"/>
  <c r="CI311" i="42" s="1"/>
  <c r="CH604" i="42"/>
  <c r="CI604" i="42" s="1"/>
  <c r="CH428" i="42"/>
  <c r="CI428" i="42" s="1"/>
  <c r="CH676" i="42"/>
  <c r="CI676" i="42" s="1"/>
  <c r="CH469" i="42"/>
  <c r="CI469" i="42" s="1"/>
  <c r="CH889" i="42"/>
  <c r="CI889" i="42" s="1"/>
  <c r="CH538" i="42"/>
  <c r="CI538" i="42" s="1"/>
  <c r="CH562" i="42"/>
  <c r="CI562" i="42" s="1"/>
  <c r="CH721" i="42"/>
  <c r="CI721" i="42" s="1"/>
  <c r="CH779" i="42"/>
  <c r="CI779" i="42" s="1"/>
  <c r="CH630" i="42"/>
  <c r="CI630" i="42" s="1"/>
  <c r="CH329" i="42"/>
  <c r="CI329" i="42" s="1"/>
  <c r="CH685" i="42"/>
  <c r="CI685" i="42" s="1"/>
  <c r="CH791" i="42"/>
  <c r="CI791" i="42" s="1"/>
  <c r="CH908" i="42"/>
  <c r="CI908" i="42" s="1"/>
  <c r="CH412" i="42"/>
  <c r="CI412" i="42" s="1"/>
  <c r="CH662" i="42"/>
  <c r="CI662" i="42" s="1"/>
  <c r="CH746" i="42"/>
  <c r="CI746" i="42" s="1"/>
  <c r="CH910" i="42"/>
  <c r="CI910" i="42" s="1"/>
  <c r="CH956" i="42"/>
  <c r="CI956" i="42" s="1"/>
  <c r="CH572" i="42"/>
  <c r="CI572" i="42" s="1"/>
  <c r="CH617" i="42"/>
  <c r="CI617" i="42" s="1"/>
  <c r="CH877" i="42"/>
  <c r="CI877" i="42" s="1"/>
  <c r="CH404" i="42"/>
  <c r="CI404" i="42" s="1"/>
  <c r="CH767" i="42"/>
  <c r="CI767" i="42" s="1"/>
  <c r="CH305" i="42"/>
  <c r="CI305" i="42" s="1"/>
  <c r="CH377" i="42"/>
  <c r="CI377" i="42" s="1"/>
  <c r="CH284" i="42"/>
  <c r="CI284" i="42" s="1"/>
  <c r="CH860" i="42"/>
  <c r="CI860" i="42" s="1"/>
  <c r="CH77" i="42"/>
  <c r="CI77" i="42" s="1"/>
  <c r="CH816" i="42"/>
  <c r="CI816" i="42" s="1"/>
  <c r="CH634" i="42"/>
  <c r="CI634" i="42" s="1"/>
  <c r="CH246" i="42"/>
  <c r="CI246" i="42" s="1"/>
  <c r="CH698" i="42"/>
  <c r="CI698" i="42" s="1"/>
  <c r="CH828" i="42"/>
  <c r="CI828" i="42" s="1"/>
  <c r="CH894" i="42"/>
  <c r="CI894" i="42" s="1"/>
  <c r="CH934" i="42"/>
  <c r="CI934" i="42" s="1"/>
  <c r="CH1005" i="42"/>
  <c r="CI1005" i="42" s="1"/>
  <c r="CH739" i="42"/>
  <c r="CI739" i="42" s="1"/>
  <c r="CH951" i="42"/>
  <c r="CI951" i="42" s="1"/>
  <c r="CH794" i="42"/>
  <c r="CI794" i="42" s="1"/>
  <c r="CH1017" i="42"/>
  <c r="CI1017" i="42" s="1"/>
  <c r="CH817" i="42"/>
  <c r="CI817" i="42" s="1"/>
  <c r="CH869" i="42"/>
  <c r="CI869" i="42" s="1"/>
  <c r="CH125" i="42"/>
  <c r="CI125" i="42" s="1"/>
  <c r="CH151" i="42"/>
  <c r="CI151" i="42" s="1"/>
  <c r="CH175" i="42"/>
  <c r="CI175" i="42" s="1"/>
  <c r="CH262" i="42"/>
  <c r="CI262" i="42" s="1"/>
  <c r="CH468" i="42"/>
  <c r="CI468" i="42" s="1"/>
  <c r="CH827" i="42"/>
  <c r="CI827" i="42" s="1"/>
  <c r="CH192" i="42"/>
  <c r="CI192" i="42" s="1"/>
  <c r="CH772" i="42"/>
  <c r="CI772" i="42" s="1"/>
  <c r="CH350" i="42"/>
  <c r="CI350" i="42" s="1"/>
  <c r="CH646" i="42"/>
  <c r="CI646" i="42" s="1"/>
  <c r="CH124" i="42"/>
  <c r="CI124" i="42" s="1"/>
  <c r="CH750" i="42"/>
  <c r="CI750" i="42" s="1"/>
  <c r="CH255" i="42"/>
  <c r="CI255" i="42" s="1"/>
  <c r="CH1023" i="42"/>
  <c r="CI1023" i="42" s="1"/>
  <c r="CH126" i="42"/>
  <c r="CI126" i="42" s="1"/>
  <c r="CH651" i="42"/>
  <c r="CI651" i="42" s="1"/>
  <c r="CH947" i="42"/>
  <c r="CI947" i="42" s="1"/>
  <c r="CH919" i="42"/>
  <c r="CI919" i="42" s="1"/>
  <c r="CH548" i="42"/>
  <c r="CI548" i="42" s="1"/>
  <c r="CH996" i="42"/>
  <c r="CI996" i="42" s="1"/>
  <c r="CH875" i="42"/>
  <c r="CI875" i="42" s="1"/>
  <c r="CH1008" i="42"/>
  <c r="CI1008" i="42" s="1"/>
  <c r="CH803" i="42"/>
  <c r="CI803" i="42" s="1"/>
  <c r="CH642" i="42"/>
  <c r="CI642" i="42" s="1"/>
  <c r="CH1013" i="42"/>
  <c r="CI1013" i="42" s="1"/>
  <c r="CH306" i="42"/>
  <c r="CI306" i="42" s="1"/>
  <c r="CH836" i="42"/>
  <c r="CI836" i="42" s="1"/>
  <c r="CH552" i="42"/>
  <c r="CI552" i="42" s="1"/>
  <c r="CH984" i="42"/>
  <c r="CI984" i="42" s="1"/>
  <c r="CH792" i="42"/>
  <c r="CI792" i="42" s="1"/>
  <c r="CH865" i="42"/>
  <c r="CI865" i="42" s="1"/>
  <c r="CH139" i="42"/>
  <c r="CI139" i="42" s="1"/>
  <c r="CH673" i="42"/>
  <c r="CI673" i="42" s="1"/>
  <c r="CH274" i="42"/>
  <c r="CI274" i="42" s="1"/>
  <c r="CH735" i="42"/>
  <c r="CI735" i="42" s="1"/>
  <c r="CH235" i="42"/>
  <c r="CI235" i="42" s="1"/>
  <c r="CH1026" i="42"/>
  <c r="CI1026" i="42" s="1"/>
  <c r="CH1002" i="42"/>
  <c r="CI1002" i="42" s="1"/>
  <c r="CH801" i="42"/>
  <c r="CI801" i="42" s="1"/>
  <c r="CH818" i="42"/>
  <c r="CI818" i="42" s="1"/>
  <c r="CH652" i="42"/>
  <c r="CI652" i="42" s="1"/>
  <c r="CH261" i="42"/>
  <c r="CI261" i="42" s="1"/>
  <c r="CH282" i="42"/>
  <c r="CI282" i="42" s="1"/>
  <c r="CH239" i="42"/>
  <c r="CI239" i="42" s="1"/>
  <c r="CH809" i="42"/>
  <c r="CI809" i="42" s="1"/>
  <c r="CH858" i="42"/>
  <c r="CI858" i="42" s="1"/>
  <c r="CH802" i="42"/>
  <c r="CI802" i="42" s="1"/>
  <c r="CK1" i="42"/>
  <c r="CH61" i="42"/>
  <c r="CI61" i="42" s="1"/>
  <c r="CH19" i="42"/>
  <c r="CI19" i="42" s="1"/>
  <c r="CH31" i="42"/>
  <c r="CI31" i="42" s="1"/>
  <c r="CH225" i="42"/>
  <c r="CI225" i="42" s="1"/>
  <c r="CH348" i="42"/>
  <c r="CI348" i="42" s="1"/>
  <c r="CH177" i="42"/>
  <c r="CI177" i="42" s="1"/>
  <c r="CH385" i="42"/>
  <c r="CI385" i="42" s="1"/>
  <c r="CH799" i="42"/>
  <c r="CI799" i="42" s="1"/>
  <c r="CH133" i="42"/>
  <c r="CI133" i="42" s="1"/>
  <c r="CH726" i="42"/>
  <c r="CI726" i="42" s="1"/>
  <c r="CH314" i="42"/>
  <c r="CI314" i="42" s="1"/>
  <c r="CH619" i="42"/>
  <c r="CI619" i="42" s="1"/>
  <c r="CH437" i="42"/>
  <c r="CI437" i="42" s="1"/>
  <c r="CI436" i="42" s="1" a="1"/>
  <c r="CI436" i="42" s="1"/>
  <c r="CH694" i="42"/>
  <c r="CI694" i="42" s="1"/>
  <c r="CH58" i="42"/>
  <c r="CI58" i="42" s="1"/>
  <c r="CH907" i="42"/>
  <c r="CI907" i="42" s="1"/>
  <c r="CH550" i="42"/>
  <c r="CI550" i="42" s="1"/>
  <c r="CH615" i="42"/>
  <c r="CI615" i="42" s="1"/>
  <c r="CH745" i="42"/>
  <c r="CI745" i="42" s="1"/>
  <c r="CH903" i="42"/>
  <c r="CI903" i="42" s="1"/>
  <c r="CH856" i="42"/>
  <c r="CI856" i="42" s="1"/>
  <c r="CH461" i="42"/>
  <c r="CI461" i="42" s="1"/>
  <c r="CH695" i="42"/>
  <c r="CI695" i="42" s="1"/>
  <c r="CH806" i="42"/>
  <c r="CI806" i="42" s="1"/>
  <c r="CH978" i="42"/>
  <c r="CI978" i="42" s="1"/>
  <c r="CH513" i="42"/>
  <c r="CI513" i="42" s="1"/>
  <c r="CH709" i="42"/>
  <c r="CI709" i="42" s="1"/>
  <c r="CH758" i="42"/>
  <c r="CI758" i="42" s="1"/>
  <c r="CH918" i="42"/>
  <c r="CI918" i="42" s="1"/>
  <c r="CH549" i="42"/>
  <c r="CI549" i="42" s="1"/>
  <c r="CH704" i="42"/>
  <c r="CI704" i="42" s="1"/>
  <c r="CH381" i="42"/>
  <c r="CI381" i="42" s="1"/>
  <c r="CH390" i="42"/>
  <c r="CI390" i="42" s="1"/>
  <c r="CH581" i="42"/>
  <c r="CI581" i="42" s="1"/>
  <c r="CH936" i="42"/>
  <c r="CI936" i="42" s="1"/>
  <c r="CH442" i="42"/>
  <c r="CI442" i="42" s="1"/>
  <c r="CH275" i="42"/>
  <c r="CI275" i="42" s="1"/>
  <c r="CH511" i="42"/>
  <c r="CI511" i="42" s="1"/>
  <c r="CH39" i="42"/>
  <c r="CI39" i="42" s="1"/>
  <c r="CH69" i="42"/>
  <c r="CI69" i="42" s="1"/>
  <c r="CH26" i="42"/>
  <c r="CI26" i="42" s="1"/>
  <c r="CH38" i="42"/>
  <c r="CI38" i="42" s="1"/>
  <c r="CH110" i="42"/>
  <c r="CI110" i="42" s="1"/>
  <c r="CH363" i="42"/>
  <c r="CI363" i="42" s="1"/>
  <c r="CH179" i="42"/>
  <c r="CI179" i="42" s="1"/>
  <c r="CH407" i="42"/>
  <c r="CI407" i="42" s="1"/>
  <c r="CH810" i="42"/>
  <c r="CI810" i="42" s="1"/>
  <c r="CH158" i="42"/>
  <c r="CI158" i="42" s="1"/>
  <c r="CH738" i="42"/>
  <c r="CI738" i="42" s="1"/>
  <c r="CH323" i="42"/>
  <c r="CI323" i="42" s="1"/>
  <c r="CH628" i="42"/>
  <c r="CI628" i="42" s="1"/>
  <c r="CH467" i="42"/>
  <c r="CI467" i="42" s="1"/>
  <c r="CH717" i="42"/>
  <c r="CI717" i="42" s="1"/>
  <c r="CH164" i="42"/>
  <c r="CI164" i="42" s="1"/>
  <c r="CH989" i="42"/>
  <c r="CI989" i="42" s="1"/>
  <c r="CH571" i="42"/>
  <c r="CI571" i="42" s="1"/>
  <c r="CH627" i="42"/>
  <c r="CI627" i="42" s="1"/>
  <c r="CH820" i="42"/>
  <c r="CI820" i="42" s="1"/>
  <c r="CH920" i="42"/>
  <c r="CI920" i="42" s="1"/>
  <c r="CH483" i="42"/>
  <c r="CI483" i="42" s="1"/>
  <c r="CH885" i="42"/>
  <c r="CI885" i="42" s="1"/>
  <c r="CH822" i="42"/>
  <c r="CI822" i="42" s="1"/>
  <c r="CH988" i="42"/>
  <c r="CI988" i="42" s="1"/>
  <c r="CH541" i="42"/>
  <c r="CI541" i="42" s="1"/>
  <c r="CI540" i="42" s="1" a="1"/>
  <c r="CI540" i="42" s="1"/>
  <c r="CH719" i="42"/>
  <c r="CI719" i="42" s="1"/>
  <c r="CH897" i="42"/>
  <c r="CI897" i="42" s="1"/>
  <c r="CH921" i="42"/>
  <c r="CI921" i="42" s="1"/>
  <c r="CH821" i="42"/>
  <c r="CI821" i="42" s="1"/>
  <c r="CH748" i="42"/>
  <c r="CI748" i="42" s="1"/>
  <c r="CH765" i="42"/>
  <c r="CI765" i="42" s="1"/>
  <c r="CH430" i="42"/>
  <c r="CI430" i="42" s="1"/>
  <c r="CH944" i="42"/>
  <c r="CI944" i="42" s="1"/>
  <c r="CH585" i="42"/>
  <c r="CI585" i="42" s="1"/>
  <c r="CH814" i="42"/>
  <c r="CI814" i="42" s="1"/>
  <c r="CH838" i="42"/>
  <c r="CI838" i="42" s="1"/>
  <c r="CH669" i="42"/>
  <c r="CI669" i="42" s="1"/>
  <c r="CH67" i="42"/>
  <c r="CI67" i="42" s="1"/>
  <c r="CH28" i="42"/>
  <c r="CI28" i="42" s="1"/>
  <c r="CH44" i="42"/>
  <c r="CI44" i="42" s="1"/>
  <c r="CH115" i="42"/>
  <c r="CI115" i="42" s="1"/>
  <c r="CH378" i="42"/>
  <c r="CI378" i="42" s="1"/>
  <c r="CH251" i="42"/>
  <c r="CI251" i="42" s="1"/>
  <c r="CH429" i="42"/>
  <c r="CI429" i="42" s="1"/>
  <c r="CH163" i="42"/>
  <c r="CI163" i="42" s="1"/>
  <c r="CH749" i="42"/>
  <c r="CI749" i="42" s="1"/>
  <c r="CH330" i="42"/>
  <c r="CI330" i="42" s="1"/>
  <c r="CH484" i="42"/>
  <c r="CI484" i="42" s="1"/>
  <c r="CH731" i="42"/>
  <c r="CI731" i="42" s="1"/>
  <c r="CH1009" i="42"/>
  <c r="CI1009" i="42" s="1"/>
  <c r="CH644" i="42"/>
  <c r="CI644" i="42" s="1"/>
  <c r="CH927" i="42"/>
  <c r="CI927" i="42" s="1"/>
  <c r="CH509" i="42"/>
  <c r="CI509" i="42" s="1"/>
  <c r="CH872" i="42"/>
  <c r="CI872" i="42" s="1"/>
  <c r="CH563" i="42"/>
  <c r="CI563" i="42" s="1"/>
  <c r="CH413" i="42"/>
  <c r="CI413" i="42" s="1"/>
  <c r="CH887" i="42"/>
  <c r="CI887" i="42" s="1"/>
  <c r="CH917" i="42"/>
  <c r="CI917" i="42" s="1"/>
  <c r="CH710" i="42"/>
  <c r="CI710" i="42" s="1"/>
  <c r="CH843" i="42"/>
  <c r="CI843" i="42" s="1"/>
  <c r="CH1032" i="42"/>
  <c r="CI1032" i="42" s="1"/>
  <c r="CH96" i="42"/>
  <c r="CI96" i="42" s="1"/>
  <c r="CH846" i="42"/>
  <c r="CI846" i="42" s="1"/>
  <c r="CH565" i="42"/>
  <c r="CI565" i="42" s="1"/>
  <c r="CH945" i="42"/>
  <c r="CI945" i="42" s="1"/>
  <c r="CH423" i="42"/>
  <c r="CI423" i="42" s="1"/>
  <c r="CH583" i="42"/>
  <c r="CI583" i="42" s="1"/>
  <c r="CH394" i="42"/>
  <c r="CI394" i="42" s="1"/>
  <c r="CH60" i="42"/>
  <c r="CI60" i="42" s="1"/>
  <c r="CH114" i="42"/>
  <c r="CI114" i="42" s="1"/>
  <c r="CH20" i="42"/>
  <c r="CI20" i="42" s="1"/>
  <c r="CH171" i="42"/>
  <c r="CI171" i="42" s="1"/>
  <c r="CH95" i="42"/>
  <c r="CI95" i="42" s="1"/>
  <c r="CH107" i="42"/>
  <c r="CI107" i="42" s="1"/>
  <c r="CH135" i="42"/>
  <c r="CI135" i="42" s="1"/>
  <c r="CH53" i="42"/>
  <c r="CI53" i="42" s="1"/>
  <c r="CH147" i="42"/>
  <c r="CI147" i="42" s="1"/>
  <c r="CH160" i="42"/>
  <c r="CI160" i="42" s="1"/>
  <c r="CH238" i="42"/>
  <c r="CI238" i="42" s="1"/>
  <c r="CH276" i="42"/>
  <c r="CI276" i="42" s="1"/>
  <c r="CH477" i="42"/>
  <c r="CI477" i="42" s="1"/>
  <c r="CH844" i="42"/>
  <c r="CI844" i="42" s="1"/>
  <c r="CH214" i="42"/>
  <c r="CI214" i="42" s="1"/>
  <c r="CH790" i="42"/>
  <c r="CI790" i="42" s="1"/>
  <c r="CH359" i="42"/>
  <c r="CI359" i="42" s="1"/>
  <c r="CH657" i="42"/>
  <c r="CI657" i="42" s="1"/>
  <c r="CH167" i="42"/>
  <c r="CI167" i="42" s="1"/>
  <c r="CH780" i="42"/>
  <c r="CI780" i="42" s="1"/>
  <c r="CH279" i="42"/>
  <c r="CI279" i="42" s="1"/>
  <c r="CH605" i="42"/>
  <c r="CI605" i="42" s="1"/>
  <c r="CH322" i="42"/>
  <c r="CI322" i="42" s="1"/>
  <c r="CH183" i="42"/>
  <c r="CI183" i="42" s="1"/>
  <c r="CH911" i="42"/>
  <c r="CI911" i="42" s="1"/>
  <c r="CH976" i="42"/>
  <c r="CI976" i="42" s="1"/>
  <c r="CH939" i="42"/>
  <c r="CI939" i="42" s="1"/>
  <c r="CH561" i="42"/>
  <c r="CI561" i="42" s="1"/>
  <c r="CH1001" i="42"/>
  <c r="CI1001" i="42" s="1"/>
  <c r="CH880" i="42"/>
  <c r="CI880" i="42" s="1"/>
  <c r="CH1028" i="42"/>
  <c r="CI1028" i="42" s="1"/>
  <c r="CH754" i="42"/>
  <c r="CI754" i="42" s="1"/>
  <c r="CH826" i="42"/>
  <c r="CI826" i="42" s="1"/>
  <c r="CH714" i="42"/>
  <c r="CI714" i="42" s="1"/>
  <c r="CH785" i="42"/>
  <c r="CI785" i="42" s="1"/>
  <c r="CH143" i="42"/>
  <c r="CI143" i="42" s="1"/>
  <c r="CH455" i="42"/>
  <c r="CI455" i="42" s="1"/>
  <c r="CH973" i="42"/>
  <c r="CI973" i="42" s="1"/>
  <c r="CH766" i="42"/>
  <c r="CI766" i="42" s="1"/>
  <c r="CH740" i="42"/>
  <c r="CI740" i="42" s="1"/>
  <c r="CH194" i="42"/>
  <c r="CI194" i="42" s="1"/>
  <c r="CH240" i="42"/>
  <c r="CI240" i="42" s="1"/>
  <c r="CH588" i="42"/>
  <c r="CI588" i="42" s="1"/>
  <c r="CH831" i="42"/>
  <c r="CI831" i="42" s="1"/>
  <c r="CH18" i="42"/>
  <c r="CI18" i="42" s="1"/>
  <c r="CH24" i="42"/>
  <c r="CI24" i="42" s="1"/>
  <c r="CH86" i="42"/>
  <c r="CI86" i="42" s="1"/>
  <c r="CH150" i="42"/>
  <c r="CI150" i="42" s="1"/>
  <c r="CH17" i="42"/>
  <c r="CI17" i="42" s="1"/>
  <c r="CH253" i="42"/>
  <c r="CI253" i="42" s="1"/>
  <c r="CH297" i="42"/>
  <c r="CI297" i="42" s="1"/>
  <c r="CH500" i="42"/>
  <c r="CI500" i="42" s="1"/>
  <c r="CH850" i="42"/>
  <c r="CI850" i="42" s="1"/>
  <c r="CH234" i="42"/>
  <c r="CI234" i="42" s="1"/>
  <c r="CH807" i="42"/>
  <c r="CI807" i="42" s="1"/>
  <c r="CH180" i="42"/>
  <c r="CI180" i="42" s="1"/>
  <c r="CH674" i="42"/>
  <c r="CI674" i="42" s="1"/>
  <c r="CH181" i="42"/>
  <c r="CI181" i="42" s="1"/>
  <c r="CH797" i="42"/>
  <c r="CI797" i="42" s="1"/>
  <c r="CH281" i="42"/>
  <c r="CI281" i="42" s="1"/>
  <c r="CH609" i="42"/>
  <c r="CI609" i="42" s="1"/>
  <c r="CH396" i="42"/>
  <c r="CI396" i="42" s="1"/>
  <c r="CH209" i="42"/>
  <c r="CI209" i="42" s="1"/>
  <c r="CH943" i="42"/>
  <c r="CI943" i="42" s="1"/>
  <c r="CH993" i="42"/>
  <c r="CI993" i="42" s="1"/>
  <c r="CH971" i="42"/>
  <c r="CI971" i="42" s="1"/>
  <c r="CH614" i="42"/>
  <c r="CI614" i="42" s="1"/>
  <c r="CH421" i="42"/>
  <c r="CI421" i="42" s="1"/>
  <c r="CH891" i="42"/>
  <c r="CI891" i="42" s="1"/>
  <c r="CH92" i="42"/>
  <c r="CI92" i="42" s="1"/>
  <c r="CH774" i="42"/>
  <c r="CI774" i="42" s="1"/>
  <c r="CH928" i="42"/>
  <c r="CI928" i="42" s="1"/>
  <c r="CH798" i="42"/>
  <c r="CI798" i="42" s="1"/>
  <c r="CH1030" i="42"/>
  <c r="CI1030" i="42" s="1"/>
  <c r="CH260" i="42"/>
  <c r="CI260" i="42" s="1"/>
  <c r="CH536" i="42"/>
  <c r="CI536" i="42" s="1"/>
  <c r="CH558" i="42"/>
  <c r="CI558" i="42" s="1"/>
  <c r="CH855" i="42"/>
  <c r="CI855" i="42" s="1"/>
  <c r="CH486" i="42"/>
  <c r="CI486" i="42" s="1"/>
  <c r="CH579" i="42"/>
  <c r="CI579" i="42" s="1"/>
  <c r="CH502" i="42"/>
  <c r="CI502" i="42" s="1"/>
  <c r="CH278" i="42"/>
  <c r="CI278" i="42" s="1"/>
  <c r="CH63" i="42"/>
  <c r="CI63" i="42" s="1"/>
  <c r="CH48" i="42"/>
  <c r="CI48" i="42" s="1"/>
  <c r="CH207" i="42"/>
  <c r="CI207" i="42" s="1"/>
  <c r="CH195" i="42"/>
  <c r="CI195" i="42" s="1"/>
  <c r="CH35" i="42"/>
  <c r="CI35" i="42" s="1"/>
  <c r="CH258" i="42"/>
  <c r="CI258" i="42" s="1"/>
  <c r="CH349" i="42"/>
  <c r="CI349" i="42" s="1"/>
  <c r="CH527" i="42"/>
  <c r="CI527" i="42" s="1"/>
  <c r="CH862" i="42"/>
  <c r="CI862" i="42" s="1"/>
  <c r="CH245" i="42"/>
  <c r="CI245" i="42" s="1"/>
  <c r="CH813" i="42"/>
  <c r="CI813" i="42" s="1"/>
  <c r="CH287" i="42"/>
  <c r="CI287" i="42" s="1"/>
  <c r="CH156" i="42"/>
  <c r="CI156" i="42" s="1"/>
  <c r="CH213" i="42"/>
  <c r="CI213" i="42" s="1"/>
  <c r="CH819" i="42"/>
  <c r="CI819" i="42" s="1"/>
  <c r="CH374" i="42"/>
  <c r="CI374" i="42" s="1"/>
  <c r="CH626" i="42"/>
  <c r="CI626" i="42" s="1"/>
  <c r="CH398" i="42"/>
  <c r="CI398" i="42" s="1"/>
  <c r="CH252" i="42"/>
  <c r="CI252" i="42" s="1"/>
  <c r="CH972" i="42"/>
  <c r="CI972" i="42" s="1"/>
  <c r="CH1007" i="42"/>
  <c r="CI1007" i="42" s="1"/>
  <c r="CH808" i="42"/>
  <c r="CI808" i="42" s="1"/>
  <c r="CH670" i="42"/>
  <c r="CI670" i="42" s="1"/>
  <c r="CH499" i="42"/>
  <c r="CI499" i="42" s="1"/>
  <c r="CH952" i="42"/>
  <c r="CI952" i="42" s="1"/>
  <c r="CH165" i="42"/>
  <c r="CI165" i="42" s="1"/>
  <c r="CH847" i="42"/>
  <c r="CI847" i="42" s="1"/>
  <c r="CH980" i="42"/>
  <c r="CI980" i="42" s="1"/>
  <c r="CH40" i="42"/>
  <c r="CI40" i="42" s="1"/>
  <c r="CH518" i="42"/>
  <c r="CI518" i="42" s="1"/>
  <c r="CH271" i="42"/>
  <c r="CI271" i="42" s="1"/>
  <c r="CH620" i="42"/>
  <c r="CI620" i="42" s="1"/>
  <c r="CH725" i="42"/>
  <c r="CI725" i="42" s="1"/>
  <c r="CH909" i="42"/>
  <c r="CI909" i="42" s="1"/>
  <c r="CH606" i="42"/>
  <c r="CI606" i="42" s="1"/>
  <c r="CH655" i="42"/>
  <c r="CI655" i="42" s="1"/>
  <c r="CH789" i="42"/>
  <c r="CI789" i="42" s="1"/>
  <c r="CH994" i="42"/>
  <c r="CI994" i="42" s="1"/>
  <c r="CH78" i="42"/>
  <c r="CI78" i="42" s="1"/>
  <c r="CH94" i="42"/>
  <c r="CI94" i="42" s="1"/>
  <c r="CH49" i="42"/>
  <c r="CI49" i="42" s="1"/>
  <c r="CH56" i="42"/>
  <c r="CI56" i="42" s="1"/>
  <c r="CH118" i="42"/>
  <c r="CI118" i="42" s="1"/>
  <c r="CH46" i="42"/>
  <c r="CI46" i="42" s="1"/>
  <c r="CH68" i="42"/>
  <c r="CI68" i="42" s="1"/>
  <c r="CH79" i="42"/>
  <c r="CI79" i="42" s="1"/>
  <c r="CH75" i="42"/>
  <c r="CI75" i="42" s="1"/>
  <c r="CH117" i="42"/>
  <c r="CI117" i="42" s="1"/>
  <c r="CH881" i="42"/>
  <c r="CI881" i="42" s="1"/>
  <c r="CH286" i="42"/>
  <c r="CI286" i="42" s="1"/>
  <c r="CH401" i="42"/>
  <c r="CI401" i="42" s="1"/>
  <c r="CH514" i="42"/>
  <c r="CI514" i="42" s="1"/>
  <c r="CH653" i="42"/>
  <c r="CI653" i="42" s="1"/>
  <c r="CH886" i="42"/>
  <c r="CI886" i="42" s="1"/>
  <c r="CH327" i="42"/>
  <c r="CI327" i="42" s="1"/>
  <c r="CH265" i="42"/>
  <c r="CI265" i="42" s="1"/>
  <c r="CH602" i="42"/>
  <c r="CI602" i="42" s="1"/>
  <c r="CH337" i="42"/>
  <c r="CI337" i="42" s="1"/>
  <c r="CH578" i="42"/>
  <c r="CI578" i="42" s="1"/>
  <c r="CH202" i="42"/>
  <c r="CI202" i="42" s="1"/>
  <c r="CH535" i="42"/>
  <c r="CI535" i="42" s="1"/>
  <c r="CH72" i="42"/>
  <c r="CI72" i="42" s="1"/>
  <c r="CH98" i="42"/>
  <c r="CI98" i="42" s="1"/>
  <c r="CH485" i="42"/>
  <c r="CI485" i="42" s="1"/>
  <c r="CH771" i="42"/>
  <c r="CI771" i="42" s="1"/>
  <c r="CH76" i="42"/>
  <c r="CI76" i="42" s="1"/>
  <c r="CH608" i="42"/>
  <c r="CI608" i="42" s="1"/>
  <c r="CH425" i="42"/>
  <c r="CI425" i="42" s="1"/>
  <c r="CH361" i="42"/>
  <c r="CI361" i="42" s="1"/>
  <c r="CH900" i="42"/>
  <c r="CI900" i="42" s="1"/>
  <c r="CH410" i="42"/>
  <c r="CI410" i="42" s="1"/>
  <c r="CH101" i="42"/>
  <c r="CI101" i="42" s="1"/>
  <c r="CH159" i="42"/>
  <c r="CI159" i="42" s="1"/>
  <c r="CH892" i="42"/>
  <c r="CI892" i="42" s="1"/>
  <c r="CH326" i="42"/>
  <c r="CI326" i="42" s="1"/>
  <c r="CH507" i="42"/>
  <c r="CI507" i="42" s="1"/>
  <c r="CH537" i="42"/>
  <c r="CI537" i="42" s="1"/>
  <c r="CH295" i="42"/>
  <c r="CI295" i="42" s="1"/>
  <c r="CH591" i="42"/>
  <c r="CI591" i="42" s="1"/>
  <c r="CH482" i="42"/>
  <c r="CI482" i="42" s="1"/>
  <c r="CH546" i="42"/>
  <c r="CI546" i="42" s="1"/>
  <c r="CH168" i="42"/>
  <c r="CI168" i="42" s="1"/>
  <c r="CH456" i="42"/>
  <c r="CI456" i="42" s="1"/>
  <c r="CH837" i="42"/>
  <c r="CI837" i="42" s="1"/>
  <c r="CH603" i="42"/>
  <c r="CI603" i="42" s="1"/>
  <c r="CH105" i="42"/>
  <c r="CI105" i="42" s="1"/>
  <c r="CH432" i="42"/>
  <c r="CI432" i="42" s="1"/>
  <c r="CH902" i="42"/>
  <c r="CI902" i="42" s="1"/>
  <c r="CH476" i="42"/>
  <c r="CI476" i="42" s="1"/>
  <c r="CH533" i="42"/>
  <c r="CI533" i="42" s="1"/>
  <c r="CH566" i="42"/>
  <c r="CI566" i="42" s="1"/>
  <c r="CH444" i="42"/>
  <c r="CI444" i="42" s="1"/>
  <c r="CH621" i="42"/>
  <c r="CI621" i="42" s="1"/>
  <c r="CH684" i="42"/>
  <c r="CI684" i="42" s="1"/>
  <c r="CH393" i="42"/>
  <c r="CI393" i="42" s="1"/>
  <c r="CH397" i="42"/>
  <c r="CI397" i="42" s="1"/>
  <c r="CH462" i="42"/>
  <c r="CI462" i="42" s="1"/>
  <c r="CH915" i="42"/>
  <c r="CI915" i="42" s="1"/>
  <c r="CH876" i="42"/>
  <c r="CI876" i="42" s="1"/>
  <c r="CH825" i="42"/>
  <c r="CI825" i="42" s="1"/>
  <c r="CH152" i="42"/>
  <c r="CI152" i="42" s="1"/>
  <c r="CH34" i="42"/>
  <c r="CI34" i="42" s="1"/>
  <c r="CH923" i="42"/>
  <c r="CI923" i="42" s="1"/>
  <c r="CH519" i="42"/>
  <c r="CI519" i="42" s="1"/>
  <c r="CH559" i="42"/>
  <c r="CI559" i="42" s="1"/>
  <c r="CH317" i="42"/>
  <c r="CI317" i="42" s="1"/>
  <c r="CH474" i="42"/>
  <c r="CI474" i="42" s="1"/>
  <c r="CH654" i="42"/>
  <c r="CI654" i="42" s="1"/>
  <c r="CH464" i="42"/>
  <c r="CI464" i="42" s="1"/>
  <c r="CH43" i="42"/>
  <c r="CI43" i="42" s="1"/>
  <c r="CH601" i="42"/>
  <c r="CI601" i="42" s="1"/>
  <c r="CH678" i="42"/>
  <c r="CI678" i="42" s="1"/>
  <c r="CH470" i="42"/>
  <c r="CI470" i="42" s="1"/>
  <c r="CH489" i="42"/>
  <c r="CI489" i="42" s="1"/>
  <c r="CH770" i="42"/>
  <c r="CI770" i="42" s="1"/>
  <c r="CH689" i="42"/>
  <c r="CI689" i="42" s="1"/>
  <c r="CH506" i="42"/>
  <c r="CI506" i="42" s="1"/>
  <c r="CH613" i="42"/>
  <c r="CI613" i="42" s="1"/>
  <c r="CH516" i="42"/>
  <c r="CI516" i="42" s="1"/>
  <c r="CH185" i="42"/>
  <c r="CI185" i="42" s="1"/>
  <c r="CH99" i="42"/>
  <c r="CI99" i="42" s="1"/>
  <c r="CH624" i="42"/>
  <c r="CI624" i="42" s="1"/>
  <c r="CH960" i="42"/>
  <c r="CI960" i="42" s="1"/>
  <c r="CH525" i="42"/>
  <c r="CI525" i="42" s="1"/>
  <c r="CH755" i="42"/>
  <c r="CI755" i="42" s="1"/>
  <c r="CH386" i="42"/>
  <c r="CI386" i="42" s="1"/>
  <c r="CH835" i="42"/>
  <c r="CI835" i="42" s="1"/>
  <c r="CH244" i="42"/>
  <c r="CI244" i="42" s="1"/>
  <c r="CH553" i="42"/>
  <c r="CI553" i="42" s="1"/>
  <c r="CH768" i="42"/>
  <c r="CI768" i="42" s="1"/>
  <c r="CH415" i="42"/>
  <c r="CI415" i="42" s="1"/>
  <c r="CH883" i="42"/>
  <c r="CI883" i="42" s="1"/>
  <c r="CH304" i="42"/>
  <c r="CI304" i="42" s="1"/>
  <c r="CH568" i="42"/>
  <c r="CI568" i="42" s="1"/>
  <c r="CH851" i="42"/>
  <c r="CI851" i="42" s="1"/>
  <c r="CH672" i="42"/>
  <c r="CI672" i="42" s="1"/>
  <c r="CH968" i="42"/>
  <c r="CI968" i="42" s="1"/>
  <c r="CH641" i="42"/>
  <c r="CI641" i="42" s="1"/>
  <c r="CH580" i="42"/>
  <c r="CI580" i="42" s="1"/>
  <c r="CH596" i="42"/>
  <c r="CI596" i="42" s="1"/>
  <c r="CH290" i="42"/>
  <c r="CI290" i="42" s="1"/>
  <c r="CH449" i="42"/>
  <c r="CI449" i="42" s="1"/>
  <c r="CH206" i="42"/>
  <c r="CI206" i="42" s="1"/>
  <c r="CH174" i="42"/>
  <c r="CI174" i="42" s="1"/>
  <c r="CH870" i="42"/>
  <c r="CI870" i="42" s="1"/>
  <c r="CH80" i="42"/>
  <c r="CI80" i="42" s="1"/>
  <c r="CH227" i="42"/>
  <c r="CI227" i="42" s="1"/>
  <c r="CH448" i="42"/>
  <c r="CI448" i="42" s="1"/>
  <c r="CH705" i="42"/>
  <c r="CI705" i="42" s="1"/>
  <c r="CH129" i="42"/>
  <c r="CI129" i="42" s="1"/>
  <c r="CH496" i="42"/>
  <c r="CI496" i="42" s="1"/>
  <c r="CH999" i="42"/>
  <c r="CI999" i="42" s="1"/>
  <c r="CH573" i="42"/>
  <c r="CI573" i="42" s="1"/>
  <c r="CH857" i="42"/>
  <c r="CI857" i="42" s="1"/>
  <c r="CH243" i="42"/>
  <c r="CI243" i="42" s="1"/>
  <c r="CH650" i="42"/>
  <c r="CI650" i="42" s="1"/>
  <c r="CH454" i="42"/>
  <c r="CI454" i="42" s="1"/>
  <c r="CH204" i="42"/>
  <c r="CI204" i="42" s="1"/>
  <c r="CH134" i="42"/>
  <c r="CI134" i="42" s="1"/>
  <c r="CH586" i="42"/>
  <c r="CI586" i="42" s="1"/>
  <c r="CH343" i="42"/>
  <c r="CI343" i="42" s="1"/>
  <c r="CH787" i="42"/>
  <c r="CI787" i="42" s="1"/>
  <c r="CH23" i="42"/>
  <c r="CI23" i="42" s="1"/>
  <c r="CH661" i="42"/>
  <c r="CI661" i="42" s="1"/>
  <c r="CH475" i="42"/>
  <c r="CI475" i="42" s="1"/>
  <c r="CH266" i="42"/>
  <c r="CI266" i="42" s="1"/>
  <c r="CH310" i="42"/>
  <c r="CI310" i="42" s="1"/>
  <c r="CH458" i="42"/>
  <c r="CI458" i="42" s="1"/>
  <c r="CH466" i="42"/>
  <c r="CI466" i="42" s="1"/>
  <c r="CH272" i="42"/>
  <c r="CI272" i="42" s="1"/>
  <c r="CH232" i="42"/>
  <c r="CI232" i="42" s="1"/>
  <c r="CH57" i="42"/>
  <c r="CI57" i="42" s="1"/>
  <c r="CH241" i="42"/>
  <c r="CI241" i="42" s="1"/>
  <c r="CH784" i="42"/>
  <c r="CI784" i="42" s="1"/>
  <c r="CH899" i="42"/>
  <c r="CI899" i="42" s="1"/>
  <c r="CH154" i="42"/>
  <c r="CI154" i="42" s="1"/>
  <c r="CH1010" i="42"/>
  <c r="CI1010" i="42" s="1"/>
  <c r="CH526" i="42"/>
  <c r="CI526" i="42" s="1"/>
  <c r="CH291" i="42"/>
  <c r="CI291" i="42" s="1"/>
  <c r="CH334" i="42"/>
  <c r="CI334" i="42" s="1"/>
  <c r="CH473" i="42"/>
  <c r="CI473" i="42" s="1"/>
  <c r="CH905" i="42"/>
  <c r="CI905" i="42" s="1"/>
  <c r="CH465" i="42"/>
  <c r="CI465" i="42" s="1"/>
  <c r="CH574" i="42"/>
  <c r="CI574" i="42" s="1"/>
  <c r="CH643" i="42"/>
  <c r="CI643" i="42" s="1"/>
  <c r="CH551" i="42"/>
  <c r="CI551" i="42" s="1"/>
  <c r="CH341" i="42"/>
  <c r="CI341" i="42" s="1"/>
  <c r="CH127" i="42"/>
  <c r="CI127" i="42" s="1"/>
  <c r="CH867" i="42"/>
  <c r="CI867" i="42" s="1"/>
  <c r="CH607" i="42"/>
  <c r="CI607" i="42" s="1"/>
  <c r="CH438" i="42"/>
  <c r="CI438" i="42" s="1"/>
  <c r="CH357" i="42"/>
  <c r="CI357" i="42" s="1"/>
  <c r="CH370" i="42"/>
  <c r="CI370" i="42" s="1"/>
  <c r="CH379" i="42"/>
  <c r="CI379" i="42" s="1"/>
  <c r="CH395" i="42"/>
  <c r="CI395" i="42" s="1"/>
  <c r="CH998" i="42"/>
  <c r="CI998" i="42" s="1"/>
  <c r="CH189" i="42"/>
  <c r="CI189" i="42" s="1"/>
  <c r="CH208" i="42"/>
  <c r="CI208" i="42" s="1"/>
  <c r="CH205" i="42"/>
  <c r="CI205" i="42" s="1"/>
  <c r="CH223" i="42"/>
  <c r="CI223" i="42" s="1"/>
  <c r="CH226" i="42"/>
  <c r="CI226" i="42" s="1"/>
  <c r="CH55" i="42"/>
  <c r="CI55" i="42" s="1"/>
  <c r="CH103" i="42"/>
  <c r="CI103" i="42" s="1"/>
  <c r="CH932" i="42"/>
  <c r="CI932" i="42" s="1"/>
  <c r="CH130" i="42"/>
  <c r="CI130" i="42" s="1"/>
  <c r="CH347" i="42"/>
  <c r="CI347" i="42" s="1"/>
  <c r="CH659" i="42"/>
  <c r="CI659" i="42" s="1"/>
  <c r="CH85" i="42"/>
  <c r="CI85" i="42" s="1"/>
  <c r="CH691" i="42"/>
  <c r="CI691" i="42" s="1"/>
  <c r="CH453" i="42"/>
  <c r="CI453" i="42" s="1"/>
  <c r="CH949" i="42"/>
  <c r="CI949" i="42" s="1"/>
  <c r="CH292" i="42"/>
  <c r="CI292" i="42" s="1"/>
  <c r="CH369" i="42"/>
  <c r="CI369" i="42" s="1"/>
  <c r="CH679" i="42"/>
  <c r="CI679" i="42" s="1"/>
  <c r="CH345" i="42"/>
  <c r="CI345" i="42" s="1"/>
  <c r="CH948" i="42"/>
  <c r="CI948" i="42" s="1"/>
  <c r="CH863" i="42"/>
  <c r="CI863" i="42" s="1"/>
  <c r="CH751" i="42"/>
  <c r="CI751" i="42" s="1"/>
  <c r="CH59" i="42"/>
  <c r="CI59" i="42" s="1"/>
  <c r="CH302" i="42"/>
  <c r="CI302" i="42" s="1"/>
  <c r="CH222" i="42"/>
  <c r="CI222" i="42" s="1"/>
  <c r="CH32" i="42"/>
  <c r="CI32" i="42" s="1"/>
  <c r="CH148" i="42"/>
  <c r="CI148" i="42" s="1"/>
  <c r="CH169" i="42"/>
  <c r="CI169" i="42" s="1"/>
  <c r="CH178" i="42"/>
  <c r="CI178" i="42" s="1"/>
  <c r="CH342" i="42"/>
  <c r="CI342" i="42" s="1"/>
  <c r="CH123" i="42"/>
  <c r="CI123" i="42" s="1"/>
  <c r="CH22" i="42"/>
  <c r="CI22" i="42" s="1"/>
  <c r="CG953" i="42" a="1"/>
  <c r="CG953" i="42" s="1"/>
  <c r="CE388" i="42"/>
  <c r="CE387" i="42" s="1"/>
  <c r="CE383" i="42" s="1"/>
  <c r="CG759" i="42"/>
  <c r="CG408" i="42" a="1"/>
  <c r="CG408" i="42" s="1"/>
  <c r="CG493" i="42" a="1"/>
  <c r="CG493" i="42" s="1"/>
  <c r="CG113" i="42" a="1"/>
  <c r="CG113" i="42" s="1"/>
  <c r="CG104" i="42" s="1"/>
  <c r="CG360" i="42" a="1"/>
  <c r="CG360" i="42" s="1"/>
  <c r="CG228" i="42" a="1"/>
  <c r="CG228" i="42" s="1"/>
  <c r="CG890" i="42" a="1"/>
  <c r="CG890" i="42" s="1"/>
  <c r="CG188" i="42" a="1"/>
  <c r="CG188" i="42" s="1"/>
  <c r="CG332" i="42" a="1"/>
  <c r="CG332" i="42" s="1"/>
  <c r="CE15" i="42"/>
  <c r="CE14" i="42" s="1"/>
  <c r="CE10" i="42" s="1"/>
  <c r="CG161" i="42" a="1"/>
  <c r="CG161" i="42" s="1"/>
  <c r="CG778" i="42" a="1"/>
  <c r="CG778" i="42" s="1"/>
  <c r="CG564" i="42" a="1"/>
  <c r="CG564" i="42" s="1"/>
  <c r="CG142" i="42" a="1"/>
  <c r="CG142" i="42" s="1"/>
  <c r="CG280" i="42" a="1"/>
  <c r="CG280" i="42" s="1"/>
  <c r="CG16" i="42" a="1"/>
  <c r="CG16" i="42" s="1"/>
  <c r="CG668" i="42" a="1"/>
  <c r="CG668" i="42" s="1"/>
  <c r="CG987" i="42" a="1"/>
  <c r="CG987" i="42" s="1"/>
  <c r="CE88" i="42"/>
  <c r="CE87" i="42" s="1"/>
  <c r="CE83" i="42" s="1"/>
  <c r="CG713" i="42" a="1"/>
  <c r="CG713" i="42" s="1"/>
  <c r="CG441" i="42" a="1"/>
  <c r="CG441" i="42" s="1"/>
  <c r="CG440" i="42" s="1"/>
  <c r="CG963" i="42" a="1"/>
  <c r="CG963" i="42" s="1"/>
  <c r="CE962" i="42"/>
  <c r="CG610" i="42" a="1"/>
  <c r="CG610" i="42" s="1"/>
  <c r="CG637" i="42" a="1"/>
  <c r="CG637" i="42" s="1"/>
  <c r="CG1003" i="42" a="1"/>
  <c r="CG1003" i="42" s="1"/>
  <c r="CG269" i="42" a="1"/>
  <c r="CG269" i="42" s="1"/>
  <c r="CG316" i="42" a="1"/>
  <c r="CG316" i="42" s="1"/>
  <c r="CG384" i="42" a="1"/>
  <c r="CG384" i="42" s="1"/>
  <c r="CG236" i="42" a="1"/>
  <c r="CG236" i="42" s="1"/>
  <c r="CE636" i="42"/>
  <c r="CE141" i="42"/>
  <c r="AF56" i="12" l="1"/>
  <c r="CE635" i="42"/>
  <c r="CE631" i="42" s="1"/>
  <c r="CG924" i="42"/>
  <c r="CG187" i="42"/>
  <c r="CG186" i="42" s="1"/>
  <c r="CI316" i="42" a="1"/>
  <c r="CI316" i="42" s="1"/>
  <c r="CG636" i="42"/>
  <c r="CG729" i="42"/>
  <c r="CG728" i="42" s="1"/>
  <c r="CG941" i="42"/>
  <c r="CG64" i="42"/>
  <c r="CI1015" i="42" a="1"/>
  <c r="CI1015" i="42" s="1"/>
  <c r="CG598" i="42"/>
  <c r="CG597" i="42" s="1"/>
  <c r="CG439" i="42"/>
  <c r="CI84" i="42" a="1"/>
  <c r="CI84" i="42" s="1"/>
  <c r="CG50" i="42"/>
  <c r="CI804" i="42" a="1"/>
  <c r="CI804" i="42" s="1"/>
  <c r="CG712" i="42"/>
  <c r="CG711" i="42" s="1"/>
  <c r="CG707" i="42" s="1"/>
  <c r="CI420" i="42" a="1"/>
  <c r="CI420" i="42" s="1"/>
  <c r="CI419" i="42" s="1"/>
  <c r="CI113" i="42" a="1"/>
  <c r="CI113" i="42" s="1"/>
  <c r="CI109" i="42" a="1"/>
  <c r="CI109" i="42" s="1"/>
  <c r="CI104" i="42" s="1"/>
  <c r="CI556" i="42" a="1"/>
  <c r="CI556" i="42" s="1"/>
  <c r="CI332" i="42" a="1"/>
  <c r="CI332" i="42" s="1"/>
  <c r="CG593" i="42"/>
  <c r="CE592" i="42"/>
  <c r="CI708" i="42" a="1"/>
  <c r="CI708" i="42" s="1"/>
  <c r="CI321" i="42" a="1"/>
  <c r="CI321" i="42" s="1"/>
  <c r="CI1003" i="42" a="1"/>
  <c r="CI1003" i="42" s="1"/>
  <c r="CG88" i="42"/>
  <c r="CG87" i="42" s="1"/>
  <c r="CG83" i="42" s="1"/>
  <c r="CG216" i="42"/>
  <c r="CG215" i="42" s="1"/>
  <c r="CG211" i="42" s="1"/>
  <c r="CI987" i="42" a="1"/>
  <c r="CI987" i="42" s="1"/>
  <c r="CI137" i="42" a="1"/>
  <c r="CI137" i="42" s="1"/>
  <c r="CI472" i="42" a="1"/>
  <c r="CI472" i="42" s="1"/>
  <c r="CI471" i="42" s="1"/>
  <c r="CI632" i="42" a="1"/>
  <c r="CI632" i="42" s="1"/>
  <c r="CI228" i="42" a="1"/>
  <c r="CI228" i="42" s="1"/>
  <c r="CI360" i="42" a="1"/>
  <c r="CI360" i="42" s="1"/>
  <c r="CI493" i="42" a="1"/>
  <c r="CI493" i="42" s="1"/>
  <c r="CG388" i="42"/>
  <c r="CG387" i="42" s="1"/>
  <c r="CG383" i="42" s="1"/>
  <c r="CI400" i="42" a="1"/>
  <c r="CI400" i="42" s="1"/>
  <c r="CG991" i="42"/>
  <c r="CG990" i="42" s="1"/>
  <c r="CG986" i="42" s="1"/>
  <c r="CI488" i="42" a="1"/>
  <c r="CI488" i="42" s="1"/>
  <c r="CI942" i="42" a="1"/>
  <c r="CI942" i="42" s="1"/>
  <c r="CI74" i="42" a="1"/>
  <c r="CI74" i="42" s="1"/>
  <c r="CG141" i="42"/>
  <c r="CG140" i="42" s="1"/>
  <c r="CG136" i="42" s="1"/>
  <c r="CI610" i="42" a="1"/>
  <c r="CI610" i="42" s="1"/>
  <c r="CI389" i="42" a="1"/>
  <c r="CI389" i="42" s="1"/>
  <c r="CI637" i="42" a="1"/>
  <c r="CI637" i="42" s="1"/>
  <c r="CI668" i="42" a="1"/>
  <c r="CI668" i="42" s="1"/>
  <c r="CI356" i="42" a="1"/>
  <c r="CI356" i="42" s="1"/>
  <c r="CE140" i="42"/>
  <c r="CE136" i="42" s="1"/>
  <c r="CG544" i="42"/>
  <c r="CG543" i="42" s="1"/>
  <c r="CG539" i="42" s="1"/>
  <c r="CI217" i="42" a="1"/>
  <c r="CI217" i="42" s="1"/>
  <c r="CI65" i="42" a="1"/>
  <c r="CI65" i="42" s="1"/>
  <c r="CI153" i="42" a="1"/>
  <c r="CI153" i="42" s="1"/>
  <c r="CI280" i="42" a="1"/>
  <c r="CI280" i="42" s="1"/>
  <c r="CI796" i="42" a="1"/>
  <c r="CI796" i="42" s="1"/>
  <c r="CI618" i="42" a="1"/>
  <c r="CI618" i="42" s="1"/>
  <c r="CI692" i="42" a="1"/>
  <c r="CI692" i="42" s="1"/>
  <c r="CI142" i="42" a="1"/>
  <c r="CI142" i="42" s="1"/>
  <c r="CI288" i="42" a="1"/>
  <c r="CI288" i="42" s="1"/>
  <c r="CI248" i="42" a="1"/>
  <c r="CI248" i="42" s="1"/>
  <c r="CI247" i="42" s="1"/>
  <c r="CI833" i="42" a="1"/>
  <c r="CI833" i="42" s="1"/>
  <c r="CI832" i="42" s="1"/>
  <c r="CI854" i="42" a="1"/>
  <c r="CI854" i="42" s="1"/>
  <c r="CG320" i="42"/>
  <c r="CG492" i="42"/>
  <c r="CG491" i="42" s="1"/>
  <c r="CG487" i="42" s="1"/>
  <c r="CI368" i="42" a="1"/>
  <c r="CI368" i="42" s="1"/>
  <c r="CI367" i="42" s="1"/>
  <c r="CI384" i="42" a="1"/>
  <c r="CI384" i="42" s="1"/>
  <c r="CI963" i="42" a="1"/>
  <c r="CI963" i="42" s="1"/>
  <c r="CI37" i="42" a="1"/>
  <c r="CI37" i="42" s="1"/>
  <c r="CI36" i="42" s="1"/>
  <c r="CI564" i="42" a="1"/>
  <c r="CI564" i="42" s="1"/>
  <c r="CI599" i="42" a="1"/>
  <c r="CI599" i="42" s="1"/>
  <c r="CE9" i="42"/>
  <c r="CI188" i="42" a="1"/>
  <c r="CI188" i="42" s="1"/>
  <c r="CI161" i="42" a="1"/>
  <c r="CI161" i="42" s="1"/>
  <c r="CI933" i="42" a="1"/>
  <c r="CI933" i="42" s="1"/>
  <c r="CI504" i="42" a="1"/>
  <c r="CI504" i="42" s="1"/>
  <c r="CI713" i="42" a="1"/>
  <c r="CI713" i="42" s="1"/>
  <c r="CI1020" i="42" a="1"/>
  <c r="CI1020" i="42" s="1"/>
  <c r="CI1019" i="42" s="1"/>
  <c r="CI1018" i="42" s="1"/>
  <c r="CG962" i="42"/>
  <c r="CG853" i="42" s="1"/>
  <c r="CG852" i="42" s="1"/>
  <c r="CG848" i="42" s="1"/>
  <c r="CI524" i="42" a="1"/>
  <c r="CI524" i="42" s="1"/>
  <c r="CI523" i="42" s="1"/>
  <c r="CI545" i="42" a="1"/>
  <c r="CI545" i="42" s="1"/>
  <c r="CI849" i="42" a="1"/>
  <c r="CI849" i="42" s="1"/>
  <c r="CI778" i="42" a="1"/>
  <c r="CI778" i="42" s="1"/>
  <c r="CI656" i="42" a="1"/>
  <c r="CI656" i="42" s="1"/>
  <c r="CI236" i="42" a="1"/>
  <c r="CI236" i="42" s="1"/>
  <c r="CI783" i="42" a="1"/>
  <c r="CI783" i="42" s="1"/>
  <c r="CI878" i="42" a="1"/>
  <c r="CI878" i="42" s="1"/>
  <c r="CG435" i="42"/>
  <c r="CI121" i="42" a="1"/>
  <c r="CI121" i="42" s="1"/>
  <c r="CI120" i="42" s="1"/>
  <c r="CI901" i="42" a="1"/>
  <c r="CI901" i="42" s="1"/>
  <c r="CI764" i="42" a="1"/>
  <c r="CI764" i="42" s="1"/>
  <c r="CI763" i="42" s="1"/>
  <c r="CI759" i="42" s="1"/>
  <c r="CI340" i="42" a="1"/>
  <c r="CI340" i="42" s="1"/>
  <c r="CI648" i="42" a="1"/>
  <c r="CI648" i="42" s="1"/>
  <c r="CI812" i="42" a="1"/>
  <c r="CI812" i="42" s="1"/>
  <c r="CI576" i="42" a="1"/>
  <c r="CI576" i="42" s="1"/>
  <c r="CI575" i="42" s="1"/>
  <c r="CI100" i="42" a="1"/>
  <c r="CI100" i="42" s="1"/>
  <c r="CI744" i="42" a="1"/>
  <c r="CI744" i="42" s="1"/>
  <c r="CI269" i="42" a="1"/>
  <c r="CI269" i="42" s="1"/>
  <c r="CI199" i="42" a="1"/>
  <c r="CI199" i="42" s="1"/>
  <c r="CI441" i="42" a="1"/>
  <c r="CI441" i="42" s="1"/>
  <c r="CG1014" i="42"/>
  <c r="CG268" i="42"/>
  <c r="CG267" i="42" s="1"/>
  <c r="CG263" i="42" s="1"/>
  <c r="CI866" i="42" a="1"/>
  <c r="CI866" i="42" s="1"/>
  <c r="CI52" i="42" a="1"/>
  <c r="CI52" i="42" s="1"/>
  <c r="CI51" i="42" s="1"/>
  <c r="CI737" i="42" a="1"/>
  <c r="CI737" i="42" s="1"/>
  <c r="CI729" i="42" s="1"/>
  <c r="CI728" i="42" s="1"/>
  <c r="CI173" i="42" a="1"/>
  <c r="CI173" i="42" s="1"/>
  <c r="CI172" i="42" s="1"/>
  <c r="CI11" i="42" a="1"/>
  <c r="CI11" i="42" s="1"/>
  <c r="CI724" i="42" a="1"/>
  <c r="CI724" i="42" s="1"/>
  <c r="CI16" i="42" a="1"/>
  <c r="CI16" i="42" s="1"/>
  <c r="CI15" i="42" s="1"/>
  <c r="CG667" i="42"/>
  <c r="CI912" i="42" a="1"/>
  <c r="CI912" i="42" s="1"/>
  <c r="CI953" i="42" a="1"/>
  <c r="CI953" i="42" s="1"/>
  <c r="CI300" i="42" a="1"/>
  <c r="CI300" i="42" s="1"/>
  <c r="CI299" i="42" s="1"/>
  <c r="CG351" i="42"/>
  <c r="CI992" i="42" a="1"/>
  <c r="CI992" i="42" s="1"/>
  <c r="CI974" i="42" a="1"/>
  <c r="CI974" i="42" s="1"/>
  <c r="CI680" i="42" a="1"/>
  <c r="CI680" i="42" s="1"/>
  <c r="CI408" i="42" a="1"/>
  <c r="CI408" i="42" s="1"/>
  <c r="CI27" i="42" a="1"/>
  <c r="CI27" i="42" s="1"/>
  <c r="CI212" i="42" a="1"/>
  <c r="CI212" i="42" s="1"/>
  <c r="CI452" i="42" a="1"/>
  <c r="CI452" i="42" s="1"/>
  <c r="CI512" i="42" a="1"/>
  <c r="CI512" i="42" s="1"/>
  <c r="CI264" i="42" a="1"/>
  <c r="CI264" i="42" s="1"/>
  <c r="CI89" i="42" a="1"/>
  <c r="CI89" i="42" s="1"/>
  <c r="CI88" i="42" s="1"/>
  <c r="CG795" i="42"/>
  <c r="CG782" i="42" s="1"/>
  <c r="CG781" i="42" s="1"/>
  <c r="CG777" i="42" s="1"/>
  <c r="CG15" i="42"/>
  <c r="CG14" i="42" s="1"/>
  <c r="CG10" i="42" s="1"/>
  <c r="CI890" i="42" a="1"/>
  <c r="CI890" i="42" s="1"/>
  <c r="CI460" i="42" a="1"/>
  <c r="CI460" i="42" s="1"/>
  <c r="CJ111" i="42"/>
  <c r="CK111" i="42" s="1"/>
  <c r="CJ35" i="42"/>
  <c r="CK35" i="42" s="1"/>
  <c r="CJ133" i="42"/>
  <c r="CK133" i="42" s="1"/>
  <c r="CJ230" i="42"/>
  <c r="CK230" i="42" s="1"/>
  <c r="CJ128" i="42"/>
  <c r="CK128" i="42" s="1"/>
  <c r="CJ272" i="42"/>
  <c r="CK272" i="42" s="1"/>
  <c r="CJ255" i="42"/>
  <c r="CK255" i="42" s="1"/>
  <c r="CJ371" i="42"/>
  <c r="CK371" i="42" s="1"/>
  <c r="CJ719" i="42"/>
  <c r="CK719" i="42" s="1"/>
  <c r="CJ978" i="42"/>
  <c r="CK978" i="42" s="1"/>
  <c r="CJ698" i="42"/>
  <c r="CK698" i="42" s="1"/>
  <c r="CJ964" i="42"/>
  <c r="CK964" i="42" s="1"/>
  <c r="CJ647" i="42"/>
  <c r="CK647" i="42" s="1"/>
  <c r="CJ313" i="42"/>
  <c r="CK313" i="42" s="1"/>
  <c r="CJ477" i="42"/>
  <c r="CK477" i="42" s="1"/>
  <c r="CJ1010" i="42"/>
  <c r="CK1010" i="42" s="1"/>
  <c r="CJ434" i="42"/>
  <c r="CK434" i="42" s="1"/>
  <c r="CJ603" i="42"/>
  <c r="CK603" i="42" s="1"/>
  <c r="CJ899" i="42"/>
  <c r="CK899" i="42" s="1"/>
  <c r="CJ827" i="42"/>
  <c r="CK827" i="42" s="1"/>
  <c r="CJ429" i="42"/>
  <c r="CK429" i="42" s="1"/>
  <c r="CJ914" i="42"/>
  <c r="CK914" i="42" s="1"/>
  <c r="CJ327" i="42"/>
  <c r="CK327" i="42" s="1"/>
  <c r="CJ694" i="42"/>
  <c r="CK694" i="42" s="1"/>
  <c r="CJ250" i="42"/>
  <c r="CK250" i="42" s="1"/>
  <c r="CJ620" i="42"/>
  <c r="CK620" i="42" s="1"/>
  <c r="CJ243" i="42"/>
  <c r="CK243" i="42" s="1"/>
  <c r="CJ726" i="42"/>
  <c r="CK726" i="42" s="1"/>
  <c r="CJ392" i="42"/>
  <c r="CK392" i="42" s="1"/>
  <c r="CJ293" i="42"/>
  <c r="CK293" i="42" s="1"/>
  <c r="CJ745" i="42"/>
  <c r="CK745" i="42" s="1"/>
  <c r="CJ521" i="42"/>
  <c r="CK521" i="42" s="1"/>
  <c r="CJ909" i="42"/>
  <c r="CK909" i="42" s="1"/>
  <c r="CJ968" i="42"/>
  <c r="CK968" i="42" s="1"/>
  <c r="CJ775" i="42"/>
  <c r="CK775" i="42" s="1"/>
  <c r="CJ447" i="42"/>
  <c r="CK447" i="42" s="1"/>
  <c r="CJ1021" i="42"/>
  <c r="CK1021" i="42" s="1"/>
  <c r="CJ93" i="42"/>
  <c r="CK93" i="42" s="1"/>
  <c r="CJ836" i="42"/>
  <c r="CK836" i="42" s="1"/>
  <c r="CJ62" i="42"/>
  <c r="CK62" i="42" s="1"/>
  <c r="CJ372" i="42"/>
  <c r="CK372" i="42" s="1"/>
  <c r="CJ338" i="42"/>
  <c r="CK338" i="42" s="1"/>
  <c r="CJ800" i="42"/>
  <c r="CK800" i="42" s="1"/>
  <c r="CJ791" i="42"/>
  <c r="CK791" i="42" s="1"/>
  <c r="CJ344" i="42"/>
  <c r="CK344" i="42" s="1"/>
  <c r="CJ526" i="42"/>
  <c r="CK526" i="42" s="1"/>
  <c r="CJ463" i="42"/>
  <c r="CK463" i="42" s="1"/>
  <c r="CJ355" i="42"/>
  <c r="CK355" i="42" s="1"/>
  <c r="CJ856" i="42"/>
  <c r="CK856" i="42" s="1"/>
  <c r="CJ720" i="42"/>
  <c r="CK720" i="42" s="1"/>
  <c r="CJ696" i="42"/>
  <c r="CK696" i="42" s="1"/>
  <c r="CJ689" i="42"/>
  <c r="CK689" i="42" s="1"/>
  <c r="CJ638" i="42"/>
  <c r="CK638" i="42" s="1"/>
  <c r="CJ850" i="42"/>
  <c r="CK850" i="42" s="1"/>
  <c r="CJ220" i="42"/>
  <c r="CK220" i="42" s="1"/>
  <c r="CJ621" i="42"/>
  <c r="CK621" i="42" s="1"/>
  <c r="CJ1017" i="42"/>
  <c r="CK1017" i="42" s="1"/>
  <c r="CJ42" i="42"/>
  <c r="CK42" i="42" s="1"/>
  <c r="CJ484" i="42"/>
  <c r="CK484" i="42" s="1"/>
  <c r="CJ322" i="42"/>
  <c r="CK322" i="42" s="1"/>
  <c r="CJ867" i="42"/>
  <c r="CK867" i="42" s="1"/>
  <c r="CJ785" i="42"/>
  <c r="CK785" i="42" s="1"/>
  <c r="CJ558" i="42"/>
  <c r="CK558" i="42" s="1"/>
  <c r="CJ587" i="42"/>
  <c r="CK587" i="42" s="1"/>
  <c r="CJ85" i="42"/>
  <c r="CK85" i="42" s="1"/>
  <c r="CJ40" i="42"/>
  <c r="CK40" i="42" s="1"/>
  <c r="CJ34" i="42"/>
  <c r="CK34" i="42" s="1"/>
  <c r="CJ162" i="42"/>
  <c r="CK162" i="42" s="1"/>
  <c r="CJ480" i="42"/>
  <c r="CK480" i="42" s="1"/>
  <c r="CJ494" i="42"/>
  <c r="CK494" i="42" s="1"/>
  <c r="CJ845" i="42"/>
  <c r="CK845" i="42" s="1"/>
  <c r="CJ455" i="42"/>
  <c r="CK455" i="42" s="1"/>
  <c r="CJ825" i="42"/>
  <c r="CK825" i="42" s="1"/>
  <c r="CJ270" i="42"/>
  <c r="CK270" i="42" s="1"/>
  <c r="CJ282" i="42"/>
  <c r="CK282" i="42" s="1"/>
  <c r="CJ891" i="42"/>
  <c r="CK891" i="42" s="1"/>
  <c r="CJ582" i="42"/>
  <c r="CK582" i="42" s="1"/>
  <c r="CJ583" i="42"/>
  <c r="CK583" i="42" s="1"/>
  <c r="CJ350" i="42"/>
  <c r="CK350" i="42" s="1"/>
  <c r="CJ510" i="42"/>
  <c r="CK510" i="42" s="1"/>
  <c r="CJ467" i="42"/>
  <c r="CK467" i="42" s="1"/>
  <c r="CJ483" i="42"/>
  <c r="CK483" i="42" s="1"/>
  <c r="CJ910" i="42"/>
  <c r="CK910" i="42" s="1"/>
  <c r="CJ334" i="42"/>
  <c r="CK334" i="42" s="1"/>
  <c r="CJ922" i="42"/>
  <c r="CK922" i="42" s="1"/>
  <c r="CJ645" i="42"/>
  <c r="CK645" i="42" s="1"/>
  <c r="CJ888" i="42"/>
  <c r="CK888" i="42" s="1"/>
  <c r="CJ959" i="42"/>
  <c r="CK959" i="42" s="1"/>
  <c r="CJ835" i="42"/>
  <c r="CK835" i="42" s="1"/>
  <c r="CJ810" i="42"/>
  <c r="CK810" i="42" s="1"/>
  <c r="CJ353" i="42"/>
  <c r="CK353" i="42" s="1"/>
  <c r="CJ695" i="42"/>
  <c r="CK695" i="42" s="1"/>
  <c r="CJ291" i="42"/>
  <c r="CK291" i="42" s="1"/>
  <c r="CJ423" i="42"/>
  <c r="CK423" i="42" s="1"/>
  <c r="CJ920" i="42"/>
  <c r="CK920" i="42" s="1"/>
  <c r="CJ809" i="42"/>
  <c r="CK809" i="42" s="1"/>
  <c r="CJ886" i="42"/>
  <c r="CK886" i="42" s="1"/>
  <c r="CJ752" i="42"/>
  <c r="CK752" i="42" s="1"/>
  <c r="CJ895" i="42"/>
  <c r="CK895" i="42" s="1"/>
  <c r="CJ22" i="42"/>
  <c r="CK22" i="42" s="1"/>
  <c r="CJ851" i="42"/>
  <c r="CK851" i="42" s="1"/>
  <c r="CJ842" i="42"/>
  <c r="CK842" i="42" s="1"/>
  <c r="CJ314" i="42"/>
  <c r="CK314" i="42" s="1"/>
  <c r="CJ670" i="42"/>
  <c r="CK670" i="42" s="1"/>
  <c r="CJ589" i="42"/>
  <c r="CK589" i="42" s="1"/>
  <c r="CJ549" i="42"/>
  <c r="CK549" i="42" s="1"/>
  <c r="CJ535" i="42"/>
  <c r="CK535" i="42" s="1"/>
  <c r="CJ919" i="42"/>
  <c r="CK919" i="42" s="1"/>
  <c r="CJ960" i="42"/>
  <c r="CK960" i="42" s="1"/>
  <c r="CJ717" i="42"/>
  <c r="CK717" i="42" s="1"/>
  <c r="CJ1002" i="42"/>
  <c r="CK1002" i="42" s="1"/>
  <c r="CJ915" i="42"/>
  <c r="CK915" i="42" s="1"/>
  <c r="CJ704" i="42"/>
  <c r="CK704" i="42" s="1"/>
  <c r="CJ374" i="42"/>
  <c r="CK374" i="42" s="1"/>
  <c r="CJ233" i="42"/>
  <c r="CK233" i="42" s="1"/>
  <c r="CJ284" i="42"/>
  <c r="CK284" i="42" s="1"/>
  <c r="CJ754" i="42"/>
  <c r="CK754" i="42" s="1"/>
  <c r="CJ46" i="42"/>
  <c r="CK46" i="42" s="1"/>
  <c r="CJ262" i="42"/>
  <c r="CK262" i="42" s="1"/>
  <c r="CJ651" i="42"/>
  <c r="CK651" i="42" s="1"/>
  <c r="CJ906" i="42"/>
  <c r="CK906" i="42" s="1"/>
  <c r="CJ613" i="42"/>
  <c r="CK613" i="42" s="1"/>
  <c r="CJ903" i="42"/>
  <c r="CK903" i="42" s="1"/>
  <c r="CJ553" i="42"/>
  <c r="CK553" i="42" s="1"/>
  <c r="CJ127" i="42"/>
  <c r="CK127" i="42" s="1"/>
  <c r="CJ292" i="42"/>
  <c r="CK292" i="42" s="1"/>
  <c r="CJ858" i="42"/>
  <c r="CK858" i="42" s="1"/>
  <c r="CJ379" i="42"/>
  <c r="CK379" i="42" s="1"/>
  <c r="CJ283" i="42"/>
  <c r="CK283" i="42" s="1"/>
  <c r="CJ792" i="42"/>
  <c r="CK792" i="42" s="1"/>
  <c r="CJ784" i="42"/>
  <c r="CK784" i="42" s="1"/>
  <c r="CJ706" i="42"/>
  <c r="CK706" i="42" s="1"/>
  <c r="CJ134" i="42"/>
  <c r="CK134" i="42" s="1"/>
  <c r="CJ1011" i="42"/>
  <c r="CK1011" i="42" s="1"/>
  <c r="CJ561" i="42"/>
  <c r="CK561" i="42" s="1"/>
  <c r="CJ448" i="42"/>
  <c r="CK448" i="42" s="1"/>
  <c r="CJ908" i="42"/>
  <c r="CK908" i="42" s="1"/>
  <c r="CJ402" i="42"/>
  <c r="CK402" i="42" s="1"/>
  <c r="CJ189" i="42"/>
  <c r="CK189" i="42" s="1"/>
  <c r="CJ983" i="42"/>
  <c r="CK983" i="42" s="1"/>
  <c r="CJ948" i="42"/>
  <c r="CK948" i="42" s="1"/>
  <c r="CJ761" i="42"/>
  <c r="CK761" i="42" s="1"/>
  <c r="CK760" i="42" s="1" a="1"/>
  <c r="CK760" i="42" s="1"/>
  <c r="CJ746" i="42"/>
  <c r="CK746" i="42" s="1"/>
  <c r="CJ660" i="42"/>
  <c r="CK660" i="42" s="1"/>
  <c r="CJ205" i="42"/>
  <c r="CK205" i="42" s="1"/>
  <c r="CJ362" i="42"/>
  <c r="CK362" i="42" s="1"/>
  <c r="CJ982" i="42"/>
  <c r="CK982" i="42" s="1"/>
  <c r="CJ144" i="42"/>
  <c r="CK144" i="42" s="1"/>
  <c r="CJ669" i="42"/>
  <c r="CK669" i="42" s="1"/>
  <c r="CJ49" i="42"/>
  <c r="CK49" i="42" s="1"/>
  <c r="CJ662" i="42"/>
  <c r="CK662" i="42" s="1"/>
  <c r="CJ916" i="42"/>
  <c r="CK916" i="42" s="1"/>
  <c r="CJ630" i="42"/>
  <c r="CK630" i="42" s="1"/>
  <c r="CJ913" i="42"/>
  <c r="CK913" i="42" s="1"/>
  <c r="CJ568" i="42"/>
  <c r="CK568" i="42" s="1"/>
  <c r="CJ156" i="42"/>
  <c r="CK156" i="42" s="1"/>
  <c r="CJ357" i="42"/>
  <c r="CK357" i="42" s="1"/>
  <c r="CJ877" i="42"/>
  <c r="CK877" i="42" s="1"/>
  <c r="CJ443" i="42"/>
  <c r="CK443" i="42" s="1"/>
  <c r="CJ470" i="42"/>
  <c r="CK470" i="42" s="1"/>
  <c r="CJ802" i="42"/>
  <c r="CK802" i="42" s="1"/>
  <c r="CJ798" i="42"/>
  <c r="CK798" i="42" s="1"/>
  <c r="CJ762" i="42"/>
  <c r="CK762" i="42" s="1"/>
  <c r="CJ152" i="42"/>
  <c r="CK152" i="42" s="1"/>
  <c r="CJ1030" i="42"/>
  <c r="CK1030" i="42" s="1"/>
  <c r="CJ595" i="42"/>
  <c r="CK595" i="42" s="1"/>
  <c r="CJ465" i="42"/>
  <c r="CK465" i="42" s="1"/>
  <c r="CJ949" i="42"/>
  <c r="CK949" i="42" s="1"/>
  <c r="CJ451" i="42"/>
  <c r="CK451" i="42" s="1"/>
  <c r="CJ311" i="42"/>
  <c r="CK311" i="42" s="1"/>
  <c r="CJ1033" i="42"/>
  <c r="CK1033" i="42" s="1"/>
  <c r="CJ135" i="42"/>
  <c r="CK135" i="42" s="1"/>
  <c r="CJ892" i="42"/>
  <c r="CK892" i="42" s="1"/>
  <c r="CJ766" i="42"/>
  <c r="CK766" i="42" s="1"/>
  <c r="CJ839" i="42"/>
  <c r="CK839" i="42" s="1"/>
  <c r="CJ887" i="42"/>
  <c r="CK887" i="42" s="1"/>
  <c r="CJ445" i="42"/>
  <c r="CK445" i="42" s="1"/>
  <c r="CJ411" i="42"/>
  <c r="CK411" i="42" s="1"/>
  <c r="CJ944" i="42"/>
  <c r="CK944" i="42" s="1"/>
  <c r="CJ940" i="42"/>
  <c r="CK940" i="42" s="1"/>
  <c r="CJ151" i="42"/>
  <c r="CK151" i="42" s="1"/>
  <c r="CJ950" i="42"/>
  <c r="CK950" i="42" s="1"/>
  <c r="CJ930" i="42"/>
  <c r="CK930" i="42" s="1"/>
  <c r="CJ580" i="42"/>
  <c r="CK580" i="42" s="1"/>
  <c r="CJ403" i="42"/>
  <c r="CK403" i="42" s="1"/>
  <c r="CJ459" i="42"/>
  <c r="CK459" i="42" s="1"/>
  <c r="CJ806" i="42"/>
  <c r="CK806" i="42" s="1"/>
  <c r="CJ857" i="42"/>
  <c r="CK857" i="42" s="1"/>
  <c r="CJ358" i="42"/>
  <c r="CK358" i="42" s="1"/>
  <c r="CJ169" i="42"/>
  <c r="CK169" i="42" s="1"/>
  <c r="CJ456" i="42"/>
  <c r="CK456" i="42" s="1"/>
  <c r="CJ547" i="42"/>
  <c r="CK547" i="42" s="1"/>
  <c r="CJ905" i="42"/>
  <c r="CK905" i="42" s="1"/>
  <c r="CJ1009" i="42"/>
  <c r="CK1009" i="42" s="1"/>
  <c r="CJ506" i="42"/>
  <c r="CK506" i="42" s="1"/>
  <c r="CJ965" i="42"/>
  <c r="CK965" i="42" s="1"/>
  <c r="CJ44" i="42"/>
  <c r="CK44" i="42" s="1"/>
  <c r="CJ166" i="42"/>
  <c r="CK166" i="42" s="1"/>
  <c r="CJ336" i="42"/>
  <c r="CK336" i="42" s="1"/>
  <c r="CJ690" i="42"/>
  <c r="CK690" i="42" s="1"/>
  <c r="CJ961" i="42"/>
  <c r="CK961" i="42" s="1"/>
  <c r="CJ676" i="42"/>
  <c r="CK676" i="42" s="1"/>
  <c r="CJ947" i="42"/>
  <c r="CK947" i="42" s="1"/>
  <c r="CJ596" i="42"/>
  <c r="CK596" i="42" s="1"/>
  <c r="CJ218" i="42"/>
  <c r="CK218" i="42" s="1"/>
  <c r="CJ442" i="42"/>
  <c r="CK442" i="42" s="1"/>
  <c r="CJ957" i="42"/>
  <c r="CK957" i="42" s="1"/>
  <c r="CJ235" i="42"/>
  <c r="CK235" i="42" s="1"/>
  <c r="CJ816" i="42"/>
  <c r="CK816" i="42" s="1"/>
  <c r="CJ861" i="42"/>
  <c r="CK861" i="42" s="1"/>
  <c r="CJ373" i="42"/>
  <c r="CK373" i="42" s="1"/>
  <c r="CJ755" i="42"/>
  <c r="CK755" i="42" s="1"/>
  <c r="CJ176" i="42"/>
  <c r="CK176" i="42" s="1"/>
  <c r="CJ641" i="42"/>
  <c r="CK641" i="42" s="1"/>
  <c r="CJ970" i="42"/>
  <c r="CK970" i="42" s="1"/>
  <c r="CJ674" i="42"/>
  <c r="CK674" i="42" s="1"/>
  <c r="CJ231" i="42"/>
  <c r="CK231" i="42" s="1"/>
  <c r="CJ977" i="42"/>
  <c r="CK977" i="42" s="1"/>
  <c r="CJ149" i="42"/>
  <c r="CK149" i="42" s="1"/>
  <c r="CJ758" i="42"/>
  <c r="CK758" i="42" s="1"/>
  <c r="CJ265" i="42"/>
  <c r="CK265" i="42" s="1"/>
  <c r="CJ945" i="42"/>
  <c r="CK945" i="42" s="1"/>
  <c r="CJ24" i="42"/>
  <c r="CK24" i="42" s="1"/>
  <c r="CJ82" i="42"/>
  <c r="CK82" i="42" s="1"/>
  <c r="CJ57" i="42"/>
  <c r="CK57" i="42" s="1"/>
  <c r="CJ252" i="42"/>
  <c r="CK252" i="42" s="1"/>
  <c r="CJ147" i="42"/>
  <c r="CK147" i="42" s="1"/>
  <c r="CJ277" i="42"/>
  <c r="CK277" i="42" s="1"/>
  <c r="CJ273" i="42"/>
  <c r="CK273" i="42" s="1"/>
  <c r="CJ394" i="42"/>
  <c r="CK394" i="42" s="1"/>
  <c r="CJ731" i="42"/>
  <c r="CK731" i="42" s="1"/>
  <c r="CJ996" i="42"/>
  <c r="CK996" i="42" s="1"/>
  <c r="CJ716" i="42"/>
  <c r="CK716" i="42" s="1"/>
  <c r="CJ975" i="42"/>
  <c r="CK975" i="42" s="1"/>
  <c r="CJ658" i="42"/>
  <c r="CK658" i="42" s="1"/>
  <c r="CJ333" i="42"/>
  <c r="CK333" i="42" s="1"/>
  <c r="CJ105" i="42"/>
  <c r="CK105" i="42" s="1"/>
  <c r="CJ1032" i="42"/>
  <c r="CK1032" i="42" s="1"/>
  <c r="CJ154" i="42"/>
  <c r="CK154" i="42" s="1"/>
  <c r="CJ671" i="42"/>
  <c r="CK671" i="42" s="1"/>
  <c r="CJ936" i="42"/>
  <c r="CK936" i="42" s="1"/>
  <c r="CJ956" i="42"/>
  <c r="CK956" i="42" s="1"/>
  <c r="CJ841" i="42"/>
  <c r="CK841" i="42" s="1"/>
  <c r="CJ433" i="42"/>
  <c r="CK433" i="42" s="1"/>
  <c r="CJ939" i="42"/>
  <c r="CK939" i="42" s="1"/>
  <c r="CJ375" i="42"/>
  <c r="CK375" i="42" s="1"/>
  <c r="CJ735" i="42"/>
  <c r="CK735" i="42" s="1"/>
  <c r="CJ279" i="42"/>
  <c r="CK279" i="42" s="1"/>
  <c r="CJ626" i="42"/>
  <c r="CK626" i="42" s="1"/>
  <c r="CJ398" i="42"/>
  <c r="CK398" i="42" s="1"/>
  <c r="CJ844" i="42"/>
  <c r="CK844" i="42" s="1"/>
  <c r="CJ499" i="42"/>
  <c r="CK499" i="42" s="1"/>
  <c r="CJ533" i="42"/>
  <c r="CK533" i="42" s="1"/>
  <c r="CJ770" i="42"/>
  <c r="CK770" i="42" s="1"/>
  <c r="CJ207" i="42"/>
  <c r="CK207" i="42" s="1"/>
  <c r="CJ237" i="42"/>
  <c r="CK237" i="42" s="1"/>
  <c r="CJ976" i="42"/>
  <c r="CK976" i="42" s="1"/>
  <c r="CJ820" i="42"/>
  <c r="CK820" i="42" s="1"/>
  <c r="CJ577" i="42"/>
  <c r="CK577" i="42" s="1"/>
  <c r="CJ550" i="42"/>
  <c r="CK550" i="42" s="1"/>
  <c r="CJ17" i="42"/>
  <c r="CK17" i="42" s="1"/>
  <c r="CJ938" i="42"/>
  <c r="CK938" i="42" s="1"/>
  <c r="CJ413" i="42"/>
  <c r="CK413" i="42" s="1"/>
  <c r="CJ232" i="42"/>
  <c r="CK232" i="42" s="1"/>
  <c r="CJ256" i="42"/>
  <c r="CK256" i="42" s="1"/>
  <c r="CJ771" i="42"/>
  <c r="CK771" i="42" s="1"/>
  <c r="CJ444" i="42"/>
  <c r="CK444" i="42" s="1"/>
  <c r="CJ846" i="42"/>
  <c r="CK846" i="42" s="1"/>
  <c r="CJ393" i="42"/>
  <c r="CK393" i="42" s="1"/>
  <c r="CJ787" i="42"/>
  <c r="CK787" i="42" s="1"/>
  <c r="CJ715" i="42"/>
  <c r="CK715" i="42" s="1"/>
  <c r="CJ317" i="42"/>
  <c r="CK317" i="42" s="1"/>
  <c r="CJ1022" i="42"/>
  <c r="CK1022" i="42" s="1"/>
  <c r="CJ657" i="42"/>
  <c r="CK657" i="42" s="1"/>
  <c r="CJ396" i="42"/>
  <c r="CK396" i="42" s="1"/>
  <c r="CJ911" i="42"/>
  <c r="CK911" i="42" s="1"/>
  <c r="CJ178" i="42"/>
  <c r="CK178" i="42" s="1"/>
  <c r="CJ789" i="42"/>
  <c r="CK789" i="42" s="1"/>
  <c r="CJ33" i="42"/>
  <c r="CK33" i="42" s="1"/>
  <c r="CJ457" i="42"/>
  <c r="CK457" i="42" s="1"/>
  <c r="CJ586" i="42"/>
  <c r="CK586" i="42" s="1"/>
  <c r="CJ756" i="42"/>
  <c r="CK756" i="42" s="1"/>
  <c r="CJ1013" i="42"/>
  <c r="CK1013" i="42" s="1"/>
  <c r="CJ278" i="42"/>
  <c r="CK278" i="42" s="1"/>
  <c r="CJ623" i="42"/>
  <c r="CK623" i="42" s="1"/>
  <c r="CJ684" i="42"/>
  <c r="CK684" i="42" s="1"/>
  <c r="CJ214" i="42"/>
  <c r="CK214" i="42" s="1"/>
  <c r="CJ98" i="42"/>
  <c r="CK98" i="42" s="1"/>
  <c r="CJ876" i="42"/>
  <c r="CK876" i="42" s="1"/>
  <c r="CJ112" i="42"/>
  <c r="CK112" i="42" s="1"/>
  <c r="CJ266" i="42"/>
  <c r="CK266" i="42" s="1"/>
  <c r="CJ103" i="42"/>
  <c r="CK103" i="42" s="1"/>
  <c r="CJ952" i="42"/>
  <c r="CK952" i="42" s="1"/>
  <c r="CJ347" i="42"/>
  <c r="CK347" i="42" s="1"/>
  <c r="CJ202" i="42"/>
  <c r="CK202" i="42" s="1"/>
  <c r="CJ486" i="42"/>
  <c r="CK486" i="42" s="1"/>
  <c r="CJ900" i="42"/>
  <c r="CK900" i="42" s="1"/>
  <c r="CJ581" i="42"/>
  <c r="CK581" i="42" s="1"/>
  <c r="CJ213" i="42"/>
  <c r="CK213" i="42" s="1"/>
  <c r="CJ30" i="42"/>
  <c r="CK30" i="42" s="1"/>
  <c r="CJ102" i="42"/>
  <c r="CK102" i="42" s="1"/>
  <c r="CJ61" i="42"/>
  <c r="CK61" i="42" s="1"/>
  <c r="CJ95" i="42"/>
  <c r="CK95" i="42" s="1"/>
  <c r="CJ204" i="42"/>
  <c r="CK204" i="42" s="1"/>
  <c r="CJ309" i="42"/>
  <c r="CK309" i="42" s="1"/>
  <c r="CJ285" i="42"/>
  <c r="CK285" i="42" s="1"/>
  <c r="CJ48" i="42"/>
  <c r="CK48" i="42" s="1"/>
  <c r="CJ742" i="42"/>
  <c r="CK742" i="42" s="1"/>
  <c r="CJ1007" i="42"/>
  <c r="CK1007" i="42" s="1"/>
  <c r="CJ727" i="42"/>
  <c r="CK727" i="42" s="1"/>
  <c r="CJ993" i="42"/>
  <c r="CK993" i="42" s="1"/>
  <c r="CJ675" i="42"/>
  <c r="CK675" i="42" s="1"/>
  <c r="CJ377" i="42"/>
  <c r="CK377" i="42" s="1"/>
  <c r="CJ361" i="42"/>
  <c r="CK361" i="42" s="1"/>
  <c r="CJ661" i="42"/>
  <c r="CK661" i="42" s="1"/>
  <c r="CJ165" i="42"/>
  <c r="CK165" i="42" s="1"/>
  <c r="CJ682" i="42"/>
  <c r="CK682" i="42" s="1"/>
  <c r="CJ981" i="42"/>
  <c r="CK981" i="42" s="1"/>
  <c r="CJ985" i="42"/>
  <c r="CK985" i="42" s="1"/>
  <c r="CJ868" i="42"/>
  <c r="CK868" i="42" s="1"/>
  <c r="CJ517" i="42"/>
  <c r="CK517" i="42" s="1"/>
  <c r="CJ410" i="42"/>
  <c r="CK410" i="42" s="1"/>
  <c r="CJ399" i="42"/>
  <c r="CK399" i="42" s="1"/>
  <c r="CJ747" i="42"/>
  <c r="CK747" i="42" s="1"/>
  <c r="CJ342" i="42"/>
  <c r="CK342" i="42" s="1"/>
  <c r="CJ628" i="42"/>
  <c r="CK628" i="42" s="1"/>
  <c r="CJ432" i="42"/>
  <c r="CK432" i="42" s="1"/>
  <c r="CJ918" i="42"/>
  <c r="CK918" i="42" s="1"/>
  <c r="CJ520" i="42"/>
  <c r="CK520" i="42" s="1"/>
  <c r="CJ584" i="42"/>
  <c r="CK584" i="42" s="1"/>
  <c r="CJ859" i="42"/>
  <c r="CK859" i="42" s="1"/>
  <c r="CJ390" i="42"/>
  <c r="CK390" i="42" s="1"/>
  <c r="CJ404" i="42"/>
  <c r="CK404" i="42" s="1"/>
  <c r="CJ1012" i="42"/>
  <c r="CK1012" i="42" s="1"/>
  <c r="CJ934" i="42"/>
  <c r="CK934" i="42" s="1"/>
  <c r="CJ718" i="42"/>
  <c r="CK718" i="42" s="1"/>
  <c r="CJ644" i="42"/>
  <c r="CK644" i="42" s="1"/>
  <c r="CJ159" i="42"/>
  <c r="CK159" i="42" s="1"/>
  <c r="CJ96" i="42"/>
  <c r="CK96" i="42" s="1"/>
  <c r="CJ138" i="42"/>
  <c r="CK138" i="42" s="1"/>
  <c r="CJ77" i="42"/>
  <c r="CK77" i="42" s="1"/>
  <c r="CJ185" i="42"/>
  <c r="CK185" i="42" s="1"/>
  <c r="CJ194" i="42"/>
  <c r="CK194" i="42" s="1"/>
  <c r="CJ81" i="42"/>
  <c r="CK81" i="42" s="1"/>
  <c r="CJ39" i="42"/>
  <c r="CK39" i="42" s="1"/>
  <c r="CJ114" i="42"/>
  <c r="CK114" i="42" s="1"/>
  <c r="CJ69" i="42"/>
  <c r="CK69" i="42" s="1"/>
  <c r="CJ139" i="42"/>
  <c r="CK139" i="42" s="1"/>
  <c r="CJ222" i="42"/>
  <c r="CK222" i="42" s="1"/>
  <c r="CJ325" i="42"/>
  <c r="CK325" i="42" s="1"/>
  <c r="CJ308" i="42"/>
  <c r="CK308" i="42" s="1"/>
  <c r="CJ132" i="42"/>
  <c r="CK132" i="42" s="1"/>
  <c r="CJ753" i="42"/>
  <c r="CK753" i="42" s="1"/>
  <c r="CJ1025" i="42"/>
  <c r="CK1025" i="42" s="1"/>
  <c r="CJ739" i="42"/>
  <c r="CK739" i="42" s="1"/>
  <c r="CJ1004" i="42"/>
  <c r="CK1004" i="42" s="1"/>
  <c r="CJ115" i="42"/>
  <c r="CK115" i="42" s="1"/>
  <c r="CJ386" i="42"/>
  <c r="CK386" i="42" s="1"/>
  <c r="CJ381" i="42"/>
  <c r="CK381" i="42" s="1"/>
  <c r="CJ118" i="42"/>
  <c r="CK118" i="42" s="1"/>
  <c r="CJ206" i="42"/>
  <c r="CK206" i="42" s="1"/>
  <c r="CJ702" i="42"/>
  <c r="CK702" i="42" s="1"/>
  <c r="CJ998" i="42"/>
  <c r="CK998" i="42" s="1"/>
  <c r="CJ988" i="42"/>
  <c r="CK988" i="42" s="1"/>
  <c r="CJ881" i="42"/>
  <c r="CK881" i="42" s="1"/>
  <c r="CJ522" i="42"/>
  <c r="CK522" i="42" s="1"/>
  <c r="CJ469" i="42"/>
  <c r="CK469" i="42" s="1"/>
  <c r="CJ426" i="42"/>
  <c r="CK426" i="42" s="1"/>
  <c r="CJ767" i="42"/>
  <c r="CK767" i="42" s="1"/>
  <c r="CJ354" i="42"/>
  <c r="CK354" i="42" s="1"/>
  <c r="CJ649" i="42"/>
  <c r="CK649" i="42" s="1"/>
  <c r="CJ879" i="42"/>
  <c r="CK879" i="42" s="1"/>
  <c r="CJ335" i="42"/>
  <c r="CK335" i="42" s="1"/>
  <c r="CJ528" i="42"/>
  <c r="CK528" i="42" s="1"/>
  <c r="CJ639" i="42"/>
  <c r="CK639" i="42" s="1"/>
  <c r="CJ999" i="42"/>
  <c r="CK999" i="42" s="1"/>
  <c r="CJ462" i="42"/>
  <c r="CK462" i="42" s="1"/>
  <c r="CJ625" i="42"/>
  <c r="CK625" i="42" s="1"/>
  <c r="CJ380" i="42"/>
  <c r="CK380" i="42" s="1"/>
  <c r="CJ969" i="42"/>
  <c r="CK969" i="42" s="1"/>
  <c r="CJ1027" i="42"/>
  <c r="CK1027" i="42" s="1"/>
  <c r="CJ570" i="42"/>
  <c r="CK570" i="42" s="1"/>
  <c r="CJ18" i="42"/>
  <c r="CK18" i="42" s="1"/>
  <c r="CJ163" i="42"/>
  <c r="CK163" i="42" s="1"/>
  <c r="CJ32" i="42"/>
  <c r="CK32" i="42" s="1"/>
  <c r="CJ86" i="42"/>
  <c r="CK86" i="42" s="1"/>
  <c r="CJ131" i="42"/>
  <c r="CK131" i="42" s="1"/>
  <c r="CJ290" i="42"/>
  <c r="CK290" i="42" s="1"/>
  <c r="CJ276" i="42"/>
  <c r="CK276" i="42" s="1"/>
  <c r="CJ31" i="42"/>
  <c r="CK31" i="42" s="1"/>
  <c r="CJ45" i="42"/>
  <c r="CK45" i="42" s="1"/>
  <c r="CJ68" i="42"/>
  <c r="CK68" i="42" s="1"/>
  <c r="CJ116" i="42"/>
  <c r="CK116" i="42" s="1"/>
  <c r="CJ158" i="42"/>
  <c r="CK158" i="42" s="1"/>
  <c r="CJ53" i="42"/>
  <c r="CK53" i="42" s="1"/>
  <c r="CJ331" i="42"/>
  <c r="CK331" i="42" s="1"/>
  <c r="CJ324" i="42"/>
  <c r="CK324" i="42" s="1"/>
  <c r="CJ241" i="42"/>
  <c r="CK241" i="42" s="1"/>
  <c r="CJ765" i="42"/>
  <c r="CK765" i="42" s="1"/>
  <c r="CJ1036" i="42"/>
  <c r="CK1036" i="42" s="1"/>
  <c r="CJ750" i="42"/>
  <c r="CK750" i="42" s="1"/>
  <c r="CJ38" i="42"/>
  <c r="CK38" i="42" s="1"/>
  <c r="CJ242" i="42"/>
  <c r="CK242" i="42" s="1"/>
  <c r="CJ466" i="42"/>
  <c r="CK466" i="42" s="1"/>
  <c r="CJ385" i="42"/>
  <c r="CK385" i="42" s="1"/>
  <c r="CJ246" i="42"/>
  <c r="CK246" i="42" s="1"/>
  <c r="CJ294" i="42"/>
  <c r="CK294" i="42" s="1"/>
  <c r="CJ772" i="42"/>
  <c r="CK772" i="42" s="1"/>
  <c r="CJ60" i="42"/>
  <c r="CK60" i="42" s="1"/>
  <c r="CJ200" i="42"/>
  <c r="CK200" i="42" s="1"/>
  <c r="CJ898" i="42"/>
  <c r="CK898" i="42" s="1"/>
  <c r="CJ569" i="42"/>
  <c r="CK569" i="42" s="1"/>
  <c r="CJ619" i="42"/>
  <c r="CK619" i="42" s="1"/>
  <c r="CJ552" i="42"/>
  <c r="CK552" i="42" s="1"/>
  <c r="CJ786" i="42"/>
  <c r="CK786" i="42" s="1"/>
  <c r="CJ485" i="42"/>
  <c r="CK485" i="42" s="1"/>
  <c r="CJ732" i="42"/>
  <c r="CK732" i="42" s="1"/>
  <c r="CJ424" i="42"/>
  <c r="CK424" i="42" s="1"/>
  <c r="CJ349" i="42"/>
  <c r="CK349" i="42" s="1"/>
  <c r="CJ555" i="42"/>
  <c r="CK555" i="42" s="1"/>
  <c r="CJ655" i="42"/>
  <c r="CK655" i="42" s="1"/>
  <c r="CJ370" i="42"/>
  <c r="CK370" i="42" s="1"/>
  <c r="CJ681" i="42"/>
  <c r="CK681" i="42" s="1"/>
  <c r="CJ666" i="42"/>
  <c r="CK666" i="42" s="1"/>
  <c r="CJ530" i="42"/>
  <c r="CK530" i="42" s="1"/>
  <c r="CJ92" i="42"/>
  <c r="CK92" i="42" s="1"/>
  <c r="CJ693" i="42"/>
  <c r="CK693" i="42" s="1"/>
  <c r="CJ774" i="42"/>
  <c r="CK774" i="42" s="1"/>
  <c r="CJ201" i="42"/>
  <c r="CK201" i="42" s="1"/>
  <c r="CJ249" i="42"/>
  <c r="CK249" i="42" s="1"/>
  <c r="CJ191" i="42"/>
  <c r="CK191" i="42" s="1"/>
  <c r="CJ738" i="42"/>
  <c r="CK738" i="42" s="1"/>
  <c r="CJ634" i="42"/>
  <c r="CK634" i="42" s="1"/>
  <c r="CJ171" i="42"/>
  <c r="CK171" i="42" s="1"/>
  <c r="CJ343" i="42"/>
  <c r="CK343" i="42" s="1"/>
  <c r="CJ305" i="42"/>
  <c r="CK305" i="42" s="1"/>
  <c r="CJ679" i="42"/>
  <c r="CK679" i="42" s="1"/>
  <c r="CJ518" i="42"/>
  <c r="CK518" i="42" s="1"/>
  <c r="CM1" i="42"/>
  <c r="CJ79" i="42"/>
  <c r="CK79" i="42" s="1"/>
  <c r="CJ155" i="42"/>
  <c r="CK155" i="42" s="1"/>
  <c r="CJ229" i="42"/>
  <c r="CK229" i="42" s="1"/>
  <c r="CJ23" i="42"/>
  <c r="CK23" i="42" s="1"/>
  <c r="CJ348" i="42"/>
  <c r="CK348" i="42" s="1"/>
  <c r="CJ376" i="42"/>
  <c r="CK376" i="42" s="1"/>
  <c r="CJ271" i="42"/>
  <c r="CK271" i="42" s="1"/>
  <c r="CJ776" i="42"/>
  <c r="CK776" i="42" s="1"/>
  <c r="CJ117" i="42"/>
  <c r="CK117" i="42" s="1"/>
  <c r="CJ773" i="42"/>
  <c r="CK773" i="42" s="1"/>
  <c r="CJ192" i="42"/>
  <c r="CK192" i="42" s="1"/>
  <c r="CJ275" i="42"/>
  <c r="CK275" i="42" s="1"/>
  <c r="CJ527" i="42"/>
  <c r="CK527" i="42" s="1"/>
  <c r="CJ501" i="42"/>
  <c r="CK501" i="42" s="1"/>
  <c r="CJ281" i="42"/>
  <c r="CK281" i="42" s="1"/>
  <c r="CJ345" i="42"/>
  <c r="CK345" i="42" s="1"/>
  <c r="CJ793" i="42"/>
  <c r="CK793" i="42" s="1"/>
  <c r="CJ170" i="42"/>
  <c r="CK170" i="42" s="1"/>
  <c r="CJ239" i="42"/>
  <c r="CK239" i="42" s="1"/>
  <c r="CJ902" i="42"/>
  <c r="CK902" i="42" s="1"/>
  <c r="CJ604" i="42"/>
  <c r="CK604" i="42" s="1"/>
  <c r="CJ650" i="42"/>
  <c r="CK650" i="42" s="1"/>
  <c r="CJ654" i="42"/>
  <c r="CK654" i="42" s="1"/>
  <c r="CJ838" i="42"/>
  <c r="CK838" i="42" s="1"/>
  <c r="CJ611" i="42"/>
  <c r="CK611" i="42" s="1"/>
  <c r="CJ943" i="42"/>
  <c r="CK943" i="42" s="1"/>
  <c r="CJ559" i="42"/>
  <c r="CK559" i="42" s="1"/>
  <c r="CJ407" i="42"/>
  <c r="CK407" i="42" s="1"/>
  <c r="CJ557" i="42"/>
  <c r="CK557" i="42" s="1"/>
  <c r="CJ907" i="42"/>
  <c r="CK907" i="42" s="1"/>
  <c r="CJ697" i="42"/>
  <c r="CK697" i="42" s="1"/>
  <c r="CJ847" i="42"/>
  <c r="CK847" i="42" s="1"/>
  <c r="CJ743" i="42"/>
  <c r="CK743" i="42" s="1"/>
  <c r="CJ780" i="42"/>
  <c r="CK780" i="42" s="1"/>
  <c r="CJ923" i="42"/>
  <c r="CK923" i="42" s="1"/>
  <c r="CJ995" i="42"/>
  <c r="CK995" i="42" s="1"/>
  <c r="CJ897" i="42"/>
  <c r="CK897" i="42" s="1"/>
  <c r="CJ130" i="42"/>
  <c r="CK130" i="42" s="1"/>
  <c r="CJ363" i="42"/>
  <c r="CK363" i="42" s="1"/>
  <c r="CJ406" i="42"/>
  <c r="CK406" i="42" s="1"/>
  <c r="CJ306" i="42"/>
  <c r="CK306" i="42" s="1"/>
  <c r="CJ794" i="42"/>
  <c r="CK794" i="42" s="1"/>
  <c r="CJ779" i="42"/>
  <c r="CK779" i="42" s="1"/>
  <c r="CJ245" i="42"/>
  <c r="CK245" i="42" s="1"/>
  <c r="CJ329" i="42"/>
  <c r="CK329" i="42" s="1"/>
  <c r="CJ642" i="42"/>
  <c r="CK642" i="42" s="1"/>
  <c r="CJ508" i="42"/>
  <c r="CK508" i="42" s="1"/>
  <c r="CJ310" i="42"/>
  <c r="CK310" i="42" s="1"/>
  <c r="CJ437" i="42"/>
  <c r="CK437" i="42" s="1"/>
  <c r="CJ821" i="42"/>
  <c r="CK821" i="42" s="1"/>
  <c r="CJ307" i="42"/>
  <c r="CK307" i="42" s="1"/>
  <c r="CJ341" i="42"/>
  <c r="CK341" i="42" s="1"/>
  <c r="CJ1006" i="42"/>
  <c r="CK1006" i="42" s="1"/>
  <c r="CJ740" i="42"/>
  <c r="CK740" i="42" s="1"/>
  <c r="CJ673" i="42"/>
  <c r="CK673" i="42" s="1"/>
  <c r="CJ683" i="42"/>
  <c r="CK683" i="42" s="1"/>
  <c r="CJ926" i="42"/>
  <c r="CK926" i="42" s="1"/>
  <c r="CJ624" i="42"/>
  <c r="CK624" i="42" s="1"/>
  <c r="CJ954" i="42"/>
  <c r="CK954" i="42" s="1"/>
  <c r="CJ573" i="42"/>
  <c r="CK573" i="42" s="1"/>
  <c r="CJ479" i="42"/>
  <c r="CK479" i="42" s="1"/>
  <c r="CJ601" i="42"/>
  <c r="CK601" i="42" s="1"/>
  <c r="CJ224" i="42"/>
  <c r="CK224" i="42" s="1"/>
  <c r="CJ889" i="42"/>
  <c r="CK889" i="42" s="1"/>
  <c r="CJ830" i="42"/>
  <c r="CK830" i="42" s="1"/>
  <c r="CJ531" i="42"/>
  <c r="CK531" i="42" s="1"/>
  <c r="CJ1001" i="42"/>
  <c r="CK1001" i="42" s="1"/>
  <c r="CJ296" i="42"/>
  <c r="CK296" i="42" s="1"/>
  <c r="CJ71" i="42"/>
  <c r="CK71" i="42" s="1"/>
  <c r="CJ227" i="42"/>
  <c r="CK227" i="42" s="1"/>
  <c r="CJ198" i="42"/>
  <c r="CK198" i="42" s="1"/>
  <c r="CJ195" i="42"/>
  <c r="CK195" i="42" s="1"/>
  <c r="CJ94" i="42"/>
  <c r="CK94" i="42" s="1"/>
  <c r="CJ516" i="42"/>
  <c r="CK516" i="42" s="1"/>
  <c r="CJ461" i="42"/>
  <c r="CK461" i="42" s="1"/>
  <c r="CJ330" i="42"/>
  <c r="CK330" i="42" s="1"/>
  <c r="CJ921" i="42"/>
  <c r="CK921" i="42" s="1"/>
  <c r="CJ76" i="42"/>
  <c r="CK76" i="42" s="1"/>
  <c r="CJ422" i="42"/>
  <c r="CK422" i="42" s="1"/>
  <c r="CJ614" i="42"/>
  <c r="CK614" i="42" s="1"/>
  <c r="CJ416" i="42"/>
  <c r="CK416" i="42" s="1"/>
  <c r="CJ1005" i="42"/>
  <c r="CK1005" i="42" s="1"/>
  <c r="CJ869" i="42"/>
  <c r="CK869" i="42" s="1"/>
  <c r="CJ405" i="42"/>
  <c r="CK405" i="42" s="1"/>
  <c r="CJ566" i="42"/>
  <c r="CK566" i="42" s="1"/>
  <c r="CJ855" i="42"/>
  <c r="CK855" i="42" s="1"/>
  <c r="CJ562" i="42"/>
  <c r="CK562" i="42" s="1"/>
  <c r="CJ352" i="42"/>
  <c r="CK352" i="42" s="1"/>
  <c r="CJ66" i="42"/>
  <c r="CK66" i="42" s="1"/>
  <c r="CJ659" i="42"/>
  <c r="CK659" i="42" s="1"/>
  <c r="CJ257" i="42"/>
  <c r="CK257" i="42" s="1"/>
  <c r="CJ935" i="42"/>
  <c r="CK935" i="42" s="1"/>
  <c r="CJ481" i="42"/>
  <c r="CK481" i="42" s="1"/>
  <c r="CJ805" i="42"/>
  <c r="CK805" i="42" s="1"/>
  <c r="CJ1035" i="42"/>
  <c r="CK1035" i="42" s="1"/>
  <c r="CJ478" i="42"/>
  <c r="CK478" i="42" s="1"/>
  <c r="CJ346" i="42"/>
  <c r="CK346" i="42" s="1"/>
  <c r="CJ197" i="42"/>
  <c r="CK197" i="42" s="1"/>
  <c r="CJ240" i="42"/>
  <c r="CK240" i="42" s="1"/>
  <c r="CJ1023" i="42"/>
  <c r="CK1023" i="42" s="1"/>
  <c r="CJ663" i="42"/>
  <c r="CK663" i="42" s="1"/>
  <c r="CJ13" i="42"/>
  <c r="CK13" i="42" s="1"/>
  <c r="CJ167" i="42"/>
  <c r="CK167" i="42" s="1"/>
  <c r="CJ99" i="42"/>
  <c r="CK99" i="42" s="1"/>
  <c r="CJ110" i="42"/>
  <c r="CK110" i="42" s="1"/>
  <c r="CJ174" i="42"/>
  <c r="CK174" i="42" s="1"/>
  <c r="CJ125" i="42"/>
  <c r="CK125" i="42" s="1"/>
  <c r="CJ146" i="42"/>
  <c r="CK146" i="42" s="1"/>
  <c r="CJ378" i="42"/>
  <c r="CK378" i="42" s="1"/>
  <c r="CJ425" i="42"/>
  <c r="CK425" i="42" s="1"/>
  <c r="CJ395" i="42"/>
  <c r="CK395" i="42" s="1"/>
  <c r="CJ817" i="42"/>
  <c r="CK817" i="42" s="1"/>
  <c r="CJ238" i="42"/>
  <c r="CK238" i="42" s="1"/>
  <c r="CJ797" i="42"/>
  <c r="CK797" i="42" s="1"/>
  <c r="CJ21" i="42"/>
  <c r="CK21" i="42" s="1"/>
  <c r="CJ490" i="42"/>
  <c r="CK490" i="42" s="1"/>
  <c r="CJ788" i="42"/>
  <c r="CK788" i="42" s="1"/>
  <c r="CJ563" i="42"/>
  <c r="CK563" i="42" s="1"/>
  <c r="CJ450" i="42"/>
  <c r="CK450" i="42" s="1"/>
  <c r="CJ496" i="42"/>
  <c r="CK496" i="42" s="1"/>
  <c r="CJ54" i="42"/>
  <c r="CK54" i="42" s="1"/>
  <c r="CJ365" i="42"/>
  <c r="CK365" i="42" s="1"/>
  <c r="CJ427" i="42"/>
  <c r="CK427" i="42" s="1"/>
  <c r="CJ971" i="42"/>
  <c r="CK971" i="42" s="1"/>
  <c r="CJ801" i="42"/>
  <c r="CK801" i="42" s="1"/>
  <c r="CJ768" i="42"/>
  <c r="CK768" i="42" s="1"/>
  <c r="CJ757" i="42"/>
  <c r="CK757" i="42" s="1"/>
  <c r="CJ421" i="42"/>
  <c r="CK421" i="42" s="1"/>
  <c r="CJ829" i="42"/>
  <c r="CK829" i="42" s="1"/>
  <c r="CJ803" i="42"/>
  <c r="CK803" i="42" s="1"/>
  <c r="CJ705" i="42"/>
  <c r="CK705" i="42" s="1"/>
  <c r="CJ672" i="42"/>
  <c r="CK672" i="42" s="1"/>
  <c r="CJ678" i="42"/>
  <c r="CK678" i="42" s="1"/>
  <c r="CJ458" i="42"/>
  <c r="CK458" i="42" s="1"/>
  <c r="CJ884" i="42"/>
  <c r="CK884" i="42" s="1"/>
  <c r="CJ927" i="42"/>
  <c r="CK927" i="42" s="1"/>
  <c r="CJ428" i="42"/>
  <c r="CK428" i="42" s="1"/>
  <c r="CJ312" i="42"/>
  <c r="CK312" i="42" s="1"/>
  <c r="CJ646" i="42"/>
  <c r="CK646" i="42" s="1"/>
  <c r="CJ412" i="42"/>
  <c r="CK412" i="42" s="1"/>
  <c r="CJ446" i="42"/>
  <c r="CK446" i="42" s="1"/>
  <c r="CJ26" i="42"/>
  <c r="CK26" i="42" s="1"/>
  <c r="CJ119" i="42"/>
  <c r="CK119" i="42" s="1"/>
  <c r="CJ20" i="42"/>
  <c r="CK20" i="42" s="1"/>
  <c r="CJ182" i="42"/>
  <c r="CK182" i="42" s="1"/>
  <c r="CJ175" i="42"/>
  <c r="CK175" i="42" s="1"/>
  <c r="CJ183" i="42"/>
  <c r="CK183" i="42" s="1"/>
  <c r="CJ19" i="42"/>
  <c r="CK19" i="42" s="1"/>
  <c r="CJ453" i="42"/>
  <c r="CK453" i="42" s="1"/>
  <c r="CJ417" i="42"/>
  <c r="CK417" i="42" s="1"/>
  <c r="CJ828" i="42"/>
  <c r="CK828" i="42" s="1"/>
  <c r="CJ366" i="42"/>
  <c r="CK366" i="42" s="1"/>
  <c r="CJ808" i="42"/>
  <c r="CK808" i="42" s="1"/>
  <c r="CJ190" i="42"/>
  <c r="CK190" i="42" s="1"/>
  <c r="CJ495" i="42"/>
  <c r="CK495" i="42" s="1"/>
  <c r="CJ813" i="42"/>
  <c r="CK813" i="42" s="1"/>
  <c r="CJ591" i="42"/>
  <c r="CK591" i="42" s="1"/>
  <c r="CJ541" i="42"/>
  <c r="CK541" i="42" s="1"/>
  <c r="CJ515" i="42"/>
  <c r="CK515" i="42" s="1"/>
  <c r="CJ259" i="42"/>
  <c r="CK259" i="42" s="1"/>
  <c r="CJ397" i="42"/>
  <c r="CK397" i="42" s="1"/>
  <c r="CJ431" i="42"/>
  <c r="CK431" i="42" s="1"/>
  <c r="CJ148" i="42"/>
  <c r="CK148" i="42" s="1"/>
  <c r="CJ831" i="42"/>
  <c r="CK831" i="42" s="1"/>
  <c r="CJ287" i="42"/>
  <c r="CK287" i="42" s="1"/>
  <c r="CJ799" i="42"/>
  <c r="CK799" i="42" s="1"/>
  <c r="CJ538" i="42"/>
  <c r="CK538" i="42" s="1"/>
  <c r="CJ840" i="42"/>
  <c r="CK840" i="42" s="1"/>
  <c r="CJ826" i="42"/>
  <c r="CK826" i="42" s="1"/>
  <c r="CJ749" i="42"/>
  <c r="CK749" i="42" s="1"/>
  <c r="CJ691" i="42"/>
  <c r="CK691" i="42" s="1"/>
  <c r="CJ790" i="42"/>
  <c r="CK790" i="42" s="1"/>
  <c r="CJ513" i="42"/>
  <c r="CK513" i="42" s="1"/>
  <c r="CJ261" i="42"/>
  <c r="CK261" i="42" s="1"/>
  <c r="CJ430" i="42"/>
  <c r="CK430" i="42" s="1"/>
  <c r="CJ588" i="42"/>
  <c r="CK588" i="42" s="1"/>
  <c r="CJ542" i="42"/>
  <c r="CK542" i="42" s="1"/>
  <c r="CJ748" i="42"/>
  <c r="CK748" i="42" s="1"/>
  <c r="CJ1000" i="42"/>
  <c r="CK1000" i="42" s="1"/>
  <c r="CJ616" i="42"/>
  <c r="CK616" i="42" s="1"/>
  <c r="CJ43" i="42"/>
  <c r="CK43" i="42" s="1"/>
  <c r="CJ468" i="42"/>
  <c r="CK468" i="42" s="1"/>
  <c r="CJ438" i="42"/>
  <c r="CK438" i="42" s="1"/>
  <c r="CJ834" i="42"/>
  <c r="CK834" i="42" s="1"/>
  <c r="CJ449" i="42"/>
  <c r="CK449" i="42" s="1"/>
  <c r="CJ814" i="42"/>
  <c r="CK814" i="42" s="1"/>
  <c r="CJ253" i="42"/>
  <c r="CK253" i="42" s="1"/>
  <c r="CJ107" i="42"/>
  <c r="CK107" i="42" s="1"/>
  <c r="CJ872" i="42"/>
  <c r="CK872" i="42" s="1"/>
  <c r="CJ622" i="42"/>
  <c r="CK622" i="42" s="1"/>
  <c r="CJ578" i="42"/>
  <c r="CK578" i="42" s="1"/>
  <c r="CJ536" i="42"/>
  <c r="CK536" i="42" s="1"/>
  <c r="CJ326" i="42"/>
  <c r="CK326" i="42" s="1"/>
  <c r="CJ160" i="42"/>
  <c r="CK160" i="42" s="1"/>
  <c r="CJ864" i="42"/>
  <c r="CK864" i="42" s="1"/>
  <c r="CJ883" i="42"/>
  <c r="CK883" i="42" s="1"/>
  <c r="CJ928" i="42"/>
  <c r="CK928" i="42" s="1"/>
  <c r="CJ572" i="42"/>
  <c r="CK572" i="42" s="1"/>
  <c r="CJ560" i="42"/>
  <c r="CK560" i="42" s="1"/>
  <c r="CJ181" i="42"/>
  <c r="CK181" i="42" s="1"/>
  <c r="CJ75" i="42"/>
  <c r="CK75" i="42" s="1"/>
  <c r="CJ91" i="42"/>
  <c r="CK91" i="42" s="1"/>
  <c r="CJ297" i="42"/>
  <c r="CK297" i="42" s="1"/>
  <c r="CJ126" i="42"/>
  <c r="CK126" i="42" s="1"/>
  <c r="CJ55" i="42"/>
  <c r="CK55" i="42" s="1"/>
  <c r="CJ72" i="42"/>
  <c r="CK72" i="42" s="1"/>
  <c r="CJ90" i="42"/>
  <c r="CK90" i="42" s="1"/>
  <c r="CJ97" i="42"/>
  <c r="CK97" i="42" s="1"/>
  <c r="CJ164" i="42"/>
  <c r="CK164" i="42" s="1"/>
  <c r="CJ219" i="42"/>
  <c r="CK219" i="42" s="1"/>
  <c r="CJ150" i="42"/>
  <c r="CK150" i="42" s="1"/>
  <c r="CJ145" i="42"/>
  <c r="CK145" i="42" s="1"/>
  <c r="CJ29" i="42"/>
  <c r="CK29" i="42" s="1"/>
  <c r="CJ225" i="42"/>
  <c r="CK225" i="42" s="1"/>
  <c r="CJ571" i="42"/>
  <c r="CK571" i="42" s="1"/>
  <c r="CJ863" i="42"/>
  <c r="CK863" i="42" s="1"/>
  <c r="CJ476" i="42"/>
  <c r="CK476" i="42" s="1"/>
  <c r="CJ860" i="42"/>
  <c r="CK860" i="42" s="1"/>
  <c r="CJ382" i="42"/>
  <c r="CK382" i="42" s="1"/>
  <c r="CJ318" i="42"/>
  <c r="CK318" i="42" s="1"/>
  <c r="CJ937" i="42"/>
  <c r="CK937" i="42" s="1"/>
  <c r="CJ686" i="42"/>
  <c r="CK686" i="42" s="1"/>
  <c r="CJ196" i="42"/>
  <c r="CK196" i="42" s="1"/>
  <c r="CJ606" i="42"/>
  <c r="CK606" i="42" s="1"/>
  <c r="CJ473" i="42"/>
  <c r="CK473" i="42" s="1"/>
  <c r="CJ554" i="42"/>
  <c r="CK554" i="42" s="1"/>
  <c r="CJ551" i="42"/>
  <c r="CK551" i="42" s="1"/>
  <c r="CJ627" i="42"/>
  <c r="CK627" i="42" s="1"/>
  <c r="CJ946" i="42"/>
  <c r="CK946" i="42" s="1"/>
  <c r="CJ418" i="42"/>
  <c r="CK418" i="42" s="1"/>
  <c r="CJ973" i="42"/>
  <c r="CK973" i="42" s="1"/>
  <c r="CJ822" i="42"/>
  <c r="CK822" i="42" s="1"/>
  <c r="CJ1008" i="42"/>
  <c r="CK1008" i="42" s="1"/>
  <c r="CJ260" i="42"/>
  <c r="CK260" i="42" s="1"/>
  <c r="CJ972" i="42"/>
  <c r="CK972" i="42" s="1"/>
  <c r="CJ157" i="42"/>
  <c r="CK157" i="42" s="1"/>
  <c r="CJ464" i="42"/>
  <c r="CK464" i="42" s="1"/>
  <c r="CJ714" i="42"/>
  <c r="CK714" i="42" s="1"/>
  <c r="CJ537" i="42"/>
  <c r="CK537" i="42" s="1"/>
  <c r="CJ168" i="42"/>
  <c r="CK168" i="42" s="1"/>
  <c r="CJ359" i="42"/>
  <c r="CK359" i="42" s="1"/>
  <c r="CJ1029" i="42"/>
  <c r="CK1029" i="42" s="1"/>
  <c r="CJ917" i="42"/>
  <c r="CK917" i="42" s="1"/>
  <c r="CJ369" i="42"/>
  <c r="CK369" i="42" s="1"/>
  <c r="CJ843" i="42"/>
  <c r="CK843" i="42" s="1"/>
  <c r="CJ101" i="42"/>
  <c r="CK101" i="42" s="1"/>
  <c r="CJ122" i="42"/>
  <c r="CK122" i="42" s="1"/>
  <c r="CJ179" i="42"/>
  <c r="CK179" i="42" s="1"/>
  <c r="CJ223" i="42"/>
  <c r="CK223" i="42" s="1"/>
  <c r="CJ184" i="42"/>
  <c r="CK184" i="42" s="1"/>
  <c r="CJ289" i="42"/>
  <c r="CK289" i="42" s="1"/>
  <c r="CJ41" i="42"/>
  <c r="CK41" i="42" s="1"/>
  <c r="CJ244" i="42"/>
  <c r="CK244" i="42" s="1"/>
  <c r="CJ600" i="42"/>
  <c r="CK600" i="42" s="1"/>
  <c r="CJ874" i="42"/>
  <c r="CK874" i="42" s="1"/>
  <c r="CJ482" i="42"/>
  <c r="CK482" i="42" s="1"/>
  <c r="CJ871" i="42"/>
  <c r="CK871" i="42" s="1"/>
  <c r="CJ415" i="42"/>
  <c r="CK415" i="42" s="1"/>
  <c r="CJ503" i="42"/>
  <c r="CK503" i="42" s="1"/>
  <c r="CJ1026" i="42"/>
  <c r="CK1026" i="42" s="1"/>
  <c r="CJ709" i="42"/>
  <c r="CK709" i="42" s="1"/>
  <c r="CJ208" i="42"/>
  <c r="CK208" i="42" s="1"/>
  <c r="CJ609" i="42"/>
  <c r="CK609" i="42" s="1"/>
  <c r="CJ500" i="42"/>
  <c r="CK500" i="42" s="1"/>
  <c r="CJ590" i="42"/>
  <c r="CK590" i="42" s="1"/>
  <c r="CJ579" i="42"/>
  <c r="CK579" i="42" s="1"/>
  <c r="CJ736" i="42"/>
  <c r="CK736" i="42" s="1"/>
  <c r="CJ955" i="42"/>
  <c r="CK955" i="42" s="1"/>
  <c r="CJ509" i="42"/>
  <c r="CK509" i="42" s="1"/>
  <c r="CJ1031" i="42"/>
  <c r="CK1031" i="42" s="1"/>
  <c r="CJ862" i="42"/>
  <c r="CK862" i="42" s="1"/>
  <c r="CJ1028" i="42"/>
  <c r="CK1028" i="42" s="1"/>
  <c r="CJ274" i="42"/>
  <c r="CK274" i="42" s="1"/>
  <c r="CJ994" i="42"/>
  <c r="CK994" i="42" s="1"/>
  <c r="CJ323" i="42"/>
  <c r="CK323" i="42" s="1"/>
  <c r="CJ489" i="42"/>
  <c r="CK489" i="42" s="1"/>
  <c r="CJ529" i="42"/>
  <c r="CK529" i="42" s="1"/>
  <c r="CJ565" i="42"/>
  <c r="CK565" i="42" s="1"/>
  <c r="CJ209" i="42"/>
  <c r="CK209" i="42" s="1"/>
  <c r="CJ688" i="42"/>
  <c r="CK688" i="42" s="1"/>
  <c r="CJ475" i="42"/>
  <c r="CK475" i="42" s="1"/>
  <c r="CJ617" i="42"/>
  <c r="CK617" i="42" s="1"/>
  <c r="CJ769" i="42"/>
  <c r="CK769" i="42" s="1"/>
  <c r="CJ929" i="42"/>
  <c r="CK929" i="42" s="1"/>
  <c r="CJ12" i="42"/>
  <c r="CK12" i="42" s="1"/>
  <c r="CJ129" i="42"/>
  <c r="CK129" i="42" s="1"/>
  <c r="CJ203" i="42"/>
  <c r="CK203" i="42" s="1"/>
  <c r="CJ254" i="42"/>
  <c r="CK254" i="42" s="1"/>
  <c r="CJ193" i="42"/>
  <c r="CK193" i="42" s="1"/>
  <c r="CJ304" i="42"/>
  <c r="CK304" i="42" s="1"/>
  <c r="CJ123" i="42"/>
  <c r="CK123" i="42" s="1"/>
  <c r="CJ251" i="42"/>
  <c r="CK251" i="42" s="1"/>
  <c r="CJ615" i="42"/>
  <c r="CK615" i="42" s="1"/>
  <c r="CJ885" i="42"/>
  <c r="CK885" i="42" s="1"/>
  <c r="CJ514" i="42"/>
  <c r="CK514" i="42" s="1"/>
  <c r="CJ882" i="42"/>
  <c r="CK882" i="42" s="1"/>
  <c r="CJ498" i="42"/>
  <c r="CK498" i="42" s="1"/>
  <c r="CJ507" i="42"/>
  <c r="CK507" i="42" s="1"/>
  <c r="CJ1034" i="42"/>
  <c r="CK1034" i="42" s="1"/>
  <c r="CJ818" i="42"/>
  <c r="CK818" i="42" s="1"/>
  <c r="CJ303" i="42"/>
  <c r="CK303" i="42" s="1"/>
  <c r="CJ612" i="42"/>
  <c r="CK612" i="42" s="1"/>
  <c r="CJ585" i="42"/>
  <c r="CK585" i="42" s="1"/>
  <c r="CJ677" i="42"/>
  <c r="CK677" i="42" s="1"/>
  <c r="CJ607" i="42"/>
  <c r="CK607" i="42" s="1"/>
  <c r="CJ751" i="42"/>
  <c r="CK751" i="42" s="1"/>
  <c r="CJ966" i="42"/>
  <c r="CK966" i="42" s="1"/>
  <c r="CJ519" i="42"/>
  <c r="CK519" i="42" s="1"/>
  <c r="CJ210" i="42"/>
  <c r="CK210" i="42" s="1"/>
  <c r="CJ875" i="42"/>
  <c r="CK875" i="42" s="1"/>
  <c r="CJ106" i="42"/>
  <c r="CK106" i="42" s="1"/>
  <c r="CJ454" i="42"/>
  <c r="CK454" i="42" s="1"/>
  <c r="CJ951" i="42"/>
  <c r="CK951" i="42" s="1"/>
  <c r="CJ633" i="42"/>
  <c r="CK633" i="42" s="1"/>
  <c r="CJ652" i="42"/>
  <c r="CK652" i="42" s="1"/>
  <c r="CJ534" i="42"/>
  <c r="CK534" i="42" s="1"/>
  <c r="CJ703" i="42"/>
  <c r="CK703" i="42" s="1"/>
  <c r="CJ505" i="42"/>
  <c r="CK505" i="42" s="1"/>
  <c r="CJ700" i="42"/>
  <c r="CK700" i="42" s="1"/>
  <c r="CJ567" i="42"/>
  <c r="CK567" i="42" s="1"/>
  <c r="CJ665" i="42"/>
  <c r="CK665" i="42" s="1"/>
  <c r="CJ904" i="42"/>
  <c r="CK904" i="42" s="1"/>
  <c r="CJ932" i="42"/>
  <c r="CK932" i="42" s="1"/>
  <c r="CJ28" i="42"/>
  <c r="CK28" i="42" s="1"/>
  <c r="CJ25" i="42"/>
  <c r="CK25" i="42" s="1"/>
  <c r="CJ70" i="42"/>
  <c r="CK70" i="42" s="1"/>
  <c r="CJ78" i="42"/>
  <c r="CK78" i="42" s="1"/>
  <c r="CJ47" i="42"/>
  <c r="CK47" i="42" s="1"/>
  <c r="CJ337" i="42"/>
  <c r="CK337" i="42" s="1"/>
  <c r="CJ286" i="42"/>
  <c r="CK286" i="42" s="1"/>
  <c r="CJ258" i="42"/>
  <c r="CK258" i="42" s="1"/>
  <c r="CJ640" i="42"/>
  <c r="CK640" i="42" s="1"/>
  <c r="CJ896" i="42"/>
  <c r="CK896" i="42" s="1"/>
  <c r="CJ546" i="42"/>
  <c r="CK546" i="42" s="1"/>
  <c r="CJ893" i="42"/>
  <c r="CK893" i="42" s="1"/>
  <c r="CJ525" i="42"/>
  <c r="CK525" i="42" s="1"/>
  <c r="CJ511" i="42"/>
  <c r="CK511" i="42" s="1"/>
  <c r="CJ226" i="42"/>
  <c r="CK226" i="42" s="1"/>
  <c r="CJ824" i="42"/>
  <c r="CK824" i="42" s="1"/>
  <c r="CJ328" i="42"/>
  <c r="CK328" i="42" s="1"/>
  <c r="CJ180" i="42"/>
  <c r="CK180" i="42" s="1"/>
  <c r="CJ741" i="42"/>
  <c r="CK741" i="42" s="1"/>
  <c r="CJ725" i="42"/>
  <c r="CK725" i="42" s="1"/>
  <c r="CK724" i="42" s="1" a="1"/>
  <c r="CK724" i="42" s="1"/>
  <c r="CJ699" i="42"/>
  <c r="CK699" i="42" s="1"/>
  <c r="CJ837" i="42"/>
  <c r="CK837" i="42" s="1"/>
  <c r="CJ984" i="42"/>
  <c r="CK984" i="42" s="1"/>
  <c r="CJ548" i="42"/>
  <c r="CK548" i="42" s="1"/>
  <c r="CJ409" i="42"/>
  <c r="CK409" i="42" s="1"/>
  <c r="CJ880" i="42"/>
  <c r="CK880" i="42" s="1"/>
  <c r="CJ298" i="42"/>
  <c r="CK298" i="42" s="1"/>
  <c r="CJ497" i="42"/>
  <c r="CK497" i="42" s="1"/>
  <c r="CJ980" i="42"/>
  <c r="CK980" i="42" s="1"/>
  <c r="CJ653" i="42"/>
  <c r="CK653" i="42" s="1"/>
  <c r="CJ722" i="42"/>
  <c r="CK722" i="42" s="1"/>
  <c r="CJ710" i="42"/>
  <c r="CK710" i="42" s="1"/>
  <c r="CJ730" i="42"/>
  <c r="CK730" i="42" s="1"/>
  <c r="CJ608" i="42"/>
  <c r="CK608" i="42" s="1"/>
  <c r="CJ63" i="42"/>
  <c r="CK63" i="42" s="1"/>
  <c r="CJ664" i="42"/>
  <c r="CK664" i="42" s="1"/>
  <c r="CJ807" i="42"/>
  <c r="CK807" i="42" s="1"/>
  <c r="CJ989" i="42"/>
  <c r="CK989" i="42" s="1"/>
  <c r="CJ734" i="42"/>
  <c r="CK734" i="42" s="1"/>
  <c r="CJ124" i="42"/>
  <c r="CK124" i="42" s="1"/>
  <c r="CJ815" i="42"/>
  <c r="CK815" i="42" s="1"/>
  <c r="CJ532" i="42"/>
  <c r="CK532" i="42" s="1"/>
  <c r="CJ401" i="42"/>
  <c r="CK401" i="42" s="1"/>
  <c r="CJ574" i="42"/>
  <c r="CK574" i="42" s="1"/>
  <c r="CJ979" i="42"/>
  <c r="CK979" i="42" s="1"/>
  <c r="CJ59" i="42"/>
  <c r="CK59" i="42" s="1"/>
  <c r="CJ221" i="42"/>
  <c r="CK221" i="42" s="1"/>
  <c r="CJ234" i="42"/>
  <c r="CK234" i="42" s="1"/>
  <c r="CJ364" i="42"/>
  <c r="CK364" i="42" s="1"/>
  <c r="CJ701" i="42"/>
  <c r="CK701" i="42" s="1"/>
  <c r="CJ967" i="42"/>
  <c r="CK967" i="42" s="1"/>
  <c r="CJ687" i="42"/>
  <c r="CK687" i="42" s="1"/>
  <c r="CJ958" i="42"/>
  <c r="CK958" i="42" s="1"/>
  <c r="CJ629" i="42"/>
  <c r="CK629" i="42" s="1"/>
  <c r="CJ302" i="42"/>
  <c r="CK302" i="42" s="1"/>
  <c r="CJ474" i="42"/>
  <c r="CK474" i="42" s="1"/>
  <c r="CJ997" i="42"/>
  <c r="CK997" i="42" s="1"/>
  <c r="CJ414" i="42"/>
  <c r="CK414" i="42" s="1"/>
  <c r="CJ873" i="42"/>
  <c r="CK873" i="42" s="1"/>
  <c r="CJ865" i="42"/>
  <c r="CK865" i="42" s="1"/>
  <c r="CJ819" i="42"/>
  <c r="CK819" i="42" s="1"/>
  <c r="CJ391" i="42"/>
  <c r="CK391" i="42" s="1"/>
  <c r="CJ894" i="42"/>
  <c r="CK894" i="42" s="1"/>
  <c r="CJ301" i="42"/>
  <c r="CK301" i="42" s="1"/>
  <c r="CJ685" i="42"/>
  <c r="CK685" i="42" s="1"/>
  <c r="CJ1016" i="42"/>
  <c r="CK1016" i="42" s="1"/>
  <c r="CK1015" i="42" s="1" a="1"/>
  <c r="CK1015" i="42" s="1"/>
  <c r="CJ605" i="42"/>
  <c r="CK605" i="42" s="1"/>
  <c r="CJ1024" i="42"/>
  <c r="CK1024" i="42" s="1"/>
  <c r="CJ721" i="42"/>
  <c r="CK721" i="42" s="1"/>
  <c r="CJ295" i="42"/>
  <c r="CK295" i="42" s="1"/>
  <c r="CJ177" i="42"/>
  <c r="CK177" i="42" s="1"/>
  <c r="CJ502" i="42"/>
  <c r="CK502" i="42" s="1"/>
  <c r="CJ339" i="42"/>
  <c r="CK339" i="42" s="1"/>
  <c r="CJ870" i="42"/>
  <c r="CK870" i="42" s="1"/>
  <c r="CJ602" i="42"/>
  <c r="CK602" i="42" s="1"/>
  <c r="CJ723" i="42"/>
  <c r="CK723" i="42" s="1"/>
  <c r="CJ931" i="42"/>
  <c r="CK931" i="42" s="1"/>
  <c r="CJ643" i="42"/>
  <c r="CK643" i="42" s="1"/>
  <c r="CJ56" i="42"/>
  <c r="CK56" i="42" s="1"/>
  <c r="CJ108" i="42"/>
  <c r="CK108" i="42" s="1"/>
  <c r="CJ58" i="42"/>
  <c r="CK58" i="42" s="1"/>
  <c r="CJ67" i="42"/>
  <c r="CK67" i="42" s="1"/>
  <c r="CJ80" i="42"/>
  <c r="CK80" i="42" s="1"/>
  <c r="CJ73" i="42"/>
  <c r="CK73" i="42" s="1"/>
  <c r="CJ143" i="42"/>
  <c r="CK143" i="42" s="1"/>
  <c r="CI823" i="42" a="1"/>
  <c r="CI823" i="42" s="1"/>
  <c r="CI925" i="42" a="1"/>
  <c r="CI925" i="42" s="1"/>
  <c r="CC8" i="42"/>
  <c r="AG58" i="12" s="1"/>
  <c r="CI1014" i="42" l="1"/>
  <c r="CK137" i="42" a="1"/>
  <c r="CK137" i="42" s="1"/>
  <c r="CK384" i="42" a="1"/>
  <c r="CK384" i="42" s="1"/>
  <c r="CI187" i="42"/>
  <c r="CI186" i="42" s="1"/>
  <c r="CI140" i="42" s="1"/>
  <c r="CI136" i="42" s="1"/>
  <c r="CI64" i="42"/>
  <c r="CI50" i="42" s="1"/>
  <c r="CI14" i="42" s="1"/>
  <c r="CI10" i="42" s="1"/>
  <c r="CE8" i="42"/>
  <c r="AH58" i="12" s="1"/>
  <c r="AH60" i="12" s="1"/>
  <c r="CI941" i="42"/>
  <c r="CG635" i="42"/>
  <c r="CG631" i="42" s="1"/>
  <c r="CG592" i="42" s="1"/>
  <c r="CI351" i="42"/>
  <c r="CI320" i="42"/>
  <c r="CI319" i="42" s="1"/>
  <c r="CI315" i="42" s="1"/>
  <c r="CI216" i="42"/>
  <c r="CI215" i="42" s="1"/>
  <c r="CK708" i="42" a="1"/>
  <c r="CK708" i="42" s="1"/>
  <c r="CK953" i="42" a="1"/>
  <c r="CK953" i="42" s="1"/>
  <c r="CK452" i="42" a="1"/>
  <c r="CK452" i="42" s="1"/>
  <c r="CK332" i="42" a="1"/>
  <c r="CK332" i="42" s="1"/>
  <c r="CK280" i="42" a="1"/>
  <c r="CK280" i="42" s="1"/>
  <c r="CK199" i="42" a="1"/>
  <c r="CK199" i="42" s="1"/>
  <c r="CK236" i="42" a="1"/>
  <c r="CK236" i="42" s="1"/>
  <c r="CI211" i="42"/>
  <c r="CK248" i="42" a="1"/>
  <c r="CK248" i="42" s="1"/>
  <c r="CK247" i="42" s="1"/>
  <c r="CK987" i="42" a="1"/>
  <c r="CK987" i="42" s="1"/>
  <c r="CK594" i="42" a="1"/>
  <c r="CK594" i="42" s="1"/>
  <c r="CK109" i="42" a="1"/>
  <c r="CK109" i="42" s="1"/>
  <c r="CK113" i="42" a="1"/>
  <c r="CK113" i="42" s="1"/>
  <c r="CI388" i="42"/>
  <c r="CI387" i="42" s="1"/>
  <c r="CI383" i="42" s="1"/>
  <c r="CK737" i="42" a="1"/>
  <c r="CK737" i="42" s="1"/>
  <c r="CK400" i="42" a="1"/>
  <c r="CK400" i="42" s="1"/>
  <c r="CK212" i="42" a="1"/>
  <c r="CK212" i="42" s="1"/>
  <c r="CK488" i="42" a="1"/>
  <c r="CK488" i="42" s="1"/>
  <c r="CK733" i="42" a="1"/>
  <c r="CK733" i="42" s="1"/>
  <c r="CK316" i="42" a="1"/>
  <c r="CK316" i="42" s="1"/>
  <c r="CI141" i="42"/>
  <c r="CI492" i="42"/>
  <c r="CI491" i="42" s="1"/>
  <c r="CI487" i="42" s="1"/>
  <c r="CI991" i="42"/>
  <c r="CI990" i="42" s="1"/>
  <c r="CI986" i="42" s="1"/>
  <c r="CI795" i="42"/>
  <c r="AG60" i="12"/>
  <c r="AG56" i="12"/>
  <c r="CK925" i="42" a="1"/>
  <c r="CK925" i="42" s="1"/>
  <c r="CK188" i="42" a="1"/>
  <c r="CK188" i="42" s="1"/>
  <c r="CK187" i="42" s="1"/>
  <c r="CK186" i="42" s="1"/>
  <c r="CK556" i="42" a="1"/>
  <c r="CK556" i="42" s="1"/>
  <c r="CK933" i="42" a="1"/>
  <c r="CK933" i="42" s="1"/>
  <c r="CK121" i="42" a="1"/>
  <c r="CK121" i="42" s="1"/>
  <c r="CK120" i="42" s="1"/>
  <c r="CK540" i="42" a="1"/>
  <c r="CK540" i="42" s="1"/>
  <c r="CK796" i="42" a="1"/>
  <c r="CK796" i="42" s="1"/>
  <c r="CK795" i="42" s="1"/>
  <c r="CK942" i="42" a="1"/>
  <c r="CK942" i="42" s="1"/>
  <c r="CK941" i="42" s="1"/>
  <c r="CK764" i="42" a="1"/>
  <c r="CK764" i="42" s="1"/>
  <c r="CK763" i="42" s="1"/>
  <c r="CK992" i="42" a="1"/>
  <c r="CK992" i="42" s="1"/>
  <c r="CK991" i="42" s="1"/>
  <c r="CK990" i="42" s="1"/>
  <c r="CK356" i="42" a="1"/>
  <c r="CK356" i="42" s="1"/>
  <c r="CI440" i="42"/>
  <c r="CI439" i="42" s="1"/>
  <c r="CI435" i="42" s="1"/>
  <c r="CI962" i="42"/>
  <c r="CK27" i="42" a="1"/>
  <c r="CK27" i="42" s="1"/>
  <c r="CK300" i="42" a="1"/>
  <c r="CK300" i="42" s="1"/>
  <c r="CK299" i="42" s="1"/>
  <c r="CK142" i="42" a="1"/>
  <c r="CK142" i="42" s="1"/>
  <c r="CK599" i="42" a="1"/>
  <c r="CK599" i="42" s="1"/>
  <c r="CK963" i="42" a="1"/>
  <c r="CK963" i="42" s="1"/>
  <c r="CI87" i="42"/>
  <c r="CI83" i="42" s="1"/>
  <c r="CK823" i="42" a="1"/>
  <c r="CK823" i="42" s="1"/>
  <c r="CK545" i="42" a="1"/>
  <c r="CK545" i="42" s="1"/>
  <c r="CK100" i="42" a="1"/>
  <c r="CK100" i="42" s="1"/>
  <c r="CK74" i="42" a="1"/>
  <c r="CK74" i="42" s="1"/>
  <c r="CK610" i="42" a="1"/>
  <c r="CK610" i="42" s="1"/>
  <c r="CK228" i="42" a="1"/>
  <c r="CK228" i="42" s="1"/>
  <c r="CK389" i="42" a="1"/>
  <c r="CK389" i="42" s="1"/>
  <c r="CK161" i="42" a="1"/>
  <c r="CK161" i="42" s="1"/>
  <c r="CK759" i="42"/>
  <c r="CK637" i="42" a="1"/>
  <c r="CK637" i="42" s="1"/>
  <c r="CK288" i="42" a="1"/>
  <c r="CK288" i="42" s="1"/>
  <c r="CK269" i="42" a="1"/>
  <c r="CK269" i="42" s="1"/>
  <c r="CI598" i="42"/>
  <c r="CI597" i="42" s="1"/>
  <c r="CI593" i="42" s="1"/>
  <c r="CK217" i="42" a="1"/>
  <c r="CK217" i="42" s="1"/>
  <c r="CK37" i="42" a="1"/>
  <c r="CK37" i="42" s="1"/>
  <c r="CK36" i="42" s="1"/>
  <c r="CK360" i="42" a="1"/>
  <c r="CK360" i="42" s="1"/>
  <c r="CK524" i="42" a="1"/>
  <c r="CK524" i="42" s="1"/>
  <c r="CK523" i="42" s="1"/>
  <c r="CK632" i="42" a="1"/>
  <c r="CK632" i="42" s="1"/>
  <c r="CK804" i="42" a="1"/>
  <c r="CK804" i="42" s="1"/>
  <c r="CK680" i="42" a="1"/>
  <c r="CK680" i="42" s="1"/>
  <c r="CK472" i="42" a="1"/>
  <c r="CK472" i="42" s="1"/>
  <c r="CK471" i="42" s="1"/>
  <c r="CK436" i="42" a="1"/>
  <c r="CK436" i="42" s="1"/>
  <c r="CK1003" i="42" a="1"/>
  <c r="CK1003" i="42" s="1"/>
  <c r="CK493" i="42" a="1"/>
  <c r="CK493" i="42" s="1"/>
  <c r="CK368" i="42" a="1"/>
  <c r="CK368" i="42" s="1"/>
  <c r="CK367" i="42" s="1"/>
  <c r="CK812" i="42" a="1"/>
  <c r="CK812" i="42" s="1"/>
  <c r="CK811" i="42" s="1"/>
  <c r="CK264" i="42" a="1"/>
  <c r="CK264" i="42" s="1"/>
  <c r="CK321" i="42" a="1"/>
  <c r="CK321" i="42" s="1"/>
  <c r="CK974" i="42" a="1"/>
  <c r="CK974" i="42" s="1"/>
  <c r="CK564" i="42" a="1"/>
  <c r="CK564" i="42" s="1"/>
  <c r="CK890" i="42" a="1"/>
  <c r="CK890" i="42" s="1"/>
  <c r="CK504" i="42" a="1"/>
  <c r="CK504" i="42" s="1"/>
  <c r="CK692" i="42" a="1"/>
  <c r="CK692" i="42" s="1"/>
  <c r="CK460" i="42" a="1"/>
  <c r="CK460" i="42" s="1"/>
  <c r="CK89" i="42" a="1"/>
  <c r="CK89" i="42" s="1"/>
  <c r="CK340" i="42" a="1"/>
  <c r="CK340" i="42" s="1"/>
  <c r="CG319" i="42"/>
  <c r="CG315" i="42" s="1"/>
  <c r="CG9" i="42" s="1"/>
  <c r="CG8" i="42" s="1"/>
  <c r="AI58" i="12" s="1"/>
  <c r="CL39" i="42"/>
  <c r="CM39" i="42" s="1"/>
  <c r="CL33" i="42"/>
  <c r="CM33" i="42" s="1"/>
  <c r="CL41" i="42"/>
  <c r="CM41" i="42" s="1"/>
  <c r="CL23" i="42"/>
  <c r="CM23" i="42" s="1"/>
  <c r="CL242" i="42"/>
  <c r="CM242" i="42" s="1"/>
  <c r="CL164" i="42"/>
  <c r="CM164" i="42" s="1"/>
  <c r="CL219" i="42"/>
  <c r="CM219" i="42" s="1"/>
  <c r="CL720" i="42"/>
  <c r="CM720" i="42" s="1"/>
  <c r="CL1026" i="42"/>
  <c r="CM1026" i="42" s="1"/>
  <c r="CL638" i="42"/>
  <c r="CM638" i="42" s="1"/>
  <c r="CL914" i="42"/>
  <c r="CM914" i="42" s="1"/>
  <c r="CL151" i="42"/>
  <c r="CM151" i="42" s="1"/>
  <c r="CL271" i="42"/>
  <c r="CM271" i="42" s="1"/>
  <c r="CL552" i="42"/>
  <c r="CM552" i="42" s="1"/>
  <c r="CL290" i="42"/>
  <c r="CM290" i="42" s="1"/>
  <c r="CL776" i="42"/>
  <c r="CM776" i="42" s="1"/>
  <c r="CL276" i="42"/>
  <c r="CM276" i="42" s="1"/>
  <c r="CL586" i="42"/>
  <c r="CM586" i="42" s="1"/>
  <c r="CL805" i="42"/>
  <c r="CM805" i="42" s="1"/>
  <c r="CL520" i="42"/>
  <c r="CM520" i="42" s="1"/>
  <c r="CL617" i="42"/>
  <c r="CM617" i="42" s="1"/>
  <c r="CL193" i="42"/>
  <c r="CM193" i="42" s="1"/>
  <c r="CL561" i="42"/>
  <c r="CM561" i="42" s="1"/>
  <c r="CL937" i="42"/>
  <c r="CM937" i="42" s="1"/>
  <c r="CL715" i="42"/>
  <c r="CM715" i="42" s="1"/>
  <c r="CL207" i="42"/>
  <c r="CM207" i="42" s="1"/>
  <c r="CL928" i="42"/>
  <c r="CM928" i="42" s="1"/>
  <c r="CL910" i="42"/>
  <c r="CM910" i="42" s="1"/>
  <c r="CL418" i="42"/>
  <c r="CM418" i="42" s="1"/>
  <c r="CL727" i="42"/>
  <c r="CM727" i="42" s="1"/>
  <c r="CL401" i="42"/>
  <c r="CM401" i="42" s="1"/>
  <c r="CL828" i="42"/>
  <c r="CM828" i="42" s="1"/>
  <c r="CL286" i="42"/>
  <c r="CM286" i="42" s="1"/>
  <c r="CL984" i="42"/>
  <c r="CM984" i="42" s="1"/>
  <c r="CL185" i="42"/>
  <c r="CM185" i="42" s="1"/>
  <c r="CL955" i="42"/>
  <c r="CM955" i="42" s="1"/>
  <c r="CL855" i="42"/>
  <c r="CM855" i="42" s="1"/>
  <c r="CL595" i="42"/>
  <c r="CM595" i="42" s="1"/>
  <c r="CL257" i="42"/>
  <c r="CM257" i="42" s="1"/>
  <c r="CL157" i="42"/>
  <c r="CM157" i="42" s="1"/>
  <c r="CL259" i="42"/>
  <c r="CM259" i="42" s="1"/>
  <c r="CL256" i="42"/>
  <c r="CM256" i="42" s="1"/>
  <c r="CL615" i="42"/>
  <c r="CM615" i="42" s="1"/>
  <c r="CL896" i="42"/>
  <c r="CM896" i="42" s="1"/>
  <c r="CL317" i="42"/>
  <c r="CM317" i="42" s="1"/>
  <c r="CL674" i="42"/>
  <c r="CM674" i="42" s="1"/>
  <c r="CL443" i="42"/>
  <c r="CM443" i="42" s="1"/>
  <c r="CL307" i="42"/>
  <c r="CM307" i="42" s="1"/>
  <c r="CL505" i="42"/>
  <c r="CM505" i="42" s="1"/>
  <c r="CL705" i="42"/>
  <c r="CM705" i="42" s="1"/>
  <c r="CL785" i="42"/>
  <c r="CM785" i="42" s="1"/>
  <c r="CL462" i="42"/>
  <c r="CM462" i="42" s="1"/>
  <c r="CL303" i="42"/>
  <c r="CM303" i="42" s="1"/>
  <c r="CL560" i="42"/>
  <c r="CM560" i="42" s="1"/>
  <c r="CL824" i="42"/>
  <c r="CM824" i="42" s="1"/>
  <c r="CL162" i="42"/>
  <c r="CM162" i="42" s="1"/>
  <c r="CL118" i="42"/>
  <c r="CM118" i="42" s="1"/>
  <c r="CL182" i="42"/>
  <c r="CM182" i="42" s="1"/>
  <c r="CL179" i="42"/>
  <c r="CM179" i="42" s="1"/>
  <c r="CL864" i="42"/>
  <c r="CM864" i="42" s="1"/>
  <c r="CL372" i="42"/>
  <c r="CM372" i="42" s="1"/>
  <c r="CL514" i="42"/>
  <c r="CM514" i="42" s="1"/>
  <c r="CL745" i="42"/>
  <c r="CM745" i="42" s="1"/>
  <c r="CL18" i="42"/>
  <c r="CM18" i="42" s="1"/>
  <c r="CL810" i="42"/>
  <c r="CM810" i="42" s="1"/>
  <c r="CL980" i="42"/>
  <c r="CM980" i="42" s="1"/>
  <c r="CL911" i="42"/>
  <c r="CM911" i="42" s="1"/>
  <c r="CL964" i="42"/>
  <c r="CM964" i="42" s="1"/>
  <c r="CL432" i="42"/>
  <c r="CM432" i="42" s="1"/>
  <c r="CL957" i="42"/>
  <c r="CM957" i="42" s="1"/>
  <c r="CL414" i="42"/>
  <c r="CM414" i="42" s="1"/>
  <c r="CL899" i="42"/>
  <c r="CM899" i="42" s="1"/>
  <c r="CL233" i="42"/>
  <c r="CM233" i="42" s="1"/>
  <c r="CL398" i="42"/>
  <c r="CM398" i="42" s="1"/>
  <c r="CL464" i="42"/>
  <c r="CM464" i="42" s="1"/>
  <c r="CL22" i="42"/>
  <c r="CM22" i="42" s="1"/>
  <c r="CL932" i="42"/>
  <c r="CM932" i="42" s="1"/>
  <c r="CL762" i="42"/>
  <c r="CM762" i="42" s="1"/>
  <c r="CL1010" i="42"/>
  <c r="CM1010" i="42" s="1"/>
  <c r="CL311" i="42"/>
  <c r="CM311" i="42" s="1"/>
  <c r="CL1024" i="42"/>
  <c r="CM1024" i="42" s="1"/>
  <c r="CL434" i="42"/>
  <c r="CM434" i="42" s="1"/>
  <c r="CL1035" i="42"/>
  <c r="CM1035" i="42" s="1"/>
  <c r="CL190" i="42"/>
  <c r="CM190" i="42" s="1"/>
  <c r="CL289" i="42"/>
  <c r="CM289" i="42" s="1"/>
  <c r="CL293" i="42"/>
  <c r="CM293" i="42" s="1"/>
  <c r="CL886" i="42"/>
  <c r="CM886" i="42" s="1"/>
  <c r="CL411" i="42"/>
  <c r="CM411" i="42" s="1"/>
  <c r="CL613" i="42"/>
  <c r="CM613" i="42" s="1"/>
  <c r="CL837" i="42"/>
  <c r="CM837" i="42" s="1"/>
  <c r="CL197" i="42"/>
  <c r="CM197" i="42" s="1"/>
  <c r="CL35" i="42"/>
  <c r="CM35" i="42" s="1"/>
  <c r="CL944" i="42"/>
  <c r="CM944" i="42" s="1"/>
  <c r="CL565" i="42"/>
  <c r="CM565" i="42" s="1"/>
  <c r="CL359" i="42"/>
  <c r="CM359" i="42" s="1"/>
  <c r="CL884" i="42"/>
  <c r="CM884" i="42" s="1"/>
  <c r="CL239" i="42"/>
  <c r="CM239" i="42" s="1"/>
  <c r="CL126" i="42"/>
  <c r="CM126" i="42" s="1"/>
  <c r="CL308" i="42"/>
  <c r="CM308" i="42" s="1"/>
  <c r="CL907" i="42"/>
  <c r="CM907" i="42" s="1"/>
  <c r="CL815" i="42"/>
  <c r="CM815" i="42" s="1"/>
  <c r="CL94" i="42"/>
  <c r="CM94" i="42" s="1"/>
  <c r="CL614" i="42"/>
  <c r="CM614" i="42" s="1"/>
  <c r="CL254" i="42"/>
  <c r="CM254" i="42" s="1"/>
  <c r="CL114" i="42"/>
  <c r="CM114" i="42" s="1"/>
  <c r="CL902" i="42"/>
  <c r="CM902" i="42" s="1"/>
  <c r="CL444" i="42"/>
  <c r="CM444" i="42" s="1"/>
  <c r="CL486" i="42"/>
  <c r="CM486" i="42" s="1"/>
  <c r="CL623" i="42"/>
  <c r="CM623" i="42" s="1"/>
  <c r="CL128" i="42"/>
  <c r="CM128" i="42" s="1"/>
  <c r="CL260" i="42"/>
  <c r="CM260" i="42" s="1"/>
  <c r="CL337" i="42"/>
  <c r="CM337" i="42" s="1"/>
  <c r="CL917" i="42"/>
  <c r="CM917" i="42" s="1"/>
  <c r="CL297" i="42"/>
  <c r="CM297" i="42" s="1"/>
  <c r="CL879" i="42"/>
  <c r="CM879" i="42" s="1"/>
  <c r="CL55" i="42"/>
  <c r="CM55" i="42" s="1"/>
  <c r="CL163" i="42"/>
  <c r="CM163" i="42" s="1"/>
  <c r="CL59" i="42"/>
  <c r="CM59" i="42" s="1"/>
  <c r="CL28" i="42"/>
  <c r="CM28" i="42" s="1"/>
  <c r="CL278" i="42"/>
  <c r="CM278" i="42" s="1"/>
  <c r="CL223" i="42"/>
  <c r="CM223" i="42" s="1"/>
  <c r="CL274" i="42"/>
  <c r="CM274" i="42" s="1"/>
  <c r="CL732" i="42"/>
  <c r="CM732" i="42" s="1"/>
  <c r="CL42" i="42"/>
  <c r="CM42" i="42" s="1"/>
  <c r="CL649" i="42"/>
  <c r="CM649" i="42" s="1"/>
  <c r="CL931" i="42"/>
  <c r="CM931" i="42" s="1"/>
  <c r="CL214" i="42"/>
  <c r="CM214" i="42" s="1"/>
  <c r="CL312" i="42"/>
  <c r="CM312" i="42" s="1"/>
  <c r="CL584" i="42"/>
  <c r="CM584" i="42" s="1"/>
  <c r="CL313" i="42"/>
  <c r="CM313" i="42" s="1"/>
  <c r="CL787" i="42"/>
  <c r="CM787" i="42" s="1"/>
  <c r="CL330" i="42"/>
  <c r="CM330" i="42" s="1"/>
  <c r="CL686" i="42"/>
  <c r="CM686" i="42" s="1"/>
  <c r="CL70" i="42"/>
  <c r="CM70" i="42" s="1"/>
  <c r="CL538" i="42"/>
  <c r="CM538" i="42" s="1"/>
  <c r="CL642" i="42"/>
  <c r="CM642" i="42" s="1"/>
  <c r="CL604" i="42"/>
  <c r="CM604" i="42" s="1"/>
  <c r="CL1034" i="42"/>
  <c r="CM1034" i="42" s="1"/>
  <c r="CL757" i="42"/>
  <c r="CM757" i="42" s="1"/>
  <c r="CL227" i="42"/>
  <c r="CM227" i="42" s="1"/>
  <c r="CL1007" i="42"/>
  <c r="CM1007" i="42" s="1"/>
  <c r="CL943" i="42"/>
  <c r="CM943" i="42" s="1"/>
  <c r="CL468" i="42"/>
  <c r="CM468" i="42" s="1"/>
  <c r="CL741" i="42"/>
  <c r="CM741" i="42" s="1"/>
  <c r="CL639" i="42"/>
  <c r="CM639" i="42" s="1"/>
  <c r="CL839" i="42"/>
  <c r="CM839" i="42" s="1"/>
  <c r="CL529" i="42"/>
  <c r="CM529" i="42" s="1"/>
  <c r="CL1012" i="42"/>
  <c r="CM1012" i="42" s="1"/>
  <c r="CL336" i="42"/>
  <c r="CM336" i="42" s="1"/>
  <c r="CL970" i="42"/>
  <c r="CM970" i="42" s="1"/>
  <c r="CL97" i="42"/>
  <c r="CM97" i="42" s="1"/>
  <c r="CL840" i="42"/>
  <c r="CM840" i="42" s="1"/>
  <c r="CL731" i="42"/>
  <c r="CM731" i="42" s="1"/>
  <c r="CL130" i="42"/>
  <c r="CM130" i="42" s="1"/>
  <c r="CL53" i="42"/>
  <c r="CM53" i="42" s="1"/>
  <c r="CL103" i="42"/>
  <c r="CM103" i="42" s="1"/>
  <c r="CL76" i="42"/>
  <c r="CM76" i="42" s="1"/>
  <c r="CL124" i="42"/>
  <c r="CM124" i="42" s="1"/>
  <c r="CL90" i="42"/>
  <c r="CM90" i="42" s="1"/>
  <c r="CL115" i="42"/>
  <c r="CM115" i="42" s="1"/>
  <c r="CL134" i="42"/>
  <c r="CM134" i="42" s="1"/>
  <c r="CL111" i="42"/>
  <c r="CM111" i="42" s="1"/>
  <c r="CL310" i="42"/>
  <c r="CM310" i="42" s="1"/>
  <c r="CL333" i="42"/>
  <c r="CM333" i="42" s="1"/>
  <c r="CL295" i="42"/>
  <c r="CM295" i="42" s="1"/>
  <c r="CL743" i="42"/>
  <c r="CM743" i="42" s="1"/>
  <c r="CL194" i="42"/>
  <c r="CM194" i="42" s="1"/>
  <c r="CL660" i="42"/>
  <c r="CM660" i="42" s="1"/>
  <c r="CL948" i="42"/>
  <c r="CM948" i="42" s="1"/>
  <c r="CL232" i="42"/>
  <c r="CM232" i="42" s="1"/>
  <c r="CL353" i="42"/>
  <c r="CM353" i="42" s="1"/>
  <c r="CL588" i="42"/>
  <c r="CM588" i="42" s="1"/>
  <c r="CL448" i="42"/>
  <c r="CM448" i="42" s="1"/>
  <c r="CL803" i="42"/>
  <c r="CM803" i="42" s="1"/>
  <c r="CL392" i="42"/>
  <c r="CM392" i="42" s="1"/>
  <c r="CL270" i="42"/>
  <c r="CM270" i="42" s="1"/>
  <c r="CL241" i="42"/>
  <c r="CM241" i="42" s="1"/>
  <c r="CL573" i="42"/>
  <c r="CM573" i="42" s="1"/>
  <c r="CL645" i="42"/>
  <c r="CM645" i="42" s="1"/>
  <c r="CL341" i="42"/>
  <c r="CM341" i="42" s="1"/>
  <c r="CL609" i="42"/>
  <c r="CM609" i="42" s="1"/>
  <c r="CL204" i="42"/>
  <c r="CM204" i="42" s="1"/>
  <c r="CL799" i="42"/>
  <c r="CM799" i="42" s="1"/>
  <c r="CL246" i="42"/>
  <c r="CM246" i="42" s="1"/>
  <c r="CL355" i="42"/>
  <c r="CM355" i="42" s="1"/>
  <c r="CL954" i="42"/>
  <c r="CM954" i="42" s="1"/>
  <c r="CL532" i="42"/>
  <c r="CM532" i="42" s="1"/>
  <c r="CL750" i="42"/>
  <c r="CM750" i="42" s="1"/>
  <c r="CL794" i="42"/>
  <c r="CM794" i="42" s="1"/>
  <c r="CL862" i="42"/>
  <c r="CM862" i="42" s="1"/>
  <c r="CL673" i="42"/>
  <c r="CM673" i="42" s="1"/>
  <c r="CL220" i="42"/>
  <c r="CM220" i="42" s="1"/>
  <c r="CL498" i="42"/>
  <c r="CM498" i="42" s="1"/>
  <c r="CL982" i="42"/>
  <c r="CM982" i="42" s="1"/>
  <c r="CL657" i="42"/>
  <c r="CM657" i="42" s="1"/>
  <c r="CL423" i="42"/>
  <c r="CM423" i="42" s="1"/>
  <c r="CL123" i="42"/>
  <c r="CM123" i="42" s="1"/>
  <c r="CL93" i="42"/>
  <c r="CM93" i="42" s="1"/>
  <c r="CL168" i="42"/>
  <c r="CM168" i="42" s="1"/>
  <c r="CL152" i="42"/>
  <c r="CM152" i="42" s="1"/>
  <c r="CL326" i="42"/>
  <c r="CM326" i="42" s="1"/>
  <c r="CL395" i="42"/>
  <c r="CM395" i="42" s="1"/>
  <c r="CL298" i="42"/>
  <c r="CM298" i="42" s="1"/>
  <c r="CL754" i="42"/>
  <c r="CM754" i="42" s="1"/>
  <c r="CL243" i="42"/>
  <c r="CM243" i="42" s="1"/>
  <c r="CL677" i="42"/>
  <c r="CM677" i="42" s="1"/>
  <c r="CL959" i="42"/>
  <c r="CM959" i="42" s="1"/>
  <c r="CL238" i="42"/>
  <c r="CM238" i="42" s="1"/>
  <c r="CL358" i="42"/>
  <c r="CM358" i="42" s="1"/>
  <c r="CL607" i="42"/>
  <c r="CM607" i="42" s="1"/>
  <c r="CL206" i="42"/>
  <c r="CM206" i="42" s="1"/>
  <c r="CL865" i="42"/>
  <c r="CM865" i="42" s="1"/>
  <c r="CL394" i="42"/>
  <c r="CM394" i="42" s="1"/>
  <c r="CL285" i="42"/>
  <c r="CM285" i="42" s="1"/>
  <c r="CL251" i="42"/>
  <c r="CM251" i="42" s="1"/>
  <c r="CL633" i="42"/>
  <c r="CM633" i="42" s="1"/>
  <c r="CL654" i="42"/>
  <c r="CM654" i="42" s="1"/>
  <c r="CL371" i="42"/>
  <c r="CM371" i="42" s="1"/>
  <c r="CL670" i="42"/>
  <c r="CM670" i="42" s="1"/>
  <c r="CL301" i="42"/>
  <c r="CM301" i="42" s="1"/>
  <c r="CL806" i="42"/>
  <c r="CM806" i="42" s="1"/>
  <c r="CL458" i="42"/>
  <c r="CM458" i="42" s="1"/>
  <c r="CL454" i="42"/>
  <c r="CM454" i="42" s="1"/>
  <c r="CL553" i="42"/>
  <c r="CM553" i="42" s="1"/>
  <c r="CL626" i="42"/>
  <c r="CM626" i="42" s="1"/>
  <c r="CL773" i="42"/>
  <c r="CM773" i="42" s="1"/>
  <c r="CL447" i="42"/>
  <c r="CM447" i="42" s="1"/>
  <c r="CL1009" i="42"/>
  <c r="CM1009" i="42" s="1"/>
  <c r="CL836" i="42"/>
  <c r="CM836" i="42" s="1"/>
  <c r="CL261" i="42"/>
  <c r="CM261" i="42" s="1"/>
  <c r="CL755" i="42"/>
  <c r="CM755" i="42" s="1"/>
  <c r="CL1023" i="42"/>
  <c r="CM1023" i="42" s="1"/>
  <c r="CL977" i="42"/>
  <c r="CM977" i="42" s="1"/>
  <c r="CL222" i="42"/>
  <c r="CM222" i="42" s="1"/>
  <c r="CL26" i="42"/>
  <c r="CM26" i="42" s="1"/>
  <c r="CL147" i="42"/>
  <c r="CM147" i="42" s="1"/>
  <c r="CL183" i="42"/>
  <c r="CM183" i="42" s="1"/>
  <c r="CL349" i="42"/>
  <c r="CM349" i="42" s="1"/>
  <c r="CL433" i="42"/>
  <c r="CM433" i="42" s="1"/>
  <c r="CL309" i="42"/>
  <c r="CM309" i="42" s="1"/>
  <c r="CL766" i="42"/>
  <c r="CM766" i="42" s="1"/>
  <c r="CL688" i="42"/>
  <c r="CM688" i="42" s="1"/>
  <c r="CL965" i="42"/>
  <c r="CM965" i="42" s="1"/>
  <c r="CL477" i="42"/>
  <c r="CM477" i="42" s="1"/>
  <c r="CL253" i="42"/>
  <c r="CM253" i="42" s="1"/>
  <c r="CL412" i="42"/>
  <c r="CM412" i="42" s="1"/>
  <c r="CL385" i="42"/>
  <c r="CM385" i="42" s="1"/>
  <c r="CL666" i="42"/>
  <c r="CM666" i="42" s="1"/>
  <c r="CL682" i="42"/>
  <c r="CM682" i="42" s="1"/>
  <c r="CL817" i="42"/>
  <c r="CM817" i="42" s="1"/>
  <c r="CL518" i="42"/>
  <c r="CM518" i="42" s="1"/>
  <c r="CL698" i="42"/>
  <c r="CM698" i="42" s="1"/>
  <c r="CL585" i="42"/>
  <c r="CM585" i="42" s="1"/>
  <c r="CL77" i="42"/>
  <c r="CM77" i="42" s="1"/>
  <c r="CL876" i="42"/>
  <c r="CM876" i="42" s="1"/>
  <c r="CL450" i="42"/>
  <c r="CM450" i="42" s="1"/>
  <c r="CL102" i="42"/>
  <c r="CM102" i="42" s="1"/>
  <c r="CL966" i="42"/>
  <c r="CM966" i="42" s="1"/>
  <c r="CL167" i="42"/>
  <c r="CM167" i="42" s="1"/>
  <c r="CL509" i="42"/>
  <c r="CM509" i="42" s="1"/>
  <c r="CL792" i="42"/>
  <c r="CM792" i="42" s="1"/>
  <c r="CL453" i="42"/>
  <c r="CM453" i="42" s="1"/>
  <c r="CL555" i="42"/>
  <c r="CM555" i="42" s="1"/>
  <c r="CL490" i="42"/>
  <c r="CM490" i="42" s="1"/>
  <c r="CL1025" i="42"/>
  <c r="CM1025" i="42" s="1"/>
  <c r="CL571" i="42"/>
  <c r="CM571" i="42" s="1"/>
  <c r="CL771" i="42"/>
  <c r="CM771" i="42" s="1"/>
  <c r="CL237" i="42"/>
  <c r="CM237" i="42" s="1"/>
  <c r="CL999" i="42"/>
  <c r="CM999" i="42" s="1"/>
  <c r="CL949" i="42"/>
  <c r="CM949" i="42" s="1"/>
  <c r="CL177" i="42"/>
  <c r="CM177" i="42" s="1"/>
  <c r="CL230" i="42"/>
  <c r="CM230" i="42" s="1"/>
  <c r="CL255" i="42"/>
  <c r="CM255" i="42" s="1"/>
  <c r="CL875" i="42"/>
  <c r="CM875" i="42" s="1"/>
  <c r="CL798" i="42"/>
  <c r="CM798" i="42" s="1"/>
  <c r="CL546" i="42"/>
  <c r="CM546" i="42" s="1"/>
  <c r="CL765" i="42"/>
  <c r="CM765" i="42" s="1"/>
  <c r="CL191" i="42"/>
  <c r="CM191" i="42" s="1"/>
  <c r="CL961" i="42"/>
  <c r="CM961" i="42" s="1"/>
  <c r="CL569" i="42"/>
  <c r="CM569" i="42" s="1"/>
  <c r="CL685" i="42"/>
  <c r="CM685" i="42" s="1"/>
  <c r="CL485" i="42"/>
  <c r="CM485" i="42" s="1"/>
  <c r="CL438" i="42"/>
  <c r="CM438" i="42" s="1"/>
  <c r="CL939" i="42"/>
  <c r="CM939" i="42" s="1"/>
  <c r="CL568" i="42"/>
  <c r="CM568" i="42" s="1"/>
  <c r="CL108" i="42"/>
  <c r="CM108" i="42" s="1"/>
  <c r="CL279" i="42"/>
  <c r="CM279" i="42" s="1"/>
  <c r="CL596" i="42"/>
  <c r="CM596" i="42" s="1"/>
  <c r="CL1016" i="42"/>
  <c r="CM1016" i="42" s="1"/>
  <c r="CL579" i="42"/>
  <c r="CM579" i="42" s="1"/>
  <c r="CL277" i="42"/>
  <c r="CM277" i="42" s="1"/>
  <c r="CL516" i="42"/>
  <c r="CM516" i="42" s="1"/>
  <c r="CL380" i="42"/>
  <c r="CM380" i="42" s="1"/>
  <c r="CL867" i="42"/>
  <c r="CM867" i="42" s="1"/>
  <c r="CL996" i="42"/>
  <c r="CM996" i="42" s="1"/>
  <c r="CL304" i="42"/>
  <c r="CM304" i="42" s="1"/>
  <c r="CL416" i="42"/>
  <c r="CM416" i="42" s="1"/>
  <c r="CL630" i="42"/>
  <c r="CM630" i="42" s="1"/>
  <c r="CL96" i="42"/>
  <c r="CM96" i="42" s="1"/>
  <c r="CL1027" i="42"/>
  <c r="CM1027" i="42" s="1"/>
  <c r="CL797" i="42"/>
  <c r="CM797" i="42" s="1"/>
  <c r="CL742" i="42"/>
  <c r="CM742" i="42" s="1"/>
  <c r="CL983" i="42"/>
  <c r="CM983" i="42" s="1"/>
  <c r="CL525" i="42"/>
  <c r="CM525" i="42" s="1"/>
  <c r="CL563" i="42"/>
  <c r="CM563" i="42" s="1"/>
  <c r="CL938" i="42"/>
  <c r="CM938" i="42" s="1"/>
  <c r="CL629" i="42"/>
  <c r="CM629" i="42" s="1"/>
  <c r="CL202" i="42"/>
  <c r="CM202" i="42" s="1"/>
  <c r="CL608" i="42"/>
  <c r="CM608" i="42" s="1"/>
  <c r="CL826" i="42"/>
  <c r="CM826" i="42" s="1"/>
  <c r="CL231" i="42"/>
  <c r="CM231" i="42" s="1"/>
  <c r="CL72" i="42"/>
  <c r="CM72" i="42" s="1"/>
  <c r="CL245" i="42"/>
  <c r="CM245" i="42" s="1"/>
  <c r="CL200" i="42"/>
  <c r="CM200" i="42" s="1"/>
  <c r="CL175" i="42"/>
  <c r="CM175" i="42" s="1"/>
  <c r="CL364" i="42"/>
  <c r="CM364" i="42" s="1"/>
  <c r="CL446" i="42"/>
  <c r="CM446" i="42" s="1"/>
  <c r="CL354" i="42"/>
  <c r="CM354" i="42" s="1"/>
  <c r="CL784" i="42"/>
  <c r="CM784" i="42" s="1"/>
  <c r="CL294" i="42"/>
  <c r="CM294" i="42" s="1"/>
  <c r="CL699" i="42"/>
  <c r="CM699" i="42" s="1"/>
  <c r="CL976" i="42"/>
  <c r="CM976" i="42" s="1"/>
  <c r="CL366" i="42"/>
  <c r="CM366" i="42" s="1"/>
  <c r="CL481" i="42"/>
  <c r="CM481" i="42" s="1"/>
  <c r="CL619" i="42"/>
  <c r="CM619" i="42" s="1"/>
  <c r="CL306" i="42"/>
  <c r="CM306" i="42" s="1"/>
  <c r="CL466" i="42"/>
  <c r="CM466" i="42" s="1"/>
  <c r="CL345" i="42"/>
  <c r="CM345" i="42" s="1"/>
  <c r="CL515" i="42"/>
  <c r="CM515" i="42" s="1"/>
  <c r="CL714" i="42"/>
  <c r="CM714" i="42" s="1"/>
  <c r="CL689" i="42"/>
  <c r="CM689" i="42" s="1"/>
  <c r="CL457" i="42"/>
  <c r="CM457" i="42" s="1"/>
  <c r="CL851" i="42"/>
  <c r="CM851" i="42" s="1"/>
  <c r="CL480" i="42"/>
  <c r="CM480" i="42" s="1"/>
  <c r="CL922" i="42"/>
  <c r="CM922" i="42" s="1"/>
  <c r="CL530" i="42"/>
  <c r="CM530" i="42" s="1"/>
  <c r="CL547" i="42"/>
  <c r="CM547" i="42" s="1"/>
  <c r="CL856" i="42"/>
  <c r="CM856" i="42" s="1"/>
  <c r="CL814" i="42"/>
  <c r="CM814" i="42" s="1"/>
  <c r="CL1032" i="42"/>
  <c r="CM1032" i="42" s="1"/>
  <c r="CL834" i="42"/>
  <c r="CM834" i="42" s="1"/>
  <c r="CL484" i="42"/>
  <c r="CM484" i="42" s="1"/>
  <c r="CL566" i="42"/>
  <c r="CM566" i="42" s="1"/>
  <c r="CL428" i="42"/>
  <c r="CM428" i="42" s="1"/>
  <c r="CL889" i="42"/>
  <c r="CM889" i="42" s="1"/>
  <c r="CL825" i="42"/>
  <c r="CM825" i="42" s="1"/>
  <c r="CL696" i="42"/>
  <c r="CM696" i="42" s="1"/>
  <c r="CL252" i="42"/>
  <c r="CM252" i="42" s="1"/>
  <c r="CL749" i="42"/>
  <c r="CM749" i="42" s="1"/>
  <c r="CL258" i="42"/>
  <c r="CM258" i="42" s="1"/>
  <c r="CL396" i="42"/>
  <c r="CM396" i="42" s="1"/>
  <c r="CL21" i="42"/>
  <c r="CM21" i="42" s="1"/>
  <c r="CL503" i="42"/>
  <c r="CM503" i="42" s="1"/>
  <c r="CL827" i="42"/>
  <c r="CM827" i="42" s="1"/>
  <c r="CL209" i="42"/>
  <c r="CM209" i="42" s="1"/>
  <c r="CL605" i="42"/>
  <c r="CM605" i="42" s="1"/>
  <c r="CL44" i="42"/>
  <c r="CM44" i="42" s="1"/>
  <c r="CL119" i="42"/>
  <c r="CM119" i="42" s="1"/>
  <c r="CL275" i="42"/>
  <c r="CM275" i="42" s="1"/>
  <c r="CL210" i="42"/>
  <c r="CM210" i="42" s="1"/>
  <c r="CL25" i="42"/>
  <c r="CM25" i="42" s="1"/>
  <c r="CL373" i="42"/>
  <c r="CM373" i="42" s="1"/>
  <c r="CL461" i="42"/>
  <c r="CM461" i="42" s="1"/>
  <c r="CL391" i="42"/>
  <c r="CM391" i="42" s="1"/>
  <c r="CL801" i="42"/>
  <c r="CM801" i="42" s="1"/>
  <c r="CL302" i="42"/>
  <c r="CM302" i="42" s="1"/>
  <c r="CL717" i="42"/>
  <c r="CM717" i="42" s="1"/>
  <c r="CL994" i="42"/>
  <c r="CM994" i="42" s="1"/>
  <c r="CL402" i="42"/>
  <c r="CM402" i="42" s="1"/>
  <c r="CL224" i="42"/>
  <c r="CM224" i="42" s="1"/>
  <c r="CL653" i="42"/>
  <c r="CM653" i="42" s="1"/>
  <c r="CL397" i="42"/>
  <c r="CM397" i="42" s="1"/>
  <c r="CL913" i="42"/>
  <c r="CM913" i="42" s="1"/>
  <c r="CL272" i="42"/>
  <c r="CM272" i="42" s="1"/>
  <c r="CL386" i="42"/>
  <c r="CM386" i="42" s="1"/>
  <c r="CL528" i="42"/>
  <c r="CM528" i="42" s="1"/>
  <c r="CL734" i="42"/>
  <c r="CM734" i="42" s="1"/>
  <c r="CL748" i="42"/>
  <c r="CM748" i="42" s="1"/>
  <c r="CL465" i="42"/>
  <c r="CM465" i="42" s="1"/>
  <c r="CL226" i="42"/>
  <c r="CM226" i="42" s="1"/>
  <c r="CL511" i="42"/>
  <c r="CM511" i="42" s="1"/>
  <c r="CL960" i="42"/>
  <c r="CM960" i="42" s="1"/>
  <c r="CL703" i="42"/>
  <c r="CM703" i="42" s="1"/>
  <c r="CL603" i="42"/>
  <c r="CM603" i="42" s="1"/>
  <c r="CL972" i="42"/>
  <c r="CM972" i="42" s="1"/>
  <c r="CL1022" i="42"/>
  <c r="CM1022" i="42" s="1"/>
  <c r="CL489" i="42"/>
  <c r="CM489" i="42" s="1"/>
  <c r="CL945" i="42"/>
  <c r="CM945" i="42" s="1"/>
  <c r="CL475" i="42"/>
  <c r="CM475" i="42" s="1"/>
  <c r="CL570" i="42"/>
  <c r="CM570" i="42" s="1"/>
  <c r="CL644" i="42"/>
  <c r="CM644" i="42" s="1"/>
  <c r="CL940" i="42"/>
  <c r="CM940" i="42" s="1"/>
  <c r="CL908" i="42"/>
  <c r="CM908" i="42" s="1"/>
  <c r="CL704" i="42"/>
  <c r="CM704" i="42" s="1"/>
  <c r="CL296" i="42"/>
  <c r="CM296" i="42" s="1"/>
  <c r="CL56" i="42"/>
  <c r="CM56" i="42" s="1"/>
  <c r="CL38" i="42"/>
  <c r="CM38" i="42" s="1"/>
  <c r="CL13" i="42"/>
  <c r="CM13" i="42" s="1"/>
  <c r="CL62" i="42"/>
  <c r="CM62" i="42" s="1"/>
  <c r="CL92" i="42"/>
  <c r="CM92" i="42" s="1"/>
  <c r="CL379" i="42"/>
  <c r="CM379" i="42" s="1"/>
  <c r="CL473" i="42"/>
  <c r="CM473" i="42" s="1"/>
  <c r="CL399" i="42"/>
  <c r="CM399" i="42" s="1"/>
  <c r="CL818" i="42"/>
  <c r="CM818" i="42" s="1"/>
  <c r="CL327" i="42"/>
  <c r="CM327" i="42" s="1"/>
  <c r="CL740" i="42"/>
  <c r="CM740" i="42" s="1"/>
  <c r="CL1005" i="42"/>
  <c r="CM1005" i="42" s="1"/>
  <c r="CL449" i="42"/>
  <c r="CM449" i="42" s="1"/>
  <c r="CL287" i="42"/>
  <c r="CM287" i="42" s="1"/>
  <c r="CL672" i="42"/>
  <c r="CM672" i="42" s="1"/>
  <c r="CL424" i="42"/>
  <c r="CM424" i="42" s="1"/>
  <c r="CL920" i="42"/>
  <c r="CM920" i="42" s="1"/>
  <c r="CL328" i="42"/>
  <c r="CM328" i="42" s="1"/>
  <c r="CL407" i="42"/>
  <c r="CM407" i="42" s="1"/>
  <c r="CL620" i="42"/>
  <c r="CM620" i="42" s="1"/>
  <c r="CL816" i="42"/>
  <c r="CM816" i="42" s="1"/>
  <c r="CL838" i="42"/>
  <c r="CM838" i="42" s="1"/>
  <c r="CL467" i="42"/>
  <c r="CM467" i="42" s="1"/>
  <c r="CL393" i="42"/>
  <c r="CM393" i="42" s="1"/>
  <c r="CL665" i="42"/>
  <c r="CM665" i="42" s="1"/>
  <c r="CL973" i="42"/>
  <c r="CM973" i="42" s="1"/>
  <c r="CL769" i="42"/>
  <c r="CM769" i="42" s="1"/>
  <c r="CL721" i="42"/>
  <c r="CM721" i="42" s="1"/>
  <c r="CL1030" i="42"/>
  <c r="CM1030" i="42" s="1"/>
  <c r="CL921" i="42"/>
  <c r="CM921" i="42" s="1"/>
  <c r="CL131" i="42"/>
  <c r="CM131" i="42" s="1"/>
  <c r="CL947" i="42"/>
  <c r="CM947" i="42" s="1"/>
  <c r="CL625" i="42"/>
  <c r="CM625" i="42" s="1"/>
  <c r="CL900" i="42"/>
  <c r="CM900" i="42" s="1"/>
  <c r="CL658" i="42"/>
  <c r="CM658" i="42" s="1"/>
  <c r="CL531" i="42"/>
  <c r="CM531" i="42" s="1"/>
  <c r="CL612" i="42"/>
  <c r="CM612" i="42" s="1"/>
  <c r="CL946" i="42"/>
  <c r="CM946" i="42" s="1"/>
  <c r="CL664" i="42"/>
  <c r="CM664" i="42" s="1"/>
  <c r="CL154" i="42"/>
  <c r="CM154" i="42" s="1"/>
  <c r="CL29" i="42"/>
  <c r="CM29" i="42" s="1"/>
  <c r="CL139" i="42"/>
  <c r="CM139" i="42" s="1"/>
  <c r="CL145" i="42"/>
  <c r="CM145" i="42" s="1"/>
  <c r="CL170" i="42"/>
  <c r="CM170" i="42" s="1"/>
  <c r="CL478" i="42"/>
  <c r="CM478" i="42" s="1"/>
  <c r="CL846" i="42"/>
  <c r="CM846" i="42" s="1"/>
  <c r="CL369" i="42"/>
  <c r="CM369" i="42" s="1"/>
  <c r="CL780" i="42"/>
  <c r="CM780" i="42" s="1"/>
  <c r="CL158" i="42"/>
  <c r="CM158" i="42" s="1"/>
  <c r="CL482" i="42"/>
  <c r="CM482" i="42" s="1"/>
  <c r="CL442" i="42"/>
  <c r="CM442" i="42" s="1"/>
  <c r="CL718" i="42"/>
  <c r="CM718" i="42" s="1"/>
  <c r="CL551" i="42"/>
  <c r="CM551" i="42" s="1"/>
  <c r="CL675" i="42"/>
  <c r="CM675" i="42" s="1"/>
  <c r="CL429" i="42"/>
  <c r="CM429" i="42" s="1"/>
  <c r="CL463" i="42"/>
  <c r="CM463" i="42" s="1"/>
  <c r="CL935" i="42"/>
  <c r="CM935" i="42" s="1"/>
  <c r="CL841" i="42"/>
  <c r="CM841" i="42" s="1"/>
  <c r="CL459" i="42"/>
  <c r="CM459" i="42" s="1"/>
  <c r="CL891" i="42"/>
  <c r="CM891" i="42" s="1"/>
  <c r="CL181" i="42"/>
  <c r="CM181" i="42" s="1"/>
  <c r="CL1000" i="42"/>
  <c r="CM1000" i="42" s="1"/>
  <c r="CL404" i="42"/>
  <c r="CM404" i="42" s="1"/>
  <c r="CL678" i="42"/>
  <c r="CM678" i="42" s="1"/>
  <c r="CL788" i="42"/>
  <c r="CM788" i="42" s="1"/>
  <c r="CL508" i="42"/>
  <c r="CM508" i="42" s="1"/>
  <c r="CL225" i="42"/>
  <c r="CM225" i="42" s="1"/>
  <c r="CL895" i="42"/>
  <c r="CM895" i="42" s="1"/>
  <c r="CL1017" i="42"/>
  <c r="CM1017" i="42" s="1"/>
  <c r="CL184" i="42"/>
  <c r="CM184" i="42" s="1"/>
  <c r="CL693" i="42"/>
  <c r="CM693" i="42" s="1"/>
  <c r="CL952" i="42"/>
  <c r="CM952" i="42" s="1"/>
  <c r="CL517" i="42"/>
  <c r="CM517" i="42" s="1"/>
  <c r="CL483" i="42"/>
  <c r="CM483" i="42" s="1"/>
  <c r="CL174" i="42"/>
  <c r="CM174" i="42" s="1"/>
  <c r="CL63" i="42"/>
  <c r="CM63" i="42" s="1"/>
  <c r="CL870" i="42"/>
  <c r="CM870" i="42" s="1"/>
  <c r="CL17" i="42"/>
  <c r="CM17" i="42" s="1"/>
  <c r="CL536" i="42"/>
  <c r="CM536" i="42" s="1"/>
  <c r="CL234" i="42"/>
  <c r="CM234" i="42" s="1"/>
  <c r="CL559" i="42"/>
  <c r="CM559" i="42" s="1"/>
  <c r="CL583" i="42"/>
  <c r="CM583" i="42" s="1"/>
  <c r="CL1002" i="42"/>
  <c r="CM1002" i="42" s="1"/>
  <c r="CL919" i="42"/>
  <c r="CM919" i="42" s="1"/>
  <c r="CL871" i="42"/>
  <c r="CM871" i="42" s="1"/>
  <c r="CL989" i="42"/>
  <c r="CM989" i="42" s="1"/>
  <c r="CL802" i="42"/>
  <c r="CM802" i="42" s="1"/>
  <c r="CL85" i="42"/>
  <c r="CM85" i="42" s="1"/>
  <c r="CL549" i="42"/>
  <c r="CM549" i="42" s="1"/>
  <c r="CL809" i="42"/>
  <c r="CM809" i="42" s="1"/>
  <c r="CL282" i="42"/>
  <c r="CM282" i="42" s="1"/>
  <c r="CL58" i="42"/>
  <c r="CM58" i="42" s="1"/>
  <c r="CL600" i="42"/>
  <c r="CM600" i="42" s="1"/>
  <c r="CL791" i="42"/>
  <c r="CM791" i="42" s="1"/>
  <c r="CL735" i="42"/>
  <c r="CM735" i="42" s="1"/>
  <c r="CL874" i="42"/>
  <c r="CM874" i="42" s="1"/>
  <c r="CL510" i="42"/>
  <c r="CM510" i="42" s="1"/>
  <c r="CL950" i="42"/>
  <c r="CM950" i="42" s="1"/>
  <c r="CL208" i="42"/>
  <c r="CM208" i="42" s="1"/>
  <c r="CL196" i="42"/>
  <c r="CM196" i="42" s="1"/>
  <c r="CL591" i="42"/>
  <c r="CM591" i="42" s="1"/>
  <c r="CL291" i="42"/>
  <c r="CM291" i="42" s="1"/>
  <c r="CL860" i="42"/>
  <c r="CM860" i="42" s="1"/>
  <c r="CL624" i="42"/>
  <c r="CM624" i="42" s="1"/>
  <c r="CL881" i="42"/>
  <c r="CM881" i="42" s="1"/>
  <c r="CL981" i="42"/>
  <c r="CM981" i="42" s="1"/>
  <c r="CL581" i="42"/>
  <c r="CM581" i="42" s="1"/>
  <c r="CL541" i="42"/>
  <c r="CM541" i="42" s="1"/>
  <c r="CL978" i="42"/>
  <c r="CM978" i="42" s="1"/>
  <c r="CL155" i="42"/>
  <c r="CM155" i="42" s="1"/>
  <c r="CL324" i="42"/>
  <c r="CM324" i="42" s="1"/>
  <c r="CL507" i="42"/>
  <c r="CM507" i="42" s="1"/>
  <c r="CL73" i="42"/>
  <c r="CM73" i="42" s="1"/>
  <c r="CL75" i="42"/>
  <c r="CM75" i="42" s="1"/>
  <c r="CL20" i="42"/>
  <c r="CM20" i="42" s="1"/>
  <c r="CL189" i="42"/>
  <c r="CM189" i="42" s="1"/>
  <c r="CL149" i="42"/>
  <c r="CM149" i="42" s="1"/>
  <c r="CL31" i="42"/>
  <c r="CM31" i="42" s="1"/>
  <c r="CL144" i="42"/>
  <c r="CM144" i="42" s="1"/>
  <c r="CL451" i="42"/>
  <c r="CM451" i="42" s="1"/>
  <c r="CL829" i="42"/>
  <c r="CM829" i="42" s="1"/>
  <c r="CL334" i="42"/>
  <c r="CM334" i="42" s="1"/>
  <c r="CL751" i="42"/>
  <c r="CM751" i="42" s="1"/>
  <c r="CL81" i="42"/>
  <c r="CM81" i="42" s="1"/>
  <c r="CL455" i="42"/>
  <c r="CM455" i="42" s="1"/>
  <c r="CL370" i="42"/>
  <c r="CM370" i="42" s="1"/>
  <c r="CL695" i="42"/>
  <c r="CM695" i="42" s="1"/>
  <c r="CL430" i="42"/>
  <c r="CM430" i="42" s="1"/>
  <c r="CL1011" i="42"/>
  <c r="CM1011" i="42" s="1"/>
  <c r="CL362" i="42"/>
  <c r="CM362" i="42" s="1"/>
  <c r="CL437" i="42"/>
  <c r="CM437" i="42" s="1"/>
  <c r="CM436" i="42" s="1" a="1"/>
  <c r="CM436" i="42" s="1"/>
  <c r="CL643" i="42"/>
  <c r="CM643" i="42" s="1"/>
  <c r="CL869" i="42"/>
  <c r="CM869" i="42" s="1"/>
  <c r="CL877" i="42"/>
  <c r="CM877" i="42" s="1"/>
  <c r="CL542" i="42"/>
  <c r="CM542" i="42" s="1"/>
  <c r="CL427" i="42"/>
  <c r="CM427" i="42" s="1"/>
  <c r="CL710" i="42"/>
  <c r="CM710" i="42" s="1"/>
  <c r="CL1031" i="42"/>
  <c r="CM1031" i="42" s="1"/>
  <c r="CL847" i="42"/>
  <c r="CM847" i="42" s="1"/>
  <c r="CL790" i="42"/>
  <c r="CM790" i="42" s="1"/>
  <c r="CL376" i="42"/>
  <c r="CM376" i="42" s="1"/>
  <c r="CL1033" i="42"/>
  <c r="CM1033" i="42" s="1"/>
  <c r="CL342" i="42"/>
  <c r="CM342" i="42" s="1"/>
  <c r="CL967" i="42"/>
  <c r="CM967" i="42" s="1"/>
  <c r="CL650" i="42"/>
  <c r="CM650" i="42" s="1"/>
  <c r="CL923" i="42"/>
  <c r="CM923" i="42" s="1"/>
  <c r="CL738" i="42"/>
  <c r="CM738" i="42" s="1"/>
  <c r="CL590" i="42"/>
  <c r="CM590" i="42" s="1"/>
  <c r="CL661" i="42"/>
  <c r="CM661" i="42" s="1"/>
  <c r="CL995" i="42"/>
  <c r="CM995" i="42" s="1"/>
  <c r="CL789" i="42"/>
  <c r="CM789" i="42" s="1"/>
  <c r="CL91" i="42"/>
  <c r="CM91" i="42" s="1"/>
  <c r="CL82" i="42"/>
  <c r="CM82" i="42" s="1"/>
  <c r="CL146" i="42"/>
  <c r="CM146" i="42" s="1"/>
  <c r="CL24" i="42"/>
  <c r="CM24" i="42" s="1"/>
  <c r="CL105" i="42"/>
  <c r="CM105" i="42" s="1"/>
  <c r="CL125" i="42"/>
  <c r="CM125" i="42" s="1"/>
  <c r="CL166" i="42"/>
  <c r="CM166" i="42" s="1"/>
  <c r="CL469" i="42"/>
  <c r="CM469" i="42" s="1"/>
  <c r="CL835" i="42"/>
  <c r="CM835" i="42" s="1"/>
  <c r="CL344" i="42"/>
  <c r="CM344" i="42" s="1"/>
  <c r="CL774" i="42"/>
  <c r="CM774" i="42" s="1"/>
  <c r="CL148" i="42"/>
  <c r="CM148" i="42" s="1"/>
  <c r="CL476" i="42"/>
  <c r="CM476" i="42" s="1"/>
  <c r="CL375" i="42"/>
  <c r="CM375" i="42" s="1"/>
  <c r="CL701" i="42"/>
  <c r="CM701" i="42" s="1"/>
  <c r="CL535" i="42"/>
  <c r="CM535" i="42" s="1"/>
  <c r="CL622" i="42"/>
  <c r="CM622" i="42" s="1"/>
  <c r="CL381" i="42"/>
  <c r="CM381" i="42" s="1"/>
  <c r="CL456" i="42"/>
  <c r="CM456" i="42" s="1"/>
  <c r="CL700" i="42"/>
  <c r="CM700" i="42" s="1"/>
  <c r="CL887" i="42"/>
  <c r="CM887" i="42" s="1"/>
  <c r="CL915" i="42"/>
  <c r="CM915" i="42" s="1"/>
  <c r="CL572" i="42"/>
  <c r="CM572" i="42" s="1"/>
  <c r="CL431" i="42"/>
  <c r="CM431" i="42" s="1"/>
  <c r="CL808" i="42"/>
  <c r="CM808" i="42" s="1"/>
  <c r="CL78" i="42"/>
  <c r="CM78" i="42" s="1"/>
  <c r="CL859" i="42"/>
  <c r="CM859" i="42" s="1"/>
  <c r="CL918" i="42"/>
  <c r="CM918" i="42" s="1"/>
  <c r="CL601" i="42"/>
  <c r="CM601" i="42" s="1"/>
  <c r="CL479" i="42"/>
  <c r="CM479" i="42" s="1"/>
  <c r="CL697" i="42"/>
  <c r="CM697" i="42" s="1"/>
  <c r="CL969" i="42"/>
  <c r="CM969" i="42" s="1"/>
  <c r="CL265" i="42"/>
  <c r="CM265" i="42" s="1"/>
  <c r="CL927" i="42"/>
  <c r="CM927" i="42" s="1"/>
  <c r="CL266" i="42"/>
  <c r="CM266" i="42" s="1"/>
  <c r="CL116" i="42"/>
  <c r="CM116" i="42" s="1"/>
  <c r="CL671" i="42"/>
  <c r="CM671" i="42" s="1"/>
  <c r="CL998" i="42"/>
  <c r="CM998" i="42" s="1"/>
  <c r="CL1004" i="42"/>
  <c r="CM1004" i="42" s="1"/>
  <c r="CL916" i="42"/>
  <c r="CM916" i="42" s="1"/>
  <c r="CL971" i="42"/>
  <c r="CM971" i="42" s="1"/>
  <c r="CL48" i="42"/>
  <c r="CM48" i="42" s="1"/>
  <c r="CL71" i="42"/>
  <c r="CM71" i="42" s="1"/>
  <c r="CL12" i="42"/>
  <c r="CM12" i="42" s="1"/>
  <c r="CL132" i="42"/>
  <c r="CM132" i="42" s="1"/>
  <c r="CL406" i="42"/>
  <c r="CM406" i="42" s="1"/>
  <c r="CL606" i="42"/>
  <c r="CM606" i="42" s="1"/>
  <c r="CL331" i="42"/>
  <c r="CM331" i="42" s="1"/>
  <c r="CL501" i="42"/>
  <c r="CM501" i="42" s="1"/>
  <c r="CL377" i="42"/>
  <c r="CM377" i="42" s="1"/>
  <c r="CL548" i="42"/>
  <c r="CM548" i="42" s="1"/>
  <c r="CL499" i="42"/>
  <c r="CM499" i="42" s="1"/>
  <c r="CL752" i="42"/>
  <c r="CM752" i="42" s="1"/>
  <c r="CL775" i="42"/>
  <c r="CM775" i="42" s="1"/>
  <c r="CL284" i="42"/>
  <c r="CM284" i="42" s="1"/>
  <c r="CL425" i="42"/>
  <c r="CM425" i="42" s="1"/>
  <c r="CL422" i="42"/>
  <c r="CM422" i="42" s="1"/>
  <c r="CL67" i="42"/>
  <c r="CM67" i="42" s="1"/>
  <c r="CL281" i="42"/>
  <c r="CM281" i="42" s="1"/>
  <c r="CL807" i="42"/>
  <c r="CM807" i="42" s="1"/>
  <c r="CL339" i="42"/>
  <c r="CM339" i="42" s="1"/>
  <c r="CL557" i="42"/>
  <c r="CM557" i="42" s="1"/>
  <c r="CL1028" i="42"/>
  <c r="CM1028" i="42" s="1"/>
  <c r="CL32" i="42"/>
  <c r="CM32" i="42" s="1"/>
  <c r="CL198" i="42"/>
  <c r="CM198" i="42" s="1"/>
  <c r="CL883" i="42"/>
  <c r="CM883" i="42" s="1"/>
  <c r="CL363" i="42"/>
  <c r="CM363" i="42" s="1"/>
  <c r="CL690" i="42"/>
  <c r="CM690" i="42" s="1"/>
  <c r="CL684" i="42"/>
  <c r="CM684" i="42" s="1"/>
  <c r="CL574" i="42"/>
  <c r="CM574" i="42" s="1"/>
  <c r="CL129" i="42"/>
  <c r="CM129" i="42" s="1"/>
  <c r="CL165" i="42"/>
  <c r="CM165" i="42" s="1"/>
  <c r="CL758" i="42"/>
  <c r="CM758" i="42" s="1"/>
  <c r="CL283" i="42"/>
  <c r="CM283" i="42" s="1"/>
  <c r="CL250" i="42"/>
  <c r="CM250" i="42" s="1"/>
  <c r="CL747" i="42"/>
  <c r="CM747" i="42" s="1"/>
  <c r="CL60" i="42"/>
  <c r="CM60" i="42" s="1"/>
  <c r="CL68" i="42"/>
  <c r="CM68" i="42" s="1"/>
  <c r="CL819" i="42"/>
  <c r="CM819" i="42" s="1"/>
  <c r="CL1021" i="42"/>
  <c r="CM1021" i="42" s="1"/>
  <c r="CL352" i="42"/>
  <c r="CM352" i="42" s="1"/>
  <c r="CL831" i="42"/>
  <c r="CM831" i="42" s="1"/>
  <c r="CL746" i="42"/>
  <c r="CM746" i="42" s="1"/>
  <c r="CL470" i="42"/>
  <c r="CM470" i="42" s="1"/>
  <c r="CL135" i="42"/>
  <c r="CM135" i="42" s="1"/>
  <c r="CL203" i="42"/>
  <c r="CM203" i="42" s="1"/>
  <c r="CL54" i="42"/>
  <c r="CM54" i="42" s="1"/>
  <c r="CL793" i="42"/>
  <c r="CM793" i="42" s="1"/>
  <c r="CL813" i="42"/>
  <c r="CM813" i="42" s="1"/>
  <c r="CL323" i="42"/>
  <c r="CM323" i="42" s="1"/>
  <c r="CL192" i="42"/>
  <c r="CM192" i="42" s="1"/>
  <c r="CL926" i="42"/>
  <c r="CM926" i="42" s="1"/>
  <c r="CL213" i="42"/>
  <c r="CM213" i="42" s="1"/>
  <c r="CL314" i="42"/>
  <c r="CM314" i="42" s="1"/>
  <c r="CL898" i="42"/>
  <c r="CM898" i="42" s="1"/>
  <c r="CL550" i="42"/>
  <c r="CM550" i="42" s="1"/>
  <c r="CL725" i="42"/>
  <c r="CM725" i="42" s="1"/>
  <c r="CL143" i="42"/>
  <c r="CM143" i="42" s="1"/>
  <c r="CL413" i="42"/>
  <c r="CM413" i="42" s="1"/>
  <c r="CL621" i="42"/>
  <c r="CM621" i="42" s="1"/>
  <c r="CL390" i="42"/>
  <c r="CM390" i="42" s="1"/>
  <c r="CL526" i="42"/>
  <c r="CM526" i="42" s="1"/>
  <c r="CL417" i="42"/>
  <c r="CM417" i="42" s="1"/>
  <c r="CL221" i="42"/>
  <c r="CM221" i="42" s="1"/>
  <c r="CL578" i="42"/>
  <c r="CM578" i="42" s="1"/>
  <c r="CL43" i="42"/>
  <c r="CM43" i="42" s="1"/>
  <c r="CL800" i="42"/>
  <c r="CM800" i="42" s="1"/>
  <c r="CL338" i="42"/>
  <c r="CM338" i="42" s="1"/>
  <c r="CL156" i="42"/>
  <c r="CM156" i="42" s="1"/>
  <c r="CL843" i="42"/>
  <c r="CM843" i="42" s="1"/>
  <c r="CL567" i="42"/>
  <c r="CM567" i="42" s="1"/>
  <c r="CL602" i="42"/>
  <c r="CM602" i="42" s="1"/>
  <c r="CL719" i="42"/>
  <c r="CM719" i="42" s="1"/>
  <c r="CL905" i="42"/>
  <c r="CM905" i="42" s="1"/>
  <c r="CL872" i="42"/>
  <c r="CM872" i="42" s="1"/>
  <c r="CL502" i="42"/>
  <c r="CM502" i="42" s="1"/>
  <c r="CL292" i="42"/>
  <c r="CM292" i="42" s="1"/>
  <c r="CL681" i="42"/>
  <c r="CM681" i="42" s="1"/>
  <c r="CL405" i="42"/>
  <c r="CM405" i="42" s="1"/>
  <c r="CL519" i="42"/>
  <c r="CM519" i="42" s="1"/>
  <c r="CL409" i="42"/>
  <c r="CM409" i="42" s="1"/>
  <c r="CL726" i="42"/>
  <c r="CM726" i="42" s="1"/>
  <c r="CL892" i="42"/>
  <c r="CM892" i="42" s="1"/>
  <c r="CL127" i="42"/>
  <c r="CM127" i="42" s="1"/>
  <c r="CL99" i="42"/>
  <c r="CM99" i="42" s="1"/>
  <c r="CL706" i="42"/>
  <c r="CM706" i="42" s="1"/>
  <c r="CL694" i="42"/>
  <c r="CM694" i="42" s="1"/>
  <c r="CL822" i="42"/>
  <c r="CM822" i="42" s="1"/>
  <c r="CL107" i="42"/>
  <c r="CM107" i="42" s="1"/>
  <c r="CL730" i="42"/>
  <c r="CM730" i="42" s="1"/>
  <c r="CL537" i="42"/>
  <c r="CM537" i="42" s="1"/>
  <c r="CL767" i="42"/>
  <c r="CM767" i="42" s="1"/>
  <c r="CL873" i="42"/>
  <c r="CM873" i="42" s="1"/>
  <c r="CL80" i="42"/>
  <c r="CM80" i="42" s="1"/>
  <c r="CL47" i="42"/>
  <c r="CM47" i="42" s="1"/>
  <c r="CL361" i="42"/>
  <c r="CM361" i="42" s="1"/>
  <c r="CL403" i="42"/>
  <c r="CM403" i="42" s="1"/>
  <c r="CL318" i="42"/>
  <c r="CM318" i="42" s="1"/>
  <c r="CL382" i="42"/>
  <c r="CM382" i="42" s="1"/>
  <c r="CL868" i="42"/>
  <c r="CM868" i="42" s="1"/>
  <c r="CL820" i="42"/>
  <c r="CM820" i="42" s="1"/>
  <c r="CL930" i="42"/>
  <c r="CM930" i="42" s="1"/>
  <c r="CL415" i="42"/>
  <c r="CM415" i="42" s="1"/>
  <c r="CL30" i="42"/>
  <c r="CM30" i="42" s="1"/>
  <c r="CL1006" i="42"/>
  <c r="CM1006" i="42" s="1"/>
  <c r="CL616" i="42"/>
  <c r="CM616" i="42" s="1"/>
  <c r="CL229" i="42"/>
  <c r="CM229" i="42" s="1"/>
  <c r="CL885" i="42"/>
  <c r="CM885" i="42" s="1"/>
  <c r="CL968" i="42"/>
  <c r="CM968" i="42" s="1"/>
  <c r="CL770" i="42"/>
  <c r="CM770" i="42" s="1"/>
  <c r="CL240" i="42"/>
  <c r="CM240" i="42" s="1"/>
  <c r="CL244" i="42"/>
  <c r="CM244" i="42" s="1"/>
  <c r="CL421" i="42"/>
  <c r="CM421" i="42" s="1"/>
  <c r="CL34" i="42"/>
  <c r="CM34" i="42" s="1"/>
  <c r="CL150" i="42"/>
  <c r="CM150" i="42" s="1"/>
  <c r="CL861" i="42"/>
  <c r="CM861" i="42" s="1"/>
  <c r="CL445" i="42"/>
  <c r="CM445" i="42" s="1"/>
  <c r="CL335" i="42"/>
  <c r="CM335" i="42" s="1"/>
  <c r="CL176" i="42"/>
  <c r="CM176" i="42" s="1"/>
  <c r="CL679" i="42"/>
  <c r="CM679" i="42" s="1"/>
  <c r="CL739" i="42"/>
  <c r="CM739" i="42" s="1"/>
  <c r="CL374" i="42"/>
  <c r="CM374" i="42" s="1"/>
  <c r="CL993" i="42"/>
  <c r="CM993" i="42" s="1"/>
  <c r="CL821" i="42"/>
  <c r="CM821" i="42" s="1"/>
  <c r="CL160" i="42"/>
  <c r="CM160" i="42" s="1"/>
  <c r="CL180" i="42"/>
  <c r="CM180" i="42" s="1"/>
  <c r="CL1008" i="42"/>
  <c r="CM1008" i="42" s="1"/>
  <c r="CL86" i="42"/>
  <c r="CM86" i="42" s="1"/>
  <c r="CL138" i="42"/>
  <c r="CM138" i="42" s="1"/>
  <c r="CL350" i="42"/>
  <c r="CM350" i="42" s="1"/>
  <c r="CL19" i="42"/>
  <c r="CM19" i="42" s="1"/>
  <c r="CL40" i="42"/>
  <c r="CM40" i="42" s="1"/>
  <c r="CL641" i="42"/>
  <c r="CM641" i="42" s="1"/>
  <c r="CL894" i="42"/>
  <c r="CM894" i="42" s="1"/>
  <c r="CL897" i="42"/>
  <c r="CM897" i="42" s="1"/>
  <c r="CL474" i="42"/>
  <c r="CM474" i="42" s="1"/>
  <c r="CL495" i="42"/>
  <c r="CM495" i="42" s="1"/>
  <c r="CL857" i="42"/>
  <c r="CM857" i="42" s="1"/>
  <c r="CL893" i="42"/>
  <c r="CM893" i="42" s="1"/>
  <c r="CL506" i="42"/>
  <c r="CM506" i="42" s="1"/>
  <c r="CL582" i="42"/>
  <c r="CM582" i="42" s="1"/>
  <c r="CL1001" i="42"/>
  <c r="CM1001" i="42" s="1"/>
  <c r="CL79" i="42"/>
  <c r="CM79" i="42" s="1"/>
  <c r="CL95" i="42"/>
  <c r="CM95" i="42" s="1"/>
  <c r="CL57" i="42"/>
  <c r="CM57" i="42" s="1"/>
  <c r="CL66" i="42"/>
  <c r="CM66" i="42" s="1"/>
  <c r="CL951" i="42"/>
  <c r="CM951" i="42" s="1"/>
  <c r="CL659" i="42"/>
  <c r="CM659" i="42" s="1"/>
  <c r="CL500" i="42"/>
  <c r="CM500" i="42" s="1"/>
  <c r="CL325" i="42"/>
  <c r="CM325" i="42" s="1"/>
  <c r="CL522" i="42"/>
  <c r="CM522" i="42" s="1"/>
  <c r="CL534" i="42"/>
  <c r="CM534" i="42" s="1"/>
  <c r="CL562" i="42"/>
  <c r="CM562" i="42" s="1"/>
  <c r="CL589" i="42"/>
  <c r="CM589" i="42" s="1"/>
  <c r="CL101" i="42"/>
  <c r="CM101" i="42" s="1"/>
  <c r="CL49" i="42"/>
  <c r="CM49" i="42" s="1"/>
  <c r="CL652" i="42"/>
  <c r="CM652" i="42" s="1"/>
  <c r="CL904" i="42"/>
  <c r="CM904" i="42" s="1"/>
  <c r="CL903" i="42"/>
  <c r="CM903" i="42" s="1"/>
  <c r="CL533" i="42"/>
  <c r="CM533" i="42" s="1"/>
  <c r="CL497" i="42"/>
  <c r="CM497" i="42" s="1"/>
  <c r="CL929" i="42"/>
  <c r="CM929" i="42" s="1"/>
  <c r="CL628" i="42"/>
  <c r="CM628" i="42" s="1"/>
  <c r="CL527" i="42"/>
  <c r="CM527" i="42" s="1"/>
  <c r="CL830" i="42"/>
  <c r="CM830" i="42" s="1"/>
  <c r="CL611" i="42"/>
  <c r="CM611" i="42" s="1"/>
  <c r="CL669" i="42"/>
  <c r="CM669" i="42" s="1"/>
  <c r="CL347" i="42"/>
  <c r="CM347" i="42" s="1"/>
  <c r="CL1013" i="42"/>
  <c r="CM1013" i="42" s="1"/>
  <c r="CL580" i="42"/>
  <c r="CM580" i="42" s="1"/>
  <c r="CL171" i="42"/>
  <c r="CM171" i="42" s="1"/>
  <c r="CL426" i="42"/>
  <c r="CM426" i="42" s="1"/>
  <c r="CL709" i="42"/>
  <c r="CM709" i="42" s="1"/>
  <c r="CL985" i="42"/>
  <c r="CM985" i="42" s="1"/>
  <c r="CL880" i="42"/>
  <c r="CM880" i="42" s="1"/>
  <c r="CL122" i="42"/>
  <c r="CM122" i="42" s="1"/>
  <c r="CL201" i="42"/>
  <c r="CM201" i="42" s="1"/>
  <c r="CL691" i="42"/>
  <c r="CM691" i="42" s="1"/>
  <c r="CL46" i="42"/>
  <c r="CM46" i="42" s="1"/>
  <c r="CL218" i="42"/>
  <c r="CM218" i="42" s="1"/>
  <c r="CL651" i="42"/>
  <c r="CM651" i="42" s="1"/>
  <c r="CL262" i="42"/>
  <c r="CM262" i="42" s="1"/>
  <c r="CL494" i="42"/>
  <c r="CM494" i="42" s="1"/>
  <c r="CL936" i="42"/>
  <c r="CM936" i="42" s="1"/>
  <c r="CL513" i="42"/>
  <c r="CM513" i="42" s="1"/>
  <c r="CL888" i="42"/>
  <c r="CM888" i="42" s="1"/>
  <c r="CL640" i="42"/>
  <c r="CM640" i="42" s="1"/>
  <c r="CL702" i="42"/>
  <c r="CM702" i="42" s="1"/>
  <c r="CL69" i="42"/>
  <c r="CM69" i="42" s="1"/>
  <c r="CL627" i="42"/>
  <c r="CM627" i="42" s="1"/>
  <c r="CL655" i="42"/>
  <c r="CM655" i="42" s="1"/>
  <c r="CL329" i="42"/>
  <c r="CM329" i="42" s="1"/>
  <c r="CL496" i="42"/>
  <c r="CM496" i="42" s="1"/>
  <c r="CL1036" i="42"/>
  <c r="CM1036" i="42" s="1"/>
  <c r="CL634" i="42"/>
  <c r="CM634" i="42" s="1"/>
  <c r="CL906" i="42"/>
  <c r="CM906" i="42" s="1"/>
  <c r="CL159" i="42"/>
  <c r="CM159" i="42" s="1"/>
  <c r="CL61" i="42"/>
  <c r="CM61" i="42" s="1"/>
  <c r="CL934" i="42"/>
  <c r="CM934" i="42" s="1"/>
  <c r="CL117" i="42"/>
  <c r="CM117" i="42" s="1"/>
  <c r="CL646" i="42"/>
  <c r="CM646" i="42" s="1"/>
  <c r="CL722" i="42"/>
  <c r="CM722" i="42" s="1"/>
  <c r="CL378" i="42"/>
  <c r="CM378" i="42" s="1"/>
  <c r="CL647" i="42"/>
  <c r="CM647" i="42" s="1"/>
  <c r="CL842" i="42"/>
  <c r="CM842" i="42" s="1"/>
  <c r="CL195" i="42"/>
  <c r="CM195" i="42" s="1"/>
  <c r="CL753" i="42"/>
  <c r="CM753" i="42" s="1"/>
  <c r="CL558" i="42"/>
  <c r="CM558" i="42" s="1"/>
  <c r="CL662" i="42"/>
  <c r="CM662" i="42" s="1"/>
  <c r="CL736" i="42"/>
  <c r="CM736" i="42" s="1"/>
  <c r="CL716" i="42"/>
  <c r="CM716" i="42" s="1"/>
  <c r="CL683" i="42"/>
  <c r="CM683" i="42" s="1"/>
  <c r="CL882" i="42"/>
  <c r="CM882" i="42" s="1"/>
  <c r="CL365" i="42"/>
  <c r="CM365" i="42" s="1"/>
  <c r="CL858" i="42"/>
  <c r="CM858" i="42" s="1"/>
  <c r="CL958" i="42"/>
  <c r="CM958" i="42" s="1"/>
  <c r="CL772" i="42"/>
  <c r="CM772" i="42" s="1"/>
  <c r="CL521" i="42"/>
  <c r="CM521" i="42" s="1"/>
  <c r="CL205" i="42"/>
  <c r="CM205" i="42" s="1"/>
  <c r="CL676" i="42"/>
  <c r="CM676" i="42" s="1"/>
  <c r="CL768" i="42"/>
  <c r="CM768" i="42" s="1"/>
  <c r="CL844" i="42"/>
  <c r="CM844" i="42" s="1"/>
  <c r="CL956" i="42"/>
  <c r="CM956" i="42" s="1"/>
  <c r="CL343" i="42"/>
  <c r="CM343" i="42" s="1"/>
  <c r="CL997" i="42"/>
  <c r="CM997" i="42" s="1"/>
  <c r="CL756" i="42"/>
  <c r="CM756" i="42" s="1"/>
  <c r="CL779" i="42"/>
  <c r="CM779" i="42" s="1"/>
  <c r="CL723" i="42"/>
  <c r="CM723" i="42" s="1"/>
  <c r="CL786" i="42"/>
  <c r="CM786" i="42" s="1"/>
  <c r="CL110" i="42"/>
  <c r="CM110" i="42" s="1"/>
  <c r="CL845" i="42"/>
  <c r="CM845" i="42" s="1"/>
  <c r="CL554" i="42"/>
  <c r="CM554" i="42" s="1"/>
  <c r="CL169" i="42"/>
  <c r="CM169" i="42" s="1"/>
  <c r="CL410" i="42"/>
  <c r="CM410" i="42" s="1"/>
  <c r="CL273" i="42"/>
  <c r="CM273" i="42" s="1"/>
  <c r="CL975" i="42"/>
  <c r="CM975" i="42" s="1"/>
  <c r="CL761" i="42"/>
  <c r="CM761" i="42" s="1"/>
  <c r="CL106" i="42"/>
  <c r="CM106" i="42" s="1"/>
  <c r="CL988" i="42"/>
  <c r="CM988" i="42" s="1"/>
  <c r="CL235" i="42"/>
  <c r="CM235" i="42" s="1"/>
  <c r="CL112" i="42"/>
  <c r="CM112" i="42" s="1"/>
  <c r="CL98" i="42"/>
  <c r="CM98" i="42" s="1"/>
  <c r="CL663" i="42"/>
  <c r="CM663" i="42" s="1"/>
  <c r="CL305" i="42"/>
  <c r="CM305" i="42" s="1"/>
  <c r="CL909" i="42"/>
  <c r="CM909" i="42" s="1"/>
  <c r="CL577" i="42"/>
  <c r="CM577" i="42" s="1"/>
  <c r="CL587" i="42"/>
  <c r="CM587" i="42" s="1"/>
  <c r="CL357" i="42"/>
  <c r="CM357" i="42" s="1"/>
  <c r="CL687" i="42"/>
  <c r="CM687" i="42" s="1"/>
  <c r="CL863" i="42"/>
  <c r="CM863" i="42" s="1"/>
  <c r="CL850" i="42"/>
  <c r="CM850" i="42" s="1"/>
  <c r="CL1029" i="42"/>
  <c r="CM1029" i="42" s="1"/>
  <c r="CL45" i="42"/>
  <c r="CM45" i="42" s="1"/>
  <c r="CL249" i="42"/>
  <c r="CM249" i="42" s="1"/>
  <c r="CL133" i="42"/>
  <c r="CM133" i="42" s="1"/>
  <c r="CL979" i="42"/>
  <c r="CM979" i="42" s="1"/>
  <c r="CL178" i="42"/>
  <c r="CM178" i="42" s="1"/>
  <c r="CL346" i="42"/>
  <c r="CM346" i="42" s="1"/>
  <c r="CL348" i="42"/>
  <c r="CM348" i="42" s="1"/>
  <c r="CL322" i="42"/>
  <c r="CM322" i="42" s="1"/>
  <c r="CI544" i="42"/>
  <c r="CI543" i="42" s="1"/>
  <c r="CI539" i="42" s="1"/>
  <c r="CK778" i="42" a="1"/>
  <c r="CK778" i="42" s="1"/>
  <c r="CK854" i="42" a="1"/>
  <c r="CK854" i="42" s="1"/>
  <c r="CK16" i="42" a="1"/>
  <c r="CK16" i="42" s="1"/>
  <c r="CK1020" i="42" a="1"/>
  <c r="CK1020" i="42" s="1"/>
  <c r="CK1019" i="42" s="1"/>
  <c r="CK1018" i="42" s="1"/>
  <c r="CK1014" i="42" s="1"/>
  <c r="CI924" i="42"/>
  <c r="CK656" i="42" a="1"/>
  <c r="CK656" i="42" s="1"/>
  <c r="CK849" i="42" a="1"/>
  <c r="CK849" i="42" s="1"/>
  <c r="CK744" i="42" a="1"/>
  <c r="CK744" i="42" s="1"/>
  <c r="CK441" i="42" a="1"/>
  <c r="CK441" i="42" s="1"/>
  <c r="CK833" i="42" a="1"/>
  <c r="CK833" i="42" s="1"/>
  <c r="CK832" i="42" s="1"/>
  <c r="CK65" i="42" a="1"/>
  <c r="CK65" i="42" s="1"/>
  <c r="CK912" i="42" a="1"/>
  <c r="CK912" i="42" s="1"/>
  <c r="CI268" i="42"/>
  <c r="CI267" i="42" s="1"/>
  <c r="CI263" i="42" s="1"/>
  <c r="CI667" i="42"/>
  <c r="CK52" i="42" a="1"/>
  <c r="CK52" i="42" s="1"/>
  <c r="CK51" i="42" s="1"/>
  <c r="CK783" i="42" a="1"/>
  <c r="CK783" i="42" s="1"/>
  <c r="CK84" i="42" a="1"/>
  <c r="CK84" i="42" s="1"/>
  <c r="CI636" i="42"/>
  <c r="CK11" i="42" a="1"/>
  <c r="CK11" i="42" s="1"/>
  <c r="CK878" i="42" a="1"/>
  <c r="CK878" i="42" s="1"/>
  <c r="CK901" i="42" a="1"/>
  <c r="CK901" i="42" s="1"/>
  <c r="CK648" i="42" a="1"/>
  <c r="CK648" i="42" s="1"/>
  <c r="CK153" i="42" a="1"/>
  <c r="CK153" i="42" s="1"/>
  <c r="CK512" i="42" a="1"/>
  <c r="CK512" i="42" s="1"/>
  <c r="CK408" i="42" a="1"/>
  <c r="CK408" i="42" s="1"/>
  <c r="CK713" i="42" a="1"/>
  <c r="CK713" i="42" s="1"/>
  <c r="CK712" i="42" s="1"/>
  <c r="CK420" i="42" a="1"/>
  <c r="CK420" i="42" s="1"/>
  <c r="CK419" i="42" s="1"/>
  <c r="CK173" i="42" a="1"/>
  <c r="CK173" i="42" s="1"/>
  <c r="CK172" i="42" s="1"/>
  <c r="CK618" i="42" a="1"/>
  <c r="CK618" i="42" s="1"/>
  <c r="CK576" i="42" a="1"/>
  <c r="CK576" i="42" s="1"/>
  <c r="CK575" i="42" s="1"/>
  <c r="CK668" i="42" a="1"/>
  <c r="CK668" i="42" s="1"/>
  <c r="CK866" i="42" a="1"/>
  <c r="CK866" i="42" s="1"/>
  <c r="CI811" i="42"/>
  <c r="CI782" i="42" s="1"/>
  <c r="CI781" i="42" s="1"/>
  <c r="CI777" i="42" s="1"/>
  <c r="CI712" i="42"/>
  <c r="CI711" i="42" s="1"/>
  <c r="CI707" i="42" s="1"/>
  <c r="AH56" i="12" l="1"/>
  <c r="CM760" i="42" a="1"/>
  <c r="CM760" i="42" s="1"/>
  <c r="CM212" i="42" a="1"/>
  <c r="CM212" i="42" s="1"/>
  <c r="CK64" i="42"/>
  <c r="CK729" i="42"/>
  <c r="CK88" i="42"/>
  <c r="CK667" i="42"/>
  <c r="CK986" i="42"/>
  <c r="CK104" i="42"/>
  <c r="CK320" i="42"/>
  <c r="CI853" i="42"/>
  <c r="CI852" i="42" s="1"/>
  <c r="CI848" i="42" s="1"/>
  <c r="CM400" i="42" a="1"/>
  <c r="CM400" i="42" s="1"/>
  <c r="CM974" i="42" a="1"/>
  <c r="CM974" i="42" s="1"/>
  <c r="CK388" i="42"/>
  <c r="CK387" i="42" s="1"/>
  <c r="CK383" i="42" s="1"/>
  <c r="CM408" i="42" a="1"/>
  <c r="CM408" i="42" s="1"/>
  <c r="CM264" i="42" a="1"/>
  <c r="CM264" i="42" s="1"/>
  <c r="CK636" i="42"/>
  <c r="CK635" i="42" s="1"/>
  <c r="CM199" i="42" a="1"/>
  <c r="CM199" i="42" s="1"/>
  <c r="CM610" i="42" a="1"/>
  <c r="CM610" i="42" s="1"/>
  <c r="CM74" i="42" a="1"/>
  <c r="CM74" i="42" s="1"/>
  <c r="CM121" i="42" a="1"/>
  <c r="CM121" i="42" s="1"/>
  <c r="CM120" i="42" s="1"/>
  <c r="CM564" i="42" a="1"/>
  <c r="CM564" i="42" s="1"/>
  <c r="CM188" i="42" a="1"/>
  <c r="CM188" i="42" s="1"/>
  <c r="CM384" i="42" a="1"/>
  <c r="CM384" i="42" s="1"/>
  <c r="CM599" i="42" a="1"/>
  <c r="CM599" i="42" s="1"/>
  <c r="CM84" i="42" a="1"/>
  <c r="CM84" i="42" s="1"/>
  <c r="CK598" i="42"/>
  <c r="CK597" i="42" s="1"/>
  <c r="CK593" i="42" s="1"/>
  <c r="CK141" i="42"/>
  <c r="CK140" i="42" s="1"/>
  <c r="CK136" i="42" s="1"/>
  <c r="CM866" i="42" a="1"/>
  <c r="CM866" i="42" s="1"/>
  <c r="CM849" i="42" a="1"/>
  <c r="CM849" i="42" s="1"/>
  <c r="CM512" i="42" a="1"/>
  <c r="CM512" i="42" s="1"/>
  <c r="CM37" i="42" a="1"/>
  <c r="CM37" i="42" s="1"/>
  <c r="CM36" i="42" s="1"/>
  <c r="CM963" i="42" a="1"/>
  <c r="CM963" i="42" s="1"/>
  <c r="CK728" i="42"/>
  <c r="CK711" i="42" s="1"/>
  <c r="CK707" i="42" s="1"/>
  <c r="CK440" i="42"/>
  <c r="CK439" i="42" s="1"/>
  <c r="CK435" i="42" s="1"/>
  <c r="CM360" i="42" a="1"/>
  <c r="CM360" i="42" s="1"/>
  <c r="CM925" i="42" a="1"/>
  <c r="CM925" i="42" s="1"/>
  <c r="CM713" i="42" a="1"/>
  <c r="CM713" i="42" s="1"/>
  <c r="CM52" i="42" a="1"/>
  <c r="CM52" i="42" s="1"/>
  <c r="CM51" i="42" s="1"/>
  <c r="CM316" i="42" a="1"/>
  <c r="CM316" i="42" s="1"/>
  <c r="CK492" i="42"/>
  <c r="CK491" i="42" s="1"/>
  <c r="CK487" i="42" s="1"/>
  <c r="CK351" i="42"/>
  <c r="AI60" i="12"/>
  <c r="AI56" i="12"/>
  <c r="CM441" i="42" a="1"/>
  <c r="CM441" i="42" s="1"/>
  <c r="CM692" i="42" a="1"/>
  <c r="CM692" i="42" s="1"/>
  <c r="CM878" i="42" a="1"/>
  <c r="CM878" i="42" s="1"/>
  <c r="CM504" i="42" a="1"/>
  <c r="CM504" i="42" s="1"/>
  <c r="CI9" i="42"/>
  <c r="CM733" i="42" a="1"/>
  <c r="CM733" i="42" s="1"/>
  <c r="CM236" i="42" a="1"/>
  <c r="CM236" i="42" s="1"/>
  <c r="CM340" i="42" a="1"/>
  <c r="CM340" i="42" s="1"/>
  <c r="CM1015" i="42" a="1"/>
  <c r="CM1015" i="42" s="1"/>
  <c r="CM269" i="42" a="1"/>
  <c r="CM269" i="42" s="1"/>
  <c r="CM812" i="42" a="1"/>
  <c r="CM812" i="42" s="1"/>
  <c r="CM540" i="42" a="1"/>
  <c r="CM540" i="42" s="1"/>
  <c r="CM576" i="42" a="1"/>
  <c r="CM576" i="42" s="1"/>
  <c r="CM575" i="42" s="1"/>
  <c r="CM217" i="42" a="1"/>
  <c r="CM217" i="42" s="1"/>
  <c r="CM11" i="42" a="1"/>
  <c r="CM11" i="42" s="1"/>
  <c r="CM656" i="42" a="1"/>
  <c r="CM656" i="42" s="1"/>
  <c r="CM288" i="42" a="1"/>
  <c r="CM288" i="42" s="1"/>
  <c r="CM744" i="42" a="1"/>
  <c r="CM744" i="42" s="1"/>
  <c r="CM804" i="42" a="1"/>
  <c r="CM804" i="42" s="1"/>
  <c r="CK782" i="42"/>
  <c r="CK781" i="42" s="1"/>
  <c r="CK777" i="42" s="1"/>
  <c r="CM420" i="42" a="1"/>
  <c r="CM420" i="42" s="1"/>
  <c r="CM419" i="42" s="1"/>
  <c r="CM153" i="42" a="1"/>
  <c r="CM153" i="42" s="1"/>
  <c r="CM524" i="42" a="1"/>
  <c r="CM524" i="42" s="1"/>
  <c r="CM523" i="42" s="1"/>
  <c r="CM632" i="42" a="1"/>
  <c r="CM632" i="42" s="1"/>
  <c r="CM901" i="42" a="1"/>
  <c r="CM901" i="42" s="1"/>
  <c r="CM173" i="42" a="1"/>
  <c r="CM173" i="42" s="1"/>
  <c r="CM172" i="42" s="1"/>
  <c r="CM27" i="42" a="1"/>
  <c r="CM27" i="42" s="1"/>
  <c r="CM142" i="42" a="1"/>
  <c r="CM142" i="42" s="1"/>
  <c r="CM472" i="42" a="1"/>
  <c r="CM472" i="42" s="1"/>
  <c r="CM471" i="42" s="1"/>
  <c r="CM992" i="42" a="1"/>
  <c r="CM992" i="42" s="1"/>
  <c r="CM724" i="42" a="1"/>
  <c r="CM724" i="42" s="1"/>
  <c r="CM248" i="42" a="1"/>
  <c r="CM248" i="42" s="1"/>
  <c r="CM247" i="42" s="1"/>
  <c r="CM89" i="42" a="1"/>
  <c r="CM89" i="42" s="1"/>
  <c r="CK50" i="42"/>
  <c r="CM368" i="42" a="1"/>
  <c r="CM368" i="42" s="1"/>
  <c r="CM367" i="42" s="1"/>
  <c r="CM493" i="42" a="1"/>
  <c r="CM493" i="42" s="1"/>
  <c r="CM912" i="42" a="1"/>
  <c r="CM912" i="42" s="1"/>
  <c r="CM300" i="42" a="1"/>
  <c r="CM300" i="42" s="1"/>
  <c r="CM299" i="42" s="1"/>
  <c r="CM356" i="42" a="1"/>
  <c r="CM356" i="42" s="1"/>
  <c r="CM351" i="42" s="1"/>
  <c r="CM452" i="42" a="1"/>
  <c r="CM452" i="42" s="1"/>
  <c r="CM618" i="42" a="1"/>
  <c r="CM618" i="42" s="1"/>
  <c r="CM113" i="42" a="1"/>
  <c r="CM113" i="42" s="1"/>
  <c r="CK87" i="42"/>
  <c r="CK83" i="42" s="1"/>
  <c r="CK631" i="42"/>
  <c r="CM933" i="42" a="1"/>
  <c r="CM933" i="42" s="1"/>
  <c r="CM100" i="42" a="1"/>
  <c r="CM100" i="42" s="1"/>
  <c r="CM890" i="42" a="1"/>
  <c r="CM890" i="42" s="1"/>
  <c r="CM594" i="42" a="1"/>
  <c r="CM594" i="42" s="1"/>
  <c r="CK544" i="42"/>
  <c r="CK543" i="42" s="1"/>
  <c r="CK539" i="42" s="1"/>
  <c r="CM65" i="42" a="1"/>
  <c r="CM65" i="42" s="1"/>
  <c r="CM668" i="42" a="1"/>
  <c r="CM668" i="42" s="1"/>
  <c r="CM680" i="42" a="1"/>
  <c r="CM680" i="42" s="1"/>
  <c r="CM1003" i="42" a="1"/>
  <c r="CM1003" i="42" s="1"/>
  <c r="CM109" i="42" a="1"/>
  <c r="CM109" i="42" s="1"/>
  <c r="CM778" i="42" a="1"/>
  <c r="CM778" i="42" s="1"/>
  <c r="CK15" i="42"/>
  <c r="CM737" i="42" a="1"/>
  <c r="CM737" i="42" s="1"/>
  <c r="CM648" i="42" a="1"/>
  <c r="CM648" i="42" s="1"/>
  <c r="CM764" i="42" a="1"/>
  <c r="CM764" i="42" s="1"/>
  <c r="CM763" i="42" s="1"/>
  <c r="CM759" i="42" s="1"/>
  <c r="CM460" i="42" a="1"/>
  <c r="CM460" i="42" s="1"/>
  <c r="CM833" i="42" a="1"/>
  <c r="CM833" i="42" s="1"/>
  <c r="CM832" i="42" s="1"/>
  <c r="CM545" i="42" a="1"/>
  <c r="CM545" i="42" s="1"/>
  <c r="CM161" i="42" a="1"/>
  <c r="CM161" i="42" s="1"/>
  <c r="CK216" i="42"/>
  <c r="CK215" i="42" s="1"/>
  <c r="CK211" i="42" s="1"/>
  <c r="CK924" i="42"/>
  <c r="CM556" i="42" a="1"/>
  <c r="CM556" i="42" s="1"/>
  <c r="CM796" i="42" a="1"/>
  <c r="CM796" i="42" s="1"/>
  <c r="CM854" i="42" a="1"/>
  <c r="CM854" i="42" s="1"/>
  <c r="CM488" i="42" a="1"/>
  <c r="CM488" i="42" s="1"/>
  <c r="CM987" i="42" a="1"/>
  <c r="CM987" i="42" s="1"/>
  <c r="CM228" i="42" a="1"/>
  <c r="CM228" i="42" s="1"/>
  <c r="CM321" i="42" a="1"/>
  <c r="CM321" i="42" s="1"/>
  <c r="CM1020" i="42" a="1"/>
  <c r="CM1020" i="42" s="1"/>
  <c r="CM1019" i="42" s="1"/>
  <c r="CM1018" i="42" s="1"/>
  <c r="CM783" i="42" a="1"/>
  <c r="CM783" i="42" s="1"/>
  <c r="CM823" i="42" a="1"/>
  <c r="CM823" i="42" s="1"/>
  <c r="CM708" i="42" a="1"/>
  <c r="CM708" i="42" s="1"/>
  <c r="CM137" i="42" a="1"/>
  <c r="CM137" i="42" s="1"/>
  <c r="CM280" i="42" a="1"/>
  <c r="CM280" i="42" s="1"/>
  <c r="CM16" i="42" a="1"/>
  <c r="CM16" i="42" s="1"/>
  <c r="CI635" i="42"/>
  <c r="CI631" i="42" s="1"/>
  <c r="CI592" i="42" s="1"/>
  <c r="CM389" i="42" a="1"/>
  <c r="CM389" i="42" s="1"/>
  <c r="CM388" i="42" s="1"/>
  <c r="CM953" i="42" a="1"/>
  <c r="CM953" i="42" s="1"/>
  <c r="CM332" i="42" a="1"/>
  <c r="CM332" i="42" s="1"/>
  <c r="CM942" i="42" a="1"/>
  <c r="CM942" i="42" s="1"/>
  <c r="CM941" i="42" s="1"/>
  <c r="CM637" i="42" a="1"/>
  <c r="CM637" i="42" s="1"/>
  <c r="CK268" i="42"/>
  <c r="CK267" i="42" s="1"/>
  <c r="CK263" i="42" s="1"/>
  <c r="CK962" i="42"/>
  <c r="CK319" i="42" l="1"/>
  <c r="CK315" i="42" s="1"/>
  <c r="CM729" i="42"/>
  <c r="CM728" i="42" s="1"/>
  <c r="CM711" i="42" s="1"/>
  <c r="CM707" i="42" s="1"/>
  <c r="CM64" i="42"/>
  <c r="CM50" i="42" s="1"/>
  <c r="CM598" i="42"/>
  <c r="CM597" i="42" s="1"/>
  <c r="CK853" i="42"/>
  <c r="CK852" i="42" s="1"/>
  <c r="CK848" i="42" s="1"/>
  <c r="CK592" i="42" s="1"/>
  <c r="CM187" i="42"/>
  <c r="CM186" i="42" s="1"/>
  <c r="CM440" i="42"/>
  <c r="CM439" i="42" s="1"/>
  <c r="CM435" i="42" s="1"/>
  <c r="CK14" i="42"/>
  <c r="CK10" i="42" s="1"/>
  <c r="CM492" i="42"/>
  <c r="CM491" i="42" s="1"/>
  <c r="CM487" i="42" s="1"/>
  <c r="CM712" i="42"/>
  <c r="CM924" i="42"/>
  <c r="CM88" i="42"/>
  <c r="CM320" i="42"/>
  <c r="CM319" i="42" s="1"/>
  <c r="CM315" i="42" s="1"/>
  <c r="CM962" i="42"/>
  <c r="CK9" i="42"/>
  <c r="CM853" i="42"/>
  <c r="CM852" i="42" s="1"/>
  <c r="CM848" i="42" s="1"/>
  <c r="CM811" i="42"/>
  <c r="CM991" i="42"/>
  <c r="CM990" i="42" s="1"/>
  <c r="CM986" i="42" s="1"/>
  <c r="CM387" i="42"/>
  <c r="CM383" i="42" s="1"/>
  <c r="CM141" i="42"/>
  <c r="CM140" i="42" s="1"/>
  <c r="CM136" i="42" s="1"/>
  <c r="CM268" i="42"/>
  <c r="CM267" i="42" s="1"/>
  <c r="CM263" i="42" s="1"/>
  <c r="CM667" i="42"/>
  <c r="CM636" i="42"/>
  <c r="CM635" i="42" s="1"/>
  <c r="CM631" i="42" s="1"/>
  <c r="CM593" i="42"/>
  <c r="CM1014" i="42"/>
  <c r="CM795" i="42"/>
  <c r="CM544" i="42"/>
  <c r="CM543" i="42" s="1"/>
  <c r="CM539" i="42" s="1"/>
  <c r="CI8" i="42"/>
  <c r="CM15" i="42"/>
  <c r="CM104" i="42"/>
  <c r="CM87" i="42" s="1"/>
  <c r="CM83" i="42" s="1"/>
  <c r="CM216" i="42"/>
  <c r="CM215" i="42" s="1"/>
  <c r="CM211" i="42" s="1"/>
  <c r="CK8" i="42" l="1"/>
  <c r="CM782" i="42"/>
  <c r="CM781" i="42" s="1"/>
  <c r="CM777" i="42" s="1"/>
  <c r="CM592" i="42" s="1"/>
  <c r="CM14" i="42"/>
  <c r="CM10" i="42" s="1"/>
  <c r="CM9" i="42" s="1"/>
  <c r="CM8" i="4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<sst xmlns="http://schemas.openxmlformats.org/spreadsheetml/2006/main" count="4037" uniqueCount="253">
  <si>
    <t>Updated On :</t>
  </si>
  <si>
    <t>WEEKLY SCHEDULE &amp; PROGRESS UPDATE</t>
  </si>
  <si>
    <t>CONTRACTOR</t>
  </si>
  <si>
    <t>PACKAGE NO</t>
  </si>
  <si>
    <t>Plan
Start</t>
  </si>
  <si>
    <t>Plan
Finish</t>
  </si>
  <si>
    <t>Actual /
Forecast Start</t>
  </si>
  <si>
    <t>For Dyna Only</t>
  </si>
  <si>
    <t>Actual /
Forecast Finish</t>
  </si>
  <si>
    <t>Plan %</t>
  </si>
  <si>
    <t>Actual %</t>
  </si>
  <si>
    <t>Delta</t>
  </si>
  <si>
    <t>DYNACIATE</t>
  </si>
  <si>
    <t>Activity ID</t>
  </si>
  <si>
    <t>Activity Description</t>
  </si>
  <si>
    <t>Sub sum</t>
  </si>
  <si>
    <t>Plan
Duration</t>
  </si>
  <si>
    <t>Baseline
Start</t>
  </si>
  <si>
    <t>Baseline
Finish</t>
  </si>
  <si>
    <t>Total Quantity</t>
  </si>
  <si>
    <t>Installed Quantity</t>
  </si>
  <si>
    <t>Unit</t>
  </si>
  <si>
    <t>Plan
Units</t>
  </si>
  <si>
    <t>Cost</t>
  </si>
  <si>
    <t>Weightage</t>
  </si>
  <si>
    <t>Plan
Prog %</t>
  </si>
  <si>
    <t>Actual
Prog %</t>
  </si>
  <si>
    <t>Remark</t>
  </si>
  <si>
    <t>PELICAN S01B SITE ESTABLISHMENT</t>
  </si>
  <si>
    <t>Start</t>
  </si>
  <si>
    <t>Finish</t>
  </si>
  <si>
    <t>x</t>
  </si>
  <si>
    <t>%</t>
  </si>
  <si>
    <t>Date</t>
  </si>
  <si>
    <t>Work Week</t>
  </si>
  <si>
    <t>Plan</t>
  </si>
  <si>
    <t>Actual</t>
  </si>
  <si>
    <t>Plan Cum</t>
  </si>
  <si>
    <t>Actual Cum</t>
  </si>
  <si>
    <t>Variance</t>
  </si>
  <si>
    <t>Management</t>
  </si>
  <si>
    <t>UNIT 700, 800 and 900 (SUBSTRUCTURE)</t>
  </si>
  <si>
    <t xml:space="preserve">   Unit 700 - Auxillary &amp; Tank Yard</t>
  </si>
  <si>
    <t xml:space="preserve">      Piling (Cutting only)</t>
  </si>
  <si>
    <t xml:space="preserve">         Cutting off Pile to GL</t>
  </si>
  <si>
    <t xml:space="preserve">         Completion of Piling</t>
  </si>
  <si>
    <t xml:space="preserve">      Substructure</t>
  </si>
  <si>
    <t xml:space="preserve">         Structure </t>
  </si>
  <si>
    <t xml:space="preserve">            Pile Cap</t>
  </si>
  <si>
    <t xml:space="preserve">               Excavation</t>
  </si>
  <si>
    <t xml:space="preserve">               Leveling and Compaction</t>
  </si>
  <si>
    <t xml:space="preserve">               Lean Concrete Pouring</t>
  </si>
  <si>
    <t xml:space="preserve">               Pile Cutting and Treatment</t>
  </si>
  <si>
    <t xml:space="preserve">               Reinforcement Bar Fixing</t>
  </si>
  <si>
    <t xml:space="preserve">               Formwork Fixing</t>
  </si>
  <si>
    <t xml:space="preserve">               Concrete Pouring</t>
  </si>
  <si>
    <t xml:space="preserve">               Formwork Dismantling</t>
  </si>
  <si>
    <t xml:space="preserve">               Backfill with compaction</t>
  </si>
  <si>
    <t xml:space="preserve">               Completion of Pile Cap</t>
  </si>
  <si>
    <t xml:space="preserve">            Stump</t>
  </si>
  <si>
    <t xml:space="preserve">               Anchor Bolt Fixing</t>
  </si>
  <si>
    <t xml:space="preserve">               Completion of Stump</t>
  </si>
  <si>
    <t xml:space="preserve">            Completion of Structure</t>
  </si>
  <si>
    <t xml:space="preserve">         Tank / Equipment and Pump Foundation</t>
  </si>
  <si>
    <t xml:space="preserve">            Tank / Equipment Foundation</t>
  </si>
  <si>
    <t xml:space="preserve">               Anchor Bolt / Inserted Plate Fixing</t>
  </si>
  <si>
    <t xml:space="preserve">               Completion of Tank / Equipment</t>
  </si>
  <si>
    <t xml:space="preserve">            Completion of Tank / Equipment and Pump Foundation</t>
  </si>
  <si>
    <t xml:space="preserve">         General</t>
  </si>
  <si>
    <t xml:space="preserve">            Pipe Gallery</t>
  </si>
  <si>
    <t xml:space="preserve">               Pile Cap</t>
  </si>
  <si>
    <t xml:space="preserve">                  Excavation</t>
  </si>
  <si>
    <t xml:space="preserve">                  Leveling and Compaction</t>
  </si>
  <si>
    <t xml:space="preserve">                  Lean Concrete Pouring</t>
  </si>
  <si>
    <t xml:space="preserve">                  Pile Cutting and Treatment</t>
  </si>
  <si>
    <t xml:space="preserve">                  Reinforcement Bar Fixing</t>
  </si>
  <si>
    <t xml:space="preserve">                  Formwork Fixing</t>
  </si>
  <si>
    <t xml:space="preserve">                  Concrete Pouring</t>
  </si>
  <si>
    <t xml:space="preserve">                  Formwork Dismantling</t>
  </si>
  <si>
    <t xml:space="preserve">                  Backfill with compaction</t>
  </si>
  <si>
    <t xml:space="preserve">                  Completion of Pile Cap</t>
  </si>
  <si>
    <t xml:space="preserve">               Stump</t>
  </si>
  <si>
    <t xml:space="preserve">                  Anchor Bolt Fixing</t>
  </si>
  <si>
    <t xml:space="preserve">                  Completion of Stump</t>
  </si>
  <si>
    <t xml:space="preserve">               Completion of Pipe Gallery</t>
  </si>
  <si>
    <t xml:space="preserve">            Tank Yard Slab with Cofferdam</t>
  </si>
  <si>
    <t xml:space="preserve">               Tank Yard Slab</t>
  </si>
  <si>
    <t xml:space="preserve">                  Sub Base Laying and Compaction</t>
  </si>
  <si>
    <t xml:space="preserve">               Cofferdam Wall</t>
  </si>
  <si>
    <t xml:space="preserve">               Completion of Tank Yard Slab with Cofferdam</t>
  </si>
  <si>
    <t xml:space="preserve">            Completion of General</t>
  </si>
  <si>
    <t xml:space="preserve">         Completion of Substructure</t>
  </si>
  <si>
    <t xml:space="preserve">      Completion of Unit 700 - Auxillary &amp; Tank Yard</t>
  </si>
  <si>
    <t xml:space="preserve">   Unit 700 - Frame &amp; Auxillary Room</t>
  </si>
  <si>
    <t xml:space="preserve">         Underground Pits (RV 7903 and 7902)</t>
  </si>
  <si>
    <t xml:space="preserve">            Temporary Sheet Pile</t>
  </si>
  <si>
    <t xml:space="preserve">            Excavation</t>
  </si>
  <si>
    <t xml:space="preserve">            Leveling and Compaction</t>
  </si>
  <si>
    <t xml:space="preserve">            Lean Concrete Pouring</t>
  </si>
  <si>
    <t xml:space="preserve">            Base</t>
  </si>
  <si>
    <t xml:space="preserve">            Wall</t>
  </si>
  <si>
    <t xml:space="preserve">            Formwork Dismantling</t>
  </si>
  <si>
    <t xml:space="preserve">            Backfill with compaction</t>
  </si>
  <si>
    <t xml:space="preserve">            Completion of Underground Pits</t>
  </si>
  <si>
    <t xml:space="preserve">      Completion of Unit 700 - Frame &amp; Auxillary Room</t>
  </si>
  <si>
    <t xml:space="preserve">   Unit 800 - Compressor Shed</t>
  </si>
  <si>
    <t xml:space="preserve">            Ground Beam</t>
  </si>
  <si>
    <t xml:space="preserve">               Completion of Ground Beam</t>
  </si>
  <si>
    <t xml:space="preserve">         Compressor / Equipment Foundation</t>
  </si>
  <si>
    <t xml:space="preserve">            Equipment Foundation</t>
  </si>
  <si>
    <t xml:space="preserve">               Completion of Equipment Foundation</t>
  </si>
  <si>
    <t xml:space="preserve">            Completion of Compressor / Equipment and Pump Foundation</t>
  </si>
  <si>
    <t xml:space="preserve">      Completion of Unit 800 - Compressor Shed</t>
  </si>
  <si>
    <t xml:space="preserve">   Unit 800 - Desulfurization Frame</t>
  </si>
  <si>
    <t xml:space="preserve">         Equipment Foundation</t>
  </si>
  <si>
    <t xml:space="preserve">      Completion of Unit 800 - Desulfurization Frame</t>
  </si>
  <si>
    <t xml:space="preserve">   Unit 800 - Distillation Frame</t>
  </si>
  <si>
    <t xml:space="preserve">         Structure</t>
  </si>
  <si>
    <t xml:space="preserve">      Completion of Unit 800 - Distillation Frame</t>
  </si>
  <si>
    <t xml:space="preserve">   Unit 800 - Pipe Gallery 2</t>
  </si>
  <si>
    <t xml:space="preserve">      Pipe Gallery</t>
  </si>
  <si>
    <t xml:space="preserve">         Underground Pits</t>
  </si>
  <si>
    <t xml:space="preserve">      Completion of Unit 800 - Pipe Gallery 2</t>
  </si>
  <si>
    <t xml:space="preserve">   Unit 800 - Pipe Gallery 3 &amp; 4</t>
  </si>
  <si>
    <t xml:space="preserve">   Unit 800 - Reaction Frame (101-103)</t>
  </si>
  <si>
    <t xml:space="preserve">            Completion of Equipment and Pump Foundation</t>
  </si>
  <si>
    <t xml:space="preserve">      Completion of Unit 800 - Reaction Frame (101-103)</t>
  </si>
  <si>
    <t xml:space="preserve">   Unit 800 - Reaction Frame (103-116)</t>
  </si>
  <si>
    <t xml:space="preserve">      Completion of Unit 800 - Reaction Frame (103-116)</t>
  </si>
  <si>
    <t xml:space="preserve">   Unit 900 - HPU</t>
  </si>
  <si>
    <t xml:space="preserve">               Anchor Bolt Fixing </t>
  </si>
  <si>
    <t xml:space="preserve">      Completion of Unit 900 - HPU</t>
  </si>
  <si>
    <t xml:space="preserve">   COMPLETION OF UNIT 700, 800 and 900 (SUBSTRUCTURE)</t>
  </si>
  <si>
    <t>UNIT FACILITIES (SUBSTRUCTURE)</t>
  </si>
  <si>
    <t xml:space="preserve">   Unit 250 - Pipe Rack within Facility</t>
  </si>
  <si>
    <t xml:space="preserve">      Completion of Unit 250 - Pipe Rack Within Facility</t>
  </si>
  <si>
    <t xml:space="preserve">   Unit 310 - City Water Tank</t>
  </si>
  <si>
    <t xml:space="preserve">            City Water Tank T3101</t>
  </si>
  <si>
    <t xml:space="preserve">               Completion of City Water Tank</t>
  </si>
  <si>
    <t xml:space="preserve">            Surge Transfer Water Tank T3107</t>
  </si>
  <si>
    <t xml:space="preserve">               Completion of Surge Transfer Water Tank</t>
  </si>
  <si>
    <t xml:space="preserve">            City Water Tank Pump Plinth</t>
  </si>
  <si>
    <t xml:space="preserve">      Completion of Unit 310 - City Water Tank</t>
  </si>
  <si>
    <t xml:space="preserve">   Unit 310 - Water Treatment</t>
  </si>
  <si>
    <t xml:space="preserve">            Tank T3104</t>
  </si>
  <si>
    <t xml:space="preserve">               Base</t>
  </si>
  <si>
    <t xml:space="preserve">               Tank Ring</t>
  </si>
  <si>
    <t xml:space="preserve">               Completion of Tank T3104</t>
  </si>
  <si>
    <t xml:space="preserve">            Tank T3102 and T3103</t>
  </si>
  <si>
    <t xml:space="preserve">               Completion of Tank T3102 and T3103</t>
  </si>
  <si>
    <t xml:space="preserve">      Completion of Unit 310 - Water Treatment</t>
  </si>
  <si>
    <t xml:space="preserve">   Unit 330 - Cooling Tower</t>
  </si>
  <si>
    <t xml:space="preserve">         Pile Raft</t>
  </si>
  <si>
    <t xml:space="preserve">            Pile Cutting and Treatment</t>
  </si>
  <si>
    <t xml:space="preserve">            Reinforcement Bar Fixing</t>
  </si>
  <si>
    <t xml:space="preserve">            Formwork Fixing</t>
  </si>
  <si>
    <t xml:space="preserve">            Concrete Pouring</t>
  </si>
  <si>
    <t xml:space="preserve">            Completion of Pile Raft</t>
  </si>
  <si>
    <t xml:space="preserve">      Completion of Unit 330 - Cooling Tower</t>
  </si>
  <si>
    <t xml:space="preserve">   Unit 340 - Instrument Air &amp; Plant Air System</t>
  </si>
  <si>
    <t xml:space="preserve">            V3401 and V3402</t>
  </si>
  <si>
    <t xml:space="preserve">               Completion of V3401 and V3402</t>
  </si>
  <si>
    <t xml:space="preserve">            K3401 A/B/C</t>
  </si>
  <si>
    <t xml:space="preserve">               Foundation</t>
  </si>
  <si>
    <t xml:space="preserve">                  Anchor Bolt / Inserted Plate Fixing</t>
  </si>
  <si>
    <t xml:space="preserve">               Plinth</t>
  </si>
  <si>
    <t xml:space="preserve">               Completion of K3401 A/B/C</t>
  </si>
  <si>
    <t xml:space="preserve">            F3405 A/B/C</t>
  </si>
  <si>
    <t xml:space="preserve">               Pile Cap and Ground Beam</t>
  </si>
  <si>
    <t xml:space="preserve">               Completion of F3405 A/B/C</t>
  </si>
  <si>
    <t xml:space="preserve">            D3401 AB and D3402 AB</t>
  </si>
  <si>
    <t xml:space="preserve">               Completion of D3401 AB and D3402 AB</t>
  </si>
  <si>
    <t xml:space="preserve">      Completion of Unit 340 - Instrument Air &amp; Plant Air System</t>
  </si>
  <si>
    <t xml:space="preserve">   Unit 350 - Nitrogen System</t>
  </si>
  <si>
    <t xml:space="preserve">            V3506 / V3507 and V3508</t>
  </si>
  <si>
    <t xml:space="preserve">               Completion of V3506 / V3507 and V3508</t>
  </si>
  <si>
    <t xml:space="preserve">            V3507 and V3508</t>
  </si>
  <si>
    <t xml:space="preserve">               Completion of V3501 A and V3501 B</t>
  </si>
  <si>
    <t xml:space="preserve">            V3501 A and V3501 B</t>
  </si>
  <si>
    <t xml:space="preserve">            EX3501 A/B</t>
  </si>
  <si>
    <t xml:space="preserve">               Completion of EX3501 A/B</t>
  </si>
  <si>
    <t xml:space="preserve">            CU3501 and CU3502</t>
  </si>
  <si>
    <t xml:space="preserve">            K3501</t>
  </si>
  <si>
    <t xml:space="preserve">               Completion of K3501</t>
  </si>
  <si>
    <t xml:space="preserve">            MS3501A/B HT3501 CPK3501 and SIL3501</t>
  </si>
  <si>
    <t xml:space="preserve">               Completion of MS3501A/B HT3501 CPK3501 &amp; SIL3501</t>
  </si>
  <si>
    <t xml:space="preserve">            CPK3503</t>
  </si>
  <si>
    <t xml:space="preserve">               Stump / Plinth</t>
  </si>
  <si>
    <t xml:space="preserve">               Completion of CPK3503</t>
  </si>
  <si>
    <t xml:space="preserve">            E3501, E3505 and E3506</t>
  </si>
  <si>
    <t xml:space="preserve">               Completion of E3501, E3505 and E3506</t>
  </si>
  <si>
    <t xml:space="preserve">   Unit 380 - Excess Steam Recovery System</t>
  </si>
  <si>
    <t xml:space="preserve">      Completion of Unit 380 - Excess Steam Recovery System</t>
  </si>
  <si>
    <t xml:space="preserve">   Unit 510 - Fire Water Tank</t>
  </si>
  <si>
    <t xml:space="preserve">            Fire Water Tank</t>
  </si>
  <si>
    <t xml:space="preserve">               Completion of Fire Water Tank</t>
  </si>
  <si>
    <t xml:space="preserve">      Completion of Unit 510 - Fire Water Tank</t>
  </si>
  <si>
    <t xml:space="preserve">   COMPLETION OF OTHER UNIT (SUBSTRUCTURE)</t>
  </si>
  <si>
    <t>MECHANICAL COMPLETION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</si>
  <si>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</si>
  <si>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</si>
  <si>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</si>
  <si>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</si>
  <si>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</si>
  <si>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</si>
  <si>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</si>
  <si>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</si>
  <si>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</si>
  <si>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</si>
  <si>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</si>
  <si>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</si>
  <si>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</si>
  <si>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</si>
  <si>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</si>
  <si>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</si>
  <si>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</si>
  <si>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</si>
  <si>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</si>
  <si>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</si>
  <si>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</si>
  <si>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</si>
  <si>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</si>
  <si>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</si>
  <si>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</si>
  <si>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</si>
  <si>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ECOCERES SUBSTRUCTURE PACKAGE</t>
  </si>
  <si>
    <t>PROJECT : ECOCERES SUBSTRUCTURE WORKS</t>
  </si>
  <si>
    <t>PASTE THIS FROM MS PROJECT</t>
  </si>
  <si>
    <t>Check Here</t>
  </si>
  <si>
    <t>MSP Paste Here</t>
  </si>
  <si>
    <t>A - W/S</t>
  </si>
  <si>
    <t>A - Site</t>
  </si>
  <si>
    <t>P - Site</t>
  </si>
  <si>
    <t>P - W/S</t>
  </si>
  <si>
    <t>Reinforcement Bar only</t>
  </si>
  <si>
    <t>Column</t>
  </si>
  <si>
    <t>Reinforcement Bar only (Starter bar)</t>
  </si>
  <si>
    <t>Pipe Raft</t>
  </si>
  <si>
    <t>Pile Raft</t>
  </si>
  <si>
    <t xml:space="preserve">            Pile Raft</t>
  </si>
  <si>
    <t xml:space="preserve">            Column</t>
  </si>
  <si>
    <t>Reinforcemet Bar only (Starter Bar)</t>
  </si>
  <si>
    <t>SPI</t>
  </si>
  <si>
    <t xml:space="preserve">      Completion of Unit 800 - Pipe Gallery 3 &amp; 4</t>
  </si>
  <si>
    <t>Week 27</t>
  </si>
  <si>
    <t>Week 28</t>
  </si>
  <si>
    <t>Week 29</t>
  </si>
  <si>
    <t>Week 30</t>
  </si>
  <si>
    <t>Week 31</t>
  </si>
  <si>
    <t>Week 32</t>
  </si>
  <si>
    <t>Week 33</t>
  </si>
  <si>
    <t>202375369360256000 and 2116</t>
  </si>
  <si>
    <t>Rebar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</si>
</sst>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#,##0\ &quot;F&quot;;[Red]\-#,##0\ &quot;F&quot;"/>
    <numFmt numFmtId="167" formatCode="#,##0.00\ &quot;F&quot;;[Red]\-#,##0.00\ &quot;F&quot;"/>
    <numFmt numFmtId="168" formatCode="_-* #,##0.00\ [$€]_-;\-* #,##0.00\ [$€]_-;_-* \-??\ [$€]_-;_-@_-"/>
    <numFmt numFmtId="169" formatCode="[$-409]d/mmm/yy;@"/>
    <numFmt numFmtId="170" formatCode="[$-409]dd/mmm/yy;@"/>
    <numFmt numFmtId="171" formatCode="0.0%"/>
    <numFmt numFmtId="172" formatCode="[$MYR]\ #,##0.00_);\([$MYR]\ #,##0.00\)"/>
    <numFmt numFmtId="173" formatCode="[$-409]d\-mmm;@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0"/>
      <name val="Calibri"/>
      <family val="2"/>
      <scheme val="minor"/>
    </font>
    <font>
      <sz val="9"/>
      <color rgb="FF363636"/>
      <name val="Segoe UI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B050"/>
      <name val="Arial"/>
      <family val="2"/>
    </font>
    <font>
      <sz val="11"/>
      <color rgb="FFFF0000"/>
      <name val="Arial"/>
      <family val="2"/>
    </font>
    <font>
      <sz val="11"/>
      <color indexed="8"/>
      <name val="Calibri"/>
      <family val="2"/>
    </font>
    <font>
      <sz val="11"/>
      <name val="Frutiger 45 Light"/>
      <charset val="134"/>
    </font>
    <font>
      <b/>
      <sz val="12"/>
      <name val="Arial"/>
      <family val="2"/>
    </font>
    <font>
      <sz val="10"/>
      <name val="MS Sans Serif"/>
      <charset val="134"/>
    </font>
    <font>
      <sz val="11"/>
      <name val="VNI-Times"/>
      <charset val="134"/>
    </font>
    <font>
      <sz val="10"/>
      <name val="Times New Roman"/>
      <family val="1"/>
    </font>
    <font>
      <b/>
      <sz val="10"/>
      <name val="MS Sans Serif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theme="8" tint="0.3981749931333353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820551164281137"/>
        <bgColor indexed="64"/>
      </patternFill>
    </fill>
    <fill>
      <patternFill patternType="solid">
        <fgColor rgb="FF00B050"/>
        <bgColor indexed="64"/>
      </patternFill>
    </fill>
    <fill>
      <patternFill patternType="mediumGray">
        <f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50">
    <xf numFmtId="0" fontId="0" fillId="0" borderId="0"/>
    <xf numFmtId="165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8" fillId="0" borderId="8" applyNumberFormat="0" applyAlignment="0" applyProtection="0">
      <alignment horizontal="left" vertical="center"/>
    </xf>
    <xf numFmtId="0" fontId="28" fillId="0" borderId="3">
      <alignment horizontal="left" vertical="center"/>
    </xf>
    <xf numFmtId="38" fontId="29" fillId="0" borderId="0" applyFont="0" applyFill="0" applyBorder="0" applyAlignment="0" applyProtection="0"/>
    <xf numFmtId="40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68" fontId="30" fillId="0" borderId="0"/>
    <xf numFmtId="0" fontId="27" fillId="0" borderId="0"/>
    <xf numFmtId="0" fontId="15" fillId="0" borderId="0"/>
    <xf numFmtId="0" fontId="15" fillId="0" borderId="0"/>
    <xf numFmtId="0" fontId="5" fillId="0" borderId="0"/>
    <xf numFmtId="0" fontId="31" fillId="0" borderId="0"/>
    <xf numFmtId="168" fontId="33" fillId="0" borderId="0"/>
    <xf numFmtId="168" fontId="33" fillId="0" borderId="0"/>
    <xf numFmtId="168" fontId="33" fillId="0" borderId="0"/>
    <xf numFmtId="168" fontId="33" fillId="0" borderId="0"/>
    <xf numFmtId="0" fontId="27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horizontal="left"/>
    </xf>
    <xf numFmtId="15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32" fillId="0" borderId="9">
      <alignment horizontal="center"/>
    </xf>
    <xf numFmtId="3" fontId="29" fillId="0" borderId="0" applyFont="0" applyFill="0" applyBorder="0" applyAlignment="0" applyProtection="0"/>
    <xf numFmtId="0" fontId="29" fillId="13" borderId="0" applyNumberFormat="0" applyFont="0" applyBorder="0" applyAlignment="0" applyProtection="0"/>
    <xf numFmtId="167" fontId="29" fillId="0" borderId="0">
      <alignment horizontal="center"/>
    </xf>
    <xf numFmtId="0" fontId="33" fillId="0" borderId="0">
      <alignment vertical="center"/>
    </xf>
    <xf numFmtId="0" fontId="33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</cellStyleXfs>
  <cellXfs count="266">
    <xf numFmtId="0" fontId="0" fillId="0" borderId="0" xfId="0"/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6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  <xf numFmtId="165" fontId="0" fillId="0" borderId="0" xfId="1" applyFont="1" applyAlignment="1" applyProtection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9" fontId="7" fillId="0" borderId="0" xfId="0" applyNumberFormat="1" applyFont="1" applyAlignment="1">
      <alignment horizontal="center" vertical="center"/>
    </xf>
    <xf numFmtId="169" fontId="7" fillId="0" borderId="0" xfId="0" applyNumberFormat="1" applyFont="1" applyAlignment="1">
      <alignment vertical="center"/>
    </xf>
    <xf numFmtId="169" fontId="10" fillId="3" borderId="1" xfId="0" applyNumberFormat="1" applyFont="1" applyFill="1" applyBorder="1" applyAlignment="1">
      <alignment horizontal="center" vertical="center"/>
    </xf>
    <xf numFmtId="169" fontId="10" fillId="3" borderId="1" xfId="0" applyNumberFormat="1" applyFont="1" applyFill="1" applyBorder="1" applyAlignment="1">
      <alignment horizontal="center" vertical="center" wrapText="1"/>
    </xf>
    <xf numFmtId="9" fontId="11" fillId="0" borderId="1" xfId="2" applyFont="1" applyFill="1" applyBorder="1" applyAlignment="1" applyProtection="1">
      <alignment horizontal="center" vertical="center" wrapText="1"/>
      <protection locked="0"/>
    </xf>
    <xf numFmtId="170" fontId="11" fillId="0" borderId="1" xfId="2" applyNumberFormat="1" applyFont="1" applyFill="1" applyBorder="1" applyAlignment="1" applyProtection="1">
      <alignment horizontal="center" vertical="center"/>
    </xf>
    <xf numFmtId="0" fontId="11" fillId="4" borderId="2" xfId="0" applyFont="1" applyFill="1" applyBorder="1" applyAlignment="1">
      <alignment horizontal="right" vertical="center" wrapText="1" inden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165" fontId="7" fillId="0" borderId="0" xfId="1" applyFont="1" applyAlignment="1" applyProtection="1">
      <alignment vertical="center"/>
    </xf>
    <xf numFmtId="9" fontId="7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171" fontId="7" fillId="0" borderId="1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Continuous" vertical="center"/>
    </xf>
    <xf numFmtId="165" fontId="10" fillId="3" borderId="1" xfId="1" applyFont="1" applyFill="1" applyBorder="1" applyAlignment="1" applyProtection="1">
      <alignment horizontal="center" vertical="center" wrapText="1"/>
    </xf>
    <xf numFmtId="170" fontId="11" fillId="0" borderId="2" xfId="2" applyNumberFormat="1" applyFont="1" applyFill="1" applyBorder="1" applyAlignment="1" applyProtection="1">
      <alignment horizontal="center" vertical="center"/>
    </xf>
    <xf numFmtId="170" fontId="7" fillId="9" borderId="0" xfId="0" applyNumberFormat="1" applyFont="1" applyFill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left" indent="1"/>
    </xf>
    <xf numFmtId="0" fontId="20" fillId="4" borderId="0" xfId="0" applyFont="1" applyFill="1" applyAlignment="1">
      <alignment horizontal="left" indent="1"/>
    </xf>
    <xf numFmtId="0" fontId="21" fillId="10" borderId="1" xfId="0" applyFont="1" applyFill="1" applyBorder="1" applyAlignment="1">
      <alignment horizontal="left" vertical="center" indent="1"/>
    </xf>
    <xf numFmtId="169" fontId="18" fillId="10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indent="1"/>
    </xf>
    <xf numFmtId="171" fontId="23" fillId="4" borderId="1" xfId="2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indent="1"/>
    </xf>
    <xf numFmtId="171" fontId="23" fillId="0" borderId="1" xfId="2" applyNumberFormat="1" applyFont="1" applyFill="1" applyBorder="1" applyAlignment="1">
      <alignment horizontal="center" vertical="center"/>
    </xf>
    <xf numFmtId="0" fontId="20" fillId="4" borderId="0" xfId="0" applyFont="1" applyFill="1"/>
    <xf numFmtId="0" fontId="5" fillId="0" borderId="0" xfId="0" applyFont="1" applyAlignment="1">
      <alignment horizontal="center" vertical="center"/>
    </xf>
    <xf numFmtId="0" fontId="25" fillId="0" borderId="0" xfId="0" applyFont="1"/>
    <xf numFmtId="169" fontId="5" fillId="0" borderId="0" xfId="0" applyNumberFormat="1" applyFont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13" fillId="9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left" indent="1"/>
    </xf>
    <xf numFmtId="169" fontId="25" fillId="0" borderId="0" xfId="0" applyNumberFormat="1" applyFont="1"/>
    <xf numFmtId="0" fontId="7" fillId="0" borderId="1" xfId="0" applyFont="1" applyBorder="1" applyAlignment="1">
      <alignment horizontal="center" vertical="center"/>
    </xf>
    <xf numFmtId="9" fontId="34" fillId="0" borderId="1" xfId="2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170" fontId="7" fillId="0" borderId="1" xfId="0" applyNumberFormat="1" applyFont="1" applyBorder="1" applyAlignment="1">
      <alignment horizontal="center" vertical="center"/>
    </xf>
    <xf numFmtId="9" fontId="7" fillId="0" borderId="1" xfId="2" applyFont="1" applyFill="1" applyBorder="1" applyAlignment="1" applyProtection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7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170" fontId="7" fillId="12" borderId="1" xfId="0" applyNumberFormat="1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right" vertical="center"/>
    </xf>
    <xf numFmtId="171" fontId="7" fillId="12" borderId="1" xfId="0" applyNumberFormat="1" applyFont="1" applyFill="1" applyBorder="1" applyAlignment="1">
      <alignment horizontal="right" vertical="center"/>
    </xf>
    <xf numFmtId="171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35" fillId="12" borderId="1" xfId="0" applyFont="1" applyFill="1" applyBorder="1" applyAlignment="1">
      <alignment horizontal="center" vertical="center" wrapText="1"/>
    </xf>
    <xf numFmtId="1" fontId="35" fillId="12" borderId="1" xfId="0" applyNumberFormat="1" applyFont="1" applyFill="1" applyBorder="1" applyAlignment="1" applyProtection="1">
      <alignment horizontal="right" vertical="center"/>
      <protection locked="0"/>
    </xf>
    <xf numFmtId="9" fontId="35" fillId="12" borderId="1" xfId="2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>
      <alignment vertical="center"/>
    </xf>
    <xf numFmtId="0" fontId="35" fillId="7" borderId="1" xfId="0" applyFont="1" applyFill="1" applyBorder="1" applyAlignment="1">
      <alignment horizontal="center" vertical="center" wrapText="1"/>
    </xf>
    <xf numFmtId="170" fontId="7" fillId="7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" fontId="35" fillId="7" borderId="1" xfId="0" applyNumberFormat="1" applyFont="1" applyFill="1" applyBorder="1" applyAlignment="1" applyProtection="1">
      <alignment horizontal="right" vertical="center"/>
      <protection locked="0"/>
    </xf>
    <xf numFmtId="9" fontId="35" fillId="7" borderId="1" xfId="2" applyFont="1" applyFill="1" applyBorder="1" applyAlignment="1" applyProtection="1">
      <alignment horizontal="center" vertical="center"/>
      <protection locked="0"/>
    </xf>
    <xf numFmtId="171" fontId="7" fillId="7" borderId="1" xfId="0" applyNumberFormat="1" applyFont="1" applyFill="1" applyBorder="1" applyAlignment="1">
      <alignment horizontal="right" vertical="center"/>
    </xf>
    <xf numFmtId="171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71" fontId="7" fillId="7" borderId="1" xfId="2" applyNumberFormat="1" applyFont="1" applyFill="1" applyBorder="1" applyAlignment="1" applyProtection="1">
      <alignment horizontal="right" vertical="center"/>
      <protection locked="0"/>
    </xf>
    <xf numFmtId="0" fontId="7" fillId="7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vertical="center"/>
    </xf>
    <xf numFmtId="0" fontId="7" fillId="14" borderId="1" xfId="0" applyFont="1" applyFill="1" applyBorder="1" applyAlignment="1">
      <alignment horizontal="center" vertical="center" wrapText="1"/>
    </xf>
    <xf numFmtId="170" fontId="7" fillId="14" borderId="1" xfId="0" applyNumberFormat="1" applyFont="1" applyFill="1" applyBorder="1" applyAlignment="1">
      <alignment horizontal="center" vertical="center"/>
    </xf>
    <xf numFmtId="1" fontId="7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" fontId="7" fillId="14" borderId="1" xfId="0" applyNumberFormat="1" applyFont="1" applyFill="1" applyBorder="1" applyAlignment="1">
      <alignment horizontal="right" vertical="center"/>
    </xf>
    <xf numFmtId="9" fontId="7" fillId="14" borderId="1" xfId="2" applyFont="1" applyFill="1" applyBorder="1" applyAlignment="1" applyProtection="1">
      <alignment horizontal="center" vertical="center"/>
    </xf>
    <xf numFmtId="171" fontId="7" fillId="14" borderId="1" xfId="0" applyNumberFormat="1" applyFont="1" applyFill="1" applyBorder="1" applyAlignment="1">
      <alignment horizontal="right" vertical="center"/>
    </xf>
    <xf numFmtId="171" fontId="7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35" fillId="14" borderId="1" xfId="0" applyFont="1" applyFill="1" applyBorder="1" applyAlignment="1">
      <alignment horizontal="center" vertical="center" wrapText="1"/>
    </xf>
    <xf numFmtId="1" fontId="35" fillId="14" borderId="1" xfId="0" applyNumberFormat="1" applyFont="1" applyFill="1" applyBorder="1" applyAlignment="1" applyProtection="1">
      <alignment horizontal="right" vertical="center"/>
      <protection locked="0"/>
    </xf>
    <xf numFmtId="9" fontId="35" fillId="14" borderId="1" xfId="2" applyFont="1" applyFill="1" applyBorder="1" applyAlignment="1" applyProtection="1">
      <alignment horizontal="center" vertical="center"/>
      <protection locked="0"/>
    </xf>
    <xf numFmtId="171" fontId="7" fillId="14" borderId="1" xfId="2" applyNumberFormat="1" applyFont="1" applyFill="1" applyBorder="1" applyAlignment="1" applyProtection="1">
      <alignment horizontal="right" vertical="center"/>
      <protection locked="0"/>
    </xf>
    <xf numFmtId="0" fontId="7" fillId="5" borderId="0" xfId="0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170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35" fillId="5" borderId="1" xfId="0" applyNumberFormat="1" applyFont="1" applyFill="1" applyBorder="1" applyAlignment="1" applyProtection="1">
      <alignment horizontal="right" vertical="center"/>
      <protection locked="0"/>
    </xf>
    <xf numFmtId="9" fontId="35" fillId="5" borderId="1" xfId="2" applyFont="1" applyFill="1" applyBorder="1" applyAlignment="1" applyProtection="1">
      <alignment horizontal="center" vertical="center"/>
      <protection locked="0"/>
    </xf>
    <xf numFmtId="171" fontId="7" fillId="5" borderId="1" xfId="0" applyNumberFormat="1" applyFont="1" applyFill="1" applyBorder="1" applyAlignment="1">
      <alignment horizontal="right" vertical="center"/>
    </xf>
    <xf numFmtId="17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right" vertical="center"/>
    </xf>
    <xf numFmtId="0" fontId="35" fillId="5" borderId="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vertical="center"/>
    </xf>
    <xf numFmtId="0" fontId="7" fillId="10" borderId="1" xfId="0" applyFont="1" applyFill="1" applyBorder="1" applyAlignment="1">
      <alignment horizontal="center" vertical="center" wrapText="1"/>
    </xf>
    <xf numFmtId="170" fontId="7" fillId="10" borderId="1" xfId="0" applyNumberFormat="1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right" vertical="center"/>
    </xf>
    <xf numFmtId="9" fontId="7" fillId="10" borderId="1" xfId="2" applyFont="1" applyFill="1" applyBorder="1" applyAlignment="1" applyProtection="1">
      <alignment horizontal="center" vertical="center"/>
    </xf>
    <xf numFmtId="171" fontId="7" fillId="10" borderId="1" xfId="0" applyNumberFormat="1" applyFont="1" applyFill="1" applyBorder="1" applyAlignment="1">
      <alignment horizontal="right" vertical="center"/>
    </xf>
    <xf numFmtId="171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1" fontId="35" fillId="10" borderId="1" xfId="0" applyNumberFormat="1" applyFont="1" applyFill="1" applyBorder="1" applyAlignment="1" applyProtection="1">
      <alignment horizontal="right" vertical="center"/>
      <protection locked="0"/>
    </xf>
    <xf numFmtId="9" fontId="35" fillId="10" borderId="1" xfId="2" applyFont="1" applyFill="1" applyBorder="1" applyAlignment="1" applyProtection="1">
      <alignment horizontal="center" vertical="center"/>
      <protection locked="0"/>
    </xf>
    <xf numFmtId="0" fontId="35" fillId="10" borderId="1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vertical="center"/>
    </xf>
    <xf numFmtId="0" fontId="7" fillId="15" borderId="1" xfId="0" applyFont="1" applyFill="1" applyBorder="1" applyAlignment="1">
      <alignment horizontal="center" vertical="center" wrapText="1"/>
    </xf>
    <xf numFmtId="170" fontId="7" fillId="15" borderId="1" xfId="0" applyNumberFormat="1" applyFont="1" applyFill="1" applyBorder="1" applyAlignment="1">
      <alignment horizontal="center" vertical="center"/>
    </xf>
    <xf numFmtId="1" fontId="7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" fontId="7" fillId="15" borderId="1" xfId="0" applyNumberFormat="1" applyFont="1" applyFill="1" applyBorder="1" applyAlignment="1">
      <alignment horizontal="right" vertical="center"/>
    </xf>
    <xf numFmtId="9" fontId="7" fillId="15" borderId="1" xfId="2" applyFont="1" applyFill="1" applyBorder="1" applyAlignment="1" applyProtection="1">
      <alignment horizontal="center" vertical="center"/>
    </xf>
    <xf numFmtId="171" fontId="7" fillId="15" borderId="1" xfId="0" applyNumberFormat="1" applyFont="1" applyFill="1" applyBorder="1" applyAlignment="1">
      <alignment horizontal="right" vertical="center"/>
    </xf>
    <xf numFmtId="171" fontId="7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1" fontId="35" fillId="15" borderId="1" xfId="0" applyNumberFormat="1" applyFont="1" applyFill="1" applyBorder="1" applyAlignment="1" applyProtection="1">
      <alignment horizontal="right" vertical="center"/>
      <protection locked="0"/>
    </xf>
    <xf numFmtId="9" fontId="35" fillId="15" borderId="1" xfId="2" applyFont="1" applyFill="1" applyBorder="1" applyAlignment="1" applyProtection="1">
      <alignment horizontal="center" vertical="center"/>
      <protection locked="0"/>
    </xf>
    <xf numFmtId="0" fontId="35" fillId="15" borderId="1" xfId="0" applyFont="1" applyFill="1" applyBorder="1" applyAlignment="1">
      <alignment horizontal="center" vertical="center" wrapText="1"/>
    </xf>
    <xf numFmtId="172" fontId="7" fillId="7" borderId="1" xfId="1" applyNumberFormat="1" applyFont="1" applyFill="1" applyBorder="1" applyAlignment="1" applyProtection="1">
      <alignment horizontal="right" vertical="center"/>
    </xf>
    <xf numFmtId="172" fontId="7" fillId="14" borderId="1" xfId="1" applyNumberFormat="1" applyFont="1" applyFill="1" applyBorder="1" applyAlignment="1" applyProtection="1">
      <alignment horizontal="right" vertical="center"/>
    </xf>
    <xf numFmtId="0" fontId="34" fillId="0" borderId="1" xfId="0" applyFont="1" applyBorder="1" applyAlignment="1">
      <alignment horizontal="center" vertical="center" wrapText="1"/>
    </xf>
    <xf numFmtId="1" fontId="34" fillId="0" borderId="1" xfId="0" applyNumberFormat="1" applyFont="1" applyBorder="1" applyAlignment="1" applyProtection="1">
      <alignment horizontal="right" vertical="center"/>
      <protection locked="0"/>
    </xf>
    <xf numFmtId="0" fontId="4" fillId="0" borderId="0" xfId="0" applyFont="1" applyAlignment="1">
      <alignment vertical="center"/>
    </xf>
    <xf numFmtId="170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2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0" applyNumberFormat="1" applyFont="1" applyBorder="1" applyAlignment="1">
      <alignment horizontal="right" vertical="center"/>
    </xf>
    <xf numFmtId="171" fontId="4" fillId="0" borderId="1" xfId="2" applyNumberFormat="1" applyFont="1" applyFill="1" applyBorder="1" applyAlignment="1" applyProtection="1">
      <alignment horizontal="right" vertical="center"/>
      <protection locked="0"/>
    </xf>
    <xf numFmtId="17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72" fontId="7" fillId="12" borderId="1" xfId="1" applyNumberFormat="1" applyFont="1" applyFill="1" applyBorder="1" applyAlignment="1" applyProtection="1">
      <alignment horizontal="right" vertical="center"/>
    </xf>
    <xf numFmtId="172" fontId="7" fillId="5" borderId="1" xfId="1" applyNumberFormat="1" applyFont="1" applyFill="1" applyBorder="1" applyAlignment="1" applyProtection="1">
      <alignment horizontal="right" vertical="center"/>
    </xf>
    <xf numFmtId="172" fontId="7" fillId="10" borderId="1" xfId="1" applyNumberFormat="1" applyFont="1" applyFill="1" applyBorder="1" applyAlignment="1" applyProtection="1">
      <alignment horizontal="right" vertical="center"/>
    </xf>
    <xf numFmtId="172" fontId="7" fillId="15" borderId="1" xfId="1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horizontal="center" vertical="center"/>
    </xf>
    <xf numFmtId="170" fontId="10" fillId="2" borderId="10" xfId="0" applyNumberFormat="1" applyFont="1" applyFill="1" applyBorder="1" applyAlignment="1">
      <alignment horizontal="center" vertical="center"/>
    </xf>
    <xf numFmtId="1" fontId="12" fillId="2" borderId="10" xfId="0" applyNumberFormat="1" applyFont="1" applyFill="1" applyBorder="1" applyAlignment="1">
      <alignment horizontal="center" vertical="center"/>
    </xf>
    <xf numFmtId="1" fontId="10" fillId="2" borderId="10" xfId="0" applyNumberFormat="1" applyFont="1" applyFill="1" applyBorder="1" applyAlignment="1">
      <alignment horizontal="center" vertical="center"/>
    </xf>
    <xf numFmtId="1" fontId="10" fillId="2" borderId="10" xfId="0" applyNumberFormat="1" applyFont="1" applyFill="1" applyBorder="1" applyAlignment="1">
      <alignment horizontal="right" vertical="center"/>
    </xf>
    <xf numFmtId="172" fontId="10" fillId="2" borderId="10" xfId="1" applyNumberFormat="1" applyFont="1" applyFill="1" applyBorder="1" applyAlignment="1" applyProtection="1">
      <alignment horizontal="right" vertical="center"/>
    </xf>
    <xf numFmtId="9" fontId="10" fillId="2" borderId="10" xfId="2" applyFont="1" applyFill="1" applyBorder="1" applyAlignment="1" applyProtection="1">
      <alignment horizontal="center" vertical="center"/>
    </xf>
    <xf numFmtId="171" fontId="10" fillId="2" borderId="10" xfId="0" applyNumberFormat="1" applyFont="1" applyFill="1" applyBorder="1" applyAlignment="1">
      <alignment horizontal="right" vertical="center"/>
    </xf>
    <xf numFmtId="171" fontId="10" fillId="2" borderId="10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vertical="center"/>
    </xf>
    <xf numFmtId="14" fontId="7" fillId="12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 wrapText="1"/>
    </xf>
    <xf numFmtId="14" fontId="7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 wrapText="1"/>
    </xf>
    <xf numFmtId="14" fontId="7" fillId="1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 wrapText="1"/>
    </xf>
    <xf numFmtId="14" fontId="7" fillId="15" borderId="1" xfId="0" applyNumberFormat="1" applyFont="1" applyFill="1" applyBorder="1" applyAlignment="1">
      <alignment horizontal="center" vertical="center" wrapText="1"/>
    </xf>
    <xf numFmtId="169" fontId="1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173" fontId="18" fillId="10" borderId="1" xfId="0" applyNumberFormat="1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 wrapText="1"/>
    </xf>
    <xf numFmtId="169" fontId="40" fillId="0" borderId="0" xfId="0" applyNumberFormat="1" applyFont="1" applyAlignment="1">
      <alignment vertical="center"/>
    </xf>
    <xf numFmtId="169" fontId="39" fillId="0" borderId="0" xfId="0" applyNumberFormat="1" applyFont="1" applyAlignment="1">
      <alignment vertical="center" wrapText="1"/>
    </xf>
    <xf numFmtId="1" fontId="40" fillId="2" borderId="10" xfId="0" applyNumberFormat="1" applyFont="1" applyFill="1" applyBorder="1" applyAlignment="1">
      <alignment horizontal="center" vertical="center"/>
    </xf>
    <xf numFmtId="1" fontId="40" fillId="12" borderId="1" xfId="0" applyNumberFormat="1" applyFont="1" applyFill="1" applyBorder="1" applyAlignment="1">
      <alignment horizontal="center" vertical="center"/>
    </xf>
    <xf numFmtId="1" fontId="40" fillId="7" borderId="1" xfId="0" applyNumberFormat="1" applyFont="1" applyFill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1" fontId="40" fillId="14" borderId="1" xfId="0" applyNumberFormat="1" applyFont="1" applyFill="1" applyBorder="1" applyAlignment="1">
      <alignment horizontal="center" vertical="center"/>
    </xf>
    <xf numFmtId="1" fontId="40" fillId="5" borderId="1" xfId="0" applyNumberFormat="1" applyFont="1" applyFill="1" applyBorder="1" applyAlignment="1">
      <alignment horizontal="center" vertical="center"/>
    </xf>
    <xf numFmtId="1" fontId="40" fillId="10" borderId="1" xfId="0" applyNumberFormat="1" applyFont="1" applyFill="1" applyBorder="1" applyAlignment="1">
      <alignment horizontal="center" vertical="center"/>
    </xf>
    <xf numFmtId="1" fontId="40" fillId="15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41" fillId="0" borderId="12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7" fillId="16" borderId="1" xfId="0" applyNumberFormat="1" applyFont="1" applyFill="1" applyBorder="1" applyAlignment="1">
      <alignment horizontal="center" vertical="center"/>
    </xf>
    <xf numFmtId="1" fontId="4" fillId="16" borderId="1" xfId="0" applyNumberFormat="1" applyFont="1" applyFill="1" applyBorder="1" applyAlignment="1">
      <alignment horizontal="center" vertical="center"/>
    </xf>
    <xf numFmtId="1" fontId="13" fillId="9" borderId="2" xfId="0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1" fontId="43" fillId="9" borderId="1" xfId="0" applyNumberFormat="1" applyFont="1" applyFill="1" applyBorder="1" applyAlignment="1" applyProtection="1">
      <alignment horizontal="center" vertical="center"/>
      <protection locked="0"/>
    </xf>
    <xf numFmtId="0" fontId="42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 indent="1"/>
    </xf>
    <xf numFmtId="0" fontId="45" fillId="0" borderId="1" xfId="0" applyFont="1" applyBorder="1" applyAlignment="1">
      <alignment horizontal="center" vertical="center"/>
    </xf>
    <xf numFmtId="1" fontId="46" fillId="11" borderId="1" xfId="0" applyNumberFormat="1" applyFont="1" applyFill="1" applyBorder="1" applyAlignment="1" applyProtection="1">
      <alignment horizontal="center" vertical="center"/>
      <protection locked="0"/>
    </xf>
    <xf numFmtId="0" fontId="44" fillId="0" borderId="0" xfId="0" applyFont="1"/>
    <xf numFmtId="171" fontId="19" fillId="0" borderId="1" xfId="2" applyNumberFormat="1" applyFont="1" applyFill="1" applyBorder="1" applyAlignment="1">
      <alignment horizontal="center" vertical="center"/>
    </xf>
    <xf numFmtId="1" fontId="35" fillId="7" borderId="1" xfId="0" applyNumberFormat="1" applyFont="1" applyFill="1" applyBorder="1" applyAlignment="1" applyProtection="1">
      <alignment horizontal="center" vertical="center"/>
      <protection locked="0"/>
    </xf>
    <xf numFmtId="1" fontId="34" fillId="0" borderId="1" xfId="0" applyNumberFormat="1" applyFont="1" applyBorder="1" applyAlignment="1" applyProtection="1">
      <alignment horizontal="center" vertical="center"/>
      <protection locked="0"/>
    </xf>
    <xf numFmtId="1" fontId="35" fillId="14" borderId="1" xfId="0" applyNumberFormat="1" applyFont="1" applyFill="1" applyBorder="1" applyAlignment="1" applyProtection="1">
      <alignment horizontal="center" vertical="center"/>
      <protection locked="0"/>
    </xf>
    <xf numFmtId="1" fontId="35" fillId="5" borderId="1" xfId="0" applyNumberFormat="1" applyFont="1" applyFill="1" applyBorder="1" applyAlignment="1" applyProtection="1">
      <alignment horizontal="center" vertical="center"/>
      <protection locked="0"/>
    </xf>
    <xf numFmtId="1" fontId="35" fillId="10" borderId="1" xfId="0" applyNumberFormat="1" applyFont="1" applyFill="1" applyBorder="1" applyAlignment="1" applyProtection="1">
      <alignment horizontal="center" vertical="center"/>
      <protection locked="0"/>
    </xf>
    <xf numFmtId="1" fontId="35" fillId="15" borderId="1" xfId="0" applyNumberFormat="1" applyFont="1" applyFill="1" applyBorder="1" applyAlignment="1" applyProtection="1">
      <alignment horizontal="center" vertical="center"/>
      <protection locked="0"/>
    </xf>
    <xf numFmtId="1" fontId="35" fillId="12" borderId="1" xfId="0" applyNumberFormat="1" applyFont="1" applyFill="1" applyBorder="1" applyAlignment="1" applyProtection="1">
      <alignment horizontal="center" vertical="center"/>
      <protection locked="0"/>
    </xf>
    <xf numFmtId="171" fontId="4" fillId="0" borderId="1" xfId="2" applyNumberFormat="1" applyFont="1" applyFill="1" applyBorder="1" applyAlignment="1" applyProtection="1">
      <alignment horizontal="center" vertical="center"/>
      <protection locked="0"/>
    </xf>
    <xf numFmtId="171" fontId="7" fillId="14" borderId="1" xfId="2" applyNumberFormat="1" applyFont="1" applyFill="1" applyBorder="1" applyAlignment="1" applyProtection="1">
      <alignment horizontal="center" vertical="center"/>
      <protection locked="0"/>
    </xf>
    <xf numFmtId="171" fontId="7" fillId="7" borderId="1" xfId="2" applyNumberFormat="1" applyFont="1" applyFill="1" applyBorder="1" applyAlignment="1" applyProtection="1">
      <alignment horizontal="center" vertical="center"/>
      <protection locked="0"/>
    </xf>
    <xf numFmtId="171" fontId="23" fillId="7" borderId="1" xfId="2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left" vertical="center" indent="1"/>
    </xf>
    <xf numFmtId="171" fontId="23" fillId="6" borderId="1" xfId="2" applyNumberFormat="1" applyFont="1" applyFill="1" applyBorder="1" applyAlignment="1">
      <alignment horizontal="center" vertical="center"/>
    </xf>
    <xf numFmtId="0" fontId="40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right" vertical="center"/>
    </xf>
    <xf numFmtId="0" fontId="40" fillId="10" borderId="1" xfId="0" applyFont="1" applyFill="1" applyBorder="1" applyAlignment="1">
      <alignment horizontal="left" vertical="center"/>
    </xf>
    <xf numFmtId="0" fontId="11" fillId="4" borderId="2" xfId="102" applyFont="1" applyFill="1" applyBorder="1" applyAlignment="1">
      <alignment horizontal="right" vertical="center" wrapText="1" indent="1"/>
    </xf>
    <xf numFmtId="0" fontId="11" fillId="4" borderId="4" xfId="102" applyFont="1" applyFill="1" applyBorder="1" applyAlignment="1">
      <alignment horizontal="left" vertical="center" wrapText="1"/>
    </xf>
    <xf numFmtId="0" fontId="11" fillId="4" borderId="3" xfId="102" applyFont="1" applyFill="1" applyBorder="1" applyAlignment="1">
      <alignment horizontal="right" vertical="center" wrapText="1" indent="1"/>
    </xf>
    <xf numFmtId="0" fontId="1" fillId="0" borderId="1" xfId="0" applyFont="1" applyBorder="1" applyAlignment="1">
      <alignment vertical="center"/>
    </xf>
    <xf numFmtId="9" fontId="11" fillId="0" borderId="2" xfId="2" applyFont="1" applyFill="1" applyBorder="1" applyAlignment="1" applyProtection="1">
      <alignment horizontal="left" vertical="center" wrapText="1" indent="2"/>
      <protection locked="0"/>
    </xf>
    <xf numFmtId="9" fontId="11" fillId="0" borderId="3" xfId="2" applyFont="1" applyFill="1" applyBorder="1" applyAlignment="1" applyProtection="1">
      <alignment horizontal="left" vertical="center" wrapText="1" indent="2"/>
      <protection locked="0"/>
    </xf>
    <xf numFmtId="9" fontId="11" fillId="0" borderId="4" xfId="2" applyFont="1" applyFill="1" applyBorder="1" applyAlignment="1" applyProtection="1">
      <alignment horizontal="left" vertical="center" wrapText="1" indent="2"/>
      <protection locked="0"/>
    </xf>
    <xf numFmtId="171" fontId="11" fillId="0" borderId="1" xfId="0" applyNumberFormat="1" applyFont="1" applyBorder="1" applyAlignment="1">
      <alignment horizontal="center" vertical="center" wrapText="1"/>
    </xf>
    <xf numFmtId="171" fontId="14" fillId="0" borderId="2" xfId="0" applyNumberFormat="1" applyFont="1" applyBorder="1" applyAlignment="1">
      <alignment horizontal="center" vertical="center"/>
    </xf>
    <xf numFmtId="171" fontId="14" fillId="0" borderId="4" xfId="0" applyNumberFormat="1" applyFont="1" applyBorder="1" applyAlignment="1">
      <alignment horizontal="center" vertical="center"/>
    </xf>
    <xf numFmtId="169" fontId="37" fillId="0" borderId="0" xfId="0" applyNumberFormat="1" applyFont="1" applyAlignment="1">
      <alignment horizontal="center" vertical="center"/>
    </xf>
    <xf numFmtId="169" fontId="10" fillId="3" borderId="2" xfId="0" applyNumberFormat="1" applyFont="1" applyFill="1" applyBorder="1" applyAlignment="1">
      <alignment horizontal="center" vertical="center"/>
    </xf>
    <xf numFmtId="169" fontId="10" fillId="3" borderId="3" xfId="0" applyNumberFormat="1" applyFont="1" applyFill="1" applyBorder="1" applyAlignment="1">
      <alignment horizontal="center" vertical="center"/>
    </xf>
    <xf numFmtId="169" fontId="10" fillId="3" borderId="4" xfId="0" applyNumberFormat="1" applyFont="1" applyFill="1" applyBorder="1" applyAlignment="1">
      <alignment horizontal="center" vertical="center"/>
    </xf>
    <xf numFmtId="9" fontId="10" fillId="3" borderId="5" xfId="0" applyNumberFormat="1" applyFont="1" applyFill="1" applyBorder="1" applyAlignment="1">
      <alignment horizontal="center" vertical="center" wrapText="1"/>
    </xf>
    <xf numFmtId="9" fontId="10" fillId="3" borderId="6" xfId="0" applyNumberFormat="1" applyFont="1" applyFill="1" applyBorder="1" applyAlignment="1">
      <alignment horizontal="center" vertical="center" wrapText="1"/>
    </xf>
    <xf numFmtId="9" fontId="10" fillId="3" borderId="7" xfId="0" applyNumberFormat="1" applyFont="1" applyFill="1" applyBorder="1" applyAlignment="1">
      <alignment horizontal="center" vertical="center" wrapText="1"/>
    </xf>
    <xf numFmtId="9" fontId="10" fillId="3" borderId="2" xfId="0" applyNumberFormat="1" applyFont="1" applyFill="1" applyBorder="1" applyAlignment="1">
      <alignment horizontal="center" vertical="center" wrapText="1"/>
    </xf>
    <xf numFmtId="9" fontId="10" fillId="3" borderId="4" xfId="0" applyNumberFormat="1" applyFont="1" applyFill="1" applyBorder="1" applyAlignment="1">
      <alignment horizontal="center" vertical="center" wrapText="1"/>
    </xf>
    <xf numFmtId="9" fontId="10" fillId="3" borderId="2" xfId="102" applyNumberFormat="1" applyFont="1" applyFill="1" applyBorder="1" applyAlignment="1">
      <alignment horizontal="center" vertical="center" wrapText="1"/>
    </xf>
    <xf numFmtId="9" fontId="10" fillId="3" borderId="3" xfId="102" applyNumberFormat="1" applyFont="1" applyFill="1" applyBorder="1" applyAlignment="1">
      <alignment horizontal="center" vertical="center" wrapText="1"/>
    </xf>
    <xf numFmtId="9" fontId="10" fillId="3" borderId="4" xfId="102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vertical="center"/>
    </xf>
  </cellXfs>
  <cellStyles count="150">
    <cellStyle name="Comma 10 2" xfId="3" xr:uid="{00000000-0005-0000-0000-000031000000}"/>
    <cellStyle name="Comma 10 2 2" xfId="90" xr:uid="{EAB7B600-52EA-436E-AC5E-B15B922C9AF5}"/>
    <cellStyle name="Comma 11 2" xfId="4" xr:uid="{00000000-0005-0000-0000-000032000000}"/>
    <cellStyle name="Comma 11 2 2" xfId="91" xr:uid="{E15ED67D-D413-499D-B8D7-02F7DCC85495}"/>
    <cellStyle name="Comma 15 2 2 2" xfId="5" xr:uid="{00000000-0005-0000-0000-000033000000}"/>
    <cellStyle name="Comma 15 2 2 2 2" xfId="6" xr:uid="{00000000-0005-0000-0000-000034000000}"/>
    <cellStyle name="Comma 15 2 2 2 2 2" xfId="7" xr:uid="{00000000-0005-0000-0000-000035000000}"/>
    <cellStyle name="Comma 15 2 2 2 2 2 2" xfId="94" xr:uid="{988BB1E8-35EF-41CE-B4D8-F3E850658240}"/>
    <cellStyle name="Comma 15 2 2 2 2 3" xfId="93" xr:uid="{5B541490-78DE-44BF-B420-8BF13BF39051}"/>
    <cellStyle name="Comma 15 2 2 2 3" xfId="8" xr:uid="{00000000-0005-0000-0000-000036000000}"/>
    <cellStyle name="Comma 15 2 2 2 3 2" xfId="95" xr:uid="{8A2C757F-D09A-41D1-972D-6E0EBCD34E6B}"/>
    <cellStyle name="Comma 15 2 2 2 4" xfId="92" xr:uid="{35C84DA8-1190-4F3F-B17C-999BC03357C9}"/>
    <cellStyle name="Comma 2" xfId="9" xr:uid="{00000000-0005-0000-0000-000037000000}"/>
    <cellStyle name="Comma 2 2" xfId="96" xr:uid="{50AA281C-4BEC-486B-96A6-03CB9ED3A180}"/>
    <cellStyle name="Comma 2 3 2" xfId="10" xr:uid="{00000000-0005-0000-0000-000038000000}"/>
    <cellStyle name="Comma 2 3 2 2" xfId="97" xr:uid="{F4EDEA2E-44CB-445F-97F2-D1C3E5B2B058}"/>
    <cellStyle name="Comma 3" xfId="11" xr:uid="{00000000-0005-0000-0000-000039000000}"/>
    <cellStyle name="Comma 3 2" xfId="12" xr:uid="{00000000-0005-0000-0000-00003A000000}"/>
    <cellStyle name="Comma 3 2 2" xfId="99" xr:uid="{637637CA-849E-41D4-BE08-ED0972343819}"/>
    <cellStyle name="Comma 3 2 3 2" xfId="13" xr:uid="{00000000-0005-0000-0000-00003B000000}"/>
    <cellStyle name="Comma 3 2 3 2 2" xfId="100" xr:uid="{8CC729FB-42CE-468D-9313-E847ED59D5D3}"/>
    <cellStyle name="Comma 3 3" xfId="98" xr:uid="{3D61C917-C540-462B-82DF-F94FBB2984CA}"/>
    <cellStyle name="Comma 44" xfId="14" xr:uid="{00000000-0005-0000-0000-00003C000000}"/>
    <cellStyle name="Comma 44 2" xfId="101" xr:uid="{B43B4784-55BD-46F6-8D95-1C8480945308}"/>
    <cellStyle name="Currency" xfId="1" builtinId="4"/>
    <cellStyle name="Currency 2" xfId="15" xr:uid="{00000000-0005-0000-0000-00003D000000}"/>
    <cellStyle name="Currency 3" xfId="88" xr:uid="{44E7BF6D-3EB3-4C98-A147-47F5DD642BBF}"/>
    <cellStyle name="Header1" xfId="16" xr:uid="{00000000-0005-0000-0000-00003E000000}"/>
    <cellStyle name="Header2" xfId="17" xr:uid="{00000000-0005-0000-0000-00003F000000}"/>
    <cellStyle name="Milliers [0]_!!!GO" xfId="18" xr:uid="{00000000-0005-0000-0000-000040000000}"/>
    <cellStyle name="Milliers_!!!GO" xfId="19" xr:uid="{00000000-0005-0000-0000-000041000000}"/>
    <cellStyle name="Monétaire [0]_!!!GO" xfId="20" xr:uid="{00000000-0005-0000-0000-000042000000}"/>
    <cellStyle name="Monétaire_!!!GO" xfId="21" xr:uid="{00000000-0005-0000-0000-000043000000}"/>
    <cellStyle name="Normal" xfId="0" builtinId="0"/>
    <cellStyle name="Normal 10" xfId="102" xr:uid="{02D96231-9470-49BE-895C-4716DC7AEFB9}"/>
    <cellStyle name="Normal 11" xfId="87" xr:uid="{36CB5C7C-5263-4007-9ACE-CE2BA5D9B5E7}"/>
    <cellStyle name="Normal 19 3" xfId="22" xr:uid="{00000000-0005-0000-0000-000044000000}"/>
    <cellStyle name="Normal 2" xfId="23" xr:uid="{00000000-0005-0000-0000-000045000000}"/>
    <cellStyle name="Normal 2 2" xfId="24" xr:uid="{00000000-0005-0000-0000-000046000000}"/>
    <cellStyle name="Normal 2 2 2 2 2 2 2 3 2" xfId="25" xr:uid="{00000000-0005-0000-0000-000047000000}"/>
    <cellStyle name="Normal 3" xfId="26" xr:uid="{00000000-0005-0000-0000-000048000000}"/>
    <cellStyle name="Normal 4" xfId="27" xr:uid="{00000000-0005-0000-0000-000049000000}"/>
    <cellStyle name="Normal 4 2" xfId="28" xr:uid="{00000000-0005-0000-0000-00004A000000}"/>
    <cellStyle name="Normal 46" xfId="29" xr:uid="{00000000-0005-0000-0000-00004B000000}"/>
    <cellStyle name="Normal 5" xfId="30" xr:uid="{00000000-0005-0000-0000-00004C000000}"/>
    <cellStyle name="Normal 59 2 2" xfId="31" xr:uid="{00000000-0005-0000-0000-00004D000000}"/>
    <cellStyle name="Normal 59 2 2 2" xfId="32" xr:uid="{00000000-0005-0000-0000-00004E000000}"/>
    <cellStyle name="Normal 59 2 2 2 2" xfId="33" xr:uid="{00000000-0005-0000-0000-00004F000000}"/>
    <cellStyle name="Normal 59 2 2 2 2 2" xfId="105" xr:uid="{1F4FC7BD-1FD7-4392-B46D-E9200423BDBB}"/>
    <cellStyle name="Normal 59 2 2 2 3" xfId="104" xr:uid="{FBE2EE83-9475-4ED5-978D-4D9C3342567A}"/>
    <cellStyle name="Normal 59 2 2 3" xfId="34" xr:uid="{00000000-0005-0000-0000-000050000000}"/>
    <cellStyle name="Normal 59 2 2 3 2" xfId="106" xr:uid="{05AB734D-BCC3-4FDA-AF78-32B6F5BDC267}"/>
    <cellStyle name="Normal 59 2 2 4" xfId="103" xr:uid="{77E4DB36-4ACA-498C-A6A5-EA9BBA476412}"/>
    <cellStyle name="Normal 6" xfId="35" xr:uid="{00000000-0005-0000-0000-000051000000}"/>
    <cellStyle name="Normal 6 2" xfId="36" xr:uid="{00000000-0005-0000-0000-000052000000}"/>
    <cellStyle name="Normal 7" xfId="37" xr:uid="{00000000-0005-0000-0000-000053000000}"/>
    <cellStyle name="Normal 7 2" xfId="38" xr:uid="{00000000-0005-0000-0000-000054000000}"/>
    <cellStyle name="Normal 7 2 2" xfId="39" xr:uid="{00000000-0005-0000-0000-000055000000}"/>
    <cellStyle name="Normal 7 2 2 2" xfId="40" xr:uid="{00000000-0005-0000-0000-000056000000}"/>
    <cellStyle name="Normal 7 2 2 2 2" xfId="41" xr:uid="{00000000-0005-0000-0000-000057000000}"/>
    <cellStyle name="Normal 7 2 2 2 2 2" xfId="111" xr:uid="{0B9470B1-57E8-4012-BE83-C1AD99CEBC0C}"/>
    <cellStyle name="Normal 7 2 2 2 3" xfId="110" xr:uid="{BB551386-5395-484F-A228-FDC351D85B87}"/>
    <cellStyle name="Normal 7 2 2 3" xfId="42" xr:uid="{00000000-0005-0000-0000-000058000000}"/>
    <cellStyle name="Normal 7 2 2 3 2" xfId="112" xr:uid="{9AC0A8D5-3F75-4108-823D-8D8D72EF511C}"/>
    <cellStyle name="Normal 7 2 2 4" xfId="109" xr:uid="{166BEFCE-E45F-4F09-A3F7-41C4AADFAFB4}"/>
    <cellStyle name="Normal 7 2 3" xfId="43" xr:uid="{00000000-0005-0000-0000-000059000000}"/>
    <cellStyle name="Normal 7 2 3 2" xfId="44" xr:uid="{00000000-0005-0000-0000-00005A000000}"/>
    <cellStyle name="Normal 7 2 3 2 2" xfId="114" xr:uid="{B99FFFF4-EE96-4731-848C-3E768751593D}"/>
    <cellStyle name="Normal 7 2 3 3" xfId="113" xr:uid="{DD355DA8-3F80-4606-BF47-34016DC681FE}"/>
    <cellStyle name="Normal 7 2 4" xfId="45" xr:uid="{00000000-0005-0000-0000-00005B000000}"/>
    <cellStyle name="Normal 7 2 4 2" xfId="115" xr:uid="{34F275B2-1F50-465F-AE04-589C9EAC4101}"/>
    <cellStyle name="Normal 7 2 5" xfId="108" xr:uid="{122EA002-0984-4B07-A681-FB6C331AF88D}"/>
    <cellStyle name="Normal 7 3" xfId="46" xr:uid="{00000000-0005-0000-0000-00005C000000}"/>
    <cellStyle name="Normal 7 3 2" xfId="47" xr:uid="{00000000-0005-0000-0000-00005D000000}"/>
    <cellStyle name="Normal 7 3 2 2" xfId="117" xr:uid="{D0DD5F2E-9C9F-41A5-9301-F37D39FADDEF}"/>
    <cellStyle name="Normal 7 3 3" xfId="116" xr:uid="{85F25DED-E27C-4ABE-B545-2081B222ACD1}"/>
    <cellStyle name="Normal 7 4" xfId="48" xr:uid="{00000000-0005-0000-0000-00005E000000}"/>
    <cellStyle name="Normal 7 4 2" xfId="118" xr:uid="{74823FC4-107E-4402-B5AE-F074B25CB915}"/>
    <cellStyle name="Normal 7 5" xfId="107" xr:uid="{D20F8F4D-AA64-4E06-AC88-057FF13304D4}"/>
    <cellStyle name="Normal 8" xfId="49" xr:uid="{00000000-0005-0000-0000-00005F000000}"/>
    <cellStyle name="Normal 8 2" xfId="50" xr:uid="{00000000-0005-0000-0000-000060000000}"/>
    <cellStyle name="Normal 8 2 2" xfId="51" xr:uid="{00000000-0005-0000-0000-000061000000}"/>
    <cellStyle name="Normal 8 2 2 2" xfId="121" xr:uid="{FE1CA21E-A709-487A-B79B-14CEA7298C75}"/>
    <cellStyle name="Normal 8 2 3" xfId="120" xr:uid="{F42E63DC-C835-4CC8-A876-F00CC28249BC}"/>
    <cellStyle name="Normal 8 3" xfId="52" xr:uid="{00000000-0005-0000-0000-000062000000}"/>
    <cellStyle name="Normal 8 3 2" xfId="122" xr:uid="{86F7C7D6-912D-46F9-937C-2582CA838929}"/>
    <cellStyle name="Normal 8 4" xfId="119" xr:uid="{A2128C38-A099-4355-B993-0C24BD85F833}"/>
    <cellStyle name="Normal 9" xfId="53" xr:uid="{00000000-0005-0000-0000-000063000000}"/>
    <cellStyle name="Normal 9 2" xfId="54" xr:uid="{00000000-0005-0000-0000-000064000000}"/>
    <cellStyle name="Normal 9 2 2" xfId="55" xr:uid="{00000000-0005-0000-0000-000065000000}"/>
    <cellStyle name="Normal 9 2 2 2" xfId="56" xr:uid="{00000000-0005-0000-0000-000066000000}"/>
    <cellStyle name="Normal 9 2 2 2 2" xfId="126" xr:uid="{E1BCDF44-CAF7-4118-9CB5-AC953E86617E}"/>
    <cellStyle name="Normal 9 2 2 3" xfId="125" xr:uid="{A0C31984-B7F9-4302-9094-BC6BE8352967}"/>
    <cellStyle name="Normal 9 2 3" xfId="57" xr:uid="{00000000-0005-0000-0000-000067000000}"/>
    <cellStyle name="Normal 9 2 3 2" xfId="127" xr:uid="{844E75DC-7F2D-446F-A095-57035C03E91C}"/>
    <cellStyle name="Normal 9 2 4" xfId="124" xr:uid="{ED25D90F-E6A2-42E3-9E09-84E59431E3AF}"/>
    <cellStyle name="Normal 9 3" xfId="58" xr:uid="{00000000-0005-0000-0000-000068000000}"/>
    <cellStyle name="Normal 9 3 2" xfId="59" xr:uid="{00000000-0005-0000-0000-000069000000}"/>
    <cellStyle name="Normal 9 3 2 2" xfId="129" xr:uid="{09B1BEF7-C75B-4F74-8FB6-F39CC915C262}"/>
    <cellStyle name="Normal 9 3 3" xfId="128" xr:uid="{D231646D-AEE6-4024-B508-BB8F05FF904E}"/>
    <cellStyle name="Normal 9 4" xfId="60" xr:uid="{00000000-0005-0000-0000-00006A000000}"/>
    <cellStyle name="Normal 9 4 2" xfId="130" xr:uid="{9CC53415-0491-461F-BC13-3E9B87E302A6}"/>
    <cellStyle name="Normal 9 5" xfId="123" xr:uid="{C08B74E9-6E98-4747-9BF1-E648DA7DC67D}"/>
    <cellStyle name="Percent" xfId="2" builtinId="5"/>
    <cellStyle name="Percent 10 2 2 2" xfId="61" xr:uid="{00000000-0005-0000-0000-00006C000000}"/>
    <cellStyle name="Percent 10 2 2 2 2" xfId="62" xr:uid="{00000000-0005-0000-0000-00006D000000}"/>
    <cellStyle name="Percent 10 2 2 2 2 2" xfId="63" xr:uid="{00000000-0005-0000-0000-00006E000000}"/>
    <cellStyle name="Percent 10 2 2 2 2 2 2" xfId="64" xr:uid="{00000000-0005-0000-0000-00006F000000}"/>
    <cellStyle name="Percent 10 2 2 2 2 2 2 2" xfId="134" xr:uid="{0059130F-B75E-4634-BA6F-B6CE3E93A24A}"/>
    <cellStyle name="Percent 10 2 2 2 2 2 3" xfId="133" xr:uid="{1B0EF0EC-6923-4C05-BF94-215C7BB0E0B1}"/>
    <cellStyle name="Percent 10 2 2 2 2 3" xfId="65" xr:uid="{00000000-0005-0000-0000-000070000000}"/>
    <cellStyle name="Percent 10 2 2 2 2 3 2" xfId="135" xr:uid="{335A0F40-D1C4-4365-ACB9-3A5BFA0188A6}"/>
    <cellStyle name="Percent 10 2 2 2 2 4" xfId="132" xr:uid="{622BF29E-5E16-4A85-9A5B-0B1C3F9E4EA9}"/>
    <cellStyle name="Percent 10 2 2 2 3" xfId="66" xr:uid="{00000000-0005-0000-0000-000071000000}"/>
    <cellStyle name="Percent 10 2 2 2 3 2" xfId="67" xr:uid="{00000000-0005-0000-0000-000072000000}"/>
    <cellStyle name="Percent 10 2 2 2 3 2 2" xfId="68" xr:uid="{00000000-0005-0000-0000-000073000000}"/>
    <cellStyle name="Percent 10 2 2 2 3 2 2 2" xfId="138" xr:uid="{DAEE8C9D-E61F-4CCC-B7C4-476D39256BF7}"/>
    <cellStyle name="Percent 10 2 2 2 3 2 3" xfId="137" xr:uid="{A5220B96-3F47-4A38-BD10-D9484775746F}"/>
    <cellStyle name="Percent 10 2 2 2 3 3" xfId="69" xr:uid="{00000000-0005-0000-0000-000074000000}"/>
    <cellStyle name="Percent 10 2 2 2 3 3 2" xfId="139" xr:uid="{135448D1-3013-4FBE-B42A-964926B774EA}"/>
    <cellStyle name="Percent 10 2 2 2 3 4" xfId="136" xr:uid="{EEA9784B-8E57-49DD-AC45-7EF4B0E9DF99}"/>
    <cellStyle name="Percent 10 2 2 2 4" xfId="70" xr:uid="{00000000-0005-0000-0000-000075000000}"/>
    <cellStyle name="Percent 10 2 2 2 4 2" xfId="71" xr:uid="{00000000-0005-0000-0000-000076000000}"/>
    <cellStyle name="Percent 10 2 2 2 4 2 2" xfId="141" xr:uid="{A1AE12EA-E205-4F86-A59A-461956AF2B2D}"/>
    <cellStyle name="Percent 10 2 2 2 4 3" xfId="140" xr:uid="{EA32454C-6C68-4287-8D79-2F8F49130E38}"/>
    <cellStyle name="Percent 10 2 2 2 5" xfId="72" xr:uid="{00000000-0005-0000-0000-000077000000}"/>
    <cellStyle name="Percent 10 2 2 2 5 2" xfId="142" xr:uid="{A1DE372A-BBB2-412F-A4F1-8FF3FCBE1C69}"/>
    <cellStyle name="Percent 10 2 2 2 6" xfId="131" xr:uid="{1C66E6AE-D6DD-437D-B6CD-2061B70D95D7}"/>
    <cellStyle name="Percent 10 3 2" xfId="73" xr:uid="{00000000-0005-0000-0000-000078000000}"/>
    <cellStyle name="Percent 10 3 2 2" xfId="74" xr:uid="{00000000-0005-0000-0000-000079000000}"/>
    <cellStyle name="Percent 10 3 2 2 2" xfId="75" xr:uid="{00000000-0005-0000-0000-00007A000000}"/>
    <cellStyle name="Percent 10 3 2 2 2 2" xfId="145" xr:uid="{2825918F-B61D-468C-81D2-89AE75E07AA6}"/>
    <cellStyle name="Percent 10 3 2 2 3" xfId="144" xr:uid="{B22A720A-3818-45E0-B497-F34DAF10AB31}"/>
    <cellStyle name="Percent 10 3 2 3" xfId="76" xr:uid="{00000000-0005-0000-0000-00007B000000}"/>
    <cellStyle name="Percent 10 3 2 3 2" xfId="146" xr:uid="{EF2CA2AB-2E58-4AD6-B471-17BF4566A286}"/>
    <cellStyle name="Percent 10 3 2 4" xfId="143" xr:uid="{45ABA94E-0E0C-41AC-90A7-B8E5C7D8B770}"/>
    <cellStyle name="Percent 2" xfId="77" xr:uid="{00000000-0005-0000-0000-00007C000000}"/>
    <cellStyle name="Percent 3" xfId="147" xr:uid="{1BA0C35F-5CA6-43B7-AA71-6666EEFA52DC}"/>
    <cellStyle name="Percent 4" xfId="89" xr:uid="{F87E2CA5-6CC0-4EC5-8909-0434DE8BEF28}"/>
    <cellStyle name="PSChar" xfId="78" xr:uid="{00000000-0005-0000-0000-00007D000000}"/>
    <cellStyle name="PSDate" xfId="79" xr:uid="{00000000-0005-0000-0000-00007E000000}"/>
    <cellStyle name="PSDec" xfId="80" xr:uid="{00000000-0005-0000-0000-00007F000000}"/>
    <cellStyle name="PSHeading" xfId="81" xr:uid="{00000000-0005-0000-0000-000080000000}"/>
    <cellStyle name="PSInt" xfId="82" xr:uid="{00000000-0005-0000-0000-000081000000}"/>
    <cellStyle name="PSSpacer" xfId="83" xr:uid="{00000000-0005-0000-0000-000082000000}"/>
    <cellStyle name="STANDARD" xfId="84" xr:uid="{00000000-0005-0000-0000-000083000000}"/>
    <cellStyle name="표준 2" xfId="85" xr:uid="{00000000-0005-0000-0000-000084000000}"/>
    <cellStyle name="표준 2 2" xfId="148" xr:uid="{90569CA1-2B03-4F6E-A999-EBC4279E9078}"/>
    <cellStyle name="표준 3" xfId="86" xr:uid="{00000000-0005-0000-0000-000085000000}"/>
    <cellStyle name="표준 3 2" xfId="149" xr:uid="{533DB7D8-E5DB-4F9E-B35A-D73DBD574F3A}"/>
  </cellStyles>
  <dxfs count="13">
    <dxf>
      <font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71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sheetMetadata" Target="metadata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styles" Target="styles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Ecoceres Progress S-Curve</a:t>
            </a:r>
          </a:p>
        </c:rich>
      </c:tx>
      <c:layout>
        <c:manualLayout>
          <c:xMode val="edge"/>
          <c:yMode val="edge"/>
          <c:x val="0.416510598929964"/>
          <c:y val="3.3191955977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10133021616601E-2"/>
          <c:y val="0.100072242329398"/>
          <c:w val="0.90508941280678401"/>
          <c:h val="0.71266340436973596"/>
        </c:manualLayout>
      </c:layout>
      <c:lineChart>
        <c:grouping val="standard"/>
        <c:varyColors val="0"/>
        <c:ser>
          <c:idx val="3"/>
          <c:order val="0"/>
          <c:tx>
            <c:strRef>
              <c:f>'S-Curve - Overall'!$B$58</c:f>
              <c:strCache>
                <c:ptCount val="1"/>
                <c:pt idx="0">
                  <c:v>Plan Cum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'S-Curve - Overall'!$C$54:$AI$55</c:f>
              <c:multiLvlStrCache>
                <c:ptCount val="33"/>
                <c:lvl>
                  <c:pt idx="0">
                    <c:v>Week 1</c:v>
                  </c:pt>
                  <c:pt idx="1">
                    <c:v>Week 2</c:v>
                  </c:pt>
                  <c:pt idx="2">
                    <c:v>Week 3</c:v>
                  </c:pt>
                  <c:pt idx="3">
                    <c:v>Week 4</c:v>
                  </c:pt>
                  <c:pt idx="4">
                    <c:v>Week 5</c:v>
                  </c:pt>
                  <c:pt idx="5">
                    <c:v>Week 6</c:v>
                  </c:pt>
                  <c:pt idx="6">
                    <c:v>Week 7</c:v>
                  </c:pt>
                  <c:pt idx="7">
                    <c:v>Week 8</c:v>
                  </c:pt>
                  <c:pt idx="8">
                    <c:v>Week 9</c:v>
                  </c:pt>
                  <c:pt idx="9">
                    <c:v>Week 10</c:v>
                  </c:pt>
                  <c:pt idx="10">
                    <c:v>Week 11</c:v>
                  </c:pt>
                  <c:pt idx="11">
                    <c:v>Week 12</c:v>
                  </c:pt>
                  <c:pt idx="12">
                    <c:v>Week 13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28</c:v>
                  </c:pt>
                  <c:pt idx="28">
                    <c:v>Week 29</c:v>
                  </c:pt>
                  <c:pt idx="29">
                    <c:v>Week 30</c:v>
                  </c:pt>
                  <c:pt idx="30">
                    <c:v>Week 31</c:v>
                  </c:pt>
                  <c:pt idx="31">
                    <c:v>Week 32</c:v>
                  </c:pt>
                  <c:pt idx="32">
                    <c:v>Week 33</c:v>
                  </c:pt>
                </c:lvl>
                <c:lvl>
                  <c:pt idx="0">
                    <c:v>20-Oct</c:v>
                  </c:pt>
                  <c:pt idx="1">
                    <c:v>27-Oct</c:v>
                  </c:pt>
                  <c:pt idx="2">
                    <c:v>3-Nov</c:v>
                  </c:pt>
                  <c:pt idx="3">
                    <c:v>10-Nov</c:v>
                  </c:pt>
                  <c:pt idx="4">
                    <c:v>17-Nov</c:v>
                  </c:pt>
                  <c:pt idx="5">
                    <c:v>24-Nov</c:v>
                  </c:pt>
                  <c:pt idx="6">
                    <c:v>1-Dec</c:v>
                  </c:pt>
                  <c:pt idx="7">
                    <c:v>8-Dec</c:v>
                  </c:pt>
                  <c:pt idx="8">
                    <c:v>15-Dec</c:v>
                  </c:pt>
                  <c:pt idx="9">
                    <c:v>22-Dec</c:v>
                  </c:pt>
                  <c:pt idx="10">
                    <c:v>29-Dec</c:v>
                  </c:pt>
                  <c:pt idx="11">
                    <c:v>5-Jan</c:v>
                  </c:pt>
                  <c:pt idx="12">
                    <c:v>12-Jan</c:v>
                  </c:pt>
                  <c:pt idx="13">
                    <c:v>19-Jan</c:v>
                  </c:pt>
                  <c:pt idx="14">
                    <c:v>26-Jan</c:v>
                  </c:pt>
                  <c:pt idx="15">
                    <c:v>2-Feb</c:v>
                  </c:pt>
                  <c:pt idx="16">
                    <c:v>9-Feb</c:v>
                  </c:pt>
                  <c:pt idx="17">
                    <c:v>16-Feb</c:v>
                  </c:pt>
                  <c:pt idx="18">
                    <c:v>23-Feb</c:v>
                  </c:pt>
                  <c:pt idx="19">
                    <c:v>1-Mar</c:v>
                  </c:pt>
                  <c:pt idx="20">
                    <c:v>8-Mar</c:v>
                  </c:pt>
                  <c:pt idx="21">
                    <c:v>15-Mar</c:v>
                  </c:pt>
                  <c:pt idx="22">
                    <c:v>22-Mar</c:v>
                  </c:pt>
                  <c:pt idx="23">
                    <c:v>29-Mar</c:v>
                  </c:pt>
                  <c:pt idx="24">
                    <c:v>5-Apr</c:v>
                  </c:pt>
                  <c:pt idx="25">
                    <c:v>12-Apr</c:v>
                  </c:pt>
                  <c:pt idx="26">
                    <c:v>19-Apr</c:v>
                  </c:pt>
                  <c:pt idx="27">
                    <c:v>26-Apr</c:v>
                  </c:pt>
                  <c:pt idx="28">
                    <c:v>3-May</c:v>
                  </c:pt>
                  <c:pt idx="29">
                    <c:v>10-May</c:v>
                  </c:pt>
                  <c:pt idx="30">
                    <c:v>17-May</c:v>
                  </c:pt>
                  <c:pt idx="31">
                    <c:v>24-May</c:v>
                  </c:pt>
                  <c:pt idx="32">
                    <c:v>31-May</c:v>
                  </c:pt>
                </c:lvl>
              </c:multiLvlStrCache>
            </c:multiLvlStrRef>
          </c:cat>
          <c:val>
            <c:numRef>
              <c:f>'S-Curve - Overall'!$C$58:$AI$58</c:f>
              <c:numCache>
                <c:formatCode>0.0%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1.7774617845716319E-4</c:v>
                </c:pt>
                <c:pt idx="7">
                  <c:v>3.1994312122289367E-3</c:v>
                </c:pt>
                <c:pt idx="8">
                  <c:v>1.4752932811944543E-2</c:v>
                </c:pt>
                <c:pt idx="9">
                  <c:v>4.2836829008176328E-2</c:v>
                </c:pt>
                <c:pt idx="10">
                  <c:v>0.10620334162815498</c:v>
                </c:pt>
                <c:pt idx="11">
                  <c:v>0.2060078208318521</c:v>
                </c:pt>
                <c:pt idx="12">
                  <c:v>0.34091717028083901</c:v>
                </c:pt>
                <c:pt idx="13">
                  <c:v>0.49777817276928543</c:v>
                </c:pt>
                <c:pt idx="14">
                  <c:v>0.65917170280838955</c:v>
                </c:pt>
                <c:pt idx="15">
                  <c:v>0.79674724493423388</c:v>
                </c:pt>
                <c:pt idx="16">
                  <c:v>0.89912904372555991</c:v>
                </c:pt>
                <c:pt idx="17">
                  <c:v>0.9593849982225382</c:v>
                </c:pt>
                <c:pt idx="18">
                  <c:v>0.98853537148951309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0-438F-8614-39C8E38B3180}"/>
            </c:ext>
          </c:extLst>
        </c:ser>
        <c:ser>
          <c:idx val="4"/>
          <c:order val="1"/>
          <c:tx>
            <c:strRef>
              <c:f>'S-Curve - Overall'!$B$59</c:f>
              <c:strCache>
                <c:ptCount val="1"/>
                <c:pt idx="0">
                  <c:v>Actual Cum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'S-Curve - Overall'!$C$54:$AI$55</c:f>
              <c:multiLvlStrCache>
                <c:ptCount val="33"/>
                <c:lvl>
                  <c:pt idx="0">
                    <c:v>Week 1</c:v>
                  </c:pt>
                  <c:pt idx="1">
                    <c:v>Week 2</c:v>
                  </c:pt>
                  <c:pt idx="2">
                    <c:v>Week 3</c:v>
                  </c:pt>
                  <c:pt idx="3">
                    <c:v>Week 4</c:v>
                  </c:pt>
                  <c:pt idx="4">
                    <c:v>Week 5</c:v>
                  </c:pt>
                  <c:pt idx="5">
                    <c:v>Week 6</c:v>
                  </c:pt>
                  <c:pt idx="6">
                    <c:v>Week 7</c:v>
                  </c:pt>
                  <c:pt idx="7">
                    <c:v>Week 8</c:v>
                  </c:pt>
                  <c:pt idx="8">
                    <c:v>Week 9</c:v>
                  </c:pt>
                  <c:pt idx="9">
                    <c:v>Week 10</c:v>
                  </c:pt>
                  <c:pt idx="10">
                    <c:v>Week 11</c:v>
                  </c:pt>
                  <c:pt idx="11">
                    <c:v>Week 12</c:v>
                  </c:pt>
                  <c:pt idx="12">
                    <c:v>Week 13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28</c:v>
                  </c:pt>
                  <c:pt idx="28">
                    <c:v>Week 29</c:v>
                  </c:pt>
                  <c:pt idx="29">
                    <c:v>Week 30</c:v>
                  </c:pt>
                  <c:pt idx="30">
                    <c:v>Week 31</c:v>
                  </c:pt>
                  <c:pt idx="31">
                    <c:v>Week 32</c:v>
                  </c:pt>
                  <c:pt idx="32">
                    <c:v>Week 33</c:v>
                  </c:pt>
                </c:lvl>
                <c:lvl>
                  <c:pt idx="0">
                    <c:v>20-Oct</c:v>
                  </c:pt>
                  <c:pt idx="1">
                    <c:v>27-Oct</c:v>
                  </c:pt>
                  <c:pt idx="2">
                    <c:v>3-Nov</c:v>
                  </c:pt>
                  <c:pt idx="3">
                    <c:v>10-Nov</c:v>
                  </c:pt>
                  <c:pt idx="4">
                    <c:v>17-Nov</c:v>
                  </c:pt>
                  <c:pt idx="5">
                    <c:v>24-Nov</c:v>
                  </c:pt>
                  <c:pt idx="6">
                    <c:v>1-Dec</c:v>
                  </c:pt>
                  <c:pt idx="7">
                    <c:v>8-Dec</c:v>
                  </c:pt>
                  <c:pt idx="8">
                    <c:v>15-Dec</c:v>
                  </c:pt>
                  <c:pt idx="9">
                    <c:v>22-Dec</c:v>
                  </c:pt>
                  <c:pt idx="10">
                    <c:v>29-Dec</c:v>
                  </c:pt>
                  <c:pt idx="11">
                    <c:v>5-Jan</c:v>
                  </c:pt>
                  <c:pt idx="12">
                    <c:v>12-Jan</c:v>
                  </c:pt>
                  <c:pt idx="13">
                    <c:v>19-Jan</c:v>
                  </c:pt>
                  <c:pt idx="14">
                    <c:v>26-Jan</c:v>
                  </c:pt>
                  <c:pt idx="15">
                    <c:v>2-Feb</c:v>
                  </c:pt>
                  <c:pt idx="16">
                    <c:v>9-Feb</c:v>
                  </c:pt>
                  <c:pt idx="17">
                    <c:v>16-Feb</c:v>
                  </c:pt>
                  <c:pt idx="18">
                    <c:v>23-Feb</c:v>
                  </c:pt>
                  <c:pt idx="19">
                    <c:v>1-Mar</c:v>
                  </c:pt>
                  <c:pt idx="20">
                    <c:v>8-Mar</c:v>
                  </c:pt>
                  <c:pt idx="21">
                    <c:v>15-Mar</c:v>
                  </c:pt>
                  <c:pt idx="22">
                    <c:v>22-Mar</c:v>
                  </c:pt>
                  <c:pt idx="23">
                    <c:v>29-Mar</c:v>
                  </c:pt>
                  <c:pt idx="24">
                    <c:v>5-Apr</c:v>
                  </c:pt>
                  <c:pt idx="25">
                    <c:v>12-Apr</c:v>
                  </c:pt>
                  <c:pt idx="26">
                    <c:v>19-Apr</c:v>
                  </c:pt>
                  <c:pt idx="27">
                    <c:v>26-Apr</c:v>
                  </c:pt>
                  <c:pt idx="28">
                    <c:v>3-May</c:v>
                  </c:pt>
                  <c:pt idx="29">
                    <c:v>10-May</c:v>
                  </c:pt>
                  <c:pt idx="30">
                    <c:v>17-May</c:v>
                  </c:pt>
                  <c:pt idx="31">
                    <c:v>24-May</c:v>
                  </c:pt>
                  <c:pt idx="32">
                    <c:v>31-May</c:v>
                  </c:pt>
                </c:lvl>
              </c:multiLvlStrCache>
            </c:multiLvlStrRef>
          </c:cat>
          <c:val>
            <c:numRef>
              <c:f>'S-Curve - Overall'!$C$59:$AI$59</c:f>
              <c:numCache>
                <c:formatCode>0.0%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3.5000000000000001E-3</c:v>
                </c:pt>
                <c:pt idx="8">
                  <c:v>1.35E-2</c:v>
                </c:pt>
                <c:pt idx="9">
                  <c:v>6.0740797428637021E-2</c:v>
                </c:pt>
                <c:pt idx="10">
                  <c:v>9.4975893472105305E-2</c:v>
                </c:pt>
                <c:pt idx="11">
                  <c:v>0.12337185275885817</c:v>
                </c:pt>
                <c:pt idx="12">
                  <c:v>0.16871508379888267</c:v>
                </c:pt>
                <c:pt idx="13">
                  <c:v>0.23119055883373826</c:v>
                </c:pt>
                <c:pt idx="14">
                  <c:v>0.27764144394307538</c:v>
                </c:pt>
                <c:pt idx="15">
                  <c:v>0.34438996876084688</c:v>
                </c:pt>
                <c:pt idx="16">
                  <c:v>0.40114196459562657</c:v>
                </c:pt>
                <c:pt idx="17">
                  <c:v>0.46327749327315332</c:v>
                </c:pt>
                <c:pt idx="18">
                  <c:v>0.53315424008332613</c:v>
                </c:pt>
                <c:pt idx="19">
                  <c:v>0.58452304487457696</c:v>
                </c:pt>
                <c:pt idx="20">
                  <c:v>0.64044787778838641</c:v>
                </c:pt>
                <c:pt idx="21">
                  <c:v>0.68331308046176553</c:v>
                </c:pt>
                <c:pt idx="22">
                  <c:v>0.74311257703324363</c:v>
                </c:pt>
                <c:pt idx="23">
                  <c:v>0.78551341029424515</c:v>
                </c:pt>
                <c:pt idx="24">
                  <c:v>0.81371408731880912</c:v>
                </c:pt>
                <c:pt idx="25">
                  <c:v>0.83225962383547181</c:v>
                </c:pt>
                <c:pt idx="26">
                  <c:v>0.84184390929864661</c:v>
                </c:pt>
                <c:pt idx="27">
                  <c:v>0.85928546317454735</c:v>
                </c:pt>
                <c:pt idx="28">
                  <c:v>0.87690653795524343</c:v>
                </c:pt>
                <c:pt idx="29">
                  <c:v>0.91257130320315905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70-438F-8614-39C8E38B31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1792608"/>
        <c:axId val="443476816"/>
      </c:lineChart>
      <c:catAx>
        <c:axId val="57179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76816"/>
        <c:crosses val="autoZero"/>
        <c:auto val="1"/>
        <c:lblAlgn val="ctr"/>
        <c:lblOffset val="100"/>
        <c:noMultiLvlLbl val="0"/>
      </c:catAx>
      <c:valAx>
        <c:axId val="44347681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92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894501723489E-2"/>
          <c:y val="1.6921345740164701E-2"/>
          <c:w val="0.97672379187895597"/>
          <c:h val="0.81175516799398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'Resource Loading'!$B$61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'Resource Loading'!$C$57:$AF$58</c:f>
              <c:multiLvlStrCache>
                <c:ptCount val="30"/>
                <c:lvl>
                  <c:pt idx="0">
                    <c:v>Week 1</c:v>
                  </c:pt>
                  <c:pt idx="1">
                    <c:v>Week 2</c:v>
                  </c:pt>
                  <c:pt idx="2">
                    <c:v>Week 3</c:v>
                  </c:pt>
                  <c:pt idx="3">
                    <c:v>Week 4</c:v>
                  </c:pt>
                  <c:pt idx="4">
                    <c:v>Week 5</c:v>
                  </c:pt>
                  <c:pt idx="5">
                    <c:v>Week 6</c:v>
                  </c:pt>
                  <c:pt idx="6">
                    <c:v>Week 7</c:v>
                  </c:pt>
                  <c:pt idx="7">
                    <c:v>Week 8</c:v>
                  </c:pt>
                  <c:pt idx="8">
                    <c:v>Week 9</c:v>
                  </c:pt>
                  <c:pt idx="9">
                    <c:v>Week 10</c:v>
                  </c:pt>
                  <c:pt idx="10">
                    <c:v>Week 11</c:v>
                  </c:pt>
                  <c:pt idx="11">
                    <c:v>Week 12</c:v>
                  </c:pt>
                  <c:pt idx="12">
                    <c:v>Week 13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28</c:v>
                  </c:pt>
                  <c:pt idx="28">
                    <c:v>Week 29</c:v>
                  </c:pt>
                  <c:pt idx="29">
                    <c:v>Week 30</c:v>
                  </c:pt>
                </c:lvl>
                <c:lvl>
                  <c:pt idx="0">
                    <c:v>20/Oct/23</c:v>
                  </c:pt>
                  <c:pt idx="1">
                    <c:v>27/Oct/23</c:v>
                  </c:pt>
                  <c:pt idx="2">
                    <c:v>3/Nov/23</c:v>
                  </c:pt>
                  <c:pt idx="3">
                    <c:v>10/Nov/23</c:v>
                  </c:pt>
                  <c:pt idx="4">
                    <c:v>17/Nov/23</c:v>
                  </c:pt>
                  <c:pt idx="5">
                    <c:v>24/Nov/23</c:v>
                  </c:pt>
                  <c:pt idx="6">
                    <c:v>1/Dec/23</c:v>
                  </c:pt>
                  <c:pt idx="7">
                    <c:v>8/Dec/23</c:v>
                  </c:pt>
                  <c:pt idx="8">
                    <c:v>15/Dec/23</c:v>
                  </c:pt>
                  <c:pt idx="9">
                    <c:v>22/Dec/23</c:v>
                  </c:pt>
                  <c:pt idx="10">
                    <c:v>29/Dec/23</c:v>
                  </c:pt>
                  <c:pt idx="11">
                    <c:v>5/Jan/24</c:v>
                  </c:pt>
                  <c:pt idx="12">
                    <c:v>12/Jan/24</c:v>
                  </c:pt>
                  <c:pt idx="13">
                    <c:v>19/Jan/24</c:v>
                  </c:pt>
                  <c:pt idx="14">
                    <c:v>26/Jan/24</c:v>
                  </c:pt>
                  <c:pt idx="15">
                    <c:v>2/Feb/24</c:v>
                  </c:pt>
                  <c:pt idx="16">
                    <c:v>9/Feb/24</c:v>
                  </c:pt>
                  <c:pt idx="17">
                    <c:v>16/Feb/24</c:v>
                  </c:pt>
                  <c:pt idx="18">
                    <c:v>23/Feb/24</c:v>
                  </c:pt>
                  <c:pt idx="19">
                    <c:v>1/Mar/24</c:v>
                  </c:pt>
                  <c:pt idx="20">
                    <c:v>8/Mar/24</c:v>
                  </c:pt>
                  <c:pt idx="21">
                    <c:v>15/Mar/24</c:v>
                  </c:pt>
                  <c:pt idx="22">
                    <c:v>22/Mar/24</c:v>
                  </c:pt>
                  <c:pt idx="23">
                    <c:v>29/Mar/24</c:v>
                  </c:pt>
                  <c:pt idx="24">
                    <c:v>5/Apr/24</c:v>
                  </c:pt>
                  <c:pt idx="25">
                    <c:v>12/Apr/24</c:v>
                  </c:pt>
                  <c:pt idx="26">
                    <c:v>19/Apr/24</c:v>
                  </c:pt>
                  <c:pt idx="27">
                    <c:v>26/Apr/24</c:v>
                  </c:pt>
                  <c:pt idx="28">
                    <c:v>3/May/24</c:v>
                  </c:pt>
                  <c:pt idx="29">
                    <c:v>10/May/24</c:v>
                  </c:pt>
                </c:lvl>
              </c:multiLvlStrCache>
            </c:multiLvlStrRef>
          </c:cat>
          <c:val>
            <c:numRef>
              <c:f>'Resource Loading'!$C$61:$AF$61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94</c:v>
                </c:pt>
                <c:pt idx="6">
                  <c:v>105</c:v>
                </c:pt>
                <c:pt idx="7">
                  <c:v>112</c:v>
                </c:pt>
                <c:pt idx="8">
                  <c:v>150</c:v>
                </c:pt>
                <c:pt idx="9">
                  <c:v>210</c:v>
                </c:pt>
                <c:pt idx="10">
                  <c:v>264</c:v>
                </c:pt>
                <c:pt idx="11">
                  <c:v>264</c:v>
                </c:pt>
                <c:pt idx="12">
                  <c:v>264</c:v>
                </c:pt>
                <c:pt idx="13">
                  <c:v>264</c:v>
                </c:pt>
                <c:pt idx="14">
                  <c:v>264</c:v>
                </c:pt>
                <c:pt idx="15">
                  <c:v>264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6-49D6-96E4-44981CB62CCA}"/>
            </c:ext>
          </c:extLst>
        </c:ser>
        <c:ser>
          <c:idx val="1"/>
          <c:order val="1"/>
          <c:tx>
            <c:strRef>
              <c:f>'Resource Loading'!$B$64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00B050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'Resource Loading'!$C$57:$AF$58</c:f>
              <c:multiLvlStrCache>
                <c:ptCount val="30"/>
                <c:lvl>
                  <c:pt idx="0">
                    <c:v>Week 1</c:v>
                  </c:pt>
                  <c:pt idx="1">
                    <c:v>Week 2</c:v>
                  </c:pt>
                  <c:pt idx="2">
                    <c:v>Week 3</c:v>
                  </c:pt>
                  <c:pt idx="3">
                    <c:v>Week 4</c:v>
                  </c:pt>
                  <c:pt idx="4">
                    <c:v>Week 5</c:v>
                  </c:pt>
                  <c:pt idx="5">
                    <c:v>Week 6</c:v>
                  </c:pt>
                  <c:pt idx="6">
                    <c:v>Week 7</c:v>
                  </c:pt>
                  <c:pt idx="7">
                    <c:v>Week 8</c:v>
                  </c:pt>
                  <c:pt idx="8">
                    <c:v>Week 9</c:v>
                  </c:pt>
                  <c:pt idx="9">
                    <c:v>Week 10</c:v>
                  </c:pt>
                  <c:pt idx="10">
                    <c:v>Week 11</c:v>
                  </c:pt>
                  <c:pt idx="11">
                    <c:v>Week 12</c:v>
                  </c:pt>
                  <c:pt idx="12">
                    <c:v>Week 13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28</c:v>
                  </c:pt>
                  <c:pt idx="28">
                    <c:v>Week 29</c:v>
                  </c:pt>
                  <c:pt idx="29">
                    <c:v>Week 30</c:v>
                  </c:pt>
                </c:lvl>
                <c:lvl>
                  <c:pt idx="0">
                    <c:v>20/Oct/23</c:v>
                  </c:pt>
                  <c:pt idx="1">
                    <c:v>27/Oct/23</c:v>
                  </c:pt>
                  <c:pt idx="2">
                    <c:v>3/Nov/23</c:v>
                  </c:pt>
                  <c:pt idx="3">
                    <c:v>10/Nov/23</c:v>
                  </c:pt>
                  <c:pt idx="4">
                    <c:v>17/Nov/23</c:v>
                  </c:pt>
                  <c:pt idx="5">
                    <c:v>24/Nov/23</c:v>
                  </c:pt>
                  <c:pt idx="6">
                    <c:v>1/Dec/23</c:v>
                  </c:pt>
                  <c:pt idx="7">
                    <c:v>8/Dec/23</c:v>
                  </c:pt>
                  <c:pt idx="8">
                    <c:v>15/Dec/23</c:v>
                  </c:pt>
                  <c:pt idx="9">
                    <c:v>22/Dec/23</c:v>
                  </c:pt>
                  <c:pt idx="10">
                    <c:v>29/Dec/23</c:v>
                  </c:pt>
                  <c:pt idx="11">
                    <c:v>5/Jan/24</c:v>
                  </c:pt>
                  <c:pt idx="12">
                    <c:v>12/Jan/24</c:v>
                  </c:pt>
                  <c:pt idx="13">
                    <c:v>19/Jan/24</c:v>
                  </c:pt>
                  <c:pt idx="14">
                    <c:v>26/Jan/24</c:v>
                  </c:pt>
                  <c:pt idx="15">
                    <c:v>2/Feb/24</c:v>
                  </c:pt>
                  <c:pt idx="16">
                    <c:v>9/Feb/24</c:v>
                  </c:pt>
                  <c:pt idx="17">
                    <c:v>16/Feb/24</c:v>
                  </c:pt>
                  <c:pt idx="18">
                    <c:v>23/Feb/24</c:v>
                  </c:pt>
                  <c:pt idx="19">
                    <c:v>1/Mar/24</c:v>
                  </c:pt>
                  <c:pt idx="20">
                    <c:v>8/Mar/24</c:v>
                  </c:pt>
                  <c:pt idx="21">
                    <c:v>15/Mar/24</c:v>
                  </c:pt>
                  <c:pt idx="22">
                    <c:v>22/Mar/24</c:v>
                  </c:pt>
                  <c:pt idx="23">
                    <c:v>29/Mar/24</c:v>
                  </c:pt>
                  <c:pt idx="24">
                    <c:v>5/Apr/24</c:v>
                  </c:pt>
                  <c:pt idx="25">
                    <c:v>12/Apr/24</c:v>
                  </c:pt>
                  <c:pt idx="26">
                    <c:v>19/Apr/24</c:v>
                  </c:pt>
                  <c:pt idx="27">
                    <c:v>26/Apr/24</c:v>
                  </c:pt>
                  <c:pt idx="28">
                    <c:v>3/May/24</c:v>
                  </c:pt>
                  <c:pt idx="29">
                    <c:v>10/May/24</c:v>
                  </c:pt>
                </c:lvl>
              </c:multiLvlStrCache>
            </c:multiLvlStrRef>
          </c:cat>
          <c:val>
            <c:numRef>
              <c:f>'Resource Loading'!$C$64:$AF$64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</c:v>
                </c:pt>
                <c:pt idx="5">
                  <c:v>33</c:v>
                </c:pt>
                <c:pt idx="6">
                  <c:v>75</c:v>
                </c:pt>
                <c:pt idx="7">
                  <c:v>115</c:v>
                </c:pt>
                <c:pt idx="8">
                  <c:v>155</c:v>
                </c:pt>
                <c:pt idx="9">
                  <c:v>197</c:v>
                </c:pt>
                <c:pt idx="10">
                  <c:v>226</c:v>
                </c:pt>
                <c:pt idx="11">
                  <c:v>236</c:v>
                </c:pt>
                <c:pt idx="12">
                  <c:v>325</c:v>
                </c:pt>
                <c:pt idx="13">
                  <c:v>329</c:v>
                </c:pt>
                <c:pt idx="14">
                  <c:v>360</c:v>
                </c:pt>
                <c:pt idx="15">
                  <c:v>360</c:v>
                </c:pt>
                <c:pt idx="16">
                  <c:v>400</c:v>
                </c:pt>
                <c:pt idx="17">
                  <c:v>400</c:v>
                </c:pt>
                <c:pt idx="18">
                  <c:v>415</c:v>
                </c:pt>
                <c:pt idx="19">
                  <c:v>415</c:v>
                </c:pt>
                <c:pt idx="20">
                  <c:v>361</c:v>
                </c:pt>
                <c:pt idx="21">
                  <c:v>303</c:v>
                </c:pt>
                <c:pt idx="22">
                  <c:v>312</c:v>
                </c:pt>
                <c:pt idx="23">
                  <c:v>265</c:v>
                </c:pt>
                <c:pt idx="24">
                  <c:v>265</c:v>
                </c:pt>
                <c:pt idx="25">
                  <c:v>240</c:v>
                </c:pt>
                <c:pt idx="26">
                  <c:v>205</c:v>
                </c:pt>
                <c:pt idx="27">
                  <c:v>205</c:v>
                </c:pt>
                <c:pt idx="28">
                  <c:v>198</c:v>
                </c:pt>
                <c:pt idx="29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6-49D6-96E4-44981CB6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625087"/>
        <c:axId val="316629663"/>
      </c:barChart>
      <c:lineChart>
        <c:grouping val="standard"/>
        <c:varyColors val="0"/>
        <c:ser>
          <c:idx val="3"/>
          <c:order val="2"/>
          <c:tx>
            <c:strRef>
              <c:f>'Resource Loading'!$B$65</c:f>
              <c:strCache>
                <c:ptCount val="1"/>
                <c:pt idx="0">
                  <c:v>Management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'Resource Loading'!$C$57:$AF$58</c:f>
              <c:multiLvlStrCache>
                <c:ptCount val="30"/>
                <c:lvl>
                  <c:pt idx="0">
                    <c:v>Week 1</c:v>
                  </c:pt>
                  <c:pt idx="1">
                    <c:v>Week 2</c:v>
                  </c:pt>
                  <c:pt idx="2">
                    <c:v>Week 3</c:v>
                  </c:pt>
                  <c:pt idx="3">
                    <c:v>Week 4</c:v>
                  </c:pt>
                  <c:pt idx="4">
                    <c:v>Week 5</c:v>
                  </c:pt>
                  <c:pt idx="5">
                    <c:v>Week 6</c:v>
                  </c:pt>
                  <c:pt idx="6">
                    <c:v>Week 7</c:v>
                  </c:pt>
                  <c:pt idx="7">
                    <c:v>Week 8</c:v>
                  </c:pt>
                  <c:pt idx="8">
                    <c:v>Week 9</c:v>
                  </c:pt>
                  <c:pt idx="9">
                    <c:v>Week 10</c:v>
                  </c:pt>
                  <c:pt idx="10">
                    <c:v>Week 11</c:v>
                  </c:pt>
                  <c:pt idx="11">
                    <c:v>Week 12</c:v>
                  </c:pt>
                  <c:pt idx="12">
                    <c:v>Week 13</c:v>
                  </c:pt>
                  <c:pt idx="13">
                    <c:v>Week 14</c:v>
                  </c:pt>
                  <c:pt idx="14">
                    <c:v>Week 15</c:v>
                  </c:pt>
                  <c:pt idx="15">
                    <c:v>Week 16</c:v>
                  </c:pt>
                  <c:pt idx="16">
                    <c:v>Week 17</c:v>
                  </c:pt>
                  <c:pt idx="17">
                    <c:v>Week 18</c:v>
                  </c:pt>
                  <c:pt idx="18">
                    <c:v>Week 19</c:v>
                  </c:pt>
                  <c:pt idx="19">
                    <c:v>Week 20</c:v>
                  </c:pt>
                  <c:pt idx="20">
                    <c:v>Week 21</c:v>
                  </c:pt>
                  <c:pt idx="21">
                    <c:v>Week 22</c:v>
                  </c:pt>
                  <c:pt idx="22">
                    <c:v>Week 23</c:v>
                  </c:pt>
                  <c:pt idx="23">
                    <c:v>Week 24</c:v>
                  </c:pt>
                  <c:pt idx="24">
                    <c:v>Week 25</c:v>
                  </c:pt>
                  <c:pt idx="25">
                    <c:v>Week 26</c:v>
                  </c:pt>
                  <c:pt idx="26">
                    <c:v>Week 27</c:v>
                  </c:pt>
                  <c:pt idx="27">
                    <c:v>Week 28</c:v>
                  </c:pt>
                  <c:pt idx="28">
                    <c:v>Week 29</c:v>
                  </c:pt>
                  <c:pt idx="29">
                    <c:v>Week 30</c:v>
                  </c:pt>
                </c:lvl>
                <c:lvl>
                  <c:pt idx="0">
                    <c:v>20/Oct/23</c:v>
                  </c:pt>
                  <c:pt idx="1">
                    <c:v>27/Oct/23</c:v>
                  </c:pt>
                  <c:pt idx="2">
                    <c:v>3/Nov/23</c:v>
                  </c:pt>
                  <c:pt idx="3">
                    <c:v>10/Nov/23</c:v>
                  </c:pt>
                  <c:pt idx="4">
                    <c:v>17/Nov/23</c:v>
                  </c:pt>
                  <c:pt idx="5">
                    <c:v>24/Nov/23</c:v>
                  </c:pt>
                  <c:pt idx="6">
                    <c:v>1/Dec/23</c:v>
                  </c:pt>
                  <c:pt idx="7">
                    <c:v>8/Dec/23</c:v>
                  </c:pt>
                  <c:pt idx="8">
                    <c:v>15/Dec/23</c:v>
                  </c:pt>
                  <c:pt idx="9">
                    <c:v>22/Dec/23</c:v>
                  </c:pt>
                  <c:pt idx="10">
                    <c:v>29/Dec/23</c:v>
                  </c:pt>
                  <c:pt idx="11">
                    <c:v>5/Jan/24</c:v>
                  </c:pt>
                  <c:pt idx="12">
                    <c:v>12/Jan/24</c:v>
                  </c:pt>
                  <c:pt idx="13">
                    <c:v>19/Jan/24</c:v>
                  </c:pt>
                  <c:pt idx="14">
                    <c:v>26/Jan/24</c:v>
                  </c:pt>
                  <c:pt idx="15">
                    <c:v>2/Feb/24</c:v>
                  </c:pt>
                  <c:pt idx="16">
                    <c:v>9/Feb/24</c:v>
                  </c:pt>
                  <c:pt idx="17">
                    <c:v>16/Feb/24</c:v>
                  </c:pt>
                  <c:pt idx="18">
                    <c:v>23/Feb/24</c:v>
                  </c:pt>
                  <c:pt idx="19">
                    <c:v>1/Mar/24</c:v>
                  </c:pt>
                  <c:pt idx="20">
                    <c:v>8/Mar/24</c:v>
                  </c:pt>
                  <c:pt idx="21">
                    <c:v>15/Mar/24</c:v>
                  </c:pt>
                  <c:pt idx="22">
                    <c:v>22/Mar/24</c:v>
                  </c:pt>
                  <c:pt idx="23">
                    <c:v>29/Mar/24</c:v>
                  </c:pt>
                  <c:pt idx="24">
                    <c:v>5/Apr/24</c:v>
                  </c:pt>
                  <c:pt idx="25">
                    <c:v>12/Apr/24</c:v>
                  </c:pt>
                  <c:pt idx="26">
                    <c:v>19/Apr/24</c:v>
                  </c:pt>
                  <c:pt idx="27">
                    <c:v>26/Apr/24</c:v>
                  </c:pt>
                  <c:pt idx="28">
                    <c:v>3/May/24</c:v>
                  </c:pt>
                  <c:pt idx="29">
                    <c:v>10/May/24</c:v>
                  </c:pt>
                </c:lvl>
              </c:multiLvlStrCache>
            </c:multiLvlStrRef>
          </c:cat>
          <c:val>
            <c:numRef>
              <c:f>'Resource Loading'!$C$65:$AF$65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8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F6-49D6-96E4-44981CB6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25087"/>
        <c:axId val="316629663"/>
      </c:lineChart>
      <c:catAx>
        <c:axId val="316625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6629663"/>
        <c:crosses val="autoZero"/>
        <c:auto val="1"/>
        <c:lblAlgn val="ctr"/>
        <c:lblOffset val="100"/>
        <c:noMultiLvlLbl val="0"/>
      </c:catAx>
      <c:valAx>
        <c:axId val="316629663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en-US"/>
          </a:p>
        </c:txPr>
        <c:crossAx val="316625087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423450434951698"/>
          <c:y val="2.6078676564308199E-2"/>
          <c:w val="0.14576550097150501"/>
          <c:h val="4.1284236318363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latin typeface="Arial" panose="020B0604020202020204" pitchFamily="7" charset="0"/>
          <a:cs typeface="Arial" panose="020B0604020202020204" pitchFamily="7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100852</xdr:colOff>
      <xdr:row>1</xdr:row>
      <xdr:rowOff>76199</xdr:rowOff>
    </xdr:from>
    <xdr:to>
      <xdr:col>35</xdr:col>
      <xdr:colOff>0</xdr:colOff>
      <xdr:row>52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258619</xdr:colOff>
      <xdr:row>6</xdr:row>
      <xdr:rowOff>144893</xdr:rowOff>
    </xdr:from>
    <xdr:to>
      <xdr:col>1</xdr:col>
      <xdr:colOff>473365</xdr:colOff>
      <xdr:row>53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06400" y="1230630"/>
          <a:ext cx="214630" cy="2311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chemeClr val="tx1"/>
              </a:solidFill>
              <a:latin typeface="Arial" panose="020B0604020202020204" pitchFamily="7" charset="0"/>
              <a:cs typeface="Arial" panose="020B0604020202020204" pitchFamily="7" charset="0"/>
            </a:rPr>
            <a:t>CUMULATIVE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92363</xdr:colOff>
      <xdr:row>1</xdr:row>
      <xdr:rowOff>27214</xdr:rowOff>
    </xdr:from>
    <xdr:to>
      <xdr:col>32</xdr:col>
      <xdr:colOff>0</xdr:colOff>
      <xdr:row>55</xdr:row>
      <xdr:rowOff>84572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0.3143</cdr:x>
      <cdr:y>0.01533</cdr:y>
    </cdr:from>
    <cdr:to>
      <cdr:x>0.67996</cdr:x>
      <cdr:y>0.04594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7403428" y="79516"/>
          <a:ext cx="8613183" cy="158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cs typeface="+mn-cs"/>
            </a:rPr>
            <a:t>WEEKLY MANPOWER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cs typeface="+mn-cs"/>
            </a:rPr>
            <a:t> HISTOGRAM</a:t>
          </a:r>
          <a:endParaRPr lang="en-US" sz="1100" b="1">
            <a:solidFill>
              <a:schemeClr val="tx1"/>
            </a:solidFill>
            <a:latin typeface="Arial" panose="020B0604020202020204" pitchFamily="7" charset="0"/>
            <a:cs typeface="Arial" panose="020B0604020202020204" pitchFamily="7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\Haiyan%20Shen\2001&#24180;&#39044;&#31639;&#36164;&#26009;-10&#24180;\2001&#32047;&#35745;&#39044;&#31639;&#25191;&#34892;\LZY\11&#20869;&#38144;&#2591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AP01\NETSHARE\Finance\1999&#24180;&#36164;&#26009;-10&#24180;\&#25104;&#26412;\&#21046;&#20196;&#25104;&#26412;&#27719;&#2463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SO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.alltfs.com\Departments\au\Au-h\1%20-%20AU%20Template\2003\2003\Detailed%20P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roject-emea.mwgroup.net\daten\InterneRundschreiben\BBX_Anlagen_2508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.alltfs.com\Departments\1-FD-0047A%20Glaxo\Project%20Control\Monthly%20progress%20report%20to%20GW\August01\overallprojec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cbanyard\AppData\Local\Microsoft\Windows\Temporary%20Internet%20Files\Content.Outlook\6IZAK2PJ\C020556_RS_P2_CM-Indirects_r01%20(00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5253;&#20215;&#36164;&#26009;\&#19977;&#20117;&#20303;&#21451;\&#26080;&#38177;&#39033;&#30446;\&#26080;&#38177;&#26607;&#23612;&#21345;\Documents%20and%20Settings\Administrator\My%20Documents\My%20Received%20Files\&#12495;&#12454;&#12473;&#39135;&#21697;\Documents%20and%20Settings\user\Local%20Settings\Temporary%20Internet%20Files\Content.IE5\GHIJKLMN\&#20303;&#21451;&#38651;&#35013;&#65298;&#26399;&#35373;&#20633;&#21407;&#20385;07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0A4DB68\20150526_Publish_to_Redsea_6K%20100s(Copy%20of_20150522_FX_Baseline%203%201)%20(2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854\CPA\8500\8500_CP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Documents%20and%20Settings\cminnoc\Local%20Settings\Temporary%20Internet%20Files\OLK10\Design%20Pro%20service%20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barix-mobl\c$\Documents%20and%20Settings\bbarakx\Local%20Settings\Temp\SOV%20w%20CO%20WW32.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barix-mobl\c$\Documents%20and%20Settings\ngoren\Local%20Settings\Temporary%20Internet%20Files\OLK209\Capital%20Plan'07%20D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sharepoint.amr.ith.intel.com\Users\svepakom\AppData\Local\Microsoft\Windows\Temporary%20Internet%20Files\Content.Outlook\OMX3K2PW\weekly%20indirects%20report%20used%20for%2074%20BU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sharepoint.amr.ith.intel.com\Users\cmruhlin\AppData\Local\Microsoft\Windows\INetCache\Content.Outlook\1DAAWNYR\Site%20Services%20Matrix%202014%20with%20BIM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6.0%20Budget\6.1%20Budget%20and%20Cost%20Management%20Plan\6.1.23%20Forecasts\Budget%20&amp;%20Spends\SPEND%20FORECAST\Spend%20forecast%20based%20on%20what%20i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4A79F5\NM%20Resource%20Planning_2007_6%201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Sort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gasprent\AppData\Local\Temp\Temp1_#1.zip\CD4C_4_Att%2017-A%20thru%20C%202014-09-04%20SUBS%20for%20OR%20P1274-127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asprent\AppData\Local\Temp\Temp1_#1.zip\CD4C_4_Att%2017-A%20thru%20C%202014-09-04%20SUBS%20for%20OR%20P1274-127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app.primecontract.com\users\taandrew\P858%20CPA\May_ESM\VF\Inputs\SUMMQ199_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Documents%20and%20Settings\gschon\Desktop\My%20Folders\P1270\IQ\CPA\Jun'10\Copy%20of%20CS%20VF%20TI%20CPA%20Workbook%20rev%20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Documents%20and%20Settings\enyounge\Local%20Settings\Temporary%20Internet%20Files\OLKDE\FAB%2028%20Estimates\Enabling%20Works\Estimate%20for%20FAB%2028%20Site%20Enabling%20Works%20(Rev%205)%20with%20WBS%2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ps1-chn1\ManpowerForecast\Report\ProjectReport\C020582_Project_RIO_Project_Design_2017032211590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Documents%20and%20Settings\mlvaugha\Local%20Settings\Temporary%20Internet%20Files\OLK91\Plan%202001%20Red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F28\BCOS\June'09%20Cycle\Spend%20forecast%20based%20on%20prima%20%2012%200%20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barix-mobl\c$\Documents%20and%20Settings\binbarix\Local%20Settings\Temporary%20Internet%20Files\OLK42\PO#49050068814905000171%20Sept%2006%2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cbanyard\Documents\MW%20PCG\Projects\C020545_RedSea\Cost-Data\Hook-Up\100S_UTM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Documents%20and%20Settings\dwhall\My%20Documents\_Templates\!!!_FMS%20Standard%20Contracts\Intel%20forms\MP%20-%20Fab%20TI%20Trade%20Contractor\MP%20Att%20B(4)-02.2%20Adjustments%20Workbook%202010-05-2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dwhall\My%20Documents\_Templates\!!!_FMS%20Standard%20Contracts\Intel%20forms\MP%20-%20Fab%20TI%20Trade%20Contractor\MP%20Att%20B(4)-02.2%20Adjustments%20Workbook%202010-05-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Documents%20and%20Settings\okthomas\Desktop\Homework\Char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Systems\Depreciation\Dep%2005_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BottomsUp\Summary07109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temp\Rev1.5est08229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brbu\Desktop\http:\sps1-chn1\C020381_INTEL_DL_F68_TIC_TI\X04_SubQAQC_Exch\Subcon%20Meeting\Archive\xlsm\WW31_5_F68_SubconStatus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E4AF927\20150513_TMA_RedSea-ToolList-Working-Doc_r00_MW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gasprent\AppData\Local\Temp\Temp1_#1.zip\CD4C_4_Att%2017-E%202014-07-24%20DB%20for%20OR%20P1274-1275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asprent\AppData\Local\Temp\Temp1_#1.zip\CD4C_4_Att%2017-E%202014-07-24%20DB%20for%20OR%20P1274-1275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Documents%20and%20Settings\eangelx\Desktop\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856\CPA\F12_CPA\TPRPT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ILY\q4dl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ExcelDataFiles\Computer\sortsu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SPFSFSFM22\CET_Team_Drive\MDINDA\~ME114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kmstaton\AppData\Local\Microsoft\Windows\Temporary%20Internet%20Files\Content.Outlook\LUZGBJLX\Conversion%20Projects%20Indirects%20110614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kmstaton\AppData\Local\Microsoft\Windows\Temporary%20Internet%20Files\Content.Outlook\LUZGBJLX\Conversion%20Projects%20Indirects%20110614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roject-emea.mwgroup.net\DOKUME~1\BJRN~1\LOKALE~1\Temp\GETemp\55b71aec-1324-49f9-bb78-93b1a69ed5ca\Finanzmodell\M+W%20Solar_Kalkulationstool\TOOL_Deme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F11_FIN\CPA%20Input\99%20May%20CPA\P858\Equip%20&amp;%20Inst\CPA%20Detai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app.primecontract.com\users\taandrew\P858%20CPA\Mar_esm\Revs\IFO_LL_CPA_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A1PUB001\Ireland_finance\CMI\Daedalus\WPI100D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vmadhwal\AppData\Local\Microsoft\Windows\Temporary%20Internet%20Files\Content.Outlook\6A5LCP3L\Basis%20of%20Price%20Update%20(09.18.2015)%20Rev%204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vmadhwal\AppData\Local\Microsoft\Windows\Temporary%20Internet%20Files\Content.Outlook\6A5LCP3L\Basis%20of%20Price%20Update%20(09.18.2015)%20Rev%2042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mphillips\Local%20Settings\Temporary%20Internet%20Files\OLK84\Old%20file\KLAMC%20STAGE%201%20CONC.%20EST.%20100%25%207-30-03%20rev%208-4-0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roject-emea.mwgroup.net\CPMP_CAS\320841%20ESST%20Catania\Angebot\10.03.2010\320841-00-RM-100310-ESST-CataniaTERA-Annex-Cash-Curve-REPH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dbernstX\Local%20Settings\Temp\Tool%20Install%20Calculator%20ww12_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brbu\Desktop\https:\project-emea.mwgroup.net\Users\Overlord\Downloads\20150625_Publish_to_Redsea_6K%20100s%20(4.0%20tool%20list)%2020150701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xyte-my.sharepoint.com\Users\gasprent\AppData\Local\Temp\wz468a\CD4C_4_Att%2017-A%20thru%20C%202014-09-04%20SUBS%20for%20OR%20P1274-1275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asprent\AppData\Local\Temp\wz468a\CD4C_4_Att%2017-A%20thru%20C%202014-09-04%20SUBS%20for%20OR%20P1274-1275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barix-mobl\c$\CCFPRO_OLD\Bosmat\ccpro\BCOS\Prima17_Unofficial\P805_P806\Depriciation\Final\FIXED%202%20Dep%20maya%20ww33.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ILY\Q2dl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00 MOR"/>
      <sheetName val="empty"/>
      <sheetName val="PRECAST lightconc-II"/>
      <sheetName val="Change Order Log"/>
      <sheetName val="Summary WG"/>
      <sheetName val="Sheets"/>
      <sheetName val="대치판정"/>
      <sheetName val="Estimate Data"/>
      <sheetName val="Data Validation"/>
      <sheetName val="Summary Schedule"/>
      <sheetName val="Tables"/>
      <sheetName val="MaRTA-L"/>
      <sheetName val="Abbreviations"/>
      <sheetName val="PWR"/>
      <sheetName val="MaRTA-L SidebySide"/>
      <sheetName val="Relationship Tables"/>
      <sheetName val="Mapping"/>
      <sheetName val="List"/>
      <sheetName val="Validation"/>
      <sheetName val="Estimate Class "/>
      <sheetName val="Lists"/>
      <sheetName val="Import Levers"/>
      <sheetName val="MaRTA-M"/>
      <sheetName val="D.1 System_Code_Table"/>
      <sheetName val="groups"/>
      <sheetName val="Status Categories"/>
      <sheetName val="CoW Summary"/>
      <sheetName val="DATA"/>
      <sheetName val="System"/>
      <sheetName val="Dropdowns"/>
      <sheetName val="System code by WG"/>
      <sheetName val="Printed Delta Report"/>
      <sheetName val="6MONTHS"/>
      <sheetName val="Prog v IFC"/>
      <sheetName val="Project List"/>
      <sheetName val="Project List WW35.1"/>
      <sheetName val="PPC- PB"/>
      <sheetName val="Control Accounts"/>
      <sheetName val="Summary "/>
      <sheetName val="2000_MOR"/>
      <sheetName val="PRECAST_lightconc-II"/>
      <sheetName val="Change_Order_Log"/>
      <sheetName val="Summary_WG"/>
      <sheetName val="Estimate_Data"/>
      <sheetName val="Data_Validation"/>
      <sheetName val="Summary_Schedule"/>
      <sheetName val="MaRTA-L_SidebySide"/>
      <sheetName val="Relationship_Tables"/>
      <sheetName val="Estimate_Class_"/>
      <sheetName val="Import_Levers"/>
      <sheetName val="D_1_System_Code_Table"/>
      <sheetName val="Status_Categories"/>
      <sheetName val="CoW_Summary"/>
      <sheetName val="2000_MOR1"/>
      <sheetName val="PRECAST_lightconc-II1"/>
      <sheetName val="Change_Order_Log1"/>
      <sheetName val="Summary_WG1"/>
      <sheetName val="Estimate_Data1"/>
      <sheetName val="Data_Validation1"/>
      <sheetName val="Summary_Schedule1"/>
      <sheetName val="MaRTA-L_SidebySide1"/>
      <sheetName val="Relationship_Tables1"/>
      <sheetName val="Estimate_Class_1"/>
      <sheetName val="Import_Levers1"/>
      <sheetName val="D_1_System_Code_Table1"/>
      <sheetName val="Status_Categories1"/>
      <sheetName val="CoW_Summary1"/>
      <sheetName val="System_code_by_WG"/>
      <sheetName val="Printed_Delta_Report"/>
      <sheetName val="Prog_v_IFC"/>
      <sheetName val="Project_List"/>
      <sheetName val="Project_List_WW35_1"/>
      <sheetName val="2000_MOR2"/>
      <sheetName val="PRECAST_lightconc-II2"/>
      <sheetName val="Change_Order_Log2"/>
      <sheetName val="Summary_WG2"/>
      <sheetName val="Estimate_Data2"/>
      <sheetName val="Data_Validation2"/>
      <sheetName val="Summary_Schedule2"/>
      <sheetName val="MaRTA-L_SidebySide2"/>
      <sheetName val="Relationship_Tables2"/>
      <sheetName val="Estimate_Class_2"/>
      <sheetName val="Import_Levers2"/>
      <sheetName val="D_1_System_Code_Table2"/>
      <sheetName val="Status_Categories2"/>
      <sheetName val="CoW_Summary2"/>
      <sheetName val="2000_MOR3"/>
      <sheetName val="PRECAST_lightconc-II3"/>
      <sheetName val="Change_Order_Log3"/>
      <sheetName val="Summary_WG3"/>
      <sheetName val="Estimate_Data3"/>
      <sheetName val="Data_Validation3"/>
      <sheetName val="Summary_Schedule3"/>
      <sheetName val="MaRTA-L_SidebySide3"/>
      <sheetName val="Relationship_Tables3"/>
      <sheetName val="Estimate_Class_3"/>
      <sheetName val="Import_Levers3"/>
      <sheetName val="D_1_System_Code_Table3"/>
      <sheetName val="CoW_Summary3"/>
      <sheetName val="System_code_by_WG1"/>
      <sheetName val="Status_Categories3"/>
      <sheetName val="Prog_v_IFC1"/>
      <sheetName val="Project_List1"/>
      <sheetName val="Project_List_WW35_11"/>
      <sheetName val="Printed_Delta_Report1"/>
      <sheetName val="Summary_"/>
      <sheetName val="PPC-_PB"/>
      <sheetName val="Control_Accounts"/>
      <sheetName val=" "/>
      <sheetName val="P1260Projected.5700 Detail"/>
      <sheetName val="P852.5000 Detail"/>
      <sheetName val="P854.5000 Detail"/>
      <sheetName val="P856.5000 Detail"/>
      <sheetName val="P858.5000 Detail"/>
      <sheetName val="P860Baseline.5000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内销收人"/>
      <sheetName val="SP Aging"/>
      <sheetName val="帐龄分析"/>
      <sheetName val="2006"/>
      <sheetName val="1998"/>
      <sheetName val="groups"/>
      <sheetName val="DTD 2019 -1.People"/>
      <sheetName val="Mapping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"/>
      <sheetName val="ZZFY"/>
      <sheetName val="QJFY"/>
      <sheetName val="shoes01"/>
      <sheetName val="HZB01"/>
      <sheetName val="Sheet1"/>
      <sheetName val="HZSM"/>
      <sheetName val="SP Aging"/>
      <sheetName val="帐龄分析"/>
      <sheetName val="2006"/>
      <sheetName val="内销收人"/>
      <sheetName val="MPOR vs DPOR NAND TD HC Graph"/>
      <sheetName val="DPOR Headcount TD"/>
      <sheetName val="HC Attrition Judg"/>
      <sheetName val="Spending Details + Q4"/>
      <sheetName val="Spending  R&amp;D OCOS PCOS"/>
      <sheetName val="SPOR CapEx Charlotte Edits"/>
      <sheetName val="PPT &amp; Graph DPOR (3)"/>
      <sheetName val="MPOR FCOT Pivot Table"/>
      <sheetName val="MPOR FCOT Data 2.19"/>
      <sheetName val="MPOR Graphs "/>
      <sheetName val="MPOR'20 CapEx"/>
      <sheetName val="MPOR'20 Authorizations"/>
      <sheetName val="DPOR CapEx"/>
      <sheetName val="DPOR Authorizations"/>
      <sheetName val="DPOR Tool List Pivot"/>
      <sheetName val="DPOR Tool List"/>
      <sheetName val="PPT &amp; Graph DPOR (2)"/>
      <sheetName val="PPT &amp; Graph DPOR"/>
      <sheetName val="NBOD Data"/>
      <sheetName val="DPOR Roadmap"/>
      <sheetName val="FCOT DPOR"/>
      <sheetName val="SPOR CapEx"/>
      <sheetName val="SPOR Authorizations"/>
      <sheetName val="FCOT SPOR V2"/>
      <sheetName val="FCOT SPOR"/>
      <sheetName val="SPOR adjustments"/>
      <sheetName val="PPT &amp; Graph SPOR WIP"/>
      <sheetName val="JPOR CapEx"/>
      <sheetName val="JPOR Authorizations"/>
      <sheetName val="JPOR Risks &amp; Opportunities"/>
      <sheetName val="MPOR Authorizations"/>
      <sheetName val="PPT &amp; Graph JPOR"/>
      <sheetName val="Targets"/>
      <sheetName val="MPOR CapEx"/>
      <sheetName val="MPOR Risks &amp; Opportunities"/>
      <sheetName val="PPT &amp; Graph MPOR"/>
      <sheetName val="Q1'20 M2 Close"/>
      <sheetName val="February Close FCOT Pivot"/>
      <sheetName val="February Close FCOT Data"/>
      <sheetName val="Q1'20 M1 Close"/>
      <sheetName val="Intel Calendar Mapping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dg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Lists"/>
      <sheetName val="D1c System"/>
      <sheetName val="D1c IMF"/>
      <sheetName val="0200 Siteworks"/>
      <sheetName val="Mech SOR Comparison  "/>
      <sheetName val="Estimate Basis Ref Material"/>
      <sheetName val="SORT.XL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Sheet1"/>
      <sheetName val="HC Inputs "/>
      <sheetName val="BANK COMPARISON"/>
      <sheetName val="Rank"/>
      <sheetName val="Summary Schedule"/>
      <sheetName val="Arch"/>
      <sheetName val="Structural"/>
      <sheetName val="Project List"/>
      <sheetName val="Project List WW35.1"/>
      <sheetName val="Project List WW4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1c_System2"/>
      <sheetName val="D1c_IMF2"/>
      <sheetName val="0200_Siteworks"/>
      <sheetName val="Mech_SOR_Comparison__"/>
      <sheetName val="Estimate_Basis_Ref_Material2"/>
      <sheetName val="SORT_XLS"/>
      <sheetName val="HC_Inputs_"/>
      <sheetName val="BANK_COMPARISON"/>
      <sheetName val="Summary_Schedule"/>
      <sheetName val="Project_List"/>
      <sheetName val="Project_List_WW35_1"/>
      <sheetName val="Project_List_WW40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D1c_System3"/>
      <sheetName val="D1c_IMF3"/>
      <sheetName val="0200_Siteworks1"/>
      <sheetName val="Mech_SOR_Comparison__1"/>
      <sheetName val="Estimate_Basis_Ref_Material3"/>
      <sheetName val="SORT_XLS1"/>
      <sheetName val="HC_Inputs_1"/>
      <sheetName val="BANK_COMPARISON1"/>
      <sheetName val="Summary_Schedule1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1c_System4"/>
      <sheetName val="D1c_IMF4"/>
      <sheetName val="0200_Siteworks2"/>
      <sheetName val="Mech_SOR_Comparison__2"/>
      <sheetName val="Estimate_Basis_Ref_Material4"/>
      <sheetName val="SORT_XLS2"/>
      <sheetName val="HC_Inputs_2"/>
      <sheetName val="BANK_COMPARISON2"/>
      <sheetName val="Summary_Schedule2"/>
      <sheetName val="XLR_NoRangeSheet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PL-stks"/>
      <sheetName val="Detailed PL-svcs"/>
      <sheetName val="Detailed PL-mfg"/>
      <sheetName val="Memorandum"/>
      <sheetName val="Inputs and Info"/>
      <sheetName val="Detailed_PL-stks"/>
      <sheetName val="Detailed_PL-svcs"/>
      <sheetName val="Detailed_PL-mfg"/>
      <sheetName val="Inputs_and_Info"/>
      <sheetName val="Detailed_PL-stks1"/>
      <sheetName val="Detailed_PL-svcs1"/>
      <sheetName val="Detailed_PL-mfg1"/>
      <sheetName val="Inputs_and_Info1"/>
      <sheetName val="Detailed_PL-stks2"/>
      <sheetName val="Detailed_PL-svcs2"/>
      <sheetName val="Detailed_PL-mfg2"/>
      <sheetName val="Inputs_and_Info2"/>
      <sheetName val="Detailed_PL-stks3"/>
      <sheetName val="Detailed_PL-svcs3"/>
      <sheetName val="Detailed_PL-mfg3"/>
      <sheetName val="Inputs_and_Inf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Eckdaten"/>
      <sheetName val="Analyse"/>
      <sheetName val="Kalkulation"/>
      <sheetName val="Lieferantenspiegel"/>
      <sheetName val="Risikoanalyse"/>
      <sheetName val="Finanz.rechn."/>
      <sheetName val="Hilfsrechnung"/>
      <sheetName val="pivot pr 18.8"/>
      <sheetName val="M+W Manloader Appli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all by $"/>
      <sheetName val="OAll $ Late"/>
      <sheetName val="Overall"/>
      <sheetName val="Engineering"/>
      <sheetName val="Procurement"/>
      <sheetName val="Construction"/>
      <sheetName val="Eng.Man.Chart"/>
      <sheetName val="Eng.Man.Data"/>
      <sheetName val="Const.Man.Chart"/>
      <sheetName val="Const.Man.Data"/>
      <sheetName val="Eng+Const Chart"/>
      <sheetName val="Eng+Const Data"/>
      <sheetName val="Oall_by_$"/>
      <sheetName val="OAll_$_Late"/>
      <sheetName val="Eng_Man_Chart"/>
      <sheetName val="Eng_Man_Data"/>
      <sheetName val="Const_Man_Chart"/>
      <sheetName val="Const_Man_Data"/>
      <sheetName val="Eng+Const_Chart"/>
      <sheetName val="Eng+Const_Data"/>
      <sheetName val="Oall_by_$1"/>
      <sheetName val="OAll_$_Late1"/>
      <sheetName val="Eng_Man_Chart1"/>
      <sheetName val="Eng_Man_Data1"/>
      <sheetName val="Const_Man_Chart1"/>
      <sheetName val="Const_Man_Data1"/>
      <sheetName val="Eng+Const_Chart1"/>
      <sheetName val="Eng+Const_Data1"/>
      <sheetName val="Oall_by_$2"/>
      <sheetName val="OAll_$_Late2"/>
      <sheetName val="Eng_Man_Chart2"/>
      <sheetName val="Eng_Man_Data2"/>
      <sheetName val="Const_Man_Chart2"/>
      <sheetName val="Const_Man_Data2"/>
      <sheetName val="Eng+Const_Chart2"/>
      <sheetName val="Eng+Const_Data2"/>
      <sheetName val="Summary"/>
      <sheetName val="Discipline Summary"/>
      <sheetName val="LC2.08.059"/>
      <sheetName val="Payment Milstone"/>
      <sheetName val="LC2 Convesion SORs"/>
      <sheetName val="FINAL SOR"/>
      <sheetName val="CCR's"/>
      <sheetName val="New System Codes"/>
      <sheetName val="Finanz.rechn."/>
      <sheetName val="Oall_by_$3"/>
      <sheetName val="OAll_$_Late3"/>
      <sheetName val="Eng_Man_Chart3"/>
      <sheetName val="Eng_Man_Data3"/>
      <sheetName val="Const_Man_Chart3"/>
      <sheetName val="Const_Man_Data3"/>
      <sheetName val="Eng+Const_Chart3"/>
      <sheetName val="Eng+Const_Data3"/>
      <sheetName val="Discipline_Summary"/>
      <sheetName val="LC2_08_059"/>
      <sheetName val="Payment_Milstone"/>
      <sheetName val="LC2_Convesion_SORs"/>
      <sheetName val="FINAL_SOR"/>
      <sheetName val="New_System_Cod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B-1_BBCM"/>
      <sheetName val="1B-2_HUCM"/>
      <sheetName val="1C_Indirects"/>
      <sheetName val="1D1_Staff-Rates"/>
      <sheetName val="Ref."/>
      <sheetName val="Validation"/>
      <sheetName val="G2TempSheet"/>
      <sheetName val="References"/>
      <sheetName val="Sheet2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Sheet2"/>
      <sheetName val="DRY-CON"/>
      <sheetName val="1998"/>
      <sheetName val="Book 1 Summary"/>
      <sheetName val="選択肢"/>
      <sheetName val="Sprial_GS_2001"/>
      <sheetName val="一発シート"/>
      <sheetName val="#REF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#REF!"/>
      <sheetName val="Pump sh't"/>
      <sheetName val="外気負荷"/>
      <sheetName val="集計表 "/>
      <sheetName val="照明機器ﾘｽﾄ"/>
      <sheetName val="水量計算(原本)"/>
      <sheetName val="2.1 受電設備棟"/>
      <sheetName val="2.2 受・防火水槽"/>
      <sheetName val="2.3 排水処理設備棟"/>
      <sheetName val="2.4 倉庫棟"/>
      <sheetName val="2.5 守衛棟"/>
      <sheetName val="経費内訳表"/>
      <sheetName val="見積書"/>
      <sheetName val="完成工事"/>
      <sheetName val="未成工事"/>
      <sheetName val="Menu"/>
      <sheetName val="集計表_"/>
      <sheetName val="2_1_受電設備棟"/>
      <sheetName val="2_2_受・防火水槽"/>
      <sheetName val="2_3_排水処理設備棟"/>
      <sheetName val="2_4_倉庫棟"/>
      <sheetName val="2_5_守衛棟"/>
      <sheetName val="LB020A(月)"/>
      <sheetName val="2002Shipment"/>
      <sheetName val="2_1_受電設備棟2"/>
      <sheetName val="2_2_受・防火水槽1"/>
      <sheetName val="2_3_排水処理設備棟2"/>
      <sheetName val="2_4_倉庫棟2"/>
      <sheetName val="2_5_守衛棟2"/>
      <sheetName val="AG原単位"/>
      <sheetName val="共通費"/>
      <sheetName val="COMP"/>
      <sheetName val="CFS3"/>
      <sheetName val="設備Pe"/>
      <sheetName val="データ"/>
      <sheetName val="シート原図"/>
      <sheetName val="KAMK"/>
      <sheetName val="概総括1"/>
      <sheetName val="fin stmt"/>
      <sheetName val="基础数据"/>
      <sheetName val="Book_1_Summary"/>
      <sheetName val="water_prop_"/>
      <sheetName val="IO_LIST"/>
      <sheetName val="0200_Siteworks"/>
      <sheetName val="Pump_sh't"/>
      <sheetName val="2016"/>
      <sheetName val="2017"/>
      <sheetName val="Reference"/>
      <sheetName val="P280297"/>
      <sheetName val="ESCON"/>
      <sheetName val="head2000"/>
      <sheetName val="Ref."/>
      <sheetName val="Summary"/>
      <sheetName val="Table"/>
      <sheetName val="费用核算规则"/>
      <sheetName val="CAUDIT"/>
      <sheetName val="Data Source"/>
      <sheetName val="SILICATE"/>
      <sheetName val="Main"/>
      <sheetName val="钢管人工"/>
      <sheetName val="管理区分"/>
      <sheetName val="本体集計"/>
      <sheetName val="見積依頼書"/>
      <sheetName val="차액보증"/>
      <sheetName val="3.承台"/>
      <sheetName val="门窗表"/>
      <sheetName val="基础梁"/>
      <sheetName val="楼梯"/>
      <sheetName val="屋面瓦通用"/>
      <sheetName val="単価係数"/>
      <sheetName val="賞退法定福利等"/>
      <sheetName val="Sheet1"/>
      <sheetName val="p1016-p1069(Aｻｲﾄ内訳) "/>
      <sheetName val="車会集約"/>
      <sheetName val="見積内訳書式"/>
      <sheetName val="jobhist"/>
      <sheetName val="分類修正"/>
      <sheetName val=" G1"/>
      <sheetName val="汇总表"/>
      <sheetName val="DDD"/>
      <sheetName val="鋼筋資料"/>
      <sheetName val="T2"/>
      <sheetName val="指数比較"/>
      <sheetName val="概要"/>
      <sheetName val="SubmitC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 Summaries"/>
      <sheetName val="WO"/>
      <sheetName val="Scenario Tools"/>
      <sheetName val="Inter-Tool Logic"/>
      <sheetName val="Weekly RDD"/>
      <sheetName val="WS to Desc"/>
      <sheetName val="Sheet1"/>
      <sheetName val="Lists"/>
      <sheetName val="Holiday"/>
      <sheetName val="Schedule"/>
      <sheetName val="%Comp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3QLRP ( R2 MOR)"/>
      <sheetName val="PRECAST lightconc-II"/>
      <sheetName val="Lookup"/>
      <sheetName val="FINANCIAL (FLR)"/>
      <sheetName val="Recovered_Sheet1"/>
      <sheetName val="CAP WORKSHEET"/>
      <sheetName val="CapitalMetrics"/>
      <sheetName val="Bin"/>
      <sheetName val="Adimi bldg"/>
      <sheetName val="Pump House"/>
      <sheetName val="Fuel Regu Station"/>
      <sheetName val="Summary WG"/>
      <sheetName val="2000 MOR"/>
      <sheetName val="WW34"/>
      <sheetName val="MAIN"/>
      <sheetName val="Data Validation"/>
      <sheetName val="System codes"/>
      <sheetName val="Prog v IFC"/>
      <sheetName val="System"/>
      <sheetName val="Relo_&amp;_Conv"/>
      <sheetName val="3QLRP_(_R2_MOR)"/>
      <sheetName val="PRECAST_lightconc-II"/>
      <sheetName val="FINANCIAL_(FLR)"/>
      <sheetName val="CAP_WORKSHEET"/>
      <sheetName val="Adimi_bldg"/>
      <sheetName val="Pump_House"/>
      <sheetName val="Fuel_Regu_Station"/>
      <sheetName val="Summary_WG"/>
      <sheetName val="2000_MOR"/>
      <sheetName val="Data_Validation"/>
      <sheetName val="System_codes"/>
      <sheetName val="Prog_v_IFC"/>
      <sheetName val="Relo_&amp;_Conv1"/>
      <sheetName val="3QLRP_(_R2_MOR)1"/>
      <sheetName val="PRECAST_lightconc-II1"/>
      <sheetName val="FINANCIAL_(FLR)1"/>
      <sheetName val="CAP_WORKSHEET1"/>
      <sheetName val="Adimi_bldg1"/>
      <sheetName val="Pump_House1"/>
      <sheetName val="Fuel_Regu_Station1"/>
      <sheetName val="Summary_WG1"/>
      <sheetName val="2000_MOR1"/>
      <sheetName val="Relo_&amp;_Conv2"/>
      <sheetName val="3QLRP_(_R2_MOR)2"/>
      <sheetName val="PRECAST_lightconc-II2"/>
      <sheetName val="FINANCIAL_(FLR)2"/>
      <sheetName val="CAP_WORKSHEET2"/>
      <sheetName val="Adimi_bldg2"/>
      <sheetName val="Pump_House2"/>
      <sheetName val="Fuel_Regu_Station2"/>
      <sheetName val="Summary_WG2"/>
      <sheetName val="2000_MOR2"/>
      <sheetName val="Data_Validation1"/>
      <sheetName val="System_codes1"/>
      <sheetName val="Prog_v_IFC1"/>
      <sheetName val="Scenario Tools"/>
      <sheetName val="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e (HO E &amp; I)"/>
      <sheetName val="Curve (HO HVAC)"/>
      <sheetName val="Curve (HO CS)"/>
      <sheetName val="Curve (HO ARCH)"/>
      <sheetName val="Curve (HO TOTAL)"/>
      <sheetName val="Curve (HO TOTAL HRS)"/>
      <sheetName val="Curve (CM TOTAL HRS)"/>
      <sheetName val="SUMMARY HOURS"/>
      <sheetName val="NOTES"/>
      <sheetName val="JE-CM"/>
      <sheetName val="1262 design est"/>
      <sheetName val="JE-HO"/>
      <sheetName val="Ancillary Ptrojects"/>
      <sheetName val="FAB24 CON"/>
      <sheetName val="crosstab hours by date home off"/>
      <sheetName val="WBSmar01"/>
      <sheetName val="WBSPSHRS0401"/>
      <sheetName val="REIMB jUNE 2001"/>
      <sheetName val="crosstab hours by date SITE PER"/>
      <sheetName val="delate"/>
      <sheetName val="copy site"/>
      <sheetName val="Electrical"/>
      <sheetName val="Progress Curve"/>
      <sheetName val="I&amp;C"/>
      <sheetName val="LSS"/>
      <sheetName val="PRECAST lightconc-II"/>
      <sheetName val="lookups"/>
      <sheetName val="ref"/>
      <sheetName val="Curve_(HO_E_&amp;_I)"/>
      <sheetName val="Curve_(HO_HVAC)"/>
      <sheetName val="Curve_(HO_CS)"/>
      <sheetName val="Curve_(HO_ARCH)"/>
      <sheetName val="Curve_(HO_TOTAL)"/>
      <sheetName val="Curve_(HO_TOTAL_HRS)"/>
      <sheetName val="Curve_(CM_TOTAL_HRS)"/>
      <sheetName val="SUMMARY_HOURS"/>
      <sheetName val="1262_design_est"/>
      <sheetName val="Ancillary_Ptrojects"/>
      <sheetName val="FAB24_CON"/>
      <sheetName val="crosstab_hours_by_date_home_off"/>
      <sheetName val="REIMB_jUNE_2001"/>
      <sheetName val="crosstab_hours_by_date_SITE_PER"/>
      <sheetName val="copy_site"/>
      <sheetName val="Progress_Curve"/>
      <sheetName val="PRECAST_lightconc-II"/>
      <sheetName val="Curve_(HO_E_&amp;_I)1"/>
      <sheetName val="Curve_(HO_HVAC)1"/>
      <sheetName val="Curve_(HO_CS)1"/>
      <sheetName val="Curve_(HO_ARCH)1"/>
      <sheetName val="Curve_(HO_TOTAL)1"/>
      <sheetName val="Curve_(HO_TOTAL_HRS)1"/>
      <sheetName val="Curve_(CM_TOTAL_HRS)1"/>
      <sheetName val="SUMMARY_HOURS1"/>
      <sheetName val="1262_design_est1"/>
      <sheetName val="Ancillary_Ptrojects1"/>
      <sheetName val="FAB24_CON1"/>
      <sheetName val="crosstab_hours_by_date_home_of1"/>
      <sheetName val="REIMB_jUNE_20011"/>
      <sheetName val="crosstab_hours_by_date_SITE_PE1"/>
      <sheetName val="copy_site1"/>
      <sheetName val="Progress_Curve1"/>
      <sheetName val="PRECAST_lightconc-II1"/>
      <sheetName val="REIMB_jUNE_20012"/>
      <sheetName val="Curve_(HO_E_&amp;_I)2"/>
      <sheetName val="Curve_(HO_HVAC)2"/>
      <sheetName val="Curve_(HO_CS)2"/>
      <sheetName val="Curve_(HO_ARCH)2"/>
      <sheetName val="Curve_(HO_TOTAL)2"/>
      <sheetName val="Curve_(HO_TOTAL_HRS)2"/>
      <sheetName val="Curve_(CM_TOTAL_HRS)2"/>
      <sheetName val="SUMMARY_HOURS2"/>
      <sheetName val="1262_design_est2"/>
      <sheetName val="Ancillary_Ptrojects2"/>
      <sheetName val="FAB24_CON2"/>
      <sheetName val="crosstab_hours_by_date_home_of2"/>
      <sheetName val="REIMB_jUNE_20013"/>
      <sheetName val="crosstab_hours_by_date_SITE_PE2"/>
      <sheetName val="copy_site2"/>
      <sheetName val="Progress_Curve2"/>
      <sheetName val="PRECAST_lightconc-II2"/>
      <sheetName val="CPA_EQ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SOV"/>
      <sheetName val="Close out report"/>
      <sheetName val="Vendor only"/>
      <sheetName val="Schedule matrix"/>
      <sheetName val="Error Log"/>
      <sheetName val="Data Input"/>
      <sheetName val="Progress Curve"/>
      <sheetName val="Close_out_report"/>
      <sheetName val="Vendor_only"/>
      <sheetName val="Schedule_matrix"/>
      <sheetName val="Error_Log"/>
      <sheetName val="Data_Input"/>
      <sheetName val="Progress_Curve"/>
      <sheetName val="Close_out_report1"/>
      <sheetName val="Vendor_only1"/>
      <sheetName val="Schedule_matrix1"/>
      <sheetName val="Error_Log1"/>
      <sheetName val="Data_Input1"/>
      <sheetName val="Progress_Curve1"/>
      <sheetName val="Close_out_report2"/>
      <sheetName val="Vendor_only2"/>
      <sheetName val="Schedule_matrix2"/>
      <sheetName val="Error_Log2"/>
      <sheetName val="Data_Input2"/>
      <sheetName val="Progress_Curve2"/>
      <sheetName val="REIMB jUNE 200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e DB"/>
      <sheetName val="Analyze DB"/>
      <sheetName val="Calendar"/>
      <sheetName val="Input Columns"/>
      <sheetName val="Assumptions"/>
      <sheetName val="Orig Tool List"/>
      <sheetName val="SORT"/>
      <sheetName val="Conversion"/>
      <sheetName val="Vendor"/>
      <sheetName val="NBV"/>
      <sheetName val="Orig EDB"/>
      <sheetName val="EDB"/>
      <sheetName val="DB"/>
      <sheetName val="Old DB"/>
      <sheetName val="Depreciation"/>
      <sheetName val="Sort Split"/>
      <sheetName val="Depreciation Summary"/>
      <sheetName val="Combined $_WS"/>
      <sheetName val="Impact Assesment"/>
      <sheetName val="Total project"/>
      <sheetName val="P805 Total project"/>
      <sheetName val="805 Spend"/>
      <sheetName val="805 Commit"/>
      <sheetName val="P806 Total project"/>
      <sheetName val="806 Spend"/>
      <sheetName val="806 Commit"/>
      <sheetName val="804 Spend"/>
      <sheetName val="804 Commit"/>
      <sheetName val="Conversion Recon"/>
      <sheetName val="805 new"/>
      <sheetName val="806 New"/>
      <sheetName val="805 Reconciliation"/>
      <sheetName val="804 Reconciliation"/>
      <sheetName val="806 Reconciliation"/>
      <sheetName val="Depreciation Summary (2)"/>
      <sheetName val="Welcome"/>
      <sheetName val="Create_DB"/>
      <sheetName val="Analyze_DB"/>
      <sheetName val="Input_Columns"/>
      <sheetName val="Orig_Tool_List"/>
      <sheetName val="Orig_EDB"/>
      <sheetName val="Old_DB"/>
      <sheetName val="Sort_Split"/>
      <sheetName val="Depreciation_Summary"/>
      <sheetName val="Combined_$_WS"/>
      <sheetName val="Impact_Assesment"/>
      <sheetName val="Total_project"/>
      <sheetName val="P805_Total_project"/>
      <sheetName val="805_Spend"/>
      <sheetName val="805_Commit"/>
      <sheetName val="P806_Total_project"/>
      <sheetName val="806_Spend"/>
      <sheetName val="806_Commit"/>
      <sheetName val="804_Spend"/>
      <sheetName val="804_Commit"/>
      <sheetName val="Conversion_Recon"/>
      <sheetName val="805_new"/>
      <sheetName val="806_New"/>
      <sheetName val="805_Reconciliation"/>
      <sheetName val="804_Reconciliation"/>
      <sheetName val="806_Reconciliation"/>
      <sheetName val="Depreciation_Summary_(2)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R D1X P1274 IQ - C00585"/>
      <sheetName val="EFR D1X P1274 IQ - E00163"/>
      <sheetName val="D1D P1272 TI - C02546"/>
      <sheetName val="D1D P1272 TI - E00006"/>
      <sheetName val="D1D P1270 IQ - C02180"/>
      <sheetName val="D1D P1270 IQ - E00262"/>
      <sheetName val="D1D P1268 IQ - C02913"/>
      <sheetName val="D1D P1268 IQ - E0021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N Definitions"/>
      <sheetName val="GCN Content"/>
      <sheetName val="Target Guidance"/>
      <sheetName val="BUE and Forecast Template"/>
      <sheetName val="Back up - Manloader-Headcount"/>
      <sheetName val="Short form for cost meeting"/>
      <sheetName val="Capital - Commits and Spends"/>
      <sheetName val="Expense - Commits and Sp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matrix"/>
      <sheetName val="B100F28mm"/>
      <sheetName val="Inbal"/>
      <sheetName val="Changes"/>
      <sheetName val="CRS"/>
      <sheetName val="Conv 3%"/>
      <sheetName val="User install cost"/>
      <sheetName val="std install cost"/>
      <sheetName val="Welcome"/>
      <sheetName val="F28 Assumptions"/>
      <sheetName val="Assumption"/>
      <sheetName val="should cost"/>
      <sheetName val="Summary"/>
      <sheetName val="B100F28_Dec_CPA+AMHS"/>
      <sheetName val="Global Forecst"/>
      <sheetName val="AMHS BUESummary"/>
      <sheetName val="budget ceid"/>
      <sheetName val="SPENDS VS. COMMIT CHART"/>
      <sheetName val="S+P data"/>
      <sheetName val="CCPRO"/>
      <sheetName val="VP"/>
      <sheetName val="Variance analysis"/>
      <sheetName val="Delta Chart"/>
      <sheetName val="CEID Deltas"/>
      <sheetName val="EntityDeltaPivot"/>
      <sheetName val="DeltaPivot"/>
      <sheetName val="Short pivot"/>
      <sheetName val="WS Tie pivot"/>
      <sheetName val="Months"/>
      <sheetName val="Spend w CCPRO"/>
      <sheetName val="Spend Gap"/>
      <sheetName val="new raw vp"/>
      <sheetName val="Indirect Forecast"/>
      <sheetName val="Error Log"/>
      <sheetName val="Tool Cost"/>
      <sheetName val="Design Prices"/>
      <sheetName val="Geo"/>
      <sheetName val="B100F28ronmm"/>
      <sheetName val="B100300mm"/>
      <sheetName val="B1001262"/>
      <sheetName val="B100200mm"/>
      <sheetName val="B1001264"/>
      <sheetName val="B100P805"/>
      <sheetName val="B100P806"/>
      <sheetName val="Exp1-account"/>
      <sheetName val="ReTICC"/>
      <sheetName val="DSD"/>
      <sheetName val="Depreciation Forecast"/>
      <sheetName val="Depreciation w VersaPro"/>
      <sheetName val="Schedule matrix short"/>
      <sheetName val="Sheet1"/>
      <sheetName val="Schedule_matrix"/>
      <sheetName val="Conv_3%"/>
      <sheetName val="User_install_cost"/>
      <sheetName val="std_install_cost"/>
      <sheetName val="F28_Assumptions"/>
      <sheetName val="should_cost"/>
      <sheetName val="Global_Forecst"/>
      <sheetName val="AMHS_BUESummary"/>
      <sheetName val="budget_ceid"/>
      <sheetName val="SPENDS_VS__COMMIT_CHART"/>
      <sheetName val="S+P_data"/>
      <sheetName val="Variance_analysis"/>
      <sheetName val="Delta_Chart"/>
      <sheetName val="CEID_Deltas"/>
      <sheetName val="Short_pivot"/>
      <sheetName val="WS_Tie_pivot"/>
      <sheetName val="Spend_w_CCPRO"/>
      <sheetName val="Spend_Gap"/>
      <sheetName val="new_raw_vp"/>
      <sheetName val="Indirect_Forecast"/>
      <sheetName val="Error_Log"/>
      <sheetName val="Tool_Cost"/>
      <sheetName val="Design_Prices"/>
      <sheetName val="Depreciation_Forecast"/>
      <sheetName val="Depreciation_w_VersaPro"/>
      <sheetName val="Schedule_matrix_short"/>
      <sheetName val="Schedule_matrix1"/>
      <sheetName val="Conv_3%1"/>
      <sheetName val="User_install_cost1"/>
      <sheetName val="std_install_cost1"/>
      <sheetName val="F28_Assumptions1"/>
      <sheetName val="should_cost1"/>
      <sheetName val="Global_Forecst1"/>
      <sheetName val="AMHS_BUESummary1"/>
      <sheetName val="budget_ceid1"/>
      <sheetName val="SPENDS_VS__COMMIT_CHART1"/>
      <sheetName val="S+P_data1"/>
      <sheetName val="Variance_analysis1"/>
      <sheetName val="Delta_Chart1"/>
      <sheetName val="CEID_Deltas1"/>
      <sheetName val="Short_pivot1"/>
      <sheetName val="WS_Tie_pivot1"/>
      <sheetName val="Spend_w_CCPRO1"/>
      <sheetName val="Spend_Gap1"/>
      <sheetName val="new_raw_vp1"/>
      <sheetName val="Indirect_Forecast1"/>
      <sheetName val="Error_Log1"/>
      <sheetName val="Tool_Cost1"/>
      <sheetName val="Design_Prices1"/>
      <sheetName val="Depreciation_Forecast1"/>
      <sheetName val="Depreciation_w_VersaPro1"/>
      <sheetName val="Schedule_matrix_short1"/>
      <sheetName val="Schedule_matrix2"/>
      <sheetName val="Conv_3%2"/>
      <sheetName val="User_install_cost2"/>
      <sheetName val="std_install_cost2"/>
      <sheetName val="F28_Assumptions2"/>
      <sheetName val="should_cost2"/>
      <sheetName val="Global_Forecst2"/>
      <sheetName val="AMHS_BUESummary2"/>
      <sheetName val="budget_ceid2"/>
      <sheetName val="SPENDS_VS__COMMIT_CHART2"/>
      <sheetName val="S+P_data2"/>
      <sheetName val="Variance_analysis2"/>
      <sheetName val="Delta_Chart2"/>
      <sheetName val="CEID_Deltas2"/>
      <sheetName val="Short_pivot2"/>
      <sheetName val="WS_Tie_pivot2"/>
      <sheetName val="Spend_w_CCPRO2"/>
      <sheetName val="Spend_Gap2"/>
      <sheetName val="new_raw_vp2"/>
      <sheetName val="Indirect_Forecast2"/>
      <sheetName val="Error_Log2"/>
      <sheetName val="Tool_Cost2"/>
      <sheetName val="Design_Prices2"/>
      <sheetName val="Depreciation_Forecast2"/>
      <sheetName val="Depreciation_w_VersaPro2"/>
      <sheetName val="Schedule_matrix_short2"/>
      <sheetName val="GCN 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Lists"/>
      <sheetName val="Resource Details"/>
      <sheetName val="Programs"/>
      <sheetName val="P1266 Full Loop BB"/>
      <sheetName val="P1266 Full Loop TI"/>
      <sheetName val="P8XX TI Demo"/>
      <sheetName val="P1265 SORT TI"/>
      <sheetName val="P1265 BB SORT"/>
      <sheetName val="F7 HPDC Expansion P3-6"/>
      <sheetName val="F7 Data Center P2"/>
      <sheetName val="F11X P1263 Ramp"/>
      <sheetName val="GPC Project List"/>
      <sheetName val="GPC Headcount"/>
      <sheetName val="Headcount Gaps"/>
      <sheetName val="Names"/>
      <sheetName val="Project"/>
      <sheetName val="do not use"/>
      <sheetName val="Change"/>
      <sheetName val="Assumption"/>
      <sheetName val="DropDown_Lists"/>
      <sheetName val="Resource_Details"/>
      <sheetName val="P1266_Full_Loop_BB"/>
      <sheetName val="P1266_Full_Loop_TI"/>
      <sheetName val="P8XX_TI_Demo"/>
      <sheetName val="P1265_SORT_TI"/>
      <sheetName val="P1265_BB_SORT"/>
      <sheetName val="F7_HPDC_Expansion_P3-6"/>
      <sheetName val="F7_Data_Center_P2"/>
      <sheetName val="F11X_P1263_Ramp"/>
      <sheetName val="GPC_Project_List"/>
      <sheetName val="GPC_Headcount"/>
      <sheetName val="Headcount_Gaps"/>
      <sheetName val="do_not_u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piping"/>
      <sheetName val="lookups"/>
      <sheetName val="ref"/>
      <sheetName val="Progress Curve"/>
      <sheetName val="Items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Recovered_Sheet1"/>
      <sheetName val="Site"/>
      <sheetName val="PSC"/>
      <sheetName val="Calcs&amp;Notes"/>
      <sheetName val="Electrical"/>
      <sheetName val="I&amp;C"/>
      <sheetName val="LSS"/>
      <sheetName val="Lookup"/>
      <sheetName val="MiscList"/>
      <sheetName val="IMF"/>
      <sheetName val="System"/>
      <sheetName val="Data Validation"/>
      <sheetName val="Sheet1"/>
      <sheetName val="Mechanical"/>
      <sheetName val="Cost Code Breakdown"/>
      <sheetName val="Sort1.xls"/>
      <sheetName val="DropDown Lists"/>
      <sheetName val="Resource Details"/>
      <sheetName val="Progress_Curve"/>
      <sheetName val="D1c_System"/>
      <sheetName val="D1c_IMF"/>
      <sheetName val="Tool_Data"/>
      <sheetName val="LAB_Calc"/>
      <sheetName val="Modeling_Factors"/>
      <sheetName val="Sch1A"/>
      <sheetName val="Sch5"/>
      <sheetName val="Sch5B"/>
      <sheetName val="Sch5A"/>
      <sheetName val="Sch5D"/>
      <sheetName val="Sch5E"/>
      <sheetName val="B-5"/>
      <sheetName val="MainMenu"/>
      <sheetName val="Budget"/>
      <sheetName val="Sheet2"/>
      <sheetName val="Arch"/>
      <sheetName val="Additional SOR Items"/>
      <sheetName val="Master_SOR"/>
      <sheetName val="CSA"/>
      <sheetName val="Inflation"/>
      <sheetName val="Progress_Curve1"/>
      <sheetName val="D1c_System1"/>
      <sheetName val="D1c_IMF1"/>
      <sheetName val="Tool_Data1"/>
      <sheetName val="LAB_Calc1"/>
      <sheetName val="Modeling_Factors1"/>
      <sheetName val="Data_Validation"/>
      <sheetName val="Cost_Code_Breakdown"/>
      <sheetName val="Sort1_xls"/>
      <sheetName val="DropDown_Lists"/>
      <sheetName val="Resource_Details"/>
      <sheetName val="Additional_SOR_Items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i. Instructions"/>
      <sheetName val="17-ii. General Info"/>
      <sheetName val="17-A-(2)"/>
      <sheetName val="17-B-(1)"/>
      <sheetName val="17-B-(2)"/>
      <sheetName val="17-C"/>
      <sheetName val="Pipe Categories"/>
      <sheetName val="Trades Master List"/>
      <sheetName val="Classifications Master List"/>
      <sheetName val="Da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i. Instructions"/>
      <sheetName val="17-ii. General Info"/>
      <sheetName val="17-A-(2)"/>
      <sheetName val="17-B-(1)"/>
      <sheetName val="17-B-(2)"/>
      <sheetName val="17-C"/>
      <sheetName val="Pipe Categories"/>
      <sheetName val="Trades Master List"/>
      <sheetName val="Classifications Master List"/>
      <sheetName val="Da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Navigation Page"/>
      <sheetName val="P852_5000 Detail"/>
      <sheetName val="P854_5000 Detail"/>
      <sheetName val="P856_5000 Detail"/>
      <sheetName val="P858_5000 Detail"/>
      <sheetName val="P860Baseline_5000 Detail"/>
      <sheetName val="P1260Projected_5700 Detail"/>
      <sheetName val="Mech SOR Comparison  "/>
      <sheetName val="SUMMQ199_2"/>
      <sheetName val="Progress Curve"/>
      <sheetName val="Lookup"/>
      <sheetName val="MODEL"/>
      <sheetName val="Tool Data"/>
      <sheetName val="VFA"/>
      <sheetName val="LAB Calc"/>
      <sheetName val="Controls"/>
      <sheetName val="Modeling Factors"/>
      <sheetName val="UFS2Data"/>
      <sheetName val="Test"/>
      <sheetName val="2000 MOR"/>
      <sheetName val="lookups"/>
      <sheetName val="ref"/>
      <sheetName val="Electrical"/>
      <sheetName val="Indirects "/>
      <sheetName val="I&amp;C"/>
      <sheetName val="LSS"/>
      <sheetName val="Estimate Basis Ref Material"/>
      <sheetName val="RMA INPUT"/>
      <sheetName val="Adimi bldg"/>
      <sheetName val="Pump House"/>
      <sheetName val="Fuel Regu Station"/>
      <sheetName val="Products"/>
      <sheetName val="column heights"/>
      <sheetName val="ii. General"/>
      <sheetName val="D.2 Labor Pre-defined Factors"/>
      <sheetName val="4. BoQ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Navigation_Page"/>
      <sheetName val="ii__General"/>
      <sheetName val="D_2_Labor_Pre-defined_Factors"/>
      <sheetName val="P852_5000_Detail1"/>
      <sheetName val="P854_5000_Detail1"/>
      <sheetName val="P856_5000_Detail1"/>
      <sheetName val="P858_5000_Detail1"/>
      <sheetName val="P860Baseline_5000_Detail1"/>
      <sheetName val="P1260Projected_5700_Detail1"/>
      <sheetName val="Mech_SOR_Comparison__"/>
      <sheetName val="Progress_Curve"/>
      <sheetName val="Tool_Data"/>
      <sheetName val="LAB_Calc"/>
      <sheetName val="Modeling_Factors"/>
      <sheetName val="2000_MOR"/>
      <sheetName val="Indirects_"/>
      <sheetName val="Estimate_Basis_Ref_Material"/>
      <sheetName val="RMA_INPUT"/>
      <sheetName val="Adimi_bldg"/>
      <sheetName val="Pump_House"/>
      <sheetName val="Fuel_Regu_Station"/>
      <sheetName val="column_heights"/>
      <sheetName val="4__BoQ"/>
      <sheetName val="Markup Sheet"/>
      <sheetName val="Data"/>
      <sheetName val="FINANCIAL (FLR)"/>
      <sheetName val="PRECAST lightconc-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urrent Request"/>
      <sheetName val="Total Funding"/>
      <sheetName val="Contact"/>
      <sheetName val="CPA Plan"/>
      <sheetName val="D1D CPACs Events"/>
      <sheetName val="D1D CPACs Misc"/>
      <sheetName val="D1D CPACs Summary"/>
      <sheetName val="D1D Summary"/>
      <sheetName val="Summary WG"/>
      <sheetName val="Copy of CS VF TI CPA Workbook r"/>
      <sheetName val="Current_Request"/>
      <sheetName val="Total_Funding"/>
      <sheetName val="CPA_Plan"/>
      <sheetName val="D1D_CPACs_Events"/>
      <sheetName val="D1D_CPACs_Misc"/>
      <sheetName val="D1D_CPACs_Summary"/>
      <sheetName val="D1D_Summary"/>
      <sheetName val="Summary_WG"/>
      <sheetName val="Copy_of_CS_VF_TI_CPA_Workbook_r"/>
      <sheetName val="P1260Projected.5700 Detail"/>
      <sheetName val="P852.5000 Detail"/>
      <sheetName val="P854.5000 Detail"/>
      <sheetName val="P856.5000 Detail"/>
      <sheetName val="P858.5000 Detail"/>
      <sheetName val="P860Baseline.5000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troduction"/>
      <sheetName val="ROM Estimate"/>
      <sheetName val="Summary WBS"/>
      <sheetName val="Take off"/>
      <sheetName val="Summary for Yair"/>
      <sheetName val="Rate build up"/>
      <sheetName val="Indirects"/>
      <sheetName val="Cost check with FAB24"/>
      <sheetName val="back up Notes"/>
      <sheetName val="Borehole &amp; Watertable Analysis"/>
      <sheetName val="Estimate for FAB 28 Site Enabli"/>
      <sheetName val="Main"/>
      <sheetName val="ROM_Estimate"/>
      <sheetName val="Summary_WBS"/>
      <sheetName val="Take_off"/>
      <sheetName val="Summary_for_Yair"/>
      <sheetName val="Rate_build_up"/>
      <sheetName val="Cost_check_with_FAB24"/>
      <sheetName val="back_up_Notes"/>
      <sheetName val="Borehole_&amp;_Watertable_Analysis"/>
      <sheetName val="Estimate_for_FAB_28_Site_Enabli"/>
      <sheetName val="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_Index"/>
      <sheetName val="PLDB-01"/>
      <sheetName val="PLDB-02"/>
      <sheetName val="A1_MP-Sum"/>
      <sheetName val="B_Manloader"/>
      <sheetName val="A2_MP-DeptSum"/>
      <sheetName val="A3_MP-Staff"/>
      <sheetName val="Requests"/>
      <sheetName val="03_Ref"/>
      <sheetName val="04_MR-Data"/>
      <sheetName val="05_C-Data"/>
      <sheetName val="PositionCostMonthly"/>
      <sheetName val="EmployeeCostMonthly"/>
      <sheetName val="PositionRate"/>
      <sheetName val="EmployeeRate"/>
      <sheetName val="FCCost"/>
      <sheetName val="Rates"/>
      <sheetName val="RawRequests"/>
      <sheetName val="Data Source"/>
      <sheetName val="ManloaderCopy"/>
      <sheetName val="EmployeeRateWeekly"/>
      <sheetName val="EmployeeCostWeekly"/>
      <sheetName val="FCCostWeek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RP Budget Summary"/>
      <sheetName val="SWRP Budget Summary by Subcode"/>
      <sheetName val="Admin Budget Summary"/>
      <sheetName val="AZ Budget Summary"/>
      <sheetName val="NM Budget Summary"/>
      <sheetName val="4168_AD_Exp"/>
      <sheetName val="4172_AZ_Exp"/>
      <sheetName val="4310_AD_Exp"/>
      <sheetName val="4314_AZ_Cap"/>
      <sheetName val="4315_AD_Exp"/>
      <sheetName val="4319_NM_Exp"/>
      <sheetName val="4323_NM_Exp"/>
      <sheetName val="4325_NM_Cap"/>
      <sheetName val="4925_AZ_Cap"/>
      <sheetName val="5005_AZ_Cap"/>
      <sheetName val="5018_NM_Cap"/>
      <sheetName val="5054_AZ_Cap"/>
      <sheetName val="5055_NM_Cap"/>
      <sheetName val="5058_AZ_Cap"/>
      <sheetName val="5059_NM_Exp"/>
      <sheetName val="5198_AD_Exp"/>
      <sheetName val="5210_NM_Cap"/>
      <sheetName val="5240_NM_Exp"/>
      <sheetName val="5291_AZ_Exp"/>
      <sheetName val="5303_AZ_Exp"/>
      <sheetName val="5307_AZ_Exp"/>
      <sheetName val="5332_AZ_Exp"/>
      <sheetName val="5349_AD_Exp"/>
      <sheetName val="5362_NM_Exp"/>
      <sheetName val="5368_AZ_Cap"/>
      <sheetName val="5446_AZ_Exp"/>
      <sheetName val="5459_AZ_Exp"/>
      <sheetName val="5498_NM_Cap"/>
      <sheetName val="5510_AZ_Exp"/>
      <sheetName val="5511_AZ_Cap"/>
      <sheetName val="5521_AZ_Cap"/>
      <sheetName val="5600_AZ_Cap"/>
      <sheetName val="5706_AZ_Cap"/>
      <sheetName val="Data"/>
      <sheetName val="Cooley Projects"/>
      <sheetName val="Cooley Construction"/>
      <sheetName val="Standard Costs"/>
      <sheetName val="VF Intertool Logic"/>
      <sheetName val="Summary"/>
      <sheetName val="ii. General"/>
      <sheetName val="SWRP_Budget_Summary"/>
      <sheetName val="SWRP_Budget_Summary_by_Subcode"/>
      <sheetName val="Admin_Budget_Summary"/>
      <sheetName val="AZ_Budget_Summary"/>
      <sheetName val="NM_Budget_Summary"/>
      <sheetName val="Cooley_Projects"/>
      <sheetName val="Cooley_Construction"/>
      <sheetName val="Standard_Costs"/>
      <sheetName val="VF_Intertool_Logic"/>
      <sheetName val="ii__General"/>
      <sheetName val="SWRP_Budget_Summary1"/>
      <sheetName val="SWRP_Budget_Summary_by_Subcode1"/>
      <sheetName val="Admin_Budget_Summary1"/>
      <sheetName val="AZ_Budget_Summary1"/>
      <sheetName val="NM_Budget_Summary1"/>
      <sheetName val="Cooley_Projects1"/>
      <sheetName val="Cooley_Construction1"/>
      <sheetName val="Standard_Costs1"/>
      <sheetName val="VF_Intertool_Logic1"/>
      <sheetName val="SWRP_Budget_Summary2"/>
      <sheetName val="SWRP_Budget_Summary_by_Subcode2"/>
      <sheetName val="Admin_Budget_Summary2"/>
      <sheetName val="AZ_Budget_Summary2"/>
      <sheetName val="NM_Budget_Summary2"/>
      <sheetName val="Cooley_Projects2"/>
      <sheetName val="Cooley_Construction2"/>
      <sheetName val="Standard_Costs2"/>
      <sheetName val="VF_Intertool_Logic2"/>
      <sheetName val="Data 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0F28mm"/>
      <sheetName val="Inbal"/>
      <sheetName val="Changes"/>
      <sheetName val="CRS"/>
      <sheetName val="Conv 3%"/>
      <sheetName val="User install cost"/>
      <sheetName val="std install cost"/>
      <sheetName val="Welcome"/>
      <sheetName val="F28 Assumptions"/>
      <sheetName val="Assumption"/>
      <sheetName val="should cost"/>
      <sheetName val="Summary"/>
      <sheetName val="Jan'09 FCST"/>
      <sheetName val="Schedule matrix"/>
      <sheetName val="B100F28_Dec_CPA+AMHS"/>
      <sheetName val="Global Forecst"/>
      <sheetName val="AMHS BUESummary"/>
      <sheetName val="budget ceid"/>
      <sheetName val="SPENDS VS. COMMIT CHART"/>
      <sheetName val="S+P data"/>
      <sheetName val="CCPRO"/>
      <sheetName val="VP"/>
      <sheetName val="Variance analysis"/>
      <sheetName val="Delta Chart"/>
      <sheetName val="CEID Deltas"/>
      <sheetName val="EntityDeltaPivot"/>
      <sheetName val="DeltaPivot"/>
      <sheetName val="Short pivot"/>
      <sheetName val="WS Tie pivot"/>
      <sheetName val="Months"/>
      <sheetName val="Spend w CCPRO"/>
      <sheetName val="Spend Gap"/>
      <sheetName val="new raw vp"/>
      <sheetName val="Indirect Forecast"/>
      <sheetName val="Error Log"/>
      <sheetName val="Tool Cost"/>
      <sheetName val="Design Prices"/>
      <sheetName val="Geo"/>
      <sheetName val="B100F28ronmm"/>
      <sheetName val="B100300mm"/>
      <sheetName val="B1001262"/>
      <sheetName val="B100200mm"/>
      <sheetName val="B1001264"/>
      <sheetName val="B100P805"/>
      <sheetName val="B100P806"/>
      <sheetName val="Exp1-account"/>
      <sheetName val="ReTICC"/>
      <sheetName val="DSD"/>
      <sheetName val="Depreciation Forecast"/>
      <sheetName val="Depreciation w VersaPro"/>
      <sheetName val="Schedule matrix short"/>
      <sheetName val="Bin"/>
      <sheetName val="3QLRP ( R2 MOR)"/>
      <sheetName val="1. Paste from BO"/>
      <sheetName val="Sheet1"/>
      <sheetName val="Conv_3%"/>
      <sheetName val="User_install_cost"/>
      <sheetName val="std_install_cost"/>
      <sheetName val="F28_Assumptions"/>
      <sheetName val="should_cost"/>
      <sheetName val="Jan'09_FCST"/>
      <sheetName val="Schedule_matrix"/>
      <sheetName val="Global_Forecst"/>
      <sheetName val="AMHS_BUESummary"/>
      <sheetName val="budget_ceid"/>
      <sheetName val="SPENDS_VS__COMMIT_CHART"/>
      <sheetName val="S+P_data"/>
      <sheetName val="Variance_analysis"/>
      <sheetName val="Delta_Chart"/>
      <sheetName val="CEID_Deltas"/>
      <sheetName val="Short_pivot"/>
      <sheetName val="WS_Tie_pivot"/>
      <sheetName val="Spend_w_CCPRO"/>
      <sheetName val="Spend_Gap"/>
      <sheetName val="new_raw_vp"/>
      <sheetName val="Indirect_Forecast"/>
      <sheetName val="Error_Log"/>
      <sheetName val="Tool_Cost"/>
      <sheetName val="Design_Prices"/>
      <sheetName val="Depreciation_Forecast"/>
      <sheetName val="Depreciation_w_VersaPro"/>
      <sheetName val="Schedule_matrix_short"/>
      <sheetName val="3QLRP_(_R2_MOR)"/>
      <sheetName val="1__Paste_from_BO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V Sign Off 0171(Sept 06) "/>
      <sheetName val="SOV Sign Off 6881(Sept 06)  (2)"/>
      <sheetName val="SOV Sub"/>
      <sheetName val="SOV 6881 Agr Sept"/>
      <sheetName val="SOV 0171 Agr Sept"/>
      <sheetName val="Agr (Sept)"/>
      <sheetName val="_CCFPro 06.Sept.06"/>
      <sheetName val="Estimate Basis Ref Material"/>
      <sheetName val="BLDG4"/>
      <sheetName val="equip"/>
      <sheetName val="GEN REQ"/>
      <sheetName val="SD and START UP"/>
      <sheetName val="Mech SOR Comparison  "/>
      <sheetName val="SOV_Sign_Off_0171(Sept_06)_"/>
      <sheetName val="SOV_Sign_Off_6881(Sept_06)__(2)"/>
      <sheetName val="SOV_Sub"/>
      <sheetName val="SOV_6881_Agr_Sept"/>
      <sheetName val="SOV_0171_Agr_Sept"/>
      <sheetName val="Agr_(Sept)"/>
      <sheetName val="_CCFPro_06_Sept_06"/>
      <sheetName val="Estimate_Basis_Ref_Material"/>
      <sheetName val="GEN_REQ"/>
      <sheetName val="SD_and_START_UP"/>
      <sheetName val="Mech_SOR_Comparison__"/>
      <sheetName val="SOV_Sign_Off_0171(Sept_06)_1"/>
      <sheetName val="SOV_Sign_Off_6881(Sept_06)__(21"/>
      <sheetName val="SOV_Sub1"/>
      <sheetName val="SOV_6881_Agr_Sept1"/>
      <sheetName val="SOV_0171_Agr_Sept1"/>
      <sheetName val="Agr_(Sept)1"/>
      <sheetName val="_CCFPro_06_Sept_061"/>
      <sheetName val="Estimate_Basis_Ref_Material1"/>
      <sheetName val="GEN_REQ1"/>
      <sheetName val="SD_and_START_UP1"/>
      <sheetName val="Mech_SOR_Comparison__1"/>
      <sheetName val="SOV_Sub2"/>
      <sheetName val="SOV_Sign_Off_0171(Sept_06)_2"/>
      <sheetName val="SOV_Sign_Off_6881(Sept_06)__(22"/>
      <sheetName val="SOV_Sub3"/>
      <sheetName val="SOV_6881_Agr_Sept2"/>
      <sheetName val="SOV_0171_Agr_Sept2"/>
      <sheetName val="Agr_(Sept)2"/>
      <sheetName val="_CCFPro_06_Sept_062"/>
      <sheetName val="Estimate_Basis_Ref_Material2"/>
      <sheetName val="GEN_REQ2"/>
      <sheetName val="SD_and_START_UP2"/>
      <sheetName val="Mech_SOR_Comparison_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K16B"/>
      <sheetName val="HK16A"/>
      <sheetName val="HK18"/>
      <sheetName val="HK19A"/>
      <sheetName val="HK19B"/>
      <sheetName val="HK20A1"/>
      <sheetName val="HK20A2"/>
      <sheetName val="HK20B"/>
      <sheetName val="HK25"/>
      <sheetName val="HK22A"/>
      <sheetName val="HK22B"/>
      <sheetName val="HK17A"/>
      <sheetName val="HK24"/>
      <sheetName val="Tools"/>
      <sheetName val="UTM 100S"/>
      <sheetName val="ALL_FD_INFO_FROM_PDF"/>
      <sheetName val="CHECKLIST"/>
      <sheetName val="6K 100S Full Flow"/>
      <sheetName val="Notes"/>
      <sheetName val="Sheet1"/>
      <sheetName val="Sheet2"/>
      <sheetName val="WP-Matrix"/>
      <sheetName val="Ref"/>
      <sheetName val="TPSB"/>
      <sheetName val="100S_UTM"/>
      <sheetName val="100S_UTM.xlsx"/>
      <sheetName val="電気設備表"/>
      <sheetName val="Validation"/>
      <sheetName val="C3-bill"/>
      <sheetName val="Summary"/>
      <sheetName val="Scenario Tools"/>
      <sheetName val="Holiday"/>
      <sheetName val="//project-emea.mwgroup.net/User"/>
      <sheetName val="SOV 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TOA for TI Work"/>
      <sheetName val="B. TOA for Other Work"/>
      <sheetName val="Ref"/>
      <sheetName val="CHECKLIST"/>
      <sheetName val="WP-Matrix"/>
      <sheetName val="MP Att B(4)-0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TOA for TI Work"/>
      <sheetName val="B. TOA for Other Work"/>
      <sheetName val="Ref"/>
      <sheetName val="CHECKLIST"/>
      <sheetName val="WP-Matrix"/>
      <sheetName val="MP Att B(4)-0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0200 Siteworks"/>
      <sheetName val="A. TOA for TI Work"/>
      <sheetName val="Fab Scalar"/>
      <sheetName val="Main"/>
      <sheetName val="Indirects "/>
      <sheetName val="Cost Summary"/>
      <sheetName val="Project Information"/>
      <sheetName val="Sector Data"/>
      <sheetName val="Controls"/>
      <sheetName val="0200_Siteworks"/>
      <sheetName val="A__TOA_for_TI_Work"/>
      <sheetName val="Fab_Scalar"/>
      <sheetName val="Indirects_"/>
      <sheetName val="Cost_Summary"/>
      <sheetName val="Project_Information"/>
      <sheetName val="Sector_Data"/>
      <sheetName val="0200_Siteworks1"/>
      <sheetName val="A__TOA_for_TI_Work1"/>
      <sheetName val="Fab_Scalar1"/>
      <sheetName val="Indirects_1"/>
      <sheetName val="Cost_Summary1"/>
      <sheetName val="Project_Information1"/>
      <sheetName val="Sector_Data1"/>
      <sheetName val="SCE "/>
      <sheetName val="Notes  "/>
      <sheetName val="SCE_"/>
      <sheetName val="Notes_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epreciation"/>
      <sheetName val="Manual"/>
      <sheetName val="Reconciliation"/>
      <sheetName val="indirect"/>
      <sheetName val="Issues"/>
      <sheetName val="Reminders"/>
      <sheetName val="db"/>
      <sheetName val="WBS"/>
      <sheetName val="CCPRO"/>
      <sheetName val="WBS example"/>
      <sheetName val="Inputs"/>
      <sheetName val="Dep 05_06"/>
      <sheetName val="Total"/>
      <sheetName val="LOX"/>
      <sheetName val="N2"/>
      <sheetName val="860 FACTORY MODEL"/>
      <sheetName val="Data"/>
      <sheetName val="Total Project Summary"/>
      <sheetName val="WBS_example"/>
      <sheetName val="Dep_05_06"/>
      <sheetName val="860_FACTORY_MODEL"/>
      <sheetName val="Total_Project_Summary"/>
      <sheetName val="WBS_example1"/>
      <sheetName val="Dep_05_061"/>
      <sheetName val="860_FACTORY_MODEL1"/>
      <sheetName val="WBS_example2"/>
      <sheetName val="Dep_05_062"/>
      <sheetName val="860_FACTORY_MODE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DP Lab-Mach UPH"/>
      <sheetName val="Recovered_Sheet1"/>
      <sheetName val="Inputs"/>
      <sheetName val="Total"/>
      <sheetName val="LOX"/>
      <sheetName val="N2"/>
      <sheetName val="GEN REQ"/>
      <sheetName val="SD and START UP"/>
      <sheetName val="BLDG4"/>
      <sheetName val="Tool list to layouts"/>
      <sheetName val="Indirects "/>
      <sheetName val="Bin"/>
      <sheetName val="Data"/>
      <sheetName val="Summary071097.xls"/>
      <sheetName val="Main"/>
      <sheetName val="0200_Siteworks"/>
      <sheetName val="DP_Lab-Mach_UPH"/>
      <sheetName val="DD EST."/>
      <sheetName val="一発シート"/>
      <sheetName val="Mech SOR Comparison  "/>
      <sheetName val="CAP WORKSHEET"/>
      <sheetName val="TO DO LIST"/>
      <sheetName val="Sheet1"/>
      <sheetName val="Sheet4"/>
      <sheetName val="Data Source"/>
      <sheetName val="#REF"/>
      <sheetName val="Current Taxes"/>
      <sheetName val="Actual_Forfeit_with_Code_2005"/>
      <sheetName val="0200_Siteworks1"/>
      <sheetName val="DP_Lab-Mach_UPH1"/>
      <sheetName val="Tool_list_to_layouts"/>
      <sheetName val="GEN_REQ"/>
      <sheetName val="SD_and_START_UP"/>
      <sheetName val="Indirects_"/>
      <sheetName val="Summary071097_xls"/>
      <sheetName val="DD_EST_"/>
      <sheetName val="Mech_SOR_Comparison__"/>
      <sheetName val="CAP_WORKSHEET"/>
      <sheetName val="TO_DO_LIST"/>
      <sheetName val="Data_Source"/>
      <sheetName val="Current_Taxes"/>
      <sheetName val="0200_Siteworks2"/>
      <sheetName val="DP_Lab-Mach_UPH2"/>
      <sheetName val="Tool_list_to_layouts1"/>
      <sheetName val="GEN_REQ1"/>
      <sheetName val="SD_and_START_UP1"/>
      <sheetName val="Indirects_1"/>
      <sheetName val="Summary071097_xls1"/>
      <sheetName val="DD_EST_1"/>
      <sheetName val="Mech_SOR_Comparison__1"/>
      <sheetName val="CAP_WORKSHEET1"/>
      <sheetName val="TO_DO_LIST1"/>
      <sheetName val="Data_Source1"/>
      <sheetName val="Current_Taxes1"/>
      <sheetName val="0200_Siteworks3"/>
      <sheetName val="DP_Lab-Mach_UPH3"/>
      <sheetName val="GEN_REQ2"/>
      <sheetName val="SD_and_START_UP2"/>
      <sheetName val="Tool_list_to_layouts2"/>
      <sheetName val="Indirects_2"/>
      <sheetName val="Summary071097_xls2"/>
      <sheetName val="DD_EST_2"/>
      <sheetName val="Mech_SOR_Comparison__2"/>
      <sheetName val="CAP_WORKSHEET2"/>
      <sheetName val="TO_DO_LIST2"/>
      <sheetName val="Data_Source2"/>
      <sheetName val="Current_Taxes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Rev1.5est082597.xls"/>
      <sheetName val="0200 Siteworks"/>
      <sheetName val="Background"/>
      <sheetName val="BLDG4"/>
      <sheetName val="AN Hist Cost Data"/>
      <sheetName val="Detailed SOW"/>
      <sheetName val="DC"/>
      <sheetName val="Sheet1"/>
      <sheetName val="Menus"/>
      <sheetName val="Indirects "/>
      <sheetName val="Bin"/>
      <sheetName val=""/>
      <sheetName val="#REF"/>
      <sheetName val="beam-reinft"/>
      <sheetName val="Rev1_5est082597"/>
      <sheetName val="0200_Siteworks"/>
      <sheetName val="GEN REQ"/>
      <sheetName val="SD and START UP"/>
      <sheetName val="Lookup"/>
      <sheetName val="Introduction"/>
      <sheetName val="BS Values"/>
      <sheetName val="Comm Pkg Q305 Grant Corrections"/>
      <sheetName val="TRENDS"/>
      <sheetName val="Historical"/>
      <sheetName val="Summary"/>
      <sheetName val="Sch.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BAL9697 -group wise  sdpl"/>
      <sheetName val="월선수금"/>
      <sheetName val="Rev1_5est0825971"/>
      <sheetName val="0200_Siteworks1"/>
      <sheetName val="AN_Hist_Cost_Data"/>
      <sheetName val="Detailed_SOW"/>
      <sheetName val="Indirects_"/>
      <sheetName val="Rev1_5est082597_xls"/>
      <sheetName val="GEN_REQ"/>
      <sheetName val="SD_and_START_UP"/>
      <sheetName val="BS_Values"/>
      <sheetName val="Comm_Pkg_Q305_Grant_Corrections"/>
      <sheetName val="Sch__Area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TBAL9697_-group_wise__sdpl"/>
      <sheetName val="breakdown"/>
      <sheetName val="C.S.A"/>
      <sheetName val="10.Linkway"/>
      <sheetName val="11.Bus Shelter-Bay"/>
      <sheetName val="Sheet2"/>
      <sheetName val="BM-Stairs"/>
      <sheetName val="BM-Substructure"/>
      <sheetName val="Mech SOR Comparison  "/>
      <sheetName val="PRECAST lightconc-II"/>
      <sheetName val="BOQ3"/>
      <sheetName val="REBAR"/>
      <sheetName val="Sheet3"/>
      <sheetName val="PH 5"/>
      <sheetName val="derive"/>
      <sheetName val="Ground Covers Schedule"/>
      <sheetName val="general"/>
      <sheetName val="Footing Tie Beam"/>
      <sheetName val="Bill No. 1a"/>
      <sheetName val="MDC rates"/>
      <sheetName val="CFA"/>
      <sheetName val="MATL"/>
      <sheetName val="Schedule S-Curve Revision#3"/>
      <sheetName val="Land Dev't. Ph-1"/>
      <sheetName val="WORKSHEET"/>
      <sheetName val="NSC"/>
      <sheetName val="Main Works"/>
      <sheetName val="ANALYSIS"/>
      <sheetName val="bridge # 1"/>
      <sheetName val="Factor"/>
      <sheetName val="Change Order Log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manpower"/>
      <sheetName val="Bill of Quantity"/>
      <sheetName val="tabulation (comparison)"/>
      <sheetName val="Concrete-UPA"/>
      <sheetName val="Book 1 Summary"/>
      <sheetName val="CAPEX"/>
      <sheetName val="Derv"/>
      <sheetName val="BM"/>
      <sheetName val="Adimi bldg"/>
      <sheetName val="Pump House"/>
      <sheetName val="Fuel Regu Station"/>
      <sheetName val="quitangquil"/>
      <sheetName val="GAE8'97"/>
      <sheetName val="03"/>
      <sheetName val="Emp_Data"/>
      <sheetName val="1. Summary"/>
      <sheetName val="1.2 6B - ASB"/>
      <sheetName val="1.7 6C - ASB"/>
      <sheetName val="2.2 6D - ASB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0200 Siteworks"/>
      <sheetName val="Rev1.5est082297.xls"/>
      <sheetName val="BLDG4"/>
      <sheetName val="Rev1_5est082297"/>
      <sheetName val="PRECAST lightconc-II"/>
      <sheetName val="DD EST."/>
      <sheetName val="Branch Power"/>
      <sheetName val="Distrib"/>
      <sheetName val="Emergency"/>
      <sheetName val="Equipment"/>
      <sheetName val="Lighting"/>
      <sheetName val="Historical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 &amp; A"/>
      <sheetName val="Basement Budget"/>
      <sheetName val="Rates"/>
      <sheetName val="Rev1_5est0822971"/>
      <sheetName val="0200_Siteworks"/>
      <sheetName val="Rev1_5est082297_xls"/>
      <sheetName val="PRECAST_lightconc-II"/>
      <sheetName val="DD_EST_"/>
      <sheetName val="Branch_Power"/>
      <sheetName val="Navigation_Pa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_&amp;_A"/>
      <sheetName val="Basement_Budget"/>
      <sheetName val="Rev1_5est0822972"/>
      <sheetName val="0200_Siteworks1"/>
      <sheetName val="Rev1_5est082297_xls1"/>
      <sheetName val="PRECAST_lightconc-II1"/>
      <sheetName val="DD_EST_1"/>
      <sheetName val="Branch_Power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_&amp;_A1"/>
      <sheetName val="Basement_Budget1"/>
      <sheetName val="Rev1_5est0822973"/>
      <sheetName val="0200_Siteworks2"/>
      <sheetName val="Rev1_5est082297_xls2"/>
      <sheetName val="PRECAST_lightconc-II2"/>
      <sheetName val="DD_EST_2"/>
      <sheetName val="Branch_Power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_&amp;_A2"/>
      <sheetName val="Basement_Budget2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_CC_AC"/>
      <sheetName val="%Complete"/>
      <sheetName val="QAQC Link"/>
      <sheetName val="Material"/>
      <sheetName val="Definitions"/>
      <sheetName val="Process"/>
      <sheetName val="Schedule"/>
      <sheetName val="Scenario Tools"/>
      <sheetName val="WW31_5_F68_Subcon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ine-C"/>
      <sheetName val="BLine-P"/>
      <sheetName val="BLine-D"/>
      <sheetName val="IMFT Durations"/>
      <sheetName val="6K 100S Full Flow"/>
      <sheetName val="Inter-Tool Logic"/>
      <sheetName val="Schedule baseline"/>
      <sheetName val="6k Tool List"/>
      <sheetName val="6kWS-150408"/>
      <sheetName val="ToolSchedule"/>
      <sheetName val="Holiday"/>
      <sheetName val="Schedule"/>
      <sheetName val="%Comp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E-(1)"/>
      <sheetName val="17-E-(2)"/>
      <sheetName val="17-E-(3)"/>
      <sheetName val="Calendar"/>
      <sheetName val="IMF Cod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E-(1)"/>
      <sheetName val="17-E-(2)"/>
      <sheetName val="17-E-(3)"/>
      <sheetName val="Calendar"/>
      <sheetName val="IMF Codes"/>
      <sheetName val="Holiday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Backup_Main"/>
      <sheetName val="GN2-Piping-Material"/>
      <sheetName val="3QLRP ( R2 MOR)"/>
      <sheetName val="Master"/>
      <sheetName val="Bin"/>
      <sheetName val="Rates"/>
      <sheetName val="A. TOA for TI Work"/>
      <sheetName val="3QLRP_(_R2_MOR)"/>
      <sheetName val="3QLRP_(_R2_MOR)1"/>
      <sheetName val="Holiday"/>
      <sheetName val="IMF Cod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TPRPT2"/>
      <sheetName val="Bin"/>
      <sheetName val="CR1"/>
      <sheetName val="equip"/>
      <sheetName val="GN2-Piping-Material"/>
      <sheetName val="PSSS Demo"/>
      <sheetName val="E3"/>
      <sheetName val="KR-ImpCtry"/>
      <sheetName val="Index"/>
      <sheetName val="VMB Utility"/>
      <sheetName val="Lookup"/>
      <sheetName val="INV"/>
      <sheetName val="Change Order Log"/>
      <sheetName val="MAR GENSRV"/>
      <sheetName val="预算"/>
      <sheetName val="外気負荷"/>
      <sheetName val="MAIN"/>
      <sheetName val="Cover sheet"/>
      <sheetName val="Lagged Wafers"/>
      <sheetName val="Platinum Wafers"/>
      <sheetName val="Revenue"/>
      <sheetName val="Roadmap"/>
      <sheetName val="Total Costs"/>
      <sheetName val="Unit Demand"/>
      <sheetName val="Wafers"/>
      <sheetName val="INPUT"/>
      <sheetName val="0200 Siteworks"/>
      <sheetName val="ref"/>
      <sheetName val="lookups"/>
      <sheetName val="Data"/>
      <sheetName val="CWSP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PSSS_Demo"/>
      <sheetName val="VMB_Utility"/>
      <sheetName val="Change_Order_Log"/>
      <sheetName val="MAR_GENSRV"/>
      <sheetName val="Cover_sheet"/>
      <sheetName val="Lagged_Wafers"/>
      <sheetName val="Platinum_Wafers"/>
      <sheetName val="Total_Costs"/>
      <sheetName val="Unit_Demand"/>
      <sheetName val="0200_Siteworks"/>
      <sheetName val="Sheet2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PSSS_Demo1"/>
      <sheetName val="VMB_Utility1"/>
      <sheetName val="Change_Order_Log1"/>
      <sheetName val="MAR_GENSRV1"/>
      <sheetName val="Cover_sheet1"/>
      <sheetName val="Lagged_Wafers1"/>
      <sheetName val="Platinum_Wafers1"/>
      <sheetName val="Total_Costs1"/>
      <sheetName val="Unit_Demand1"/>
      <sheetName val="3QLRP_(_R2_MOR)2"/>
      <sheetName val="MRCL_-_Summary_by_Group_by_Too2"/>
      <sheetName val="MRCL_-_Summary_by_Tool_By_Grou2"/>
      <sheetName val="Dock_-_Summary_by_Tool_by_Grou2"/>
      <sheetName val="Dock_-_Summary_by_Group_by_Too2"/>
      <sheetName val="PO_Due_Summary_by_Tool_by_Grou2"/>
      <sheetName val="PO_Due_date_by_Group_by_Tool2"/>
      <sheetName val="P856_Tool_List2"/>
      <sheetName val="Commits_&amp;_Spends_Roll_Up2"/>
      <sheetName val="3QLRP___R2_MOR_2"/>
      <sheetName val="PSSS_Demo2"/>
      <sheetName val="VMB_Utility2"/>
      <sheetName val="Change_Order_Log2"/>
      <sheetName val="MAR_GENSRV2"/>
      <sheetName val="Lagged_Wafers2"/>
      <sheetName val="Platinum_Wafers2"/>
      <sheetName val="Total_Costs2"/>
      <sheetName val="Unit_Demand2"/>
      <sheetName val="Cover_sheet2"/>
      <sheetName val="0200_Siteworks1"/>
      <sheetName val="IMF Codes"/>
      <sheetName val="Estimate Basis Ref Material"/>
      <sheetName val="Co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 LIST"/>
      <sheetName val="New QTR Dates - Update"/>
      <sheetName val="Check"/>
      <sheetName val="ALL CPUs"/>
      <sheetName val="OPSD ESG Plat"/>
      <sheetName val="Cust_B(W)"/>
      <sheetName val="nVolumeData"/>
      <sheetName val="nBillingsData"/>
      <sheetName val="DistiSwamp"/>
      <sheetName val="Total_Cust"/>
      <sheetName val="Xeon_Cust"/>
      <sheetName val="PIII_Cust"/>
      <sheetName val="PII_Cust"/>
      <sheetName val="Celeron_Cust"/>
      <sheetName val="PPro_Cust"/>
      <sheetName val="PP_Cust"/>
      <sheetName val="P6 TOP CUSTOMERS"/>
      <sheetName val="Cust_Geo_P6_Curr_Qtr"/>
      <sheetName val="Cust_Geo_P6_Next_Qtr"/>
      <sheetName val="Geo Data"/>
      <sheetName val="P5 TOP CUSTOMERS"/>
      <sheetName val="Cust_Geo_PP_Curr_Qtr"/>
      <sheetName val="Cust_Geo_PP_Next_Qtr"/>
      <sheetName val="#1 - Save Yestdy Data - Macro"/>
      <sheetName val="#3 - Update iACPU - Macro (2)"/>
      <sheetName val="#4 - Prep Final Report - Macro"/>
      <sheetName val="NoASP Macro"/>
      <sheetName val="Range Names"/>
      <sheetName val="disti_bucket"/>
      <sheetName val="Module1"/>
      <sheetName val="Q4dly"/>
      <sheetName val="Daily"/>
      <sheetName val="Billings"/>
      <sheetName val="BillingsData"/>
      <sheetName val="VolumeData"/>
      <sheetName val="Swamp"/>
      <sheetName val="Ext Vol"/>
      <sheetName val="Int Vol"/>
      <sheetName val="Chipset Summary"/>
      <sheetName val="Disti Bucket"/>
      <sheetName val="DT P3P Detail"/>
      <sheetName val="DT P3P pull"/>
      <sheetName val="DT P3P pull mo1"/>
      <sheetName val="DT P3P pull mo2"/>
      <sheetName val="DT P3P pull mo3"/>
      <sheetName val="Volume"/>
      <sheetName val="FSM Eyechart"/>
      <sheetName val="Bin"/>
      <sheetName val="Branch Power"/>
      <sheetName val="Distrib"/>
      <sheetName val="Emergency"/>
      <sheetName val="Equipment"/>
      <sheetName val="Lighting"/>
      <sheetName val="q4dly.xls"/>
      <sheetName val="3QLRP ( R2 MOR)"/>
      <sheetName val="Main"/>
      <sheetName val="TO_DO_LIST"/>
      <sheetName val="New_QTR_Dates_-_Update"/>
      <sheetName val="ALL_CPUs"/>
      <sheetName val="OPSD_ESG_Plat"/>
      <sheetName val="P6_TOP_CUSTOMERS"/>
      <sheetName val="Geo_Data"/>
      <sheetName val="P5_TOP_CUSTOMERS"/>
      <sheetName val="#1_-_Save_Yestdy_Data_-_Macro"/>
      <sheetName val="#3_-_Update_iACPU_-_Macro_(2)"/>
      <sheetName val="#4_-_Prep_Final_Report_-_Macro"/>
      <sheetName val="NoASP_Macro"/>
      <sheetName val="Range_Names"/>
      <sheetName val="Ext_Vol"/>
      <sheetName val="Int_Vol"/>
      <sheetName val="Chipset_Summary"/>
      <sheetName val="DT_P3P_Detail"/>
      <sheetName val="DT_P3P_pull"/>
      <sheetName val="DT_P3P_pull_mo1"/>
      <sheetName val="DT_P3P_pull_mo2"/>
      <sheetName val="DT_P3P_pull_mo3"/>
      <sheetName val="FSM_Eyechart"/>
      <sheetName val="Branch_Power"/>
      <sheetName val="q4dly_xls"/>
      <sheetName val="3QLRP_(_R2_MOR)"/>
      <sheetName val="TO_DO_LIST1"/>
      <sheetName val="New_QTR_Dates_-_Update1"/>
      <sheetName val="ALL_CPUs1"/>
      <sheetName val="OPSD_ESG_Plat1"/>
      <sheetName val="P6_TOP_CUSTOMERS1"/>
      <sheetName val="Geo_Data1"/>
      <sheetName val="P5_TOP_CUSTOMERS1"/>
      <sheetName val="#1_-_Save_Yestdy_Data_-_Macro1"/>
      <sheetName val="#3_-_Update_iACPU_-_Macro_(2)1"/>
      <sheetName val="#4_-_Prep_Final_Report_-_Macro1"/>
      <sheetName val="NoASP_Macro1"/>
      <sheetName val="Range_Names1"/>
      <sheetName val="Ext_Vol1"/>
      <sheetName val="Int_Vol1"/>
      <sheetName val="Chipset_Summary1"/>
      <sheetName val="DT_P3P_Detail1"/>
      <sheetName val="DT_P3P_pull1"/>
      <sheetName val="DT_P3P_pull_mo11"/>
      <sheetName val="DT_P3P_pull_mo21"/>
      <sheetName val="DT_P3P_pull_mo31"/>
      <sheetName val="FSM_Eyechart1"/>
      <sheetName val="Branch_Power1"/>
      <sheetName val="q4dly_xls1"/>
      <sheetName val="3QLRP_(_R2_MOR)1"/>
      <sheetName val="TO_DO_LIST2"/>
      <sheetName val="New_QTR_Dates_-_Update2"/>
      <sheetName val="ALL_CPUs2"/>
      <sheetName val="OPSD_ESG_Plat2"/>
      <sheetName val="P6_TOP_CUSTOMERS2"/>
      <sheetName val="Geo_Data2"/>
      <sheetName val="P5_TOP_CUSTOMERS2"/>
      <sheetName val="#1_-_Save_Yestdy_Data_-_Macro2"/>
      <sheetName val="#3_-_Update_iACPU_-_Macro_(2)2"/>
      <sheetName val="#4_-_Prep_Final_Report_-_Macro2"/>
      <sheetName val="NoASP_Macro2"/>
      <sheetName val="Range_Names2"/>
      <sheetName val="Ext_Vol2"/>
      <sheetName val="Int_Vol2"/>
      <sheetName val="Chipset_Summary2"/>
      <sheetName val="DT_P3P_Detail2"/>
      <sheetName val="DT_P3P_pull2"/>
      <sheetName val="DT_P3P_pull_mo12"/>
      <sheetName val="DT_P3P_pull_mo22"/>
      <sheetName val="DT_P3P_pull_mo32"/>
      <sheetName val="FSM_Eyechart2"/>
      <sheetName val="Branch_Power2"/>
      <sheetName val="q4dly_xls2"/>
      <sheetName val="3QLRP_(_R2_MOR)2"/>
    </sheetNames>
    <definedNames>
      <definedName name="Macroagain"/>
      <definedName name="Prepare_Final_Rep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MTP"/>
      <sheetName val="MAR GENSRV"/>
      <sheetName val="Sheet1"/>
      <sheetName val="Calcs&amp;Notes"/>
      <sheetName val="Bi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sub.xl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D.2 Scope &amp; Schedule Adjustment"/>
      <sheetName val="D1.1 Adjustment Build Up"/>
      <sheetName val="G. Contractor Classifications"/>
      <sheetName val="MTO REV.2(ARMOR)"/>
      <sheetName val="A2)Schedule of Rate"/>
      <sheetName val="Summary"/>
      <sheetName val="Discipline Summary"/>
      <sheetName val="LC2.08.059"/>
      <sheetName val="Payment Milstone"/>
      <sheetName val="LC2 Convesion SORs"/>
      <sheetName val="FINAL SOR"/>
      <sheetName val="CCR's"/>
      <sheetName val="New System Codes"/>
      <sheetName val="Introduction"/>
      <sheetName val="MAR_GENSRV1"/>
      <sheetName val="sortsub_xl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2_1_受電設備棟"/>
      <sheetName val="2_2_受・防火水槽"/>
      <sheetName val="2_3_排水処理設備棟"/>
      <sheetName val="2_4_倉庫棟"/>
      <sheetName val="2_5_守衛棟"/>
      <sheetName val="Estimate_Types_and_Accuracy"/>
      <sheetName val="WG_Summary"/>
      <sheetName val="BANK_COMPARISON"/>
      <sheetName val="MTO_REV_2(ARMOR)"/>
      <sheetName val="A2)Schedule_of_Rate"/>
      <sheetName val="PPC- PB"/>
      <sheetName val="Sum"/>
      <sheetName val="Base M&amp;E"/>
      <sheetName val="MAR_GENSRV2"/>
      <sheetName val="sortsub_xl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2_1_受電設備棟1"/>
      <sheetName val="2_2_受・防火水槽1"/>
      <sheetName val="2_3_排水処理設備棟1"/>
      <sheetName val="2_4_倉庫棟1"/>
      <sheetName val="2_5_守衛棟1"/>
      <sheetName val="BANK_COMPARISON1"/>
      <sheetName val="Estimate_Types_and_Accuracy1"/>
      <sheetName val="WG_Summary1"/>
      <sheetName val="MAR_GENSRV3"/>
      <sheetName val="sortsub_xls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2_1_受電設備棟2"/>
      <sheetName val="2_2_受・防火水槽2"/>
      <sheetName val="2_3_排水処理設備棟2"/>
      <sheetName val="2_4_倉庫棟2"/>
      <sheetName val="2_5_守衛棟2"/>
      <sheetName val="BANK_COMPARISON2"/>
      <sheetName val="Estimate_Types_and_Accuracy2"/>
      <sheetName val="WG_Summary2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breakdown"/>
      <sheetName val="Change Order Log"/>
      <sheetName val="Summary (overall)"/>
      <sheetName val="3QLRP ( R2 MOR)"/>
      <sheetName val="Summary WG"/>
      <sheetName val="Factor"/>
      <sheetName val="arch-derivation"/>
      <sheetName val="specialties"/>
      <sheetName val="금융비용"/>
      <sheetName val="site works"/>
      <sheetName val="Others"/>
      <sheetName val="sum mdc"/>
      <sheetName val="DPA metal"/>
      <sheetName val="DPA CIP"/>
      <sheetName val="ANNEXA"/>
      <sheetName val="ANNEX OSM"/>
      <sheetName val="RATES G-5"/>
      <sheetName val="RSB_RATIO"/>
      <sheetName val="Bid Evaluation"/>
      <sheetName val="Sheet4"/>
      <sheetName val="data"/>
      <sheetName val="S-Curve"/>
      <sheetName val="4-Lane bridge"/>
      <sheetName val="Temp"/>
      <sheetName val="derive"/>
      <sheetName val="VARNS"/>
      <sheetName val="Reb"/>
      <sheetName val="Rebars"/>
      <sheetName val="BILL9"/>
      <sheetName val="AREA"/>
      <sheetName val="conditions"/>
      <sheetName val="openings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Tabulation "/>
      <sheetName val="Data Validation"/>
      <sheetName val="금액내역서"/>
      <sheetName val="UPA-struc"/>
      <sheetName val="Bill summary of cost"/>
      <sheetName val="electrical"/>
      <sheetName val="HSBC"/>
      <sheetName val="2.223M_due to adj profit"/>
      <sheetName val="CD_LC"/>
      <sheetName val="CFA"/>
      <sheetName val="Material Price"/>
      <sheetName val="structural"/>
      <sheetName val="architectutal"/>
      <sheetName val="business hotel"/>
      <sheetName val="BOQ"/>
      <sheetName val="Bill No.3"/>
      <sheetName val="suppliers &amp; subcon"/>
      <sheetName val="input"/>
      <sheetName val="MATERIAL'S PRICE"/>
      <sheetName val="Lookup Table"/>
      <sheetName val="Cover Letter"/>
      <sheetName val="Prelim 6B"/>
      <sheetName val="6B - ASB"/>
      <sheetName val="6C - ASB"/>
      <sheetName val="Prelim 6C"/>
      <sheetName val="Prelim 6D"/>
      <sheetName val="6D - ASB"/>
      <sheetName val="Core Data"/>
      <sheetName val="MTO_REV_2(ARMOR)1"/>
      <sheetName val="A2)Schedule_of_Rate1"/>
      <sheetName val="Discipline_Summary"/>
      <sheetName val="LC2_08_059"/>
      <sheetName val="Payment_Milstone"/>
      <sheetName val="LC2_Convesion_SORs"/>
      <sheetName val="FINAL_SOR"/>
      <sheetName val="New_System_Codes"/>
      <sheetName val="Base_M&amp;E"/>
      <sheetName val="D_2_Scope_&amp;_Schedule_Adjustment"/>
      <sheetName val="D1_1_Adjustment_Build_Up"/>
      <sheetName val="G__Contractor_Classifications"/>
      <sheetName val="PPC-_PB"/>
    </sheetNames>
    <definedNames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Change Order Log"/>
      <sheetName val="Bin"/>
      <sheetName val="MAR GENSRV"/>
      <sheetName val="Proposed Bump Reflow GB"/>
      <sheetName val="Reference"/>
      <sheetName val="Mix"/>
      <sheetName val="3QLRP ( R2 MOR)"/>
      <sheetName val="Lookup"/>
      <sheetName val="Sheet1"/>
      <sheetName val="Progress Curve"/>
      <sheetName val="Adimi bldg"/>
      <sheetName val="Pump House"/>
      <sheetName val="Fuel Regu Station"/>
      <sheetName val="Motor"/>
      <sheetName val="EDB Download"/>
      <sheetName val="~ME1141.XLS"/>
      <sheetName val="Process"/>
      <sheetName val="VF Full Recon"/>
      <sheetName val="DD EST."/>
      <sheetName val="All Tools"/>
      <sheetName val="Data"/>
      <sheetName val="Bandwidth TAM"/>
      <sheetName val="Variables"/>
      <sheetName val="D.2 Scope &amp; Schedule Adjustment"/>
      <sheetName val="D1.1 Adjustment Build Up"/>
      <sheetName val="G. Contractor Classifications"/>
      <sheetName val="Spare parts"/>
      <sheetName val="Attachment-F(3)"/>
      <sheetName val="GEN REQ"/>
      <sheetName val="SD and START UP"/>
      <sheetName val="Valn Cover"/>
      <sheetName val="Assessment"/>
      <sheetName val="Profit"/>
      <sheetName val="Change_Order_Log"/>
      <sheetName val="MAR_GENSRV"/>
      <sheetName val="Proposed_Bump_Reflow_GB"/>
      <sheetName val="3QLRP_(_R2_MOR)"/>
      <sheetName val="Progress_Curve"/>
      <sheetName val="Adimi_bldg"/>
      <sheetName val="Pump_House"/>
      <sheetName val="Fuel_Regu_Station"/>
      <sheetName val="EDB_Download"/>
      <sheetName val="~ME1141_XLS"/>
      <sheetName val="All_Tools"/>
      <sheetName val="VF_Full_Recon"/>
      <sheetName val="DD_EST_"/>
      <sheetName val="Bandwidth_TAM"/>
      <sheetName val="D_2_Scope_&amp;_Schedule_Adjustment"/>
      <sheetName val="D1_1_Adjustment_Build_Up"/>
      <sheetName val="G__Contractor_Classifications"/>
      <sheetName val="Spare_parts"/>
      <sheetName val="GEN_REQ"/>
      <sheetName val="SD_and_START_UP"/>
      <sheetName val="1 - Standard "/>
      <sheetName val="Consolidated"/>
      <sheetName val="RA Electric"/>
      <sheetName val="RA Water"/>
      <sheetName val="RA Gas"/>
      <sheetName val="AFO Electric"/>
      <sheetName val="AFO Water Sewer"/>
      <sheetName val="AFO Nat Gas"/>
      <sheetName val="IMO Electric"/>
      <sheetName val="Summary"/>
      <sheetName val="BLDG4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atabase"/>
      <sheetName val="Process"/>
      <sheetName val="Rec Ranges"/>
      <sheetName val="Rec Groupings"/>
      <sheetName val="Conversion Analysis"/>
      <sheetName val="Trend"/>
      <sheetName val="Inserts"/>
      <sheetName val="TI JPenttila Jul'14"/>
      <sheetName val="TI JPenttila Oct'14"/>
      <sheetName val="RoW Indirects"/>
      <sheetName val="Grouping"/>
      <sheetName val="Rosetta"/>
      <sheetName val="IMF95 to IMF04"/>
      <sheetName val="Temecula"/>
      <sheetName val="D1c"/>
      <sheetName val="Pivot"/>
      <sheetName val="0900 Backup"/>
      <sheetName val="1000 Backup"/>
      <sheetName val="Conversion Projects Indirects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atabase"/>
      <sheetName val="Process"/>
      <sheetName val="Rec Ranges"/>
      <sheetName val="Rec Groupings"/>
      <sheetName val="Conversion Analysis"/>
      <sheetName val="Trend"/>
      <sheetName val="Inserts"/>
      <sheetName val="TI JPenttila Jul'14"/>
      <sheetName val="TI JPenttila Oct'14"/>
      <sheetName val="RoW Indirects"/>
      <sheetName val="Grouping"/>
      <sheetName val="Rosetta"/>
      <sheetName val="IMF95 to IMF04"/>
      <sheetName val="Temecula"/>
      <sheetName val="D1c"/>
      <sheetName val="Pivot"/>
      <sheetName val="0900 Backup"/>
      <sheetName val="1000 Backup"/>
      <sheetName val="Conversion Projects Indirects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Evaluation"/>
      <sheetName val="Cash Flow"/>
      <sheetName val="Data_Finance"/>
      <sheetName val="Finance"/>
      <sheetName val="Zahlungsplan EWT"/>
      <sheetName val="Gantt D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WG"/>
      <sheetName val="Process"/>
      <sheetName val="Adimi bldg"/>
      <sheetName val="Pump House"/>
      <sheetName val="Fuel Regu Station"/>
      <sheetName val="Site"/>
      <sheetName val="PSSS Data"/>
      <sheetName val="Navigation Page"/>
      <sheetName val="CPA Detail"/>
      <sheetName val="VF Duration Pivot"/>
      <sheetName val="VF Intertool Logic"/>
      <sheetName val="VF Tool Frequencies"/>
      <sheetName val="VF Full Recon"/>
      <sheetName val="Fab6 Tool List"/>
      <sheetName val="Bin"/>
      <sheetName val="Neg owner"/>
      <sheetName val="Spend FCST Table"/>
      <sheetName val="Assumptions"/>
      <sheetName val="IMF Codes"/>
      <sheetName val="11000_MOR"/>
      <sheetName val="2000_MOR"/>
      <sheetName val="11K_Future_Request"/>
      <sheetName val="P858_2K_May_"/>
      <sheetName val="F11_Current_Reque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WG"/>
      <sheetName val="Adimi_bldg"/>
      <sheetName val="Pump_House"/>
      <sheetName val="Fuel_Regu_Station"/>
      <sheetName val="PSSS_Data"/>
      <sheetName val="Navigation_Page"/>
      <sheetName val="CPA_Detail"/>
      <sheetName val="VF_Duration_Pivot"/>
      <sheetName val="VF_Intertool_Logic"/>
      <sheetName val="VF_Tool_Frequencies"/>
      <sheetName val="VF_Full_Recon"/>
      <sheetName val="Fab6_Tool_List"/>
      <sheetName val="Neg_owner"/>
      <sheetName val="0200 Siteworks"/>
      <sheetName val="2Piling"/>
      <sheetName val="Wall&amp;Fin"/>
      <sheetName val="GrdFlrSlab"/>
      <sheetName val="FloorSlab"/>
      <sheetName val="RoofSlab"/>
      <sheetName val="3QLRP ( R2 MOR)"/>
      <sheetName val="실행철강하도"/>
      <sheetName val="UI"/>
      <sheetName val="Rosetta"/>
      <sheetName val="Cash Flow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heet1"/>
      <sheetName val="Notes"/>
      <sheetName val="Summary WG"/>
      <sheetName val="Sheet2"/>
      <sheetName val="IFO_LL_CPA_8"/>
      <sheetName val=""/>
      <sheetName val="Process"/>
      <sheetName val="Detailed ZBB"/>
      <sheetName val="Rank"/>
      <sheetName val="MAIN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ummary_WG"/>
      <sheetName val="Detailed_ZBB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ummary_WG1"/>
      <sheetName val="Detailed_ZBB1"/>
      <sheetName val="0200 Siteworks"/>
      <sheetName val="mech sor comparison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Tool Metrics (1st Dot Proc)"/>
      <sheetName val="VF Full Recon"/>
      <sheetName val="DD EST_"/>
      <sheetName val="CR1+ CR3"/>
      <sheetName val="Support Tools"/>
      <sheetName val="2000 MOR"/>
      <sheetName val="Product RR, Mix"/>
      <sheetName val="Factory Model"/>
      <sheetName val="Bin"/>
      <sheetName val="Summary WG"/>
      <sheetName val="Mech SOR Comparison  "/>
      <sheetName val="Drop-Downs"/>
      <sheetName val="COLUMN"/>
      <sheetName val="Branch Power"/>
      <sheetName val="Distrib"/>
      <sheetName val="Emergency"/>
      <sheetName val="Equipment"/>
      <sheetName val="Lighting"/>
      <sheetName val="3QLRP ( R2 MOR)"/>
      <sheetName val="DD_EST_"/>
      <sheetName val="Comparison_(1)"/>
      <sheetName val="Comparison_(2)"/>
      <sheetName val="Tool_Metrics_(1st_Dot_Proc)"/>
      <sheetName val="VF_Full_Rec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 Labor Class-PTI-Fringe-OH&amp;P"/>
      <sheetName val="B.1 Wage  by Position"/>
      <sheetName val="C.1 CCR Calculation"/>
      <sheetName val="BoP Summary"/>
      <sheetName val="D.1 Labor Master Summary"/>
      <sheetName val="D.2 Labor Project Summary"/>
      <sheetName val="D.3 Labor Pre-defined Factors"/>
      <sheetName val="D.4 Labor Scope Defined Factors"/>
      <sheetName val="D.5 Labor Factor Definition"/>
      <sheetName val="E.1 Trade Staffing Indirects"/>
      <sheetName val="E.2 Trade Project Indirects "/>
      <sheetName val="F.1 Markup Matrix"/>
      <sheetName val="G.1 Pipe Categories"/>
      <sheetName val="G.2 Electrical Categories"/>
      <sheetName val="G.3 Mechanical Categories"/>
      <sheetName val="H. General Requirements"/>
      <sheetName val="I.1 Scope Type"/>
      <sheetName val="J.1 Small Tools Consumables "/>
      <sheetName val="K.1 Cleanroom Protocol"/>
      <sheetName val="VF Full 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 Labor Class-PTI-Fringe-OH&amp;P"/>
      <sheetName val="B.1 Wage  by Position"/>
      <sheetName val="C.1 CCR Calculation"/>
      <sheetName val="BoP Summary"/>
      <sheetName val="D.1 Labor Master Summary"/>
      <sheetName val="D.2 Labor Project Summary"/>
      <sheetName val="D.3 Labor Pre-defined Factors"/>
      <sheetName val="D.4 Labor Scope Defined Factors"/>
      <sheetName val="D.5 Labor Factor Definition"/>
      <sheetName val="E.1 Trade Staffing Indirects"/>
      <sheetName val="E.2 Trade Project Indirects "/>
      <sheetName val="F.1 Markup Matrix"/>
      <sheetName val="G.1 Pipe Categories"/>
      <sheetName val="G.2 Electrical Categories"/>
      <sheetName val="G.3 Mechanical Categories"/>
      <sheetName val="H. General Requirements"/>
      <sheetName val="I.1 Scope Type"/>
      <sheetName val="J.1 Small Tools Consumables "/>
      <sheetName val="K.1 Cleanroom Protocol"/>
      <sheetName val="VF Full Recon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RATES"/>
      <sheetName val="CONCRETE"/>
      <sheetName val="Clarifications"/>
      <sheetName val="Allowance"/>
      <sheetName val="Comparision"/>
      <sheetName val="Job Comparison"/>
      <sheetName val="Voided"/>
      <sheetName val="sheet 1"/>
      <sheetName val="Sheet1"/>
      <sheetName val="Rebar Take-Off #1"/>
      <sheetName val="Metal Deck"/>
      <sheetName val="REBAR"/>
      <sheetName val="Metal Deck 4-24-03"/>
      <sheetName val="Metal Deck 4-24"/>
      <sheetName val="Nav. Page"/>
      <sheetName val="RawMatCost"/>
      <sheetName val="Job_Comparison"/>
      <sheetName val="sheet_1"/>
      <sheetName val="Rebar_Take-Off_#1"/>
      <sheetName val="Metal_Deck"/>
      <sheetName val="Metal_Deck_4-24-03"/>
      <sheetName val="Metal_Deck_4-24"/>
      <sheetName val="Nav__Page"/>
      <sheetName val="Job_Comparison1"/>
      <sheetName val="sheet_11"/>
      <sheetName val="Rebar_Take-Off_#11"/>
      <sheetName val="Metal_Deck1"/>
      <sheetName val="Metal_Deck_4-24-031"/>
      <sheetName val="Metal_Deck_4-241"/>
      <sheetName val="Nav__Page1"/>
      <sheetName val="Job_Comparison2"/>
      <sheetName val="sheet_12"/>
      <sheetName val="Rebar_Take-Off_#12"/>
      <sheetName val="Metal_Deck2"/>
      <sheetName val="Metal_Deck_4-24-032"/>
      <sheetName val="Metal_Deck_4-242"/>
      <sheetName val="Nav__Page2"/>
      <sheetName val="Job_Comparison3"/>
      <sheetName val="sheet_13"/>
      <sheetName val="Rebar_Take-Off_#13"/>
      <sheetName val="Metal_Deck3"/>
      <sheetName val="Metal_Deck_4-24-033"/>
      <sheetName val="Metal_Deck_4-243"/>
      <sheetName val="Nav__Page3"/>
      <sheetName val="Job_Comparison4"/>
      <sheetName val="sheet_14"/>
      <sheetName val="Rebar_Take-Off_#14"/>
      <sheetName val="Metal_Deck4"/>
      <sheetName val="Metal_Deck_4-24-034"/>
      <sheetName val="Metal_Deck_4-244"/>
      <sheetName val="Nav__Page4"/>
      <sheetName val="Job_Comparison5"/>
      <sheetName val="sheet_15"/>
      <sheetName val="Rebar_Take-Off_#15"/>
      <sheetName val="Metal_Deck5"/>
      <sheetName val="Metal_Deck_4-24-035"/>
      <sheetName val="Metal_Deck_4-245"/>
      <sheetName val="Nav__Page5"/>
      <sheetName val="Data Validation"/>
      <sheetName val="Summary"/>
      <sheetName val="DD EST."/>
      <sheetName val="D.3 Labor Pre-defined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Readme"/>
      <sheetName val="PSW_Sheet"/>
      <sheetName val="Cash_Flow"/>
      <sheetName val="CONCRETE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tion"/>
      <sheetName val="Assumptions"/>
      <sheetName val="Check List"/>
      <sheetName val="what-if"/>
      <sheetName val="Contact Finance"/>
      <sheetName val="std install cost"/>
      <sheetName val="Geo"/>
      <sheetName val="B1001264"/>
      <sheetName val="B1001262"/>
      <sheetName val="B100200mm"/>
      <sheetName val="Site"/>
      <sheetName val="All Tools"/>
      <sheetName val="Estimate Data"/>
      <sheetName val="Adimi bldg"/>
      <sheetName val="Pump House"/>
      <sheetName val="Fuel Regu Station"/>
      <sheetName val="Tool Install Calculator ww12_05"/>
      <sheetName val="Check_List"/>
      <sheetName val="Contact_Finance"/>
      <sheetName val="std_install_cost"/>
      <sheetName val="All_Tools"/>
      <sheetName val="Estimate_Data"/>
      <sheetName val="Adimi_bldg"/>
      <sheetName val="Pump_House"/>
      <sheetName val="Fuel_Regu_Station"/>
      <sheetName val="CONCRETE"/>
      <sheetName val="PSW_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 Schedule 3.99(TL4.0)"/>
      <sheetName val="EntityLevel"/>
      <sheetName val="6K 100S Full Flow_JuneECN_4.0"/>
      <sheetName val="Tool Summaries"/>
      <sheetName val="Scenario Tools"/>
      <sheetName val="Break down"/>
      <sheetName val="Block Label"/>
      <sheetName val="Weekly RDD"/>
      <sheetName val="WO"/>
      <sheetName val="Sheet2"/>
      <sheetName val="Inter-Tool Logic"/>
      <sheetName val="WS to Desc"/>
      <sheetName val="Slip Array Tools"/>
      <sheetName val="3.99VS4.0"/>
      <sheetName val="what-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i. Instructions"/>
      <sheetName val="17-ii. General Info"/>
      <sheetName val="17-A-(2)"/>
      <sheetName val="17-B-(1)"/>
      <sheetName val="17-B-(2)"/>
      <sheetName val="17-C"/>
      <sheetName val="Pipe Categories"/>
      <sheetName val="Trades Master List"/>
      <sheetName val="Classifications Master List"/>
      <sheetName val="Dates"/>
      <sheetName val="what-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i. Instructions"/>
      <sheetName val="17-ii. General Info"/>
      <sheetName val="17-A-(2)"/>
      <sheetName val="17-B-(1)"/>
      <sheetName val="17-B-(2)"/>
      <sheetName val="17-C"/>
      <sheetName val="Pipe Categories"/>
      <sheetName val="Trades Master List"/>
      <sheetName val="Classifications Master List"/>
      <sheetName val="Dates"/>
      <sheetName val="what-if"/>
      <sheetName val="Scenario To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epreciation"/>
      <sheetName val="Manual"/>
      <sheetName val="Reconciliation"/>
      <sheetName val="indirect"/>
      <sheetName val="AUC"/>
      <sheetName val="Issues"/>
      <sheetName val="Reminders"/>
      <sheetName val="db"/>
      <sheetName val="Account changes"/>
      <sheetName val="WBS"/>
      <sheetName val="CCPRO"/>
      <sheetName val="WBS example"/>
      <sheetName val="what-if"/>
      <sheetName val="Metrics_ .0"/>
      <sheetName val="Trades Master List"/>
      <sheetName val="FIXED 2 Dep maya ww33.1"/>
      <sheetName val="Account_changes"/>
      <sheetName val="WBS_example"/>
      <sheetName val="Metrics___0"/>
      <sheetName val="Trades_Master_List"/>
      <sheetName val="FIXED_2_Dep_maya_ww33_1"/>
      <sheetName val="Account_changes1"/>
      <sheetName val="WBS_example1"/>
      <sheetName val="Metrics___01"/>
      <sheetName val="Trades_Master_List1"/>
      <sheetName val="Account_changes2"/>
      <sheetName val="WBS_example2"/>
      <sheetName val="Metrics___02"/>
      <sheetName val="Trades_Master_List2"/>
      <sheetName val="Scenario Tool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 LIST"/>
      <sheetName val="ALL CPUs"/>
      <sheetName val="Check"/>
      <sheetName val="Cust_B(W)"/>
      <sheetName val="nVolumeData"/>
      <sheetName val="nBillingsData"/>
      <sheetName val="OPSD ESG Plat"/>
      <sheetName val="DistiSwamp"/>
      <sheetName val="Total_Cust"/>
      <sheetName val="Xeon_Cust"/>
      <sheetName val="PIII_Cust"/>
      <sheetName val="PII_Cust"/>
      <sheetName val="Celeron_Cust"/>
      <sheetName val="PPro_Cust"/>
      <sheetName val="PP_Cust"/>
      <sheetName val="P6 TOP CUSTOMERS"/>
      <sheetName val="Cust_Geo_P6_Curr_Qtr"/>
      <sheetName val="Cust_Geo_P6_Next_Qtr"/>
      <sheetName val="Geo Data"/>
      <sheetName val="P5 TOP CUSTOMERS"/>
      <sheetName val="Cust_Geo_PP_Curr_Qtr"/>
      <sheetName val="Cust_Geo_PP_Next_Qtr"/>
      <sheetName val="#1 - Save Yestdy Data - Macro"/>
      <sheetName val="#3 - Update iACPU - Macro (2)"/>
      <sheetName val="#4 - Prep Final Report - Macro"/>
      <sheetName val="NoASP Macro"/>
      <sheetName val="Range Names"/>
      <sheetName val="New QTR Dates - Update"/>
      <sheetName val="Module1"/>
      <sheetName val="disti_bucket"/>
      <sheetName val="Daily"/>
      <sheetName val="Billings"/>
      <sheetName val="ASPs"/>
      <sheetName val="Chipset"/>
      <sheetName val="BillingsData"/>
      <sheetName val="VolumeData"/>
      <sheetName val="Close Data"/>
      <sheetName val="Swamp"/>
      <sheetName val="Disti Bucket"/>
      <sheetName val="Platforms"/>
      <sheetName val="DT P3P pull"/>
      <sheetName val="DT P3P pull mo1"/>
      <sheetName val="DT P3P pull mo2"/>
      <sheetName val="DT P3P pull mo3"/>
      <sheetName val="Products"/>
      <sheetName val="DT P3P Detail"/>
      <sheetName val="Sheet3"/>
      <sheetName val="Sheet1"/>
      <sheetName val="OPSD Backlog"/>
      <sheetName val="C Pricing"/>
      <sheetName val="CURR QTR - TOP CUSTOMERS"/>
      <sheetName val="Manual Adjust"/>
      <sheetName val="Cust_Geo_PPro"/>
      <sheetName val="CurrQTR PP Spd - Top Cust"/>
      <sheetName val="Ext Vol"/>
      <sheetName val="Int Vol"/>
      <sheetName val="Chipset Summary"/>
      <sheetName val="equip"/>
      <sheetName val="Data"/>
      <sheetName val="VMB Utility"/>
      <sheetName val="Q2dly"/>
      <sheetName val="Raw Chips-details"/>
      <sheetName val="xRAM Cost (2)"/>
      <sheetName val="HEAD"/>
      <sheetName val="450GX ASPs"/>
      <sheetName val="Reference"/>
      <sheetName val="Summary WG"/>
      <sheetName val="Bucket Info"/>
      <sheetName val="Summary"/>
      <sheetName val="Parameter &amp; Spending Inputs"/>
      <sheetName val="Main"/>
      <sheetName val="Data Validation"/>
      <sheetName val="TO_DO_LIST"/>
      <sheetName val="ALL_CPUs"/>
      <sheetName val="OPSD_ESG_Plat"/>
      <sheetName val="P6_TOP_CUSTOMERS"/>
      <sheetName val="Geo_Data"/>
      <sheetName val="P5_TOP_CUSTOMERS"/>
      <sheetName val="#1_-_Save_Yestdy_Data_-_Macro"/>
      <sheetName val="#3_-_Update_iACPU_-_Macro_(2)"/>
      <sheetName val="#4_-_Prep_Final_Report_-_Macro"/>
      <sheetName val="NoASP_Macro"/>
      <sheetName val="Range_Names"/>
      <sheetName val="New_QTR_Dates_-_Update"/>
      <sheetName val="Close_Data"/>
      <sheetName val="DT_P3P_pull"/>
      <sheetName val="DT_P3P_pull_mo1"/>
      <sheetName val="DT_P3P_pull_mo2"/>
      <sheetName val="DT_P3P_pull_mo3"/>
      <sheetName val="DT_P3P_Detail"/>
      <sheetName val="OPSD_Backlog"/>
      <sheetName val="C_Pricing"/>
      <sheetName val="CURR_QTR_-_TOP_CUSTOMERS"/>
      <sheetName val="Manual_Adjust"/>
      <sheetName val="CurrQTR_PP_Spd_-_Top_Cust"/>
      <sheetName val="Ext_Vol"/>
      <sheetName val="Int_Vol"/>
      <sheetName val="Chipset_Summary"/>
      <sheetName val="VMB_Utility"/>
      <sheetName val="Raw_Chips-details"/>
      <sheetName val="xRAM_Cost_(2)"/>
      <sheetName val="450GX_ASPs"/>
      <sheetName val="Summary_WG"/>
      <sheetName val="Bucket_Info"/>
      <sheetName val="Parameter_&amp;_Spending_Inputs"/>
      <sheetName val="Data_Validation"/>
      <sheetName val="TO_DO_LIST1"/>
      <sheetName val="ALL_CPUs1"/>
      <sheetName val="OPSD_ESG_Plat1"/>
      <sheetName val="P6_TOP_CUSTOMERS1"/>
      <sheetName val="Geo_Data1"/>
      <sheetName val="P5_TOP_CUSTOMERS1"/>
      <sheetName val="#1_-_Save_Yestdy_Data_-_Macro1"/>
      <sheetName val="#3_-_Update_iACPU_-_Macro_(2)1"/>
      <sheetName val="#4_-_Prep_Final_Report_-_Macro1"/>
      <sheetName val="NoASP_Macro1"/>
      <sheetName val="Range_Names1"/>
      <sheetName val="New_QTR_Dates_-_Update1"/>
      <sheetName val="Close_Data1"/>
      <sheetName val="DT_P3P_pull1"/>
      <sheetName val="DT_P3P_pull_mo11"/>
      <sheetName val="DT_P3P_pull_mo21"/>
      <sheetName val="DT_P3P_pull_mo31"/>
      <sheetName val="DT_P3P_Detail1"/>
      <sheetName val="OPSD_Backlog1"/>
      <sheetName val="C_Pricing1"/>
      <sheetName val="CURR_QTR_-_TOP_CUSTOMERS1"/>
      <sheetName val="Manual_Adjust1"/>
      <sheetName val="CurrQTR_PP_Spd_-_Top_Cust1"/>
      <sheetName val="Ext_Vol1"/>
      <sheetName val="Int_Vol1"/>
      <sheetName val="Chipset_Summary1"/>
      <sheetName val="VMB_Utility1"/>
      <sheetName val="Raw_Chips-details1"/>
      <sheetName val="xRAM_Cost_(2)1"/>
      <sheetName val="450GX_ASPs1"/>
      <sheetName val="Summary_WG1"/>
      <sheetName val="Bucket_Info1"/>
      <sheetName val="Parameter_&amp;_Spending_Inputs1"/>
      <sheetName val="Data_Validation1"/>
      <sheetName val="TO_DO_LIST2"/>
      <sheetName val="TO_DO_LIST3"/>
      <sheetName val="ALL_CPUs2"/>
      <sheetName val="OPSD_ESG_Plat2"/>
      <sheetName val="P6_TOP_CUSTOMERS2"/>
      <sheetName val="Geo_Data2"/>
      <sheetName val="P5_TOP_CUSTOMERS2"/>
      <sheetName val="#1_-_Save_Yestdy_Data_-_Macro2"/>
      <sheetName val="#3_-_Update_iACPU_-_Macro_(2)2"/>
      <sheetName val="#4_-_Prep_Final_Report_-_Macro2"/>
      <sheetName val="NoASP_Macro2"/>
      <sheetName val="Range_Names2"/>
      <sheetName val="New_QTR_Dates_-_Update2"/>
      <sheetName val="Close_Data2"/>
      <sheetName val="DT_P3P_pull2"/>
      <sheetName val="DT_P3P_pull_mo12"/>
      <sheetName val="DT_P3P_pull_mo22"/>
      <sheetName val="DT_P3P_pull_mo32"/>
      <sheetName val="DT_P3P_Detail2"/>
      <sheetName val="OPSD_Backlog2"/>
      <sheetName val="C_Pricing2"/>
      <sheetName val="CURR_QTR_-_TOP_CUSTOMERS2"/>
      <sheetName val="Manual_Adjust2"/>
      <sheetName val="CurrQTR_PP_Spd_-_Top_Cust2"/>
      <sheetName val="Ext_Vol2"/>
      <sheetName val="Int_Vol2"/>
      <sheetName val="Chipset_Summary2"/>
      <sheetName val="VMB_Utility2"/>
      <sheetName val="Raw_Chips-details2"/>
      <sheetName val="xRAM_Cost_(2)2"/>
      <sheetName val="450GX_ASPs2"/>
      <sheetName val="Summary_WG2"/>
      <sheetName val="Bucket_Info2"/>
      <sheetName val="Parameter_&amp;_Spending_Inputs2"/>
      <sheetName val="Data_Validation2"/>
      <sheetName val="Trades Master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/>
    <pageSetUpPr fitToPage="1"/>
  </sheetPr>
  <dimension ref="A1:W1041"/>
  <sheetViews>
    <sheetView tabSelected="1" view="pageBreakPreview" zoomScale="70" zoomScaleNormal="70" zoomScaleSheetLayoutView="70" workbookViewId="0">
      <pane xSplit="5" ySplit="8" topLeftCell="I9" activePane="bottomRight" state="frozen"/>
      <selection pane="topRight"/>
      <selection pane="bottomLeft"/>
      <selection pane="bottomRight" activeCell="T5" sqref="T5:U5"/>
    </sheetView>
  </sheetViews>
  <sheetFormatPr defaultColWidth="9.33203125" defaultRowHeight="14.4" outlineLevelRow="6"/>
  <cols>
    <col min="1" max="1" width="9.33203125" style="189"/>
    <col min="2" max="2" width="13.33203125" style="4" customWidth="1"/>
    <col min="3" max="3" width="52.6640625" style="5" customWidth="1"/>
    <col min="4" max="5" width="10.6640625" style="5" customWidth="1"/>
    <col min="6" max="7" width="15.44140625" style="3" customWidth="1"/>
    <col min="8" max="8" width="17.33203125" style="3" customWidth="1"/>
    <col min="9" max="9" width="19.109375" style="3" customWidth="1"/>
    <col min="10" max="11" width="19.33203125" style="3" customWidth="1"/>
    <col min="12" max="12" width="14.44140625" style="6" customWidth="1"/>
    <col min="13" max="13" width="14.44140625" style="6" hidden="1" customWidth="1"/>
    <col min="14" max="14" width="5" style="6" hidden="1" customWidth="1"/>
    <col min="15" max="15" width="11.33203125" style="202" customWidth="1"/>
    <col min="16" max="17" width="9.6640625" style="3" customWidth="1"/>
    <col min="18" max="18" width="20.6640625" style="7" hidden="1" customWidth="1"/>
    <col min="19" max="19" width="11.6640625" style="3" customWidth="1"/>
    <col min="20" max="20" width="13.33203125" style="3" customWidth="1"/>
    <col min="21" max="21" width="17" style="9" customWidth="1"/>
    <col min="22" max="22" width="13.33203125" style="9" customWidth="1"/>
    <col min="23" max="23" width="28.6640625" style="4" customWidth="1"/>
    <col min="24" max="16384" width="9.33203125" style="4"/>
  </cols>
  <sheetData>
    <row r="1" spans="1:23" ht="20.100000000000001" customHeight="1">
      <c r="B1" s="10" t="s">
        <v>226</v>
      </c>
      <c r="C1" s="11"/>
      <c r="D1" s="12"/>
      <c r="E1" s="12"/>
      <c r="F1" s="13"/>
      <c r="G1" s="13"/>
      <c r="H1" s="13"/>
      <c r="I1" s="13"/>
      <c r="J1" s="13"/>
      <c r="K1" s="13"/>
      <c r="L1" s="14"/>
      <c r="M1" s="14"/>
      <c r="N1" s="14"/>
      <c r="O1" s="201"/>
      <c r="P1" s="13"/>
      <c r="Q1" s="13"/>
      <c r="R1" s="22"/>
      <c r="S1" s="13"/>
      <c r="U1" s="24" t="s">
        <v>0</v>
      </c>
      <c r="V1" s="31">
        <v>45422</v>
      </c>
    </row>
    <row r="2" spans="1:23" ht="20.100000000000001" customHeight="1">
      <c r="B2" s="10" t="s">
        <v>1</v>
      </c>
      <c r="C2" s="11"/>
      <c r="D2" s="265" t="s">
        <v>251</v>
      </c>
      <c r="E2" s="12"/>
      <c r="F2" s="13"/>
      <c r="G2" s="13"/>
      <c r="H2" s="13"/>
      <c r="I2" s="253" t="s">
        <v>227</v>
      </c>
      <c r="J2" s="253"/>
      <c r="K2" s="13">
        <v>2238233521382130</v>
      </c>
      <c r="L2" s="14"/>
      <c r="M2" s="14"/>
      <c r="N2" s="14"/>
      <c r="O2" s="201"/>
      <c r="P2" s="13"/>
      <c r="Q2" s="13"/>
      <c r="R2" s="22"/>
      <c r="S2" s="13"/>
      <c r="U2" s="24"/>
      <c r="V2" s="24"/>
    </row>
    <row r="3" spans="1:23" ht="16.2" customHeight="1">
      <c r="B3" s="12"/>
      <c r="C3" s="11"/>
      <c r="D3" s="11"/>
      <c r="E3" s="11"/>
      <c r="F3" s="13"/>
      <c r="G3" s="13"/>
      <c r="H3" s="13"/>
      <c r="I3" s="13"/>
      <c r="J3" s="13"/>
      <c r="K3" s="13"/>
      <c r="L3" s="14"/>
      <c r="M3" s="14"/>
      <c r="N3" s="14"/>
      <c r="O3" s="201"/>
      <c r="P3" s="13"/>
      <c r="Q3" s="13"/>
      <c r="R3" s="22"/>
      <c r="S3" s="13"/>
    </row>
    <row r="4" spans="1:23" ht="30" customHeight="1">
      <c r="B4" s="15" t="s">
        <v>2</v>
      </c>
      <c r="C4" s="254" t="s">
        <v>3</v>
      </c>
      <c r="D4" s="255"/>
      <c r="E4" s="256"/>
      <c r="F4" s="16" t="s">
        <v>4</v>
      </c>
      <c r="G4" s="16" t="s">
        <v>5</v>
      </c>
      <c r="H4" s="16"/>
      <c r="I4" s="188" t="s">
        <v>7</v>
      </c>
      <c r="J4" s="188" t="s">
        <v>7</v>
      </c>
      <c r="K4" s="262" t="s">
        <v>242</v>
      </c>
      <c r="L4" s="263"/>
      <c r="M4" s="263"/>
      <c r="N4" s="263"/>
      <c r="O4" s="264"/>
      <c r="P4" s="257" t="s">
        <v>9</v>
      </c>
      <c r="Q4" s="258"/>
      <c r="R4" s="258"/>
      <c r="S4" s="259"/>
      <c r="T4" s="260" t="s">
        <v>10</v>
      </c>
      <c r="U4" s="261"/>
      <c r="V4" s="25" t="s">
        <v>11</v>
      </c>
    </row>
    <row r="5" spans="1:23" ht="30" customHeight="1">
      <c r="B5" s="17" t="s">
        <v>12</v>
      </c>
      <c r="C5" s="247" t="s">
        <v>225</v>
      </c>
      <c r="D5" s="248"/>
      <c r="E5" s="249"/>
      <c r="F5" s="18">
        <f>F8</f>
        <v>45259</v>
      </c>
      <c r="G5" s="18">
        <f>G8</f>
        <v>45350</v>
      </c>
      <c r="H5" s="18"/>
      <c r="I5" s="18"/>
      <c r="J5" s="30"/>
      <c r="K5" s="243">
        <f>G5-K8</f>
        <v>-98</v>
      </c>
      <c r="L5" s="245"/>
      <c r="M5" s="245"/>
      <c r="N5" s="245"/>
      <c r="O5" s="244">
        <v>-39</v>
      </c>
      <c r="P5" s="250">
        <f>T8</f>
        <v>0.99999999999999978</v>
      </c>
      <c r="Q5" s="250"/>
      <c r="R5" s="250"/>
      <c r="S5" s="250"/>
      <c r="T5" s="251">
        <f>U8</f>
        <v>0.91257130320315905</v>
      </c>
      <c r="U5" s="252"/>
      <c r="V5" s="27">
        <f>V8</f>
        <v>-8.7428696796840732E-2</v>
      </c>
    </row>
    <row r="6" spans="1:23" ht="16.2" customHeight="1">
      <c r="B6" s="11"/>
      <c r="S6" s="28"/>
      <c r="T6" s="24"/>
      <c r="U6" s="24"/>
      <c r="V6" s="24"/>
    </row>
    <row r="7" spans="1:23" s="1" customFormat="1" ht="28.8">
      <c r="B7" s="20" t="s">
        <v>13</v>
      </c>
      <c r="C7" s="20" t="s">
        <v>14</v>
      </c>
      <c r="D7" s="16" t="s">
        <v>15</v>
      </c>
      <c r="E7" s="16" t="s">
        <v>16</v>
      </c>
      <c r="F7" s="16" t="s">
        <v>17</v>
      </c>
      <c r="G7" s="16" t="s">
        <v>18</v>
      </c>
      <c r="H7" s="16" t="s">
        <v>6</v>
      </c>
      <c r="I7" s="16"/>
      <c r="J7" s="16"/>
      <c r="K7" s="16" t="s">
        <v>8</v>
      </c>
      <c r="L7" s="16" t="s">
        <v>19</v>
      </c>
      <c r="M7" s="16"/>
      <c r="N7" s="16"/>
      <c r="O7" s="16" t="s">
        <v>20</v>
      </c>
      <c r="P7" s="16" t="s">
        <v>21</v>
      </c>
      <c r="Q7" s="16" t="s">
        <v>22</v>
      </c>
      <c r="R7" s="29" t="s">
        <v>23</v>
      </c>
      <c r="S7" s="16" t="s">
        <v>24</v>
      </c>
      <c r="T7" s="25" t="s">
        <v>25</v>
      </c>
      <c r="U7" s="25" t="s">
        <v>26</v>
      </c>
      <c r="V7" s="25" t="s">
        <v>11</v>
      </c>
      <c r="W7" s="25" t="s">
        <v>27</v>
      </c>
    </row>
    <row r="8" spans="1:23" s="2" customFormat="1" ht="24.75" customHeight="1">
      <c r="A8" s="191"/>
      <c r="B8" s="157" t="s">
        <v>225</v>
      </c>
      <c r="C8" s="158"/>
      <c r="D8" s="159">
        <f>SUM(D9,D592,D1036)</f>
        <v>11395</v>
      </c>
      <c r="E8" s="159">
        <f t="shared" ref="E8" si="0">IF(AND(F8&lt;&gt;"",G8&lt;&gt;"",(G8-F8)=0),1,G8-F8+1)</f>
        <v>92</v>
      </c>
      <c r="F8" s="160">
        <v>45259</v>
      </c>
      <c r="G8" s="160">
        <v>45350</v>
      </c>
      <c r="H8" s="160">
        <f>MIN(H9:H1036)</f>
        <v>45257</v>
      </c>
      <c r="I8" s="200" t="s">
        <v>29</v>
      </c>
      <c r="J8" s="200" t="s">
        <v>30</v>
      </c>
      <c r="K8" s="160">
        <f>MAX(K9:K1036)</f>
        <v>45448</v>
      </c>
      <c r="L8" s="161"/>
      <c r="M8" s="162" t="s">
        <v>229</v>
      </c>
      <c r="N8" s="162" t="s">
        <v>228</v>
      </c>
      <c r="O8" s="203"/>
      <c r="P8" s="159"/>
      <c r="Q8" s="162"/>
      <c r="R8" s="164"/>
      <c r="S8" s="165">
        <f>SUM(S9,S592,S1036)</f>
        <v>1</v>
      </c>
      <c r="T8" s="167">
        <f>$S9*T9+$S592*T592+$S1036*T1036</f>
        <v>0.99999999999999978</v>
      </c>
      <c r="U8" s="167">
        <f>$S9*U9+$S592*U592+$S1036*U1036</f>
        <v>0.91257130320315905</v>
      </c>
      <c r="V8" s="167">
        <f>U8-T8</f>
        <v>-8.7428696796840732E-2</v>
      </c>
      <c r="W8" s="21"/>
    </row>
    <row r="9" spans="1:23" s="61" customFormat="1" ht="14.1" customHeight="1">
      <c r="A9" s="192">
        <v>147</v>
      </c>
      <c r="B9" s="168" t="s">
        <v>41</v>
      </c>
      <c r="C9" s="62"/>
      <c r="D9" s="63">
        <f>SUM(D10,D83,D136,D211,D263,D315,D383,D435,D487,D539,D591)</f>
        <v>8924</v>
      </c>
      <c r="E9" s="63">
        <f t="shared" ref="E9:E30" si="1">IF(AND(F9&lt;&gt;"",G9&lt;&gt;"",(G9-F9)=0),1,G9-F9+1)</f>
        <v>92</v>
      </c>
      <c r="F9" s="169">
        <v>45259</v>
      </c>
      <c r="G9" s="169">
        <v>45350</v>
      </c>
      <c r="H9" s="65">
        <f t="shared" ref="H9:H33" si="2">I9</f>
        <v>45257</v>
      </c>
      <c r="I9" s="169">
        <v>45257</v>
      </c>
      <c r="J9" s="169">
        <v>45448</v>
      </c>
      <c r="K9" s="65">
        <f t="shared" ref="K9:K33" si="3">J9</f>
        <v>45448</v>
      </c>
      <c r="L9" s="66"/>
      <c r="M9" s="214">
        <v>0.01</v>
      </c>
      <c r="N9" s="66"/>
      <c r="O9" s="204"/>
      <c r="P9" s="64"/>
      <c r="Q9" s="66"/>
      <c r="R9" s="153"/>
      <c r="S9" s="73">
        <f>D9/$D$8</f>
        <v>0.78315050460728386</v>
      </c>
      <c r="T9" s="69">
        <f>$S10*T10+$S83*T83+$S136*T136+$S211*T211+$S263*T263+$S315*T315+$S383*T383+$S435*T435+$S487*T487+$S539*T539+$S591*T591</f>
        <v>0.99999999999999978</v>
      </c>
      <c r="U9" s="69">
        <f>$S10*U10+$S83*U83+$S136*U136+$S211*U211+$S263*U263+$S315*U315+$S383*U383+$S435*U435+$S487*U487+$S539*U539+$S591*U591</f>
        <v>0.93550537875392181</v>
      </c>
      <c r="V9" s="69">
        <f t="shared" ref="V9" si="4">U9-T9</f>
        <v>-6.4494621246077966E-2</v>
      </c>
      <c r="W9" s="70"/>
    </row>
    <row r="10" spans="1:23" s="74" customFormat="1" ht="14.1" customHeight="1" outlineLevel="1">
      <c r="A10" s="192">
        <f>A9+1</f>
        <v>148</v>
      </c>
      <c r="B10" s="170" t="s">
        <v>42</v>
      </c>
      <c r="C10" s="171"/>
      <c r="D10" s="85">
        <f>SUM(D11,D14,D82)</f>
        <v>819</v>
      </c>
      <c r="E10" s="85">
        <f t="shared" si="1"/>
        <v>73</v>
      </c>
      <c r="F10" s="172">
        <v>45265</v>
      </c>
      <c r="G10" s="172">
        <v>45337</v>
      </c>
      <c r="H10" s="76">
        <f t="shared" si="2"/>
        <v>45265</v>
      </c>
      <c r="I10" s="172">
        <v>45265</v>
      </c>
      <c r="J10" s="172">
        <v>45448</v>
      </c>
      <c r="K10" s="76">
        <f t="shared" si="3"/>
        <v>45448</v>
      </c>
      <c r="L10" s="77"/>
      <c r="M10" s="214">
        <v>0</v>
      </c>
      <c r="N10" s="77"/>
      <c r="O10" s="205"/>
      <c r="P10" s="78"/>
      <c r="Q10" s="226"/>
      <c r="R10" s="138"/>
      <c r="S10" s="80">
        <f>D10/$D$9</f>
        <v>9.1774988794262657E-2</v>
      </c>
      <c r="T10" s="82">
        <f>$S11*T11+$S14*T14+$S82*T82</f>
        <v>0.99999999999999989</v>
      </c>
      <c r="U10" s="82">
        <f>$S11*U11+$S14*U14+$S82*U82</f>
        <v>0.61471306471306475</v>
      </c>
      <c r="V10" s="82">
        <f t="shared" ref="V10:V13" si="5">U10-T10</f>
        <v>-0.38528693528693514</v>
      </c>
      <c r="W10" s="83"/>
    </row>
    <row r="11" spans="1:23" s="86" customFormat="1" ht="14.1" customHeight="1" outlineLevel="2">
      <c r="A11" s="192">
        <f t="shared" ref="A11:A74" si="6">A10+1</f>
        <v>149</v>
      </c>
      <c r="B11" s="176" t="s">
        <v>43</v>
      </c>
      <c r="C11" s="177"/>
      <c r="D11" s="87">
        <f>SUM(D12:D13)</f>
        <v>7</v>
      </c>
      <c r="E11" s="87">
        <f t="shared" si="1"/>
        <v>7</v>
      </c>
      <c r="F11" s="178">
        <v>45265</v>
      </c>
      <c r="G11" s="178">
        <v>45271</v>
      </c>
      <c r="H11" s="88">
        <f t="shared" si="2"/>
        <v>45265</v>
      </c>
      <c r="I11" s="178">
        <v>45265</v>
      </c>
      <c r="J11" s="178">
        <v>45271</v>
      </c>
      <c r="K11" s="88">
        <f t="shared" si="3"/>
        <v>45271</v>
      </c>
      <c r="L11" s="89"/>
      <c r="M11" s="214">
        <v>0</v>
      </c>
      <c r="N11" s="89"/>
      <c r="O11" s="207"/>
      <c r="P11" s="90"/>
      <c r="Q11" s="89"/>
      <c r="R11" s="139"/>
      <c r="S11" s="92">
        <f>D11/$D$10</f>
        <v>8.5470085470085479E-3</v>
      </c>
      <c r="T11" s="94" cm="1">
        <f t="array" ref="T11">SUMPRODUCT($S12:$S13*T12:T13)</f>
        <v>1</v>
      </c>
      <c r="U11" s="94" cm="1">
        <f t="array" ref="U11">SUMPRODUCT($S12:$S13*U12:U13)</f>
        <v>1</v>
      </c>
      <c r="V11" s="94">
        <f t="shared" si="5"/>
        <v>0</v>
      </c>
      <c r="W11" s="95"/>
    </row>
    <row r="12" spans="1:23" s="142" customFormat="1" ht="14.1" customHeight="1" outlineLevel="3">
      <c r="A12" s="192">
        <f t="shared" si="6"/>
        <v>150</v>
      </c>
      <c r="B12" s="173" t="s">
        <v>44</v>
      </c>
      <c r="C12" s="174"/>
      <c r="D12" s="151">
        <f t="shared" ref="D12:D32" si="7">E12</f>
        <v>7</v>
      </c>
      <c r="E12" s="151">
        <f t="shared" si="1"/>
        <v>7</v>
      </c>
      <c r="F12" s="175">
        <v>45265</v>
      </c>
      <c r="G12" s="175">
        <v>45271</v>
      </c>
      <c r="H12" s="143">
        <f t="shared" si="2"/>
        <v>45265</v>
      </c>
      <c r="I12" s="175">
        <v>45265</v>
      </c>
      <c r="J12" s="175">
        <v>45271</v>
      </c>
      <c r="K12" s="143">
        <f t="shared" si="3"/>
        <v>45271</v>
      </c>
      <c r="L12" s="144">
        <v>100</v>
      </c>
      <c r="M12" s="215">
        <v>0</v>
      </c>
      <c r="N12" s="144">
        <f>M12*100</f>
        <v>0</v>
      </c>
      <c r="O12" s="206">
        <v>100</v>
      </c>
      <c r="P12" s="145" t="s">
        <v>32</v>
      </c>
      <c r="Q12" s="227">
        <f>IF(OR(F12="",G12="",L12=""),0,MIN(MAX(IF(F12&gt;$V$1,0,(((G12-F12)-(G12-$V$1))*(10/E12)/10)),0),1)*L12)</f>
        <v>100</v>
      </c>
      <c r="R12" s="146"/>
      <c r="S12" s="55">
        <f>D12/$D$11</f>
        <v>1</v>
      </c>
      <c r="T12" s="149">
        <f>IF(OR(L12=0,Q12=0),0,Q12/L12)</f>
        <v>1</v>
      </c>
      <c r="U12" s="233">
        <f>IF(OR(L12=0,O12=0),0,O12/L12)</f>
        <v>1</v>
      </c>
      <c r="V12" s="149">
        <f t="shared" si="5"/>
        <v>0</v>
      </c>
      <c r="W12" s="150"/>
    </row>
    <row r="13" spans="1:23" s="142" customFormat="1" ht="14.1" customHeight="1" outlineLevel="3">
      <c r="A13" s="192">
        <f t="shared" si="6"/>
        <v>151</v>
      </c>
      <c r="B13" s="173" t="s">
        <v>45</v>
      </c>
      <c r="C13" s="174"/>
      <c r="D13" s="151">
        <v>0</v>
      </c>
      <c r="E13" s="151">
        <f t="shared" si="1"/>
        <v>1</v>
      </c>
      <c r="F13" s="175">
        <v>45271</v>
      </c>
      <c r="G13" s="175">
        <v>45271</v>
      </c>
      <c r="H13" s="143">
        <f t="shared" si="2"/>
        <v>45271</v>
      </c>
      <c r="I13" s="175">
        <v>45271</v>
      </c>
      <c r="J13" s="175">
        <v>45271</v>
      </c>
      <c r="K13" s="143">
        <f t="shared" si="3"/>
        <v>45271</v>
      </c>
      <c r="L13" s="144">
        <v>100</v>
      </c>
      <c r="M13" s="215">
        <v>0</v>
      </c>
      <c r="N13" s="144">
        <f>M13*100</f>
        <v>0</v>
      </c>
      <c r="O13" s="206">
        <v>100</v>
      </c>
      <c r="P13" s="145" t="s">
        <v>32</v>
      </c>
      <c r="Q13" s="144">
        <f>IF(OR(F13="",G13="",L13=""),0,MIN(MAX(IF(F13&gt;$V$1,0,(((G13-F13)-(G13-$V$1))*(10/E13)/10)),0),1)*L13)</f>
        <v>100</v>
      </c>
      <c r="R13" s="146"/>
      <c r="S13" s="55">
        <f>D13/$D$11</f>
        <v>0</v>
      </c>
      <c r="T13" s="149">
        <f>IF(OR(L13=0,Q13=0),0,Q13/L13)</f>
        <v>1</v>
      </c>
      <c r="U13" s="233">
        <f>IF(OR(L13=0,O13=0),0,O13/L13)</f>
        <v>1</v>
      </c>
      <c r="V13" s="149">
        <f t="shared" si="5"/>
        <v>0</v>
      </c>
      <c r="W13" s="150"/>
    </row>
    <row r="14" spans="1:23" s="86" customFormat="1" ht="14.1" customHeight="1" outlineLevel="2">
      <c r="A14" s="192">
        <f t="shared" si="6"/>
        <v>152</v>
      </c>
      <c r="B14" s="176" t="s">
        <v>46</v>
      </c>
      <c r="C14" s="177"/>
      <c r="D14" s="87">
        <f>SUM(D15,D36,D50,D81)</f>
        <v>812</v>
      </c>
      <c r="E14" s="87">
        <f t="shared" si="1"/>
        <v>62</v>
      </c>
      <c r="F14" s="178">
        <v>45276</v>
      </c>
      <c r="G14" s="178">
        <v>45337</v>
      </c>
      <c r="H14" s="88">
        <f t="shared" si="2"/>
        <v>45313</v>
      </c>
      <c r="I14" s="178">
        <v>45313</v>
      </c>
      <c r="J14" s="178">
        <v>45448</v>
      </c>
      <c r="K14" s="88">
        <f t="shared" si="3"/>
        <v>45448</v>
      </c>
      <c r="L14" s="89"/>
      <c r="M14" s="214">
        <v>0</v>
      </c>
      <c r="N14" s="89"/>
      <c r="O14" s="207"/>
      <c r="P14" s="90"/>
      <c r="Q14" s="228"/>
      <c r="R14" s="139"/>
      <c r="S14" s="92">
        <f>D14/$D$10</f>
        <v>0.99145299145299148</v>
      </c>
      <c r="T14" s="94">
        <f>$S15*T15+$S36*T36+$S50*T50+$S81*T81</f>
        <v>0.99999999999999989</v>
      </c>
      <c r="U14" s="94">
        <f>$S15*U15+$S36*U36+$S50*U50+$S81*U81</f>
        <v>0.61139162561576355</v>
      </c>
      <c r="V14" s="94">
        <f t="shared" ref="V14" si="8">U14-T14</f>
        <v>-0.38860837438423634</v>
      </c>
      <c r="W14" s="95"/>
    </row>
    <row r="15" spans="1:23" s="100" customFormat="1" ht="14.1" customHeight="1" outlineLevel="3">
      <c r="A15" s="192">
        <f t="shared" si="6"/>
        <v>153</v>
      </c>
      <c r="B15" s="179" t="s">
        <v>47</v>
      </c>
      <c r="C15" s="180"/>
      <c r="D15" s="101">
        <f>SUM(D16,D27,D35)</f>
        <v>313</v>
      </c>
      <c r="E15" s="101">
        <f t="shared" si="1"/>
        <v>56</v>
      </c>
      <c r="F15" s="181">
        <v>45276</v>
      </c>
      <c r="G15" s="181">
        <v>45331</v>
      </c>
      <c r="H15" s="102">
        <f t="shared" si="2"/>
        <v>45383</v>
      </c>
      <c r="I15" s="181">
        <v>45383</v>
      </c>
      <c r="J15" s="181">
        <v>45448</v>
      </c>
      <c r="K15" s="102">
        <f t="shared" si="3"/>
        <v>45448</v>
      </c>
      <c r="L15" s="103"/>
      <c r="M15" s="214">
        <v>0</v>
      </c>
      <c r="N15" s="103"/>
      <c r="O15" s="208"/>
      <c r="P15" s="104"/>
      <c r="Q15" s="229"/>
      <c r="R15" s="154"/>
      <c r="S15" s="106">
        <f>D15/$D$14</f>
        <v>0.3854679802955665</v>
      </c>
      <c r="T15" s="108">
        <f>$S16*T16+$S27*T27+$S35*T35</f>
        <v>1</v>
      </c>
      <c r="U15" s="108">
        <f>$S16*U16+$S27*U27+$S35*U35</f>
        <v>0.87987220447284342</v>
      </c>
      <c r="V15" s="108">
        <f t="shared" ref="V15:V26" si="9">U15-T15</f>
        <v>-0.12012779552715658</v>
      </c>
      <c r="W15" s="109"/>
    </row>
    <row r="16" spans="1:23" s="112" customFormat="1" ht="14.1" customHeight="1" outlineLevel="4">
      <c r="A16" s="192">
        <f t="shared" si="6"/>
        <v>154</v>
      </c>
      <c r="B16" s="182" t="s">
        <v>48</v>
      </c>
      <c r="C16" s="183"/>
      <c r="D16" s="113">
        <f>SUM(D17:D26)</f>
        <v>188</v>
      </c>
      <c r="E16" s="113">
        <f t="shared" si="1"/>
        <v>41</v>
      </c>
      <c r="F16" s="184">
        <v>45276</v>
      </c>
      <c r="G16" s="184">
        <v>45316</v>
      </c>
      <c r="H16" s="114">
        <f t="shared" si="2"/>
        <v>45383</v>
      </c>
      <c r="I16" s="184">
        <v>45383</v>
      </c>
      <c r="J16" s="184">
        <v>45433</v>
      </c>
      <c r="K16" s="114">
        <f t="shared" si="3"/>
        <v>45433</v>
      </c>
      <c r="L16" s="115"/>
      <c r="M16" s="214">
        <v>0</v>
      </c>
      <c r="N16" s="115"/>
      <c r="O16" s="209"/>
      <c r="P16" s="116"/>
      <c r="Q16" s="115"/>
      <c r="R16" s="155"/>
      <c r="S16" s="118">
        <f>D16/$D$15</f>
        <v>0.60063897763578278</v>
      </c>
      <c r="T16" s="120" cm="1">
        <f t="array" ref="T16">SUMPRODUCT($S17:$S26*T17:T26)</f>
        <v>0.99999999999999989</v>
      </c>
      <c r="U16" s="120" cm="1">
        <f t="array" ref="U16">SUMPRODUCT($S17:$S26*U17:U26)</f>
        <v>0.94468085106382971</v>
      </c>
      <c r="V16" s="120">
        <f t="shared" si="9"/>
        <v>-5.5319148936170182E-2</v>
      </c>
      <c r="W16" s="121"/>
    </row>
    <row r="17" spans="1:23" s="142" customFormat="1" ht="14.1" customHeight="1" outlineLevel="5">
      <c r="A17" s="192">
        <f t="shared" si="6"/>
        <v>155</v>
      </c>
      <c r="B17" s="173" t="s">
        <v>49</v>
      </c>
      <c r="C17" s="174"/>
      <c r="D17" s="151">
        <f t="shared" si="7"/>
        <v>21</v>
      </c>
      <c r="E17" s="151">
        <f t="shared" si="1"/>
        <v>21</v>
      </c>
      <c r="F17" s="175">
        <v>45276</v>
      </c>
      <c r="G17" s="175">
        <v>45296</v>
      </c>
      <c r="H17" s="143">
        <f t="shared" si="2"/>
        <v>45383</v>
      </c>
      <c r="I17" s="175">
        <v>45383</v>
      </c>
      <c r="J17" s="175">
        <v>45395</v>
      </c>
      <c r="K17" s="143">
        <f t="shared" si="3"/>
        <v>45395</v>
      </c>
      <c r="L17" s="144">
        <v>100</v>
      </c>
      <c r="M17" s="215">
        <v>0</v>
      </c>
      <c r="N17" s="144">
        <f t="shared" ref="N17:N26" si="10">M17*100</f>
        <v>0</v>
      </c>
      <c r="O17" s="206">
        <v>100</v>
      </c>
      <c r="P17" s="145" t="s">
        <v>32</v>
      </c>
      <c r="Q17" s="227">
        <f t="shared" ref="Q17:Q26" si="11">IF(OR(F17="",G17="",L17=""),0,MIN(MAX(IF(F17&gt;$V$1,0,(((G17-F17)-(G17-$V$1))*(10/E17)/10)),0),1)*L17)</f>
        <v>100</v>
      </c>
      <c r="R17" s="146"/>
      <c r="S17" s="55">
        <f t="shared" ref="S17:S26" si="12">D17/$D$16</f>
        <v>0.11170212765957446</v>
      </c>
      <c r="T17" s="149">
        <f t="shared" ref="T17:T26" si="13">IF(OR(L17=0,Q17=0),0,Q17/L17)</f>
        <v>1</v>
      </c>
      <c r="U17" s="233">
        <f t="shared" ref="U17:U26" si="14">IF(OR(L17=0,O17=0),0,O17/L17)</f>
        <v>1</v>
      </c>
      <c r="V17" s="149">
        <f t="shared" si="9"/>
        <v>0</v>
      </c>
      <c r="W17" s="150"/>
    </row>
    <row r="18" spans="1:23" s="142" customFormat="1" ht="14.1" customHeight="1" outlineLevel="5">
      <c r="A18" s="192">
        <f t="shared" si="6"/>
        <v>156</v>
      </c>
      <c r="B18" s="173" t="s">
        <v>50</v>
      </c>
      <c r="C18" s="174"/>
      <c r="D18" s="151">
        <f t="shared" si="7"/>
        <v>21</v>
      </c>
      <c r="E18" s="151">
        <f t="shared" si="1"/>
        <v>21</v>
      </c>
      <c r="F18" s="175">
        <v>45279</v>
      </c>
      <c r="G18" s="175">
        <v>45299</v>
      </c>
      <c r="H18" s="143">
        <f t="shared" si="2"/>
        <v>45384</v>
      </c>
      <c r="I18" s="175">
        <v>45384</v>
      </c>
      <c r="J18" s="175">
        <v>45398</v>
      </c>
      <c r="K18" s="143">
        <f t="shared" si="3"/>
        <v>45398</v>
      </c>
      <c r="L18" s="144">
        <v>100</v>
      </c>
      <c r="M18" s="215">
        <v>0</v>
      </c>
      <c r="N18" s="144">
        <f t="shared" si="10"/>
        <v>0</v>
      </c>
      <c r="O18" s="206">
        <v>100</v>
      </c>
      <c r="P18" s="145" t="s">
        <v>32</v>
      </c>
      <c r="Q18" s="227">
        <f t="shared" si="11"/>
        <v>100</v>
      </c>
      <c r="R18" s="146"/>
      <c r="S18" s="55">
        <f t="shared" si="12"/>
        <v>0.11170212765957446</v>
      </c>
      <c r="T18" s="149">
        <f t="shared" si="13"/>
        <v>1</v>
      </c>
      <c r="U18" s="233">
        <f t="shared" si="14"/>
        <v>1</v>
      </c>
      <c r="V18" s="149">
        <f t="shared" si="9"/>
        <v>0</v>
      </c>
      <c r="W18" s="150"/>
    </row>
    <row r="19" spans="1:23" s="142" customFormat="1" ht="14.1" customHeight="1" outlineLevel="5">
      <c r="A19" s="192">
        <f t="shared" si="6"/>
        <v>157</v>
      </c>
      <c r="B19" s="173" t="s">
        <v>51</v>
      </c>
      <c r="C19" s="174"/>
      <c r="D19" s="151">
        <f t="shared" si="7"/>
        <v>21</v>
      </c>
      <c r="E19" s="151">
        <f t="shared" si="1"/>
        <v>21</v>
      </c>
      <c r="F19" s="175">
        <v>45280</v>
      </c>
      <c r="G19" s="175">
        <v>45300</v>
      </c>
      <c r="H19" s="143">
        <f t="shared" si="2"/>
        <v>45387</v>
      </c>
      <c r="I19" s="175">
        <v>45387</v>
      </c>
      <c r="J19" s="175">
        <v>45400</v>
      </c>
      <c r="K19" s="143">
        <f t="shared" si="3"/>
        <v>45400</v>
      </c>
      <c r="L19" s="144">
        <v>100</v>
      </c>
      <c r="M19" s="215">
        <v>0</v>
      </c>
      <c r="N19" s="144">
        <f t="shared" si="10"/>
        <v>0</v>
      </c>
      <c r="O19" s="206">
        <v>100</v>
      </c>
      <c r="P19" s="145" t="s">
        <v>32</v>
      </c>
      <c r="Q19" s="227">
        <f t="shared" si="11"/>
        <v>100</v>
      </c>
      <c r="R19" s="146"/>
      <c r="S19" s="55">
        <f t="shared" si="12"/>
        <v>0.11170212765957446</v>
      </c>
      <c r="T19" s="149">
        <f t="shared" si="13"/>
        <v>1</v>
      </c>
      <c r="U19" s="233">
        <f t="shared" si="14"/>
        <v>1</v>
      </c>
      <c r="V19" s="149">
        <f t="shared" si="9"/>
        <v>0</v>
      </c>
      <c r="W19" s="150"/>
    </row>
    <row r="20" spans="1:23" s="142" customFormat="1" ht="14.1" customHeight="1" outlineLevel="5">
      <c r="A20" s="192">
        <f t="shared" si="6"/>
        <v>158</v>
      </c>
      <c r="B20" s="173" t="s">
        <v>52</v>
      </c>
      <c r="C20" s="174"/>
      <c r="D20" s="151">
        <f t="shared" si="7"/>
        <v>21</v>
      </c>
      <c r="E20" s="151">
        <f t="shared" si="1"/>
        <v>21</v>
      </c>
      <c r="F20" s="175">
        <v>45282</v>
      </c>
      <c r="G20" s="175">
        <v>45302</v>
      </c>
      <c r="H20" s="143">
        <f t="shared" si="2"/>
        <v>45387</v>
      </c>
      <c r="I20" s="175">
        <v>45387</v>
      </c>
      <c r="J20" s="175">
        <v>45402</v>
      </c>
      <c r="K20" s="143">
        <f t="shared" si="3"/>
        <v>45402</v>
      </c>
      <c r="L20" s="144">
        <v>100</v>
      </c>
      <c r="M20" s="215">
        <v>0</v>
      </c>
      <c r="N20" s="144">
        <f t="shared" si="10"/>
        <v>0</v>
      </c>
      <c r="O20" s="206">
        <v>100</v>
      </c>
      <c r="P20" s="145" t="s">
        <v>32</v>
      </c>
      <c r="Q20" s="144">
        <f t="shared" si="11"/>
        <v>100</v>
      </c>
      <c r="R20" s="146"/>
      <c r="S20" s="55">
        <f t="shared" si="12"/>
        <v>0.11170212765957446</v>
      </c>
      <c r="T20" s="149">
        <f t="shared" si="13"/>
        <v>1</v>
      </c>
      <c r="U20" s="233">
        <f t="shared" si="14"/>
        <v>1</v>
      </c>
      <c r="V20" s="149">
        <f t="shared" si="9"/>
        <v>0</v>
      </c>
      <c r="W20" s="150"/>
    </row>
    <row r="21" spans="1:23" s="142" customFormat="1" ht="14.1" customHeight="1" outlineLevel="5">
      <c r="A21" s="192">
        <f t="shared" si="6"/>
        <v>159</v>
      </c>
      <c r="B21" s="173" t="s">
        <v>53</v>
      </c>
      <c r="C21" s="174"/>
      <c r="D21" s="151">
        <f t="shared" si="7"/>
        <v>21</v>
      </c>
      <c r="E21" s="151">
        <f t="shared" si="1"/>
        <v>21</v>
      </c>
      <c r="F21" s="175">
        <v>45286</v>
      </c>
      <c r="G21" s="175">
        <v>45306</v>
      </c>
      <c r="H21" s="143">
        <f t="shared" si="2"/>
        <v>45394</v>
      </c>
      <c r="I21" s="175">
        <v>45394</v>
      </c>
      <c r="J21" s="175">
        <v>45407</v>
      </c>
      <c r="K21" s="143">
        <f t="shared" si="3"/>
        <v>45407</v>
      </c>
      <c r="L21" s="144">
        <v>100</v>
      </c>
      <c r="M21" s="215">
        <v>0</v>
      </c>
      <c r="N21" s="144">
        <f t="shared" si="10"/>
        <v>0</v>
      </c>
      <c r="O21" s="206">
        <v>90</v>
      </c>
      <c r="P21" s="145" t="s">
        <v>32</v>
      </c>
      <c r="Q21" s="144">
        <f t="shared" si="11"/>
        <v>100</v>
      </c>
      <c r="R21" s="146"/>
      <c r="S21" s="55">
        <f t="shared" si="12"/>
        <v>0.11170212765957446</v>
      </c>
      <c r="T21" s="149">
        <f t="shared" si="13"/>
        <v>1</v>
      </c>
      <c r="U21" s="233">
        <f t="shared" si="14"/>
        <v>0.9</v>
      </c>
      <c r="V21" s="149">
        <f t="shared" si="9"/>
        <v>-9.9999999999999978E-2</v>
      </c>
      <c r="W21" s="150"/>
    </row>
    <row r="22" spans="1:23" s="142" customFormat="1" ht="14.1" customHeight="1" outlineLevel="5">
      <c r="A22" s="192">
        <f t="shared" si="6"/>
        <v>160</v>
      </c>
      <c r="B22" s="173" t="s">
        <v>54</v>
      </c>
      <c r="C22" s="174"/>
      <c r="D22" s="151">
        <f t="shared" si="7"/>
        <v>21</v>
      </c>
      <c r="E22" s="151">
        <f t="shared" si="1"/>
        <v>21</v>
      </c>
      <c r="F22" s="175">
        <v>45289</v>
      </c>
      <c r="G22" s="175">
        <v>45309</v>
      </c>
      <c r="H22" s="143">
        <f t="shared" si="2"/>
        <v>45413</v>
      </c>
      <c r="I22" s="175">
        <v>45413</v>
      </c>
      <c r="J22" s="175">
        <v>45426</v>
      </c>
      <c r="K22" s="143">
        <f t="shared" si="3"/>
        <v>45426</v>
      </c>
      <c r="L22" s="144">
        <v>100</v>
      </c>
      <c r="M22" s="215">
        <v>0</v>
      </c>
      <c r="N22" s="144">
        <f t="shared" si="10"/>
        <v>0</v>
      </c>
      <c r="O22" s="206">
        <v>90</v>
      </c>
      <c r="P22" s="145" t="s">
        <v>32</v>
      </c>
      <c r="Q22" s="144">
        <f t="shared" si="11"/>
        <v>100</v>
      </c>
      <c r="R22" s="146"/>
      <c r="S22" s="55">
        <f t="shared" si="12"/>
        <v>0.11170212765957446</v>
      </c>
      <c r="T22" s="149">
        <f t="shared" si="13"/>
        <v>1</v>
      </c>
      <c r="U22" s="233">
        <f t="shared" si="14"/>
        <v>0.9</v>
      </c>
      <c r="V22" s="149">
        <f t="shared" si="9"/>
        <v>-9.9999999999999978E-2</v>
      </c>
      <c r="W22" s="150"/>
    </row>
    <row r="23" spans="1:23" s="142" customFormat="1" ht="14.1" customHeight="1" outlineLevel="5">
      <c r="A23" s="192">
        <f t="shared" si="6"/>
        <v>161</v>
      </c>
      <c r="B23" s="173" t="s">
        <v>55</v>
      </c>
      <c r="C23" s="174"/>
      <c r="D23" s="151">
        <f t="shared" si="7"/>
        <v>20</v>
      </c>
      <c r="E23" s="151">
        <f t="shared" si="1"/>
        <v>20</v>
      </c>
      <c r="F23" s="175">
        <v>45292</v>
      </c>
      <c r="G23" s="175">
        <v>45311</v>
      </c>
      <c r="H23" s="143">
        <f t="shared" si="2"/>
        <v>45415</v>
      </c>
      <c r="I23" s="175">
        <v>45415</v>
      </c>
      <c r="J23" s="175">
        <v>45428</v>
      </c>
      <c r="K23" s="143">
        <f t="shared" si="3"/>
        <v>45428</v>
      </c>
      <c r="L23" s="144">
        <v>100</v>
      </c>
      <c r="M23" s="215">
        <v>0</v>
      </c>
      <c r="N23" s="144">
        <f t="shared" si="10"/>
        <v>0</v>
      </c>
      <c r="O23" s="206">
        <v>90</v>
      </c>
      <c r="P23" s="145" t="s">
        <v>32</v>
      </c>
      <c r="Q23" s="227">
        <f t="shared" si="11"/>
        <v>100</v>
      </c>
      <c r="R23" s="146"/>
      <c r="S23" s="55">
        <f t="shared" si="12"/>
        <v>0.10638297872340426</v>
      </c>
      <c r="T23" s="149">
        <f t="shared" si="13"/>
        <v>1</v>
      </c>
      <c r="U23" s="233">
        <f t="shared" si="14"/>
        <v>0.9</v>
      </c>
      <c r="V23" s="149">
        <f t="shared" si="9"/>
        <v>-9.9999999999999978E-2</v>
      </c>
      <c r="W23" s="150"/>
    </row>
    <row r="24" spans="1:23" s="142" customFormat="1" ht="14.1" customHeight="1" outlineLevel="5">
      <c r="A24" s="192">
        <f t="shared" si="6"/>
        <v>162</v>
      </c>
      <c r="B24" s="173" t="s">
        <v>56</v>
      </c>
      <c r="C24" s="174"/>
      <c r="D24" s="151">
        <f t="shared" si="7"/>
        <v>21</v>
      </c>
      <c r="E24" s="151">
        <f t="shared" si="1"/>
        <v>21</v>
      </c>
      <c r="F24" s="175">
        <v>45295</v>
      </c>
      <c r="G24" s="175">
        <v>45315</v>
      </c>
      <c r="H24" s="143">
        <f t="shared" si="2"/>
        <v>45419</v>
      </c>
      <c r="I24" s="175">
        <v>45419</v>
      </c>
      <c r="J24" s="175">
        <v>45432</v>
      </c>
      <c r="K24" s="143">
        <f t="shared" si="3"/>
        <v>45432</v>
      </c>
      <c r="L24" s="144">
        <v>100</v>
      </c>
      <c r="M24" s="215">
        <v>0</v>
      </c>
      <c r="N24" s="144">
        <f t="shared" si="10"/>
        <v>0</v>
      </c>
      <c r="O24" s="206">
        <v>90</v>
      </c>
      <c r="P24" s="145" t="s">
        <v>32</v>
      </c>
      <c r="Q24" s="144">
        <f t="shared" si="11"/>
        <v>100</v>
      </c>
      <c r="R24" s="146"/>
      <c r="S24" s="55">
        <f t="shared" si="12"/>
        <v>0.11170212765957446</v>
      </c>
      <c r="T24" s="149">
        <f t="shared" si="13"/>
        <v>1</v>
      </c>
      <c r="U24" s="233">
        <f t="shared" si="14"/>
        <v>0.9</v>
      </c>
      <c r="V24" s="149">
        <f t="shared" si="9"/>
        <v>-9.9999999999999978E-2</v>
      </c>
      <c r="W24" s="150"/>
    </row>
    <row r="25" spans="1:23" s="142" customFormat="1" ht="14.1" customHeight="1" outlineLevel="5">
      <c r="A25" s="192">
        <f t="shared" si="6"/>
        <v>163</v>
      </c>
      <c r="B25" s="173" t="s">
        <v>57</v>
      </c>
      <c r="C25" s="174"/>
      <c r="D25" s="151">
        <f t="shared" si="7"/>
        <v>21</v>
      </c>
      <c r="E25" s="151">
        <f t="shared" si="1"/>
        <v>21</v>
      </c>
      <c r="F25" s="175">
        <v>45296</v>
      </c>
      <c r="G25" s="175">
        <v>45316</v>
      </c>
      <c r="H25" s="143">
        <f t="shared" si="2"/>
        <v>45420</v>
      </c>
      <c r="I25" s="175">
        <v>45420</v>
      </c>
      <c r="J25" s="175">
        <v>45433</v>
      </c>
      <c r="K25" s="143">
        <f t="shared" si="3"/>
        <v>45433</v>
      </c>
      <c r="L25" s="144">
        <v>100</v>
      </c>
      <c r="M25" s="215">
        <v>0</v>
      </c>
      <c r="N25" s="144">
        <f t="shared" si="10"/>
        <v>0</v>
      </c>
      <c r="O25" s="206">
        <v>90</v>
      </c>
      <c r="P25" s="145" t="s">
        <v>32</v>
      </c>
      <c r="Q25" s="227">
        <f t="shared" si="11"/>
        <v>100</v>
      </c>
      <c r="R25" s="146"/>
      <c r="S25" s="55">
        <f t="shared" si="12"/>
        <v>0.11170212765957446</v>
      </c>
      <c r="T25" s="149">
        <f t="shared" si="13"/>
        <v>1</v>
      </c>
      <c r="U25" s="233">
        <f t="shared" si="14"/>
        <v>0.9</v>
      </c>
      <c r="V25" s="149">
        <f t="shared" si="9"/>
        <v>-9.9999999999999978E-2</v>
      </c>
      <c r="W25" s="150"/>
    </row>
    <row r="26" spans="1:23" s="142" customFormat="1" ht="14.1" customHeight="1" outlineLevel="5">
      <c r="A26" s="192">
        <f t="shared" si="6"/>
        <v>164</v>
      </c>
      <c r="B26" s="173" t="s">
        <v>58</v>
      </c>
      <c r="C26" s="174"/>
      <c r="D26" s="151">
        <v>0</v>
      </c>
      <c r="E26" s="151">
        <f t="shared" si="1"/>
        <v>1</v>
      </c>
      <c r="F26" s="175">
        <v>45316</v>
      </c>
      <c r="G26" s="175">
        <v>45316</v>
      </c>
      <c r="H26" s="143">
        <f t="shared" si="2"/>
        <v>45433</v>
      </c>
      <c r="I26" s="175">
        <v>45433</v>
      </c>
      <c r="J26" s="175">
        <v>45433</v>
      </c>
      <c r="K26" s="143">
        <f t="shared" si="3"/>
        <v>45433</v>
      </c>
      <c r="L26" s="144">
        <v>100</v>
      </c>
      <c r="M26" s="215">
        <v>0</v>
      </c>
      <c r="N26" s="144">
        <f t="shared" si="10"/>
        <v>0</v>
      </c>
      <c r="O26" s="206"/>
      <c r="P26" s="145" t="s">
        <v>32</v>
      </c>
      <c r="Q26" s="227">
        <f t="shared" si="11"/>
        <v>100</v>
      </c>
      <c r="R26" s="146"/>
      <c r="S26" s="55">
        <f t="shared" si="12"/>
        <v>0</v>
      </c>
      <c r="T26" s="149">
        <f t="shared" si="13"/>
        <v>1</v>
      </c>
      <c r="U26" s="233">
        <f t="shared" si="14"/>
        <v>0</v>
      </c>
      <c r="V26" s="149">
        <f t="shared" si="9"/>
        <v>-1</v>
      </c>
      <c r="W26" s="150"/>
    </row>
    <row r="27" spans="1:23" s="112" customFormat="1" ht="14.1" customHeight="1" outlineLevel="4">
      <c r="A27" s="192">
        <f t="shared" si="6"/>
        <v>165</v>
      </c>
      <c r="B27" s="182" t="s">
        <v>59</v>
      </c>
      <c r="C27" s="183"/>
      <c r="D27" s="113">
        <f>SUM(D28:D34)</f>
        <v>125</v>
      </c>
      <c r="E27" s="113">
        <f t="shared" si="1"/>
        <v>33</v>
      </c>
      <c r="F27" s="184">
        <v>45299</v>
      </c>
      <c r="G27" s="184">
        <v>45331</v>
      </c>
      <c r="H27" s="114">
        <f t="shared" si="2"/>
        <v>45422</v>
      </c>
      <c r="I27" s="184">
        <v>45422</v>
      </c>
      <c r="J27" s="184">
        <v>45448</v>
      </c>
      <c r="K27" s="114">
        <f t="shared" si="3"/>
        <v>45448</v>
      </c>
      <c r="L27" s="115"/>
      <c r="M27" s="214">
        <v>0</v>
      </c>
      <c r="N27" s="115"/>
      <c r="O27" s="209"/>
      <c r="P27" s="116"/>
      <c r="Q27" s="115"/>
      <c r="R27" s="155"/>
      <c r="S27" s="118">
        <f>D27/$D$15</f>
        <v>0.39936102236421728</v>
      </c>
      <c r="T27" s="120" cm="1">
        <f t="array" ref="T27">SUMPRODUCT($S28:$S34*T28:T34)</f>
        <v>1</v>
      </c>
      <c r="U27" s="120" cm="1">
        <f t="array" ref="U27">SUMPRODUCT($S28:$S34*U28:U34)</f>
        <v>0.78239999999999998</v>
      </c>
      <c r="V27" s="120">
        <f t="shared" ref="V27:V35" si="15">U27-T27</f>
        <v>-0.21760000000000002</v>
      </c>
      <c r="W27" s="121"/>
    </row>
    <row r="28" spans="1:23" s="142" customFormat="1" ht="14.1" customHeight="1" outlineLevel="5">
      <c r="A28" s="192">
        <f t="shared" si="6"/>
        <v>166</v>
      </c>
      <c r="B28" s="173" t="s">
        <v>53</v>
      </c>
      <c r="C28" s="174"/>
      <c r="D28" s="151">
        <f t="shared" si="7"/>
        <v>20</v>
      </c>
      <c r="E28" s="151">
        <f t="shared" si="1"/>
        <v>20</v>
      </c>
      <c r="F28" s="175">
        <v>45299</v>
      </c>
      <c r="G28" s="175">
        <v>45318</v>
      </c>
      <c r="H28" s="143">
        <f t="shared" si="2"/>
        <v>45422</v>
      </c>
      <c r="I28" s="175">
        <v>45422</v>
      </c>
      <c r="J28" s="175">
        <v>45435</v>
      </c>
      <c r="K28" s="143">
        <f t="shared" si="3"/>
        <v>45435</v>
      </c>
      <c r="L28" s="144">
        <v>100</v>
      </c>
      <c r="M28" s="215">
        <v>0</v>
      </c>
      <c r="N28" s="144">
        <f t="shared" ref="N28:N35" si="16">M28*100</f>
        <v>0</v>
      </c>
      <c r="O28" s="206">
        <v>90</v>
      </c>
      <c r="P28" s="145" t="s">
        <v>32</v>
      </c>
      <c r="Q28" s="144">
        <f t="shared" ref="Q28:Q35" si="17">IF(OR(F28="",G28="",L28=""),0,MIN(MAX(IF(F28&gt;$V$1,0,(((G28-F28)-(G28-$V$1))*(10/E28)/10)),0),1)*L28)</f>
        <v>100</v>
      </c>
      <c r="R28" s="146"/>
      <c r="S28" s="55">
        <f t="shared" ref="S28:S34" si="18">D28/$D$27</f>
        <v>0.16</v>
      </c>
      <c r="T28" s="149">
        <f t="shared" ref="T28:T35" si="19">IF(OR(L28=0,Q28=0),0,Q28/L28)</f>
        <v>1</v>
      </c>
      <c r="U28" s="233">
        <f t="shared" ref="U28:U35" si="20">IF(OR(L28=0,O28=0),0,O28/L28)</f>
        <v>0.9</v>
      </c>
      <c r="V28" s="149">
        <f t="shared" si="15"/>
        <v>-9.9999999999999978E-2</v>
      </c>
      <c r="W28" s="150"/>
    </row>
    <row r="29" spans="1:23" s="142" customFormat="1" ht="14.1" customHeight="1" outlineLevel="5">
      <c r="A29" s="192">
        <f t="shared" si="6"/>
        <v>167</v>
      </c>
      <c r="B29" s="173" t="s">
        <v>54</v>
      </c>
      <c r="C29" s="174"/>
      <c r="D29" s="151">
        <f t="shared" si="7"/>
        <v>21</v>
      </c>
      <c r="E29" s="151">
        <f t="shared" si="1"/>
        <v>21</v>
      </c>
      <c r="F29" s="175">
        <v>45301</v>
      </c>
      <c r="G29" s="175">
        <v>45321</v>
      </c>
      <c r="H29" s="143">
        <f t="shared" si="2"/>
        <v>45425</v>
      </c>
      <c r="I29" s="175">
        <v>45425</v>
      </c>
      <c r="J29" s="175">
        <v>45437</v>
      </c>
      <c r="K29" s="143">
        <f t="shared" si="3"/>
        <v>45437</v>
      </c>
      <c r="L29" s="144">
        <v>100</v>
      </c>
      <c r="M29" s="215">
        <v>0</v>
      </c>
      <c r="N29" s="144">
        <f t="shared" si="16"/>
        <v>0</v>
      </c>
      <c r="O29" s="206">
        <v>90</v>
      </c>
      <c r="P29" s="145" t="s">
        <v>32</v>
      </c>
      <c r="Q29" s="144">
        <f t="shared" si="17"/>
        <v>100</v>
      </c>
      <c r="R29" s="146"/>
      <c r="S29" s="55">
        <f t="shared" si="18"/>
        <v>0.16800000000000001</v>
      </c>
      <c r="T29" s="149">
        <f t="shared" si="19"/>
        <v>1</v>
      </c>
      <c r="U29" s="233">
        <f t="shared" si="20"/>
        <v>0.9</v>
      </c>
      <c r="V29" s="149">
        <f t="shared" si="15"/>
        <v>-9.9999999999999978E-2</v>
      </c>
      <c r="W29" s="150"/>
    </row>
    <row r="30" spans="1:23" s="142" customFormat="1" ht="14.1" customHeight="1" outlineLevel="5">
      <c r="A30" s="192">
        <f t="shared" si="6"/>
        <v>168</v>
      </c>
      <c r="B30" s="173" t="s">
        <v>60</v>
      </c>
      <c r="C30" s="174"/>
      <c r="D30" s="151">
        <f t="shared" si="7"/>
        <v>21</v>
      </c>
      <c r="E30" s="151">
        <f t="shared" si="1"/>
        <v>21</v>
      </c>
      <c r="F30" s="175">
        <v>45303</v>
      </c>
      <c r="G30" s="175">
        <v>45323</v>
      </c>
      <c r="H30" s="143">
        <f t="shared" si="2"/>
        <v>45427</v>
      </c>
      <c r="I30" s="175">
        <v>45427</v>
      </c>
      <c r="J30" s="175">
        <v>45440</v>
      </c>
      <c r="K30" s="143">
        <f t="shared" si="3"/>
        <v>45440</v>
      </c>
      <c r="L30" s="144">
        <v>100</v>
      </c>
      <c r="M30" s="215">
        <v>0</v>
      </c>
      <c r="N30" s="144">
        <f t="shared" si="16"/>
        <v>0</v>
      </c>
      <c r="O30" s="206">
        <v>90</v>
      </c>
      <c r="P30" s="145" t="s">
        <v>32</v>
      </c>
      <c r="Q30" s="227">
        <f t="shared" si="17"/>
        <v>100</v>
      </c>
      <c r="R30" s="146"/>
      <c r="S30" s="55">
        <f t="shared" si="18"/>
        <v>0.16800000000000001</v>
      </c>
      <c r="T30" s="149">
        <f t="shared" si="19"/>
        <v>1</v>
      </c>
      <c r="U30" s="233">
        <f t="shared" si="20"/>
        <v>0.9</v>
      </c>
      <c r="V30" s="149">
        <f t="shared" si="15"/>
        <v>-9.9999999999999978E-2</v>
      </c>
      <c r="W30" s="150"/>
    </row>
    <row r="31" spans="1:23" s="142" customFormat="1" ht="14.1" customHeight="1" outlineLevel="5">
      <c r="A31" s="192">
        <f t="shared" si="6"/>
        <v>169</v>
      </c>
      <c r="B31" s="173" t="s">
        <v>55</v>
      </c>
      <c r="C31" s="174"/>
      <c r="D31" s="151">
        <f t="shared" si="7"/>
        <v>21</v>
      </c>
      <c r="E31" s="151">
        <f t="shared" ref="E31:E86" si="21">IF(AND(F31&lt;&gt;"",G31&lt;&gt;"",(G31-F31)=0),1,G31-F31+1)</f>
        <v>21</v>
      </c>
      <c r="F31" s="175">
        <v>45307</v>
      </c>
      <c r="G31" s="175">
        <v>45327</v>
      </c>
      <c r="H31" s="143">
        <f t="shared" si="2"/>
        <v>45430</v>
      </c>
      <c r="I31" s="175">
        <v>45430</v>
      </c>
      <c r="J31" s="175">
        <v>45443</v>
      </c>
      <c r="K31" s="143">
        <f t="shared" si="3"/>
        <v>45443</v>
      </c>
      <c r="L31" s="144">
        <v>100</v>
      </c>
      <c r="M31" s="215">
        <v>0</v>
      </c>
      <c r="N31" s="144">
        <f t="shared" si="16"/>
        <v>0</v>
      </c>
      <c r="O31" s="206">
        <v>90</v>
      </c>
      <c r="P31" s="145" t="s">
        <v>32</v>
      </c>
      <c r="Q31" s="144">
        <f t="shared" si="17"/>
        <v>100</v>
      </c>
      <c r="R31" s="146"/>
      <c r="S31" s="55">
        <f t="shared" si="18"/>
        <v>0.16800000000000001</v>
      </c>
      <c r="T31" s="149">
        <f t="shared" si="19"/>
        <v>1</v>
      </c>
      <c r="U31" s="233">
        <f t="shared" si="20"/>
        <v>0.9</v>
      </c>
      <c r="V31" s="149">
        <f t="shared" si="15"/>
        <v>-9.9999999999999978E-2</v>
      </c>
      <c r="W31" s="150"/>
    </row>
    <row r="32" spans="1:23" s="142" customFormat="1" ht="14.1" customHeight="1" outlineLevel="5">
      <c r="A32" s="192">
        <f t="shared" si="6"/>
        <v>170</v>
      </c>
      <c r="B32" s="173" t="s">
        <v>56</v>
      </c>
      <c r="C32" s="174"/>
      <c r="D32" s="151">
        <f t="shared" si="7"/>
        <v>21</v>
      </c>
      <c r="E32" s="151">
        <f t="shared" si="21"/>
        <v>21</v>
      </c>
      <c r="F32" s="175">
        <v>45310</v>
      </c>
      <c r="G32" s="175">
        <v>45330</v>
      </c>
      <c r="H32" s="143">
        <f t="shared" si="2"/>
        <v>45434</v>
      </c>
      <c r="I32" s="175">
        <v>45434</v>
      </c>
      <c r="J32" s="175">
        <v>45447</v>
      </c>
      <c r="K32" s="143">
        <f t="shared" si="3"/>
        <v>45447</v>
      </c>
      <c r="L32" s="144">
        <v>100</v>
      </c>
      <c r="M32" s="215">
        <v>0</v>
      </c>
      <c r="N32" s="144">
        <f t="shared" si="16"/>
        <v>0</v>
      </c>
      <c r="O32" s="206">
        <v>90</v>
      </c>
      <c r="P32" s="145" t="s">
        <v>32</v>
      </c>
      <c r="Q32" s="144">
        <f t="shared" si="17"/>
        <v>100</v>
      </c>
      <c r="R32" s="146"/>
      <c r="S32" s="55">
        <f t="shared" si="18"/>
        <v>0.16800000000000001</v>
      </c>
      <c r="T32" s="149">
        <f t="shared" si="19"/>
        <v>1</v>
      </c>
      <c r="U32" s="233">
        <f t="shared" si="20"/>
        <v>0.9</v>
      </c>
      <c r="V32" s="149">
        <f t="shared" si="15"/>
        <v>-9.9999999999999978E-2</v>
      </c>
      <c r="W32" s="150"/>
    </row>
    <row r="33" spans="1:23" s="142" customFormat="1" ht="14.1" customHeight="1" outlineLevel="5">
      <c r="A33" s="192">
        <f t="shared" si="6"/>
        <v>171</v>
      </c>
      <c r="B33" s="173" t="s">
        <v>57</v>
      </c>
      <c r="C33" s="174"/>
      <c r="D33" s="151">
        <f t="shared" ref="D33:D85" si="22">E33</f>
        <v>21</v>
      </c>
      <c r="E33" s="151">
        <f t="shared" si="21"/>
        <v>21</v>
      </c>
      <c r="F33" s="175">
        <v>45311</v>
      </c>
      <c r="G33" s="175">
        <v>45331</v>
      </c>
      <c r="H33" s="143">
        <f t="shared" si="2"/>
        <v>45435</v>
      </c>
      <c r="I33" s="175">
        <v>45435</v>
      </c>
      <c r="J33" s="175">
        <v>45448</v>
      </c>
      <c r="K33" s="143">
        <f t="shared" si="3"/>
        <v>45448</v>
      </c>
      <c r="L33" s="144">
        <v>100</v>
      </c>
      <c r="M33" s="215">
        <v>0</v>
      </c>
      <c r="N33" s="144">
        <f t="shared" si="16"/>
        <v>0</v>
      </c>
      <c r="O33" s="206">
        <v>20</v>
      </c>
      <c r="P33" s="145" t="s">
        <v>32</v>
      </c>
      <c r="Q33" s="227">
        <f t="shared" si="17"/>
        <v>100</v>
      </c>
      <c r="R33" s="146"/>
      <c r="S33" s="55">
        <f t="shared" si="18"/>
        <v>0.16800000000000001</v>
      </c>
      <c r="T33" s="149">
        <f t="shared" si="19"/>
        <v>1</v>
      </c>
      <c r="U33" s="233">
        <f t="shared" si="20"/>
        <v>0.2</v>
      </c>
      <c r="V33" s="149">
        <f t="shared" si="15"/>
        <v>-0.8</v>
      </c>
      <c r="W33" s="150"/>
    </row>
    <row r="34" spans="1:23" s="142" customFormat="1" ht="14.1" customHeight="1" outlineLevel="5">
      <c r="A34" s="192">
        <f t="shared" si="6"/>
        <v>172</v>
      </c>
      <c r="B34" s="173" t="s">
        <v>61</v>
      </c>
      <c r="C34" s="174"/>
      <c r="D34" s="151">
        <v>0</v>
      </c>
      <c r="E34" s="151">
        <f t="shared" si="21"/>
        <v>1</v>
      </c>
      <c r="F34" s="175">
        <v>45331</v>
      </c>
      <c r="G34" s="175">
        <v>45331</v>
      </c>
      <c r="H34" s="143">
        <f t="shared" ref="H34:H89" si="23">I34</f>
        <v>45448</v>
      </c>
      <c r="I34" s="175">
        <v>45448</v>
      </c>
      <c r="J34" s="175">
        <v>45448</v>
      </c>
      <c r="K34" s="143">
        <f t="shared" ref="K34:K89" si="24">J34</f>
        <v>45448</v>
      </c>
      <c r="L34" s="144">
        <v>100</v>
      </c>
      <c r="M34" s="215">
        <v>0</v>
      </c>
      <c r="N34" s="144">
        <f t="shared" si="16"/>
        <v>0</v>
      </c>
      <c r="O34" s="206"/>
      <c r="P34" s="145" t="s">
        <v>32</v>
      </c>
      <c r="Q34" s="144">
        <f t="shared" si="17"/>
        <v>100</v>
      </c>
      <c r="R34" s="146"/>
      <c r="S34" s="55">
        <f t="shared" si="18"/>
        <v>0</v>
      </c>
      <c r="T34" s="149">
        <f t="shared" si="19"/>
        <v>1</v>
      </c>
      <c r="U34" s="233">
        <f t="shared" si="20"/>
        <v>0</v>
      </c>
      <c r="V34" s="149">
        <f t="shared" si="15"/>
        <v>-1</v>
      </c>
      <c r="W34" s="150"/>
    </row>
    <row r="35" spans="1:23" s="142" customFormat="1" ht="14.1" customHeight="1" outlineLevel="4">
      <c r="A35" s="192">
        <f t="shared" si="6"/>
        <v>173</v>
      </c>
      <c r="B35" s="173" t="s">
        <v>62</v>
      </c>
      <c r="C35" s="174"/>
      <c r="D35" s="151">
        <v>0</v>
      </c>
      <c r="E35" s="151">
        <f t="shared" si="21"/>
        <v>1</v>
      </c>
      <c r="F35" s="175">
        <v>45331</v>
      </c>
      <c r="G35" s="175">
        <v>45331</v>
      </c>
      <c r="H35" s="143">
        <f t="shared" si="23"/>
        <v>45448</v>
      </c>
      <c r="I35" s="175">
        <v>45448</v>
      </c>
      <c r="J35" s="175">
        <v>45448</v>
      </c>
      <c r="K35" s="143">
        <f t="shared" si="24"/>
        <v>45448</v>
      </c>
      <c r="L35" s="144">
        <v>100</v>
      </c>
      <c r="M35" s="215">
        <v>0</v>
      </c>
      <c r="N35" s="144">
        <f t="shared" si="16"/>
        <v>0</v>
      </c>
      <c r="O35" s="206"/>
      <c r="P35" s="145" t="s">
        <v>32</v>
      </c>
      <c r="Q35" s="227">
        <f t="shared" si="17"/>
        <v>100</v>
      </c>
      <c r="R35" s="146"/>
      <c r="S35" s="55">
        <f>D35/$D$15</f>
        <v>0</v>
      </c>
      <c r="T35" s="149">
        <f t="shared" si="19"/>
        <v>1</v>
      </c>
      <c r="U35" s="233">
        <f t="shared" si="20"/>
        <v>0</v>
      </c>
      <c r="V35" s="149">
        <f t="shared" si="15"/>
        <v>-1</v>
      </c>
      <c r="W35" s="150"/>
    </row>
    <row r="36" spans="1:23" s="100" customFormat="1" ht="14.1" customHeight="1" outlineLevel="3">
      <c r="A36" s="192">
        <f t="shared" si="6"/>
        <v>174</v>
      </c>
      <c r="B36" s="179" t="s">
        <v>63</v>
      </c>
      <c r="C36" s="180"/>
      <c r="D36" s="101">
        <f>SUM(D37,D49)</f>
        <v>185</v>
      </c>
      <c r="E36" s="101">
        <f t="shared" si="21"/>
        <v>42</v>
      </c>
      <c r="F36" s="181">
        <v>45296</v>
      </c>
      <c r="G36" s="181">
        <v>45337</v>
      </c>
      <c r="H36" s="102">
        <f t="shared" si="23"/>
        <v>45316</v>
      </c>
      <c r="I36" s="181">
        <v>45316</v>
      </c>
      <c r="J36" s="181">
        <v>45374</v>
      </c>
      <c r="K36" s="102">
        <f t="shared" si="24"/>
        <v>45374</v>
      </c>
      <c r="L36" s="103"/>
      <c r="M36" s="214">
        <v>0</v>
      </c>
      <c r="N36" s="103"/>
      <c r="O36" s="208"/>
      <c r="P36" s="104"/>
      <c r="Q36" s="103"/>
      <c r="R36" s="154"/>
      <c r="S36" s="106">
        <f>D36/$D$14</f>
        <v>0.22783251231527094</v>
      </c>
      <c r="T36" s="108">
        <f>$S37*T37+$S49*T49</f>
        <v>1</v>
      </c>
      <c r="U36" s="108">
        <f>$S37*U37+$S49*U49</f>
        <v>1</v>
      </c>
      <c r="V36" s="108">
        <f t="shared" ref="V36" si="25">U36-T36</f>
        <v>0</v>
      </c>
      <c r="W36" s="109"/>
    </row>
    <row r="37" spans="1:23" s="112" customFormat="1" ht="14.1" customHeight="1" outlineLevel="4">
      <c r="A37" s="192">
        <f t="shared" si="6"/>
        <v>175</v>
      </c>
      <c r="B37" s="182" t="s">
        <v>64</v>
      </c>
      <c r="C37" s="183"/>
      <c r="D37" s="113">
        <f>SUM(D38:D48)</f>
        <v>185</v>
      </c>
      <c r="E37" s="113">
        <f t="shared" si="21"/>
        <v>42</v>
      </c>
      <c r="F37" s="184">
        <v>45296</v>
      </c>
      <c r="G37" s="184">
        <v>45337</v>
      </c>
      <c r="H37" s="114">
        <f t="shared" si="23"/>
        <v>45316</v>
      </c>
      <c r="I37" s="184">
        <v>45316</v>
      </c>
      <c r="J37" s="184">
        <v>45374</v>
      </c>
      <c r="K37" s="114">
        <f t="shared" si="24"/>
        <v>45374</v>
      </c>
      <c r="L37" s="115"/>
      <c r="M37" s="214">
        <v>0</v>
      </c>
      <c r="N37" s="115"/>
      <c r="O37" s="209"/>
      <c r="P37" s="116"/>
      <c r="Q37" s="230"/>
      <c r="R37" s="155"/>
      <c r="S37" s="123">
        <f>D37/$D$36</f>
        <v>1</v>
      </c>
      <c r="T37" s="120" cm="1">
        <f t="array" ref="T37">SUMPRODUCT($S38:$S48*T38:T48)</f>
        <v>1</v>
      </c>
      <c r="U37" s="120" cm="1">
        <f t="array" ref="U37">SUMPRODUCT($S38:$S48*U38:U48)</f>
        <v>1</v>
      </c>
      <c r="V37" s="120">
        <f t="shared" ref="V37:V49" si="26">U37-T37</f>
        <v>0</v>
      </c>
      <c r="W37" s="121"/>
    </row>
    <row r="38" spans="1:23" s="142" customFormat="1" ht="14.1" customHeight="1" outlineLevel="5">
      <c r="A38" s="192">
        <f t="shared" si="6"/>
        <v>176</v>
      </c>
      <c r="B38" s="173" t="s">
        <v>49</v>
      </c>
      <c r="C38" s="174"/>
      <c r="D38" s="151">
        <f t="shared" si="22"/>
        <v>19</v>
      </c>
      <c r="E38" s="151">
        <f t="shared" si="21"/>
        <v>19</v>
      </c>
      <c r="F38" s="175">
        <v>45296</v>
      </c>
      <c r="G38" s="175">
        <v>45314</v>
      </c>
      <c r="H38" s="143">
        <f t="shared" si="23"/>
        <v>45316</v>
      </c>
      <c r="I38" s="175">
        <v>45316</v>
      </c>
      <c r="J38" s="175">
        <v>45334</v>
      </c>
      <c r="K38" s="143">
        <f t="shared" si="24"/>
        <v>45334</v>
      </c>
      <c r="L38" s="144">
        <v>100</v>
      </c>
      <c r="M38" s="215">
        <v>0</v>
      </c>
      <c r="N38" s="144">
        <f t="shared" ref="N38:N49" si="27">M38*100</f>
        <v>0</v>
      </c>
      <c r="O38" s="206">
        <v>100</v>
      </c>
      <c r="P38" s="145" t="s">
        <v>32</v>
      </c>
      <c r="Q38" s="144">
        <f t="shared" ref="Q38:Q49" si="28">IF(OR(F38="",G38="",L38=""),0,MIN(MAX(IF(F38&gt;$V$1,0,(((G38-F38)-(G38-$V$1))*(10/E38)/10)),0),1)*L38)</f>
        <v>100</v>
      </c>
      <c r="R38" s="146"/>
      <c r="S38" s="55">
        <f t="shared" ref="S38:S48" si="29">D38/$D$37</f>
        <v>0.10270270270270271</v>
      </c>
      <c r="T38" s="149">
        <f t="shared" ref="T38:T49" si="30">IF(OR(L38=0,Q38=0),0,Q38/L38)</f>
        <v>1</v>
      </c>
      <c r="U38" s="233">
        <f t="shared" ref="U38:U49" si="31">IF(OR(L38=0,O38=0),0,O38/L38)</f>
        <v>1</v>
      </c>
      <c r="V38" s="149">
        <f t="shared" si="26"/>
        <v>0</v>
      </c>
      <c r="W38" s="150"/>
    </row>
    <row r="39" spans="1:23" s="142" customFormat="1" ht="14.1" customHeight="1" outlineLevel="5">
      <c r="A39" s="192">
        <f t="shared" si="6"/>
        <v>177</v>
      </c>
      <c r="B39" s="173" t="s">
        <v>50</v>
      </c>
      <c r="C39" s="174"/>
      <c r="D39" s="151">
        <f t="shared" si="22"/>
        <v>18</v>
      </c>
      <c r="E39" s="151">
        <f t="shared" si="21"/>
        <v>18</v>
      </c>
      <c r="F39" s="175">
        <v>45299</v>
      </c>
      <c r="G39" s="175">
        <v>45316</v>
      </c>
      <c r="H39" s="143">
        <f t="shared" si="23"/>
        <v>45325</v>
      </c>
      <c r="I39" s="175">
        <v>45325</v>
      </c>
      <c r="J39" s="175">
        <v>45335</v>
      </c>
      <c r="K39" s="143">
        <f t="shared" si="24"/>
        <v>45335</v>
      </c>
      <c r="L39" s="144">
        <v>100</v>
      </c>
      <c r="M39" s="215">
        <v>0</v>
      </c>
      <c r="N39" s="144">
        <f t="shared" si="27"/>
        <v>0</v>
      </c>
      <c r="O39" s="206">
        <v>100</v>
      </c>
      <c r="P39" s="145" t="s">
        <v>32</v>
      </c>
      <c r="Q39" s="227">
        <f t="shared" si="28"/>
        <v>100</v>
      </c>
      <c r="R39" s="146"/>
      <c r="S39" s="55">
        <f t="shared" si="29"/>
        <v>9.7297297297297303E-2</v>
      </c>
      <c r="T39" s="149">
        <f t="shared" si="30"/>
        <v>1</v>
      </c>
      <c r="U39" s="233">
        <f t="shared" si="31"/>
        <v>1</v>
      </c>
      <c r="V39" s="149">
        <f t="shared" si="26"/>
        <v>0</v>
      </c>
      <c r="W39" s="150"/>
    </row>
    <row r="40" spans="1:23" s="142" customFormat="1" ht="14.1" customHeight="1" outlineLevel="5">
      <c r="A40" s="192">
        <f t="shared" si="6"/>
        <v>178</v>
      </c>
      <c r="B40" s="173" t="s">
        <v>51</v>
      </c>
      <c r="C40" s="174"/>
      <c r="D40" s="151">
        <f t="shared" si="22"/>
        <v>18</v>
      </c>
      <c r="E40" s="151">
        <f t="shared" si="21"/>
        <v>18</v>
      </c>
      <c r="F40" s="175">
        <v>45300</v>
      </c>
      <c r="G40" s="175">
        <v>45317</v>
      </c>
      <c r="H40" s="143">
        <f t="shared" si="23"/>
        <v>45328</v>
      </c>
      <c r="I40" s="175">
        <v>45328</v>
      </c>
      <c r="J40" s="175">
        <v>45341</v>
      </c>
      <c r="K40" s="143">
        <f t="shared" si="24"/>
        <v>45341</v>
      </c>
      <c r="L40" s="144">
        <v>100</v>
      </c>
      <c r="M40" s="215">
        <v>0</v>
      </c>
      <c r="N40" s="144">
        <f t="shared" si="27"/>
        <v>0</v>
      </c>
      <c r="O40" s="206">
        <v>100</v>
      </c>
      <c r="P40" s="145" t="s">
        <v>32</v>
      </c>
      <c r="Q40" s="144">
        <f t="shared" si="28"/>
        <v>100</v>
      </c>
      <c r="R40" s="146"/>
      <c r="S40" s="55">
        <f t="shared" si="29"/>
        <v>9.7297297297297303E-2</v>
      </c>
      <c r="T40" s="149">
        <f t="shared" si="30"/>
        <v>1</v>
      </c>
      <c r="U40" s="233">
        <f t="shared" si="31"/>
        <v>1</v>
      </c>
      <c r="V40" s="149">
        <f t="shared" si="26"/>
        <v>0</v>
      </c>
      <c r="W40" s="150"/>
    </row>
    <row r="41" spans="1:23" s="142" customFormat="1" ht="14.1" customHeight="1" outlineLevel="5">
      <c r="A41" s="192">
        <f t="shared" si="6"/>
        <v>179</v>
      </c>
      <c r="B41" s="173" t="s">
        <v>52</v>
      </c>
      <c r="C41" s="174"/>
      <c r="D41" s="151">
        <f t="shared" si="22"/>
        <v>19</v>
      </c>
      <c r="E41" s="151">
        <f t="shared" si="21"/>
        <v>19</v>
      </c>
      <c r="F41" s="175">
        <v>45302</v>
      </c>
      <c r="G41" s="175">
        <v>45320</v>
      </c>
      <c r="H41" s="143">
        <f t="shared" si="23"/>
        <v>45329</v>
      </c>
      <c r="I41" s="175">
        <v>45329</v>
      </c>
      <c r="J41" s="175">
        <v>45342</v>
      </c>
      <c r="K41" s="143">
        <f t="shared" si="24"/>
        <v>45342</v>
      </c>
      <c r="L41" s="144">
        <v>100</v>
      </c>
      <c r="M41" s="215">
        <v>0</v>
      </c>
      <c r="N41" s="144">
        <f t="shared" si="27"/>
        <v>0</v>
      </c>
      <c r="O41" s="206">
        <v>100</v>
      </c>
      <c r="P41" s="145" t="s">
        <v>32</v>
      </c>
      <c r="Q41" s="227">
        <f t="shared" si="28"/>
        <v>100</v>
      </c>
      <c r="R41" s="146"/>
      <c r="S41" s="55">
        <f t="shared" si="29"/>
        <v>0.10270270270270271</v>
      </c>
      <c r="T41" s="149">
        <f t="shared" si="30"/>
        <v>1</v>
      </c>
      <c r="U41" s="233">
        <f t="shared" si="31"/>
        <v>1</v>
      </c>
      <c r="V41" s="149">
        <f t="shared" si="26"/>
        <v>0</v>
      </c>
      <c r="W41" s="150"/>
    </row>
    <row r="42" spans="1:23" s="142" customFormat="1" ht="14.1" customHeight="1" outlineLevel="5">
      <c r="A42" s="192">
        <f t="shared" si="6"/>
        <v>180</v>
      </c>
      <c r="B42" s="173" t="s">
        <v>53</v>
      </c>
      <c r="C42" s="174"/>
      <c r="D42" s="151">
        <f t="shared" si="22"/>
        <v>18</v>
      </c>
      <c r="E42" s="151">
        <f t="shared" si="21"/>
        <v>18</v>
      </c>
      <c r="F42" s="175">
        <v>45306</v>
      </c>
      <c r="G42" s="175">
        <v>45323</v>
      </c>
      <c r="H42" s="143">
        <f t="shared" si="23"/>
        <v>45330</v>
      </c>
      <c r="I42" s="175">
        <v>45330</v>
      </c>
      <c r="J42" s="175">
        <v>45351</v>
      </c>
      <c r="K42" s="143">
        <f t="shared" si="24"/>
        <v>45351</v>
      </c>
      <c r="L42" s="144">
        <v>100</v>
      </c>
      <c r="M42" s="215">
        <v>0</v>
      </c>
      <c r="N42" s="144">
        <f t="shared" si="27"/>
        <v>0</v>
      </c>
      <c r="O42" s="206">
        <v>100</v>
      </c>
      <c r="P42" s="145" t="s">
        <v>32</v>
      </c>
      <c r="Q42" s="227">
        <f t="shared" si="28"/>
        <v>100</v>
      </c>
      <c r="R42" s="146"/>
      <c r="S42" s="55">
        <f t="shared" si="29"/>
        <v>9.7297297297297303E-2</v>
      </c>
      <c r="T42" s="149">
        <f t="shared" si="30"/>
        <v>1</v>
      </c>
      <c r="U42" s="233">
        <f t="shared" si="31"/>
        <v>1</v>
      </c>
      <c r="V42" s="149">
        <f t="shared" si="26"/>
        <v>0</v>
      </c>
      <c r="W42" s="150"/>
    </row>
    <row r="43" spans="1:23" s="142" customFormat="1" ht="14.1" customHeight="1" outlineLevel="5">
      <c r="A43" s="192">
        <f t="shared" si="6"/>
        <v>181</v>
      </c>
      <c r="B43" s="173" t="s">
        <v>54</v>
      </c>
      <c r="C43" s="174"/>
      <c r="D43" s="151">
        <f t="shared" si="22"/>
        <v>19</v>
      </c>
      <c r="E43" s="151">
        <f t="shared" si="21"/>
        <v>19</v>
      </c>
      <c r="F43" s="175">
        <v>45309</v>
      </c>
      <c r="G43" s="175">
        <v>45327</v>
      </c>
      <c r="H43" s="143">
        <f t="shared" si="23"/>
        <v>45335</v>
      </c>
      <c r="I43" s="175">
        <v>45335</v>
      </c>
      <c r="J43" s="175">
        <v>45359</v>
      </c>
      <c r="K43" s="143">
        <f t="shared" si="24"/>
        <v>45359</v>
      </c>
      <c r="L43" s="144">
        <v>100</v>
      </c>
      <c r="M43" s="215">
        <v>0</v>
      </c>
      <c r="N43" s="144">
        <f t="shared" si="27"/>
        <v>0</v>
      </c>
      <c r="O43" s="206">
        <v>100</v>
      </c>
      <c r="P43" s="145" t="s">
        <v>32</v>
      </c>
      <c r="Q43" s="144">
        <f t="shared" si="28"/>
        <v>100</v>
      </c>
      <c r="R43" s="146"/>
      <c r="S43" s="55">
        <f t="shared" si="29"/>
        <v>0.10270270270270271</v>
      </c>
      <c r="T43" s="149">
        <f t="shared" si="30"/>
        <v>1</v>
      </c>
      <c r="U43" s="233">
        <f t="shared" si="31"/>
        <v>1</v>
      </c>
      <c r="V43" s="149">
        <f t="shared" si="26"/>
        <v>0</v>
      </c>
      <c r="W43" s="150"/>
    </row>
    <row r="44" spans="1:23" s="142" customFormat="1" ht="14.1" customHeight="1" outlineLevel="5">
      <c r="A44" s="192">
        <f t="shared" si="6"/>
        <v>182</v>
      </c>
      <c r="B44" s="173" t="s">
        <v>65</v>
      </c>
      <c r="C44" s="174"/>
      <c r="D44" s="151">
        <f t="shared" si="22"/>
        <v>19</v>
      </c>
      <c r="E44" s="151">
        <f t="shared" si="21"/>
        <v>19</v>
      </c>
      <c r="F44" s="175">
        <v>45311</v>
      </c>
      <c r="G44" s="175">
        <v>45329</v>
      </c>
      <c r="H44" s="143">
        <f t="shared" si="23"/>
        <v>45346</v>
      </c>
      <c r="I44" s="175">
        <v>45346</v>
      </c>
      <c r="J44" s="175">
        <v>45370</v>
      </c>
      <c r="K44" s="143">
        <f t="shared" si="24"/>
        <v>45370</v>
      </c>
      <c r="L44" s="144">
        <v>100</v>
      </c>
      <c r="M44" s="215">
        <v>0</v>
      </c>
      <c r="N44" s="144">
        <f t="shared" si="27"/>
        <v>0</v>
      </c>
      <c r="O44" s="206">
        <v>100</v>
      </c>
      <c r="P44" s="145" t="s">
        <v>32</v>
      </c>
      <c r="Q44" s="227">
        <f t="shared" si="28"/>
        <v>100</v>
      </c>
      <c r="R44" s="146"/>
      <c r="S44" s="55">
        <f t="shared" si="29"/>
        <v>0.10270270270270271</v>
      </c>
      <c r="T44" s="149">
        <f t="shared" si="30"/>
        <v>1</v>
      </c>
      <c r="U44" s="233">
        <f t="shared" si="31"/>
        <v>1</v>
      </c>
      <c r="V44" s="149">
        <f t="shared" si="26"/>
        <v>0</v>
      </c>
      <c r="W44" s="150"/>
    </row>
    <row r="45" spans="1:23" s="142" customFormat="1" ht="14.1" customHeight="1" outlineLevel="5">
      <c r="A45" s="192">
        <f t="shared" si="6"/>
        <v>183</v>
      </c>
      <c r="B45" s="173" t="s">
        <v>55</v>
      </c>
      <c r="C45" s="174"/>
      <c r="D45" s="151">
        <f t="shared" si="22"/>
        <v>18</v>
      </c>
      <c r="E45" s="151">
        <f t="shared" si="21"/>
        <v>18</v>
      </c>
      <c r="F45" s="175">
        <v>45315</v>
      </c>
      <c r="G45" s="175">
        <v>45332</v>
      </c>
      <c r="H45" s="143">
        <f t="shared" si="23"/>
        <v>45349</v>
      </c>
      <c r="I45" s="175">
        <v>45349</v>
      </c>
      <c r="J45" s="175">
        <v>45371</v>
      </c>
      <c r="K45" s="143">
        <f t="shared" si="24"/>
        <v>45371</v>
      </c>
      <c r="L45" s="144">
        <v>100</v>
      </c>
      <c r="M45" s="215">
        <v>0</v>
      </c>
      <c r="N45" s="144">
        <f t="shared" si="27"/>
        <v>0</v>
      </c>
      <c r="O45" s="206">
        <v>100</v>
      </c>
      <c r="P45" s="145" t="s">
        <v>32</v>
      </c>
      <c r="Q45" s="227">
        <f t="shared" si="28"/>
        <v>100</v>
      </c>
      <c r="R45" s="146"/>
      <c r="S45" s="55">
        <f t="shared" si="29"/>
        <v>9.7297297297297303E-2</v>
      </c>
      <c r="T45" s="149">
        <f t="shared" si="30"/>
        <v>1</v>
      </c>
      <c r="U45" s="233">
        <f t="shared" si="31"/>
        <v>1</v>
      </c>
      <c r="V45" s="149">
        <f t="shared" si="26"/>
        <v>0</v>
      </c>
      <c r="W45" s="150"/>
    </row>
    <row r="46" spans="1:23" s="142" customFormat="1" ht="14.1" customHeight="1" outlineLevel="5">
      <c r="A46" s="192">
        <f t="shared" si="6"/>
        <v>184</v>
      </c>
      <c r="B46" s="173" t="s">
        <v>56</v>
      </c>
      <c r="C46" s="174"/>
      <c r="D46" s="151">
        <f t="shared" si="22"/>
        <v>19</v>
      </c>
      <c r="E46" s="151">
        <f t="shared" si="21"/>
        <v>19</v>
      </c>
      <c r="F46" s="175">
        <v>45318</v>
      </c>
      <c r="G46" s="175">
        <v>45336</v>
      </c>
      <c r="H46" s="143">
        <f t="shared" si="23"/>
        <v>45352</v>
      </c>
      <c r="I46" s="175">
        <v>45352</v>
      </c>
      <c r="J46" s="175">
        <v>45372</v>
      </c>
      <c r="K46" s="143">
        <f t="shared" si="24"/>
        <v>45372</v>
      </c>
      <c r="L46" s="144">
        <v>100</v>
      </c>
      <c r="M46" s="215">
        <v>0</v>
      </c>
      <c r="N46" s="144">
        <f t="shared" si="27"/>
        <v>0</v>
      </c>
      <c r="O46" s="206">
        <v>100</v>
      </c>
      <c r="P46" s="145" t="s">
        <v>32</v>
      </c>
      <c r="Q46" s="227">
        <f t="shared" si="28"/>
        <v>100</v>
      </c>
      <c r="R46" s="146"/>
      <c r="S46" s="55">
        <f t="shared" si="29"/>
        <v>0.10270270270270271</v>
      </c>
      <c r="T46" s="149">
        <f t="shared" si="30"/>
        <v>1</v>
      </c>
      <c r="U46" s="233">
        <f t="shared" si="31"/>
        <v>1</v>
      </c>
      <c r="V46" s="149">
        <f t="shared" si="26"/>
        <v>0</v>
      </c>
      <c r="W46" s="150"/>
    </row>
    <row r="47" spans="1:23" s="142" customFormat="1" ht="14.1" customHeight="1" outlineLevel="5">
      <c r="A47" s="192">
        <f t="shared" si="6"/>
        <v>185</v>
      </c>
      <c r="B47" s="173" t="s">
        <v>57</v>
      </c>
      <c r="C47" s="174"/>
      <c r="D47" s="151">
        <f t="shared" si="22"/>
        <v>18</v>
      </c>
      <c r="E47" s="151">
        <f t="shared" si="21"/>
        <v>18</v>
      </c>
      <c r="F47" s="175">
        <v>45320</v>
      </c>
      <c r="G47" s="175">
        <v>45337</v>
      </c>
      <c r="H47" s="143">
        <f t="shared" si="23"/>
        <v>45353</v>
      </c>
      <c r="I47" s="175">
        <v>45353</v>
      </c>
      <c r="J47" s="175">
        <v>45374</v>
      </c>
      <c r="K47" s="143">
        <f t="shared" si="24"/>
        <v>45374</v>
      </c>
      <c r="L47" s="144">
        <v>100</v>
      </c>
      <c r="M47" s="215">
        <v>0</v>
      </c>
      <c r="N47" s="144">
        <f t="shared" si="27"/>
        <v>0</v>
      </c>
      <c r="O47" s="206">
        <v>100</v>
      </c>
      <c r="P47" s="145" t="s">
        <v>32</v>
      </c>
      <c r="Q47" s="144">
        <f t="shared" si="28"/>
        <v>100</v>
      </c>
      <c r="R47" s="146"/>
      <c r="S47" s="55">
        <f t="shared" si="29"/>
        <v>9.7297297297297303E-2</v>
      </c>
      <c r="T47" s="149">
        <f t="shared" si="30"/>
        <v>1</v>
      </c>
      <c r="U47" s="233">
        <f t="shared" si="31"/>
        <v>1</v>
      </c>
      <c r="V47" s="149">
        <f t="shared" si="26"/>
        <v>0</v>
      </c>
      <c r="W47" s="150"/>
    </row>
    <row r="48" spans="1:23" s="142" customFormat="1" ht="14.1" customHeight="1" outlineLevel="5">
      <c r="A48" s="192">
        <f t="shared" si="6"/>
        <v>186</v>
      </c>
      <c r="B48" s="173" t="s">
        <v>66</v>
      </c>
      <c r="C48" s="174"/>
      <c r="D48" s="151">
        <v>0</v>
      </c>
      <c r="E48" s="151">
        <f t="shared" si="21"/>
        <v>1</v>
      </c>
      <c r="F48" s="175">
        <v>45337</v>
      </c>
      <c r="G48" s="175">
        <v>45337</v>
      </c>
      <c r="H48" s="143">
        <f t="shared" si="23"/>
        <v>45373</v>
      </c>
      <c r="I48" s="175">
        <v>45373</v>
      </c>
      <c r="J48" s="175">
        <v>45373</v>
      </c>
      <c r="K48" s="143">
        <f t="shared" si="24"/>
        <v>45373</v>
      </c>
      <c r="L48" s="144">
        <v>100</v>
      </c>
      <c r="M48" s="215">
        <v>0</v>
      </c>
      <c r="N48" s="144">
        <f t="shared" si="27"/>
        <v>0</v>
      </c>
      <c r="O48" s="206">
        <v>100</v>
      </c>
      <c r="P48" s="145" t="s">
        <v>32</v>
      </c>
      <c r="Q48" s="144">
        <f t="shared" si="28"/>
        <v>100</v>
      </c>
      <c r="R48" s="146"/>
      <c r="S48" s="55">
        <f t="shared" si="29"/>
        <v>0</v>
      </c>
      <c r="T48" s="149">
        <f t="shared" si="30"/>
        <v>1</v>
      </c>
      <c r="U48" s="233">
        <f t="shared" si="31"/>
        <v>1</v>
      </c>
      <c r="V48" s="149">
        <f t="shared" si="26"/>
        <v>0</v>
      </c>
      <c r="W48" s="150"/>
    </row>
    <row r="49" spans="1:23" s="142" customFormat="1" ht="14.1" customHeight="1" outlineLevel="4">
      <c r="A49" s="192">
        <f t="shared" si="6"/>
        <v>187</v>
      </c>
      <c r="B49" s="173" t="s">
        <v>67</v>
      </c>
      <c r="C49" s="174"/>
      <c r="D49" s="151">
        <v>0</v>
      </c>
      <c r="E49" s="151">
        <f t="shared" si="21"/>
        <v>1</v>
      </c>
      <c r="F49" s="175">
        <v>45337</v>
      </c>
      <c r="G49" s="175">
        <v>45337</v>
      </c>
      <c r="H49" s="143">
        <f t="shared" si="23"/>
        <v>45373</v>
      </c>
      <c r="I49" s="175">
        <v>45373</v>
      </c>
      <c r="J49" s="175">
        <v>45373</v>
      </c>
      <c r="K49" s="143">
        <f t="shared" si="24"/>
        <v>45373</v>
      </c>
      <c r="L49" s="144">
        <v>100</v>
      </c>
      <c r="M49" s="215">
        <v>0</v>
      </c>
      <c r="N49" s="144">
        <f t="shared" si="27"/>
        <v>0</v>
      </c>
      <c r="O49" s="206">
        <v>100</v>
      </c>
      <c r="P49" s="145" t="s">
        <v>32</v>
      </c>
      <c r="Q49" s="144">
        <f t="shared" si="28"/>
        <v>100</v>
      </c>
      <c r="R49" s="146"/>
      <c r="S49" s="55">
        <f>D49/$D$36</f>
        <v>0</v>
      </c>
      <c r="T49" s="149">
        <f t="shared" si="30"/>
        <v>1</v>
      </c>
      <c r="U49" s="233">
        <f t="shared" si="31"/>
        <v>1</v>
      </c>
      <c r="V49" s="149">
        <f t="shared" si="26"/>
        <v>0</v>
      </c>
      <c r="W49" s="150"/>
    </row>
    <row r="50" spans="1:23" s="100" customFormat="1" ht="14.1" customHeight="1" outlineLevel="3">
      <c r="A50" s="192">
        <f t="shared" si="6"/>
        <v>188</v>
      </c>
      <c r="B50" s="179" t="s">
        <v>68</v>
      </c>
      <c r="C50" s="180"/>
      <c r="D50" s="101">
        <f>SUM(D51,D64,D80)</f>
        <v>314</v>
      </c>
      <c r="E50" s="101">
        <f t="shared" si="21"/>
        <v>58</v>
      </c>
      <c r="F50" s="181">
        <v>45280</v>
      </c>
      <c r="G50" s="181">
        <v>45337</v>
      </c>
      <c r="H50" s="102">
        <f t="shared" si="23"/>
        <v>45313</v>
      </c>
      <c r="I50" s="181">
        <v>45313</v>
      </c>
      <c r="J50" s="181">
        <v>45388</v>
      </c>
      <c r="K50" s="102">
        <f t="shared" si="24"/>
        <v>45388</v>
      </c>
      <c r="L50" s="103"/>
      <c r="M50" s="214">
        <v>0</v>
      </c>
      <c r="N50" s="103"/>
      <c r="O50" s="208"/>
      <c r="P50" s="104"/>
      <c r="Q50" s="103"/>
      <c r="R50" s="154"/>
      <c r="S50" s="106">
        <f>D50/$D$14</f>
        <v>0.38669950738916259</v>
      </c>
      <c r="T50" s="108">
        <f>$S51*T51+$S64*T64+$S80*T80</f>
        <v>0.99999999999999978</v>
      </c>
      <c r="U50" s="108">
        <f>$S51*U51+$S64*U64+$S80*U80</f>
        <v>0.11480891719745225</v>
      </c>
      <c r="V50" s="108">
        <f t="shared" ref="V50" si="32">U50-T50</f>
        <v>-0.88519108280254755</v>
      </c>
      <c r="W50" s="109"/>
    </row>
    <row r="51" spans="1:23" s="112" customFormat="1" ht="14.1" customHeight="1" outlineLevel="4">
      <c r="A51" s="192">
        <f t="shared" si="6"/>
        <v>189</v>
      </c>
      <c r="B51" s="182" t="s">
        <v>69</v>
      </c>
      <c r="C51" s="183"/>
      <c r="D51" s="113">
        <f>SUM(D52,D63)</f>
        <v>188</v>
      </c>
      <c r="E51" s="113">
        <f t="shared" si="21"/>
        <v>56</v>
      </c>
      <c r="F51" s="184">
        <v>45280</v>
      </c>
      <c r="G51" s="184">
        <v>45335</v>
      </c>
      <c r="H51" s="114">
        <f t="shared" si="23"/>
        <v>45313</v>
      </c>
      <c r="I51" s="184">
        <v>45313</v>
      </c>
      <c r="J51" s="184">
        <v>45388</v>
      </c>
      <c r="K51" s="114">
        <f t="shared" si="24"/>
        <v>45388</v>
      </c>
      <c r="L51" s="115"/>
      <c r="M51" s="214">
        <v>0</v>
      </c>
      <c r="N51" s="115"/>
      <c r="O51" s="209"/>
      <c r="P51" s="116"/>
      <c r="Q51" s="230"/>
      <c r="R51" s="155"/>
      <c r="S51" s="123">
        <f>D51/$D$50</f>
        <v>0.59872611464968151</v>
      </c>
      <c r="T51" s="120">
        <f>$S52*T52+$S63*T63</f>
        <v>0.99999999999999989</v>
      </c>
      <c r="U51" s="120">
        <f>$S52*U52+$S63*U63</f>
        <v>0.1396276595744681</v>
      </c>
      <c r="V51" s="120">
        <f t="shared" ref="V51:V62" si="33">U51-T51</f>
        <v>-0.86037234042553179</v>
      </c>
      <c r="W51" s="121"/>
    </row>
    <row r="52" spans="1:23" s="125" customFormat="1" ht="14.1" customHeight="1" outlineLevel="5">
      <c r="A52" s="192">
        <f t="shared" si="6"/>
        <v>190</v>
      </c>
      <c r="B52" s="185" t="s">
        <v>70</v>
      </c>
      <c r="C52" s="186"/>
      <c r="D52" s="126">
        <f>SUM(D53:D62)</f>
        <v>188</v>
      </c>
      <c r="E52" s="126">
        <f t="shared" si="21"/>
        <v>41</v>
      </c>
      <c r="F52" s="187">
        <v>45280</v>
      </c>
      <c r="G52" s="187">
        <v>45320</v>
      </c>
      <c r="H52" s="127">
        <f t="shared" si="23"/>
        <v>45313</v>
      </c>
      <c r="I52" s="187">
        <v>45313</v>
      </c>
      <c r="J52" s="187">
        <v>45388</v>
      </c>
      <c r="K52" s="127">
        <f t="shared" si="24"/>
        <v>45388</v>
      </c>
      <c r="L52" s="128"/>
      <c r="M52" s="214">
        <v>0</v>
      </c>
      <c r="N52" s="128"/>
      <c r="O52" s="210"/>
      <c r="P52" s="129"/>
      <c r="Q52" s="128"/>
      <c r="R52" s="156"/>
      <c r="S52" s="131">
        <f>D52/$D$51</f>
        <v>1</v>
      </c>
      <c r="T52" s="133" cm="1">
        <f t="array" ref="T52">SUMPRODUCT($S53:$S62*T53:T62)</f>
        <v>0.99999999999999989</v>
      </c>
      <c r="U52" s="133" cm="1">
        <f t="array" ref="U52">SUMPRODUCT($S53:$S62*U53:U62)</f>
        <v>0.1396276595744681</v>
      </c>
      <c r="V52" s="133">
        <f t="shared" si="33"/>
        <v>-0.86037234042553179</v>
      </c>
      <c r="W52" s="134"/>
    </row>
    <row r="53" spans="1:23" s="142" customFormat="1" ht="14.1" customHeight="1" outlineLevel="6">
      <c r="A53" s="192">
        <f t="shared" si="6"/>
        <v>191</v>
      </c>
      <c r="B53" s="173" t="s">
        <v>71</v>
      </c>
      <c r="C53" s="174"/>
      <c r="D53" s="151">
        <f t="shared" si="22"/>
        <v>21</v>
      </c>
      <c r="E53" s="151">
        <f t="shared" si="21"/>
        <v>21</v>
      </c>
      <c r="F53" s="175">
        <v>45280</v>
      </c>
      <c r="G53" s="175">
        <v>45300</v>
      </c>
      <c r="H53" s="143">
        <f t="shared" si="23"/>
        <v>45313</v>
      </c>
      <c r="I53" s="175">
        <v>45313</v>
      </c>
      <c r="J53" s="175">
        <v>45388</v>
      </c>
      <c r="K53" s="143">
        <f t="shared" si="24"/>
        <v>45388</v>
      </c>
      <c r="L53" s="144">
        <v>100</v>
      </c>
      <c r="M53" s="215">
        <v>0</v>
      </c>
      <c r="N53" s="144">
        <f t="shared" ref="N53:N62" si="34">M53*100</f>
        <v>0</v>
      </c>
      <c r="O53" s="206">
        <v>75</v>
      </c>
      <c r="P53" s="145" t="s">
        <v>32</v>
      </c>
      <c r="Q53" s="227">
        <f t="shared" ref="Q53:Q62" si="35">IF(OR(F53="",G53="",L53=""),0,MIN(MAX(IF(F53&gt;$V$1,0,(((G53-F53)-(G53-$V$1))*(10/E53)/10)),0),1)*L53)</f>
        <v>100</v>
      </c>
      <c r="R53" s="146"/>
      <c r="S53" s="55">
        <f t="shared" ref="S53:S62" si="36">D53/$D$52</f>
        <v>0.11170212765957446</v>
      </c>
      <c r="T53" s="149">
        <f t="shared" ref="T53:T62" si="37">IF(OR(L53=0,Q53=0),0,Q53/L53)</f>
        <v>1</v>
      </c>
      <c r="U53" s="233">
        <f t="shared" ref="U53:U62" si="38">IF(OR(L53=0,O53=0),0,O53/L53)</f>
        <v>0.75</v>
      </c>
      <c r="V53" s="149">
        <f t="shared" si="33"/>
        <v>-0.25</v>
      </c>
      <c r="W53" s="150"/>
    </row>
    <row r="54" spans="1:23" s="142" customFormat="1" ht="14.1" customHeight="1" outlineLevel="6">
      <c r="A54" s="192">
        <f t="shared" si="6"/>
        <v>192</v>
      </c>
      <c r="B54" s="173" t="s">
        <v>72</v>
      </c>
      <c r="C54" s="174"/>
      <c r="D54" s="151">
        <f t="shared" si="22"/>
        <v>21</v>
      </c>
      <c r="E54" s="151">
        <f t="shared" si="21"/>
        <v>21</v>
      </c>
      <c r="F54" s="175">
        <v>45282</v>
      </c>
      <c r="G54" s="175">
        <v>45302</v>
      </c>
      <c r="H54" s="143">
        <f t="shared" si="23"/>
        <v>45315</v>
      </c>
      <c r="I54" s="175">
        <v>45315</v>
      </c>
      <c r="J54" s="175">
        <v>45328</v>
      </c>
      <c r="K54" s="143">
        <f t="shared" si="24"/>
        <v>45328</v>
      </c>
      <c r="L54" s="144">
        <v>100</v>
      </c>
      <c r="M54" s="215">
        <v>0</v>
      </c>
      <c r="N54" s="144">
        <f t="shared" si="34"/>
        <v>0</v>
      </c>
      <c r="O54" s="206">
        <v>50</v>
      </c>
      <c r="P54" s="145" t="s">
        <v>32</v>
      </c>
      <c r="Q54" s="227">
        <f t="shared" si="35"/>
        <v>100</v>
      </c>
      <c r="R54" s="146"/>
      <c r="S54" s="55">
        <f t="shared" si="36"/>
        <v>0.11170212765957446</v>
      </c>
      <c r="T54" s="149">
        <f t="shared" si="37"/>
        <v>1</v>
      </c>
      <c r="U54" s="233">
        <f t="shared" si="38"/>
        <v>0.5</v>
      </c>
      <c r="V54" s="149">
        <f t="shared" si="33"/>
        <v>-0.5</v>
      </c>
      <c r="W54" s="150"/>
    </row>
    <row r="55" spans="1:23" s="142" customFormat="1" ht="14.1" customHeight="1" outlineLevel="6">
      <c r="A55" s="192">
        <f t="shared" si="6"/>
        <v>193</v>
      </c>
      <c r="B55" s="173" t="s">
        <v>73</v>
      </c>
      <c r="C55" s="174"/>
      <c r="D55" s="151">
        <f t="shared" si="22"/>
        <v>21</v>
      </c>
      <c r="E55" s="151">
        <f t="shared" si="21"/>
        <v>21</v>
      </c>
      <c r="F55" s="175">
        <v>45283</v>
      </c>
      <c r="G55" s="175">
        <v>45303</v>
      </c>
      <c r="H55" s="143">
        <f t="shared" si="23"/>
        <v>45316</v>
      </c>
      <c r="I55" s="175">
        <v>45316</v>
      </c>
      <c r="J55" s="175">
        <v>45329</v>
      </c>
      <c r="K55" s="143">
        <f t="shared" si="24"/>
        <v>45329</v>
      </c>
      <c r="L55" s="144">
        <v>100</v>
      </c>
      <c r="M55" s="215">
        <v>0</v>
      </c>
      <c r="N55" s="144">
        <f t="shared" si="34"/>
        <v>0</v>
      </c>
      <c r="O55" s="206"/>
      <c r="P55" s="145" t="s">
        <v>32</v>
      </c>
      <c r="Q55" s="144">
        <f t="shared" si="35"/>
        <v>100</v>
      </c>
      <c r="R55" s="146"/>
      <c r="S55" s="55">
        <f t="shared" si="36"/>
        <v>0.11170212765957446</v>
      </c>
      <c r="T55" s="149">
        <f t="shared" si="37"/>
        <v>1</v>
      </c>
      <c r="U55" s="233">
        <f t="shared" si="38"/>
        <v>0</v>
      </c>
      <c r="V55" s="149">
        <f t="shared" si="33"/>
        <v>-1</v>
      </c>
      <c r="W55" s="150"/>
    </row>
    <row r="56" spans="1:23" s="142" customFormat="1" ht="14.1" customHeight="1" outlineLevel="6">
      <c r="A56" s="192">
        <f t="shared" si="6"/>
        <v>194</v>
      </c>
      <c r="B56" s="173" t="s">
        <v>74</v>
      </c>
      <c r="C56" s="174"/>
      <c r="D56" s="151">
        <f t="shared" si="22"/>
        <v>21</v>
      </c>
      <c r="E56" s="151">
        <f t="shared" si="21"/>
        <v>21</v>
      </c>
      <c r="F56" s="175">
        <v>45286</v>
      </c>
      <c r="G56" s="175">
        <v>45306</v>
      </c>
      <c r="H56" s="143">
        <f t="shared" si="23"/>
        <v>45318</v>
      </c>
      <c r="I56" s="175">
        <v>45318</v>
      </c>
      <c r="J56" s="175">
        <v>45331</v>
      </c>
      <c r="K56" s="143">
        <f t="shared" si="24"/>
        <v>45331</v>
      </c>
      <c r="L56" s="144">
        <v>100</v>
      </c>
      <c r="M56" s="215">
        <v>0</v>
      </c>
      <c r="N56" s="144">
        <f t="shared" si="34"/>
        <v>0</v>
      </c>
      <c r="O56" s="206"/>
      <c r="P56" s="145" t="s">
        <v>32</v>
      </c>
      <c r="Q56" s="144">
        <f t="shared" si="35"/>
        <v>100</v>
      </c>
      <c r="R56" s="146"/>
      <c r="S56" s="55">
        <f t="shared" si="36"/>
        <v>0.11170212765957446</v>
      </c>
      <c r="T56" s="149">
        <f t="shared" si="37"/>
        <v>1</v>
      </c>
      <c r="U56" s="233">
        <f t="shared" si="38"/>
        <v>0</v>
      </c>
      <c r="V56" s="149">
        <f t="shared" si="33"/>
        <v>-1</v>
      </c>
      <c r="W56" s="150"/>
    </row>
    <row r="57" spans="1:23" s="142" customFormat="1" ht="14.1" customHeight="1" outlineLevel="6">
      <c r="A57" s="192">
        <f t="shared" si="6"/>
        <v>195</v>
      </c>
      <c r="B57" s="173" t="s">
        <v>75</v>
      </c>
      <c r="C57" s="174"/>
      <c r="D57" s="151">
        <f t="shared" si="22"/>
        <v>21</v>
      </c>
      <c r="E57" s="151">
        <f t="shared" si="21"/>
        <v>21</v>
      </c>
      <c r="F57" s="175">
        <v>45289</v>
      </c>
      <c r="G57" s="175">
        <v>45309</v>
      </c>
      <c r="H57" s="143">
        <f t="shared" si="23"/>
        <v>45322</v>
      </c>
      <c r="I57" s="175">
        <v>45322</v>
      </c>
      <c r="J57" s="175">
        <v>45335</v>
      </c>
      <c r="K57" s="143">
        <f t="shared" si="24"/>
        <v>45335</v>
      </c>
      <c r="L57" s="144">
        <v>100</v>
      </c>
      <c r="M57" s="215">
        <v>0</v>
      </c>
      <c r="N57" s="144">
        <f t="shared" si="34"/>
        <v>0</v>
      </c>
      <c r="O57" s="206"/>
      <c r="P57" s="145" t="s">
        <v>32</v>
      </c>
      <c r="Q57" s="144">
        <f t="shared" si="35"/>
        <v>100</v>
      </c>
      <c r="R57" s="146"/>
      <c r="S57" s="55">
        <f t="shared" si="36"/>
        <v>0.11170212765957446</v>
      </c>
      <c r="T57" s="149">
        <f t="shared" si="37"/>
        <v>1</v>
      </c>
      <c r="U57" s="233">
        <f t="shared" si="38"/>
        <v>0</v>
      </c>
      <c r="V57" s="149">
        <f t="shared" si="33"/>
        <v>-1</v>
      </c>
      <c r="W57" s="150"/>
    </row>
    <row r="58" spans="1:23" s="142" customFormat="1" ht="14.1" customHeight="1" outlineLevel="6">
      <c r="A58" s="192">
        <f t="shared" si="6"/>
        <v>196</v>
      </c>
      <c r="B58" s="173" t="s">
        <v>76</v>
      </c>
      <c r="C58" s="174"/>
      <c r="D58" s="151">
        <f t="shared" si="22"/>
        <v>21</v>
      </c>
      <c r="E58" s="151">
        <f t="shared" si="21"/>
        <v>21</v>
      </c>
      <c r="F58" s="175">
        <v>45293</v>
      </c>
      <c r="G58" s="175">
        <v>45313</v>
      </c>
      <c r="H58" s="143">
        <f t="shared" si="23"/>
        <v>45325</v>
      </c>
      <c r="I58" s="175">
        <v>45325</v>
      </c>
      <c r="J58" s="175">
        <v>45338</v>
      </c>
      <c r="K58" s="143">
        <f t="shared" si="24"/>
        <v>45338</v>
      </c>
      <c r="L58" s="144">
        <v>100</v>
      </c>
      <c r="M58" s="215">
        <v>0</v>
      </c>
      <c r="N58" s="144">
        <f t="shared" si="34"/>
        <v>0</v>
      </c>
      <c r="O58" s="206"/>
      <c r="P58" s="145" t="s">
        <v>32</v>
      </c>
      <c r="Q58" s="227">
        <f t="shared" si="35"/>
        <v>100</v>
      </c>
      <c r="R58" s="146"/>
      <c r="S58" s="55">
        <f t="shared" si="36"/>
        <v>0.11170212765957446</v>
      </c>
      <c r="T58" s="149">
        <f t="shared" si="37"/>
        <v>1</v>
      </c>
      <c r="U58" s="233">
        <f t="shared" si="38"/>
        <v>0</v>
      </c>
      <c r="V58" s="149">
        <f t="shared" si="33"/>
        <v>-1</v>
      </c>
      <c r="W58" s="150"/>
    </row>
    <row r="59" spans="1:23" s="142" customFormat="1" ht="14.1" customHeight="1" outlineLevel="6">
      <c r="A59" s="192">
        <f t="shared" si="6"/>
        <v>197</v>
      </c>
      <c r="B59" s="173" t="s">
        <v>77</v>
      </c>
      <c r="C59" s="174"/>
      <c r="D59" s="151">
        <f t="shared" si="22"/>
        <v>21</v>
      </c>
      <c r="E59" s="151">
        <f t="shared" si="21"/>
        <v>21</v>
      </c>
      <c r="F59" s="175">
        <v>45295</v>
      </c>
      <c r="G59" s="175">
        <v>45315</v>
      </c>
      <c r="H59" s="143">
        <f t="shared" si="23"/>
        <v>45328</v>
      </c>
      <c r="I59" s="175">
        <v>45328</v>
      </c>
      <c r="J59" s="175">
        <v>45341</v>
      </c>
      <c r="K59" s="143">
        <f t="shared" si="24"/>
        <v>45341</v>
      </c>
      <c r="L59" s="144">
        <v>100</v>
      </c>
      <c r="M59" s="215">
        <v>0</v>
      </c>
      <c r="N59" s="144">
        <f t="shared" si="34"/>
        <v>0</v>
      </c>
      <c r="O59" s="206"/>
      <c r="P59" s="145" t="s">
        <v>32</v>
      </c>
      <c r="Q59" s="144">
        <f t="shared" si="35"/>
        <v>100</v>
      </c>
      <c r="R59" s="146"/>
      <c r="S59" s="55">
        <f t="shared" si="36"/>
        <v>0.11170212765957446</v>
      </c>
      <c r="T59" s="149">
        <f t="shared" si="37"/>
        <v>1</v>
      </c>
      <c r="U59" s="233">
        <f t="shared" si="38"/>
        <v>0</v>
      </c>
      <c r="V59" s="149">
        <f t="shared" si="33"/>
        <v>-1</v>
      </c>
      <c r="W59" s="150"/>
    </row>
    <row r="60" spans="1:23" s="142" customFormat="1" ht="14.1" customHeight="1" outlineLevel="6">
      <c r="A60" s="192">
        <f t="shared" si="6"/>
        <v>198</v>
      </c>
      <c r="B60" s="173" t="s">
        <v>78</v>
      </c>
      <c r="C60" s="174"/>
      <c r="D60" s="151">
        <f t="shared" si="22"/>
        <v>20</v>
      </c>
      <c r="E60" s="151">
        <f t="shared" si="21"/>
        <v>20</v>
      </c>
      <c r="F60" s="175">
        <v>45299</v>
      </c>
      <c r="G60" s="175">
        <v>45318</v>
      </c>
      <c r="H60" s="143">
        <f t="shared" si="23"/>
        <v>45331</v>
      </c>
      <c r="I60" s="175">
        <v>45331</v>
      </c>
      <c r="J60" s="175">
        <v>45344</v>
      </c>
      <c r="K60" s="143">
        <f t="shared" si="24"/>
        <v>45344</v>
      </c>
      <c r="L60" s="144">
        <v>100</v>
      </c>
      <c r="M60" s="215">
        <v>0</v>
      </c>
      <c r="N60" s="144">
        <f t="shared" si="34"/>
        <v>0</v>
      </c>
      <c r="O60" s="206"/>
      <c r="P60" s="145" t="s">
        <v>32</v>
      </c>
      <c r="Q60" s="144">
        <f t="shared" si="35"/>
        <v>100</v>
      </c>
      <c r="R60" s="146"/>
      <c r="S60" s="55">
        <f t="shared" si="36"/>
        <v>0.10638297872340426</v>
      </c>
      <c r="T60" s="149">
        <f t="shared" si="37"/>
        <v>1</v>
      </c>
      <c r="U60" s="233">
        <f t="shared" si="38"/>
        <v>0</v>
      </c>
      <c r="V60" s="149">
        <f t="shared" si="33"/>
        <v>-1</v>
      </c>
      <c r="W60" s="150"/>
    </row>
    <row r="61" spans="1:23" s="142" customFormat="1" ht="14.1" customHeight="1" outlineLevel="6">
      <c r="A61" s="192">
        <f t="shared" si="6"/>
        <v>199</v>
      </c>
      <c r="B61" s="173" t="s">
        <v>79</v>
      </c>
      <c r="C61" s="174"/>
      <c r="D61" s="151">
        <f t="shared" si="22"/>
        <v>21</v>
      </c>
      <c r="E61" s="151">
        <f t="shared" si="21"/>
        <v>21</v>
      </c>
      <c r="F61" s="175">
        <v>45300</v>
      </c>
      <c r="G61" s="175">
        <v>45320</v>
      </c>
      <c r="H61" s="143">
        <f t="shared" si="23"/>
        <v>45332</v>
      </c>
      <c r="I61" s="175">
        <v>45332</v>
      </c>
      <c r="J61" s="175">
        <v>45345</v>
      </c>
      <c r="K61" s="143">
        <f t="shared" si="24"/>
        <v>45345</v>
      </c>
      <c r="L61" s="144">
        <v>100</v>
      </c>
      <c r="M61" s="215">
        <v>0</v>
      </c>
      <c r="N61" s="144">
        <f t="shared" si="34"/>
        <v>0</v>
      </c>
      <c r="O61" s="206"/>
      <c r="P61" s="145" t="s">
        <v>32</v>
      </c>
      <c r="Q61" s="227">
        <f t="shared" si="35"/>
        <v>100</v>
      </c>
      <c r="R61" s="146"/>
      <c r="S61" s="55">
        <f t="shared" si="36"/>
        <v>0.11170212765957446</v>
      </c>
      <c r="T61" s="149">
        <f t="shared" si="37"/>
        <v>1</v>
      </c>
      <c r="U61" s="233">
        <f t="shared" si="38"/>
        <v>0</v>
      </c>
      <c r="V61" s="149">
        <f t="shared" si="33"/>
        <v>-1</v>
      </c>
      <c r="W61" s="150"/>
    </row>
    <row r="62" spans="1:23" s="142" customFormat="1" ht="14.1" customHeight="1" outlineLevel="6">
      <c r="A62" s="192">
        <f t="shared" si="6"/>
        <v>200</v>
      </c>
      <c r="B62" s="173" t="s">
        <v>80</v>
      </c>
      <c r="C62" s="174"/>
      <c r="D62" s="151">
        <v>0</v>
      </c>
      <c r="E62" s="151">
        <f t="shared" si="21"/>
        <v>1</v>
      </c>
      <c r="F62" s="175">
        <v>45320</v>
      </c>
      <c r="G62" s="175">
        <v>45320</v>
      </c>
      <c r="H62" s="143">
        <f t="shared" si="23"/>
        <v>45388</v>
      </c>
      <c r="I62" s="175">
        <v>45388</v>
      </c>
      <c r="J62" s="175">
        <v>45388</v>
      </c>
      <c r="K62" s="143">
        <f t="shared" si="24"/>
        <v>45388</v>
      </c>
      <c r="L62" s="144">
        <v>100</v>
      </c>
      <c r="M62" s="215">
        <v>0</v>
      </c>
      <c r="N62" s="144">
        <f t="shared" si="34"/>
        <v>0</v>
      </c>
      <c r="O62" s="206"/>
      <c r="P62" s="145" t="s">
        <v>32</v>
      </c>
      <c r="Q62" s="144">
        <f t="shared" si="35"/>
        <v>100</v>
      </c>
      <c r="R62" s="146"/>
      <c r="S62" s="55">
        <f t="shared" si="36"/>
        <v>0</v>
      </c>
      <c r="T62" s="149">
        <f t="shared" si="37"/>
        <v>1</v>
      </c>
      <c r="U62" s="233">
        <f t="shared" si="38"/>
        <v>0</v>
      </c>
      <c r="V62" s="149">
        <f t="shared" si="33"/>
        <v>-1</v>
      </c>
      <c r="W62" s="150"/>
    </row>
    <row r="63" spans="1:23" s="142" customFormat="1" ht="14.1" customHeight="1" outlineLevel="5">
      <c r="A63" s="192">
        <f t="shared" si="6"/>
        <v>201</v>
      </c>
      <c r="B63" s="173" t="s">
        <v>84</v>
      </c>
      <c r="C63" s="174"/>
      <c r="D63" s="151">
        <v>0</v>
      </c>
      <c r="E63" s="151">
        <f t="shared" si="21"/>
        <v>1</v>
      </c>
      <c r="F63" s="175">
        <v>45335</v>
      </c>
      <c r="G63" s="175">
        <v>45335</v>
      </c>
      <c r="H63" s="143">
        <f t="shared" si="23"/>
        <v>45388</v>
      </c>
      <c r="I63" s="175">
        <v>45388</v>
      </c>
      <c r="J63" s="175">
        <v>45388</v>
      </c>
      <c r="K63" s="143">
        <f t="shared" si="24"/>
        <v>45388</v>
      </c>
      <c r="L63" s="144">
        <v>100</v>
      </c>
      <c r="M63" s="215">
        <v>0</v>
      </c>
      <c r="N63" s="144">
        <f t="shared" ref="N63" si="39">M63*100</f>
        <v>0</v>
      </c>
      <c r="O63" s="206"/>
      <c r="P63" s="145" t="s">
        <v>32</v>
      </c>
      <c r="Q63" s="144">
        <f t="shared" ref="Q63" si="40">IF(OR(F63="",G63="",L63=""),0,MIN(MAX(IF(F63&gt;$V$1,0,(((G63-F63)-(G63-$V$1))*(10/E63)/10)),0),1)*L63)</f>
        <v>100</v>
      </c>
      <c r="R63" s="146"/>
      <c r="S63" s="55">
        <f>D63/$D$51</f>
        <v>0</v>
      </c>
      <c r="T63" s="149">
        <f t="shared" ref="T63" si="41">IF(OR(L63=0,Q63=0),0,Q63/L63)</f>
        <v>1</v>
      </c>
      <c r="U63" s="233">
        <f t="shared" ref="U63" si="42">IF(OR(L63=0,O63=0),0,O63/L63)</f>
        <v>0</v>
      </c>
      <c r="V63" s="149">
        <f t="shared" ref="V63" si="43">U63-T63</f>
        <v>-1</v>
      </c>
      <c r="W63" s="150"/>
    </row>
    <row r="64" spans="1:23" s="112" customFormat="1" ht="14.1" customHeight="1" outlineLevel="4">
      <c r="A64" s="192">
        <f t="shared" si="6"/>
        <v>202</v>
      </c>
      <c r="B64" s="182" t="s">
        <v>85</v>
      </c>
      <c r="C64" s="183"/>
      <c r="D64" s="113">
        <f>SUM(D65,D74,D79)</f>
        <v>126</v>
      </c>
      <c r="E64" s="113">
        <f t="shared" si="21"/>
        <v>36</v>
      </c>
      <c r="F64" s="184">
        <v>45302</v>
      </c>
      <c r="G64" s="184">
        <v>45337</v>
      </c>
      <c r="H64" s="114">
        <f t="shared" si="23"/>
        <v>45335</v>
      </c>
      <c r="I64" s="184">
        <v>45335</v>
      </c>
      <c r="J64" s="184">
        <v>45370</v>
      </c>
      <c r="K64" s="114">
        <f t="shared" si="24"/>
        <v>45370</v>
      </c>
      <c r="L64" s="115"/>
      <c r="M64" s="214">
        <v>0</v>
      </c>
      <c r="N64" s="115"/>
      <c r="O64" s="209"/>
      <c r="P64" s="116"/>
      <c r="Q64" s="230"/>
      <c r="R64" s="155"/>
      <c r="S64" s="123">
        <f>D64/$D$50</f>
        <v>0.40127388535031849</v>
      </c>
      <c r="T64" s="120">
        <f>$S65*T65+$S74*T74+$S79*T79</f>
        <v>0.99999999999999989</v>
      </c>
      <c r="U64" s="120">
        <f>$S65*U65+$S74*U74+$S79*U79</f>
        <v>7.7777777777777779E-2</v>
      </c>
      <c r="V64" s="120">
        <f t="shared" ref="V64" si="44">U64-T64</f>
        <v>-0.92222222222222205</v>
      </c>
      <c r="W64" s="121"/>
    </row>
    <row r="65" spans="1:23" s="125" customFormat="1" ht="14.1" customHeight="1" outlineLevel="5">
      <c r="A65" s="192">
        <f t="shared" si="6"/>
        <v>203</v>
      </c>
      <c r="B65" s="185" t="s">
        <v>86</v>
      </c>
      <c r="C65" s="186"/>
      <c r="D65" s="126">
        <f>SUM(D66:D73)</f>
        <v>98</v>
      </c>
      <c r="E65" s="126">
        <f t="shared" si="21"/>
        <v>31</v>
      </c>
      <c r="F65" s="187">
        <v>45302</v>
      </c>
      <c r="G65" s="187">
        <v>45332</v>
      </c>
      <c r="H65" s="127">
        <f t="shared" si="23"/>
        <v>45335</v>
      </c>
      <c r="I65" s="187">
        <v>45335</v>
      </c>
      <c r="J65" s="187">
        <v>45358</v>
      </c>
      <c r="K65" s="127">
        <f t="shared" si="24"/>
        <v>45358</v>
      </c>
      <c r="L65" s="128"/>
      <c r="M65" s="214">
        <v>0</v>
      </c>
      <c r="N65" s="128"/>
      <c r="O65" s="210"/>
      <c r="P65" s="129"/>
      <c r="Q65" s="231"/>
      <c r="R65" s="156"/>
      <c r="S65" s="136">
        <f>D65/$D$64</f>
        <v>0.77777777777777779</v>
      </c>
      <c r="T65" s="133" cm="1">
        <f t="array" ref="T65">SUMPRODUCT($S66:$S73*T66:T73)</f>
        <v>0.99999999999999989</v>
      </c>
      <c r="U65" s="133" cm="1">
        <f t="array" ref="U65">SUMPRODUCT($S66:$S73*U66:U73)</f>
        <v>9.9999999999999992E-2</v>
      </c>
      <c r="V65" s="133">
        <f t="shared" ref="V65:V74" si="45">U65-T65</f>
        <v>-0.89999999999999991</v>
      </c>
      <c r="W65" s="134"/>
    </row>
    <row r="66" spans="1:23" s="142" customFormat="1" ht="14.1" customHeight="1" outlineLevel="6">
      <c r="A66" s="192">
        <f t="shared" si="6"/>
        <v>204</v>
      </c>
      <c r="B66" s="173" t="s">
        <v>72</v>
      </c>
      <c r="C66" s="174"/>
      <c r="D66" s="151">
        <f t="shared" si="22"/>
        <v>14</v>
      </c>
      <c r="E66" s="151">
        <f t="shared" si="21"/>
        <v>14</v>
      </c>
      <c r="F66" s="175">
        <v>45302</v>
      </c>
      <c r="G66" s="175">
        <v>45315</v>
      </c>
      <c r="H66" s="143">
        <f t="shared" si="23"/>
        <v>45335</v>
      </c>
      <c r="I66" s="175">
        <v>45335</v>
      </c>
      <c r="J66" s="175">
        <v>45341</v>
      </c>
      <c r="K66" s="143">
        <f t="shared" si="24"/>
        <v>45341</v>
      </c>
      <c r="L66" s="144">
        <v>100</v>
      </c>
      <c r="M66" s="215">
        <v>0</v>
      </c>
      <c r="N66" s="144">
        <f t="shared" ref="N66:N73" si="46">M66*100</f>
        <v>0</v>
      </c>
      <c r="O66" s="206">
        <v>70</v>
      </c>
      <c r="P66" s="145" t="s">
        <v>32</v>
      </c>
      <c r="Q66" s="144">
        <f t="shared" ref="Q66:Q73" si="47">IF(OR(F66="",G66="",L66=""),0,MIN(MAX(IF(F66&gt;$V$1,0,(((G66-F66)-(G66-$V$1))*(10/E66)/10)),0),1)*L66)</f>
        <v>100</v>
      </c>
      <c r="R66" s="146"/>
      <c r="S66" s="55">
        <f t="shared" ref="S66:S73" si="48">D66/$D$65</f>
        <v>0.14285714285714285</v>
      </c>
      <c r="T66" s="149">
        <f t="shared" ref="T66:T73" si="49">IF(OR(L66=0,Q66=0),0,Q66/L66)</f>
        <v>1</v>
      </c>
      <c r="U66" s="233">
        <f t="shared" ref="U66:U73" si="50">IF(OR(L66=0,O66=0),0,O66/L66)</f>
        <v>0.7</v>
      </c>
      <c r="V66" s="149">
        <f t="shared" si="45"/>
        <v>-0.30000000000000004</v>
      </c>
      <c r="W66" s="150"/>
    </row>
    <row r="67" spans="1:23" s="142" customFormat="1" ht="14.1" customHeight="1" outlineLevel="6">
      <c r="A67" s="192">
        <f t="shared" si="6"/>
        <v>205</v>
      </c>
      <c r="B67" s="173" t="s">
        <v>87</v>
      </c>
      <c r="C67" s="174"/>
      <c r="D67" s="151">
        <f t="shared" si="22"/>
        <v>14</v>
      </c>
      <c r="E67" s="151">
        <f t="shared" si="21"/>
        <v>14</v>
      </c>
      <c r="F67" s="175">
        <v>45304</v>
      </c>
      <c r="G67" s="175">
        <v>45317</v>
      </c>
      <c r="H67" s="143">
        <f t="shared" si="23"/>
        <v>45337</v>
      </c>
      <c r="I67" s="175">
        <v>45337</v>
      </c>
      <c r="J67" s="175">
        <v>45343</v>
      </c>
      <c r="K67" s="143">
        <f t="shared" si="24"/>
        <v>45343</v>
      </c>
      <c r="L67" s="144">
        <v>100</v>
      </c>
      <c r="M67" s="215">
        <v>0</v>
      </c>
      <c r="N67" s="144">
        <f t="shared" si="46"/>
        <v>0</v>
      </c>
      <c r="O67" s="206"/>
      <c r="P67" s="145" t="s">
        <v>32</v>
      </c>
      <c r="Q67" s="144">
        <f t="shared" si="47"/>
        <v>100</v>
      </c>
      <c r="R67" s="146"/>
      <c r="S67" s="55">
        <f t="shared" si="48"/>
        <v>0.14285714285714285</v>
      </c>
      <c r="T67" s="149">
        <f t="shared" si="49"/>
        <v>1</v>
      </c>
      <c r="U67" s="233">
        <f t="shared" si="50"/>
        <v>0</v>
      </c>
      <c r="V67" s="149">
        <f t="shared" si="45"/>
        <v>-1</v>
      </c>
      <c r="W67" s="150"/>
    </row>
    <row r="68" spans="1:23" s="142" customFormat="1" ht="14.1" customHeight="1" outlineLevel="6">
      <c r="A68" s="192">
        <f t="shared" si="6"/>
        <v>206</v>
      </c>
      <c r="B68" s="173" t="s">
        <v>73</v>
      </c>
      <c r="C68" s="174"/>
      <c r="D68" s="151">
        <f t="shared" si="22"/>
        <v>14</v>
      </c>
      <c r="E68" s="151">
        <f t="shared" si="21"/>
        <v>14</v>
      </c>
      <c r="F68" s="175">
        <v>45307</v>
      </c>
      <c r="G68" s="175">
        <v>45320</v>
      </c>
      <c r="H68" s="143">
        <f t="shared" si="23"/>
        <v>45339</v>
      </c>
      <c r="I68" s="175">
        <v>45339</v>
      </c>
      <c r="J68" s="175">
        <v>45345</v>
      </c>
      <c r="K68" s="143">
        <f t="shared" si="24"/>
        <v>45345</v>
      </c>
      <c r="L68" s="144">
        <v>100</v>
      </c>
      <c r="M68" s="215">
        <v>0</v>
      </c>
      <c r="N68" s="144">
        <f t="shared" si="46"/>
        <v>0</v>
      </c>
      <c r="O68" s="206"/>
      <c r="P68" s="145" t="s">
        <v>32</v>
      </c>
      <c r="Q68" s="144">
        <f t="shared" si="47"/>
        <v>100</v>
      </c>
      <c r="R68" s="146"/>
      <c r="S68" s="55">
        <f t="shared" si="48"/>
        <v>0.14285714285714285</v>
      </c>
      <c r="T68" s="149">
        <f t="shared" si="49"/>
        <v>1</v>
      </c>
      <c r="U68" s="233">
        <f t="shared" si="50"/>
        <v>0</v>
      </c>
      <c r="V68" s="149">
        <f t="shared" si="45"/>
        <v>-1</v>
      </c>
      <c r="W68" s="150"/>
    </row>
    <row r="69" spans="1:23" s="142" customFormat="1" ht="14.1" customHeight="1" outlineLevel="6">
      <c r="A69" s="192">
        <f t="shared" si="6"/>
        <v>207</v>
      </c>
      <c r="B69" s="173" t="s">
        <v>75</v>
      </c>
      <c r="C69" s="174"/>
      <c r="D69" s="151">
        <f t="shared" si="22"/>
        <v>14</v>
      </c>
      <c r="E69" s="151">
        <f t="shared" si="21"/>
        <v>14</v>
      </c>
      <c r="F69" s="175">
        <v>45308</v>
      </c>
      <c r="G69" s="175">
        <v>45321</v>
      </c>
      <c r="H69" s="143">
        <f t="shared" si="23"/>
        <v>45341</v>
      </c>
      <c r="I69" s="175">
        <v>45341</v>
      </c>
      <c r="J69" s="175">
        <v>45346</v>
      </c>
      <c r="K69" s="143">
        <f t="shared" si="24"/>
        <v>45346</v>
      </c>
      <c r="L69" s="144">
        <v>100</v>
      </c>
      <c r="M69" s="215">
        <v>0</v>
      </c>
      <c r="N69" s="144">
        <f t="shared" si="46"/>
        <v>0</v>
      </c>
      <c r="O69" s="206"/>
      <c r="P69" s="145" t="s">
        <v>32</v>
      </c>
      <c r="Q69" s="144">
        <f t="shared" si="47"/>
        <v>100</v>
      </c>
      <c r="R69" s="146"/>
      <c r="S69" s="55">
        <f t="shared" si="48"/>
        <v>0.14285714285714285</v>
      </c>
      <c r="T69" s="149">
        <f t="shared" si="49"/>
        <v>1</v>
      </c>
      <c r="U69" s="233">
        <f t="shared" si="50"/>
        <v>0</v>
      </c>
      <c r="V69" s="149">
        <f t="shared" si="45"/>
        <v>-1</v>
      </c>
      <c r="W69" s="150"/>
    </row>
    <row r="70" spans="1:23" s="142" customFormat="1" ht="14.1" customHeight="1" outlineLevel="6">
      <c r="A70" s="192">
        <f t="shared" si="6"/>
        <v>208</v>
      </c>
      <c r="B70" s="173" t="s">
        <v>76</v>
      </c>
      <c r="C70" s="174"/>
      <c r="D70" s="140">
        <f t="shared" si="22"/>
        <v>13</v>
      </c>
      <c r="E70" s="140">
        <f t="shared" si="21"/>
        <v>13</v>
      </c>
      <c r="F70" s="175">
        <v>45313</v>
      </c>
      <c r="G70" s="175">
        <v>45325</v>
      </c>
      <c r="H70" s="143">
        <f t="shared" si="23"/>
        <v>45345</v>
      </c>
      <c r="I70" s="175">
        <v>45345</v>
      </c>
      <c r="J70" s="175">
        <v>45351</v>
      </c>
      <c r="K70" s="143">
        <f t="shared" si="24"/>
        <v>45351</v>
      </c>
      <c r="L70" s="144">
        <v>100</v>
      </c>
      <c r="M70" s="215">
        <v>0</v>
      </c>
      <c r="N70" s="144">
        <f t="shared" si="46"/>
        <v>0</v>
      </c>
      <c r="O70" s="206"/>
      <c r="P70" s="145" t="s">
        <v>32</v>
      </c>
      <c r="Q70" s="227">
        <f t="shared" si="47"/>
        <v>100</v>
      </c>
      <c r="R70" s="146"/>
      <c r="S70" s="55">
        <f t="shared" si="48"/>
        <v>0.1326530612244898</v>
      </c>
      <c r="T70" s="149">
        <f t="shared" si="49"/>
        <v>1</v>
      </c>
      <c r="U70" s="233">
        <f t="shared" si="50"/>
        <v>0</v>
      </c>
      <c r="V70" s="149">
        <f t="shared" si="45"/>
        <v>-1</v>
      </c>
      <c r="W70" s="150"/>
    </row>
    <row r="71" spans="1:23" s="142" customFormat="1" ht="14.1" customHeight="1" outlineLevel="6">
      <c r="A71" s="192">
        <f t="shared" si="6"/>
        <v>209</v>
      </c>
      <c r="B71" s="173" t="s">
        <v>77</v>
      </c>
      <c r="C71" s="174"/>
      <c r="D71" s="140">
        <f t="shared" si="22"/>
        <v>14</v>
      </c>
      <c r="E71" s="140">
        <f t="shared" si="21"/>
        <v>14</v>
      </c>
      <c r="F71" s="175">
        <v>45315</v>
      </c>
      <c r="G71" s="175">
        <v>45328</v>
      </c>
      <c r="H71" s="143">
        <f t="shared" si="23"/>
        <v>45348</v>
      </c>
      <c r="I71" s="175">
        <v>45348</v>
      </c>
      <c r="J71" s="175">
        <v>45353</v>
      </c>
      <c r="K71" s="143">
        <f t="shared" si="24"/>
        <v>45353</v>
      </c>
      <c r="L71" s="144">
        <v>100</v>
      </c>
      <c r="M71" s="215">
        <v>0</v>
      </c>
      <c r="N71" s="144">
        <f t="shared" si="46"/>
        <v>0</v>
      </c>
      <c r="O71" s="206"/>
      <c r="P71" s="145" t="s">
        <v>32</v>
      </c>
      <c r="Q71" s="227">
        <f t="shared" si="47"/>
        <v>100</v>
      </c>
      <c r="R71" s="146"/>
      <c r="S71" s="55">
        <f t="shared" si="48"/>
        <v>0.14285714285714285</v>
      </c>
      <c r="T71" s="149">
        <f t="shared" si="49"/>
        <v>1</v>
      </c>
      <c r="U71" s="233">
        <f t="shared" si="50"/>
        <v>0</v>
      </c>
      <c r="V71" s="149">
        <f t="shared" si="45"/>
        <v>-1</v>
      </c>
      <c r="W71" s="150"/>
    </row>
    <row r="72" spans="1:23" s="142" customFormat="1" ht="14.1" customHeight="1" outlineLevel="6">
      <c r="A72" s="192">
        <f t="shared" si="6"/>
        <v>210</v>
      </c>
      <c r="B72" s="173" t="s">
        <v>78</v>
      </c>
      <c r="C72" s="174"/>
      <c r="D72" s="140">
        <f t="shared" si="22"/>
        <v>14</v>
      </c>
      <c r="E72" s="140">
        <f t="shared" si="21"/>
        <v>14</v>
      </c>
      <c r="F72" s="175">
        <v>45318</v>
      </c>
      <c r="G72" s="175">
        <v>45331</v>
      </c>
      <c r="H72" s="143">
        <f t="shared" si="23"/>
        <v>45351</v>
      </c>
      <c r="I72" s="175">
        <v>45351</v>
      </c>
      <c r="J72" s="175">
        <v>45357</v>
      </c>
      <c r="K72" s="143">
        <f t="shared" si="24"/>
        <v>45357</v>
      </c>
      <c r="L72" s="144">
        <v>100</v>
      </c>
      <c r="M72" s="215">
        <v>0</v>
      </c>
      <c r="N72" s="144">
        <f t="shared" si="46"/>
        <v>0</v>
      </c>
      <c r="O72" s="206"/>
      <c r="P72" s="145" t="s">
        <v>32</v>
      </c>
      <c r="Q72" s="227">
        <f t="shared" si="47"/>
        <v>100</v>
      </c>
      <c r="R72" s="146"/>
      <c r="S72" s="55">
        <f t="shared" si="48"/>
        <v>0.14285714285714285</v>
      </c>
      <c r="T72" s="149">
        <f t="shared" si="49"/>
        <v>1</v>
      </c>
      <c r="U72" s="233">
        <f t="shared" si="50"/>
        <v>0</v>
      </c>
      <c r="V72" s="149">
        <f t="shared" si="45"/>
        <v>-1</v>
      </c>
      <c r="W72" s="150"/>
    </row>
    <row r="73" spans="1:23" s="142" customFormat="1" ht="14.1" customHeight="1" outlineLevel="6">
      <c r="A73" s="192">
        <f t="shared" si="6"/>
        <v>211</v>
      </c>
      <c r="B73" s="173" t="s">
        <v>79</v>
      </c>
      <c r="C73" s="174"/>
      <c r="D73" s="140">
        <f t="shared" si="22"/>
        <v>1</v>
      </c>
      <c r="E73" s="140">
        <f t="shared" si="21"/>
        <v>1</v>
      </c>
      <c r="F73" s="175">
        <v>45332</v>
      </c>
      <c r="G73" s="175">
        <v>45332</v>
      </c>
      <c r="H73" s="143">
        <f t="shared" si="23"/>
        <v>45358</v>
      </c>
      <c r="I73" s="175">
        <v>45358</v>
      </c>
      <c r="J73" s="175">
        <v>45358</v>
      </c>
      <c r="K73" s="143">
        <f t="shared" si="24"/>
        <v>45358</v>
      </c>
      <c r="L73" s="144">
        <v>100</v>
      </c>
      <c r="M73" s="215">
        <v>0</v>
      </c>
      <c r="N73" s="144">
        <f t="shared" si="46"/>
        <v>0</v>
      </c>
      <c r="O73" s="206"/>
      <c r="P73" s="145" t="s">
        <v>32</v>
      </c>
      <c r="Q73" s="227">
        <f t="shared" si="47"/>
        <v>100</v>
      </c>
      <c r="R73" s="146"/>
      <c r="S73" s="55">
        <f t="shared" si="48"/>
        <v>1.020408163265306E-2</v>
      </c>
      <c r="T73" s="149">
        <f t="shared" si="49"/>
        <v>1</v>
      </c>
      <c r="U73" s="233">
        <f t="shared" si="50"/>
        <v>0</v>
      </c>
      <c r="V73" s="149">
        <f t="shared" si="45"/>
        <v>-1</v>
      </c>
      <c r="W73" s="150"/>
    </row>
    <row r="74" spans="1:23" s="125" customFormat="1" ht="14.1" customHeight="1" outlineLevel="5">
      <c r="A74" s="192">
        <f t="shared" si="6"/>
        <v>212</v>
      </c>
      <c r="B74" s="185" t="s">
        <v>88</v>
      </c>
      <c r="C74" s="186"/>
      <c r="D74" s="137">
        <f>SUM(D75:D78)</f>
        <v>28</v>
      </c>
      <c r="E74" s="137">
        <f t="shared" si="21"/>
        <v>20</v>
      </c>
      <c r="F74" s="187">
        <v>45318</v>
      </c>
      <c r="G74" s="187">
        <v>45337</v>
      </c>
      <c r="H74" s="127">
        <f t="shared" si="23"/>
        <v>45351</v>
      </c>
      <c r="I74" s="187">
        <v>45351</v>
      </c>
      <c r="J74" s="187">
        <v>45370</v>
      </c>
      <c r="K74" s="127">
        <f t="shared" si="24"/>
        <v>45370</v>
      </c>
      <c r="L74" s="128"/>
      <c r="M74" s="214">
        <v>0</v>
      </c>
      <c r="N74" s="128"/>
      <c r="O74" s="210"/>
      <c r="P74" s="129"/>
      <c r="Q74" s="231"/>
      <c r="R74" s="156"/>
      <c r="S74" s="136">
        <f>D74/$D$64</f>
        <v>0.22222222222222221</v>
      </c>
      <c r="T74" s="133" cm="1">
        <f t="array" ref="T74">SUMPRODUCT($S75:$S78*T75:T78)</f>
        <v>1</v>
      </c>
      <c r="U74" s="133" cm="1">
        <f t="array" ref="U74">SUMPRODUCT($S75:$S78*U75:U78)</f>
        <v>0</v>
      </c>
      <c r="V74" s="133">
        <f t="shared" si="45"/>
        <v>-1</v>
      </c>
      <c r="W74" s="134"/>
    </row>
    <row r="75" spans="1:23" s="142" customFormat="1" ht="14.1" customHeight="1" outlineLevel="6">
      <c r="A75" s="192">
        <f t="shared" ref="A75:A138" si="51">A74+1</f>
        <v>213</v>
      </c>
      <c r="B75" s="173" t="s">
        <v>75</v>
      </c>
      <c r="C75" s="174"/>
      <c r="D75" s="140">
        <f t="shared" si="22"/>
        <v>7</v>
      </c>
      <c r="E75" s="140">
        <f t="shared" si="21"/>
        <v>7</v>
      </c>
      <c r="F75" s="175">
        <v>45318</v>
      </c>
      <c r="G75" s="175">
        <v>45324</v>
      </c>
      <c r="H75" s="143">
        <f t="shared" si="23"/>
        <v>45351</v>
      </c>
      <c r="I75" s="175">
        <v>45351</v>
      </c>
      <c r="J75" s="175">
        <v>45357</v>
      </c>
      <c r="K75" s="143">
        <f t="shared" si="24"/>
        <v>45357</v>
      </c>
      <c r="L75" s="144">
        <v>100</v>
      </c>
      <c r="M75" s="215">
        <v>0</v>
      </c>
      <c r="N75" s="144">
        <f t="shared" ref="N75:N82" si="52">M75*100</f>
        <v>0</v>
      </c>
      <c r="O75" s="206"/>
      <c r="P75" s="145" t="s">
        <v>32</v>
      </c>
      <c r="Q75" s="227">
        <f t="shared" ref="Q75:Q82" si="53">IF(OR(F75="",G75="",L75=""),0,MIN(MAX(IF(F75&gt;$V$1,0,(((G75-F75)-(G75-$V$1))*(10/E75)/10)),0),1)*L75)</f>
        <v>100</v>
      </c>
      <c r="R75" s="146"/>
      <c r="S75" s="55">
        <f>D75/$D$74</f>
        <v>0.25</v>
      </c>
      <c r="T75" s="149">
        <f t="shared" ref="T75:T82" si="54">IF(OR(L75=0,Q75=0),0,Q75/L75)</f>
        <v>1</v>
      </c>
      <c r="U75" s="233">
        <f t="shared" ref="U75:U82" si="55">IF(OR(L75=0,O75=0),0,O75/L75)</f>
        <v>0</v>
      </c>
      <c r="V75" s="149">
        <f t="shared" ref="V75:V84" si="56">U75-T75</f>
        <v>-1</v>
      </c>
      <c r="W75" s="150"/>
    </row>
    <row r="76" spans="1:23" s="142" customFormat="1" ht="14.1" customHeight="1" outlineLevel="6">
      <c r="A76" s="192">
        <f t="shared" si="51"/>
        <v>214</v>
      </c>
      <c r="B76" s="173" t="s">
        <v>76</v>
      </c>
      <c r="C76" s="174"/>
      <c r="D76" s="140">
        <f t="shared" si="22"/>
        <v>7</v>
      </c>
      <c r="E76" s="140">
        <f t="shared" si="21"/>
        <v>7</v>
      </c>
      <c r="F76" s="175">
        <v>45325</v>
      </c>
      <c r="G76" s="175">
        <v>45331</v>
      </c>
      <c r="H76" s="143">
        <f t="shared" si="23"/>
        <v>45358</v>
      </c>
      <c r="I76" s="175">
        <v>45358</v>
      </c>
      <c r="J76" s="175">
        <v>45364</v>
      </c>
      <c r="K76" s="143">
        <f t="shared" si="24"/>
        <v>45364</v>
      </c>
      <c r="L76" s="144">
        <v>100</v>
      </c>
      <c r="M76" s="215">
        <v>0</v>
      </c>
      <c r="N76" s="144">
        <f t="shared" si="52"/>
        <v>0</v>
      </c>
      <c r="O76" s="206"/>
      <c r="P76" s="145" t="s">
        <v>32</v>
      </c>
      <c r="Q76" s="227">
        <f t="shared" si="53"/>
        <v>100</v>
      </c>
      <c r="R76" s="146"/>
      <c r="S76" s="55">
        <f>D76/$D$74</f>
        <v>0.25</v>
      </c>
      <c r="T76" s="149">
        <f t="shared" si="54"/>
        <v>1</v>
      </c>
      <c r="U76" s="233">
        <f t="shared" si="55"/>
        <v>0</v>
      </c>
      <c r="V76" s="149">
        <f t="shared" si="56"/>
        <v>-1</v>
      </c>
      <c r="W76" s="150"/>
    </row>
    <row r="77" spans="1:23" s="142" customFormat="1" ht="14.1" customHeight="1" outlineLevel="6">
      <c r="A77" s="192">
        <f t="shared" si="51"/>
        <v>215</v>
      </c>
      <c r="B77" s="173" t="s">
        <v>77</v>
      </c>
      <c r="C77" s="174"/>
      <c r="D77" s="140">
        <f t="shared" si="22"/>
        <v>7</v>
      </c>
      <c r="E77" s="140">
        <f t="shared" si="21"/>
        <v>7</v>
      </c>
      <c r="F77" s="175">
        <v>45328</v>
      </c>
      <c r="G77" s="175">
        <v>45334</v>
      </c>
      <c r="H77" s="143">
        <f t="shared" si="23"/>
        <v>45360</v>
      </c>
      <c r="I77" s="175">
        <v>45360</v>
      </c>
      <c r="J77" s="175">
        <v>45366</v>
      </c>
      <c r="K77" s="143">
        <f t="shared" si="24"/>
        <v>45366</v>
      </c>
      <c r="L77" s="144">
        <v>100</v>
      </c>
      <c r="M77" s="215">
        <v>0</v>
      </c>
      <c r="N77" s="144">
        <f t="shared" si="52"/>
        <v>0</v>
      </c>
      <c r="O77" s="206"/>
      <c r="P77" s="145" t="s">
        <v>32</v>
      </c>
      <c r="Q77" s="227">
        <f t="shared" si="53"/>
        <v>100</v>
      </c>
      <c r="R77" s="146"/>
      <c r="S77" s="55">
        <f>D77/$D$74</f>
        <v>0.25</v>
      </c>
      <c r="T77" s="149">
        <f t="shared" si="54"/>
        <v>1</v>
      </c>
      <c r="U77" s="233">
        <f t="shared" si="55"/>
        <v>0</v>
      </c>
      <c r="V77" s="149">
        <f t="shared" si="56"/>
        <v>-1</v>
      </c>
      <c r="W77" s="150"/>
    </row>
    <row r="78" spans="1:23" s="142" customFormat="1" ht="14.1" customHeight="1" outlineLevel="6">
      <c r="A78" s="192">
        <f t="shared" si="51"/>
        <v>216</v>
      </c>
      <c r="B78" s="173" t="s">
        <v>78</v>
      </c>
      <c r="C78" s="174"/>
      <c r="D78" s="140">
        <f t="shared" si="22"/>
        <v>7</v>
      </c>
      <c r="E78" s="140">
        <f t="shared" si="21"/>
        <v>7</v>
      </c>
      <c r="F78" s="175">
        <v>45331</v>
      </c>
      <c r="G78" s="175">
        <v>45337</v>
      </c>
      <c r="H78" s="143">
        <f t="shared" si="23"/>
        <v>45364</v>
      </c>
      <c r="I78" s="175">
        <v>45364</v>
      </c>
      <c r="J78" s="175">
        <v>45370</v>
      </c>
      <c r="K78" s="143">
        <f t="shared" si="24"/>
        <v>45370</v>
      </c>
      <c r="L78" s="144">
        <v>100</v>
      </c>
      <c r="M78" s="215">
        <v>0</v>
      </c>
      <c r="N78" s="144">
        <f t="shared" si="52"/>
        <v>0</v>
      </c>
      <c r="O78" s="206"/>
      <c r="P78" s="145" t="s">
        <v>32</v>
      </c>
      <c r="Q78" s="227">
        <f t="shared" si="53"/>
        <v>100</v>
      </c>
      <c r="R78" s="146"/>
      <c r="S78" s="55">
        <f>D78/$D$74</f>
        <v>0.25</v>
      </c>
      <c r="T78" s="149">
        <f t="shared" si="54"/>
        <v>1</v>
      </c>
      <c r="U78" s="233">
        <f t="shared" si="55"/>
        <v>0</v>
      </c>
      <c r="V78" s="149">
        <f t="shared" si="56"/>
        <v>-1</v>
      </c>
      <c r="W78" s="150"/>
    </row>
    <row r="79" spans="1:23" s="142" customFormat="1" ht="14.1" customHeight="1" outlineLevel="5">
      <c r="A79" s="192">
        <f t="shared" si="51"/>
        <v>217</v>
      </c>
      <c r="B79" s="173" t="s">
        <v>89</v>
      </c>
      <c r="C79" s="174"/>
      <c r="D79" s="140">
        <v>0</v>
      </c>
      <c r="E79" s="140">
        <f t="shared" si="21"/>
        <v>1</v>
      </c>
      <c r="F79" s="175">
        <v>45337</v>
      </c>
      <c r="G79" s="175">
        <v>45337</v>
      </c>
      <c r="H79" s="143">
        <f t="shared" si="23"/>
        <v>45370</v>
      </c>
      <c r="I79" s="175">
        <v>45370</v>
      </c>
      <c r="J79" s="175">
        <v>45370</v>
      </c>
      <c r="K79" s="143">
        <f t="shared" si="24"/>
        <v>45370</v>
      </c>
      <c r="L79" s="144">
        <v>100</v>
      </c>
      <c r="M79" s="215">
        <v>0</v>
      </c>
      <c r="N79" s="144">
        <f t="shared" si="52"/>
        <v>0</v>
      </c>
      <c r="O79" s="206"/>
      <c r="P79" s="145" t="s">
        <v>32</v>
      </c>
      <c r="Q79" s="227">
        <f t="shared" si="53"/>
        <v>100</v>
      </c>
      <c r="R79" s="146"/>
      <c r="S79" s="55">
        <f>D79/$D$64</f>
        <v>0</v>
      </c>
      <c r="T79" s="149">
        <f t="shared" si="54"/>
        <v>1</v>
      </c>
      <c r="U79" s="233">
        <f t="shared" si="55"/>
        <v>0</v>
      </c>
      <c r="V79" s="149">
        <f t="shared" si="56"/>
        <v>-1</v>
      </c>
      <c r="W79" s="150"/>
    </row>
    <row r="80" spans="1:23" s="142" customFormat="1" ht="14.1" customHeight="1" outlineLevel="4">
      <c r="A80" s="192">
        <f t="shared" si="51"/>
        <v>218</v>
      </c>
      <c r="B80" s="173" t="s">
        <v>90</v>
      </c>
      <c r="C80" s="174"/>
      <c r="D80" s="140">
        <v>0</v>
      </c>
      <c r="E80" s="140">
        <f t="shared" si="21"/>
        <v>1</v>
      </c>
      <c r="F80" s="175">
        <v>45337</v>
      </c>
      <c r="G80" s="175">
        <v>45337</v>
      </c>
      <c r="H80" s="143">
        <f t="shared" si="23"/>
        <v>45388</v>
      </c>
      <c r="I80" s="175">
        <v>45388</v>
      </c>
      <c r="J80" s="175">
        <v>45388</v>
      </c>
      <c r="K80" s="143">
        <f t="shared" si="24"/>
        <v>45388</v>
      </c>
      <c r="L80" s="144">
        <v>100</v>
      </c>
      <c r="M80" s="215">
        <v>0</v>
      </c>
      <c r="N80" s="144">
        <f t="shared" si="52"/>
        <v>0</v>
      </c>
      <c r="O80" s="206"/>
      <c r="P80" s="145" t="s">
        <v>32</v>
      </c>
      <c r="Q80" s="227">
        <f t="shared" si="53"/>
        <v>100</v>
      </c>
      <c r="R80" s="146"/>
      <c r="S80" s="55">
        <f>D80/$D$50</f>
        <v>0</v>
      </c>
      <c r="T80" s="149">
        <f t="shared" si="54"/>
        <v>1</v>
      </c>
      <c r="U80" s="233">
        <f t="shared" si="55"/>
        <v>0</v>
      </c>
      <c r="V80" s="149">
        <f t="shared" si="56"/>
        <v>-1</v>
      </c>
      <c r="W80" s="150"/>
    </row>
    <row r="81" spans="1:23" s="142" customFormat="1" ht="14.1" customHeight="1" outlineLevel="3">
      <c r="A81" s="192">
        <f t="shared" si="51"/>
        <v>219</v>
      </c>
      <c r="B81" s="173" t="s">
        <v>91</v>
      </c>
      <c r="C81" s="174"/>
      <c r="D81" s="140">
        <v>0</v>
      </c>
      <c r="E81" s="140">
        <f t="shared" si="21"/>
        <v>1</v>
      </c>
      <c r="F81" s="175">
        <v>45337</v>
      </c>
      <c r="G81" s="175">
        <v>45337</v>
      </c>
      <c r="H81" s="143">
        <f t="shared" si="23"/>
        <v>45448</v>
      </c>
      <c r="I81" s="175">
        <v>45448</v>
      </c>
      <c r="J81" s="175">
        <v>45448</v>
      </c>
      <c r="K81" s="143">
        <f t="shared" si="24"/>
        <v>45448</v>
      </c>
      <c r="L81" s="144">
        <v>100</v>
      </c>
      <c r="M81" s="215">
        <v>0</v>
      </c>
      <c r="N81" s="144">
        <f t="shared" si="52"/>
        <v>0</v>
      </c>
      <c r="O81" s="206"/>
      <c r="P81" s="145" t="s">
        <v>32</v>
      </c>
      <c r="Q81" s="227">
        <f t="shared" si="53"/>
        <v>100</v>
      </c>
      <c r="R81" s="146"/>
      <c r="S81" s="55">
        <f>D81/$D$14</f>
        <v>0</v>
      </c>
      <c r="T81" s="149">
        <f t="shared" si="54"/>
        <v>1</v>
      </c>
      <c r="U81" s="233">
        <f t="shared" si="55"/>
        <v>0</v>
      </c>
      <c r="V81" s="149">
        <f t="shared" si="56"/>
        <v>-1</v>
      </c>
      <c r="W81" s="150"/>
    </row>
    <row r="82" spans="1:23" s="142" customFormat="1" ht="14.1" customHeight="1" outlineLevel="2">
      <c r="A82" s="192">
        <f t="shared" si="51"/>
        <v>220</v>
      </c>
      <c r="B82" s="173" t="s">
        <v>92</v>
      </c>
      <c r="C82" s="174"/>
      <c r="D82" s="140">
        <v>0</v>
      </c>
      <c r="E82" s="140">
        <f t="shared" si="21"/>
        <v>1</v>
      </c>
      <c r="F82" s="175">
        <v>45337</v>
      </c>
      <c r="G82" s="175">
        <v>45337</v>
      </c>
      <c r="H82" s="143">
        <f t="shared" si="23"/>
        <v>45448</v>
      </c>
      <c r="I82" s="175">
        <v>45448</v>
      </c>
      <c r="J82" s="175">
        <v>45448</v>
      </c>
      <c r="K82" s="143">
        <f t="shared" si="24"/>
        <v>45448</v>
      </c>
      <c r="L82" s="144">
        <v>100</v>
      </c>
      <c r="M82" s="215">
        <v>0</v>
      </c>
      <c r="N82" s="144">
        <f t="shared" si="52"/>
        <v>0</v>
      </c>
      <c r="O82" s="206"/>
      <c r="P82" s="145" t="s">
        <v>32</v>
      </c>
      <c r="Q82" s="227">
        <f t="shared" si="53"/>
        <v>100</v>
      </c>
      <c r="R82" s="146"/>
      <c r="S82" s="55">
        <f>D82/$D$10</f>
        <v>0</v>
      </c>
      <c r="T82" s="149">
        <f t="shared" si="54"/>
        <v>1</v>
      </c>
      <c r="U82" s="233">
        <f t="shared" si="55"/>
        <v>0</v>
      </c>
      <c r="V82" s="149">
        <f t="shared" si="56"/>
        <v>-1</v>
      </c>
      <c r="W82" s="150"/>
    </row>
    <row r="83" spans="1:23" s="74" customFormat="1" ht="14.1" customHeight="1" outlineLevel="1">
      <c r="A83" s="192">
        <f t="shared" si="51"/>
        <v>221</v>
      </c>
      <c r="B83" s="170" t="s">
        <v>93</v>
      </c>
      <c r="C83" s="171"/>
      <c r="D83" s="75">
        <f>SUM(D84,D87,D135)</f>
        <v>552</v>
      </c>
      <c r="E83" s="75">
        <f t="shared" si="21"/>
        <v>73</v>
      </c>
      <c r="F83" s="172">
        <v>45265</v>
      </c>
      <c r="G83" s="172">
        <v>45337</v>
      </c>
      <c r="H83" s="76">
        <f t="shared" si="23"/>
        <v>45265</v>
      </c>
      <c r="I83" s="172">
        <v>45265</v>
      </c>
      <c r="J83" s="172">
        <v>45430</v>
      </c>
      <c r="K83" s="76">
        <f t="shared" si="24"/>
        <v>45430</v>
      </c>
      <c r="L83" s="77"/>
      <c r="M83" s="214">
        <v>0.02</v>
      </c>
      <c r="N83" s="77"/>
      <c r="O83" s="205"/>
      <c r="P83" s="78"/>
      <c r="Q83" s="226"/>
      <c r="R83" s="138"/>
      <c r="S83" s="80">
        <f>D83/$D$9</f>
        <v>6.1855670103092786E-2</v>
      </c>
      <c r="T83" s="82">
        <f>$S84*T84+$S87*T87+$S135*T135</f>
        <v>1.0000000000000002</v>
      </c>
      <c r="U83" s="82">
        <f>$S84*U84+$S87*U87+$S135*U135</f>
        <v>0.57282608695652171</v>
      </c>
      <c r="V83" s="82">
        <f t="shared" si="56"/>
        <v>-0.42717391304347851</v>
      </c>
      <c r="W83" s="83"/>
    </row>
    <row r="84" spans="1:23" s="86" customFormat="1" ht="14.1" customHeight="1" outlineLevel="2">
      <c r="A84" s="192">
        <f t="shared" si="51"/>
        <v>222</v>
      </c>
      <c r="B84" s="176" t="s">
        <v>43</v>
      </c>
      <c r="C84" s="177"/>
      <c r="D84" s="96">
        <f>SUM(D85:D86)</f>
        <v>9</v>
      </c>
      <c r="E84" s="96">
        <f t="shared" si="21"/>
        <v>9</v>
      </c>
      <c r="F84" s="178">
        <v>45265</v>
      </c>
      <c r="G84" s="178">
        <v>45273</v>
      </c>
      <c r="H84" s="88">
        <f t="shared" si="23"/>
        <v>45265</v>
      </c>
      <c r="I84" s="178">
        <v>45265</v>
      </c>
      <c r="J84" s="178">
        <v>45273</v>
      </c>
      <c r="K84" s="88">
        <f t="shared" si="24"/>
        <v>45273</v>
      </c>
      <c r="L84" s="89"/>
      <c r="M84" s="214">
        <v>1</v>
      </c>
      <c r="N84" s="89"/>
      <c r="O84" s="207"/>
      <c r="P84" s="90"/>
      <c r="Q84" s="228"/>
      <c r="R84" s="139"/>
      <c r="S84" s="98">
        <f>D84/$D$83</f>
        <v>1.6304347826086956E-2</v>
      </c>
      <c r="T84" s="94" cm="1">
        <f t="array" ref="T84">SUMPRODUCT($S85:$S86*T85:T86)</f>
        <v>1</v>
      </c>
      <c r="U84" s="94" cm="1">
        <f t="array" ref="U84">SUMPRODUCT($S85:$S86*U85:U86)</f>
        <v>1</v>
      </c>
      <c r="V84" s="94">
        <f t="shared" si="56"/>
        <v>0</v>
      </c>
      <c r="W84" s="95"/>
    </row>
    <row r="85" spans="1:23" s="142" customFormat="1" ht="14.1" customHeight="1" outlineLevel="3">
      <c r="A85" s="192">
        <f t="shared" si="51"/>
        <v>223</v>
      </c>
      <c r="B85" s="173" t="s">
        <v>44</v>
      </c>
      <c r="C85" s="174"/>
      <c r="D85" s="140">
        <f t="shared" si="22"/>
        <v>9</v>
      </c>
      <c r="E85" s="140">
        <f t="shared" si="21"/>
        <v>9</v>
      </c>
      <c r="F85" s="175">
        <v>45265</v>
      </c>
      <c r="G85" s="175">
        <v>45273</v>
      </c>
      <c r="H85" s="143">
        <f t="shared" si="23"/>
        <v>45265</v>
      </c>
      <c r="I85" s="175">
        <v>45265</v>
      </c>
      <c r="J85" s="175">
        <v>45273</v>
      </c>
      <c r="K85" s="143">
        <f t="shared" si="24"/>
        <v>45273</v>
      </c>
      <c r="L85" s="144">
        <v>100</v>
      </c>
      <c r="M85" s="215">
        <v>1</v>
      </c>
      <c r="N85" s="144">
        <f t="shared" ref="N85:N86" si="57">M85*100</f>
        <v>100</v>
      </c>
      <c r="O85" s="206">
        <v>100</v>
      </c>
      <c r="P85" s="145" t="s">
        <v>32</v>
      </c>
      <c r="Q85" s="227">
        <f>IF(OR(F85="",G85="",L85=""),0,MIN(MAX(IF(F85&gt;$V$1,0,(((G85-F85)-(G85-$V$1))*(10/E85)/10)),0),1)*L85)</f>
        <v>100</v>
      </c>
      <c r="R85" s="146"/>
      <c r="S85" s="55">
        <f>D85/$D$84</f>
        <v>1</v>
      </c>
      <c r="T85" s="149">
        <f>IF(OR(L85=0,Q85=0),0,Q85/L85)</f>
        <v>1</v>
      </c>
      <c r="U85" s="233">
        <f>IF(OR(L85=0,O85=0),0,O85/L85)</f>
        <v>1</v>
      </c>
      <c r="V85" s="149">
        <f t="shared" ref="V85:V87" si="58">U85-T85</f>
        <v>0</v>
      </c>
      <c r="W85" s="150"/>
    </row>
    <row r="86" spans="1:23" s="142" customFormat="1" ht="14.1" customHeight="1" outlineLevel="3">
      <c r="A86" s="192">
        <f t="shared" si="51"/>
        <v>224</v>
      </c>
      <c r="B86" s="173" t="s">
        <v>45</v>
      </c>
      <c r="C86" s="174"/>
      <c r="D86" s="140">
        <v>0</v>
      </c>
      <c r="E86" s="140">
        <f t="shared" si="21"/>
        <v>1</v>
      </c>
      <c r="F86" s="175">
        <v>45273</v>
      </c>
      <c r="G86" s="175">
        <v>45273</v>
      </c>
      <c r="H86" s="143">
        <f t="shared" si="23"/>
        <v>45273</v>
      </c>
      <c r="I86" s="175">
        <v>45273</v>
      </c>
      <c r="J86" s="175">
        <v>45273</v>
      </c>
      <c r="K86" s="143">
        <f t="shared" si="24"/>
        <v>45273</v>
      </c>
      <c r="L86" s="144">
        <v>100</v>
      </c>
      <c r="M86" s="215">
        <v>1</v>
      </c>
      <c r="N86" s="144">
        <f t="shared" si="57"/>
        <v>100</v>
      </c>
      <c r="O86" s="206">
        <v>100</v>
      </c>
      <c r="P86" s="145" t="s">
        <v>32</v>
      </c>
      <c r="Q86" s="227">
        <f>IF(OR(F86="",G86="",L86=""),0,MIN(MAX(IF(F86&gt;$V$1,0,(((G86-F86)-(G86-$V$1))*(10/E86)/10)),0),1)*L86)</f>
        <v>100</v>
      </c>
      <c r="R86" s="146"/>
      <c r="S86" s="55">
        <f>D86/$D$84</f>
        <v>0</v>
      </c>
      <c r="T86" s="149">
        <f>IF(OR(L86=0,Q86=0),0,Q86/L86)</f>
        <v>1</v>
      </c>
      <c r="U86" s="233">
        <f>IF(OR(L86=0,O86=0),0,O86/L86)</f>
        <v>1</v>
      </c>
      <c r="V86" s="149">
        <f t="shared" si="58"/>
        <v>0</v>
      </c>
      <c r="W86" s="150"/>
    </row>
    <row r="87" spans="1:23" s="86" customFormat="1" ht="14.1" customHeight="1" outlineLevel="2">
      <c r="A87" s="192">
        <f t="shared" si="51"/>
        <v>225</v>
      </c>
      <c r="B87" s="176" t="s">
        <v>46</v>
      </c>
      <c r="C87" s="177"/>
      <c r="D87" s="96">
        <f>SUM(D88,D104,D120,D134)</f>
        <v>543</v>
      </c>
      <c r="E87" s="96">
        <f t="shared" ref="E87:E145" si="59">IF(AND(F87&lt;&gt;"",G87&lt;&gt;"",(G87-F87)=0),1,G87-F87+1)</f>
        <v>62</v>
      </c>
      <c r="F87" s="178">
        <v>45276</v>
      </c>
      <c r="G87" s="178">
        <v>45337</v>
      </c>
      <c r="H87" s="88">
        <f t="shared" si="23"/>
        <v>45272</v>
      </c>
      <c r="I87" s="178">
        <v>45272</v>
      </c>
      <c r="J87" s="178">
        <v>45430</v>
      </c>
      <c r="K87" s="88">
        <f t="shared" si="24"/>
        <v>45430</v>
      </c>
      <c r="L87" s="89"/>
      <c r="M87" s="214">
        <v>0</v>
      </c>
      <c r="N87" s="89"/>
      <c r="O87" s="207"/>
      <c r="P87" s="90"/>
      <c r="Q87" s="228"/>
      <c r="R87" s="139"/>
      <c r="S87" s="98">
        <f>D87/$D$83</f>
        <v>0.98369565217391308</v>
      </c>
      <c r="T87" s="94">
        <f>$S88*T88+$S104*T104+$S120*T120+$S134*T134</f>
        <v>1.0000000000000002</v>
      </c>
      <c r="U87" s="94">
        <f>$S88*U88+$S104*U104+$S120*U120+$S134*U134</f>
        <v>0.56574585635359109</v>
      </c>
      <c r="V87" s="94">
        <f t="shared" si="58"/>
        <v>-0.43425414364640913</v>
      </c>
      <c r="W87" s="95"/>
    </row>
    <row r="88" spans="1:23" s="100" customFormat="1" ht="14.1" customHeight="1" outlineLevel="3">
      <c r="A88" s="192">
        <f t="shared" si="51"/>
        <v>226</v>
      </c>
      <c r="B88" s="179" t="s">
        <v>47</v>
      </c>
      <c r="C88" s="180"/>
      <c r="D88" s="111">
        <f>SUM(D89,D100,D103)</f>
        <v>266</v>
      </c>
      <c r="E88" s="111">
        <f t="shared" si="59"/>
        <v>62</v>
      </c>
      <c r="F88" s="181">
        <v>45276</v>
      </c>
      <c r="G88" s="181">
        <v>45337</v>
      </c>
      <c r="H88" s="102">
        <f t="shared" si="23"/>
        <v>45272</v>
      </c>
      <c r="I88" s="181">
        <v>45272</v>
      </c>
      <c r="J88" s="181">
        <v>45408</v>
      </c>
      <c r="K88" s="102">
        <f t="shared" si="24"/>
        <v>45408</v>
      </c>
      <c r="L88" s="103"/>
      <c r="M88" s="214">
        <v>0</v>
      </c>
      <c r="N88" s="103"/>
      <c r="O88" s="208"/>
      <c r="P88" s="104"/>
      <c r="Q88" s="229"/>
      <c r="R88" s="154"/>
      <c r="S88" s="106">
        <f>D88/$D$87</f>
        <v>0.48987108655616945</v>
      </c>
      <c r="T88" s="108">
        <f>$S89*T89+$S100*T100+$S103*T103</f>
        <v>1.0000000000000002</v>
      </c>
      <c r="U88" s="108">
        <f>$S89*U89+$S100*U100+$S103*U103</f>
        <v>0.96503759398496225</v>
      </c>
      <c r="V88" s="108">
        <f t="shared" ref="V88" si="60">U88-T88</f>
        <v>-3.4962406015037972E-2</v>
      </c>
      <c r="W88" s="109"/>
    </row>
    <row r="89" spans="1:23" s="112" customFormat="1" ht="14.1" customHeight="1" outlineLevel="4">
      <c r="A89" s="192">
        <f t="shared" si="51"/>
        <v>227</v>
      </c>
      <c r="B89" s="182" t="s">
        <v>48</v>
      </c>
      <c r="C89" s="183"/>
      <c r="D89" s="124">
        <f>SUM(D90:D99)</f>
        <v>240</v>
      </c>
      <c r="E89" s="124">
        <f t="shared" si="59"/>
        <v>47</v>
      </c>
      <c r="F89" s="184">
        <v>45276</v>
      </c>
      <c r="G89" s="184">
        <v>45322</v>
      </c>
      <c r="H89" s="114">
        <f t="shared" si="23"/>
        <v>45272</v>
      </c>
      <c r="I89" s="184">
        <v>45272</v>
      </c>
      <c r="J89" s="184">
        <v>45408</v>
      </c>
      <c r="K89" s="114">
        <f t="shared" si="24"/>
        <v>45408</v>
      </c>
      <c r="L89" s="115"/>
      <c r="M89" s="214">
        <v>0</v>
      </c>
      <c r="N89" s="115"/>
      <c r="O89" s="209"/>
      <c r="P89" s="116"/>
      <c r="Q89" s="230"/>
      <c r="R89" s="155"/>
      <c r="S89" s="123">
        <f>D89/$D$88</f>
        <v>0.90225563909774431</v>
      </c>
      <c r="T89" s="120" cm="1">
        <f t="array" ref="T89">SUMPRODUCT($S90:$S99*T90:T99)</f>
        <v>1.0000000000000002</v>
      </c>
      <c r="U89" s="120" cm="1">
        <f t="array" ref="U89">SUMPRODUCT($S90:$S99*U90:U99)</f>
        <v>0.96666666666666656</v>
      </c>
      <c r="V89" s="120">
        <f t="shared" ref="V89" si="61">U89-T89</f>
        <v>-3.3333333333333659E-2</v>
      </c>
      <c r="W89" s="121"/>
    </row>
    <row r="90" spans="1:23" s="142" customFormat="1" ht="14.1" customHeight="1" outlineLevel="5">
      <c r="A90" s="192">
        <f t="shared" si="51"/>
        <v>228</v>
      </c>
      <c r="B90" s="173" t="s">
        <v>49</v>
      </c>
      <c r="C90" s="174"/>
      <c r="D90" s="140">
        <f t="shared" ref="D90:D147" si="62">E90</f>
        <v>27</v>
      </c>
      <c r="E90" s="140">
        <f t="shared" si="59"/>
        <v>27</v>
      </c>
      <c r="F90" s="175">
        <v>45276</v>
      </c>
      <c r="G90" s="175">
        <v>45302</v>
      </c>
      <c r="H90" s="143">
        <f t="shared" ref="H90:H148" si="63">I90</f>
        <v>45272</v>
      </c>
      <c r="I90" s="175">
        <v>45272</v>
      </c>
      <c r="J90" s="175">
        <v>45358</v>
      </c>
      <c r="K90" s="143">
        <f t="shared" ref="K90:K148" si="64">J90</f>
        <v>45358</v>
      </c>
      <c r="L90" s="144">
        <v>100</v>
      </c>
      <c r="M90" s="215">
        <v>0</v>
      </c>
      <c r="N90" s="144">
        <f t="shared" ref="N90:N99" si="65">M90*100</f>
        <v>0</v>
      </c>
      <c r="O90" s="206">
        <v>100</v>
      </c>
      <c r="P90" s="145" t="s">
        <v>32</v>
      </c>
      <c r="Q90" s="227">
        <f t="shared" ref="Q90:Q99" si="66">IF(OR(F90="",G90="",L90=""),0,MIN(MAX(IF(F90&gt;$V$1,0,(((G90-F90)-(G90-$V$1))*(10/E90)/10)),0),1)*L90)</f>
        <v>100</v>
      </c>
      <c r="R90" s="146"/>
      <c r="S90" s="55">
        <f t="shared" ref="S90:S99" si="67">D90/$D$89</f>
        <v>0.1125</v>
      </c>
      <c r="T90" s="149">
        <f t="shared" ref="T90:T99" si="68">IF(OR(L90=0,Q90=0),0,Q90/L90)</f>
        <v>1</v>
      </c>
      <c r="U90" s="233">
        <f t="shared" ref="U90:U99" si="69">IF(OR(L90=0,O90=0),0,O90/L90)</f>
        <v>1</v>
      </c>
      <c r="V90" s="149">
        <f t="shared" ref="V90:V100" si="70">U90-T90</f>
        <v>0</v>
      </c>
      <c r="W90" s="150"/>
    </row>
    <row r="91" spans="1:23" s="142" customFormat="1" ht="14.1" customHeight="1" outlineLevel="5">
      <c r="A91" s="192">
        <f t="shared" si="51"/>
        <v>229</v>
      </c>
      <c r="B91" s="173" t="s">
        <v>50</v>
      </c>
      <c r="C91" s="174"/>
      <c r="D91" s="140">
        <f t="shared" si="62"/>
        <v>26</v>
      </c>
      <c r="E91" s="140">
        <f t="shared" si="59"/>
        <v>26</v>
      </c>
      <c r="F91" s="175">
        <v>45279</v>
      </c>
      <c r="G91" s="175">
        <v>45304</v>
      </c>
      <c r="H91" s="143">
        <f t="shared" si="63"/>
        <v>45274</v>
      </c>
      <c r="I91" s="175">
        <v>45274</v>
      </c>
      <c r="J91" s="175">
        <v>45359</v>
      </c>
      <c r="K91" s="143">
        <f t="shared" si="64"/>
        <v>45359</v>
      </c>
      <c r="L91" s="144">
        <v>100</v>
      </c>
      <c r="M91" s="215">
        <v>0</v>
      </c>
      <c r="N91" s="144">
        <f t="shared" si="65"/>
        <v>0</v>
      </c>
      <c r="O91" s="206">
        <v>100</v>
      </c>
      <c r="P91" s="145" t="s">
        <v>32</v>
      </c>
      <c r="Q91" s="227">
        <f t="shared" si="66"/>
        <v>100</v>
      </c>
      <c r="R91" s="146"/>
      <c r="S91" s="55">
        <f t="shared" si="67"/>
        <v>0.10833333333333334</v>
      </c>
      <c r="T91" s="149">
        <f t="shared" si="68"/>
        <v>1</v>
      </c>
      <c r="U91" s="233">
        <f t="shared" si="69"/>
        <v>1</v>
      </c>
      <c r="V91" s="149">
        <f t="shared" si="70"/>
        <v>0</v>
      </c>
      <c r="W91" s="150"/>
    </row>
    <row r="92" spans="1:23" s="142" customFormat="1" ht="14.1" customHeight="1" outlineLevel="5">
      <c r="A92" s="192">
        <f t="shared" si="51"/>
        <v>230</v>
      </c>
      <c r="B92" s="173" t="s">
        <v>51</v>
      </c>
      <c r="C92" s="174"/>
      <c r="D92" s="140">
        <f t="shared" si="62"/>
        <v>27</v>
      </c>
      <c r="E92" s="140">
        <f t="shared" si="59"/>
        <v>27</v>
      </c>
      <c r="F92" s="175">
        <v>45280</v>
      </c>
      <c r="G92" s="175">
        <v>45306</v>
      </c>
      <c r="H92" s="143">
        <f t="shared" si="63"/>
        <v>45276</v>
      </c>
      <c r="I92" s="175">
        <v>45276</v>
      </c>
      <c r="J92" s="175">
        <v>45359</v>
      </c>
      <c r="K92" s="143">
        <f t="shared" si="64"/>
        <v>45359</v>
      </c>
      <c r="L92" s="144">
        <v>100</v>
      </c>
      <c r="M92" s="215">
        <v>0</v>
      </c>
      <c r="N92" s="144">
        <f t="shared" si="65"/>
        <v>0</v>
      </c>
      <c r="O92" s="206">
        <v>100</v>
      </c>
      <c r="P92" s="145" t="s">
        <v>32</v>
      </c>
      <c r="Q92" s="227">
        <f t="shared" si="66"/>
        <v>100</v>
      </c>
      <c r="R92" s="146"/>
      <c r="S92" s="55">
        <f t="shared" si="67"/>
        <v>0.1125</v>
      </c>
      <c r="T92" s="149">
        <f t="shared" si="68"/>
        <v>1</v>
      </c>
      <c r="U92" s="233">
        <f t="shared" si="69"/>
        <v>1</v>
      </c>
      <c r="V92" s="149">
        <f t="shared" si="70"/>
        <v>0</v>
      </c>
      <c r="W92" s="150"/>
    </row>
    <row r="93" spans="1:23" s="142" customFormat="1" ht="14.1" customHeight="1" outlineLevel="5">
      <c r="A93" s="192">
        <f t="shared" si="51"/>
        <v>231</v>
      </c>
      <c r="B93" s="173" t="s">
        <v>52</v>
      </c>
      <c r="C93" s="174"/>
      <c r="D93" s="140">
        <f t="shared" si="62"/>
        <v>27</v>
      </c>
      <c r="E93" s="140">
        <f t="shared" si="59"/>
        <v>27</v>
      </c>
      <c r="F93" s="175">
        <v>45282</v>
      </c>
      <c r="G93" s="175">
        <v>45308</v>
      </c>
      <c r="H93" s="143">
        <f t="shared" si="63"/>
        <v>45280</v>
      </c>
      <c r="I93" s="175">
        <v>45280</v>
      </c>
      <c r="J93" s="175">
        <v>45408</v>
      </c>
      <c r="K93" s="143">
        <f t="shared" si="64"/>
        <v>45408</v>
      </c>
      <c r="L93" s="144">
        <v>100</v>
      </c>
      <c r="M93" s="215">
        <v>0</v>
      </c>
      <c r="N93" s="144">
        <f t="shared" si="65"/>
        <v>0</v>
      </c>
      <c r="O93" s="206">
        <v>95</v>
      </c>
      <c r="P93" s="145" t="s">
        <v>32</v>
      </c>
      <c r="Q93" s="227">
        <f t="shared" si="66"/>
        <v>100</v>
      </c>
      <c r="R93" s="146"/>
      <c r="S93" s="55">
        <f t="shared" si="67"/>
        <v>0.1125</v>
      </c>
      <c r="T93" s="149">
        <f t="shared" si="68"/>
        <v>1</v>
      </c>
      <c r="U93" s="233">
        <f t="shared" si="69"/>
        <v>0.95</v>
      </c>
      <c r="V93" s="149">
        <f t="shared" si="70"/>
        <v>-5.0000000000000044E-2</v>
      </c>
      <c r="W93" s="150"/>
    </row>
    <row r="94" spans="1:23" s="142" customFormat="1" ht="14.1" customHeight="1" outlineLevel="5">
      <c r="A94" s="192">
        <f t="shared" si="51"/>
        <v>232</v>
      </c>
      <c r="B94" s="173" t="s">
        <v>53</v>
      </c>
      <c r="C94" s="174"/>
      <c r="D94" s="140">
        <f t="shared" si="62"/>
        <v>26</v>
      </c>
      <c r="E94" s="140">
        <f t="shared" si="59"/>
        <v>26</v>
      </c>
      <c r="F94" s="175">
        <v>45286</v>
      </c>
      <c r="G94" s="175">
        <v>45311</v>
      </c>
      <c r="H94" s="143">
        <f t="shared" si="63"/>
        <v>45281</v>
      </c>
      <c r="I94" s="175">
        <v>45281</v>
      </c>
      <c r="J94" s="175">
        <v>45309</v>
      </c>
      <c r="K94" s="143">
        <f t="shared" si="64"/>
        <v>45309</v>
      </c>
      <c r="L94" s="144">
        <v>100</v>
      </c>
      <c r="M94" s="215">
        <v>0</v>
      </c>
      <c r="N94" s="144">
        <f t="shared" si="65"/>
        <v>0</v>
      </c>
      <c r="O94" s="206">
        <v>95</v>
      </c>
      <c r="P94" s="145" t="s">
        <v>32</v>
      </c>
      <c r="Q94" s="227">
        <f t="shared" si="66"/>
        <v>100</v>
      </c>
      <c r="R94" s="146"/>
      <c r="S94" s="55">
        <f t="shared" si="67"/>
        <v>0.10833333333333334</v>
      </c>
      <c r="T94" s="149">
        <f t="shared" si="68"/>
        <v>1</v>
      </c>
      <c r="U94" s="233">
        <f t="shared" si="69"/>
        <v>0.95</v>
      </c>
      <c r="V94" s="149">
        <f t="shared" si="70"/>
        <v>-5.0000000000000044E-2</v>
      </c>
      <c r="W94" s="150"/>
    </row>
    <row r="95" spans="1:23" s="142" customFormat="1" ht="14.1" customHeight="1" outlineLevel="5">
      <c r="A95" s="192">
        <f t="shared" si="51"/>
        <v>233</v>
      </c>
      <c r="B95" s="173" t="s">
        <v>54</v>
      </c>
      <c r="C95" s="174"/>
      <c r="D95" s="140">
        <f t="shared" si="62"/>
        <v>27</v>
      </c>
      <c r="E95" s="140">
        <f t="shared" si="59"/>
        <v>27</v>
      </c>
      <c r="F95" s="175">
        <v>45289</v>
      </c>
      <c r="G95" s="175">
        <v>45315</v>
      </c>
      <c r="H95" s="143">
        <f t="shared" si="63"/>
        <v>45281</v>
      </c>
      <c r="I95" s="175">
        <v>45281</v>
      </c>
      <c r="J95" s="175">
        <v>45310</v>
      </c>
      <c r="K95" s="143">
        <f t="shared" si="64"/>
        <v>45310</v>
      </c>
      <c r="L95" s="144">
        <v>100</v>
      </c>
      <c r="M95" s="215">
        <v>0</v>
      </c>
      <c r="N95" s="144">
        <f t="shared" si="65"/>
        <v>0</v>
      </c>
      <c r="O95" s="206">
        <v>95</v>
      </c>
      <c r="P95" s="145" t="s">
        <v>32</v>
      </c>
      <c r="Q95" s="227">
        <f t="shared" si="66"/>
        <v>100</v>
      </c>
      <c r="R95" s="146"/>
      <c r="S95" s="55">
        <f t="shared" si="67"/>
        <v>0.1125</v>
      </c>
      <c r="T95" s="149">
        <f t="shared" si="68"/>
        <v>1</v>
      </c>
      <c r="U95" s="233">
        <f t="shared" si="69"/>
        <v>0.95</v>
      </c>
      <c r="V95" s="149">
        <f t="shared" si="70"/>
        <v>-5.0000000000000044E-2</v>
      </c>
      <c r="W95" s="150"/>
    </row>
    <row r="96" spans="1:23" s="142" customFormat="1" ht="14.1" customHeight="1" outlineLevel="5">
      <c r="A96" s="192">
        <f t="shared" si="51"/>
        <v>234</v>
      </c>
      <c r="B96" s="173" t="s">
        <v>55</v>
      </c>
      <c r="C96" s="174"/>
      <c r="D96" s="140">
        <f t="shared" si="62"/>
        <v>26</v>
      </c>
      <c r="E96" s="140">
        <f t="shared" si="59"/>
        <v>26</v>
      </c>
      <c r="F96" s="175">
        <v>45292</v>
      </c>
      <c r="G96" s="175">
        <v>45317</v>
      </c>
      <c r="H96" s="143">
        <f t="shared" si="63"/>
        <v>45293</v>
      </c>
      <c r="I96" s="175">
        <v>45293</v>
      </c>
      <c r="J96" s="175">
        <v>45318</v>
      </c>
      <c r="K96" s="143">
        <f t="shared" si="64"/>
        <v>45318</v>
      </c>
      <c r="L96" s="144">
        <v>100</v>
      </c>
      <c r="M96" s="215">
        <v>0</v>
      </c>
      <c r="N96" s="144">
        <f t="shared" si="65"/>
        <v>0</v>
      </c>
      <c r="O96" s="206">
        <v>95</v>
      </c>
      <c r="P96" s="145" t="s">
        <v>32</v>
      </c>
      <c r="Q96" s="227">
        <f t="shared" si="66"/>
        <v>100</v>
      </c>
      <c r="R96" s="146"/>
      <c r="S96" s="55">
        <f t="shared" si="67"/>
        <v>0.10833333333333334</v>
      </c>
      <c r="T96" s="149">
        <f t="shared" si="68"/>
        <v>1</v>
      </c>
      <c r="U96" s="233">
        <f t="shared" si="69"/>
        <v>0.95</v>
      </c>
      <c r="V96" s="149">
        <f t="shared" si="70"/>
        <v>-5.0000000000000044E-2</v>
      </c>
      <c r="W96" s="150"/>
    </row>
    <row r="97" spans="1:23" s="142" customFormat="1" ht="14.1" customHeight="1" outlineLevel="5">
      <c r="A97" s="192">
        <f t="shared" si="51"/>
        <v>235</v>
      </c>
      <c r="B97" s="173" t="s">
        <v>56</v>
      </c>
      <c r="C97" s="174"/>
      <c r="D97" s="140">
        <f t="shared" si="62"/>
        <v>27</v>
      </c>
      <c r="E97" s="140">
        <f t="shared" si="59"/>
        <v>27</v>
      </c>
      <c r="F97" s="175">
        <v>45295</v>
      </c>
      <c r="G97" s="175">
        <v>45321</v>
      </c>
      <c r="H97" s="143">
        <f t="shared" si="63"/>
        <v>45296</v>
      </c>
      <c r="I97" s="175">
        <v>45296</v>
      </c>
      <c r="J97" s="175">
        <v>45322</v>
      </c>
      <c r="K97" s="143">
        <f t="shared" si="64"/>
        <v>45322</v>
      </c>
      <c r="L97" s="144">
        <v>100</v>
      </c>
      <c r="M97" s="215">
        <v>0</v>
      </c>
      <c r="N97" s="144">
        <f t="shared" si="65"/>
        <v>0</v>
      </c>
      <c r="O97" s="206">
        <v>95</v>
      </c>
      <c r="P97" s="145" t="s">
        <v>32</v>
      </c>
      <c r="Q97" s="227">
        <f t="shared" si="66"/>
        <v>100</v>
      </c>
      <c r="R97" s="146"/>
      <c r="S97" s="55">
        <f t="shared" si="67"/>
        <v>0.1125</v>
      </c>
      <c r="T97" s="149">
        <f t="shared" si="68"/>
        <v>1</v>
      </c>
      <c r="U97" s="233">
        <f t="shared" si="69"/>
        <v>0.95</v>
      </c>
      <c r="V97" s="149">
        <f t="shared" si="70"/>
        <v>-5.0000000000000044E-2</v>
      </c>
      <c r="W97" s="150"/>
    </row>
    <row r="98" spans="1:23" s="142" customFormat="1" ht="14.1" customHeight="1" outlineLevel="5">
      <c r="A98" s="192">
        <f t="shared" si="51"/>
        <v>236</v>
      </c>
      <c r="B98" s="173" t="s">
        <v>57</v>
      </c>
      <c r="C98" s="174"/>
      <c r="D98" s="140">
        <f t="shared" si="62"/>
        <v>27</v>
      </c>
      <c r="E98" s="140">
        <f t="shared" si="59"/>
        <v>27</v>
      </c>
      <c r="F98" s="175">
        <v>45296</v>
      </c>
      <c r="G98" s="175">
        <v>45322</v>
      </c>
      <c r="H98" s="143">
        <f t="shared" si="63"/>
        <v>45297</v>
      </c>
      <c r="I98" s="175">
        <v>45297</v>
      </c>
      <c r="J98" s="175">
        <v>45323</v>
      </c>
      <c r="K98" s="143">
        <f t="shared" si="64"/>
        <v>45323</v>
      </c>
      <c r="L98" s="144">
        <v>100</v>
      </c>
      <c r="M98" s="215">
        <v>0</v>
      </c>
      <c r="N98" s="144">
        <f t="shared" si="65"/>
        <v>0</v>
      </c>
      <c r="O98" s="206">
        <v>95</v>
      </c>
      <c r="P98" s="145" t="s">
        <v>32</v>
      </c>
      <c r="Q98" s="227">
        <f t="shared" si="66"/>
        <v>100</v>
      </c>
      <c r="R98" s="146"/>
      <c r="S98" s="55">
        <f t="shared" si="67"/>
        <v>0.1125</v>
      </c>
      <c r="T98" s="149">
        <f t="shared" si="68"/>
        <v>1</v>
      </c>
      <c r="U98" s="233">
        <f t="shared" si="69"/>
        <v>0.95</v>
      </c>
      <c r="V98" s="149">
        <f t="shared" si="70"/>
        <v>-5.0000000000000044E-2</v>
      </c>
      <c r="W98" s="150"/>
    </row>
    <row r="99" spans="1:23" s="142" customFormat="1" ht="14.1" customHeight="1" outlineLevel="5">
      <c r="A99" s="192">
        <f t="shared" si="51"/>
        <v>237</v>
      </c>
      <c r="B99" s="173" t="s">
        <v>58</v>
      </c>
      <c r="C99" s="174"/>
      <c r="D99" s="140">
        <v>0</v>
      </c>
      <c r="E99" s="140">
        <f t="shared" si="59"/>
        <v>1</v>
      </c>
      <c r="F99" s="175">
        <v>45322</v>
      </c>
      <c r="G99" s="175">
        <v>45322</v>
      </c>
      <c r="H99" s="143">
        <f t="shared" si="63"/>
        <v>45408</v>
      </c>
      <c r="I99" s="175">
        <v>45408</v>
      </c>
      <c r="J99" s="175">
        <v>45408</v>
      </c>
      <c r="K99" s="143">
        <f t="shared" si="64"/>
        <v>45408</v>
      </c>
      <c r="L99" s="144">
        <v>100</v>
      </c>
      <c r="M99" s="215">
        <v>0</v>
      </c>
      <c r="N99" s="144">
        <f t="shared" si="65"/>
        <v>0</v>
      </c>
      <c r="O99" s="206"/>
      <c r="P99" s="145" t="s">
        <v>32</v>
      </c>
      <c r="Q99" s="227">
        <f t="shared" si="66"/>
        <v>100</v>
      </c>
      <c r="R99" s="146"/>
      <c r="S99" s="55">
        <f t="shared" si="67"/>
        <v>0</v>
      </c>
      <c r="T99" s="149">
        <f t="shared" si="68"/>
        <v>1</v>
      </c>
      <c r="U99" s="233">
        <f t="shared" si="69"/>
        <v>0</v>
      </c>
      <c r="V99" s="149">
        <f t="shared" si="70"/>
        <v>-1</v>
      </c>
      <c r="W99" s="150"/>
    </row>
    <row r="100" spans="1:23" s="112" customFormat="1" ht="14.1" customHeight="1" outlineLevel="4">
      <c r="A100" s="192">
        <f t="shared" si="51"/>
        <v>238</v>
      </c>
      <c r="B100" s="182" t="s">
        <v>59</v>
      </c>
      <c r="C100" s="240" t="s">
        <v>234</v>
      </c>
      <c r="D100" s="124">
        <f>SUM(D101:D102)</f>
        <v>26</v>
      </c>
      <c r="E100" s="124">
        <f t="shared" si="59"/>
        <v>39</v>
      </c>
      <c r="F100" s="184">
        <v>45299</v>
      </c>
      <c r="G100" s="184">
        <v>45337</v>
      </c>
      <c r="H100" s="114">
        <f t="shared" si="63"/>
        <v>45288</v>
      </c>
      <c r="I100" s="184">
        <v>45288</v>
      </c>
      <c r="J100" s="184">
        <v>45314</v>
      </c>
      <c r="K100" s="114">
        <f t="shared" si="64"/>
        <v>45314</v>
      </c>
      <c r="L100" s="115"/>
      <c r="M100" s="214">
        <v>0</v>
      </c>
      <c r="N100" s="115"/>
      <c r="O100" s="209"/>
      <c r="P100" s="116"/>
      <c r="Q100" s="230"/>
      <c r="R100" s="155"/>
      <c r="S100" s="123">
        <f>D100/$D$88</f>
        <v>9.7744360902255634E-2</v>
      </c>
      <c r="T100" s="120" cm="1">
        <f t="array" ref="T100">SUMPRODUCT($S101:$S102*T101:T102)</f>
        <v>1</v>
      </c>
      <c r="U100" s="120" cm="1">
        <f t="array" ref="U100">SUMPRODUCT($S101:$S102*U101:U102)</f>
        <v>0.95</v>
      </c>
      <c r="V100" s="120">
        <f t="shared" si="70"/>
        <v>-5.0000000000000044E-2</v>
      </c>
      <c r="W100" s="121"/>
    </row>
    <row r="101" spans="1:23" s="142" customFormat="1" ht="14.1" customHeight="1" outlineLevel="5">
      <c r="A101" s="192">
        <f t="shared" si="51"/>
        <v>239</v>
      </c>
      <c r="B101" s="173" t="s">
        <v>53</v>
      </c>
      <c r="C101" s="174"/>
      <c r="D101" s="140">
        <f t="shared" si="62"/>
        <v>26</v>
      </c>
      <c r="E101" s="140">
        <f t="shared" si="59"/>
        <v>26</v>
      </c>
      <c r="F101" s="175">
        <v>45299</v>
      </c>
      <c r="G101" s="175">
        <v>45324</v>
      </c>
      <c r="H101" s="143">
        <f t="shared" si="63"/>
        <v>45288</v>
      </c>
      <c r="I101" s="175">
        <v>45288</v>
      </c>
      <c r="J101" s="175">
        <v>45314</v>
      </c>
      <c r="K101" s="143">
        <f t="shared" si="64"/>
        <v>45314</v>
      </c>
      <c r="L101" s="144">
        <v>100</v>
      </c>
      <c r="M101" s="215">
        <v>0</v>
      </c>
      <c r="N101" s="144">
        <f t="shared" ref="N101:N103" si="71">M101*100</f>
        <v>0</v>
      </c>
      <c r="O101" s="206">
        <v>95</v>
      </c>
      <c r="P101" s="145" t="s">
        <v>32</v>
      </c>
      <c r="Q101" s="227">
        <f t="shared" ref="Q101:Q103" si="72">IF(OR(F101="",G101="",L101=""),0,MIN(MAX(IF(F101&gt;$V$1,0,(((G101-F101)-(G101-$V$1))*(10/E101)/10)),0),1)*L101)</f>
        <v>100</v>
      </c>
      <c r="R101" s="146"/>
      <c r="S101" s="55">
        <f t="shared" ref="S101:S102" si="73">D101/$D$100</f>
        <v>1</v>
      </c>
      <c r="T101" s="149">
        <f t="shared" ref="T101:T103" si="74">IF(OR(L101=0,Q101=0),0,Q101/L101)</f>
        <v>1</v>
      </c>
      <c r="U101" s="233">
        <f t="shared" ref="U101:U103" si="75">IF(OR(L101=0,O101=0),0,O101/L101)</f>
        <v>0.95</v>
      </c>
      <c r="V101" s="149">
        <f t="shared" ref="V101:V104" si="76">U101-T101</f>
        <v>-5.0000000000000044E-2</v>
      </c>
      <c r="W101" s="150"/>
    </row>
    <row r="102" spans="1:23" s="142" customFormat="1" ht="14.1" customHeight="1" outlineLevel="5">
      <c r="A102" s="192">
        <f t="shared" si="51"/>
        <v>240</v>
      </c>
      <c r="B102" s="173" t="s">
        <v>61</v>
      </c>
      <c r="C102" s="174"/>
      <c r="D102" s="140">
        <v>0</v>
      </c>
      <c r="E102" s="140">
        <f t="shared" si="59"/>
        <v>1</v>
      </c>
      <c r="F102" s="175">
        <v>45337</v>
      </c>
      <c r="G102" s="175">
        <v>45337</v>
      </c>
      <c r="H102" s="143">
        <f t="shared" si="63"/>
        <v>45314</v>
      </c>
      <c r="I102" s="175">
        <v>45314</v>
      </c>
      <c r="J102" s="175">
        <v>45314</v>
      </c>
      <c r="K102" s="143">
        <f t="shared" si="64"/>
        <v>45314</v>
      </c>
      <c r="L102" s="144">
        <v>100</v>
      </c>
      <c r="M102" s="215">
        <v>0</v>
      </c>
      <c r="N102" s="144">
        <f t="shared" si="71"/>
        <v>0</v>
      </c>
      <c r="O102" s="206"/>
      <c r="P102" s="145" t="s">
        <v>32</v>
      </c>
      <c r="Q102" s="227">
        <f t="shared" si="72"/>
        <v>100</v>
      </c>
      <c r="R102" s="146"/>
      <c r="S102" s="55">
        <f t="shared" si="73"/>
        <v>0</v>
      </c>
      <c r="T102" s="149">
        <f t="shared" si="74"/>
        <v>1</v>
      </c>
      <c r="U102" s="233">
        <f t="shared" si="75"/>
        <v>0</v>
      </c>
      <c r="V102" s="149">
        <f t="shared" si="76"/>
        <v>-1</v>
      </c>
      <c r="W102" s="150"/>
    </row>
    <row r="103" spans="1:23" s="142" customFormat="1" ht="14.1" customHeight="1" outlineLevel="4">
      <c r="A103" s="192">
        <f t="shared" si="51"/>
        <v>241</v>
      </c>
      <c r="B103" s="173" t="s">
        <v>62</v>
      </c>
      <c r="C103" s="174"/>
      <c r="D103" s="140">
        <v>0</v>
      </c>
      <c r="E103" s="140">
        <f t="shared" si="59"/>
        <v>1</v>
      </c>
      <c r="F103" s="175">
        <v>45337</v>
      </c>
      <c r="G103" s="175">
        <v>45337</v>
      </c>
      <c r="H103" s="143">
        <f t="shared" si="63"/>
        <v>45408</v>
      </c>
      <c r="I103" s="175">
        <v>45408</v>
      </c>
      <c r="J103" s="175">
        <v>45408</v>
      </c>
      <c r="K103" s="143">
        <f t="shared" si="64"/>
        <v>45408</v>
      </c>
      <c r="L103" s="144">
        <v>100</v>
      </c>
      <c r="M103" s="215">
        <v>0</v>
      </c>
      <c r="N103" s="144">
        <f t="shared" si="71"/>
        <v>0</v>
      </c>
      <c r="O103" s="206"/>
      <c r="P103" s="145" t="s">
        <v>32</v>
      </c>
      <c r="Q103" s="227">
        <f t="shared" si="72"/>
        <v>100</v>
      </c>
      <c r="R103" s="146"/>
      <c r="S103" s="55">
        <f>D103/$D$88</f>
        <v>0</v>
      </c>
      <c r="T103" s="149">
        <f t="shared" si="74"/>
        <v>1</v>
      </c>
      <c r="U103" s="233">
        <f t="shared" si="75"/>
        <v>0</v>
      </c>
      <c r="V103" s="149">
        <f t="shared" si="76"/>
        <v>-1</v>
      </c>
      <c r="W103" s="150"/>
    </row>
    <row r="104" spans="1:23" s="100" customFormat="1" ht="14.1" customHeight="1" outlineLevel="3">
      <c r="A104" s="192">
        <f t="shared" si="51"/>
        <v>242</v>
      </c>
      <c r="B104" s="179" t="s">
        <v>94</v>
      </c>
      <c r="C104" s="180"/>
      <c r="D104" s="111">
        <f>SUM(D105,D106,D107,D108,D109,D113,D117,D118,D119)</f>
        <v>54</v>
      </c>
      <c r="E104" s="111">
        <f t="shared" si="59"/>
        <v>62</v>
      </c>
      <c r="F104" s="181">
        <v>45276</v>
      </c>
      <c r="G104" s="181">
        <v>45337</v>
      </c>
      <c r="H104" s="102">
        <f t="shared" si="63"/>
        <v>45295</v>
      </c>
      <c r="I104" s="181">
        <v>45295</v>
      </c>
      <c r="J104" s="181">
        <v>45430</v>
      </c>
      <c r="K104" s="102">
        <f t="shared" si="64"/>
        <v>45430</v>
      </c>
      <c r="L104" s="103"/>
      <c r="M104" s="214">
        <v>0</v>
      </c>
      <c r="N104" s="103"/>
      <c r="O104" s="208"/>
      <c r="P104" s="104"/>
      <c r="Q104" s="229"/>
      <c r="R104" s="154"/>
      <c r="S104" s="106">
        <f>D104/$D$87</f>
        <v>9.9447513812154692E-2</v>
      </c>
      <c r="T104" s="108">
        <f>$S105*T105+$S106*T106+$S107*T107+$S108*T108+$S109*T109+$S113*T113+$S117*T117+$S118*T118+$S119*T119</f>
        <v>1</v>
      </c>
      <c r="U104" s="108">
        <f>$S105*U105+$S106*U106+$S107*U107+$S108*U108+$S109*U109+$S113*U113+$S117*U117+$S118*U118+$S119*U119</f>
        <v>0.93518518518518512</v>
      </c>
      <c r="V104" s="108">
        <f t="shared" si="76"/>
        <v>-6.4814814814814881E-2</v>
      </c>
      <c r="W104" s="109"/>
    </row>
    <row r="105" spans="1:23" s="142" customFormat="1" ht="14.1" customHeight="1" outlineLevel="4">
      <c r="A105" s="192">
        <f t="shared" si="51"/>
        <v>243</v>
      </c>
      <c r="B105" s="173" t="s">
        <v>95</v>
      </c>
      <c r="C105" s="174"/>
      <c r="D105" s="140">
        <f t="shared" si="62"/>
        <v>6</v>
      </c>
      <c r="E105" s="140">
        <f t="shared" si="59"/>
        <v>6</v>
      </c>
      <c r="F105" s="175">
        <v>45276</v>
      </c>
      <c r="G105" s="175">
        <v>45281</v>
      </c>
      <c r="H105" s="143">
        <f t="shared" si="63"/>
        <v>45295</v>
      </c>
      <c r="I105" s="175">
        <v>45295</v>
      </c>
      <c r="J105" s="175">
        <v>45316</v>
      </c>
      <c r="K105" s="143">
        <f t="shared" si="64"/>
        <v>45316</v>
      </c>
      <c r="L105" s="144">
        <v>100</v>
      </c>
      <c r="M105" s="215">
        <v>0</v>
      </c>
      <c r="N105" s="144">
        <f t="shared" ref="N105:N108" si="77">M105*100</f>
        <v>0</v>
      </c>
      <c r="O105" s="206">
        <v>100</v>
      </c>
      <c r="P105" s="145" t="s">
        <v>32</v>
      </c>
      <c r="Q105" s="227">
        <f>IF(OR(F105="",G105="",L105=""),0,MIN(MAX(IF(F105&gt;$V$1,0,(((G105-F105)-(G105-$V$1))*(10/E105)/10)),0),1)*L105)</f>
        <v>100</v>
      </c>
      <c r="R105" s="146"/>
      <c r="S105" s="55">
        <f>D105/$D$104</f>
        <v>0.1111111111111111</v>
      </c>
      <c r="T105" s="149">
        <f>IF(OR(L105=0,Q105=0),0,Q105/L105)</f>
        <v>1</v>
      </c>
      <c r="U105" s="233">
        <f>IF(OR(L105=0,O105=0),0,O105/L105)</f>
        <v>1</v>
      </c>
      <c r="V105" s="149">
        <f t="shared" ref="V105:V109" si="78">U105-T105</f>
        <v>0</v>
      </c>
      <c r="W105" s="150"/>
    </row>
    <row r="106" spans="1:23" s="142" customFormat="1" ht="14.1" customHeight="1" outlineLevel="4">
      <c r="A106" s="192">
        <f t="shared" si="51"/>
        <v>244</v>
      </c>
      <c r="B106" s="173" t="s">
        <v>96</v>
      </c>
      <c r="C106" s="174"/>
      <c r="D106" s="140">
        <f t="shared" si="62"/>
        <v>15</v>
      </c>
      <c r="E106" s="140">
        <f t="shared" si="59"/>
        <v>15</v>
      </c>
      <c r="F106" s="175">
        <v>45282</v>
      </c>
      <c r="G106" s="175">
        <v>45296</v>
      </c>
      <c r="H106" s="143">
        <f t="shared" si="63"/>
        <v>45301</v>
      </c>
      <c r="I106" s="175">
        <v>45301</v>
      </c>
      <c r="J106" s="175">
        <v>45321</v>
      </c>
      <c r="K106" s="143">
        <f t="shared" si="64"/>
        <v>45321</v>
      </c>
      <c r="L106" s="144">
        <v>100</v>
      </c>
      <c r="M106" s="215">
        <v>0</v>
      </c>
      <c r="N106" s="144">
        <f t="shared" si="77"/>
        <v>0</v>
      </c>
      <c r="O106" s="206">
        <v>100</v>
      </c>
      <c r="P106" s="145" t="s">
        <v>32</v>
      </c>
      <c r="Q106" s="227">
        <f>IF(OR(F106="",G106="",L106=""),0,MIN(MAX(IF(F106&gt;$V$1,0,(((G106-F106)-(G106-$V$1))*(10/E106)/10)),0),1)*L106)</f>
        <v>100</v>
      </c>
      <c r="R106" s="146"/>
      <c r="S106" s="55">
        <f>D106/$D$104</f>
        <v>0.27777777777777779</v>
      </c>
      <c r="T106" s="149">
        <f>IF(OR(L106=0,Q106=0),0,Q106/L106)</f>
        <v>1</v>
      </c>
      <c r="U106" s="233">
        <f>IF(OR(L106=0,O106=0),0,O106/L106)</f>
        <v>1</v>
      </c>
      <c r="V106" s="149">
        <f t="shared" si="78"/>
        <v>0</v>
      </c>
      <c r="W106" s="150"/>
    </row>
    <row r="107" spans="1:23" s="142" customFormat="1" ht="14.1" customHeight="1" outlineLevel="4">
      <c r="A107" s="192">
        <f t="shared" si="51"/>
        <v>245</v>
      </c>
      <c r="B107" s="173" t="s">
        <v>97</v>
      </c>
      <c r="C107" s="174"/>
      <c r="D107" s="140">
        <f t="shared" si="62"/>
        <v>3</v>
      </c>
      <c r="E107" s="140">
        <f t="shared" si="59"/>
        <v>3</v>
      </c>
      <c r="F107" s="175">
        <v>45287</v>
      </c>
      <c r="G107" s="175">
        <v>45289</v>
      </c>
      <c r="H107" s="143">
        <f t="shared" si="63"/>
        <v>45322</v>
      </c>
      <c r="I107" s="175">
        <v>45322</v>
      </c>
      <c r="J107" s="175">
        <v>45323</v>
      </c>
      <c r="K107" s="143">
        <f t="shared" si="64"/>
        <v>45323</v>
      </c>
      <c r="L107" s="144">
        <v>100</v>
      </c>
      <c r="M107" s="215">
        <v>0</v>
      </c>
      <c r="N107" s="144">
        <f t="shared" si="77"/>
        <v>0</v>
      </c>
      <c r="O107" s="206">
        <v>100</v>
      </c>
      <c r="P107" s="145" t="s">
        <v>32</v>
      </c>
      <c r="Q107" s="227">
        <f>IF(OR(F107="",G107="",L107=""),0,MIN(MAX(IF(F107&gt;$V$1,0,(((G107-F107)-(G107-$V$1))*(10/E107)/10)),0),1)*L107)</f>
        <v>100</v>
      </c>
      <c r="R107" s="146"/>
      <c r="S107" s="55">
        <f>D107/$D$104</f>
        <v>5.5555555555555552E-2</v>
      </c>
      <c r="T107" s="149">
        <f>IF(OR(L107=0,Q107=0),0,Q107/L107)</f>
        <v>1</v>
      </c>
      <c r="U107" s="233">
        <f>IF(OR(L107=0,O107=0),0,O107/L107)</f>
        <v>1</v>
      </c>
      <c r="V107" s="149">
        <f t="shared" si="78"/>
        <v>0</v>
      </c>
      <c r="W107" s="150"/>
    </row>
    <row r="108" spans="1:23" s="142" customFormat="1" ht="14.1" customHeight="1" outlineLevel="4">
      <c r="A108" s="192">
        <f t="shared" si="51"/>
        <v>246</v>
      </c>
      <c r="B108" s="173" t="s">
        <v>98</v>
      </c>
      <c r="C108" s="174"/>
      <c r="D108" s="140">
        <f t="shared" si="62"/>
        <v>1</v>
      </c>
      <c r="E108" s="140">
        <f t="shared" si="59"/>
        <v>1</v>
      </c>
      <c r="F108" s="175">
        <v>45297</v>
      </c>
      <c r="G108" s="175">
        <v>45297</v>
      </c>
      <c r="H108" s="143">
        <f t="shared" si="63"/>
        <v>45324</v>
      </c>
      <c r="I108" s="175">
        <v>45324</v>
      </c>
      <c r="J108" s="175">
        <v>45324</v>
      </c>
      <c r="K108" s="143">
        <f t="shared" si="64"/>
        <v>45324</v>
      </c>
      <c r="L108" s="144">
        <v>100</v>
      </c>
      <c r="M108" s="215">
        <v>0</v>
      </c>
      <c r="N108" s="144">
        <f t="shared" si="77"/>
        <v>0</v>
      </c>
      <c r="O108" s="206">
        <v>100</v>
      </c>
      <c r="P108" s="145" t="s">
        <v>32</v>
      </c>
      <c r="Q108" s="227">
        <f>IF(OR(F108="",G108="",L108=""),0,MIN(MAX(IF(F108&gt;$V$1,0,(((G108-F108)-(G108-$V$1))*(10/E108)/10)),0),1)*L108)</f>
        <v>100</v>
      </c>
      <c r="R108" s="146"/>
      <c r="S108" s="55">
        <f>D108/$D$104</f>
        <v>1.8518518518518517E-2</v>
      </c>
      <c r="T108" s="149">
        <f>IF(OR(L108=0,Q108=0),0,Q108/L108)</f>
        <v>1</v>
      </c>
      <c r="U108" s="233">
        <f>IF(OR(L108=0,O108=0),0,O108/L108)</f>
        <v>1</v>
      </c>
      <c r="V108" s="149">
        <f t="shared" si="78"/>
        <v>0</v>
      </c>
      <c r="W108" s="150"/>
    </row>
    <row r="109" spans="1:23" s="112" customFormat="1" ht="14.1" customHeight="1" outlineLevel="4">
      <c r="A109" s="192">
        <f t="shared" si="51"/>
        <v>247</v>
      </c>
      <c r="B109" s="182" t="s">
        <v>99</v>
      </c>
      <c r="C109" s="183"/>
      <c r="D109" s="124">
        <f>SUM(D110:D112)</f>
        <v>7</v>
      </c>
      <c r="E109" s="124">
        <f t="shared" si="59"/>
        <v>8</v>
      </c>
      <c r="F109" s="184">
        <v>45299</v>
      </c>
      <c r="G109" s="184">
        <v>45306</v>
      </c>
      <c r="H109" s="114">
        <f t="shared" si="63"/>
        <v>45351</v>
      </c>
      <c r="I109" s="184">
        <v>45351</v>
      </c>
      <c r="J109" s="184">
        <v>45387</v>
      </c>
      <c r="K109" s="114">
        <f t="shared" si="64"/>
        <v>45387</v>
      </c>
      <c r="L109" s="115"/>
      <c r="M109" s="214">
        <v>0</v>
      </c>
      <c r="N109" s="115"/>
      <c r="O109" s="209"/>
      <c r="P109" s="116"/>
      <c r="Q109" s="230"/>
      <c r="R109" s="155"/>
      <c r="S109" s="123">
        <f>D109/$D$104</f>
        <v>0.12962962962962962</v>
      </c>
      <c r="T109" s="120" cm="1">
        <f t="array" ref="T109">SUMPRODUCT($S110:$S112*T110:T112)</f>
        <v>1</v>
      </c>
      <c r="U109" s="120" cm="1">
        <f t="array" ref="U109">SUMPRODUCT($S110:$S112*U110:U112)</f>
        <v>1</v>
      </c>
      <c r="V109" s="120">
        <f t="shared" si="78"/>
        <v>0</v>
      </c>
      <c r="W109" s="121"/>
    </row>
    <row r="110" spans="1:23" s="142" customFormat="1" ht="14.1" customHeight="1" outlineLevel="5">
      <c r="A110" s="192">
        <f t="shared" si="51"/>
        <v>248</v>
      </c>
      <c r="B110" s="173" t="s">
        <v>53</v>
      </c>
      <c r="C110" s="174"/>
      <c r="D110" s="140">
        <f t="shared" si="62"/>
        <v>4</v>
      </c>
      <c r="E110" s="140">
        <f t="shared" si="59"/>
        <v>4</v>
      </c>
      <c r="F110" s="175">
        <v>45299</v>
      </c>
      <c r="G110" s="175">
        <v>45302</v>
      </c>
      <c r="H110" s="143">
        <f t="shared" si="63"/>
        <v>45351</v>
      </c>
      <c r="I110" s="175">
        <v>45351</v>
      </c>
      <c r="J110" s="175">
        <v>45383</v>
      </c>
      <c r="K110" s="143">
        <f t="shared" si="64"/>
        <v>45383</v>
      </c>
      <c r="L110" s="144">
        <v>100</v>
      </c>
      <c r="M110" s="215">
        <v>0</v>
      </c>
      <c r="N110" s="144">
        <f t="shared" ref="N110:N112" si="79">M110*100</f>
        <v>0</v>
      </c>
      <c r="O110" s="206">
        <v>100</v>
      </c>
      <c r="P110" s="145" t="s">
        <v>32</v>
      </c>
      <c r="Q110" s="227">
        <f>IF(OR(F110="",G110="",L110=""),0,MIN(MAX(IF(F110&gt;$V$1,0,(((G110-F110)-(G110-$V$1))*(10/E110)/10)),0),1)*L110)</f>
        <v>100</v>
      </c>
      <c r="R110" s="146"/>
      <c r="S110" s="55">
        <f>D110/$D$109</f>
        <v>0.5714285714285714</v>
      </c>
      <c r="T110" s="149">
        <f>IF(OR(L110=0,Q110=0),0,Q110/L110)</f>
        <v>1</v>
      </c>
      <c r="U110" s="233">
        <f>IF(OR(L110=0,O110=0),0,O110/L110)</f>
        <v>1</v>
      </c>
      <c r="V110" s="149">
        <f t="shared" ref="V110:V113" si="80">U110-T110</f>
        <v>0</v>
      </c>
      <c r="W110" s="150"/>
    </row>
    <row r="111" spans="1:23" s="142" customFormat="1" ht="14.1" customHeight="1" outlineLevel="5">
      <c r="A111" s="192">
        <f t="shared" si="51"/>
        <v>249</v>
      </c>
      <c r="B111" s="173" t="s">
        <v>54</v>
      </c>
      <c r="C111" s="174"/>
      <c r="D111" s="140">
        <f t="shared" si="62"/>
        <v>2</v>
      </c>
      <c r="E111" s="140">
        <f t="shared" si="59"/>
        <v>2</v>
      </c>
      <c r="F111" s="175">
        <v>45303</v>
      </c>
      <c r="G111" s="175">
        <v>45304</v>
      </c>
      <c r="H111" s="143">
        <f t="shared" si="63"/>
        <v>45384</v>
      </c>
      <c r="I111" s="175">
        <v>45384</v>
      </c>
      <c r="J111" s="175">
        <v>45386</v>
      </c>
      <c r="K111" s="143">
        <f t="shared" si="64"/>
        <v>45386</v>
      </c>
      <c r="L111" s="144">
        <v>100</v>
      </c>
      <c r="M111" s="215">
        <v>0</v>
      </c>
      <c r="N111" s="144">
        <f t="shared" si="79"/>
        <v>0</v>
      </c>
      <c r="O111" s="206">
        <v>100</v>
      </c>
      <c r="P111" s="145" t="s">
        <v>32</v>
      </c>
      <c r="Q111" s="227">
        <f>IF(OR(F111="",G111="",L111=""),0,MIN(MAX(IF(F111&gt;$V$1,0,(((G111-F111)-(G111-$V$1))*(10/E111)/10)),0),1)*L111)</f>
        <v>100</v>
      </c>
      <c r="R111" s="146"/>
      <c r="S111" s="55">
        <f>D111/$D$109</f>
        <v>0.2857142857142857</v>
      </c>
      <c r="T111" s="149">
        <f>IF(OR(L111=0,Q111=0),0,Q111/L111)</f>
        <v>1</v>
      </c>
      <c r="U111" s="233">
        <f>IF(OR(L111=0,O111=0),0,O111/L111)</f>
        <v>1</v>
      </c>
      <c r="V111" s="149">
        <f t="shared" si="80"/>
        <v>0</v>
      </c>
      <c r="W111" s="150"/>
    </row>
    <row r="112" spans="1:23" s="142" customFormat="1" ht="14.1" customHeight="1" outlineLevel="5">
      <c r="A112" s="192">
        <f t="shared" si="51"/>
        <v>250</v>
      </c>
      <c r="B112" s="173" t="s">
        <v>55</v>
      </c>
      <c r="C112" s="174"/>
      <c r="D112" s="140">
        <f t="shared" si="62"/>
        <v>1</v>
      </c>
      <c r="E112" s="140">
        <f t="shared" si="59"/>
        <v>1</v>
      </c>
      <c r="F112" s="175">
        <v>45306</v>
      </c>
      <c r="G112" s="175">
        <v>45306</v>
      </c>
      <c r="H112" s="143">
        <f t="shared" si="63"/>
        <v>45387</v>
      </c>
      <c r="I112" s="175">
        <v>45387</v>
      </c>
      <c r="J112" s="175">
        <v>45387</v>
      </c>
      <c r="K112" s="143">
        <f t="shared" si="64"/>
        <v>45387</v>
      </c>
      <c r="L112" s="144">
        <v>100</v>
      </c>
      <c r="M112" s="215">
        <v>0</v>
      </c>
      <c r="N112" s="144">
        <f t="shared" si="79"/>
        <v>0</v>
      </c>
      <c r="O112" s="206">
        <v>100</v>
      </c>
      <c r="P112" s="145" t="s">
        <v>32</v>
      </c>
      <c r="Q112" s="227">
        <f>IF(OR(F112="",G112="",L112=""),0,MIN(MAX(IF(F112&gt;$V$1,0,(((G112-F112)-(G112-$V$1))*(10/E112)/10)),0),1)*L112)</f>
        <v>100</v>
      </c>
      <c r="R112" s="146"/>
      <c r="S112" s="55">
        <f>D112/$D$109</f>
        <v>0.14285714285714285</v>
      </c>
      <c r="T112" s="149">
        <f>IF(OR(L112=0,Q112=0),0,Q112/L112)</f>
        <v>1</v>
      </c>
      <c r="U112" s="233">
        <f>IF(OR(L112=0,O112=0),0,O112/L112)</f>
        <v>1</v>
      </c>
      <c r="V112" s="149">
        <f t="shared" si="80"/>
        <v>0</v>
      </c>
      <c r="W112" s="150"/>
    </row>
    <row r="113" spans="1:23" s="112" customFormat="1" ht="14.1" customHeight="1" outlineLevel="4">
      <c r="A113" s="192">
        <f t="shared" si="51"/>
        <v>251</v>
      </c>
      <c r="B113" s="182" t="s">
        <v>100</v>
      </c>
      <c r="C113" s="183"/>
      <c r="D113" s="124">
        <f>SUM(D114:D116)</f>
        <v>19</v>
      </c>
      <c r="E113" s="124">
        <f t="shared" si="59"/>
        <v>19</v>
      </c>
      <c r="F113" s="184">
        <v>45307</v>
      </c>
      <c r="G113" s="184">
        <v>45325</v>
      </c>
      <c r="H113" s="114">
        <f t="shared" si="63"/>
        <v>45405</v>
      </c>
      <c r="I113" s="184">
        <v>45405</v>
      </c>
      <c r="J113" s="184">
        <v>45419</v>
      </c>
      <c r="K113" s="114">
        <f t="shared" si="64"/>
        <v>45419</v>
      </c>
      <c r="L113" s="115"/>
      <c r="M113" s="214">
        <v>0</v>
      </c>
      <c r="N113" s="115"/>
      <c r="O113" s="209"/>
      <c r="P113" s="116"/>
      <c r="Q113" s="230"/>
      <c r="R113" s="155"/>
      <c r="S113" s="123">
        <f>D113/$D$104</f>
        <v>0.35185185185185186</v>
      </c>
      <c r="T113" s="120" cm="1">
        <f t="array" ref="T113">SUMPRODUCT($S114:$S116*T114:T116)</f>
        <v>1</v>
      </c>
      <c r="U113" s="120" cm="1">
        <f t="array" ref="U113">SUMPRODUCT($S114:$S116*U114:U116)</f>
        <v>0.97368421052631571</v>
      </c>
      <c r="V113" s="120">
        <f t="shared" si="80"/>
        <v>-2.6315789473684292E-2</v>
      </c>
      <c r="W113" s="121"/>
    </row>
    <row r="114" spans="1:23" s="142" customFormat="1" ht="14.1" customHeight="1" outlineLevel="5">
      <c r="A114" s="192">
        <f t="shared" si="51"/>
        <v>252</v>
      </c>
      <c r="B114" s="173" t="s">
        <v>53</v>
      </c>
      <c r="C114" s="174"/>
      <c r="D114" s="140">
        <f t="shared" si="62"/>
        <v>9</v>
      </c>
      <c r="E114" s="140">
        <f t="shared" si="59"/>
        <v>9</v>
      </c>
      <c r="F114" s="175">
        <v>45307</v>
      </c>
      <c r="G114" s="175">
        <v>45315</v>
      </c>
      <c r="H114" s="143">
        <f t="shared" si="63"/>
        <v>45405</v>
      </c>
      <c r="I114" s="175">
        <v>45405</v>
      </c>
      <c r="J114" s="175">
        <v>45408</v>
      </c>
      <c r="K114" s="143">
        <f t="shared" si="64"/>
        <v>45408</v>
      </c>
      <c r="L114" s="144">
        <v>100</v>
      </c>
      <c r="M114" s="215">
        <v>0</v>
      </c>
      <c r="N114" s="144">
        <f t="shared" ref="N114:N119" si="81">M114*100</f>
        <v>0</v>
      </c>
      <c r="O114" s="206">
        <v>100</v>
      </c>
      <c r="P114" s="145" t="s">
        <v>32</v>
      </c>
      <c r="Q114" s="227">
        <f t="shared" ref="Q114:Q119" si="82">IF(OR(F114="",G114="",L114=""),0,MIN(MAX(IF(F114&gt;$V$1,0,(((G114-F114)-(G114-$V$1))*(10/E114)/10)),0),1)*L114)</f>
        <v>100</v>
      </c>
      <c r="R114" s="146"/>
      <c r="S114" s="55">
        <f>D114/$D$113</f>
        <v>0.47368421052631576</v>
      </c>
      <c r="T114" s="149">
        <f t="shared" ref="T114:T119" si="83">IF(OR(L114=0,Q114=0),0,Q114/L114)</f>
        <v>1</v>
      </c>
      <c r="U114" s="233">
        <f t="shared" ref="U114:U119" si="84">IF(OR(L114=0,O114=0),0,O114/L114)</f>
        <v>1</v>
      </c>
      <c r="V114" s="149">
        <f t="shared" ref="V114:V121" si="85">U114-T114</f>
        <v>0</v>
      </c>
      <c r="W114" s="150"/>
    </row>
    <row r="115" spans="1:23" s="142" customFormat="1" ht="14.1" customHeight="1" outlineLevel="5">
      <c r="A115" s="192">
        <f t="shared" si="51"/>
        <v>253</v>
      </c>
      <c r="B115" s="173" t="s">
        <v>54</v>
      </c>
      <c r="C115" s="174"/>
      <c r="D115" s="140">
        <f t="shared" si="62"/>
        <v>9</v>
      </c>
      <c r="E115" s="140">
        <f t="shared" si="59"/>
        <v>9</v>
      </c>
      <c r="F115" s="175">
        <v>45316</v>
      </c>
      <c r="G115" s="175">
        <v>45324</v>
      </c>
      <c r="H115" s="143">
        <f t="shared" si="63"/>
        <v>45408</v>
      </c>
      <c r="I115" s="175">
        <v>45408</v>
      </c>
      <c r="J115" s="175">
        <v>45418</v>
      </c>
      <c r="K115" s="143">
        <f t="shared" si="64"/>
        <v>45418</v>
      </c>
      <c r="L115" s="144">
        <v>100</v>
      </c>
      <c r="M115" s="215">
        <v>0</v>
      </c>
      <c r="N115" s="144">
        <f t="shared" si="81"/>
        <v>0</v>
      </c>
      <c r="O115" s="206">
        <v>100</v>
      </c>
      <c r="P115" s="145" t="s">
        <v>32</v>
      </c>
      <c r="Q115" s="227">
        <f t="shared" si="82"/>
        <v>100</v>
      </c>
      <c r="R115" s="146"/>
      <c r="S115" s="55">
        <f>D115/$D$113</f>
        <v>0.47368421052631576</v>
      </c>
      <c r="T115" s="149">
        <f t="shared" si="83"/>
        <v>1</v>
      </c>
      <c r="U115" s="233">
        <f t="shared" si="84"/>
        <v>1</v>
      </c>
      <c r="V115" s="149">
        <f t="shared" si="85"/>
        <v>0</v>
      </c>
      <c r="W115" s="150"/>
    </row>
    <row r="116" spans="1:23" s="142" customFormat="1" ht="14.1" customHeight="1" outlineLevel="5">
      <c r="A116" s="192">
        <f t="shared" si="51"/>
        <v>254</v>
      </c>
      <c r="B116" s="173" t="s">
        <v>55</v>
      </c>
      <c r="C116" s="174"/>
      <c r="D116" s="140">
        <f t="shared" si="62"/>
        <v>1</v>
      </c>
      <c r="E116" s="140">
        <f t="shared" si="59"/>
        <v>1</v>
      </c>
      <c r="F116" s="175">
        <v>45325</v>
      </c>
      <c r="G116" s="175">
        <v>45325</v>
      </c>
      <c r="H116" s="143">
        <f t="shared" si="63"/>
        <v>45419</v>
      </c>
      <c r="I116" s="175">
        <v>45419</v>
      </c>
      <c r="J116" s="175">
        <v>45419</v>
      </c>
      <c r="K116" s="143">
        <f t="shared" si="64"/>
        <v>45419</v>
      </c>
      <c r="L116" s="144">
        <v>100</v>
      </c>
      <c r="M116" s="215">
        <v>0</v>
      </c>
      <c r="N116" s="144">
        <f t="shared" si="81"/>
        <v>0</v>
      </c>
      <c r="O116" s="206">
        <v>50</v>
      </c>
      <c r="P116" s="145" t="s">
        <v>32</v>
      </c>
      <c r="Q116" s="227">
        <f t="shared" si="82"/>
        <v>100</v>
      </c>
      <c r="R116" s="146"/>
      <c r="S116" s="55">
        <f>D116/$D$113</f>
        <v>5.2631578947368418E-2</v>
      </c>
      <c r="T116" s="149">
        <f t="shared" si="83"/>
        <v>1</v>
      </c>
      <c r="U116" s="233">
        <f t="shared" si="84"/>
        <v>0.5</v>
      </c>
      <c r="V116" s="149">
        <f t="shared" si="85"/>
        <v>-0.5</v>
      </c>
      <c r="W116" s="150"/>
    </row>
    <row r="117" spans="1:23" s="142" customFormat="1" ht="14.1" customHeight="1" outlineLevel="4">
      <c r="A117" s="192">
        <f t="shared" si="51"/>
        <v>255</v>
      </c>
      <c r="B117" s="173" t="s">
        <v>101</v>
      </c>
      <c r="C117" s="174"/>
      <c r="D117" s="140">
        <f t="shared" si="62"/>
        <v>1</v>
      </c>
      <c r="E117" s="140">
        <f t="shared" si="59"/>
        <v>1</v>
      </c>
      <c r="F117" s="175">
        <v>45335</v>
      </c>
      <c r="G117" s="175">
        <v>45335</v>
      </c>
      <c r="H117" s="143">
        <f t="shared" si="63"/>
        <v>45428</v>
      </c>
      <c r="I117" s="175">
        <v>45428</v>
      </c>
      <c r="J117" s="175">
        <v>45428</v>
      </c>
      <c r="K117" s="143">
        <f t="shared" si="64"/>
        <v>45428</v>
      </c>
      <c r="L117" s="144">
        <v>100</v>
      </c>
      <c r="M117" s="215">
        <v>0</v>
      </c>
      <c r="N117" s="144">
        <f t="shared" si="81"/>
        <v>0</v>
      </c>
      <c r="O117" s="206"/>
      <c r="P117" s="145" t="s">
        <v>32</v>
      </c>
      <c r="Q117" s="227">
        <f t="shared" si="82"/>
        <v>100</v>
      </c>
      <c r="R117" s="146"/>
      <c r="S117" s="55">
        <f>D117/$D$104</f>
        <v>1.8518518518518517E-2</v>
      </c>
      <c r="T117" s="149">
        <f t="shared" si="83"/>
        <v>1</v>
      </c>
      <c r="U117" s="233">
        <f t="shared" si="84"/>
        <v>0</v>
      </c>
      <c r="V117" s="149">
        <f t="shared" si="85"/>
        <v>-1</v>
      </c>
      <c r="W117" s="150"/>
    </row>
    <row r="118" spans="1:23" s="142" customFormat="1" ht="14.1" customHeight="1" outlineLevel="4">
      <c r="A118" s="192">
        <f t="shared" si="51"/>
        <v>256</v>
      </c>
      <c r="B118" s="173" t="s">
        <v>102</v>
      </c>
      <c r="C118" s="174"/>
      <c r="D118" s="140">
        <f t="shared" si="62"/>
        <v>2</v>
      </c>
      <c r="E118" s="140">
        <f t="shared" si="59"/>
        <v>2</v>
      </c>
      <c r="F118" s="175">
        <v>45336</v>
      </c>
      <c r="G118" s="175">
        <v>45337</v>
      </c>
      <c r="H118" s="143">
        <f t="shared" si="63"/>
        <v>45429</v>
      </c>
      <c r="I118" s="175">
        <v>45429</v>
      </c>
      <c r="J118" s="175">
        <v>45430</v>
      </c>
      <c r="K118" s="143">
        <f t="shared" si="64"/>
        <v>45430</v>
      </c>
      <c r="L118" s="144">
        <v>100</v>
      </c>
      <c r="M118" s="215">
        <v>0</v>
      </c>
      <c r="N118" s="144">
        <f t="shared" si="81"/>
        <v>0</v>
      </c>
      <c r="O118" s="206"/>
      <c r="P118" s="145" t="s">
        <v>32</v>
      </c>
      <c r="Q118" s="227">
        <f t="shared" si="82"/>
        <v>100</v>
      </c>
      <c r="R118" s="146"/>
      <c r="S118" s="55">
        <f>D118/$D$104</f>
        <v>3.7037037037037035E-2</v>
      </c>
      <c r="T118" s="149">
        <f t="shared" si="83"/>
        <v>1</v>
      </c>
      <c r="U118" s="233">
        <f t="shared" si="84"/>
        <v>0</v>
      </c>
      <c r="V118" s="149">
        <f t="shared" si="85"/>
        <v>-1</v>
      </c>
      <c r="W118" s="150"/>
    </row>
    <row r="119" spans="1:23" s="142" customFormat="1" ht="14.1" customHeight="1" outlineLevel="4">
      <c r="A119" s="192">
        <f t="shared" si="51"/>
        <v>257</v>
      </c>
      <c r="B119" s="173" t="s">
        <v>103</v>
      </c>
      <c r="C119" s="174"/>
      <c r="D119" s="140">
        <v>0</v>
      </c>
      <c r="E119" s="140">
        <f t="shared" si="59"/>
        <v>1</v>
      </c>
      <c r="F119" s="175">
        <v>45337</v>
      </c>
      <c r="G119" s="175">
        <v>45337</v>
      </c>
      <c r="H119" s="143">
        <f t="shared" si="63"/>
        <v>45430</v>
      </c>
      <c r="I119" s="175">
        <v>45430</v>
      </c>
      <c r="J119" s="175">
        <v>45430</v>
      </c>
      <c r="K119" s="143">
        <f t="shared" si="64"/>
        <v>45430</v>
      </c>
      <c r="L119" s="144">
        <v>100</v>
      </c>
      <c r="M119" s="215">
        <v>0</v>
      </c>
      <c r="N119" s="144">
        <f t="shared" si="81"/>
        <v>0</v>
      </c>
      <c r="O119" s="206"/>
      <c r="P119" s="145" t="s">
        <v>32</v>
      </c>
      <c r="Q119" s="227">
        <f t="shared" si="82"/>
        <v>100</v>
      </c>
      <c r="R119" s="146"/>
      <c r="S119" s="55">
        <f>D119/$D$104</f>
        <v>0</v>
      </c>
      <c r="T119" s="149">
        <f t="shared" si="83"/>
        <v>1</v>
      </c>
      <c r="U119" s="233">
        <f t="shared" si="84"/>
        <v>0</v>
      </c>
      <c r="V119" s="149">
        <f t="shared" si="85"/>
        <v>-1</v>
      </c>
      <c r="W119" s="150"/>
    </row>
    <row r="120" spans="1:23" s="100" customFormat="1" ht="14.1" customHeight="1" outlineLevel="3">
      <c r="A120" s="192">
        <f t="shared" si="51"/>
        <v>258</v>
      </c>
      <c r="B120" s="179" t="s">
        <v>63</v>
      </c>
      <c r="C120" s="180"/>
      <c r="D120" s="111">
        <f>SUM(D121,D133)</f>
        <v>223</v>
      </c>
      <c r="E120" s="111">
        <f t="shared" si="59"/>
        <v>42</v>
      </c>
      <c r="F120" s="181">
        <v>45296</v>
      </c>
      <c r="G120" s="181">
        <v>45337</v>
      </c>
      <c r="H120" s="102">
        <f t="shared" si="63"/>
        <v>45297</v>
      </c>
      <c r="I120" s="181">
        <v>45297</v>
      </c>
      <c r="J120" s="181">
        <v>45327</v>
      </c>
      <c r="K120" s="102">
        <f t="shared" si="64"/>
        <v>45327</v>
      </c>
      <c r="L120" s="103"/>
      <c r="M120" s="214">
        <v>0</v>
      </c>
      <c r="N120" s="103"/>
      <c r="O120" s="208"/>
      <c r="P120" s="104"/>
      <c r="Q120" s="229"/>
      <c r="R120" s="154"/>
      <c r="S120" s="106">
        <f>D120/$D$87</f>
        <v>0.41068139963167588</v>
      </c>
      <c r="T120" s="108">
        <f>$S121*T121+$S133*T133</f>
        <v>1</v>
      </c>
      <c r="U120" s="108">
        <f>$S121*U121+$S133*U133</f>
        <v>0</v>
      </c>
      <c r="V120" s="108">
        <f t="shared" si="85"/>
        <v>-1</v>
      </c>
      <c r="W120" s="109"/>
    </row>
    <row r="121" spans="1:23" s="112" customFormat="1" ht="14.1" customHeight="1" outlineLevel="4">
      <c r="A121" s="192">
        <f t="shared" si="51"/>
        <v>259</v>
      </c>
      <c r="B121" s="182" t="s">
        <v>64</v>
      </c>
      <c r="C121" s="183"/>
      <c r="D121" s="124">
        <f>SUM(D122:D132)</f>
        <v>223</v>
      </c>
      <c r="E121" s="124">
        <f t="shared" si="59"/>
        <v>42</v>
      </c>
      <c r="F121" s="184">
        <v>45296</v>
      </c>
      <c r="G121" s="184">
        <v>45337</v>
      </c>
      <c r="H121" s="114">
        <f t="shared" si="63"/>
        <v>45297</v>
      </c>
      <c r="I121" s="184">
        <v>45297</v>
      </c>
      <c r="J121" s="184">
        <v>45327</v>
      </c>
      <c r="K121" s="114">
        <f t="shared" si="64"/>
        <v>45327</v>
      </c>
      <c r="L121" s="115"/>
      <c r="M121" s="214">
        <v>0</v>
      </c>
      <c r="N121" s="115"/>
      <c r="O121" s="209"/>
      <c r="P121" s="116"/>
      <c r="Q121" s="230"/>
      <c r="R121" s="155"/>
      <c r="S121" s="123">
        <f>D121/$D$120</f>
        <v>1</v>
      </c>
      <c r="T121" s="120" cm="1">
        <f t="array" ref="T121">SUMPRODUCT($S122:$S132*T122:T132)</f>
        <v>1</v>
      </c>
      <c r="U121" s="120" cm="1">
        <f t="array" ref="U121">SUMPRODUCT($S122:$S132*U122:U132)</f>
        <v>0</v>
      </c>
      <c r="V121" s="120">
        <f t="shared" si="85"/>
        <v>-1</v>
      </c>
      <c r="W121" s="121"/>
    </row>
    <row r="122" spans="1:23" s="142" customFormat="1" ht="14.1" customHeight="1" outlineLevel="5">
      <c r="A122" s="192">
        <f t="shared" si="51"/>
        <v>260</v>
      </c>
      <c r="B122" s="173" t="s">
        <v>49</v>
      </c>
      <c r="C122" s="174"/>
      <c r="D122" s="140">
        <f t="shared" si="62"/>
        <v>23</v>
      </c>
      <c r="E122" s="140">
        <f t="shared" si="59"/>
        <v>23</v>
      </c>
      <c r="F122" s="175">
        <v>45296</v>
      </c>
      <c r="G122" s="175">
        <v>45318</v>
      </c>
      <c r="H122" s="143">
        <f t="shared" si="63"/>
        <v>45297</v>
      </c>
      <c r="I122" s="175">
        <v>45297</v>
      </c>
      <c r="J122" s="175">
        <v>45303</v>
      </c>
      <c r="K122" s="143">
        <f t="shared" si="64"/>
        <v>45303</v>
      </c>
      <c r="L122" s="144">
        <v>100</v>
      </c>
      <c r="M122" s="215">
        <v>0</v>
      </c>
      <c r="N122" s="144">
        <f t="shared" ref="N122:N135" si="86">M122*100</f>
        <v>0</v>
      </c>
      <c r="O122" s="206"/>
      <c r="P122" s="145" t="s">
        <v>32</v>
      </c>
      <c r="Q122" s="227">
        <f t="shared" ref="Q122:Q135" si="87">IF(OR(F122="",G122="",L122=""),0,MIN(MAX(IF(F122&gt;$V$1,0,(((G122-F122)-(G122-$V$1))*(10/E122)/10)),0),1)*L122)</f>
        <v>100</v>
      </c>
      <c r="R122" s="146"/>
      <c r="S122" s="55">
        <f t="shared" ref="S122:S132" si="88">D122/$D$121</f>
        <v>0.1031390134529148</v>
      </c>
      <c r="T122" s="149">
        <f t="shared" ref="T122:T135" si="89">IF(OR(L122=0,Q122=0),0,Q122/L122)</f>
        <v>1</v>
      </c>
      <c r="U122" s="233">
        <f t="shared" ref="U122:U135" si="90">IF(OR(L122=0,O122=0),0,O122/L122)</f>
        <v>0</v>
      </c>
      <c r="V122" s="149">
        <f t="shared" ref="V122:V136" si="91">U122-T122</f>
        <v>-1</v>
      </c>
      <c r="W122" s="150"/>
    </row>
    <row r="123" spans="1:23" s="142" customFormat="1" ht="14.1" customHeight="1" outlineLevel="5">
      <c r="A123" s="192">
        <f t="shared" si="51"/>
        <v>261</v>
      </c>
      <c r="B123" s="173" t="s">
        <v>50</v>
      </c>
      <c r="C123" s="174"/>
      <c r="D123" s="140">
        <f t="shared" si="62"/>
        <v>23</v>
      </c>
      <c r="E123" s="140">
        <f t="shared" si="59"/>
        <v>23</v>
      </c>
      <c r="F123" s="175">
        <v>45299</v>
      </c>
      <c r="G123" s="175">
        <v>45321</v>
      </c>
      <c r="H123" s="143">
        <f t="shared" si="63"/>
        <v>45300</v>
      </c>
      <c r="I123" s="175">
        <v>45300</v>
      </c>
      <c r="J123" s="175">
        <v>45306</v>
      </c>
      <c r="K123" s="143">
        <f t="shared" si="64"/>
        <v>45306</v>
      </c>
      <c r="L123" s="144">
        <v>100</v>
      </c>
      <c r="M123" s="215">
        <v>0</v>
      </c>
      <c r="N123" s="144">
        <f t="shared" si="86"/>
        <v>0</v>
      </c>
      <c r="O123" s="206"/>
      <c r="P123" s="145" t="s">
        <v>32</v>
      </c>
      <c r="Q123" s="227">
        <f t="shared" si="87"/>
        <v>100</v>
      </c>
      <c r="R123" s="146"/>
      <c r="S123" s="55">
        <f t="shared" si="88"/>
        <v>0.1031390134529148</v>
      </c>
      <c r="T123" s="149">
        <f t="shared" si="89"/>
        <v>1</v>
      </c>
      <c r="U123" s="233">
        <f t="shared" si="90"/>
        <v>0</v>
      </c>
      <c r="V123" s="149">
        <f t="shared" si="91"/>
        <v>-1</v>
      </c>
      <c r="W123" s="150"/>
    </row>
    <row r="124" spans="1:23" s="142" customFormat="1" ht="14.1" customHeight="1" outlineLevel="5">
      <c r="A124" s="192">
        <f t="shared" si="51"/>
        <v>262</v>
      </c>
      <c r="B124" s="173" t="s">
        <v>51</v>
      </c>
      <c r="C124" s="174"/>
      <c r="D124" s="140">
        <f t="shared" si="62"/>
        <v>23</v>
      </c>
      <c r="E124" s="140">
        <f t="shared" si="59"/>
        <v>23</v>
      </c>
      <c r="F124" s="175">
        <v>45300</v>
      </c>
      <c r="G124" s="175">
        <v>45322</v>
      </c>
      <c r="H124" s="143">
        <f t="shared" si="63"/>
        <v>45301</v>
      </c>
      <c r="I124" s="175">
        <v>45301</v>
      </c>
      <c r="J124" s="175">
        <v>45307</v>
      </c>
      <c r="K124" s="143">
        <f t="shared" si="64"/>
        <v>45307</v>
      </c>
      <c r="L124" s="144">
        <v>100</v>
      </c>
      <c r="M124" s="215">
        <v>0</v>
      </c>
      <c r="N124" s="144">
        <f t="shared" si="86"/>
        <v>0</v>
      </c>
      <c r="O124" s="206"/>
      <c r="P124" s="145" t="s">
        <v>32</v>
      </c>
      <c r="Q124" s="227">
        <f t="shared" si="87"/>
        <v>100</v>
      </c>
      <c r="R124" s="146"/>
      <c r="S124" s="55">
        <f t="shared" si="88"/>
        <v>0.1031390134529148</v>
      </c>
      <c r="T124" s="149">
        <f t="shared" si="89"/>
        <v>1</v>
      </c>
      <c r="U124" s="233">
        <f t="shared" si="90"/>
        <v>0</v>
      </c>
      <c r="V124" s="149">
        <f t="shared" si="91"/>
        <v>-1</v>
      </c>
      <c r="W124" s="150"/>
    </row>
    <row r="125" spans="1:23" s="142" customFormat="1" ht="14.1" customHeight="1" outlineLevel="5">
      <c r="A125" s="192">
        <f t="shared" si="51"/>
        <v>263</v>
      </c>
      <c r="B125" s="173" t="s">
        <v>52</v>
      </c>
      <c r="C125" s="174"/>
      <c r="D125" s="140">
        <f t="shared" si="62"/>
        <v>23</v>
      </c>
      <c r="E125" s="140">
        <f t="shared" si="59"/>
        <v>23</v>
      </c>
      <c r="F125" s="175">
        <v>45302</v>
      </c>
      <c r="G125" s="175">
        <v>45324</v>
      </c>
      <c r="H125" s="143">
        <f t="shared" si="63"/>
        <v>45303</v>
      </c>
      <c r="I125" s="175">
        <v>45303</v>
      </c>
      <c r="J125" s="175">
        <v>45309</v>
      </c>
      <c r="K125" s="143">
        <f t="shared" si="64"/>
        <v>45309</v>
      </c>
      <c r="L125" s="144">
        <v>100</v>
      </c>
      <c r="M125" s="215">
        <v>0</v>
      </c>
      <c r="N125" s="144">
        <f t="shared" si="86"/>
        <v>0</v>
      </c>
      <c r="O125" s="206"/>
      <c r="P125" s="145" t="s">
        <v>32</v>
      </c>
      <c r="Q125" s="227">
        <f t="shared" si="87"/>
        <v>100</v>
      </c>
      <c r="R125" s="146"/>
      <c r="S125" s="55">
        <f t="shared" si="88"/>
        <v>0.1031390134529148</v>
      </c>
      <c r="T125" s="149">
        <f t="shared" si="89"/>
        <v>1</v>
      </c>
      <c r="U125" s="233">
        <f t="shared" si="90"/>
        <v>0</v>
      </c>
      <c r="V125" s="149">
        <f t="shared" si="91"/>
        <v>-1</v>
      </c>
      <c r="W125" s="150"/>
    </row>
    <row r="126" spans="1:23" s="142" customFormat="1" ht="14.1" customHeight="1" outlineLevel="5">
      <c r="A126" s="192">
        <f t="shared" si="51"/>
        <v>264</v>
      </c>
      <c r="B126" s="173" t="s">
        <v>53</v>
      </c>
      <c r="C126" s="174"/>
      <c r="D126" s="140">
        <f t="shared" si="62"/>
        <v>23</v>
      </c>
      <c r="E126" s="140">
        <f t="shared" si="59"/>
        <v>23</v>
      </c>
      <c r="F126" s="175">
        <v>45306</v>
      </c>
      <c r="G126" s="175">
        <v>45328</v>
      </c>
      <c r="H126" s="143">
        <f t="shared" si="63"/>
        <v>45307</v>
      </c>
      <c r="I126" s="175">
        <v>45307</v>
      </c>
      <c r="J126" s="175">
        <v>45313</v>
      </c>
      <c r="K126" s="143">
        <f t="shared" si="64"/>
        <v>45313</v>
      </c>
      <c r="L126" s="144">
        <v>100</v>
      </c>
      <c r="M126" s="215">
        <v>0</v>
      </c>
      <c r="N126" s="144">
        <f t="shared" si="86"/>
        <v>0</v>
      </c>
      <c r="O126" s="206"/>
      <c r="P126" s="145" t="s">
        <v>32</v>
      </c>
      <c r="Q126" s="227">
        <f t="shared" si="87"/>
        <v>100</v>
      </c>
      <c r="R126" s="146"/>
      <c r="S126" s="55">
        <f t="shared" si="88"/>
        <v>0.1031390134529148</v>
      </c>
      <c r="T126" s="149">
        <f t="shared" si="89"/>
        <v>1</v>
      </c>
      <c r="U126" s="233">
        <f t="shared" si="90"/>
        <v>0</v>
      </c>
      <c r="V126" s="149">
        <f t="shared" si="91"/>
        <v>-1</v>
      </c>
      <c r="W126" s="150"/>
    </row>
    <row r="127" spans="1:23" s="142" customFormat="1" ht="14.1" customHeight="1" outlineLevel="5">
      <c r="A127" s="192">
        <f t="shared" si="51"/>
        <v>265</v>
      </c>
      <c r="B127" s="173" t="s">
        <v>54</v>
      </c>
      <c r="C127" s="174"/>
      <c r="D127" s="140">
        <f t="shared" si="62"/>
        <v>23</v>
      </c>
      <c r="E127" s="140">
        <f t="shared" si="59"/>
        <v>23</v>
      </c>
      <c r="F127" s="175">
        <v>45309</v>
      </c>
      <c r="G127" s="175">
        <v>45331</v>
      </c>
      <c r="H127" s="143">
        <f t="shared" si="63"/>
        <v>45310</v>
      </c>
      <c r="I127" s="175">
        <v>45310</v>
      </c>
      <c r="J127" s="175">
        <v>45316</v>
      </c>
      <c r="K127" s="143">
        <f t="shared" si="64"/>
        <v>45316</v>
      </c>
      <c r="L127" s="144">
        <v>100</v>
      </c>
      <c r="M127" s="215">
        <v>0</v>
      </c>
      <c r="N127" s="144">
        <f t="shared" si="86"/>
        <v>0</v>
      </c>
      <c r="O127" s="206"/>
      <c r="P127" s="145" t="s">
        <v>32</v>
      </c>
      <c r="Q127" s="227">
        <f t="shared" si="87"/>
        <v>100</v>
      </c>
      <c r="R127" s="146"/>
      <c r="S127" s="55">
        <f t="shared" si="88"/>
        <v>0.1031390134529148</v>
      </c>
      <c r="T127" s="149">
        <f t="shared" si="89"/>
        <v>1</v>
      </c>
      <c r="U127" s="233">
        <f t="shared" si="90"/>
        <v>0</v>
      </c>
      <c r="V127" s="149">
        <f t="shared" si="91"/>
        <v>-1</v>
      </c>
      <c r="W127" s="150"/>
    </row>
    <row r="128" spans="1:23" s="142" customFormat="1" ht="14.1" customHeight="1" outlineLevel="5">
      <c r="A128" s="192">
        <f t="shared" si="51"/>
        <v>266</v>
      </c>
      <c r="B128" s="173" t="s">
        <v>65</v>
      </c>
      <c r="C128" s="174"/>
      <c r="D128" s="140">
        <f t="shared" si="62"/>
        <v>24</v>
      </c>
      <c r="E128" s="140">
        <f t="shared" si="59"/>
        <v>24</v>
      </c>
      <c r="F128" s="175">
        <v>45311</v>
      </c>
      <c r="G128" s="175">
        <v>45334</v>
      </c>
      <c r="H128" s="143">
        <f t="shared" si="63"/>
        <v>45313</v>
      </c>
      <c r="I128" s="175">
        <v>45313</v>
      </c>
      <c r="J128" s="175">
        <v>45318</v>
      </c>
      <c r="K128" s="143">
        <f t="shared" si="64"/>
        <v>45318</v>
      </c>
      <c r="L128" s="144">
        <v>100</v>
      </c>
      <c r="M128" s="215">
        <v>0</v>
      </c>
      <c r="N128" s="144">
        <f t="shared" si="86"/>
        <v>0</v>
      </c>
      <c r="O128" s="206"/>
      <c r="P128" s="145" t="s">
        <v>32</v>
      </c>
      <c r="Q128" s="227">
        <f t="shared" si="87"/>
        <v>100</v>
      </c>
      <c r="R128" s="146"/>
      <c r="S128" s="55">
        <f t="shared" si="88"/>
        <v>0.10762331838565023</v>
      </c>
      <c r="T128" s="149">
        <f t="shared" si="89"/>
        <v>1</v>
      </c>
      <c r="U128" s="233">
        <f t="shared" si="90"/>
        <v>0</v>
      </c>
      <c r="V128" s="149">
        <f t="shared" si="91"/>
        <v>-1</v>
      </c>
      <c r="W128" s="150"/>
    </row>
    <row r="129" spans="1:23" s="142" customFormat="1" ht="14.1" customHeight="1" outlineLevel="5">
      <c r="A129" s="192">
        <f t="shared" si="51"/>
        <v>267</v>
      </c>
      <c r="B129" s="173" t="s">
        <v>55</v>
      </c>
      <c r="C129" s="174"/>
      <c r="D129" s="140">
        <f t="shared" si="62"/>
        <v>23</v>
      </c>
      <c r="E129" s="140">
        <f t="shared" si="59"/>
        <v>23</v>
      </c>
      <c r="F129" s="175">
        <v>45315</v>
      </c>
      <c r="G129" s="175">
        <v>45337</v>
      </c>
      <c r="H129" s="143">
        <f t="shared" si="63"/>
        <v>45316</v>
      </c>
      <c r="I129" s="175">
        <v>45316</v>
      </c>
      <c r="J129" s="175">
        <v>45322</v>
      </c>
      <c r="K129" s="143">
        <f t="shared" si="64"/>
        <v>45322</v>
      </c>
      <c r="L129" s="144">
        <v>100</v>
      </c>
      <c r="M129" s="215">
        <v>0</v>
      </c>
      <c r="N129" s="144">
        <f t="shared" si="86"/>
        <v>0</v>
      </c>
      <c r="O129" s="206"/>
      <c r="P129" s="145" t="s">
        <v>32</v>
      </c>
      <c r="Q129" s="227">
        <f t="shared" si="87"/>
        <v>100</v>
      </c>
      <c r="R129" s="146"/>
      <c r="S129" s="55">
        <f t="shared" si="88"/>
        <v>0.1031390134529148</v>
      </c>
      <c r="T129" s="149">
        <f t="shared" si="89"/>
        <v>1</v>
      </c>
      <c r="U129" s="233">
        <f t="shared" si="90"/>
        <v>0</v>
      </c>
      <c r="V129" s="149">
        <f t="shared" si="91"/>
        <v>-1</v>
      </c>
      <c r="W129" s="150"/>
    </row>
    <row r="130" spans="1:23" s="142" customFormat="1" ht="14.1" customHeight="1" outlineLevel="5">
      <c r="A130" s="192">
        <f t="shared" si="51"/>
        <v>268</v>
      </c>
      <c r="B130" s="173" t="s">
        <v>56</v>
      </c>
      <c r="C130" s="174"/>
      <c r="D130" s="140">
        <f t="shared" si="62"/>
        <v>20</v>
      </c>
      <c r="E130" s="140">
        <f t="shared" si="59"/>
        <v>20</v>
      </c>
      <c r="F130" s="175">
        <v>45318</v>
      </c>
      <c r="G130" s="175">
        <v>45337</v>
      </c>
      <c r="H130" s="143">
        <f t="shared" si="63"/>
        <v>45320</v>
      </c>
      <c r="I130" s="175">
        <v>45320</v>
      </c>
      <c r="J130" s="175">
        <v>45325</v>
      </c>
      <c r="K130" s="143">
        <f t="shared" si="64"/>
        <v>45325</v>
      </c>
      <c r="L130" s="144">
        <v>100</v>
      </c>
      <c r="M130" s="215">
        <v>0</v>
      </c>
      <c r="N130" s="144">
        <f t="shared" si="86"/>
        <v>0</v>
      </c>
      <c r="O130" s="206"/>
      <c r="P130" s="145" t="s">
        <v>32</v>
      </c>
      <c r="Q130" s="227">
        <f t="shared" si="87"/>
        <v>100</v>
      </c>
      <c r="R130" s="146"/>
      <c r="S130" s="55">
        <f t="shared" si="88"/>
        <v>8.9686098654708515E-2</v>
      </c>
      <c r="T130" s="149">
        <f t="shared" si="89"/>
        <v>1</v>
      </c>
      <c r="U130" s="233">
        <f t="shared" si="90"/>
        <v>0</v>
      </c>
      <c r="V130" s="149">
        <f t="shared" si="91"/>
        <v>-1</v>
      </c>
      <c r="W130" s="150"/>
    </row>
    <row r="131" spans="1:23" s="142" customFormat="1" ht="14.1" customHeight="1" outlineLevel="5">
      <c r="A131" s="192">
        <f t="shared" si="51"/>
        <v>269</v>
      </c>
      <c r="B131" s="173" t="s">
        <v>57</v>
      </c>
      <c r="C131" s="174"/>
      <c r="D131" s="140">
        <f t="shared" si="62"/>
        <v>18</v>
      </c>
      <c r="E131" s="140">
        <f t="shared" si="59"/>
        <v>18</v>
      </c>
      <c r="F131" s="175">
        <v>45320</v>
      </c>
      <c r="G131" s="175">
        <v>45337</v>
      </c>
      <c r="H131" s="143">
        <f t="shared" si="63"/>
        <v>45321</v>
      </c>
      <c r="I131" s="175">
        <v>45321</v>
      </c>
      <c r="J131" s="175">
        <v>45327</v>
      </c>
      <c r="K131" s="143">
        <f t="shared" si="64"/>
        <v>45327</v>
      </c>
      <c r="L131" s="144">
        <v>100</v>
      </c>
      <c r="M131" s="215">
        <v>0</v>
      </c>
      <c r="N131" s="144">
        <f t="shared" si="86"/>
        <v>0</v>
      </c>
      <c r="O131" s="206"/>
      <c r="P131" s="145" t="s">
        <v>32</v>
      </c>
      <c r="Q131" s="227">
        <f t="shared" si="87"/>
        <v>100</v>
      </c>
      <c r="R131" s="146"/>
      <c r="S131" s="55">
        <f t="shared" si="88"/>
        <v>8.0717488789237665E-2</v>
      </c>
      <c r="T131" s="149">
        <f t="shared" si="89"/>
        <v>1</v>
      </c>
      <c r="U131" s="233">
        <f t="shared" si="90"/>
        <v>0</v>
      </c>
      <c r="V131" s="149">
        <f t="shared" si="91"/>
        <v>-1</v>
      </c>
      <c r="W131" s="150"/>
    </row>
    <row r="132" spans="1:23" s="142" customFormat="1" ht="14.1" customHeight="1" outlineLevel="5">
      <c r="A132" s="192">
        <f t="shared" si="51"/>
        <v>270</v>
      </c>
      <c r="B132" s="173" t="s">
        <v>66</v>
      </c>
      <c r="C132" s="174"/>
      <c r="D132" s="140">
        <v>0</v>
      </c>
      <c r="E132" s="140">
        <f t="shared" si="59"/>
        <v>1</v>
      </c>
      <c r="F132" s="175">
        <v>45337</v>
      </c>
      <c r="G132" s="175">
        <v>45337</v>
      </c>
      <c r="H132" s="143">
        <f t="shared" si="63"/>
        <v>45327</v>
      </c>
      <c r="I132" s="175">
        <v>45327</v>
      </c>
      <c r="J132" s="175">
        <v>45327</v>
      </c>
      <c r="K132" s="143">
        <f t="shared" si="64"/>
        <v>45327</v>
      </c>
      <c r="L132" s="144">
        <v>100</v>
      </c>
      <c r="M132" s="215">
        <v>0</v>
      </c>
      <c r="N132" s="144">
        <f t="shared" si="86"/>
        <v>0</v>
      </c>
      <c r="O132" s="206"/>
      <c r="P132" s="145" t="s">
        <v>32</v>
      </c>
      <c r="Q132" s="227">
        <f t="shared" si="87"/>
        <v>100</v>
      </c>
      <c r="R132" s="146"/>
      <c r="S132" s="55">
        <f t="shared" si="88"/>
        <v>0</v>
      </c>
      <c r="T132" s="149">
        <f t="shared" si="89"/>
        <v>1</v>
      </c>
      <c r="U132" s="233">
        <f t="shared" si="90"/>
        <v>0</v>
      </c>
      <c r="V132" s="149">
        <f t="shared" si="91"/>
        <v>-1</v>
      </c>
      <c r="W132" s="150"/>
    </row>
    <row r="133" spans="1:23" s="142" customFormat="1" ht="14.1" customHeight="1" outlineLevel="4">
      <c r="A133" s="192">
        <f t="shared" si="51"/>
        <v>271</v>
      </c>
      <c r="B133" s="173" t="s">
        <v>67</v>
      </c>
      <c r="C133" s="174"/>
      <c r="D133" s="140">
        <v>0</v>
      </c>
      <c r="E133" s="140">
        <f t="shared" si="59"/>
        <v>1</v>
      </c>
      <c r="F133" s="175">
        <v>45337</v>
      </c>
      <c r="G133" s="175">
        <v>45337</v>
      </c>
      <c r="H133" s="143">
        <f t="shared" si="63"/>
        <v>45327</v>
      </c>
      <c r="I133" s="175">
        <v>45327</v>
      </c>
      <c r="J133" s="175">
        <v>45327</v>
      </c>
      <c r="K133" s="143">
        <f t="shared" si="64"/>
        <v>45327</v>
      </c>
      <c r="L133" s="144">
        <v>100</v>
      </c>
      <c r="M133" s="215">
        <v>0</v>
      </c>
      <c r="N133" s="144">
        <f t="shared" si="86"/>
        <v>0</v>
      </c>
      <c r="O133" s="206"/>
      <c r="P133" s="145" t="s">
        <v>32</v>
      </c>
      <c r="Q133" s="227">
        <f t="shared" si="87"/>
        <v>100</v>
      </c>
      <c r="R133" s="146"/>
      <c r="S133" s="55">
        <f>D133/$D$120</f>
        <v>0</v>
      </c>
      <c r="T133" s="149">
        <f t="shared" si="89"/>
        <v>1</v>
      </c>
      <c r="U133" s="233">
        <f t="shared" si="90"/>
        <v>0</v>
      </c>
      <c r="V133" s="149">
        <f t="shared" si="91"/>
        <v>-1</v>
      </c>
      <c r="W133" s="150"/>
    </row>
    <row r="134" spans="1:23" s="142" customFormat="1" ht="14.1" customHeight="1" outlineLevel="3">
      <c r="A134" s="192">
        <f t="shared" si="51"/>
        <v>272</v>
      </c>
      <c r="B134" s="173" t="s">
        <v>91</v>
      </c>
      <c r="C134" s="174"/>
      <c r="D134" s="140">
        <v>0</v>
      </c>
      <c r="E134" s="140">
        <f t="shared" si="59"/>
        <v>1</v>
      </c>
      <c r="F134" s="175">
        <v>45337</v>
      </c>
      <c r="G134" s="175">
        <v>45337</v>
      </c>
      <c r="H134" s="143">
        <f t="shared" si="63"/>
        <v>45430</v>
      </c>
      <c r="I134" s="175">
        <v>45430</v>
      </c>
      <c r="J134" s="175">
        <v>45430</v>
      </c>
      <c r="K134" s="143">
        <f t="shared" si="64"/>
        <v>45430</v>
      </c>
      <c r="L134" s="144">
        <v>100</v>
      </c>
      <c r="M134" s="215">
        <v>0</v>
      </c>
      <c r="N134" s="144">
        <f t="shared" si="86"/>
        <v>0</v>
      </c>
      <c r="O134" s="206"/>
      <c r="P134" s="145" t="s">
        <v>32</v>
      </c>
      <c r="Q134" s="227">
        <f t="shared" si="87"/>
        <v>100</v>
      </c>
      <c r="R134" s="146"/>
      <c r="S134" s="55">
        <f>D134/$D$87</f>
        <v>0</v>
      </c>
      <c r="T134" s="149">
        <f t="shared" si="89"/>
        <v>1</v>
      </c>
      <c r="U134" s="233">
        <f t="shared" si="90"/>
        <v>0</v>
      </c>
      <c r="V134" s="149">
        <f t="shared" si="91"/>
        <v>-1</v>
      </c>
      <c r="W134" s="150"/>
    </row>
    <row r="135" spans="1:23" s="142" customFormat="1" ht="14.1" customHeight="1" outlineLevel="2">
      <c r="A135" s="192">
        <f t="shared" si="51"/>
        <v>273</v>
      </c>
      <c r="B135" s="173" t="s">
        <v>104</v>
      </c>
      <c r="C135" s="174"/>
      <c r="D135" s="140">
        <v>0</v>
      </c>
      <c r="E135" s="140">
        <f t="shared" si="59"/>
        <v>1</v>
      </c>
      <c r="F135" s="175">
        <v>45337</v>
      </c>
      <c r="G135" s="175">
        <v>45337</v>
      </c>
      <c r="H135" s="143">
        <f t="shared" si="63"/>
        <v>45430</v>
      </c>
      <c r="I135" s="175">
        <v>45430</v>
      </c>
      <c r="J135" s="175">
        <v>45430</v>
      </c>
      <c r="K135" s="143">
        <f t="shared" si="64"/>
        <v>45430</v>
      </c>
      <c r="L135" s="144">
        <v>100</v>
      </c>
      <c r="M135" s="215">
        <v>0</v>
      </c>
      <c r="N135" s="144">
        <f t="shared" si="86"/>
        <v>0</v>
      </c>
      <c r="O135" s="206"/>
      <c r="P135" s="145" t="s">
        <v>32</v>
      </c>
      <c r="Q135" s="227">
        <f t="shared" si="87"/>
        <v>100</v>
      </c>
      <c r="R135" s="146"/>
      <c r="S135" s="55">
        <f>D135/$D$83</f>
        <v>0</v>
      </c>
      <c r="T135" s="149">
        <f t="shared" si="89"/>
        <v>1</v>
      </c>
      <c r="U135" s="233">
        <f t="shared" si="90"/>
        <v>0</v>
      </c>
      <c r="V135" s="149">
        <f t="shared" si="91"/>
        <v>-1</v>
      </c>
      <c r="W135" s="150"/>
    </row>
    <row r="136" spans="1:23" s="74" customFormat="1" ht="14.1" customHeight="1" outlineLevel="1">
      <c r="A136" s="192">
        <f t="shared" si="51"/>
        <v>274</v>
      </c>
      <c r="B136" s="170" t="s">
        <v>105</v>
      </c>
      <c r="C136" s="171"/>
      <c r="D136" s="75">
        <f>SUM(D137,D140,D210)</f>
        <v>1429</v>
      </c>
      <c r="E136" s="75">
        <f t="shared" si="59"/>
        <v>92</v>
      </c>
      <c r="F136" s="172">
        <v>45259</v>
      </c>
      <c r="G136" s="172">
        <v>45350</v>
      </c>
      <c r="H136" s="76">
        <f t="shared" si="63"/>
        <v>45257</v>
      </c>
      <c r="I136" s="172">
        <v>45257</v>
      </c>
      <c r="J136" s="172">
        <v>45367</v>
      </c>
      <c r="K136" s="76">
        <f t="shared" si="64"/>
        <v>45367</v>
      </c>
      <c r="L136" s="77"/>
      <c r="M136" s="214">
        <v>0.02</v>
      </c>
      <c r="N136" s="77"/>
      <c r="O136" s="205"/>
      <c r="P136" s="78"/>
      <c r="Q136" s="226"/>
      <c r="R136" s="138"/>
      <c r="S136" s="80">
        <f>D136/$D$9</f>
        <v>0.16012998655311519</v>
      </c>
      <c r="T136" s="82">
        <f>$S137*T137+$S140*T140+$S210*T210</f>
        <v>0.99999999999999989</v>
      </c>
      <c r="U136" s="82">
        <f>$S137*U137+$S140*U140+$S210*U210</f>
        <v>0.98890832750174951</v>
      </c>
      <c r="V136" s="82">
        <f t="shared" si="91"/>
        <v>-1.1091672498250382E-2</v>
      </c>
      <c r="W136" s="83"/>
    </row>
    <row r="137" spans="1:23" s="86" customFormat="1" ht="14.1" customHeight="1" outlineLevel="2">
      <c r="A137" s="192">
        <f t="shared" si="51"/>
        <v>275</v>
      </c>
      <c r="B137" s="176" t="s">
        <v>43</v>
      </c>
      <c r="C137" s="177"/>
      <c r="D137" s="96">
        <f>SUM(D138:D139)</f>
        <v>21</v>
      </c>
      <c r="E137" s="96">
        <f t="shared" si="59"/>
        <v>21</v>
      </c>
      <c r="F137" s="178">
        <v>45259</v>
      </c>
      <c r="G137" s="178">
        <v>45279</v>
      </c>
      <c r="H137" s="88">
        <f t="shared" si="63"/>
        <v>45259</v>
      </c>
      <c r="I137" s="178">
        <v>45259</v>
      </c>
      <c r="J137" s="178">
        <v>45279</v>
      </c>
      <c r="K137" s="88">
        <f t="shared" si="64"/>
        <v>45279</v>
      </c>
      <c r="L137" s="89"/>
      <c r="M137" s="214">
        <v>1</v>
      </c>
      <c r="N137" s="89"/>
      <c r="O137" s="207"/>
      <c r="P137" s="90"/>
      <c r="Q137" s="228"/>
      <c r="R137" s="139"/>
      <c r="S137" s="98">
        <f>D137/$D$136</f>
        <v>1.4695591322603219E-2</v>
      </c>
      <c r="T137" s="94" cm="1">
        <f t="array" ref="T137">SUMPRODUCT($S138:$S139*T138:T139)</f>
        <v>1</v>
      </c>
      <c r="U137" s="94" cm="1">
        <f t="array" ref="U137">SUMPRODUCT($S138:$S139*U138:U139)</f>
        <v>1</v>
      </c>
      <c r="V137" s="94">
        <f t="shared" ref="V137" si="92">U137-T137</f>
        <v>0</v>
      </c>
      <c r="W137" s="95"/>
    </row>
    <row r="138" spans="1:23" s="142" customFormat="1" ht="14.1" customHeight="1" outlineLevel="3">
      <c r="A138" s="192">
        <f t="shared" si="51"/>
        <v>276</v>
      </c>
      <c r="B138" s="173" t="s">
        <v>44</v>
      </c>
      <c r="C138" s="174"/>
      <c r="D138" s="140">
        <f t="shared" si="62"/>
        <v>21</v>
      </c>
      <c r="E138" s="140">
        <f t="shared" si="59"/>
        <v>21</v>
      </c>
      <c r="F138" s="175">
        <v>45259</v>
      </c>
      <c r="G138" s="175">
        <v>45279</v>
      </c>
      <c r="H138" s="143">
        <f t="shared" si="63"/>
        <v>45259</v>
      </c>
      <c r="I138" s="175">
        <v>45259</v>
      </c>
      <c r="J138" s="175">
        <v>45279</v>
      </c>
      <c r="K138" s="143">
        <f t="shared" si="64"/>
        <v>45279</v>
      </c>
      <c r="L138" s="144">
        <v>100</v>
      </c>
      <c r="M138" s="215">
        <v>1</v>
      </c>
      <c r="N138" s="144">
        <f t="shared" ref="N138:N139" si="93">M138*100</f>
        <v>100</v>
      </c>
      <c r="O138" s="206">
        <v>100</v>
      </c>
      <c r="P138" s="145" t="s">
        <v>32</v>
      </c>
      <c r="Q138" s="227">
        <f>IF(OR(F138="",G138="",L138=""),0,MIN(MAX(IF(F138&gt;$V$1,0,(((G138-F138)-(G138-$V$1))*(10/E138)/10)),0),1)*L138)</f>
        <v>100</v>
      </c>
      <c r="R138" s="146"/>
      <c r="S138" s="55">
        <f>D138/$D$137</f>
        <v>1</v>
      </c>
      <c r="T138" s="149">
        <f>IF(OR(L138=0,Q138=0),0,Q138/L138)</f>
        <v>1</v>
      </c>
      <c r="U138" s="233">
        <f>IF(OR(L138=0,O138=0),0,O138/L138)</f>
        <v>1</v>
      </c>
      <c r="V138" s="149">
        <f t="shared" ref="V138:V140" si="94">U138-T138</f>
        <v>0</v>
      </c>
      <c r="W138" s="150"/>
    </row>
    <row r="139" spans="1:23" s="142" customFormat="1" ht="14.1" customHeight="1" outlineLevel="3">
      <c r="A139" s="192">
        <f t="shared" ref="A139:A202" si="95">A138+1</f>
        <v>277</v>
      </c>
      <c r="B139" s="173" t="s">
        <v>45</v>
      </c>
      <c r="C139" s="174"/>
      <c r="D139" s="140">
        <v>0</v>
      </c>
      <c r="E139" s="140">
        <f t="shared" si="59"/>
        <v>1</v>
      </c>
      <c r="F139" s="175">
        <v>45279</v>
      </c>
      <c r="G139" s="175">
        <v>45279</v>
      </c>
      <c r="H139" s="143">
        <f t="shared" si="63"/>
        <v>45279</v>
      </c>
      <c r="I139" s="175">
        <v>45279</v>
      </c>
      <c r="J139" s="175">
        <v>45279</v>
      </c>
      <c r="K139" s="143">
        <f t="shared" si="64"/>
        <v>45279</v>
      </c>
      <c r="L139" s="144">
        <v>100</v>
      </c>
      <c r="M139" s="215">
        <v>1</v>
      </c>
      <c r="N139" s="144">
        <f t="shared" si="93"/>
        <v>100</v>
      </c>
      <c r="O139" s="206">
        <v>100</v>
      </c>
      <c r="P139" s="145" t="s">
        <v>32</v>
      </c>
      <c r="Q139" s="227">
        <f>IF(OR(F139="",G139="",L139=""),0,MIN(MAX(IF(F139&gt;$V$1,0,(((G139-F139)-(G139-$V$1))*(10/E139)/10)),0),1)*L139)</f>
        <v>100</v>
      </c>
      <c r="R139" s="146"/>
      <c r="S139" s="55">
        <f>D139/$D$137</f>
        <v>0</v>
      </c>
      <c r="T139" s="149">
        <f>IF(OR(L139=0,Q139=0),0,Q139/L139)</f>
        <v>1</v>
      </c>
      <c r="U139" s="233">
        <f>IF(OR(L139=0,O139=0),0,O139/L139)</f>
        <v>1</v>
      </c>
      <c r="V139" s="149">
        <f t="shared" si="94"/>
        <v>0</v>
      </c>
      <c r="W139" s="150"/>
    </row>
    <row r="140" spans="1:23" s="86" customFormat="1" ht="14.1" customHeight="1" outlineLevel="2">
      <c r="A140" s="192">
        <f t="shared" si="95"/>
        <v>278</v>
      </c>
      <c r="B140" s="176" t="s">
        <v>46</v>
      </c>
      <c r="C140" s="177"/>
      <c r="D140" s="96">
        <f>SUM(D141,D172,D186,D209)</f>
        <v>1408</v>
      </c>
      <c r="E140" s="96">
        <f t="shared" si="59"/>
        <v>89</v>
      </c>
      <c r="F140" s="178">
        <v>45262</v>
      </c>
      <c r="G140" s="178">
        <v>45350</v>
      </c>
      <c r="H140" s="88">
        <f t="shared" si="63"/>
        <v>45257</v>
      </c>
      <c r="I140" s="178">
        <v>45257</v>
      </c>
      <c r="J140" s="178">
        <v>45367</v>
      </c>
      <c r="K140" s="88">
        <f t="shared" si="64"/>
        <v>45367</v>
      </c>
      <c r="L140" s="89"/>
      <c r="M140" s="214">
        <v>0</v>
      </c>
      <c r="N140" s="89"/>
      <c r="O140" s="207"/>
      <c r="P140" s="90"/>
      <c r="Q140" s="228"/>
      <c r="R140" s="139"/>
      <c r="S140" s="98">
        <f>D140/$D$136</f>
        <v>0.98530440867739677</v>
      </c>
      <c r="T140" s="94">
        <f>$S141*T141+$S172*T172+$S186*T186+$S209*T209</f>
        <v>0.99999999999999989</v>
      </c>
      <c r="U140" s="94">
        <f>$S141*U141+$S172*U172+$S186*U186+$S209*U209</f>
        <v>0.98874289772727275</v>
      </c>
      <c r="V140" s="94">
        <f t="shared" si="94"/>
        <v>-1.1257102272727137E-2</v>
      </c>
      <c r="W140" s="95"/>
    </row>
    <row r="141" spans="1:23" s="100" customFormat="1" ht="14.1" customHeight="1" outlineLevel="3">
      <c r="A141" s="192">
        <f t="shared" si="95"/>
        <v>279</v>
      </c>
      <c r="B141" s="179" t="s">
        <v>47</v>
      </c>
      <c r="C141" s="180"/>
      <c r="D141" s="111">
        <f>SUM(D142,D153,D161,D171)</f>
        <v>642</v>
      </c>
      <c r="E141" s="111">
        <f t="shared" si="59"/>
        <v>63</v>
      </c>
      <c r="F141" s="181">
        <v>45262</v>
      </c>
      <c r="G141" s="181">
        <v>45324</v>
      </c>
      <c r="H141" s="102">
        <f t="shared" si="63"/>
        <v>45257</v>
      </c>
      <c r="I141" s="181">
        <v>45257</v>
      </c>
      <c r="J141" s="181">
        <v>45350</v>
      </c>
      <c r="K141" s="102">
        <f t="shared" si="64"/>
        <v>45350</v>
      </c>
      <c r="L141" s="103"/>
      <c r="M141" s="214">
        <v>0</v>
      </c>
      <c r="N141" s="103"/>
      <c r="O141" s="208"/>
      <c r="P141" s="104"/>
      <c r="Q141" s="229"/>
      <c r="R141" s="154"/>
      <c r="S141" s="106">
        <f>D141/$D$140</f>
        <v>0.45596590909090912</v>
      </c>
      <c r="T141" s="108">
        <f>$S142*T142+$S153*T153+$S161*T161+$S171*T171</f>
        <v>1</v>
      </c>
      <c r="U141" s="108">
        <f>$S142*U142+$S153*U153+$S161*U161+$S171*U171</f>
        <v>1</v>
      </c>
      <c r="V141" s="108">
        <f t="shared" ref="V141" si="96">U141-T141</f>
        <v>0</v>
      </c>
      <c r="W141" s="109"/>
    </row>
    <row r="142" spans="1:23" s="112" customFormat="1" ht="14.1" customHeight="1" outlineLevel="4">
      <c r="A142" s="192">
        <f t="shared" si="95"/>
        <v>280</v>
      </c>
      <c r="B142" s="182" t="s">
        <v>48</v>
      </c>
      <c r="C142" s="183"/>
      <c r="D142" s="124">
        <f>SUM(D143:D152)</f>
        <v>251</v>
      </c>
      <c r="E142" s="124">
        <f t="shared" si="59"/>
        <v>48</v>
      </c>
      <c r="F142" s="184">
        <v>45262</v>
      </c>
      <c r="G142" s="184">
        <v>45309</v>
      </c>
      <c r="H142" s="114">
        <f t="shared" si="63"/>
        <v>45257</v>
      </c>
      <c r="I142" s="184">
        <v>45257</v>
      </c>
      <c r="J142" s="184">
        <v>45317</v>
      </c>
      <c r="K142" s="114">
        <f t="shared" si="64"/>
        <v>45317</v>
      </c>
      <c r="L142" s="115"/>
      <c r="M142" s="214">
        <v>0</v>
      </c>
      <c r="N142" s="115"/>
      <c r="O142" s="209"/>
      <c r="P142" s="116"/>
      <c r="Q142" s="230"/>
      <c r="R142" s="155"/>
      <c r="S142" s="123">
        <f>D142/$D$141</f>
        <v>0.3909657320872274</v>
      </c>
      <c r="T142" s="120" cm="1">
        <f t="array" ref="T142">SUMPRODUCT($S143:$S152*T143:T152)</f>
        <v>1</v>
      </c>
      <c r="U142" s="120" cm="1">
        <f t="array" ref="U142">SUMPRODUCT($S143:$S152*U143:U152)</f>
        <v>1</v>
      </c>
      <c r="V142" s="120">
        <f t="shared" ref="V142" si="97">U142-T142</f>
        <v>0</v>
      </c>
      <c r="W142" s="121"/>
    </row>
    <row r="143" spans="1:23" s="142" customFormat="1" ht="14.1" customHeight="1" outlineLevel="5">
      <c r="A143" s="192">
        <f t="shared" si="95"/>
        <v>281</v>
      </c>
      <c r="B143" s="173" t="s">
        <v>49</v>
      </c>
      <c r="C143" s="174"/>
      <c r="D143" s="140">
        <f t="shared" si="62"/>
        <v>28</v>
      </c>
      <c r="E143" s="140">
        <f t="shared" si="59"/>
        <v>28</v>
      </c>
      <c r="F143" s="175">
        <v>45262</v>
      </c>
      <c r="G143" s="175">
        <v>45289</v>
      </c>
      <c r="H143" s="143">
        <f t="shared" si="63"/>
        <v>45257</v>
      </c>
      <c r="I143" s="175">
        <v>45257</v>
      </c>
      <c r="J143" s="175">
        <v>45300</v>
      </c>
      <c r="K143" s="143">
        <f t="shared" si="64"/>
        <v>45300</v>
      </c>
      <c r="L143" s="144">
        <v>100</v>
      </c>
      <c r="M143" s="215">
        <v>0</v>
      </c>
      <c r="N143" s="144">
        <f t="shared" ref="N143:N152" si="98">M143*100</f>
        <v>0</v>
      </c>
      <c r="O143" s="206">
        <v>100</v>
      </c>
      <c r="P143" s="145" t="s">
        <v>32</v>
      </c>
      <c r="Q143" s="227">
        <f t="shared" ref="Q143:Q152" si="99">IF(OR(F143="",G143="",L143=""),0,MIN(MAX(IF(F143&gt;$V$1,0,(((G143-F143)-(G143-$V$1))*(10/E143)/10)),0),1)*L143)</f>
        <v>100</v>
      </c>
      <c r="R143" s="146"/>
      <c r="S143" s="55">
        <f t="shared" ref="S143:S152" si="100">D143/$D$142</f>
        <v>0.11155378486055777</v>
      </c>
      <c r="T143" s="149">
        <f t="shared" ref="T143:T152" si="101">IF(OR(L143=0,Q143=0),0,Q143/L143)</f>
        <v>1</v>
      </c>
      <c r="U143" s="233">
        <f t="shared" ref="U143:U152" si="102">IF(OR(L143=0,O143=0),0,O143/L143)</f>
        <v>1</v>
      </c>
      <c r="V143" s="149">
        <f t="shared" ref="V143:V153" si="103">U143-T143</f>
        <v>0</v>
      </c>
      <c r="W143" s="150"/>
    </row>
    <row r="144" spans="1:23" s="142" customFormat="1" ht="14.1" customHeight="1" outlineLevel="5">
      <c r="A144" s="192">
        <f t="shared" si="95"/>
        <v>282</v>
      </c>
      <c r="B144" s="173" t="s">
        <v>50</v>
      </c>
      <c r="C144" s="174"/>
      <c r="D144" s="140">
        <f t="shared" si="62"/>
        <v>28</v>
      </c>
      <c r="E144" s="140">
        <f t="shared" si="59"/>
        <v>28</v>
      </c>
      <c r="F144" s="175">
        <v>45265</v>
      </c>
      <c r="G144" s="175">
        <v>45292</v>
      </c>
      <c r="H144" s="143">
        <f t="shared" si="63"/>
        <v>45260</v>
      </c>
      <c r="I144" s="175">
        <v>45260</v>
      </c>
      <c r="J144" s="175">
        <v>45301</v>
      </c>
      <c r="K144" s="143">
        <f t="shared" si="64"/>
        <v>45301</v>
      </c>
      <c r="L144" s="144">
        <v>100</v>
      </c>
      <c r="M144" s="215">
        <v>0</v>
      </c>
      <c r="N144" s="144">
        <f t="shared" si="98"/>
        <v>0</v>
      </c>
      <c r="O144" s="206">
        <v>100</v>
      </c>
      <c r="P144" s="145" t="s">
        <v>32</v>
      </c>
      <c r="Q144" s="227">
        <f t="shared" si="99"/>
        <v>100</v>
      </c>
      <c r="R144" s="146"/>
      <c r="S144" s="55">
        <f t="shared" si="100"/>
        <v>0.11155378486055777</v>
      </c>
      <c r="T144" s="149">
        <f t="shared" si="101"/>
        <v>1</v>
      </c>
      <c r="U144" s="233">
        <f t="shared" si="102"/>
        <v>1</v>
      </c>
      <c r="V144" s="149">
        <f t="shared" si="103"/>
        <v>0</v>
      </c>
      <c r="W144" s="150"/>
    </row>
    <row r="145" spans="1:23" s="142" customFormat="1" ht="14.1" customHeight="1" outlineLevel="5">
      <c r="A145" s="192">
        <f t="shared" si="95"/>
        <v>283</v>
      </c>
      <c r="B145" s="173" t="s">
        <v>51</v>
      </c>
      <c r="C145" s="174"/>
      <c r="D145" s="140">
        <f t="shared" si="62"/>
        <v>28</v>
      </c>
      <c r="E145" s="140">
        <f t="shared" si="59"/>
        <v>28</v>
      </c>
      <c r="F145" s="175">
        <v>45266</v>
      </c>
      <c r="G145" s="175">
        <v>45293</v>
      </c>
      <c r="H145" s="143">
        <f t="shared" si="63"/>
        <v>45265</v>
      </c>
      <c r="I145" s="175">
        <v>45265</v>
      </c>
      <c r="J145" s="175">
        <v>45303</v>
      </c>
      <c r="K145" s="143">
        <f t="shared" si="64"/>
        <v>45303</v>
      </c>
      <c r="L145" s="144">
        <v>100</v>
      </c>
      <c r="M145" s="215">
        <v>0</v>
      </c>
      <c r="N145" s="144">
        <f t="shared" si="98"/>
        <v>0</v>
      </c>
      <c r="O145" s="206">
        <v>100</v>
      </c>
      <c r="P145" s="145" t="s">
        <v>32</v>
      </c>
      <c r="Q145" s="227">
        <f t="shared" si="99"/>
        <v>100</v>
      </c>
      <c r="R145" s="146"/>
      <c r="S145" s="55">
        <f t="shared" si="100"/>
        <v>0.11155378486055777</v>
      </c>
      <c r="T145" s="149">
        <f t="shared" si="101"/>
        <v>1</v>
      </c>
      <c r="U145" s="233">
        <f t="shared" si="102"/>
        <v>1</v>
      </c>
      <c r="V145" s="149">
        <f t="shared" si="103"/>
        <v>0</v>
      </c>
      <c r="W145" s="150"/>
    </row>
    <row r="146" spans="1:23" s="142" customFormat="1" ht="14.1" customHeight="1" outlineLevel="5">
      <c r="A146" s="192">
        <f t="shared" si="95"/>
        <v>284</v>
      </c>
      <c r="B146" s="173" t="s">
        <v>52</v>
      </c>
      <c r="C146" s="174"/>
      <c r="D146" s="140">
        <f t="shared" si="62"/>
        <v>28</v>
      </c>
      <c r="E146" s="140">
        <f t="shared" ref="E146:E209" si="104">IF(AND(F146&lt;&gt;"",G146&lt;&gt;"",(G146-F146)=0),1,G146-F146+1)</f>
        <v>28</v>
      </c>
      <c r="F146" s="175">
        <v>45268</v>
      </c>
      <c r="G146" s="175">
        <v>45295</v>
      </c>
      <c r="H146" s="143">
        <f t="shared" si="63"/>
        <v>45268</v>
      </c>
      <c r="I146" s="175">
        <v>45268</v>
      </c>
      <c r="J146" s="175">
        <v>45303</v>
      </c>
      <c r="K146" s="143">
        <f t="shared" si="64"/>
        <v>45303</v>
      </c>
      <c r="L146" s="144">
        <v>100</v>
      </c>
      <c r="M146" s="215">
        <v>0</v>
      </c>
      <c r="N146" s="144">
        <f t="shared" si="98"/>
        <v>0</v>
      </c>
      <c r="O146" s="206">
        <v>100</v>
      </c>
      <c r="P146" s="145" t="s">
        <v>32</v>
      </c>
      <c r="Q146" s="227">
        <f t="shared" si="99"/>
        <v>100</v>
      </c>
      <c r="R146" s="146"/>
      <c r="S146" s="55">
        <f t="shared" si="100"/>
        <v>0.11155378486055777</v>
      </c>
      <c r="T146" s="149">
        <f t="shared" si="101"/>
        <v>1</v>
      </c>
      <c r="U146" s="233">
        <f t="shared" si="102"/>
        <v>1</v>
      </c>
      <c r="V146" s="149">
        <f t="shared" si="103"/>
        <v>0</v>
      </c>
      <c r="W146" s="150"/>
    </row>
    <row r="147" spans="1:23" s="142" customFormat="1" ht="14.1" customHeight="1" outlineLevel="5">
      <c r="A147" s="192">
        <f t="shared" si="95"/>
        <v>285</v>
      </c>
      <c r="B147" s="173" t="s">
        <v>53</v>
      </c>
      <c r="C147" s="174"/>
      <c r="D147" s="140">
        <f t="shared" si="62"/>
        <v>28</v>
      </c>
      <c r="E147" s="140">
        <f t="shared" si="104"/>
        <v>28</v>
      </c>
      <c r="F147" s="175">
        <v>45272</v>
      </c>
      <c r="G147" s="175">
        <v>45299</v>
      </c>
      <c r="H147" s="143">
        <f t="shared" si="63"/>
        <v>45272</v>
      </c>
      <c r="I147" s="175">
        <v>45272</v>
      </c>
      <c r="J147" s="175">
        <v>45307</v>
      </c>
      <c r="K147" s="143">
        <f t="shared" si="64"/>
        <v>45307</v>
      </c>
      <c r="L147" s="144">
        <v>100</v>
      </c>
      <c r="M147" s="215">
        <v>0</v>
      </c>
      <c r="N147" s="144">
        <f t="shared" si="98"/>
        <v>0</v>
      </c>
      <c r="O147" s="206">
        <v>100</v>
      </c>
      <c r="P147" s="145" t="s">
        <v>32</v>
      </c>
      <c r="Q147" s="227">
        <f t="shared" si="99"/>
        <v>100</v>
      </c>
      <c r="R147" s="146"/>
      <c r="S147" s="55">
        <f t="shared" si="100"/>
        <v>0.11155378486055777</v>
      </c>
      <c r="T147" s="149">
        <f t="shared" si="101"/>
        <v>1</v>
      </c>
      <c r="U147" s="233">
        <f t="shared" si="102"/>
        <v>1</v>
      </c>
      <c r="V147" s="149">
        <f t="shared" si="103"/>
        <v>0</v>
      </c>
      <c r="W147" s="150"/>
    </row>
    <row r="148" spans="1:23" s="142" customFormat="1" ht="14.1" customHeight="1" outlineLevel="5">
      <c r="A148" s="192">
        <f t="shared" si="95"/>
        <v>286</v>
      </c>
      <c r="B148" s="173" t="s">
        <v>54</v>
      </c>
      <c r="C148" s="174"/>
      <c r="D148" s="140">
        <f t="shared" ref="D148:D205" si="105">E148</f>
        <v>28</v>
      </c>
      <c r="E148" s="140">
        <f t="shared" si="104"/>
        <v>28</v>
      </c>
      <c r="F148" s="175">
        <v>45275</v>
      </c>
      <c r="G148" s="175">
        <v>45302</v>
      </c>
      <c r="H148" s="143">
        <f t="shared" si="63"/>
        <v>45272</v>
      </c>
      <c r="I148" s="175">
        <v>45272</v>
      </c>
      <c r="J148" s="175">
        <v>45307</v>
      </c>
      <c r="K148" s="143">
        <f t="shared" si="64"/>
        <v>45307</v>
      </c>
      <c r="L148" s="144">
        <v>100</v>
      </c>
      <c r="M148" s="215">
        <v>0</v>
      </c>
      <c r="N148" s="144">
        <f t="shared" si="98"/>
        <v>0</v>
      </c>
      <c r="O148" s="206">
        <v>100</v>
      </c>
      <c r="P148" s="145" t="s">
        <v>32</v>
      </c>
      <c r="Q148" s="227">
        <f t="shared" si="99"/>
        <v>100</v>
      </c>
      <c r="R148" s="146"/>
      <c r="S148" s="55">
        <f t="shared" si="100"/>
        <v>0.11155378486055777</v>
      </c>
      <c r="T148" s="149">
        <f t="shared" si="101"/>
        <v>1</v>
      </c>
      <c r="U148" s="233">
        <f t="shared" si="102"/>
        <v>1</v>
      </c>
      <c r="V148" s="149">
        <f t="shared" si="103"/>
        <v>0</v>
      </c>
      <c r="W148" s="150"/>
    </row>
    <row r="149" spans="1:23" s="142" customFormat="1" ht="14.1" customHeight="1" outlineLevel="5">
      <c r="A149" s="192">
        <f t="shared" si="95"/>
        <v>287</v>
      </c>
      <c r="B149" s="173" t="s">
        <v>55</v>
      </c>
      <c r="C149" s="174"/>
      <c r="D149" s="140">
        <f t="shared" si="105"/>
        <v>27</v>
      </c>
      <c r="E149" s="140">
        <f t="shared" si="104"/>
        <v>27</v>
      </c>
      <c r="F149" s="175">
        <v>45278</v>
      </c>
      <c r="G149" s="175">
        <v>45304</v>
      </c>
      <c r="H149" s="143">
        <f t="shared" ref="H149:H212" si="106">I149</f>
        <v>45278</v>
      </c>
      <c r="I149" s="175">
        <v>45278</v>
      </c>
      <c r="J149" s="175">
        <v>45307</v>
      </c>
      <c r="K149" s="143">
        <f t="shared" ref="K149:K212" si="107">J149</f>
        <v>45307</v>
      </c>
      <c r="L149" s="144">
        <v>100</v>
      </c>
      <c r="M149" s="215">
        <v>0</v>
      </c>
      <c r="N149" s="144">
        <f t="shared" si="98"/>
        <v>0</v>
      </c>
      <c r="O149" s="206">
        <v>100</v>
      </c>
      <c r="P149" s="145" t="s">
        <v>32</v>
      </c>
      <c r="Q149" s="227">
        <f t="shared" si="99"/>
        <v>100</v>
      </c>
      <c r="R149" s="146"/>
      <c r="S149" s="55">
        <f t="shared" si="100"/>
        <v>0.10756972111553785</v>
      </c>
      <c r="T149" s="149">
        <f t="shared" si="101"/>
        <v>1</v>
      </c>
      <c r="U149" s="233">
        <f t="shared" si="102"/>
        <v>1</v>
      </c>
      <c r="V149" s="149">
        <f t="shared" si="103"/>
        <v>0</v>
      </c>
      <c r="W149" s="150"/>
    </row>
    <row r="150" spans="1:23" s="142" customFormat="1" ht="14.1" customHeight="1" outlineLevel="5">
      <c r="A150" s="192">
        <f t="shared" si="95"/>
        <v>288</v>
      </c>
      <c r="B150" s="173" t="s">
        <v>56</v>
      </c>
      <c r="C150" s="174"/>
      <c r="D150" s="140">
        <f t="shared" si="105"/>
        <v>28</v>
      </c>
      <c r="E150" s="140">
        <f t="shared" si="104"/>
        <v>28</v>
      </c>
      <c r="F150" s="175">
        <v>45281</v>
      </c>
      <c r="G150" s="175">
        <v>45308</v>
      </c>
      <c r="H150" s="143">
        <f t="shared" si="106"/>
        <v>45280</v>
      </c>
      <c r="I150" s="211">
        <v>45280</v>
      </c>
      <c r="J150" s="175">
        <v>45310</v>
      </c>
      <c r="K150" s="143">
        <f t="shared" si="107"/>
        <v>45310</v>
      </c>
      <c r="L150" s="144">
        <v>100</v>
      </c>
      <c r="M150" s="215">
        <v>0</v>
      </c>
      <c r="N150" s="144">
        <f t="shared" si="98"/>
        <v>0</v>
      </c>
      <c r="O150" s="206">
        <v>100</v>
      </c>
      <c r="P150" s="145" t="s">
        <v>32</v>
      </c>
      <c r="Q150" s="227">
        <f t="shared" si="99"/>
        <v>100</v>
      </c>
      <c r="R150" s="146"/>
      <c r="S150" s="55">
        <f t="shared" si="100"/>
        <v>0.11155378486055777</v>
      </c>
      <c r="T150" s="149">
        <f t="shared" si="101"/>
        <v>1</v>
      </c>
      <c r="U150" s="233">
        <f t="shared" si="102"/>
        <v>1</v>
      </c>
      <c r="V150" s="149">
        <f t="shared" si="103"/>
        <v>0</v>
      </c>
      <c r="W150" s="150"/>
    </row>
    <row r="151" spans="1:23" s="142" customFormat="1" ht="14.1" customHeight="1" outlineLevel="5">
      <c r="A151" s="192">
        <f t="shared" si="95"/>
        <v>289</v>
      </c>
      <c r="B151" s="173" t="s">
        <v>57</v>
      </c>
      <c r="C151" s="174"/>
      <c r="D151" s="140">
        <f t="shared" si="105"/>
        <v>28</v>
      </c>
      <c r="E151" s="140">
        <f t="shared" si="104"/>
        <v>28</v>
      </c>
      <c r="F151" s="175">
        <v>45282</v>
      </c>
      <c r="G151" s="175">
        <v>45309</v>
      </c>
      <c r="H151" s="143">
        <f t="shared" si="106"/>
        <v>45294</v>
      </c>
      <c r="I151" s="175">
        <v>45294</v>
      </c>
      <c r="J151" s="175">
        <v>45317</v>
      </c>
      <c r="K151" s="143">
        <f t="shared" si="107"/>
        <v>45317</v>
      </c>
      <c r="L151" s="144">
        <v>100</v>
      </c>
      <c r="M151" s="215">
        <v>0</v>
      </c>
      <c r="N151" s="144">
        <f t="shared" si="98"/>
        <v>0</v>
      </c>
      <c r="O151" s="206">
        <v>100</v>
      </c>
      <c r="P151" s="145" t="s">
        <v>32</v>
      </c>
      <c r="Q151" s="227">
        <f t="shared" si="99"/>
        <v>100</v>
      </c>
      <c r="R151" s="146"/>
      <c r="S151" s="55">
        <f t="shared" si="100"/>
        <v>0.11155378486055777</v>
      </c>
      <c r="T151" s="149">
        <f t="shared" si="101"/>
        <v>1</v>
      </c>
      <c r="U151" s="233">
        <f t="shared" si="102"/>
        <v>1</v>
      </c>
      <c r="V151" s="149">
        <f t="shared" si="103"/>
        <v>0</v>
      </c>
      <c r="W151" s="150"/>
    </row>
    <row r="152" spans="1:23" s="142" customFormat="1" ht="14.1" customHeight="1" outlineLevel="5">
      <c r="A152" s="192">
        <f t="shared" si="95"/>
        <v>290</v>
      </c>
      <c r="B152" s="173" t="s">
        <v>58</v>
      </c>
      <c r="C152" s="174"/>
      <c r="D152" s="140">
        <v>0</v>
      </c>
      <c r="E152" s="140">
        <f t="shared" si="104"/>
        <v>1</v>
      </c>
      <c r="F152" s="175">
        <v>45309</v>
      </c>
      <c r="G152" s="175">
        <v>45309</v>
      </c>
      <c r="H152" s="143">
        <f t="shared" si="106"/>
        <v>45317</v>
      </c>
      <c r="I152" s="175">
        <v>45317</v>
      </c>
      <c r="J152" s="175">
        <v>45317</v>
      </c>
      <c r="K152" s="143">
        <f t="shared" si="107"/>
        <v>45317</v>
      </c>
      <c r="L152" s="144">
        <v>100</v>
      </c>
      <c r="M152" s="215">
        <v>0</v>
      </c>
      <c r="N152" s="144">
        <f t="shared" si="98"/>
        <v>0</v>
      </c>
      <c r="O152" s="206">
        <v>100</v>
      </c>
      <c r="P152" s="145" t="s">
        <v>32</v>
      </c>
      <c r="Q152" s="227">
        <f t="shared" si="99"/>
        <v>100</v>
      </c>
      <c r="R152" s="146"/>
      <c r="S152" s="55">
        <f t="shared" si="100"/>
        <v>0</v>
      </c>
      <c r="T152" s="149">
        <f t="shared" si="101"/>
        <v>1</v>
      </c>
      <c r="U152" s="233">
        <f t="shared" si="102"/>
        <v>1</v>
      </c>
      <c r="V152" s="149">
        <f t="shared" si="103"/>
        <v>0</v>
      </c>
      <c r="W152" s="150"/>
    </row>
    <row r="153" spans="1:23" s="112" customFormat="1" ht="14.1" customHeight="1" outlineLevel="4">
      <c r="A153" s="192">
        <f t="shared" si="95"/>
        <v>291</v>
      </c>
      <c r="B153" s="182" t="s">
        <v>59</v>
      </c>
      <c r="C153" s="183"/>
      <c r="D153" s="124">
        <f>SUM(D154:D160)</f>
        <v>167</v>
      </c>
      <c r="E153" s="124">
        <f t="shared" si="104"/>
        <v>40</v>
      </c>
      <c r="F153" s="184">
        <v>45285</v>
      </c>
      <c r="G153" s="184">
        <v>45324</v>
      </c>
      <c r="H153" s="114">
        <f t="shared" si="106"/>
        <v>45281</v>
      </c>
      <c r="I153" s="184">
        <v>45281</v>
      </c>
      <c r="J153" s="184">
        <v>45350</v>
      </c>
      <c r="K153" s="114">
        <f t="shared" si="107"/>
        <v>45350</v>
      </c>
      <c r="L153" s="115"/>
      <c r="M153" s="214">
        <v>0</v>
      </c>
      <c r="N153" s="115"/>
      <c r="O153" s="209"/>
      <c r="P153" s="116"/>
      <c r="Q153" s="230"/>
      <c r="R153" s="155"/>
      <c r="S153" s="123">
        <f>D153/$D$141</f>
        <v>0.26012461059190028</v>
      </c>
      <c r="T153" s="120" cm="1">
        <f t="array" ref="T153">SUMPRODUCT($S154:$S160*T154:T160)</f>
        <v>1</v>
      </c>
      <c r="U153" s="120" cm="1">
        <f t="array" ref="U153">SUMPRODUCT($S154:$S160*U154:U160)</f>
        <v>1</v>
      </c>
      <c r="V153" s="120">
        <f t="shared" si="103"/>
        <v>0</v>
      </c>
      <c r="W153" s="121"/>
    </row>
    <row r="154" spans="1:23" s="142" customFormat="1" ht="14.1" customHeight="1" outlineLevel="5">
      <c r="A154" s="192">
        <f t="shared" si="95"/>
        <v>292</v>
      </c>
      <c r="B154" s="173" t="s">
        <v>53</v>
      </c>
      <c r="C154" s="174"/>
      <c r="D154" s="140">
        <f t="shared" si="105"/>
        <v>27</v>
      </c>
      <c r="E154" s="140">
        <f t="shared" si="104"/>
        <v>27</v>
      </c>
      <c r="F154" s="175">
        <v>45285</v>
      </c>
      <c r="G154" s="175">
        <v>45311</v>
      </c>
      <c r="H154" s="143">
        <f t="shared" si="106"/>
        <v>45281</v>
      </c>
      <c r="I154" s="175">
        <v>45281</v>
      </c>
      <c r="J154" s="175">
        <v>45308</v>
      </c>
      <c r="K154" s="143">
        <f t="shared" si="107"/>
        <v>45308</v>
      </c>
      <c r="L154" s="144">
        <v>100</v>
      </c>
      <c r="M154" s="215">
        <v>0</v>
      </c>
      <c r="N154" s="144">
        <f t="shared" ref="N154:N160" si="108">M154*100</f>
        <v>0</v>
      </c>
      <c r="O154" s="206">
        <v>100</v>
      </c>
      <c r="P154" s="145" t="s">
        <v>32</v>
      </c>
      <c r="Q154" s="227">
        <f t="shared" ref="Q154:Q160" si="109">IF(OR(F154="",G154="",L154=""),0,MIN(MAX(IF(F154&gt;$V$1,0,(((G154-F154)-(G154-$V$1))*(10/E154)/10)),0),1)*L154)</f>
        <v>100</v>
      </c>
      <c r="R154" s="146"/>
      <c r="S154" s="55">
        <f t="shared" ref="S154:S160" si="110">D154/$D$153</f>
        <v>0.16167664670658682</v>
      </c>
      <c r="T154" s="149">
        <f t="shared" ref="T154:T160" si="111">IF(OR(L154=0,Q154=0),0,Q154/L154)</f>
        <v>1</v>
      </c>
      <c r="U154" s="233">
        <f t="shared" ref="U154:U160" si="112">IF(OR(L154=0,O154=0),0,O154/L154)</f>
        <v>1</v>
      </c>
      <c r="V154" s="149">
        <f t="shared" ref="V154:V161" si="113">U154-T154</f>
        <v>0</v>
      </c>
      <c r="W154" s="150"/>
    </row>
    <row r="155" spans="1:23" s="142" customFormat="1" ht="14.1" customHeight="1" outlineLevel="5">
      <c r="A155" s="192">
        <f t="shared" si="95"/>
        <v>293</v>
      </c>
      <c r="B155" s="173" t="s">
        <v>54</v>
      </c>
      <c r="C155" s="174"/>
      <c r="D155" s="140">
        <f t="shared" si="105"/>
        <v>28</v>
      </c>
      <c r="E155" s="140">
        <f t="shared" si="104"/>
        <v>28</v>
      </c>
      <c r="F155" s="175">
        <v>45287</v>
      </c>
      <c r="G155" s="175">
        <v>45314</v>
      </c>
      <c r="H155" s="143">
        <f t="shared" si="106"/>
        <v>45302</v>
      </c>
      <c r="I155" s="175">
        <v>45302</v>
      </c>
      <c r="J155" s="175">
        <v>45324</v>
      </c>
      <c r="K155" s="143">
        <f t="shared" si="107"/>
        <v>45324</v>
      </c>
      <c r="L155" s="144">
        <v>100</v>
      </c>
      <c r="M155" s="215">
        <v>0</v>
      </c>
      <c r="N155" s="144">
        <f t="shared" si="108"/>
        <v>0</v>
      </c>
      <c r="O155" s="206">
        <v>100</v>
      </c>
      <c r="P155" s="145" t="s">
        <v>32</v>
      </c>
      <c r="Q155" s="227">
        <f t="shared" si="109"/>
        <v>100</v>
      </c>
      <c r="R155" s="146"/>
      <c r="S155" s="55">
        <f t="shared" si="110"/>
        <v>0.16766467065868262</v>
      </c>
      <c r="T155" s="149">
        <f t="shared" si="111"/>
        <v>1</v>
      </c>
      <c r="U155" s="233">
        <f t="shared" si="112"/>
        <v>1</v>
      </c>
      <c r="V155" s="149">
        <f t="shared" si="113"/>
        <v>0</v>
      </c>
      <c r="W155" s="150"/>
    </row>
    <row r="156" spans="1:23" s="142" customFormat="1" ht="14.1" customHeight="1" outlineLevel="5">
      <c r="A156" s="192">
        <f t="shared" si="95"/>
        <v>294</v>
      </c>
      <c r="B156" s="173" t="s">
        <v>60</v>
      </c>
      <c r="C156" s="174"/>
      <c r="D156" s="140">
        <f t="shared" si="105"/>
        <v>28</v>
      </c>
      <c r="E156" s="140">
        <f t="shared" si="104"/>
        <v>28</v>
      </c>
      <c r="F156" s="175">
        <v>45289</v>
      </c>
      <c r="G156" s="175">
        <v>45316</v>
      </c>
      <c r="H156" s="143">
        <f t="shared" si="106"/>
        <v>45302</v>
      </c>
      <c r="I156" s="175">
        <v>45302</v>
      </c>
      <c r="J156" s="175">
        <v>45329</v>
      </c>
      <c r="K156" s="143">
        <f t="shared" si="107"/>
        <v>45329</v>
      </c>
      <c r="L156" s="144">
        <v>100</v>
      </c>
      <c r="M156" s="215">
        <v>0</v>
      </c>
      <c r="N156" s="144">
        <f t="shared" si="108"/>
        <v>0</v>
      </c>
      <c r="O156" s="206">
        <v>100</v>
      </c>
      <c r="P156" s="145" t="s">
        <v>32</v>
      </c>
      <c r="Q156" s="227">
        <f t="shared" si="109"/>
        <v>100</v>
      </c>
      <c r="R156" s="146"/>
      <c r="S156" s="55">
        <f t="shared" si="110"/>
        <v>0.16766467065868262</v>
      </c>
      <c r="T156" s="149">
        <f t="shared" si="111"/>
        <v>1</v>
      </c>
      <c r="U156" s="233">
        <f t="shared" si="112"/>
        <v>1</v>
      </c>
      <c r="V156" s="149">
        <f t="shared" si="113"/>
        <v>0</v>
      </c>
      <c r="W156" s="150"/>
    </row>
    <row r="157" spans="1:23" s="142" customFormat="1" ht="14.1" customHeight="1" outlineLevel="5">
      <c r="A157" s="192">
        <f t="shared" si="95"/>
        <v>295</v>
      </c>
      <c r="B157" s="173" t="s">
        <v>55</v>
      </c>
      <c r="C157" s="174"/>
      <c r="D157" s="140">
        <f t="shared" si="105"/>
        <v>28</v>
      </c>
      <c r="E157" s="140">
        <f t="shared" si="104"/>
        <v>28</v>
      </c>
      <c r="F157" s="175">
        <v>45293</v>
      </c>
      <c r="G157" s="175">
        <v>45320</v>
      </c>
      <c r="H157" s="143">
        <f t="shared" si="106"/>
        <v>45309</v>
      </c>
      <c r="I157" s="175">
        <v>45309</v>
      </c>
      <c r="J157" s="175">
        <v>45330</v>
      </c>
      <c r="K157" s="143">
        <f t="shared" si="107"/>
        <v>45330</v>
      </c>
      <c r="L157" s="144">
        <v>100</v>
      </c>
      <c r="M157" s="215">
        <v>0</v>
      </c>
      <c r="N157" s="144">
        <f t="shared" si="108"/>
        <v>0</v>
      </c>
      <c r="O157" s="206">
        <v>100</v>
      </c>
      <c r="P157" s="145" t="s">
        <v>32</v>
      </c>
      <c r="Q157" s="227">
        <f t="shared" si="109"/>
        <v>100</v>
      </c>
      <c r="R157" s="146"/>
      <c r="S157" s="55">
        <f t="shared" si="110"/>
        <v>0.16766467065868262</v>
      </c>
      <c r="T157" s="149">
        <f t="shared" si="111"/>
        <v>1</v>
      </c>
      <c r="U157" s="233">
        <f t="shared" si="112"/>
        <v>1</v>
      </c>
      <c r="V157" s="149">
        <f t="shared" si="113"/>
        <v>0</v>
      </c>
      <c r="W157" s="150"/>
    </row>
    <row r="158" spans="1:23" s="142" customFormat="1" ht="14.1" customHeight="1" outlineLevel="5">
      <c r="A158" s="192">
        <f t="shared" si="95"/>
        <v>296</v>
      </c>
      <c r="B158" s="173" t="s">
        <v>56</v>
      </c>
      <c r="C158" s="174"/>
      <c r="D158" s="140">
        <f t="shared" si="105"/>
        <v>28</v>
      </c>
      <c r="E158" s="140">
        <f t="shared" si="104"/>
        <v>28</v>
      </c>
      <c r="F158" s="175">
        <v>45296</v>
      </c>
      <c r="G158" s="175">
        <v>45323</v>
      </c>
      <c r="H158" s="143">
        <f t="shared" si="106"/>
        <v>45313</v>
      </c>
      <c r="I158" s="175">
        <v>45313</v>
      </c>
      <c r="J158" s="175">
        <v>45331</v>
      </c>
      <c r="K158" s="143">
        <f t="shared" si="107"/>
        <v>45331</v>
      </c>
      <c r="L158" s="144">
        <v>100</v>
      </c>
      <c r="M158" s="215">
        <v>0</v>
      </c>
      <c r="N158" s="144">
        <f t="shared" si="108"/>
        <v>0</v>
      </c>
      <c r="O158" s="206">
        <v>100</v>
      </c>
      <c r="P158" s="145" t="s">
        <v>32</v>
      </c>
      <c r="Q158" s="227">
        <f t="shared" si="109"/>
        <v>100</v>
      </c>
      <c r="R158" s="146"/>
      <c r="S158" s="55">
        <f t="shared" si="110"/>
        <v>0.16766467065868262</v>
      </c>
      <c r="T158" s="149">
        <f t="shared" si="111"/>
        <v>1</v>
      </c>
      <c r="U158" s="233">
        <f t="shared" si="112"/>
        <v>1</v>
      </c>
      <c r="V158" s="149">
        <f t="shared" si="113"/>
        <v>0</v>
      </c>
      <c r="W158" s="150"/>
    </row>
    <row r="159" spans="1:23" s="142" customFormat="1" ht="14.1" customHeight="1" outlineLevel="5">
      <c r="A159" s="192">
        <f t="shared" si="95"/>
        <v>297</v>
      </c>
      <c r="B159" s="173" t="s">
        <v>57</v>
      </c>
      <c r="C159" s="174"/>
      <c r="D159" s="140">
        <f t="shared" si="105"/>
        <v>28</v>
      </c>
      <c r="E159" s="140">
        <f t="shared" si="104"/>
        <v>28</v>
      </c>
      <c r="F159" s="175">
        <v>45297</v>
      </c>
      <c r="G159" s="175">
        <v>45324</v>
      </c>
      <c r="H159" s="143">
        <f t="shared" si="106"/>
        <v>45324</v>
      </c>
      <c r="I159" s="175">
        <v>45324</v>
      </c>
      <c r="J159" s="175">
        <v>45350</v>
      </c>
      <c r="K159" s="143">
        <f t="shared" si="107"/>
        <v>45350</v>
      </c>
      <c r="L159" s="144">
        <v>100</v>
      </c>
      <c r="M159" s="215">
        <v>0</v>
      </c>
      <c r="N159" s="144">
        <f t="shared" si="108"/>
        <v>0</v>
      </c>
      <c r="O159" s="206">
        <v>100</v>
      </c>
      <c r="P159" s="145" t="s">
        <v>32</v>
      </c>
      <c r="Q159" s="227">
        <f t="shared" si="109"/>
        <v>100</v>
      </c>
      <c r="R159" s="146"/>
      <c r="S159" s="55">
        <f t="shared" si="110"/>
        <v>0.16766467065868262</v>
      </c>
      <c r="T159" s="149">
        <f t="shared" si="111"/>
        <v>1</v>
      </c>
      <c r="U159" s="233">
        <f t="shared" si="112"/>
        <v>1</v>
      </c>
      <c r="V159" s="149">
        <f t="shared" si="113"/>
        <v>0</v>
      </c>
      <c r="W159" s="150"/>
    </row>
    <row r="160" spans="1:23" s="142" customFormat="1" ht="14.1" customHeight="1" outlineLevel="5">
      <c r="A160" s="192">
        <f t="shared" si="95"/>
        <v>298</v>
      </c>
      <c r="B160" s="173" t="s">
        <v>61</v>
      </c>
      <c r="C160" s="174"/>
      <c r="D160" s="140">
        <v>0</v>
      </c>
      <c r="E160" s="140">
        <f t="shared" si="104"/>
        <v>1</v>
      </c>
      <c r="F160" s="175">
        <v>45324</v>
      </c>
      <c r="G160" s="175">
        <v>45324</v>
      </c>
      <c r="H160" s="143">
        <f t="shared" si="106"/>
        <v>45350</v>
      </c>
      <c r="I160" s="175">
        <v>45350</v>
      </c>
      <c r="J160" s="175">
        <v>45350</v>
      </c>
      <c r="K160" s="143">
        <f t="shared" si="107"/>
        <v>45350</v>
      </c>
      <c r="L160" s="144">
        <v>100</v>
      </c>
      <c r="M160" s="215">
        <v>0</v>
      </c>
      <c r="N160" s="144">
        <f t="shared" si="108"/>
        <v>0</v>
      </c>
      <c r="O160" s="206">
        <v>100</v>
      </c>
      <c r="P160" s="145" t="s">
        <v>32</v>
      </c>
      <c r="Q160" s="227">
        <f t="shared" si="109"/>
        <v>100</v>
      </c>
      <c r="R160" s="146"/>
      <c r="S160" s="55">
        <f t="shared" si="110"/>
        <v>0</v>
      </c>
      <c r="T160" s="149">
        <f t="shared" si="111"/>
        <v>1</v>
      </c>
      <c r="U160" s="233">
        <f t="shared" si="112"/>
        <v>1</v>
      </c>
      <c r="V160" s="149">
        <f t="shared" si="113"/>
        <v>0</v>
      </c>
      <c r="W160" s="150"/>
    </row>
    <row r="161" spans="1:23" s="112" customFormat="1" ht="14.1" customHeight="1" outlineLevel="4">
      <c r="A161" s="192">
        <f t="shared" si="95"/>
        <v>299</v>
      </c>
      <c r="B161" s="182" t="s">
        <v>106</v>
      </c>
      <c r="C161" s="183"/>
      <c r="D161" s="124">
        <f>SUM(D162:D170)</f>
        <v>224</v>
      </c>
      <c r="E161" s="124">
        <f t="shared" si="104"/>
        <v>45</v>
      </c>
      <c r="F161" s="184">
        <v>45266</v>
      </c>
      <c r="G161" s="184">
        <v>45310</v>
      </c>
      <c r="H161" s="114">
        <f t="shared" si="106"/>
        <v>45257</v>
      </c>
      <c r="I161" s="184">
        <v>45257</v>
      </c>
      <c r="J161" s="184">
        <v>45317</v>
      </c>
      <c r="K161" s="114">
        <f t="shared" si="107"/>
        <v>45317</v>
      </c>
      <c r="L161" s="115"/>
      <c r="M161" s="214">
        <v>0</v>
      </c>
      <c r="N161" s="115"/>
      <c r="O161" s="209"/>
      <c r="P161" s="116"/>
      <c r="Q161" s="230"/>
      <c r="R161" s="155"/>
      <c r="S161" s="123">
        <f>D161/$D$141</f>
        <v>0.34890965732087226</v>
      </c>
      <c r="T161" s="120" cm="1">
        <f t="array" ref="T161">SUMPRODUCT($S162:$S170*T162:T170)</f>
        <v>1</v>
      </c>
      <c r="U161" s="120" cm="1">
        <f t="array" ref="U161">SUMPRODUCT($S162:$S170*U162:U170)</f>
        <v>1</v>
      </c>
      <c r="V161" s="120">
        <f t="shared" si="113"/>
        <v>0</v>
      </c>
      <c r="W161" s="121"/>
    </row>
    <row r="162" spans="1:23" s="142" customFormat="1" ht="14.1" customHeight="1" outlineLevel="5">
      <c r="A162" s="192">
        <f t="shared" si="95"/>
        <v>300</v>
      </c>
      <c r="B162" s="173" t="s">
        <v>49</v>
      </c>
      <c r="C162" s="174"/>
      <c r="D162" s="140">
        <f t="shared" si="105"/>
        <v>28</v>
      </c>
      <c r="E162" s="140">
        <f t="shared" si="104"/>
        <v>28</v>
      </c>
      <c r="F162" s="175">
        <v>45266</v>
      </c>
      <c r="G162" s="175">
        <v>45293</v>
      </c>
      <c r="H162" s="143">
        <f t="shared" si="106"/>
        <v>45257</v>
      </c>
      <c r="I162" s="175">
        <v>45257</v>
      </c>
      <c r="J162" s="175">
        <v>45300</v>
      </c>
      <c r="K162" s="143">
        <f t="shared" si="107"/>
        <v>45300</v>
      </c>
      <c r="L162" s="144">
        <v>100</v>
      </c>
      <c r="M162" s="215">
        <v>0</v>
      </c>
      <c r="N162" s="144">
        <f t="shared" ref="N162:N171" si="114">M162*100</f>
        <v>0</v>
      </c>
      <c r="O162" s="206">
        <v>100</v>
      </c>
      <c r="P162" s="145" t="s">
        <v>32</v>
      </c>
      <c r="Q162" s="227">
        <f t="shared" ref="Q162:Q171" si="115">IF(OR(F162="",G162="",L162=""),0,MIN(MAX(IF(F162&gt;$V$1,0,(((G162-F162)-(G162-$V$1))*(10/E162)/10)),0),1)*L162)</f>
        <v>100</v>
      </c>
      <c r="R162" s="146"/>
      <c r="S162" s="55">
        <f t="shared" ref="S162:S170" si="116">D162/$D$161</f>
        <v>0.125</v>
      </c>
      <c r="T162" s="149">
        <f t="shared" ref="T162:T171" si="117">IF(OR(L162=0,Q162=0),0,Q162/L162)</f>
        <v>1</v>
      </c>
      <c r="U162" s="233">
        <f t="shared" ref="U162:U171" si="118">IF(OR(L162=0,O162=0),0,O162/L162)</f>
        <v>1</v>
      </c>
      <c r="V162" s="149">
        <f t="shared" ref="V162:V172" si="119">U162-T162</f>
        <v>0</v>
      </c>
      <c r="W162" s="150"/>
    </row>
    <row r="163" spans="1:23" s="142" customFormat="1" ht="14.1" customHeight="1" outlineLevel="5">
      <c r="A163" s="192">
        <f t="shared" si="95"/>
        <v>301</v>
      </c>
      <c r="B163" s="173" t="s">
        <v>50</v>
      </c>
      <c r="C163" s="174"/>
      <c r="D163" s="140">
        <f t="shared" si="105"/>
        <v>28</v>
      </c>
      <c r="E163" s="140">
        <f t="shared" si="104"/>
        <v>28</v>
      </c>
      <c r="F163" s="175">
        <v>45268</v>
      </c>
      <c r="G163" s="175">
        <v>45295</v>
      </c>
      <c r="H163" s="143">
        <f t="shared" si="106"/>
        <v>45259</v>
      </c>
      <c r="I163" s="175">
        <v>45259</v>
      </c>
      <c r="J163" s="175">
        <v>45301</v>
      </c>
      <c r="K163" s="143">
        <f t="shared" si="107"/>
        <v>45301</v>
      </c>
      <c r="L163" s="144">
        <v>100</v>
      </c>
      <c r="M163" s="215">
        <v>0</v>
      </c>
      <c r="N163" s="144">
        <f t="shared" si="114"/>
        <v>0</v>
      </c>
      <c r="O163" s="206">
        <v>100</v>
      </c>
      <c r="P163" s="145" t="s">
        <v>32</v>
      </c>
      <c r="Q163" s="227">
        <f t="shared" si="115"/>
        <v>100</v>
      </c>
      <c r="R163" s="146"/>
      <c r="S163" s="55">
        <f t="shared" si="116"/>
        <v>0.125</v>
      </c>
      <c r="T163" s="149">
        <f t="shared" si="117"/>
        <v>1</v>
      </c>
      <c r="U163" s="233">
        <f t="shared" si="118"/>
        <v>1</v>
      </c>
      <c r="V163" s="149">
        <f t="shared" si="119"/>
        <v>0</v>
      </c>
      <c r="W163" s="150"/>
    </row>
    <row r="164" spans="1:23" s="142" customFormat="1" ht="14.1" customHeight="1" outlineLevel="5">
      <c r="A164" s="192">
        <f t="shared" si="95"/>
        <v>302</v>
      </c>
      <c r="B164" s="173" t="s">
        <v>51</v>
      </c>
      <c r="C164" s="174"/>
      <c r="D164" s="140">
        <f t="shared" si="105"/>
        <v>28</v>
      </c>
      <c r="E164" s="140">
        <f t="shared" si="104"/>
        <v>28</v>
      </c>
      <c r="F164" s="175">
        <v>45269</v>
      </c>
      <c r="G164" s="175">
        <v>45296</v>
      </c>
      <c r="H164" s="143">
        <f t="shared" si="106"/>
        <v>45272</v>
      </c>
      <c r="I164" s="175">
        <v>45272</v>
      </c>
      <c r="J164" s="175">
        <v>45303</v>
      </c>
      <c r="K164" s="143">
        <f t="shared" si="107"/>
        <v>45303</v>
      </c>
      <c r="L164" s="144">
        <v>100</v>
      </c>
      <c r="M164" s="215">
        <v>0</v>
      </c>
      <c r="N164" s="144">
        <f t="shared" si="114"/>
        <v>0</v>
      </c>
      <c r="O164" s="206">
        <v>100</v>
      </c>
      <c r="P164" s="145" t="s">
        <v>32</v>
      </c>
      <c r="Q164" s="227">
        <f t="shared" si="115"/>
        <v>100</v>
      </c>
      <c r="R164" s="146"/>
      <c r="S164" s="55">
        <f t="shared" si="116"/>
        <v>0.125</v>
      </c>
      <c r="T164" s="149">
        <f t="shared" si="117"/>
        <v>1</v>
      </c>
      <c r="U164" s="233">
        <f t="shared" si="118"/>
        <v>1</v>
      </c>
      <c r="V164" s="149">
        <f t="shared" si="119"/>
        <v>0</v>
      </c>
      <c r="W164" s="150"/>
    </row>
    <row r="165" spans="1:23" s="142" customFormat="1" ht="14.1" customHeight="1" outlineLevel="5">
      <c r="A165" s="192">
        <f t="shared" si="95"/>
        <v>303</v>
      </c>
      <c r="B165" s="173" t="s">
        <v>53</v>
      </c>
      <c r="C165" s="174"/>
      <c r="D165" s="140">
        <f t="shared" si="105"/>
        <v>28</v>
      </c>
      <c r="E165" s="140">
        <f t="shared" si="104"/>
        <v>28</v>
      </c>
      <c r="F165" s="175">
        <v>45273</v>
      </c>
      <c r="G165" s="175">
        <v>45300</v>
      </c>
      <c r="H165" s="143">
        <f t="shared" si="106"/>
        <v>45272</v>
      </c>
      <c r="I165" s="175">
        <v>45272</v>
      </c>
      <c r="J165" s="175">
        <v>45306</v>
      </c>
      <c r="K165" s="143">
        <f t="shared" si="107"/>
        <v>45306</v>
      </c>
      <c r="L165" s="144">
        <v>100</v>
      </c>
      <c r="M165" s="215">
        <v>0</v>
      </c>
      <c r="N165" s="144">
        <f t="shared" si="114"/>
        <v>0</v>
      </c>
      <c r="O165" s="206">
        <v>100</v>
      </c>
      <c r="P165" s="145" t="s">
        <v>32</v>
      </c>
      <c r="Q165" s="227">
        <f t="shared" si="115"/>
        <v>100</v>
      </c>
      <c r="R165" s="146"/>
      <c r="S165" s="55">
        <f t="shared" si="116"/>
        <v>0.125</v>
      </c>
      <c r="T165" s="149">
        <f t="shared" si="117"/>
        <v>1</v>
      </c>
      <c r="U165" s="233">
        <f t="shared" si="118"/>
        <v>1</v>
      </c>
      <c r="V165" s="149">
        <f t="shared" si="119"/>
        <v>0</v>
      </c>
      <c r="W165" s="150"/>
    </row>
    <row r="166" spans="1:23" s="142" customFormat="1" ht="14.1" customHeight="1" outlineLevel="5">
      <c r="A166" s="192">
        <f t="shared" si="95"/>
        <v>304</v>
      </c>
      <c r="B166" s="173" t="s">
        <v>54</v>
      </c>
      <c r="C166" s="174"/>
      <c r="D166" s="140">
        <f t="shared" si="105"/>
        <v>28</v>
      </c>
      <c r="E166" s="140">
        <f t="shared" si="104"/>
        <v>28</v>
      </c>
      <c r="F166" s="175">
        <v>45276</v>
      </c>
      <c r="G166" s="175">
        <v>45303</v>
      </c>
      <c r="H166" s="143">
        <f t="shared" si="106"/>
        <v>45272</v>
      </c>
      <c r="I166" s="175">
        <v>45272</v>
      </c>
      <c r="J166" s="175">
        <v>45306</v>
      </c>
      <c r="K166" s="143">
        <f t="shared" si="107"/>
        <v>45306</v>
      </c>
      <c r="L166" s="144">
        <v>100</v>
      </c>
      <c r="M166" s="215">
        <v>0</v>
      </c>
      <c r="N166" s="144">
        <f t="shared" si="114"/>
        <v>0</v>
      </c>
      <c r="O166" s="206">
        <v>100</v>
      </c>
      <c r="P166" s="145" t="s">
        <v>32</v>
      </c>
      <c r="Q166" s="227">
        <f t="shared" si="115"/>
        <v>100</v>
      </c>
      <c r="R166" s="146"/>
      <c r="S166" s="55">
        <f t="shared" si="116"/>
        <v>0.125</v>
      </c>
      <c r="T166" s="149">
        <f t="shared" si="117"/>
        <v>1</v>
      </c>
      <c r="U166" s="233">
        <f t="shared" si="118"/>
        <v>1</v>
      </c>
      <c r="V166" s="149">
        <f t="shared" si="119"/>
        <v>0</v>
      </c>
      <c r="W166" s="150"/>
    </row>
    <row r="167" spans="1:23" s="142" customFormat="1" ht="14.1" customHeight="1" outlineLevel="5">
      <c r="A167" s="192">
        <f t="shared" si="95"/>
        <v>305</v>
      </c>
      <c r="B167" s="173" t="s">
        <v>55</v>
      </c>
      <c r="C167" s="174"/>
      <c r="D167" s="140">
        <f t="shared" si="105"/>
        <v>28</v>
      </c>
      <c r="E167" s="140">
        <f t="shared" si="104"/>
        <v>28</v>
      </c>
      <c r="F167" s="175">
        <v>45279</v>
      </c>
      <c r="G167" s="175">
        <v>45306</v>
      </c>
      <c r="H167" s="143">
        <f t="shared" si="106"/>
        <v>45278</v>
      </c>
      <c r="I167" s="175">
        <v>45278</v>
      </c>
      <c r="J167" s="175">
        <v>45307</v>
      </c>
      <c r="K167" s="143">
        <f t="shared" si="107"/>
        <v>45307</v>
      </c>
      <c r="L167" s="144">
        <v>100</v>
      </c>
      <c r="M167" s="215">
        <v>0</v>
      </c>
      <c r="N167" s="144">
        <f t="shared" si="114"/>
        <v>0</v>
      </c>
      <c r="O167" s="206">
        <v>100</v>
      </c>
      <c r="P167" s="145" t="s">
        <v>32</v>
      </c>
      <c r="Q167" s="227">
        <f t="shared" si="115"/>
        <v>100</v>
      </c>
      <c r="R167" s="146"/>
      <c r="S167" s="55">
        <f t="shared" si="116"/>
        <v>0.125</v>
      </c>
      <c r="T167" s="149">
        <f t="shared" si="117"/>
        <v>1</v>
      </c>
      <c r="U167" s="233">
        <f t="shared" si="118"/>
        <v>1</v>
      </c>
      <c r="V167" s="149">
        <f t="shared" si="119"/>
        <v>0</v>
      </c>
      <c r="W167" s="150"/>
    </row>
    <row r="168" spans="1:23" s="142" customFormat="1" ht="14.1" customHeight="1" outlineLevel="5">
      <c r="A168" s="192">
        <f t="shared" si="95"/>
        <v>306</v>
      </c>
      <c r="B168" s="173" t="s">
        <v>56</v>
      </c>
      <c r="C168" s="174"/>
      <c r="D168" s="140">
        <f t="shared" si="105"/>
        <v>28</v>
      </c>
      <c r="E168" s="140">
        <f t="shared" si="104"/>
        <v>28</v>
      </c>
      <c r="F168" s="175">
        <v>45282</v>
      </c>
      <c r="G168" s="175">
        <v>45309</v>
      </c>
      <c r="H168" s="143">
        <f t="shared" si="106"/>
        <v>45280</v>
      </c>
      <c r="I168" s="211">
        <v>45280</v>
      </c>
      <c r="J168" s="175">
        <v>45310</v>
      </c>
      <c r="K168" s="143">
        <f t="shared" si="107"/>
        <v>45310</v>
      </c>
      <c r="L168" s="144">
        <v>100</v>
      </c>
      <c r="M168" s="215">
        <v>0</v>
      </c>
      <c r="N168" s="144">
        <f t="shared" si="114"/>
        <v>0</v>
      </c>
      <c r="O168" s="206">
        <v>100</v>
      </c>
      <c r="P168" s="145" t="s">
        <v>32</v>
      </c>
      <c r="Q168" s="227">
        <f t="shared" si="115"/>
        <v>100</v>
      </c>
      <c r="R168" s="146"/>
      <c r="S168" s="55">
        <f t="shared" si="116"/>
        <v>0.125</v>
      </c>
      <c r="T168" s="149">
        <f t="shared" si="117"/>
        <v>1</v>
      </c>
      <c r="U168" s="233">
        <f t="shared" si="118"/>
        <v>1</v>
      </c>
      <c r="V168" s="149">
        <f t="shared" si="119"/>
        <v>0</v>
      </c>
      <c r="W168" s="150"/>
    </row>
    <row r="169" spans="1:23" s="142" customFormat="1" ht="14.1" customHeight="1" outlineLevel="5">
      <c r="A169" s="192">
        <f t="shared" si="95"/>
        <v>307</v>
      </c>
      <c r="B169" s="173" t="s">
        <v>57</v>
      </c>
      <c r="C169" s="174"/>
      <c r="D169" s="140">
        <f t="shared" si="105"/>
        <v>28</v>
      </c>
      <c r="E169" s="140">
        <f t="shared" si="104"/>
        <v>28</v>
      </c>
      <c r="F169" s="175">
        <v>45283</v>
      </c>
      <c r="G169" s="175">
        <v>45310</v>
      </c>
      <c r="H169" s="143">
        <f t="shared" si="106"/>
        <v>45294</v>
      </c>
      <c r="I169" s="175">
        <v>45294</v>
      </c>
      <c r="J169" s="175">
        <v>45317</v>
      </c>
      <c r="K169" s="143">
        <f t="shared" si="107"/>
        <v>45317</v>
      </c>
      <c r="L169" s="144">
        <v>100</v>
      </c>
      <c r="M169" s="215">
        <v>0</v>
      </c>
      <c r="N169" s="144">
        <f t="shared" si="114"/>
        <v>0</v>
      </c>
      <c r="O169" s="206">
        <v>100</v>
      </c>
      <c r="P169" s="145" t="s">
        <v>32</v>
      </c>
      <c r="Q169" s="227">
        <f t="shared" si="115"/>
        <v>100</v>
      </c>
      <c r="R169" s="146"/>
      <c r="S169" s="55">
        <f t="shared" si="116"/>
        <v>0.125</v>
      </c>
      <c r="T169" s="149">
        <f t="shared" si="117"/>
        <v>1</v>
      </c>
      <c r="U169" s="233">
        <f t="shared" si="118"/>
        <v>1</v>
      </c>
      <c r="V169" s="149">
        <f t="shared" si="119"/>
        <v>0</v>
      </c>
      <c r="W169" s="150"/>
    </row>
    <row r="170" spans="1:23" s="142" customFormat="1" ht="14.1" customHeight="1" outlineLevel="5">
      <c r="A170" s="192">
        <f t="shared" si="95"/>
        <v>308</v>
      </c>
      <c r="B170" s="173" t="s">
        <v>107</v>
      </c>
      <c r="C170" s="174"/>
      <c r="D170" s="140">
        <v>0</v>
      </c>
      <c r="E170" s="140">
        <f t="shared" si="104"/>
        <v>1</v>
      </c>
      <c r="F170" s="175">
        <v>45310</v>
      </c>
      <c r="G170" s="175">
        <v>45310</v>
      </c>
      <c r="H170" s="143">
        <f t="shared" si="106"/>
        <v>45317</v>
      </c>
      <c r="I170" s="175">
        <v>45317</v>
      </c>
      <c r="J170" s="175">
        <v>45317</v>
      </c>
      <c r="K170" s="143">
        <f t="shared" si="107"/>
        <v>45317</v>
      </c>
      <c r="L170" s="144">
        <v>100</v>
      </c>
      <c r="M170" s="215">
        <v>0</v>
      </c>
      <c r="N170" s="144">
        <f t="shared" si="114"/>
        <v>0</v>
      </c>
      <c r="O170" s="206">
        <v>100</v>
      </c>
      <c r="P170" s="145" t="s">
        <v>32</v>
      </c>
      <c r="Q170" s="227">
        <f t="shared" si="115"/>
        <v>100</v>
      </c>
      <c r="R170" s="146"/>
      <c r="S170" s="55">
        <f t="shared" si="116"/>
        <v>0</v>
      </c>
      <c r="T170" s="149">
        <f t="shared" si="117"/>
        <v>1</v>
      </c>
      <c r="U170" s="233">
        <f t="shared" si="118"/>
        <v>1</v>
      </c>
      <c r="V170" s="149">
        <f t="shared" si="119"/>
        <v>0</v>
      </c>
      <c r="W170" s="150"/>
    </row>
    <row r="171" spans="1:23" s="142" customFormat="1" ht="14.1" customHeight="1" outlineLevel="4">
      <c r="A171" s="192">
        <f t="shared" si="95"/>
        <v>309</v>
      </c>
      <c r="B171" s="173" t="s">
        <v>62</v>
      </c>
      <c r="C171" s="174"/>
      <c r="D171" s="140">
        <v>0</v>
      </c>
      <c r="E171" s="140">
        <f t="shared" si="104"/>
        <v>1</v>
      </c>
      <c r="F171" s="175">
        <v>45324</v>
      </c>
      <c r="G171" s="175">
        <v>45324</v>
      </c>
      <c r="H171" s="143">
        <f t="shared" si="106"/>
        <v>45350</v>
      </c>
      <c r="I171" s="175">
        <v>45350</v>
      </c>
      <c r="J171" s="175">
        <v>45350</v>
      </c>
      <c r="K171" s="143">
        <f t="shared" si="107"/>
        <v>45350</v>
      </c>
      <c r="L171" s="144">
        <v>100</v>
      </c>
      <c r="M171" s="215">
        <v>0</v>
      </c>
      <c r="N171" s="144">
        <f t="shared" si="114"/>
        <v>0</v>
      </c>
      <c r="O171" s="206">
        <v>100</v>
      </c>
      <c r="P171" s="145" t="s">
        <v>32</v>
      </c>
      <c r="Q171" s="227">
        <f t="shared" si="115"/>
        <v>100</v>
      </c>
      <c r="R171" s="146"/>
      <c r="S171" s="55">
        <f>D171/$D$141</f>
        <v>0</v>
      </c>
      <c r="T171" s="149">
        <f t="shared" si="117"/>
        <v>1</v>
      </c>
      <c r="U171" s="233">
        <f t="shared" si="118"/>
        <v>1</v>
      </c>
      <c r="V171" s="149">
        <f t="shared" si="119"/>
        <v>0</v>
      </c>
      <c r="W171" s="150"/>
    </row>
    <row r="172" spans="1:23" s="100" customFormat="1" ht="14.1" customHeight="1" outlineLevel="3">
      <c r="A172" s="192">
        <f t="shared" si="95"/>
        <v>310</v>
      </c>
      <c r="B172" s="179" t="s">
        <v>108</v>
      </c>
      <c r="C172" s="180"/>
      <c r="D172" s="111">
        <f>SUM(D173,D185)</f>
        <v>453</v>
      </c>
      <c r="E172" s="111">
        <f t="shared" si="104"/>
        <v>69</v>
      </c>
      <c r="F172" s="181">
        <v>45282</v>
      </c>
      <c r="G172" s="181">
        <v>45350</v>
      </c>
      <c r="H172" s="102">
        <f t="shared" si="106"/>
        <v>45260</v>
      </c>
      <c r="I172" s="181">
        <v>45260</v>
      </c>
      <c r="J172" s="181">
        <v>45367</v>
      </c>
      <c r="K172" s="102">
        <f t="shared" si="107"/>
        <v>45367</v>
      </c>
      <c r="L172" s="103"/>
      <c r="M172" s="214">
        <v>0</v>
      </c>
      <c r="N172" s="103"/>
      <c r="O172" s="208"/>
      <c r="P172" s="104"/>
      <c r="Q172" s="229"/>
      <c r="R172" s="154"/>
      <c r="S172" s="106">
        <f>D172/$D$140</f>
        <v>0.32173295454545453</v>
      </c>
      <c r="T172" s="108">
        <f>$S173*T173+$S185*T185</f>
        <v>0.99999999999999978</v>
      </c>
      <c r="U172" s="108">
        <f>$S173*U173+$S185*U185</f>
        <v>0.96501103752759387</v>
      </c>
      <c r="V172" s="108">
        <f t="shared" si="119"/>
        <v>-3.4988962472405905E-2</v>
      </c>
      <c r="W172" s="109"/>
    </row>
    <row r="173" spans="1:23" s="112" customFormat="1" ht="14.1" customHeight="1" outlineLevel="4">
      <c r="A173" s="192">
        <f t="shared" si="95"/>
        <v>311</v>
      </c>
      <c r="B173" s="182" t="s">
        <v>109</v>
      </c>
      <c r="C173" s="183"/>
      <c r="D173" s="124">
        <f>SUM(D174:D184)</f>
        <v>453</v>
      </c>
      <c r="E173" s="124">
        <f t="shared" si="104"/>
        <v>69</v>
      </c>
      <c r="F173" s="184">
        <v>45282</v>
      </c>
      <c r="G173" s="184">
        <v>45350</v>
      </c>
      <c r="H173" s="114">
        <f t="shared" si="106"/>
        <v>45260</v>
      </c>
      <c r="I173" s="184">
        <v>45260</v>
      </c>
      <c r="J173" s="184">
        <v>45367</v>
      </c>
      <c r="K173" s="114">
        <f t="shared" si="107"/>
        <v>45367</v>
      </c>
      <c r="L173" s="115"/>
      <c r="M173" s="214">
        <v>0</v>
      </c>
      <c r="N173" s="115"/>
      <c r="O173" s="209"/>
      <c r="P173" s="116"/>
      <c r="Q173" s="230"/>
      <c r="R173" s="155"/>
      <c r="S173" s="123">
        <f>D173/$D$172</f>
        <v>1</v>
      </c>
      <c r="T173" s="120" cm="1">
        <f t="array" ref="T173">SUMPRODUCT($S174:$S184*T174:T184)</f>
        <v>0.99999999999999978</v>
      </c>
      <c r="U173" s="120" cm="1">
        <f t="array" ref="U173">SUMPRODUCT($S174:$S184*U174:U184)</f>
        <v>0.96501103752759387</v>
      </c>
      <c r="V173" s="120">
        <f t="shared" ref="V173" si="120">U173-T173</f>
        <v>-3.4988962472405905E-2</v>
      </c>
      <c r="W173" s="121"/>
    </row>
    <row r="174" spans="1:23" s="142" customFormat="1" ht="14.1" customHeight="1" outlineLevel="5">
      <c r="A174" s="192">
        <f t="shared" si="95"/>
        <v>312</v>
      </c>
      <c r="B174" s="173" t="s">
        <v>49</v>
      </c>
      <c r="C174" s="174"/>
      <c r="D174" s="140">
        <f t="shared" si="105"/>
        <v>46</v>
      </c>
      <c r="E174" s="140">
        <f t="shared" si="104"/>
        <v>46</v>
      </c>
      <c r="F174" s="175">
        <v>45282</v>
      </c>
      <c r="G174" s="175">
        <v>45327</v>
      </c>
      <c r="H174" s="143">
        <f t="shared" si="106"/>
        <v>45260</v>
      </c>
      <c r="I174" s="175">
        <v>45260</v>
      </c>
      <c r="J174" s="175">
        <v>45300</v>
      </c>
      <c r="K174" s="143">
        <f t="shared" si="107"/>
        <v>45300</v>
      </c>
      <c r="L174" s="144">
        <v>100</v>
      </c>
      <c r="M174" s="215">
        <v>0</v>
      </c>
      <c r="N174" s="144">
        <f t="shared" ref="N174:N185" si="121">M174*100</f>
        <v>0</v>
      </c>
      <c r="O174" s="206">
        <v>100</v>
      </c>
      <c r="P174" s="145" t="s">
        <v>32</v>
      </c>
      <c r="Q174" s="227">
        <f t="shared" ref="Q174:Q185" si="122">IF(OR(F174="",G174="",L174=""),0,MIN(MAX(IF(F174&gt;$V$1,0,(((G174-F174)-(G174-$V$1))*(10/E174)/10)),0),1)*L174)</f>
        <v>100</v>
      </c>
      <c r="R174" s="146"/>
      <c r="S174" s="55">
        <f t="shared" ref="S174:S184" si="123">D174/$D$173</f>
        <v>0.10154525386313466</v>
      </c>
      <c r="T174" s="149">
        <f t="shared" ref="T174:T185" si="124">IF(OR(L174=0,Q174=0),0,Q174/L174)</f>
        <v>1</v>
      </c>
      <c r="U174" s="233">
        <f t="shared" ref="U174:U185" si="125">IF(OR(L174=0,O174=0),0,O174/L174)</f>
        <v>1</v>
      </c>
      <c r="V174" s="149">
        <f t="shared" ref="V174:V186" si="126">U174-T174</f>
        <v>0</v>
      </c>
      <c r="W174" s="150"/>
    </row>
    <row r="175" spans="1:23" s="142" customFormat="1" ht="14.1" customHeight="1" outlineLevel="5">
      <c r="A175" s="192">
        <f t="shared" si="95"/>
        <v>313</v>
      </c>
      <c r="B175" s="173" t="s">
        <v>50</v>
      </c>
      <c r="C175" s="174"/>
      <c r="D175" s="140">
        <f t="shared" si="105"/>
        <v>45</v>
      </c>
      <c r="E175" s="140">
        <f t="shared" si="104"/>
        <v>45</v>
      </c>
      <c r="F175" s="175">
        <v>45285</v>
      </c>
      <c r="G175" s="175">
        <v>45329</v>
      </c>
      <c r="H175" s="143">
        <f t="shared" si="106"/>
        <v>45267</v>
      </c>
      <c r="I175" s="175">
        <v>45267</v>
      </c>
      <c r="J175" s="175">
        <v>45301</v>
      </c>
      <c r="K175" s="143">
        <f t="shared" si="107"/>
        <v>45301</v>
      </c>
      <c r="L175" s="144">
        <v>100</v>
      </c>
      <c r="M175" s="215">
        <v>0</v>
      </c>
      <c r="N175" s="144">
        <f t="shared" si="121"/>
        <v>0</v>
      </c>
      <c r="O175" s="206">
        <v>100</v>
      </c>
      <c r="P175" s="145" t="s">
        <v>32</v>
      </c>
      <c r="Q175" s="227">
        <f t="shared" si="122"/>
        <v>100</v>
      </c>
      <c r="R175" s="146"/>
      <c r="S175" s="55">
        <f t="shared" si="123"/>
        <v>9.9337748344370855E-2</v>
      </c>
      <c r="T175" s="149">
        <f t="shared" si="124"/>
        <v>1</v>
      </c>
      <c r="U175" s="233">
        <f t="shared" si="125"/>
        <v>1</v>
      </c>
      <c r="V175" s="149">
        <f t="shared" si="126"/>
        <v>0</v>
      </c>
      <c r="W175" s="150"/>
    </row>
    <row r="176" spans="1:23" s="142" customFormat="1" ht="14.1" customHeight="1" outlineLevel="5">
      <c r="A176" s="192">
        <f t="shared" si="95"/>
        <v>314</v>
      </c>
      <c r="B176" s="173" t="s">
        <v>51</v>
      </c>
      <c r="C176" s="174"/>
      <c r="D176" s="140">
        <f t="shared" si="105"/>
        <v>45</v>
      </c>
      <c r="E176" s="140">
        <f t="shared" si="104"/>
        <v>45</v>
      </c>
      <c r="F176" s="175">
        <v>45286</v>
      </c>
      <c r="G176" s="175">
        <v>45330</v>
      </c>
      <c r="H176" s="143">
        <f t="shared" si="106"/>
        <v>45268</v>
      </c>
      <c r="I176" s="175">
        <v>45268</v>
      </c>
      <c r="J176" s="175">
        <v>45344</v>
      </c>
      <c r="K176" s="143">
        <f t="shared" si="107"/>
        <v>45344</v>
      </c>
      <c r="L176" s="144">
        <v>100</v>
      </c>
      <c r="M176" s="215">
        <v>0</v>
      </c>
      <c r="N176" s="144">
        <f t="shared" si="121"/>
        <v>0</v>
      </c>
      <c r="O176" s="206">
        <v>100</v>
      </c>
      <c r="P176" s="145" t="s">
        <v>32</v>
      </c>
      <c r="Q176" s="227">
        <f t="shared" si="122"/>
        <v>100</v>
      </c>
      <c r="R176" s="146"/>
      <c r="S176" s="55">
        <f t="shared" si="123"/>
        <v>9.9337748344370855E-2</v>
      </c>
      <c r="T176" s="149">
        <f t="shared" si="124"/>
        <v>1</v>
      </c>
      <c r="U176" s="233">
        <f t="shared" si="125"/>
        <v>1</v>
      </c>
      <c r="V176" s="149">
        <f t="shared" si="126"/>
        <v>0</v>
      </c>
      <c r="W176" s="150"/>
    </row>
    <row r="177" spans="1:23" s="142" customFormat="1" ht="14.1" customHeight="1" outlineLevel="5">
      <c r="A177" s="192">
        <f t="shared" si="95"/>
        <v>315</v>
      </c>
      <c r="B177" s="173" t="s">
        <v>52</v>
      </c>
      <c r="C177" s="174"/>
      <c r="D177" s="140">
        <f t="shared" si="105"/>
        <v>45</v>
      </c>
      <c r="E177" s="140">
        <f t="shared" si="104"/>
        <v>45</v>
      </c>
      <c r="F177" s="175">
        <v>45288</v>
      </c>
      <c r="G177" s="175">
        <v>45332</v>
      </c>
      <c r="H177" s="143">
        <f t="shared" si="106"/>
        <v>45269</v>
      </c>
      <c r="I177" s="175">
        <v>45269</v>
      </c>
      <c r="J177" s="175">
        <v>45345</v>
      </c>
      <c r="K177" s="143">
        <f t="shared" si="107"/>
        <v>45345</v>
      </c>
      <c r="L177" s="144">
        <v>100</v>
      </c>
      <c r="M177" s="215">
        <v>0</v>
      </c>
      <c r="N177" s="144">
        <f t="shared" si="121"/>
        <v>0</v>
      </c>
      <c r="O177" s="206">
        <v>100</v>
      </c>
      <c r="P177" s="145" t="s">
        <v>32</v>
      </c>
      <c r="Q177" s="227">
        <f t="shared" si="122"/>
        <v>100</v>
      </c>
      <c r="R177" s="146"/>
      <c r="S177" s="55">
        <f t="shared" si="123"/>
        <v>9.9337748344370855E-2</v>
      </c>
      <c r="T177" s="149">
        <f t="shared" si="124"/>
        <v>1</v>
      </c>
      <c r="U177" s="233">
        <f t="shared" si="125"/>
        <v>1</v>
      </c>
      <c r="V177" s="149">
        <f t="shared" si="126"/>
        <v>0</v>
      </c>
      <c r="W177" s="150"/>
    </row>
    <row r="178" spans="1:23" s="142" customFormat="1" ht="14.1" customHeight="1" outlineLevel="5">
      <c r="A178" s="192">
        <f t="shared" si="95"/>
        <v>316</v>
      </c>
      <c r="B178" s="173" t="s">
        <v>53</v>
      </c>
      <c r="C178" s="174"/>
      <c r="D178" s="140">
        <f t="shared" si="105"/>
        <v>45</v>
      </c>
      <c r="E178" s="140">
        <f t="shared" si="104"/>
        <v>45</v>
      </c>
      <c r="F178" s="175">
        <v>45292</v>
      </c>
      <c r="G178" s="175">
        <v>45336</v>
      </c>
      <c r="H178" s="143">
        <f t="shared" si="106"/>
        <v>45281</v>
      </c>
      <c r="I178" s="175">
        <v>45281</v>
      </c>
      <c r="J178" s="175">
        <v>45325</v>
      </c>
      <c r="K178" s="143">
        <f t="shared" si="107"/>
        <v>45325</v>
      </c>
      <c r="L178" s="144">
        <v>100</v>
      </c>
      <c r="M178" s="215">
        <v>0</v>
      </c>
      <c r="N178" s="144">
        <f t="shared" si="121"/>
        <v>0</v>
      </c>
      <c r="O178" s="206">
        <v>95</v>
      </c>
      <c r="P178" s="145" t="s">
        <v>32</v>
      </c>
      <c r="Q178" s="227">
        <f t="shared" si="122"/>
        <v>100</v>
      </c>
      <c r="R178" s="146"/>
      <c r="S178" s="55">
        <f t="shared" si="123"/>
        <v>9.9337748344370855E-2</v>
      </c>
      <c r="T178" s="149">
        <f t="shared" si="124"/>
        <v>1</v>
      </c>
      <c r="U178" s="233">
        <f t="shared" si="125"/>
        <v>0.95</v>
      </c>
      <c r="V178" s="149">
        <f t="shared" si="126"/>
        <v>-5.0000000000000044E-2</v>
      </c>
      <c r="W178" s="150"/>
    </row>
    <row r="179" spans="1:23" s="142" customFormat="1" ht="14.1" customHeight="1" outlineLevel="5">
      <c r="A179" s="192">
        <f t="shared" si="95"/>
        <v>317</v>
      </c>
      <c r="B179" s="173" t="s">
        <v>54</v>
      </c>
      <c r="C179" s="174"/>
      <c r="D179" s="140">
        <f t="shared" si="105"/>
        <v>45</v>
      </c>
      <c r="E179" s="140">
        <f t="shared" si="104"/>
        <v>45</v>
      </c>
      <c r="F179" s="175">
        <v>45295</v>
      </c>
      <c r="G179" s="175">
        <v>45339</v>
      </c>
      <c r="H179" s="143">
        <f t="shared" si="106"/>
        <v>45281</v>
      </c>
      <c r="I179" s="175">
        <v>45281</v>
      </c>
      <c r="J179" s="175">
        <v>45325</v>
      </c>
      <c r="K179" s="143">
        <f t="shared" si="107"/>
        <v>45325</v>
      </c>
      <c r="L179" s="144">
        <v>100</v>
      </c>
      <c r="M179" s="215">
        <v>0</v>
      </c>
      <c r="N179" s="144">
        <f t="shared" si="121"/>
        <v>0</v>
      </c>
      <c r="O179" s="206">
        <v>95</v>
      </c>
      <c r="P179" s="145" t="s">
        <v>32</v>
      </c>
      <c r="Q179" s="227">
        <f t="shared" si="122"/>
        <v>100</v>
      </c>
      <c r="R179" s="146"/>
      <c r="S179" s="55">
        <f t="shared" si="123"/>
        <v>9.9337748344370855E-2</v>
      </c>
      <c r="T179" s="149">
        <f t="shared" si="124"/>
        <v>1</v>
      </c>
      <c r="U179" s="233">
        <f t="shared" si="125"/>
        <v>0.95</v>
      </c>
      <c r="V179" s="149">
        <f t="shared" si="126"/>
        <v>-5.0000000000000044E-2</v>
      </c>
      <c r="W179" s="150"/>
    </row>
    <row r="180" spans="1:23" s="142" customFormat="1" ht="14.1" customHeight="1" outlineLevel="5">
      <c r="A180" s="192">
        <f t="shared" si="95"/>
        <v>318</v>
      </c>
      <c r="B180" s="173" t="s">
        <v>65</v>
      </c>
      <c r="C180" s="174"/>
      <c r="D180" s="140">
        <f t="shared" si="105"/>
        <v>46</v>
      </c>
      <c r="E180" s="140">
        <f t="shared" si="104"/>
        <v>46</v>
      </c>
      <c r="F180" s="175">
        <v>45297</v>
      </c>
      <c r="G180" s="175">
        <v>45342</v>
      </c>
      <c r="H180" s="143">
        <f t="shared" si="106"/>
        <v>45303</v>
      </c>
      <c r="I180" s="175">
        <v>45303</v>
      </c>
      <c r="J180" s="175">
        <v>45348</v>
      </c>
      <c r="K180" s="143">
        <f t="shared" si="107"/>
        <v>45348</v>
      </c>
      <c r="L180" s="144">
        <v>100</v>
      </c>
      <c r="M180" s="215">
        <v>0</v>
      </c>
      <c r="N180" s="144">
        <f t="shared" si="121"/>
        <v>0</v>
      </c>
      <c r="O180" s="206">
        <v>95</v>
      </c>
      <c r="P180" s="145" t="s">
        <v>32</v>
      </c>
      <c r="Q180" s="227">
        <f t="shared" si="122"/>
        <v>100</v>
      </c>
      <c r="R180" s="146"/>
      <c r="S180" s="55">
        <f t="shared" si="123"/>
        <v>0.10154525386313466</v>
      </c>
      <c r="T180" s="149">
        <f t="shared" si="124"/>
        <v>1</v>
      </c>
      <c r="U180" s="233">
        <f t="shared" si="125"/>
        <v>0.95</v>
      </c>
      <c r="V180" s="149">
        <f t="shared" si="126"/>
        <v>-5.0000000000000044E-2</v>
      </c>
      <c r="W180" s="150"/>
    </row>
    <row r="181" spans="1:23" s="142" customFormat="1" ht="14.1" customHeight="1" outlineLevel="5">
      <c r="A181" s="192">
        <f t="shared" si="95"/>
        <v>319</v>
      </c>
      <c r="B181" s="173" t="s">
        <v>55</v>
      </c>
      <c r="C181" s="174"/>
      <c r="D181" s="140">
        <f t="shared" si="105"/>
        <v>45</v>
      </c>
      <c r="E181" s="140">
        <f t="shared" si="104"/>
        <v>45</v>
      </c>
      <c r="F181" s="175">
        <v>45301</v>
      </c>
      <c r="G181" s="175">
        <v>45345</v>
      </c>
      <c r="H181" s="143">
        <f t="shared" si="106"/>
        <v>45307</v>
      </c>
      <c r="I181" s="175">
        <v>45307</v>
      </c>
      <c r="J181" s="175">
        <v>45351</v>
      </c>
      <c r="K181" s="143">
        <f t="shared" si="107"/>
        <v>45351</v>
      </c>
      <c r="L181" s="144">
        <v>100</v>
      </c>
      <c r="M181" s="215">
        <v>0</v>
      </c>
      <c r="N181" s="144">
        <f t="shared" si="121"/>
        <v>0</v>
      </c>
      <c r="O181" s="206">
        <v>95</v>
      </c>
      <c r="P181" s="145" t="s">
        <v>32</v>
      </c>
      <c r="Q181" s="227">
        <f t="shared" si="122"/>
        <v>100</v>
      </c>
      <c r="R181" s="146"/>
      <c r="S181" s="55">
        <f t="shared" si="123"/>
        <v>9.9337748344370855E-2</v>
      </c>
      <c r="T181" s="149">
        <f t="shared" si="124"/>
        <v>1</v>
      </c>
      <c r="U181" s="233">
        <f t="shared" si="125"/>
        <v>0.95</v>
      </c>
      <c r="V181" s="149">
        <f t="shared" si="126"/>
        <v>-5.0000000000000044E-2</v>
      </c>
      <c r="W181" s="150"/>
    </row>
    <row r="182" spans="1:23" s="142" customFormat="1" ht="14.1" customHeight="1" outlineLevel="5">
      <c r="A182" s="192">
        <f t="shared" si="95"/>
        <v>320</v>
      </c>
      <c r="B182" s="173" t="s">
        <v>56</v>
      </c>
      <c r="C182" s="174"/>
      <c r="D182" s="140">
        <f t="shared" si="105"/>
        <v>46</v>
      </c>
      <c r="E182" s="140">
        <f t="shared" si="104"/>
        <v>46</v>
      </c>
      <c r="F182" s="175">
        <v>45304</v>
      </c>
      <c r="G182" s="175">
        <v>45349</v>
      </c>
      <c r="H182" s="143">
        <f t="shared" si="106"/>
        <v>45310</v>
      </c>
      <c r="I182" s="175">
        <v>45310</v>
      </c>
      <c r="J182" s="175">
        <v>45355</v>
      </c>
      <c r="K182" s="143">
        <f t="shared" si="107"/>
        <v>45355</v>
      </c>
      <c r="L182" s="144">
        <v>100</v>
      </c>
      <c r="M182" s="215">
        <v>0</v>
      </c>
      <c r="N182" s="144">
        <f t="shared" si="121"/>
        <v>0</v>
      </c>
      <c r="O182" s="206">
        <v>95</v>
      </c>
      <c r="P182" s="145" t="s">
        <v>32</v>
      </c>
      <c r="Q182" s="227">
        <f t="shared" si="122"/>
        <v>100</v>
      </c>
      <c r="R182" s="146"/>
      <c r="S182" s="55">
        <f t="shared" si="123"/>
        <v>0.10154525386313466</v>
      </c>
      <c r="T182" s="149">
        <f t="shared" si="124"/>
        <v>1</v>
      </c>
      <c r="U182" s="233">
        <f t="shared" si="125"/>
        <v>0.95</v>
      </c>
      <c r="V182" s="149">
        <f t="shared" si="126"/>
        <v>-5.0000000000000044E-2</v>
      </c>
      <c r="W182" s="150"/>
    </row>
    <row r="183" spans="1:23" s="142" customFormat="1" ht="14.1" customHeight="1" outlineLevel="5">
      <c r="A183" s="192">
        <f t="shared" si="95"/>
        <v>321</v>
      </c>
      <c r="B183" s="173" t="s">
        <v>57</v>
      </c>
      <c r="C183" s="174"/>
      <c r="D183" s="140">
        <f t="shared" si="105"/>
        <v>45</v>
      </c>
      <c r="E183" s="140">
        <f t="shared" si="104"/>
        <v>45</v>
      </c>
      <c r="F183" s="175">
        <v>45306</v>
      </c>
      <c r="G183" s="175">
        <v>45350</v>
      </c>
      <c r="H183" s="143">
        <f t="shared" si="106"/>
        <v>45323</v>
      </c>
      <c r="I183" s="175">
        <v>45323</v>
      </c>
      <c r="J183" s="175">
        <v>45367</v>
      </c>
      <c r="K183" s="143">
        <f t="shared" si="107"/>
        <v>45367</v>
      </c>
      <c r="L183" s="144">
        <v>100</v>
      </c>
      <c r="M183" s="215">
        <v>0</v>
      </c>
      <c r="N183" s="144">
        <f t="shared" si="121"/>
        <v>0</v>
      </c>
      <c r="O183" s="206">
        <v>90</v>
      </c>
      <c r="P183" s="145" t="s">
        <v>32</v>
      </c>
      <c r="Q183" s="227">
        <f t="shared" si="122"/>
        <v>100</v>
      </c>
      <c r="R183" s="146"/>
      <c r="S183" s="55">
        <f t="shared" si="123"/>
        <v>9.9337748344370855E-2</v>
      </c>
      <c r="T183" s="149">
        <f t="shared" si="124"/>
        <v>1</v>
      </c>
      <c r="U183" s="233">
        <f t="shared" si="125"/>
        <v>0.9</v>
      </c>
      <c r="V183" s="149">
        <f t="shared" si="126"/>
        <v>-9.9999999999999978E-2</v>
      </c>
      <c r="W183" s="150"/>
    </row>
    <row r="184" spans="1:23" s="142" customFormat="1" ht="14.1" customHeight="1" outlineLevel="5">
      <c r="A184" s="192">
        <f t="shared" si="95"/>
        <v>322</v>
      </c>
      <c r="B184" s="173" t="s">
        <v>110</v>
      </c>
      <c r="C184" s="174"/>
      <c r="D184" s="140">
        <v>0</v>
      </c>
      <c r="E184" s="140">
        <f t="shared" si="104"/>
        <v>1</v>
      </c>
      <c r="F184" s="175">
        <v>45350</v>
      </c>
      <c r="G184" s="175">
        <v>45350</v>
      </c>
      <c r="H184" s="143">
        <f t="shared" si="106"/>
        <v>45367</v>
      </c>
      <c r="I184" s="175">
        <v>45367</v>
      </c>
      <c r="J184" s="175">
        <v>45367</v>
      </c>
      <c r="K184" s="143">
        <f t="shared" si="107"/>
        <v>45367</v>
      </c>
      <c r="L184" s="144">
        <v>100</v>
      </c>
      <c r="M184" s="215">
        <v>0</v>
      </c>
      <c r="N184" s="144">
        <f t="shared" si="121"/>
        <v>0</v>
      </c>
      <c r="O184" s="206"/>
      <c r="P184" s="145" t="s">
        <v>32</v>
      </c>
      <c r="Q184" s="227">
        <f t="shared" si="122"/>
        <v>100</v>
      </c>
      <c r="R184" s="146"/>
      <c r="S184" s="55">
        <f t="shared" si="123"/>
        <v>0</v>
      </c>
      <c r="T184" s="149">
        <f t="shared" si="124"/>
        <v>1</v>
      </c>
      <c r="U184" s="233">
        <f t="shared" si="125"/>
        <v>0</v>
      </c>
      <c r="V184" s="149">
        <f t="shared" si="126"/>
        <v>-1</v>
      </c>
      <c r="W184" s="150"/>
    </row>
    <row r="185" spans="1:23" s="142" customFormat="1" ht="14.1" customHeight="1" outlineLevel="4">
      <c r="A185" s="192">
        <f t="shared" si="95"/>
        <v>323</v>
      </c>
      <c r="B185" s="173" t="s">
        <v>111</v>
      </c>
      <c r="C185" s="174"/>
      <c r="D185" s="140">
        <v>0</v>
      </c>
      <c r="E185" s="140">
        <f t="shared" si="104"/>
        <v>1</v>
      </c>
      <c r="F185" s="175">
        <v>45350</v>
      </c>
      <c r="G185" s="175">
        <v>45350</v>
      </c>
      <c r="H185" s="143">
        <f t="shared" si="106"/>
        <v>45367</v>
      </c>
      <c r="I185" s="175">
        <v>45367</v>
      </c>
      <c r="J185" s="175">
        <v>45367</v>
      </c>
      <c r="K185" s="143">
        <f t="shared" si="107"/>
        <v>45367</v>
      </c>
      <c r="L185" s="144">
        <v>100</v>
      </c>
      <c r="M185" s="215">
        <v>0</v>
      </c>
      <c r="N185" s="144">
        <f t="shared" si="121"/>
        <v>0</v>
      </c>
      <c r="O185" s="206"/>
      <c r="P185" s="145" t="s">
        <v>32</v>
      </c>
      <c r="Q185" s="227">
        <f t="shared" si="122"/>
        <v>100</v>
      </c>
      <c r="R185" s="146"/>
      <c r="S185" s="55">
        <f>D185/$D$172</f>
        <v>0</v>
      </c>
      <c r="T185" s="149">
        <f t="shared" si="124"/>
        <v>1</v>
      </c>
      <c r="U185" s="233">
        <f t="shared" si="125"/>
        <v>0</v>
      </c>
      <c r="V185" s="149">
        <f t="shared" si="126"/>
        <v>-1</v>
      </c>
      <c r="W185" s="150"/>
    </row>
    <row r="186" spans="1:23" s="100" customFormat="1" ht="14.1" customHeight="1" outlineLevel="3">
      <c r="A186" s="192">
        <f t="shared" si="95"/>
        <v>324</v>
      </c>
      <c r="B186" s="179" t="s">
        <v>68</v>
      </c>
      <c r="C186" s="180"/>
      <c r="D186" s="111">
        <f>SUM(D187,D208)</f>
        <v>313</v>
      </c>
      <c r="E186" s="111">
        <f t="shared" si="104"/>
        <v>56</v>
      </c>
      <c r="F186" s="181">
        <v>45269</v>
      </c>
      <c r="G186" s="181">
        <v>45324</v>
      </c>
      <c r="H186" s="102">
        <f t="shared" si="106"/>
        <v>45260</v>
      </c>
      <c r="I186" s="181">
        <v>45260</v>
      </c>
      <c r="J186" s="181">
        <v>45366</v>
      </c>
      <c r="K186" s="102">
        <f t="shared" si="107"/>
        <v>45366</v>
      </c>
      <c r="L186" s="103"/>
      <c r="M186" s="214">
        <v>0</v>
      </c>
      <c r="N186" s="103"/>
      <c r="O186" s="208"/>
      <c r="P186" s="104"/>
      <c r="Q186" s="229"/>
      <c r="R186" s="154"/>
      <c r="S186" s="106">
        <f>D186/$D$140</f>
        <v>0.22230113636363635</v>
      </c>
      <c r="T186" s="108">
        <f>$S187*T187+$S208*T208</f>
        <v>1</v>
      </c>
      <c r="U186" s="108">
        <f>$S187*U187+$S208*U208</f>
        <v>1</v>
      </c>
      <c r="V186" s="108">
        <f t="shared" si="126"/>
        <v>0</v>
      </c>
      <c r="W186" s="109"/>
    </row>
    <row r="187" spans="1:23" s="112" customFormat="1" ht="14.1" customHeight="1" outlineLevel="4">
      <c r="A187" s="192">
        <f t="shared" si="95"/>
        <v>325</v>
      </c>
      <c r="B187" s="182" t="s">
        <v>69</v>
      </c>
      <c r="C187" s="183"/>
      <c r="D187" s="124">
        <f>SUM(D188,D199,D207)</f>
        <v>313</v>
      </c>
      <c r="E187" s="124">
        <f t="shared" si="104"/>
        <v>56</v>
      </c>
      <c r="F187" s="184">
        <v>45269</v>
      </c>
      <c r="G187" s="184">
        <v>45324</v>
      </c>
      <c r="H187" s="114">
        <f t="shared" si="106"/>
        <v>45260</v>
      </c>
      <c r="I187" s="184">
        <v>45260</v>
      </c>
      <c r="J187" s="184">
        <v>45366</v>
      </c>
      <c r="K187" s="114">
        <f t="shared" si="107"/>
        <v>45366</v>
      </c>
      <c r="L187" s="115"/>
      <c r="M187" s="214">
        <v>0</v>
      </c>
      <c r="N187" s="115"/>
      <c r="O187" s="209"/>
      <c r="P187" s="116"/>
      <c r="Q187" s="230"/>
      <c r="R187" s="155"/>
      <c r="S187" s="123">
        <f>D187/$D$186</f>
        <v>1</v>
      </c>
      <c r="T187" s="120">
        <f>$S188*T188+$S199*T199+$S207*T207</f>
        <v>1</v>
      </c>
      <c r="U187" s="120">
        <f>$S188*U188+$S199*U199+$S207*U207</f>
        <v>1</v>
      </c>
      <c r="V187" s="120">
        <f t="shared" ref="V187" si="127">U187-T187</f>
        <v>0</v>
      </c>
      <c r="W187" s="121"/>
    </row>
    <row r="188" spans="1:23" s="125" customFormat="1" ht="14.1" customHeight="1" outlineLevel="5">
      <c r="A188" s="192">
        <f t="shared" si="95"/>
        <v>326</v>
      </c>
      <c r="B188" s="185" t="s">
        <v>70</v>
      </c>
      <c r="C188" s="186"/>
      <c r="D188" s="137">
        <f>SUM(D189:D198)</f>
        <v>188</v>
      </c>
      <c r="E188" s="137">
        <f t="shared" si="104"/>
        <v>41</v>
      </c>
      <c r="F188" s="187">
        <v>45269</v>
      </c>
      <c r="G188" s="187">
        <v>45309</v>
      </c>
      <c r="H188" s="127">
        <f t="shared" si="106"/>
        <v>45260</v>
      </c>
      <c r="I188" s="187">
        <v>45260</v>
      </c>
      <c r="J188" s="187">
        <v>45338</v>
      </c>
      <c r="K188" s="127">
        <f t="shared" si="107"/>
        <v>45338</v>
      </c>
      <c r="L188" s="128"/>
      <c r="M188" s="214">
        <v>0</v>
      </c>
      <c r="N188" s="128"/>
      <c r="O188" s="210"/>
      <c r="P188" s="129"/>
      <c r="Q188" s="231"/>
      <c r="R188" s="156"/>
      <c r="S188" s="136">
        <f>D188/$D$187</f>
        <v>0.60063897763578278</v>
      </c>
      <c r="T188" s="133" cm="1">
        <f t="array" ref="T188">SUMPRODUCT($S189:$S198*T189:T198)</f>
        <v>0.99999999999999989</v>
      </c>
      <c r="U188" s="133" cm="1">
        <f t="array" ref="U188">SUMPRODUCT($S189:$S198*U189:U198)</f>
        <v>0.99999999999999989</v>
      </c>
      <c r="V188" s="133">
        <f t="shared" ref="V188" si="128">U188-T188</f>
        <v>0</v>
      </c>
      <c r="W188" s="134"/>
    </row>
    <row r="189" spans="1:23" s="142" customFormat="1" ht="14.1" customHeight="1" outlineLevel="6">
      <c r="A189" s="192">
        <f t="shared" si="95"/>
        <v>327</v>
      </c>
      <c r="B189" s="173" t="s">
        <v>71</v>
      </c>
      <c r="C189" s="174"/>
      <c r="D189" s="140">
        <f t="shared" si="105"/>
        <v>21</v>
      </c>
      <c r="E189" s="140">
        <f t="shared" si="104"/>
        <v>21</v>
      </c>
      <c r="F189" s="175">
        <v>45269</v>
      </c>
      <c r="G189" s="175">
        <v>45289</v>
      </c>
      <c r="H189" s="143">
        <f t="shared" si="106"/>
        <v>45260</v>
      </c>
      <c r="I189" s="175">
        <v>45260</v>
      </c>
      <c r="J189" s="175">
        <v>45300</v>
      </c>
      <c r="K189" s="143">
        <f t="shared" si="107"/>
        <v>45300</v>
      </c>
      <c r="L189" s="144">
        <v>100</v>
      </c>
      <c r="M189" s="215">
        <v>0</v>
      </c>
      <c r="N189" s="144">
        <f t="shared" ref="N189:N198" si="129">M189*100</f>
        <v>0</v>
      </c>
      <c r="O189" s="206">
        <v>100</v>
      </c>
      <c r="P189" s="145" t="s">
        <v>32</v>
      </c>
      <c r="Q189" s="227">
        <f t="shared" ref="Q189:Q198" si="130">IF(OR(F189="",G189="",L189=""),0,MIN(MAX(IF(F189&gt;$V$1,0,(((G189-F189)-(G189-$V$1))*(10/E189)/10)),0),1)*L189)</f>
        <v>100</v>
      </c>
      <c r="R189" s="146"/>
      <c r="S189" s="55">
        <f t="shared" ref="S189:S198" si="131">D189/$D$188</f>
        <v>0.11170212765957446</v>
      </c>
      <c r="T189" s="149">
        <f t="shared" ref="T189:T198" si="132">IF(OR(L189=0,Q189=0),0,Q189/L189)</f>
        <v>1</v>
      </c>
      <c r="U189" s="233">
        <f t="shared" ref="U189:U198" si="133">IF(OR(L189=0,O189=0),0,O189/L189)</f>
        <v>1</v>
      </c>
      <c r="V189" s="149">
        <f t="shared" ref="V189:V199" si="134">U189-T189</f>
        <v>0</v>
      </c>
      <c r="W189" s="150"/>
    </row>
    <row r="190" spans="1:23" s="142" customFormat="1" ht="14.1" customHeight="1" outlineLevel="6">
      <c r="A190" s="192">
        <f t="shared" si="95"/>
        <v>328</v>
      </c>
      <c r="B190" s="173" t="s">
        <v>72</v>
      </c>
      <c r="C190" s="174"/>
      <c r="D190" s="140">
        <f t="shared" si="105"/>
        <v>21</v>
      </c>
      <c r="E190" s="140">
        <f t="shared" si="104"/>
        <v>21</v>
      </c>
      <c r="F190" s="175">
        <v>45272</v>
      </c>
      <c r="G190" s="175">
        <v>45292</v>
      </c>
      <c r="H190" s="143">
        <f t="shared" si="106"/>
        <v>45267</v>
      </c>
      <c r="I190" s="175">
        <v>45267</v>
      </c>
      <c r="J190" s="175">
        <v>45301</v>
      </c>
      <c r="K190" s="143">
        <f t="shared" si="107"/>
        <v>45301</v>
      </c>
      <c r="L190" s="144">
        <v>100</v>
      </c>
      <c r="M190" s="215">
        <v>0</v>
      </c>
      <c r="N190" s="144">
        <f t="shared" si="129"/>
        <v>0</v>
      </c>
      <c r="O190" s="206">
        <v>100</v>
      </c>
      <c r="P190" s="145" t="s">
        <v>32</v>
      </c>
      <c r="Q190" s="227">
        <f t="shared" si="130"/>
        <v>100</v>
      </c>
      <c r="R190" s="146"/>
      <c r="S190" s="55">
        <f t="shared" si="131"/>
        <v>0.11170212765957446</v>
      </c>
      <c r="T190" s="149">
        <f t="shared" si="132"/>
        <v>1</v>
      </c>
      <c r="U190" s="233">
        <f t="shared" si="133"/>
        <v>1</v>
      </c>
      <c r="V190" s="149">
        <f t="shared" si="134"/>
        <v>0</v>
      </c>
      <c r="W190" s="150"/>
    </row>
    <row r="191" spans="1:23" s="142" customFormat="1" ht="14.1" customHeight="1" outlineLevel="6">
      <c r="A191" s="192">
        <f t="shared" si="95"/>
        <v>329</v>
      </c>
      <c r="B191" s="173" t="s">
        <v>73</v>
      </c>
      <c r="C191" s="174"/>
      <c r="D191" s="140">
        <f t="shared" si="105"/>
        <v>21</v>
      </c>
      <c r="E191" s="140">
        <f t="shared" si="104"/>
        <v>21</v>
      </c>
      <c r="F191" s="175">
        <v>45273</v>
      </c>
      <c r="G191" s="175">
        <v>45293</v>
      </c>
      <c r="H191" s="143">
        <f t="shared" si="106"/>
        <v>45287</v>
      </c>
      <c r="I191" s="175">
        <v>45287</v>
      </c>
      <c r="J191" s="175">
        <v>45310</v>
      </c>
      <c r="K191" s="143">
        <f t="shared" si="107"/>
        <v>45310</v>
      </c>
      <c r="L191" s="144">
        <v>100</v>
      </c>
      <c r="M191" s="215">
        <v>0</v>
      </c>
      <c r="N191" s="144">
        <f t="shared" si="129"/>
        <v>0</v>
      </c>
      <c r="O191" s="206">
        <v>100</v>
      </c>
      <c r="P191" s="145" t="s">
        <v>32</v>
      </c>
      <c r="Q191" s="227">
        <f t="shared" si="130"/>
        <v>100</v>
      </c>
      <c r="R191" s="146"/>
      <c r="S191" s="55">
        <f t="shared" si="131"/>
        <v>0.11170212765957446</v>
      </c>
      <c r="T191" s="149">
        <f t="shared" si="132"/>
        <v>1</v>
      </c>
      <c r="U191" s="233">
        <f t="shared" si="133"/>
        <v>1</v>
      </c>
      <c r="V191" s="149">
        <f t="shared" si="134"/>
        <v>0</v>
      </c>
      <c r="W191" s="150"/>
    </row>
    <row r="192" spans="1:23" s="142" customFormat="1" ht="14.1" customHeight="1" outlineLevel="6">
      <c r="A192" s="192">
        <f t="shared" si="95"/>
        <v>330</v>
      </c>
      <c r="B192" s="173" t="s">
        <v>74</v>
      </c>
      <c r="C192" s="174"/>
      <c r="D192" s="140">
        <f t="shared" si="105"/>
        <v>21</v>
      </c>
      <c r="E192" s="140">
        <f t="shared" si="104"/>
        <v>21</v>
      </c>
      <c r="F192" s="175">
        <v>45275</v>
      </c>
      <c r="G192" s="175">
        <v>45295</v>
      </c>
      <c r="H192" s="143">
        <f t="shared" si="106"/>
        <v>45288</v>
      </c>
      <c r="I192" s="175">
        <v>45288</v>
      </c>
      <c r="J192" s="175">
        <v>45310</v>
      </c>
      <c r="K192" s="143">
        <f t="shared" si="107"/>
        <v>45310</v>
      </c>
      <c r="L192" s="144">
        <v>100</v>
      </c>
      <c r="M192" s="215">
        <v>0</v>
      </c>
      <c r="N192" s="144">
        <f t="shared" si="129"/>
        <v>0</v>
      </c>
      <c r="O192" s="206">
        <v>100</v>
      </c>
      <c r="P192" s="145" t="s">
        <v>32</v>
      </c>
      <c r="Q192" s="227">
        <f t="shared" si="130"/>
        <v>100</v>
      </c>
      <c r="R192" s="146"/>
      <c r="S192" s="55">
        <f t="shared" si="131"/>
        <v>0.11170212765957446</v>
      </c>
      <c r="T192" s="149">
        <f t="shared" si="132"/>
        <v>1</v>
      </c>
      <c r="U192" s="233">
        <f t="shared" si="133"/>
        <v>1</v>
      </c>
      <c r="V192" s="149">
        <f t="shared" si="134"/>
        <v>0</v>
      </c>
      <c r="W192" s="150"/>
    </row>
    <row r="193" spans="1:23" s="142" customFormat="1" ht="14.1" customHeight="1" outlineLevel="6">
      <c r="A193" s="192">
        <f t="shared" si="95"/>
        <v>331</v>
      </c>
      <c r="B193" s="173" t="s">
        <v>75</v>
      </c>
      <c r="C193" s="174"/>
      <c r="D193" s="140">
        <f t="shared" si="105"/>
        <v>21</v>
      </c>
      <c r="E193" s="140">
        <f t="shared" si="104"/>
        <v>21</v>
      </c>
      <c r="F193" s="175">
        <v>45279</v>
      </c>
      <c r="G193" s="175">
        <v>45299</v>
      </c>
      <c r="H193" s="143">
        <f t="shared" si="106"/>
        <v>45301</v>
      </c>
      <c r="I193" s="175">
        <v>45301</v>
      </c>
      <c r="J193" s="175">
        <v>45310</v>
      </c>
      <c r="K193" s="143">
        <f t="shared" si="107"/>
        <v>45310</v>
      </c>
      <c r="L193" s="144">
        <v>100</v>
      </c>
      <c r="M193" s="215">
        <v>0</v>
      </c>
      <c r="N193" s="144">
        <f t="shared" si="129"/>
        <v>0</v>
      </c>
      <c r="O193" s="206">
        <v>100</v>
      </c>
      <c r="P193" s="145" t="s">
        <v>32</v>
      </c>
      <c r="Q193" s="227">
        <f t="shared" si="130"/>
        <v>100</v>
      </c>
      <c r="R193" s="146"/>
      <c r="S193" s="55">
        <f t="shared" si="131"/>
        <v>0.11170212765957446</v>
      </c>
      <c r="T193" s="149">
        <f t="shared" si="132"/>
        <v>1</v>
      </c>
      <c r="U193" s="233">
        <f t="shared" si="133"/>
        <v>1</v>
      </c>
      <c r="V193" s="149">
        <f t="shared" si="134"/>
        <v>0</v>
      </c>
      <c r="W193" s="150"/>
    </row>
    <row r="194" spans="1:23" s="142" customFormat="1" ht="14.1" customHeight="1" outlineLevel="6">
      <c r="A194" s="192">
        <f t="shared" si="95"/>
        <v>332</v>
      </c>
      <c r="B194" s="173" t="s">
        <v>76</v>
      </c>
      <c r="C194" s="174"/>
      <c r="D194" s="140">
        <f t="shared" si="105"/>
        <v>21</v>
      </c>
      <c r="E194" s="140">
        <f t="shared" si="104"/>
        <v>21</v>
      </c>
      <c r="F194" s="175">
        <v>45282</v>
      </c>
      <c r="G194" s="175">
        <v>45302</v>
      </c>
      <c r="H194" s="143">
        <f t="shared" si="106"/>
        <v>45301</v>
      </c>
      <c r="I194" s="175">
        <v>45301</v>
      </c>
      <c r="J194" s="175">
        <v>45310</v>
      </c>
      <c r="K194" s="143">
        <f t="shared" si="107"/>
        <v>45310</v>
      </c>
      <c r="L194" s="144">
        <v>100</v>
      </c>
      <c r="M194" s="215">
        <v>0</v>
      </c>
      <c r="N194" s="144">
        <f t="shared" si="129"/>
        <v>0</v>
      </c>
      <c r="O194" s="206">
        <v>100</v>
      </c>
      <c r="P194" s="145" t="s">
        <v>32</v>
      </c>
      <c r="Q194" s="227">
        <f t="shared" si="130"/>
        <v>100</v>
      </c>
      <c r="R194" s="146"/>
      <c r="S194" s="55">
        <f t="shared" si="131"/>
        <v>0.11170212765957446</v>
      </c>
      <c r="T194" s="149">
        <f t="shared" si="132"/>
        <v>1</v>
      </c>
      <c r="U194" s="233">
        <f t="shared" si="133"/>
        <v>1</v>
      </c>
      <c r="V194" s="149">
        <f t="shared" si="134"/>
        <v>0</v>
      </c>
      <c r="W194" s="150"/>
    </row>
    <row r="195" spans="1:23" s="142" customFormat="1" ht="14.1" customHeight="1" outlineLevel="6">
      <c r="A195" s="192">
        <f t="shared" si="95"/>
        <v>333</v>
      </c>
      <c r="B195" s="173" t="s">
        <v>77</v>
      </c>
      <c r="C195" s="174"/>
      <c r="D195" s="140">
        <f t="shared" si="105"/>
        <v>20</v>
      </c>
      <c r="E195" s="140">
        <f t="shared" si="104"/>
        <v>20</v>
      </c>
      <c r="F195" s="175">
        <v>45285</v>
      </c>
      <c r="G195" s="175">
        <v>45304</v>
      </c>
      <c r="H195" s="143">
        <f t="shared" si="106"/>
        <v>45307</v>
      </c>
      <c r="I195" s="175">
        <v>45307</v>
      </c>
      <c r="J195" s="175">
        <v>45324</v>
      </c>
      <c r="K195" s="143">
        <f t="shared" si="107"/>
        <v>45324</v>
      </c>
      <c r="L195" s="144">
        <v>100</v>
      </c>
      <c r="M195" s="215">
        <v>0</v>
      </c>
      <c r="N195" s="144">
        <f t="shared" si="129"/>
        <v>0</v>
      </c>
      <c r="O195" s="206">
        <v>100</v>
      </c>
      <c r="P195" s="145" t="s">
        <v>32</v>
      </c>
      <c r="Q195" s="227">
        <f t="shared" si="130"/>
        <v>100</v>
      </c>
      <c r="R195" s="146"/>
      <c r="S195" s="55">
        <f t="shared" si="131"/>
        <v>0.10638297872340426</v>
      </c>
      <c r="T195" s="149">
        <f t="shared" si="132"/>
        <v>1</v>
      </c>
      <c r="U195" s="233">
        <f t="shared" si="133"/>
        <v>1</v>
      </c>
      <c r="V195" s="149">
        <f t="shared" si="134"/>
        <v>0</v>
      </c>
      <c r="W195" s="150"/>
    </row>
    <row r="196" spans="1:23" s="142" customFormat="1" ht="14.1" customHeight="1" outlineLevel="6">
      <c r="A196" s="192">
        <f t="shared" si="95"/>
        <v>334</v>
      </c>
      <c r="B196" s="173" t="s">
        <v>78</v>
      </c>
      <c r="C196" s="174"/>
      <c r="D196" s="140">
        <f t="shared" si="105"/>
        <v>21</v>
      </c>
      <c r="E196" s="140">
        <f t="shared" si="104"/>
        <v>21</v>
      </c>
      <c r="F196" s="175">
        <v>45288</v>
      </c>
      <c r="G196" s="175">
        <v>45308</v>
      </c>
      <c r="H196" s="143">
        <f t="shared" si="106"/>
        <v>45310</v>
      </c>
      <c r="I196" s="175">
        <v>45310</v>
      </c>
      <c r="J196" s="175">
        <v>45338</v>
      </c>
      <c r="K196" s="143">
        <f t="shared" si="107"/>
        <v>45338</v>
      </c>
      <c r="L196" s="144">
        <v>100</v>
      </c>
      <c r="M196" s="215">
        <v>0</v>
      </c>
      <c r="N196" s="144">
        <f t="shared" si="129"/>
        <v>0</v>
      </c>
      <c r="O196" s="206">
        <v>100</v>
      </c>
      <c r="P196" s="145" t="s">
        <v>32</v>
      </c>
      <c r="Q196" s="227">
        <f t="shared" si="130"/>
        <v>100</v>
      </c>
      <c r="R196" s="146"/>
      <c r="S196" s="55">
        <f t="shared" si="131"/>
        <v>0.11170212765957446</v>
      </c>
      <c r="T196" s="149">
        <f t="shared" si="132"/>
        <v>1</v>
      </c>
      <c r="U196" s="233">
        <f t="shared" si="133"/>
        <v>1</v>
      </c>
      <c r="V196" s="149">
        <f t="shared" si="134"/>
        <v>0</v>
      </c>
      <c r="W196" s="150"/>
    </row>
    <row r="197" spans="1:23" s="142" customFormat="1" ht="14.1" customHeight="1" outlineLevel="6">
      <c r="A197" s="192">
        <f t="shared" si="95"/>
        <v>335</v>
      </c>
      <c r="B197" s="173" t="s">
        <v>79</v>
      </c>
      <c r="C197" s="174"/>
      <c r="D197" s="140">
        <f t="shared" si="105"/>
        <v>21</v>
      </c>
      <c r="E197" s="140">
        <f t="shared" si="104"/>
        <v>21</v>
      </c>
      <c r="F197" s="175">
        <v>45289</v>
      </c>
      <c r="G197" s="175">
        <v>45309</v>
      </c>
      <c r="H197" s="143">
        <f t="shared" si="106"/>
        <v>45317</v>
      </c>
      <c r="I197" s="175">
        <v>45317</v>
      </c>
      <c r="J197" s="175">
        <v>45338</v>
      </c>
      <c r="K197" s="143">
        <f t="shared" si="107"/>
        <v>45338</v>
      </c>
      <c r="L197" s="144">
        <v>100</v>
      </c>
      <c r="M197" s="215">
        <v>0</v>
      </c>
      <c r="N197" s="144">
        <f t="shared" si="129"/>
        <v>0</v>
      </c>
      <c r="O197" s="206">
        <v>100</v>
      </c>
      <c r="P197" s="145" t="s">
        <v>32</v>
      </c>
      <c r="Q197" s="227">
        <f t="shared" si="130"/>
        <v>100</v>
      </c>
      <c r="R197" s="146"/>
      <c r="S197" s="55">
        <f t="shared" si="131"/>
        <v>0.11170212765957446</v>
      </c>
      <c r="T197" s="149">
        <f t="shared" si="132"/>
        <v>1</v>
      </c>
      <c r="U197" s="233">
        <f t="shared" si="133"/>
        <v>1</v>
      </c>
      <c r="V197" s="149">
        <f t="shared" si="134"/>
        <v>0</v>
      </c>
      <c r="W197" s="150"/>
    </row>
    <row r="198" spans="1:23" s="142" customFormat="1" ht="14.1" customHeight="1" outlineLevel="6">
      <c r="A198" s="192">
        <f t="shared" si="95"/>
        <v>336</v>
      </c>
      <c r="B198" s="173" t="s">
        <v>80</v>
      </c>
      <c r="C198" s="174"/>
      <c r="D198" s="140">
        <v>0</v>
      </c>
      <c r="E198" s="140">
        <f t="shared" si="104"/>
        <v>1</v>
      </c>
      <c r="F198" s="175">
        <v>45309</v>
      </c>
      <c r="G198" s="175">
        <v>45309</v>
      </c>
      <c r="H198" s="143">
        <f t="shared" si="106"/>
        <v>45338</v>
      </c>
      <c r="I198" s="175">
        <v>45338</v>
      </c>
      <c r="J198" s="175">
        <v>45338</v>
      </c>
      <c r="K198" s="143">
        <f t="shared" si="107"/>
        <v>45338</v>
      </c>
      <c r="L198" s="144">
        <v>100</v>
      </c>
      <c r="M198" s="215">
        <v>0</v>
      </c>
      <c r="N198" s="144">
        <f t="shared" si="129"/>
        <v>0</v>
      </c>
      <c r="O198" s="206">
        <v>100</v>
      </c>
      <c r="P198" s="145" t="s">
        <v>32</v>
      </c>
      <c r="Q198" s="227">
        <f t="shared" si="130"/>
        <v>100</v>
      </c>
      <c r="R198" s="146"/>
      <c r="S198" s="55">
        <f t="shared" si="131"/>
        <v>0</v>
      </c>
      <c r="T198" s="149">
        <f t="shared" si="132"/>
        <v>1</v>
      </c>
      <c r="U198" s="233">
        <f t="shared" si="133"/>
        <v>1</v>
      </c>
      <c r="V198" s="149">
        <f t="shared" si="134"/>
        <v>0</v>
      </c>
      <c r="W198" s="150"/>
    </row>
    <row r="199" spans="1:23" s="125" customFormat="1" ht="14.1" customHeight="1" outlineLevel="5">
      <c r="A199" s="192">
        <f t="shared" si="95"/>
        <v>337</v>
      </c>
      <c r="B199" s="185" t="s">
        <v>81</v>
      </c>
      <c r="C199" s="186"/>
      <c r="D199" s="137">
        <f>SUM(D200:D206)</f>
        <v>125</v>
      </c>
      <c r="E199" s="137">
        <f t="shared" si="104"/>
        <v>33</v>
      </c>
      <c r="F199" s="187">
        <v>45292</v>
      </c>
      <c r="G199" s="187">
        <v>45324</v>
      </c>
      <c r="H199" s="127">
        <f t="shared" si="106"/>
        <v>45309</v>
      </c>
      <c r="I199" s="187">
        <v>45309</v>
      </c>
      <c r="J199" s="187">
        <v>45366</v>
      </c>
      <c r="K199" s="127">
        <f t="shared" si="107"/>
        <v>45366</v>
      </c>
      <c r="L199" s="128"/>
      <c r="M199" s="214">
        <v>0</v>
      </c>
      <c r="N199" s="128"/>
      <c r="O199" s="210"/>
      <c r="P199" s="129"/>
      <c r="Q199" s="231"/>
      <c r="R199" s="156"/>
      <c r="S199" s="136">
        <f>D199/$D$187</f>
        <v>0.39936102236421728</v>
      </c>
      <c r="T199" s="133" cm="1">
        <f t="array" ref="T199">SUMPRODUCT($S200:$S206*T200:T206)</f>
        <v>1</v>
      </c>
      <c r="U199" s="133" cm="1">
        <f t="array" ref="U199">SUMPRODUCT($S200:$S206*U200:U206)</f>
        <v>1</v>
      </c>
      <c r="V199" s="133">
        <f t="shared" si="134"/>
        <v>0</v>
      </c>
      <c r="W199" s="134"/>
    </row>
    <row r="200" spans="1:23" s="142" customFormat="1" ht="14.1" customHeight="1" outlineLevel="6">
      <c r="A200" s="192">
        <f t="shared" si="95"/>
        <v>338</v>
      </c>
      <c r="B200" s="173" t="s">
        <v>75</v>
      </c>
      <c r="C200" s="174"/>
      <c r="D200" s="140">
        <f t="shared" si="105"/>
        <v>20</v>
      </c>
      <c r="E200" s="140">
        <f t="shared" si="104"/>
        <v>20</v>
      </c>
      <c r="F200" s="175">
        <v>45292</v>
      </c>
      <c r="G200" s="175">
        <v>45311</v>
      </c>
      <c r="H200" s="143">
        <f t="shared" si="106"/>
        <v>45309</v>
      </c>
      <c r="I200" s="175">
        <v>45309</v>
      </c>
      <c r="J200" s="175">
        <v>45324</v>
      </c>
      <c r="K200" s="143">
        <f t="shared" si="107"/>
        <v>45324</v>
      </c>
      <c r="L200" s="144">
        <v>100</v>
      </c>
      <c r="M200" s="215">
        <v>0</v>
      </c>
      <c r="N200" s="144">
        <f t="shared" ref="N200:N210" si="135">M200*100</f>
        <v>0</v>
      </c>
      <c r="O200" s="206">
        <v>100</v>
      </c>
      <c r="P200" s="145" t="s">
        <v>32</v>
      </c>
      <c r="Q200" s="227">
        <f t="shared" ref="Q200:Q210" si="136">IF(OR(F200="",G200="",L200=""),0,MIN(MAX(IF(F200&gt;$V$1,0,(((G200-F200)-(G200-$V$1))*(10/E200)/10)),0),1)*L200)</f>
        <v>100</v>
      </c>
      <c r="R200" s="146"/>
      <c r="S200" s="55">
        <f t="shared" ref="S200:S206" si="137">D200/$D$199</f>
        <v>0.16</v>
      </c>
      <c r="T200" s="149">
        <f t="shared" ref="T200:T210" si="138">IF(OR(L200=0,Q200=0),0,Q200/L200)</f>
        <v>1</v>
      </c>
      <c r="U200" s="233">
        <f t="shared" ref="U200:U210" si="139">IF(OR(L200=0,O200=0),0,O200/L200)</f>
        <v>1</v>
      </c>
      <c r="V200" s="149">
        <f t="shared" ref="V200:V212" si="140">U200-T200</f>
        <v>0</v>
      </c>
      <c r="W200" s="150"/>
    </row>
    <row r="201" spans="1:23" s="142" customFormat="1" ht="14.1" customHeight="1" outlineLevel="6">
      <c r="A201" s="192">
        <f t="shared" si="95"/>
        <v>339</v>
      </c>
      <c r="B201" s="173" t="s">
        <v>76</v>
      </c>
      <c r="C201" s="174"/>
      <c r="D201" s="140">
        <f t="shared" si="105"/>
        <v>21</v>
      </c>
      <c r="E201" s="140">
        <f t="shared" si="104"/>
        <v>21</v>
      </c>
      <c r="F201" s="175">
        <v>45294</v>
      </c>
      <c r="G201" s="175">
        <v>45314</v>
      </c>
      <c r="H201" s="143">
        <f t="shared" si="106"/>
        <v>45329</v>
      </c>
      <c r="I201" s="175">
        <v>45329</v>
      </c>
      <c r="J201" s="175">
        <v>45357</v>
      </c>
      <c r="K201" s="143">
        <f t="shared" si="107"/>
        <v>45357</v>
      </c>
      <c r="L201" s="144">
        <v>100</v>
      </c>
      <c r="M201" s="215">
        <v>0</v>
      </c>
      <c r="N201" s="144">
        <f t="shared" si="135"/>
        <v>0</v>
      </c>
      <c r="O201" s="206">
        <v>100</v>
      </c>
      <c r="P201" s="145" t="s">
        <v>32</v>
      </c>
      <c r="Q201" s="227">
        <f t="shared" si="136"/>
        <v>100</v>
      </c>
      <c r="R201" s="146"/>
      <c r="S201" s="55">
        <f t="shared" si="137"/>
        <v>0.16800000000000001</v>
      </c>
      <c r="T201" s="149">
        <f t="shared" si="138"/>
        <v>1</v>
      </c>
      <c r="U201" s="233">
        <f t="shared" si="139"/>
        <v>1</v>
      </c>
      <c r="V201" s="149">
        <f t="shared" si="140"/>
        <v>0</v>
      </c>
      <c r="W201" s="150"/>
    </row>
    <row r="202" spans="1:23" s="142" customFormat="1" ht="14.1" customHeight="1" outlineLevel="6">
      <c r="A202" s="192">
        <f t="shared" si="95"/>
        <v>340</v>
      </c>
      <c r="B202" s="173" t="s">
        <v>82</v>
      </c>
      <c r="C202" s="174"/>
      <c r="D202" s="140">
        <f t="shared" si="105"/>
        <v>21</v>
      </c>
      <c r="E202" s="140">
        <f t="shared" si="104"/>
        <v>21</v>
      </c>
      <c r="F202" s="175">
        <v>45296</v>
      </c>
      <c r="G202" s="175">
        <v>45316</v>
      </c>
      <c r="H202" s="143">
        <f t="shared" si="106"/>
        <v>45331</v>
      </c>
      <c r="I202" s="175">
        <v>45331</v>
      </c>
      <c r="J202" s="175">
        <v>45358</v>
      </c>
      <c r="K202" s="143">
        <f t="shared" si="107"/>
        <v>45358</v>
      </c>
      <c r="L202" s="144">
        <v>100</v>
      </c>
      <c r="M202" s="215">
        <v>0</v>
      </c>
      <c r="N202" s="144">
        <f t="shared" si="135"/>
        <v>0</v>
      </c>
      <c r="O202" s="206">
        <v>100</v>
      </c>
      <c r="P202" s="145" t="s">
        <v>32</v>
      </c>
      <c r="Q202" s="227">
        <f t="shared" si="136"/>
        <v>100</v>
      </c>
      <c r="R202" s="146"/>
      <c r="S202" s="55">
        <f t="shared" si="137"/>
        <v>0.16800000000000001</v>
      </c>
      <c r="T202" s="149">
        <f t="shared" si="138"/>
        <v>1</v>
      </c>
      <c r="U202" s="233">
        <f t="shared" si="139"/>
        <v>1</v>
      </c>
      <c r="V202" s="149">
        <f t="shared" si="140"/>
        <v>0</v>
      </c>
      <c r="W202" s="150"/>
    </row>
    <row r="203" spans="1:23" s="142" customFormat="1" ht="14.1" customHeight="1" outlineLevel="6">
      <c r="A203" s="192">
        <f t="shared" ref="A203:A266" si="141">A202+1</f>
        <v>341</v>
      </c>
      <c r="B203" s="173" t="s">
        <v>77</v>
      </c>
      <c r="C203" s="174"/>
      <c r="D203" s="140">
        <f t="shared" si="105"/>
        <v>21</v>
      </c>
      <c r="E203" s="140">
        <f t="shared" si="104"/>
        <v>21</v>
      </c>
      <c r="F203" s="175">
        <v>45300</v>
      </c>
      <c r="G203" s="175">
        <v>45320</v>
      </c>
      <c r="H203" s="143">
        <f t="shared" si="106"/>
        <v>45338</v>
      </c>
      <c r="I203" s="175">
        <v>45338</v>
      </c>
      <c r="J203" s="175">
        <v>45359</v>
      </c>
      <c r="K203" s="143">
        <f t="shared" si="107"/>
        <v>45359</v>
      </c>
      <c r="L203" s="144">
        <v>100</v>
      </c>
      <c r="M203" s="215">
        <v>0</v>
      </c>
      <c r="N203" s="144">
        <f t="shared" si="135"/>
        <v>0</v>
      </c>
      <c r="O203" s="206">
        <v>100</v>
      </c>
      <c r="P203" s="145" t="s">
        <v>32</v>
      </c>
      <c r="Q203" s="227">
        <f t="shared" si="136"/>
        <v>100</v>
      </c>
      <c r="R203" s="146"/>
      <c r="S203" s="55">
        <f t="shared" si="137"/>
        <v>0.16800000000000001</v>
      </c>
      <c r="T203" s="149">
        <f t="shared" si="138"/>
        <v>1</v>
      </c>
      <c r="U203" s="233">
        <f t="shared" si="139"/>
        <v>1</v>
      </c>
      <c r="V203" s="149">
        <f t="shared" si="140"/>
        <v>0</v>
      </c>
      <c r="W203" s="150"/>
    </row>
    <row r="204" spans="1:23" s="142" customFormat="1" ht="14.1" customHeight="1" outlineLevel="6">
      <c r="A204" s="192">
        <f t="shared" si="141"/>
        <v>342</v>
      </c>
      <c r="B204" s="173" t="s">
        <v>78</v>
      </c>
      <c r="C204" s="174"/>
      <c r="D204" s="140">
        <f t="shared" si="105"/>
        <v>21</v>
      </c>
      <c r="E204" s="140">
        <f t="shared" si="104"/>
        <v>21</v>
      </c>
      <c r="F204" s="175">
        <v>45303</v>
      </c>
      <c r="G204" s="175">
        <v>45323</v>
      </c>
      <c r="H204" s="143">
        <f t="shared" si="106"/>
        <v>45342</v>
      </c>
      <c r="I204" s="175">
        <v>45342</v>
      </c>
      <c r="J204" s="175">
        <v>45364</v>
      </c>
      <c r="K204" s="143">
        <f t="shared" si="107"/>
        <v>45364</v>
      </c>
      <c r="L204" s="144">
        <v>100</v>
      </c>
      <c r="M204" s="215">
        <v>0</v>
      </c>
      <c r="N204" s="144">
        <f t="shared" si="135"/>
        <v>0</v>
      </c>
      <c r="O204" s="206">
        <v>100</v>
      </c>
      <c r="P204" s="145" t="s">
        <v>32</v>
      </c>
      <c r="Q204" s="227">
        <f t="shared" si="136"/>
        <v>100</v>
      </c>
      <c r="R204" s="146"/>
      <c r="S204" s="55">
        <f t="shared" si="137"/>
        <v>0.16800000000000001</v>
      </c>
      <c r="T204" s="149">
        <f t="shared" si="138"/>
        <v>1</v>
      </c>
      <c r="U204" s="233">
        <f t="shared" si="139"/>
        <v>1</v>
      </c>
      <c r="V204" s="149">
        <f t="shared" si="140"/>
        <v>0</v>
      </c>
      <c r="W204" s="150"/>
    </row>
    <row r="205" spans="1:23" s="142" customFormat="1" ht="14.1" customHeight="1" outlineLevel="6">
      <c r="A205" s="192">
        <f t="shared" si="141"/>
        <v>343</v>
      </c>
      <c r="B205" s="173" t="s">
        <v>79</v>
      </c>
      <c r="C205" s="174"/>
      <c r="D205" s="140">
        <f t="shared" si="105"/>
        <v>21</v>
      </c>
      <c r="E205" s="140">
        <f t="shared" si="104"/>
        <v>21</v>
      </c>
      <c r="F205" s="175">
        <v>45304</v>
      </c>
      <c r="G205" s="175">
        <v>45324</v>
      </c>
      <c r="H205" s="143">
        <f t="shared" si="106"/>
        <v>45343</v>
      </c>
      <c r="I205" s="175">
        <v>45343</v>
      </c>
      <c r="J205" s="175">
        <v>45366</v>
      </c>
      <c r="K205" s="143">
        <f t="shared" si="107"/>
        <v>45366</v>
      </c>
      <c r="L205" s="144">
        <v>100</v>
      </c>
      <c r="M205" s="215">
        <v>0</v>
      </c>
      <c r="N205" s="144">
        <f t="shared" si="135"/>
        <v>0</v>
      </c>
      <c r="O205" s="206">
        <v>100</v>
      </c>
      <c r="P205" s="145" t="s">
        <v>32</v>
      </c>
      <c r="Q205" s="227">
        <f t="shared" si="136"/>
        <v>100</v>
      </c>
      <c r="R205" s="146"/>
      <c r="S205" s="55">
        <f t="shared" si="137"/>
        <v>0.16800000000000001</v>
      </c>
      <c r="T205" s="149">
        <f t="shared" si="138"/>
        <v>1</v>
      </c>
      <c r="U205" s="233">
        <f t="shared" si="139"/>
        <v>1</v>
      </c>
      <c r="V205" s="149">
        <f t="shared" si="140"/>
        <v>0</v>
      </c>
      <c r="W205" s="150"/>
    </row>
    <row r="206" spans="1:23" s="142" customFormat="1" ht="14.1" customHeight="1" outlineLevel="6">
      <c r="A206" s="192">
        <f t="shared" si="141"/>
        <v>344</v>
      </c>
      <c r="B206" s="173" t="s">
        <v>83</v>
      </c>
      <c r="C206" s="174"/>
      <c r="D206" s="140">
        <v>0</v>
      </c>
      <c r="E206" s="140">
        <f t="shared" si="104"/>
        <v>1</v>
      </c>
      <c r="F206" s="175">
        <v>45324</v>
      </c>
      <c r="G206" s="175">
        <v>45324</v>
      </c>
      <c r="H206" s="143">
        <f t="shared" si="106"/>
        <v>45366</v>
      </c>
      <c r="I206" s="175">
        <v>45366</v>
      </c>
      <c r="J206" s="175">
        <v>45366</v>
      </c>
      <c r="K206" s="143">
        <f t="shared" si="107"/>
        <v>45366</v>
      </c>
      <c r="L206" s="144">
        <v>100</v>
      </c>
      <c r="M206" s="215">
        <v>0</v>
      </c>
      <c r="N206" s="144">
        <f t="shared" si="135"/>
        <v>0</v>
      </c>
      <c r="O206" s="206">
        <v>100</v>
      </c>
      <c r="P206" s="145" t="s">
        <v>32</v>
      </c>
      <c r="Q206" s="227">
        <f t="shared" si="136"/>
        <v>100</v>
      </c>
      <c r="R206" s="146"/>
      <c r="S206" s="55">
        <f t="shared" si="137"/>
        <v>0</v>
      </c>
      <c r="T206" s="149">
        <f t="shared" si="138"/>
        <v>1</v>
      </c>
      <c r="U206" s="233">
        <f t="shared" si="139"/>
        <v>1</v>
      </c>
      <c r="V206" s="149">
        <f t="shared" si="140"/>
        <v>0</v>
      </c>
      <c r="W206" s="150"/>
    </row>
    <row r="207" spans="1:23" s="142" customFormat="1" ht="14.1" customHeight="1" outlineLevel="5">
      <c r="A207" s="192">
        <f t="shared" si="141"/>
        <v>345</v>
      </c>
      <c r="B207" s="173" t="s">
        <v>84</v>
      </c>
      <c r="C207" s="174"/>
      <c r="D207" s="140">
        <v>0</v>
      </c>
      <c r="E207" s="140">
        <f t="shared" si="104"/>
        <v>1</v>
      </c>
      <c r="F207" s="175">
        <v>45324</v>
      </c>
      <c r="G207" s="175">
        <v>45324</v>
      </c>
      <c r="H207" s="143">
        <f t="shared" si="106"/>
        <v>45366</v>
      </c>
      <c r="I207" s="175">
        <v>45366</v>
      </c>
      <c r="J207" s="175">
        <v>45366</v>
      </c>
      <c r="K207" s="143">
        <f t="shared" si="107"/>
        <v>45366</v>
      </c>
      <c r="L207" s="144">
        <v>100</v>
      </c>
      <c r="M207" s="215">
        <v>0</v>
      </c>
      <c r="N207" s="144">
        <f t="shared" si="135"/>
        <v>0</v>
      </c>
      <c r="O207" s="206">
        <v>100</v>
      </c>
      <c r="P207" s="145" t="s">
        <v>32</v>
      </c>
      <c r="Q207" s="227">
        <f t="shared" si="136"/>
        <v>100</v>
      </c>
      <c r="R207" s="146"/>
      <c r="S207" s="55">
        <f>D207/$D$187</f>
        <v>0</v>
      </c>
      <c r="T207" s="149">
        <f t="shared" si="138"/>
        <v>1</v>
      </c>
      <c r="U207" s="233">
        <f t="shared" si="139"/>
        <v>1</v>
      </c>
      <c r="V207" s="149">
        <f t="shared" si="140"/>
        <v>0</v>
      </c>
      <c r="W207" s="150"/>
    </row>
    <row r="208" spans="1:23" s="142" customFormat="1" ht="14.1" customHeight="1" outlineLevel="4">
      <c r="A208" s="192">
        <f t="shared" si="141"/>
        <v>346</v>
      </c>
      <c r="B208" s="173" t="s">
        <v>90</v>
      </c>
      <c r="C208" s="174"/>
      <c r="D208" s="140">
        <v>0</v>
      </c>
      <c r="E208" s="140">
        <f t="shared" si="104"/>
        <v>1</v>
      </c>
      <c r="F208" s="175">
        <v>45324</v>
      </c>
      <c r="G208" s="175">
        <v>45324</v>
      </c>
      <c r="H208" s="143">
        <f t="shared" si="106"/>
        <v>45366</v>
      </c>
      <c r="I208" s="175">
        <v>45366</v>
      </c>
      <c r="J208" s="175">
        <v>45366</v>
      </c>
      <c r="K208" s="143">
        <f t="shared" si="107"/>
        <v>45366</v>
      </c>
      <c r="L208" s="144">
        <v>100</v>
      </c>
      <c r="M208" s="215">
        <v>0</v>
      </c>
      <c r="N208" s="144">
        <f t="shared" si="135"/>
        <v>0</v>
      </c>
      <c r="O208" s="206">
        <v>100</v>
      </c>
      <c r="P208" s="145" t="s">
        <v>32</v>
      </c>
      <c r="Q208" s="227">
        <f t="shared" si="136"/>
        <v>100</v>
      </c>
      <c r="R208" s="146"/>
      <c r="S208" s="55">
        <f>D208/$D$186</f>
        <v>0</v>
      </c>
      <c r="T208" s="149">
        <f t="shared" si="138"/>
        <v>1</v>
      </c>
      <c r="U208" s="233">
        <f t="shared" si="139"/>
        <v>1</v>
      </c>
      <c r="V208" s="149">
        <f t="shared" si="140"/>
        <v>0</v>
      </c>
      <c r="W208" s="150"/>
    </row>
    <row r="209" spans="1:23" s="142" customFormat="1" ht="14.1" customHeight="1" outlineLevel="3">
      <c r="A209" s="192">
        <f t="shared" si="141"/>
        <v>347</v>
      </c>
      <c r="B209" s="173" t="s">
        <v>91</v>
      </c>
      <c r="C209" s="174"/>
      <c r="D209" s="140">
        <v>0</v>
      </c>
      <c r="E209" s="140">
        <f t="shared" si="104"/>
        <v>1</v>
      </c>
      <c r="F209" s="175">
        <v>45350</v>
      </c>
      <c r="G209" s="175">
        <v>45350</v>
      </c>
      <c r="H209" s="143">
        <f t="shared" si="106"/>
        <v>45367</v>
      </c>
      <c r="I209" s="175">
        <v>45367</v>
      </c>
      <c r="J209" s="175">
        <v>45367</v>
      </c>
      <c r="K209" s="143">
        <f t="shared" si="107"/>
        <v>45367</v>
      </c>
      <c r="L209" s="144">
        <v>100</v>
      </c>
      <c r="M209" s="215">
        <v>0</v>
      </c>
      <c r="N209" s="144">
        <f t="shared" si="135"/>
        <v>0</v>
      </c>
      <c r="O209" s="206"/>
      <c r="P209" s="145" t="s">
        <v>32</v>
      </c>
      <c r="Q209" s="227">
        <f t="shared" si="136"/>
        <v>100</v>
      </c>
      <c r="R209" s="146"/>
      <c r="S209" s="55">
        <f>D209/$D$140</f>
        <v>0</v>
      </c>
      <c r="T209" s="149">
        <f t="shared" si="138"/>
        <v>1</v>
      </c>
      <c r="U209" s="233">
        <f t="shared" si="139"/>
        <v>0</v>
      </c>
      <c r="V209" s="149">
        <f t="shared" si="140"/>
        <v>-1</v>
      </c>
      <c r="W209" s="150"/>
    </row>
    <row r="210" spans="1:23" s="142" customFormat="1" ht="14.1" customHeight="1" outlineLevel="2">
      <c r="A210" s="192">
        <f t="shared" si="141"/>
        <v>348</v>
      </c>
      <c r="B210" s="173" t="s">
        <v>112</v>
      </c>
      <c r="C210" s="174"/>
      <c r="D210" s="140">
        <v>0</v>
      </c>
      <c r="E210" s="140">
        <f t="shared" ref="E210:E273" si="142">IF(AND(F210&lt;&gt;"",G210&lt;&gt;"",(G210-F210)=0),1,G210-F210+1)</f>
        <v>1</v>
      </c>
      <c r="F210" s="175">
        <v>45350</v>
      </c>
      <c r="G210" s="175">
        <v>45350</v>
      </c>
      <c r="H210" s="143">
        <f t="shared" si="106"/>
        <v>45367</v>
      </c>
      <c r="I210" s="175">
        <v>45367</v>
      </c>
      <c r="J210" s="175">
        <v>45367</v>
      </c>
      <c r="K210" s="143">
        <f t="shared" si="107"/>
        <v>45367</v>
      </c>
      <c r="L210" s="144">
        <v>100</v>
      </c>
      <c r="M210" s="215">
        <v>0</v>
      </c>
      <c r="N210" s="144">
        <f t="shared" si="135"/>
        <v>0</v>
      </c>
      <c r="O210" s="206"/>
      <c r="P210" s="145" t="s">
        <v>32</v>
      </c>
      <c r="Q210" s="227">
        <f t="shared" si="136"/>
        <v>100</v>
      </c>
      <c r="R210" s="146"/>
      <c r="S210" s="55">
        <f>D210/$D$136</f>
        <v>0</v>
      </c>
      <c r="T210" s="149">
        <f t="shared" si="138"/>
        <v>1</v>
      </c>
      <c r="U210" s="233">
        <f t="shared" si="139"/>
        <v>0</v>
      </c>
      <c r="V210" s="149">
        <f t="shared" si="140"/>
        <v>-1</v>
      </c>
      <c r="W210" s="150"/>
    </row>
    <row r="211" spans="1:23" s="74" customFormat="1" ht="14.1" customHeight="1" outlineLevel="1" collapsed="1">
      <c r="A211" s="192">
        <f t="shared" si="141"/>
        <v>349</v>
      </c>
      <c r="B211" s="170" t="s">
        <v>113</v>
      </c>
      <c r="C211" s="171"/>
      <c r="D211" s="75">
        <f>SUM(D212,D215,D262)</f>
        <v>697</v>
      </c>
      <c r="E211" s="75">
        <f t="shared" si="142"/>
        <v>85</v>
      </c>
      <c r="F211" s="172">
        <v>45266</v>
      </c>
      <c r="G211" s="172">
        <v>45350</v>
      </c>
      <c r="H211" s="76">
        <f t="shared" si="106"/>
        <v>45266</v>
      </c>
      <c r="I211" s="172">
        <v>45266</v>
      </c>
      <c r="J211" s="172">
        <v>45401</v>
      </c>
      <c r="K211" s="76">
        <f t="shared" si="107"/>
        <v>45401</v>
      </c>
      <c r="L211" s="77"/>
      <c r="M211" s="214">
        <v>0</v>
      </c>
      <c r="N211" s="77"/>
      <c r="O211" s="205"/>
      <c r="P211" s="78"/>
      <c r="Q211" s="226"/>
      <c r="R211" s="138"/>
      <c r="S211" s="80">
        <f>D211/$D$9</f>
        <v>7.810398924249215E-2</v>
      </c>
      <c r="T211" s="82">
        <f>$S212*T212+$S215*T215+$S262*T262</f>
        <v>0.99999999999999978</v>
      </c>
      <c r="U211" s="82">
        <f>$S212*U212+$S215*U215+$S262*U262</f>
        <v>0.99999999999999978</v>
      </c>
      <c r="V211" s="82">
        <f t="shared" si="140"/>
        <v>0</v>
      </c>
      <c r="W211" s="83"/>
    </row>
    <row r="212" spans="1:23" s="86" customFormat="1" ht="14.1" hidden="1" customHeight="1" outlineLevel="2">
      <c r="A212" s="192">
        <f t="shared" si="141"/>
        <v>350</v>
      </c>
      <c r="B212" s="176" t="s">
        <v>43</v>
      </c>
      <c r="C212" s="177"/>
      <c r="D212" s="96">
        <f>SUM(D213:D214)</f>
        <v>9</v>
      </c>
      <c r="E212" s="96">
        <f t="shared" si="142"/>
        <v>9</v>
      </c>
      <c r="F212" s="178">
        <v>45266</v>
      </c>
      <c r="G212" s="178">
        <v>45274</v>
      </c>
      <c r="H212" s="88">
        <f t="shared" si="106"/>
        <v>45266</v>
      </c>
      <c r="I212" s="178">
        <v>45266</v>
      </c>
      <c r="J212" s="178">
        <v>45274</v>
      </c>
      <c r="K212" s="88">
        <f t="shared" si="107"/>
        <v>45274</v>
      </c>
      <c r="L212" s="89"/>
      <c r="M212" s="214">
        <v>0</v>
      </c>
      <c r="N212" s="89"/>
      <c r="O212" s="207"/>
      <c r="P212" s="90"/>
      <c r="Q212" s="228"/>
      <c r="R212" s="139"/>
      <c r="S212" s="98">
        <f>D212/$D$211</f>
        <v>1.2912482065997131E-2</v>
      </c>
      <c r="T212" s="94" cm="1">
        <f t="array" ref="T212">SUMPRODUCT($S213:$S214*T213:T214)</f>
        <v>1</v>
      </c>
      <c r="U212" s="94" cm="1">
        <f t="array" ref="U212">SUMPRODUCT($S213:$S214*U213:U214)</f>
        <v>1</v>
      </c>
      <c r="V212" s="94">
        <f t="shared" si="140"/>
        <v>0</v>
      </c>
      <c r="W212" s="95"/>
    </row>
    <row r="213" spans="1:23" s="142" customFormat="1" ht="14.1" hidden="1" customHeight="1" outlineLevel="3">
      <c r="A213" s="192">
        <f t="shared" si="141"/>
        <v>351</v>
      </c>
      <c r="B213" s="173" t="s">
        <v>44</v>
      </c>
      <c r="C213" s="174"/>
      <c r="D213" s="140">
        <f t="shared" ref="D213:D275" si="143">E213</f>
        <v>9</v>
      </c>
      <c r="E213" s="140">
        <f t="shared" si="142"/>
        <v>9</v>
      </c>
      <c r="F213" s="175">
        <v>45266</v>
      </c>
      <c r="G213" s="175">
        <v>45274</v>
      </c>
      <c r="H213" s="143">
        <f t="shared" ref="H213:H276" si="144">I213</f>
        <v>45266</v>
      </c>
      <c r="I213" s="175">
        <v>45266</v>
      </c>
      <c r="J213" s="175">
        <v>45274</v>
      </c>
      <c r="K213" s="143">
        <f t="shared" ref="K213:K276" si="145">J213</f>
        <v>45274</v>
      </c>
      <c r="L213" s="144">
        <v>100</v>
      </c>
      <c r="M213" s="215">
        <v>0</v>
      </c>
      <c r="N213" s="144">
        <f t="shared" ref="N213:N214" si="146">M213*100</f>
        <v>0</v>
      </c>
      <c r="O213" s="206">
        <v>100</v>
      </c>
      <c r="P213" s="145" t="s">
        <v>32</v>
      </c>
      <c r="Q213" s="227">
        <f>IF(OR(F213="",G213="",L213=""),0,MIN(MAX(IF(F213&gt;$V$1,0,(((G213-F213)-(G213-$V$1))*(10/E213)/10)),0),1)*L213)</f>
        <v>100</v>
      </c>
      <c r="R213" s="146"/>
      <c r="S213" s="55">
        <f>D213/$D$212</f>
        <v>1</v>
      </c>
      <c r="T213" s="149">
        <f>IF(OR(L213=0,Q213=0),0,Q213/L213)</f>
        <v>1</v>
      </c>
      <c r="U213" s="233">
        <f>IF(OR(L213=0,O213=0),0,O213/L213)</f>
        <v>1</v>
      </c>
      <c r="V213" s="149">
        <f t="shared" ref="V213:V215" si="147">U213-T213</f>
        <v>0</v>
      </c>
      <c r="W213" s="150"/>
    </row>
    <row r="214" spans="1:23" s="142" customFormat="1" ht="14.1" hidden="1" customHeight="1" outlineLevel="3">
      <c r="A214" s="192">
        <f t="shared" si="141"/>
        <v>352</v>
      </c>
      <c r="B214" s="173" t="s">
        <v>45</v>
      </c>
      <c r="C214" s="174"/>
      <c r="D214" s="140">
        <v>0</v>
      </c>
      <c r="E214" s="140">
        <f t="shared" si="142"/>
        <v>1</v>
      </c>
      <c r="F214" s="175">
        <v>45274</v>
      </c>
      <c r="G214" s="175">
        <v>45274</v>
      </c>
      <c r="H214" s="143">
        <f t="shared" si="144"/>
        <v>45274</v>
      </c>
      <c r="I214" s="175">
        <v>45274</v>
      </c>
      <c r="J214" s="175">
        <v>45274</v>
      </c>
      <c r="K214" s="143">
        <f t="shared" si="145"/>
        <v>45274</v>
      </c>
      <c r="L214" s="144">
        <v>100</v>
      </c>
      <c r="M214" s="215">
        <v>0</v>
      </c>
      <c r="N214" s="144">
        <f t="shared" si="146"/>
        <v>0</v>
      </c>
      <c r="O214" s="206">
        <v>100</v>
      </c>
      <c r="P214" s="145" t="s">
        <v>32</v>
      </c>
      <c r="Q214" s="227">
        <f>IF(OR(F214="",G214="",L214=""),0,MIN(MAX(IF(F214&gt;$V$1,0,(((G214-F214)-(G214-$V$1))*(10/E214)/10)),0),1)*L214)</f>
        <v>100</v>
      </c>
      <c r="R214" s="146"/>
      <c r="S214" s="55">
        <f>D214/$D$212</f>
        <v>0</v>
      </c>
      <c r="T214" s="149">
        <f>IF(OR(L214=0,Q214=0),0,Q214/L214)</f>
        <v>1</v>
      </c>
      <c r="U214" s="233">
        <f>IF(OR(L214=0,O214=0),0,O214/L214)</f>
        <v>1</v>
      </c>
      <c r="V214" s="149">
        <f t="shared" si="147"/>
        <v>0</v>
      </c>
      <c r="W214" s="150"/>
    </row>
    <row r="215" spans="1:23" s="86" customFormat="1" ht="14.1" hidden="1" customHeight="1" outlineLevel="2">
      <c r="A215" s="192">
        <f t="shared" si="141"/>
        <v>353</v>
      </c>
      <c r="B215" s="176" t="s">
        <v>46</v>
      </c>
      <c r="C215" s="177"/>
      <c r="D215" s="96">
        <f>SUM(D216,D247,D261)</f>
        <v>688</v>
      </c>
      <c r="E215" s="96">
        <f t="shared" si="142"/>
        <v>80</v>
      </c>
      <c r="F215" s="178">
        <v>45271</v>
      </c>
      <c r="G215" s="178">
        <v>45350</v>
      </c>
      <c r="H215" s="88">
        <f t="shared" si="144"/>
        <v>45299</v>
      </c>
      <c r="I215" s="178">
        <v>45299</v>
      </c>
      <c r="J215" s="178">
        <v>45401</v>
      </c>
      <c r="K215" s="88">
        <f t="shared" si="145"/>
        <v>45401</v>
      </c>
      <c r="L215" s="89"/>
      <c r="M215" s="214">
        <v>0</v>
      </c>
      <c r="N215" s="89"/>
      <c r="O215" s="207"/>
      <c r="P215" s="90"/>
      <c r="Q215" s="228"/>
      <c r="R215" s="139"/>
      <c r="S215" s="98">
        <f>D215/$D$211</f>
        <v>0.98708751793400284</v>
      </c>
      <c r="T215" s="94">
        <f>$S216*T216+$S247*T247+$S261*T261</f>
        <v>0.99999999999999978</v>
      </c>
      <c r="U215" s="94">
        <f>$S216*U216+$S247*U247+$S261*U261</f>
        <v>0.99999999999999978</v>
      </c>
      <c r="V215" s="94">
        <f t="shared" si="147"/>
        <v>0</v>
      </c>
      <c r="W215" s="95"/>
    </row>
    <row r="216" spans="1:23" s="100" customFormat="1" ht="14.1" hidden="1" customHeight="1" outlineLevel="3">
      <c r="A216" s="192">
        <f t="shared" si="141"/>
        <v>354</v>
      </c>
      <c r="B216" s="179" t="s">
        <v>47</v>
      </c>
      <c r="C216" s="180"/>
      <c r="D216" s="111">
        <f>SUM(D217,D228,D236,D246)</f>
        <v>317</v>
      </c>
      <c r="E216" s="111">
        <f t="shared" si="142"/>
        <v>48</v>
      </c>
      <c r="F216" s="181">
        <v>45271</v>
      </c>
      <c r="G216" s="181">
        <v>45318</v>
      </c>
      <c r="H216" s="102">
        <f t="shared" si="144"/>
        <v>45299</v>
      </c>
      <c r="I216" s="181">
        <v>45299</v>
      </c>
      <c r="J216" s="181">
        <v>45362</v>
      </c>
      <c r="K216" s="102">
        <f t="shared" si="145"/>
        <v>45362</v>
      </c>
      <c r="L216" s="103"/>
      <c r="M216" s="214">
        <v>0</v>
      </c>
      <c r="N216" s="103"/>
      <c r="O216" s="208"/>
      <c r="P216" s="104"/>
      <c r="Q216" s="229"/>
      <c r="R216" s="154"/>
      <c r="S216" s="106">
        <f>D216/$D$215</f>
        <v>0.46075581395348836</v>
      </c>
      <c r="T216" s="108">
        <f>$S217*T217+$S228*T228+$S236*T236+$S246*T246</f>
        <v>1</v>
      </c>
      <c r="U216" s="108">
        <f>$S217*U217+$S228*U228+$S236*U236+$S246*U246</f>
        <v>1</v>
      </c>
      <c r="V216" s="108">
        <f t="shared" ref="V216" si="148">U216-T216</f>
        <v>0</v>
      </c>
      <c r="W216" s="109"/>
    </row>
    <row r="217" spans="1:23" s="112" customFormat="1" ht="14.1" hidden="1" customHeight="1" outlineLevel="4">
      <c r="A217" s="192">
        <f t="shared" si="141"/>
        <v>355</v>
      </c>
      <c r="B217" s="182" t="s">
        <v>48</v>
      </c>
      <c r="C217" s="183"/>
      <c r="D217" s="124">
        <f>SUM(D218:D227)</f>
        <v>125</v>
      </c>
      <c r="E217" s="124">
        <f t="shared" si="142"/>
        <v>33</v>
      </c>
      <c r="F217" s="184">
        <v>45271</v>
      </c>
      <c r="G217" s="184">
        <v>45303</v>
      </c>
      <c r="H217" s="114">
        <f t="shared" si="144"/>
        <v>45299</v>
      </c>
      <c r="I217" s="184">
        <v>45299</v>
      </c>
      <c r="J217" s="184">
        <v>45348</v>
      </c>
      <c r="K217" s="114">
        <f t="shared" si="145"/>
        <v>45348</v>
      </c>
      <c r="L217" s="115"/>
      <c r="M217" s="214">
        <v>0</v>
      </c>
      <c r="N217" s="115"/>
      <c r="O217" s="209"/>
      <c r="P217" s="116"/>
      <c r="Q217" s="230"/>
      <c r="R217" s="155"/>
      <c r="S217" s="123">
        <f>D217/$D$216</f>
        <v>0.39432176656151419</v>
      </c>
      <c r="T217" s="120" cm="1">
        <f t="array" ref="T217">SUMPRODUCT($S218:$S227*T218:T227)</f>
        <v>1</v>
      </c>
      <c r="U217" s="120" cm="1">
        <f t="array" ref="U217">SUMPRODUCT($S218:$S227*U218:U227)</f>
        <v>1</v>
      </c>
      <c r="V217" s="120">
        <f t="shared" ref="V217" si="149">U217-T217</f>
        <v>0</v>
      </c>
      <c r="W217" s="121"/>
    </row>
    <row r="218" spans="1:23" s="142" customFormat="1" ht="14.1" hidden="1" customHeight="1" outlineLevel="5">
      <c r="A218" s="192">
        <f t="shared" si="141"/>
        <v>356</v>
      </c>
      <c r="B218" s="173" t="s">
        <v>49</v>
      </c>
      <c r="C218" s="174"/>
      <c r="D218" s="140">
        <f t="shared" si="143"/>
        <v>13</v>
      </c>
      <c r="E218" s="140">
        <f t="shared" si="142"/>
        <v>13</v>
      </c>
      <c r="F218" s="175">
        <v>45271</v>
      </c>
      <c r="G218" s="175">
        <v>45283</v>
      </c>
      <c r="H218" s="143">
        <f t="shared" si="144"/>
        <v>45299</v>
      </c>
      <c r="I218" s="175">
        <v>45299</v>
      </c>
      <c r="J218" s="175">
        <v>45316</v>
      </c>
      <c r="K218" s="143">
        <f t="shared" si="145"/>
        <v>45316</v>
      </c>
      <c r="L218" s="144">
        <v>100</v>
      </c>
      <c r="M218" s="215">
        <v>0</v>
      </c>
      <c r="N218" s="144">
        <f t="shared" ref="N218:N227" si="150">M218*100</f>
        <v>0</v>
      </c>
      <c r="O218" s="206">
        <v>100</v>
      </c>
      <c r="P218" s="145" t="s">
        <v>32</v>
      </c>
      <c r="Q218" s="227">
        <f t="shared" ref="Q218:Q227" si="151">IF(OR(F218="",G218="",L218=""),0,MIN(MAX(IF(F218&gt;$V$1,0,(((G218-F218)-(G218-$V$1))*(10/E218)/10)),0),1)*L218)</f>
        <v>100</v>
      </c>
      <c r="R218" s="146"/>
      <c r="S218" s="55">
        <f t="shared" ref="S218:S227" si="152">D218/$D$217</f>
        <v>0.104</v>
      </c>
      <c r="T218" s="149">
        <f t="shared" ref="T218:T227" si="153">IF(OR(L218=0,Q218=0),0,Q218/L218)</f>
        <v>1</v>
      </c>
      <c r="U218" s="233">
        <f t="shared" ref="U218:U227" si="154">IF(OR(L218=0,O218=0),0,O218/L218)</f>
        <v>1</v>
      </c>
      <c r="V218" s="149">
        <f t="shared" ref="V218:V228" si="155">U218-T218</f>
        <v>0</v>
      </c>
      <c r="W218" s="150"/>
    </row>
    <row r="219" spans="1:23" s="142" customFormat="1" ht="14.1" hidden="1" customHeight="1" outlineLevel="5">
      <c r="A219" s="192">
        <f t="shared" si="141"/>
        <v>357</v>
      </c>
      <c r="B219" s="173" t="s">
        <v>50</v>
      </c>
      <c r="C219" s="174"/>
      <c r="D219" s="140">
        <f t="shared" si="143"/>
        <v>14</v>
      </c>
      <c r="E219" s="140">
        <f t="shared" si="142"/>
        <v>14</v>
      </c>
      <c r="F219" s="175">
        <v>45273</v>
      </c>
      <c r="G219" s="175">
        <v>45286</v>
      </c>
      <c r="H219" s="143">
        <f t="shared" si="144"/>
        <v>45299</v>
      </c>
      <c r="I219" s="175">
        <v>45299</v>
      </c>
      <c r="J219" s="175">
        <v>45320</v>
      </c>
      <c r="K219" s="143">
        <f t="shared" si="145"/>
        <v>45320</v>
      </c>
      <c r="L219" s="144">
        <v>100</v>
      </c>
      <c r="M219" s="215">
        <v>0</v>
      </c>
      <c r="N219" s="144">
        <f t="shared" si="150"/>
        <v>0</v>
      </c>
      <c r="O219" s="206">
        <v>100</v>
      </c>
      <c r="P219" s="145" t="s">
        <v>32</v>
      </c>
      <c r="Q219" s="227">
        <f t="shared" si="151"/>
        <v>100</v>
      </c>
      <c r="R219" s="146"/>
      <c r="S219" s="55">
        <f t="shared" si="152"/>
        <v>0.112</v>
      </c>
      <c r="T219" s="149">
        <f t="shared" si="153"/>
        <v>1</v>
      </c>
      <c r="U219" s="233">
        <f t="shared" si="154"/>
        <v>1</v>
      </c>
      <c r="V219" s="149">
        <f t="shared" si="155"/>
        <v>0</v>
      </c>
      <c r="W219" s="150"/>
    </row>
    <row r="220" spans="1:23" s="142" customFormat="1" ht="14.1" hidden="1" customHeight="1" outlineLevel="5">
      <c r="A220" s="192">
        <f t="shared" si="141"/>
        <v>358</v>
      </c>
      <c r="B220" s="173" t="s">
        <v>51</v>
      </c>
      <c r="C220" s="174"/>
      <c r="D220" s="140">
        <f t="shared" si="143"/>
        <v>14</v>
      </c>
      <c r="E220" s="140">
        <f t="shared" si="142"/>
        <v>14</v>
      </c>
      <c r="F220" s="175">
        <v>45274</v>
      </c>
      <c r="G220" s="175">
        <v>45287</v>
      </c>
      <c r="H220" s="143">
        <f t="shared" si="144"/>
        <v>45327</v>
      </c>
      <c r="I220" s="175">
        <v>45327</v>
      </c>
      <c r="J220" s="175">
        <v>45330</v>
      </c>
      <c r="K220" s="143">
        <f t="shared" si="145"/>
        <v>45330</v>
      </c>
      <c r="L220" s="144">
        <v>100</v>
      </c>
      <c r="M220" s="215">
        <v>0</v>
      </c>
      <c r="N220" s="144">
        <f t="shared" si="150"/>
        <v>0</v>
      </c>
      <c r="O220" s="206">
        <v>100</v>
      </c>
      <c r="P220" s="145" t="s">
        <v>32</v>
      </c>
      <c r="Q220" s="227">
        <f t="shared" si="151"/>
        <v>100</v>
      </c>
      <c r="R220" s="146"/>
      <c r="S220" s="55">
        <f t="shared" si="152"/>
        <v>0.112</v>
      </c>
      <c r="T220" s="149">
        <f t="shared" si="153"/>
        <v>1</v>
      </c>
      <c r="U220" s="233">
        <f t="shared" si="154"/>
        <v>1</v>
      </c>
      <c r="V220" s="149">
        <f t="shared" si="155"/>
        <v>0</v>
      </c>
      <c r="W220" s="150"/>
    </row>
    <row r="221" spans="1:23" s="142" customFormat="1" ht="14.1" hidden="1" customHeight="1" outlineLevel="5">
      <c r="A221" s="192">
        <f t="shared" si="141"/>
        <v>359</v>
      </c>
      <c r="B221" s="173" t="s">
        <v>52</v>
      </c>
      <c r="C221" s="174"/>
      <c r="D221" s="140">
        <f t="shared" si="143"/>
        <v>14</v>
      </c>
      <c r="E221" s="140">
        <f t="shared" si="142"/>
        <v>14</v>
      </c>
      <c r="F221" s="175">
        <v>45276</v>
      </c>
      <c r="G221" s="175">
        <v>45289</v>
      </c>
      <c r="H221" s="143">
        <f t="shared" si="144"/>
        <v>45328</v>
      </c>
      <c r="I221" s="175">
        <v>45328</v>
      </c>
      <c r="J221" s="175">
        <v>45331</v>
      </c>
      <c r="K221" s="143">
        <f t="shared" si="145"/>
        <v>45331</v>
      </c>
      <c r="L221" s="144">
        <v>100</v>
      </c>
      <c r="M221" s="215">
        <v>0</v>
      </c>
      <c r="N221" s="144">
        <f t="shared" si="150"/>
        <v>0</v>
      </c>
      <c r="O221" s="206">
        <v>100</v>
      </c>
      <c r="P221" s="145" t="s">
        <v>32</v>
      </c>
      <c r="Q221" s="227">
        <f t="shared" si="151"/>
        <v>100</v>
      </c>
      <c r="R221" s="146"/>
      <c r="S221" s="55">
        <f t="shared" si="152"/>
        <v>0.112</v>
      </c>
      <c r="T221" s="149">
        <f t="shared" si="153"/>
        <v>1</v>
      </c>
      <c r="U221" s="233">
        <f t="shared" si="154"/>
        <v>1</v>
      </c>
      <c r="V221" s="149">
        <f t="shared" si="155"/>
        <v>0</v>
      </c>
      <c r="W221" s="150"/>
    </row>
    <row r="222" spans="1:23" s="142" customFormat="1" ht="14.1" hidden="1" customHeight="1" outlineLevel="5">
      <c r="A222" s="192">
        <f t="shared" si="141"/>
        <v>360</v>
      </c>
      <c r="B222" s="173" t="s">
        <v>53</v>
      </c>
      <c r="C222" s="174"/>
      <c r="D222" s="140">
        <f t="shared" si="143"/>
        <v>14</v>
      </c>
      <c r="E222" s="140">
        <f t="shared" si="142"/>
        <v>14</v>
      </c>
      <c r="F222" s="175">
        <v>45280</v>
      </c>
      <c r="G222" s="175">
        <v>45293</v>
      </c>
      <c r="H222" s="143">
        <f t="shared" si="144"/>
        <v>45334</v>
      </c>
      <c r="I222" s="175">
        <v>45334</v>
      </c>
      <c r="J222" s="175">
        <v>45338</v>
      </c>
      <c r="K222" s="143">
        <f t="shared" si="145"/>
        <v>45338</v>
      </c>
      <c r="L222" s="144">
        <v>100</v>
      </c>
      <c r="M222" s="215">
        <v>0</v>
      </c>
      <c r="N222" s="144">
        <f t="shared" si="150"/>
        <v>0</v>
      </c>
      <c r="O222" s="206">
        <v>100</v>
      </c>
      <c r="P222" s="145" t="s">
        <v>32</v>
      </c>
      <c r="Q222" s="227">
        <f t="shared" si="151"/>
        <v>100</v>
      </c>
      <c r="R222" s="146"/>
      <c r="S222" s="55">
        <f t="shared" si="152"/>
        <v>0.112</v>
      </c>
      <c r="T222" s="149">
        <f t="shared" si="153"/>
        <v>1</v>
      </c>
      <c r="U222" s="233">
        <f t="shared" si="154"/>
        <v>1</v>
      </c>
      <c r="V222" s="149">
        <f t="shared" si="155"/>
        <v>0</v>
      </c>
      <c r="W222" s="150"/>
    </row>
    <row r="223" spans="1:23" s="142" customFormat="1" ht="14.1" hidden="1" customHeight="1" outlineLevel="5">
      <c r="A223" s="192">
        <f t="shared" si="141"/>
        <v>361</v>
      </c>
      <c r="B223" s="173" t="s">
        <v>54</v>
      </c>
      <c r="C223" s="174"/>
      <c r="D223" s="140">
        <f t="shared" si="143"/>
        <v>14</v>
      </c>
      <c r="E223" s="140">
        <f t="shared" si="142"/>
        <v>14</v>
      </c>
      <c r="F223" s="175">
        <v>45283</v>
      </c>
      <c r="G223" s="175">
        <v>45296</v>
      </c>
      <c r="H223" s="143">
        <f t="shared" si="144"/>
        <v>45336</v>
      </c>
      <c r="I223" s="175">
        <v>45336</v>
      </c>
      <c r="J223" s="175">
        <v>45338</v>
      </c>
      <c r="K223" s="143">
        <f t="shared" si="145"/>
        <v>45338</v>
      </c>
      <c r="L223" s="144">
        <v>100</v>
      </c>
      <c r="M223" s="215">
        <v>0</v>
      </c>
      <c r="N223" s="144">
        <f t="shared" si="150"/>
        <v>0</v>
      </c>
      <c r="O223" s="206">
        <v>100</v>
      </c>
      <c r="P223" s="145" t="s">
        <v>32</v>
      </c>
      <c r="Q223" s="227">
        <f t="shared" si="151"/>
        <v>100</v>
      </c>
      <c r="R223" s="146"/>
      <c r="S223" s="55">
        <f t="shared" si="152"/>
        <v>0.112</v>
      </c>
      <c r="T223" s="149">
        <f t="shared" si="153"/>
        <v>1</v>
      </c>
      <c r="U223" s="233">
        <f t="shared" si="154"/>
        <v>1</v>
      </c>
      <c r="V223" s="149">
        <f t="shared" si="155"/>
        <v>0</v>
      </c>
      <c r="W223" s="150"/>
    </row>
    <row r="224" spans="1:23" s="142" customFormat="1" ht="14.1" hidden="1" customHeight="1" outlineLevel="5">
      <c r="A224" s="192">
        <f t="shared" si="141"/>
        <v>362</v>
      </c>
      <c r="B224" s="173" t="s">
        <v>55</v>
      </c>
      <c r="C224" s="174"/>
      <c r="D224" s="140">
        <f t="shared" si="143"/>
        <v>14</v>
      </c>
      <c r="E224" s="140">
        <f t="shared" si="142"/>
        <v>14</v>
      </c>
      <c r="F224" s="175">
        <v>45286</v>
      </c>
      <c r="G224" s="175">
        <v>45299</v>
      </c>
      <c r="H224" s="143">
        <f t="shared" si="144"/>
        <v>45341</v>
      </c>
      <c r="I224" s="175">
        <v>45341</v>
      </c>
      <c r="J224" s="175">
        <v>45342</v>
      </c>
      <c r="K224" s="143">
        <f t="shared" si="145"/>
        <v>45342</v>
      </c>
      <c r="L224" s="144">
        <v>100</v>
      </c>
      <c r="M224" s="215">
        <v>0</v>
      </c>
      <c r="N224" s="144">
        <f t="shared" si="150"/>
        <v>0</v>
      </c>
      <c r="O224" s="206">
        <v>100</v>
      </c>
      <c r="P224" s="145" t="s">
        <v>32</v>
      </c>
      <c r="Q224" s="227">
        <f t="shared" si="151"/>
        <v>100</v>
      </c>
      <c r="R224" s="146"/>
      <c r="S224" s="55">
        <f t="shared" si="152"/>
        <v>0.112</v>
      </c>
      <c r="T224" s="149">
        <f t="shared" si="153"/>
        <v>1</v>
      </c>
      <c r="U224" s="233">
        <f t="shared" si="154"/>
        <v>1</v>
      </c>
      <c r="V224" s="149">
        <f t="shared" si="155"/>
        <v>0</v>
      </c>
      <c r="W224" s="150"/>
    </row>
    <row r="225" spans="1:23" s="142" customFormat="1" ht="14.1" hidden="1" customHeight="1" outlineLevel="5">
      <c r="A225" s="192">
        <f t="shared" si="141"/>
        <v>363</v>
      </c>
      <c r="B225" s="173" t="s">
        <v>56</v>
      </c>
      <c r="C225" s="174"/>
      <c r="D225" s="140">
        <f t="shared" si="143"/>
        <v>14</v>
      </c>
      <c r="E225" s="140">
        <f t="shared" si="142"/>
        <v>14</v>
      </c>
      <c r="F225" s="175">
        <v>45289</v>
      </c>
      <c r="G225" s="175">
        <v>45302</v>
      </c>
      <c r="H225" s="143">
        <f t="shared" si="144"/>
        <v>45345</v>
      </c>
      <c r="I225" s="175">
        <v>45345</v>
      </c>
      <c r="J225" s="175">
        <v>45345</v>
      </c>
      <c r="K225" s="143">
        <f t="shared" si="145"/>
        <v>45345</v>
      </c>
      <c r="L225" s="144">
        <v>100</v>
      </c>
      <c r="M225" s="215">
        <v>0</v>
      </c>
      <c r="N225" s="144">
        <f t="shared" si="150"/>
        <v>0</v>
      </c>
      <c r="O225" s="206">
        <v>100</v>
      </c>
      <c r="P225" s="145" t="s">
        <v>32</v>
      </c>
      <c r="Q225" s="227">
        <f t="shared" si="151"/>
        <v>100</v>
      </c>
      <c r="R225" s="146"/>
      <c r="S225" s="55">
        <f t="shared" si="152"/>
        <v>0.112</v>
      </c>
      <c r="T225" s="149">
        <f t="shared" si="153"/>
        <v>1</v>
      </c>
      <c r="U225" s="233">
        <f t="shared" si="154"/>
        <v>1</v>
      </c>
      <c r="V225" s="149">
        <f t="shared" si="155"/>
        <v>0</v>
      </c>
      <c r="W225" s="150"/>
    </row>
    <row r="226" spans="1:23" s="142" customFormat="1" ht="14.1" hidden="1" customHeight="1" outlineLevel="5">
      <c r="A226" s="192">
        <f t="shared" si="141"/>
        <v>364</v>
      </c>
      <c r="B226" s="173" t="s">
        <v>57</v>
      </c>
      <c r="C226" s="174"/>
      <c r="D226" s="140">
        <f t="shared" si="143"/>
        <v>14</v>
      </c>
      <c r="E226" s="140">
        <f t="shared" si="142"/>
        <v>14</v>
      </c>
      <c r="F226" s="175">
        <v>45290</v>
      </c>
      <c r="G226" s="175">
        <v>45303</v>
      </c>
      <c r="H226" s="143">
        <f t="shared" si="144"/>
        <v>45346</v>
      </c>
      <c r="I226" s="175">
        <v>45346</v>
      </c>
      <c r="J226" s="175">
        <v>45348</v>
      </c>
      <c r="K226" s="143">
        <f t="shared" si="145"/>
        <v>45348</v>
      </c>
      <c r="L226" s="144">
        <v>100</v>
      </c>
      <c r="M226" s="215">
        <v>0</v>
      </c>
      <c r="N226" s="144">
        <f t="shared" si="150"/>
        <v>0</v>
      </c>
      <c r="O226" s="206">
        <v>100</v>
      </c>
      <c r="P226" s="145" t="s">
        <v>32</v>
      </c>
      <c r="Q226" s="227">
        <f t="shared" si="151"/>
        <v>100</v>
      </c>
      <c r="R226" s="146"/>
      <c r="S226" s="55">
        <f t="shared" si="152"/>
        <v>0.112</v>
      </c>
      <c r="T226" s="149">
        <f t="shared" si="153"/>
        <v>1</v>
      </c>
      <c r="U226" s="233">
        <f t="shared" si="154"/>
        <v>1</v>
      </c>
      <c r="V226" s="149">
        <f t="shared" si="155"/>
        <v>0</v>
      </c>
      <c r="W226" s="150"/>
    </row>
    <row r="227" spans="1:23" s="142" customFormat="1" ht="14.1" hidden="1" customHeight="1" outlineLevel="5">
      <c r="A227" s="192">
        <f t="shared" si="141"/>
        <v>365</v>
      </c>
      <c r="B227" s="173" t="s">
        <v>58</v>
      </c>
      <c r="C227" s="174"/>
      <c r="D227" s="140">
        <v>0</v>
      </c>
      <c r="E227" s="140">
        <f t="shared" si="142"/>
        <v>1</v>
      </c>
      <c r="F227" s="175">
        <v>45303</v>
      </c>
      <c r="G227" s="175">
        <v>45303</v>
      </c>
      <c r="H227" s="143">
        <f t="shared" si="144"/>
        <v>45348</v>
      </c>
      <c r="I227" s="175">
        <v>45348</v>
      </c>
      <c r="J227" s="175">
        <v>45348</v>
      </c>
      <c r="K227" s="143">
        <f t="shared" si="145"/>
        <v>45348</v>
      </c>
      <c r="L227" s="144">
        <v>100</v>
      </c>
      <c r="M227" s="215">
        <v>0</v>
      </c>
      <c r="N227" s="144">
        <f t="shared" si="150"/>
        <v>0</v>
      </c>
      <c r="O227" s="206">
        <v>100</v>
      </c>
      <c r="P227" s="145" t="s">
        <v>32</v>
      </c>
      <c r="Q227" s="227">
        <f t="shared" si="151"/>
        <v>100</v>
      </c>
      <c r="R227" s="146"/>
      <c r="S227" s="55">
        <f t="shared" si="152"/>
        <v>0</v>
      </c>
      <c r="T227" s="149">
        <f t="shared" si="153"/>
        <v>1</v>
      </c>
      <c r="U227" s="233">
        <f t="shared" si="154"/>
        <v>1</v>
      </c>
      <c r="V227" s="149">
        <f t="shared" si="155"/>
        <v>0</v>
      </c>
      <c r="W227" s="150"/>
    </row>
    <row r="228" spans="1:23" s="112" customFormat="1" ht="14.1" hidden="1" customHeight="1" outlineLevel="4">
      <c r="A228" s="192">
        <f t="shared" si="141"/>
        <v>366</v>
      </c>
      <c r="B228" s="182" t="s">
        <v>59</v>
      </c>
      <c r="C228" s="183"/>
      <c r="D228" s="124">
        <f>SUM(D229:D235)</f>
        <v>83</v>
      </c>
      <c r="E228" s="124">
        <f t="shared" si="142"/>
        <v>26</v>
      </c>
      <c r="F228" s="184">
        <v>45293</v>
      </c>
      <c r="G228" s="184">
        <v>45318</v>
      </c>
      <c r="H228" s="114">
        <f t="shared" si="144"/>
        <v>45336</v>
      </c>
      <c r="I228" s="184">
        <v>45336</v>
      </c>
      <c r="J228" s="184">
        <v>45362</v>
      </c>
      <c r="K228" s="114">
        <f t="shared" si="145"/>
        <v>45362</v>
      </c>
      <c r="L228" s="115"/>
      <c r="M228" s="214">
        <v>0</v>
      </c>
      <c r="N228" s="115"/>
      <c r="O228" s="209"/>
      <c r="P228" s="116"/>
      <c r="Q228" s="230"/>
      <c r="R228" s="155"/>
      <c r="S228" s="123">
        <f>D228/$D$216</f>
        <v>0.26182965299684541</v>
      </c>
      <c r="T228" s="120" cm="1">
        <f t="array" ref="T228">SUMPRODUCT($S229:$S235*T229:T235)</f>
        <v>1</v>
      </c>
      <c r="U228" s="120" cm="1">
        <f t="array" ref="U228">SUMPRODUCT($S229:$S235*U229:U235)</f>
        <v>1</v>
      </c>
      <c r="V228" s="120">
        <f t="shared" si="155"/>
        <v>0</v>
      </c>
      <c r="W228" s="121"/>
    </row>
    <row r="229" spans="1:23" s="142" customFormat="1" ht="14.1" hidden="1" customHeight="1" outlineLevel="5">
      <c r="A229" s="192">
        <f t="shared" si="141"/>
        <v>367</v>
      </c>
      <c r="B229" s="173" t="s">
        <v>53</v>
      </c>
      <c r="C229" s="174"/>
      <c r="D229" s="140">
        <f t="shared" si="143"/>
        <v>14</v>
      </c>
      <c r="E229" s="140">
        <f t="shared" si="142"/>
        <v>14</v>
      </c>
      <c r="F229" s="175">
        <v>45293</v>
      </c>
      <c r="G229" s="175">
        <v>45306</v>
      </c>
      <c r="H229" s="143">
        <f t="shared" si="144"/>
        <v>45336</v>
      </c>
      <c r="I229" s="175">
        <v>45336</v>
      </c>
      <c r="J229" s="175">
        <v>45352</v>
      </c>
      <c r="K229" s="143">
        <f t="shared" si="145"/>
        <v>45352</v>
      </c>
      <c r="L229" s="144">
        <v>100</v>
      </c>
      <c r="M229" s="215">
        <v>0</v>
      </c>
      <c r="N229" s="144">
        <f t="shared" ref="N229:N235" si="156">M229*100</f>
        <v>0</v>
      </c>
      <c r="O229" s="206">
        <v>100</v>
      </c>
      <c r="P229" s="145" t="s">
        <v>32</v>
      </c>
      <c r="Q229" s="227">
        <f t="shared" ref="Q229:Q235" si="157">IF(OR(F229="",G229="",L229=""),0,MIN(MAX(IF(F229&gt;$V$1,0,(((G229-F229)-(G229-$V$1))*(10/E229)/10)),0),1)*L229)</f>
        <v>100</v>
      </c>
      <c r="R229" s="146"/>
      <c r="S229" s="55">
        <f t="shared" ref="S229:S235" si="158">D229/$D$228</f>
        <v>0.16867469879518071</v>
      </c>
      <c r="T229" s="149">
        <f t="shared" ref="T229:T235" si="159">IF(OR(L229=0,Q229=0),0,Q229/L229)</f>
        <v>1</v>
      </c>
      <c r="U229" s="233">
        <f t="shared" ref="U229:U235" si="160">IF(OR(L229=0,O229=0),0,O229/L229)</f>
        <v>1</v>
      </c>
      <c r="V229" s="149">
        <f t="shared" ref="V229:V236" si="161">U229-T229</f>
        <v>0</v>
      </c>
      <c r="W229" s="150"/>
    </row>
    <row r="230" spans="1:23" s="142" customFormat="1" ht="14.1" hidden="1" customHeight="1" outlineLevel="5">
      <c r="A230" s="192">
        <f t="shared" si="141"/>
        <v>368</v>
      </c>
      <c r="B230" s="173" t="s">
        <v>54</v>
      </c>
      <c r="C230" s="174"/>
      <c r="D230" s="140">
        <f t="shared" si="143"/>
        <v>14</v>
      </c>
      <c r="E230" s="140">
        <f t="shared" si="142"/>
        <v>14</v>
      </c>
      <c r="F230" s="175">
        <v>45295</v>
      </c>
      <c r="G230" s="175">
        <v>45308</v>
      </c>
      <c r="H230" s="143">
        <f t="shared" si="144"/>
        <v>45353</v>
      </c>
      <c r="I230" s="175">
        <v>45353</v>
      </c>
      <c r="J230" s="175">
        <v>45355</v>
      </c>
      <c r="K230" s="143">
        <f t="shared" si="145"/>
        <v>45355</v>
      </c>
      <c r="L230" s="144">
        <v>100</v>
      </c>
      <c r="M230" s="215">
        <v>0</v>
      </c>
      <c r="N230" s="144">
        <f t="shared" si="156"/>
        <v>0</v>
      </c>
      <c r="O230" s="206">
        <v>100</v>
      </c>
      <c r="P230" s="145" t="s">
        <v>32</v>
      </c>
      <c r="Q230" s="227">
        <f t="shared" si="157"/>
        <v>100</v>
      </c>
      <c r="R230" s="146"/>
      <c r="S230" s="55">
        <f t="shared" si="158"/>
        <v>0.16867469879518071</v>
      </c>
      <c r="T230" s="149">
        <f t="shared" si="159"/>
        <v>1</v>
      </c>
      <c r="U230" s="233">
        <f t="shared" si="160"/>
        <v>1</v>
      </c>
      <c r="V230" s="149">
        <f t="shared" si="161"/>
        <v>0</v>
      </c>
      <c r="W230" s="150"/>
    </row>
    <row r="231" spans="1:23" s="142" customFormat="1" ht="14.1" hidden="1" customHeight="1" outlineLevel="5">
      <c r="A231" s="192">
        <f t="shared" si="141"/>
        <v>369</v>
      </c>
      <c r="B231" s="173" t="s">
        <v>60</v>
      </c>
      <c r="C231" s="174"/>
      <c r="D231" s="140">
        <f t="shared" si="143"/>
        <v>14</v>
      </c>
      <c r="E231" s="140">
        <f t="shared" si="142"/>
        <v>14</v>
      </c>
      <c r="F231" s="175">
        <v>45297</v>
      </c>
      <c r="G231" s="175">
        <v>45310</v>
      </c>
      <c r="H231" s="143">
        <f t="shared" si="144"/>
        <v>45355</v>
      </c>
      <c r="I231" s="175">
        <v>45355</v>
      </c>
      <c r="J231" s="175">
        <v>45356</v>
      </c>
      <c r="K231" s="143">
        <f t="shared" si="145"/>
        <v>45356</v>
      </c>
      <c r="L231" s="144">
        <v>100</v>
      </c>
      <c r="M231" s="215">
        <v>0</v>
      </c>
      <c r="N231" s="144">
        <f t="shared" si="156"/>
        <v>0</v>
      </c>
      <c r="O231" s="206">
        <v>100</v>
      </c>
      <c r="P231" s="145" t="s">
        <v>32</v>
      </c>
      <c r="Q231" s="227">
        <f t="shared" si="157"/>
        <v>100</v>
      </c>
      <c r="R231" s="146"/>
      <c r="S231" s="55">
        <f t="shared" si="158"/>
        <v>0.16867469879518071</v>
      </c>
      <c r="T231" s="149">
        <f t="shared" si="159"/>
        <v>1</v>
      </c>
      <c r="U231" s="233">
        <f t="shared" si="160"/>
        <v>1</v>
      </c>
      <c r="V231" s="149">
        <f t="shared" si="161"/>
        <v>0</v>
      </c>
      <c r="W231" s="150"/>
    </row>
    <row r="232" spans="1:23" s="142" customFormat="1" ht="14.1" hidden="1" customHeight="1" outlineLevel="5">
      <c r="A232" s="192">
        <f t="shared" si="141"/>
        <v>370</v>
      </c>
      <c r="B232" s="173" t="s">
        <v>55</v>
      </c>
      <c r="C232" s="174"/>
      <c r="D232" s="140">
        <f t="shared" si="143"/>
        <v>14</v>
      </c>
      <c r="E232" s="140">
        <f t="shared" si="142"/>
        <v>14</v>
      </c>
      <c r="F232" s="175">
        <v>45301</v>
      </c>
      <c r="G232" s="175">
        <v>45314</v>
      </c>
      <c r="H232" s="143">
        <f t="shared" si="144"/>
        <v>45356</v>
      </c>
      <c r="I232" s="175">
        <v>45356</v>
      </c>
      <c r="J232" s="175">
        <v>45357</v>
      </c>
      <c r="K232" s="143">
        <f t="shared" si="145"/>
        <v>45357</v>
      </c>
      <c r="L232" s="144">
        <v>100</v>
      </c>
      <c r="M232" s="215">
        <v>0</v>
      </c>
      <c r="N232" s="144">
        <f t="shared" si="156"/>
        <v>0</v>
      </c>
      <c r="O232" s="206">
        <v>100</v>
      </c>
      <c r="P232" s="145" t="s">
        <v>32</v>
      </c>
      <c r="Q232" s="227">
        <f t="shared" si="157"/>
        <v>100</v>
      </c>
      <c r="R232" s="146"/>
      <c r="S232" s="55">
        <f t="shared" si="158"/>
        <v>0.16867469879518071</v>
      </c>
      <c r="T232" s="149">
        <f t="shared" si="159"/>
        <v>1</v>
      </c>
      <c r="U232" s="233">
        <f t="shared" si="160"/>
        <v>1</v>
      </c>
      <c r="V232" s="149">
        <f t="shared" si="161"/>
        <v>0</v>
      </c>
      <c r="W232" s="150"/>
    </row>
    <row r="233" spans="1:23" s="142" customFormat="1" ht="14.1" hidden="1" customHeight="1" outlineLevel="5">
      <c r="A233" s="192">
        <f t="shared" si="141"/>
        <v>371</v>
      </c>
      <c r="B233" s="173" t="s">
        <v>56</v>
      </c>
      <c r="C233" s="174"/>
      <c r="D233" s="140">
        <f t="shared" si="143"/>
        <v>14</v>
      </c>
      <c r="E233" s="140">
        <f t="shared" si="142"/>
        <v>14</v>
      </c>
      <c r="F233" s="175">
        <v>45304</v>
      </c>
      <c r="G233" s="175">
        <v>45317</v>
      </c>
      <c r="H233" s="143">
        <f t="shared" si="144"/>
        <v>45357</v>
      </c>
      <c r="I233" s="175">
        <v>45357</v>
      </c>
      <c r="J233" s="175">
        <v>45358</v>
      </c>
      <c r="K233" s="143">
        <f t="shared" si="145"/>
        <v>45358</v>
      </c>
      <c r="L233" s="144">
        <v>100</v>
      </c>
      <c r="M233" s="215">
        <v>0</v>
      </c>
      <c r="N233" s="144">
        <f t="shared" si="156"/>
        <v>0</v>
      </c>
      <c r="O233" s="206">
        <v>100</v>
      </c>
      <c r="P233" s="145" t="s">
        <v>32</v>
      </c>
      <c r="Q233" s="227">
        <f t="shared" si="157"/>
        <v>100</v>
      </c>
      <c r="R233" s="146"/>
      <c r="S233" s="55">
        <f t="shared" si="158"/>
        <v>0.16867469879518071</v>
      </c>
      <c r="T233" s="149">
        <f t="shared" si="159"/>
        <v>1</v>
      </c>
      <c r="U233" s="233">
        <f t="shared" si="160"/>
        <v>1</v>
      </c>
      <c r="V233" s="149">
        <f t="shared" si="161"/>
        <v>0</v>
      </c>
      <c r="W233" s="150"/>
    </row>
    <row r="234" spans="1:23" s="142" customFormat="1" ht="14.1" hidden="1" customHeight="1" outlineLevel="5">
      <c r="A234" s="192">
        <f t="shared" si="141"/>
        <v>372</v>
      </c>
      <c r="B234" s="173" t="s">
        <v>57</v>
      </c>
      <c r="C234" s="174"/>
      <c r="D234" s="140">
        <f t="shared" si="143"/>
        <v>13</v>
      </c>
      <c r="E234" s="140">
        <f t="shared" si="142"/>
        <v>13</v>
      </c>
      <c r="F234" s="175">
        <v>45306</v>
      </c>
      <c r="G234" s="175">
        <v>45318</v>
      </c>
      <c r="H234" s="143">
        <f t="shared" si="144"/>
        <v>45359</v>
      </c>
      <c r="I234" s="175">
        <v>45359</v>
      </c>
      <c r="J234" s="175">
        <v>45362</v>
      </c>
      <c r="K234" s="143">
        <f t="shared" si="145"/>
        <v>45362</v>
      </c>
      <c r="L234" s="144">
        <v>100</v>
      </c>
      <c r="M234" s="215">
        <v>0</v>
      </c>
      <c r="N234" s="144">
        <f t="shared" si="156"/>
        <v>0</v>
      </c>
      <c r="O234" s="206">
        <v>100</v>
      </c>
      <c r="P234" s="145" t="s">
        <v>32</v>
      </c>
      <c r="Q234" s="227">
        <f t="shared" si="157"/>
        <v>100</v>
      </c>
      <c r="R234" s="146"/>
      <c r="S234" s="55">
        <f t="shared" si="158"/>
        <v>0.15662650602409639</v>
      </c>
      <c r="T234" s="149">
        <f t="shared" si="159"/>
        <v>1</v>
      </c>
      <c r="U234" s="233">
        <f t="shared" si="160"/>
        <v>1</v>
      </c>
      <c r="V234" s="149">
        <f t="shared" si="161"/>
        <v>0</v>
      </c>
      <c r="W234" s="150"/>
    </row>
    <row r="235" spans="1:23" s="142" customFormat="1" ht="14.1" hidden="1" customHeight="1" outlineLevel="5">
      <c r="A235" s="192">
        <f t="shared" si="141"/>
        <v>373</v>
      </c>
      <c r="B235" s="173" t="s">
        <v>61</v>
      </c>
      <c r="C235" s="174"/>
      <c r="D235" s="140">
        <v>0</v>
      </c>
      <c r="E235" s="140">
        <f t="shared" si="142"/>
        <v>1</v>
      </c>
      <c r="F235" s="175">
        <v>45318</v>
      </c>
      <c r="G235" s="175">
        <v>45318</v>
      </c>
      <c r="H235" s="143">
        <f t="shared" si="144"/>
        <v>45362</v>
      </c>
      <c r="I235" s="175">
        <v>45362</v>
      </c>
      <c r="J235" s="175">
        <v>45362</v>
      </c>
      <c r="K235" s="143">
        <f t="shared" si="145"/>
        <v>45362</v>
      </c>
      <c r="L235" s="144">
        <v>100</v>
      </c>
      <c r="M235" s="215">
        <v>0</v>
      </c>
      <c r="N235" s="144">
        <f t="shared" si="156"/>
        <v>0</v>
      </c>
      <c r="O235" s="206">
        <v>100</v>
      </c>
      <c r="P235" s="145" t="s">
        <v>32</v>
      </c>
      <c r="Q235" s="227">
        <f t="shared" si="157"/>
        <v>100</v>
      </c>
      <c r="R235" s="146"/>
      <c r="S235" s="55">
        <f t="shared" si="158"/>
        <v>0</v>
      </c>
      <c r="T235" s="149">
        <f t="shared" si="159"/>
        <v>1</v>
      </c>
      <c r="U235" s="233">
        <f t="shared" si="160"/>
        <v>1</v>
      </c>
      <c r="V235" s="149">
        <f t="shared" si="161"/>
        <v>0</v>
      </c>
      <c r="W235" s="150"/>
    </row>
    <row r="236" spans="1:23" s="112" customFormat="1" ht="14.1" hidden="1" customHeight="1" outlineLevel="4">
      <c r="A236" s="192">
        <f t="shared" si="141"/>
        <v>374</v>
      </c>
      <c r="B236" s="182" t="s">
        <v>106</v>
      </c>
      <c r="C236" s="183"/>
      <c r="D236" s="124">
        <f>SUM(D237:D245)</f>
        <v>109</v>
      </c>
      <c r="E236" s="124">
        <f t="shared" si="142"/>
        <v>31</v>
      </c>
      <c r="F236" s="184">
        <v>45274</v>
      </c>
      <c r="G236" s="184">
        <v>45304</v>
      </c>
      <c r="H236" s="114">
        <f t="shared" si="144"/>
        <v>45302</v>
      </c>
      <c r="I236" s="184">
        <v>45302</v>
      </c>
      <c r="J236" s="184">
        <v>45348</v>
      </c>
      <c r="K236" s="114">
        <f t="shared" si="145"/>
        <v>45348</v>
      </c>
      <c r="L236" s="115"/>
      <c r="M236" s="214">
        <v>0</v>
      </c>
      <c r="N236" s="115"/>
      <c r="O236" s="209"/>
      <c r="P236" s="116"/>
      <c r="Q236" s="230"/>
      <c r="R236" s="155"/>
      <c r="S236" s="123">
        <f>D236/$D$216</f>
        <v>0.34384858044164041</v>
      </c>
      <c r="T236" s="120" cm="1">
        <f t="array" ref="T236">SUMPRODUCT($S237:$S245*T237:T245)</f>
        <v>1</v>
      </c>
      <c r="U236" s="120" cm="1">
        <f t="array" ref="U236">SUMPRODUCT($S237:$S245*U237:U245)</f>
        <v>1</v>
      </c>
      <c r="V236" s="120">
        <f t="shared" si="161"/>
        <v>0</v>
      </c>
      <c r="W236" s="121"/>
    </row>
    <row r="237" spans="1:23" s="142" customFormat="1" ht="14.1" hidden="1" customHeight="1" outlineLevel="5">
      <c r="A237" s="192">
        <f t="shared" si="141"/>
        <v>375</v>
      </c>
      <c r="B237" s="173" t="s">
        <v>49</v>
      </c>
      <c r="C237" s="174"/>
      <c r="D237" s="140">
        <f t="shared" si="143"/>
        <v>14</v>
      </c>
      <c r="E237" s="140">
        <f t="shared" si="142"/>
        <v>14</v>
      </c>
      <c r="F237" s="175">
        <v>45274</v>
      </c>
      <c r="G237" s="175">
        <v>45287</v>
      </c>
      <c r="H237" s="143">
        <f t="shared" si="144"/>
        <v>45302</v>
      </c>
      <c r="I237" s="175">
        <v>45302</v>
      </c>
      <c r="J237" s="175">
        <v>45316</v>
      </c>
      <c r="K237" s="143">
        <f t="shared" si="145"/>
        <v>45316</v>
      </c>
      <c r="L237" s="144">
        <v>100</v>
      </c>
      <c r="M237" s="215">
        <v>0</v>
      </c>
      <c r="N237" s="144">
        <f t="shared" ref="N237:N246" si="162">M237*100</f>
        <v>0</v>
      </c>
      <c r="O237" s="206">
        <v>100</v>
      </c>
      <c r="P237" s="145" t="s">
        <v>32</v>
      </c>
      <c r="Q237" s="227">
        <f t="shared" ref="Q237:Q246" si="163">IF(OR(F237="",G237="",L237=""),0,MIN(MAX(IF(F237&gt;$V$1,0,(((G237-F237)-(G237-$V$1))*(10/E237)/10)),0),1)*L237)</f>
        <v>100</v>
      </c>
      <c r="R237" s="146"/>
      <c r="S237" s="55">
        <f t="shared" ref="S237:S245" si="164">D237/$D$236</f>
        <v>0.12844036697247707</v>
      </c>
      <c r="T237" s="149">
        <f t="shared" ref="T237:T246" si="165">IF(OR(L237=0,Q237=0),0,Q237/L237)</f>
        <v>1</v>
      </c>
      <c r="U237" s="233">
        <f t="shared" ref="U237:U246" si="166">IF(OR(L237=0,O237=0),0,O237/L237)</f>
        <v>1</v>
      </c>
      <c r="V237" s="149">
        <f t="shared" ref="V237:V247" si="167">U237-T237</f>
        <v>0</v>
      </c>
      <c r="W237" s="150"/>
    </row>
    <row r="238" spans="1:23" s="142" customFormat="1" ht="14.1" hidden="1" customHeight="1" outlineLevel="5">
      <c r="A238" s="192">
        <f t="shared" si="141"/>
        <v>376</v>
      </c>
      <c r="B238" s="173" t="s">
        <v>50</v>
      </c>
      <c r="C238" s="174"/>
      <c r="D238" s="140">
        <f t="shared" si="143"/>
        <v>14</v>
      </c>
      <c r="E238" s="140">
        <f t="shared" si="142"/>
        <v>14</v>
      </c>
      <c r="F238" s="175">
        <v>45276</v>
      </c>
      <c r="G238" s="175">
        <v>45289</v>
      </c>
      <c r="H238" s="143">
        <f t="shared" si="144"/>
        <v>45303</v>
      </c>
      <c r="I238" s="175">
        <v>45303</v>
      </c>
      <c r="J238" s="175">
        <v>45320</v>
      </c>
      <c r="K238" s="143">
        <f t="shared" si="145"/>
        <v>45320</v>
      </c>
      <c r="L238" s="144">
        <v>100</v>
      </c>
      <c r="M238" s="215">
        <v>0</v>
      </c>
      <c r="N238" s="144">
        <f t="shared" si="162"/>
        <v>0</v>
      </c>
      <c r="O238" s="206">
        <v>100</v>
      </c>
      <c r="P238" s="145" t="s">
        <v>32</v>
      </c>
      <c r="Q238" s="227">
        <f t="shared" si="163"/>
        <v>100</v>
      </c>
      <c r="R238" s="146"/>
      <c r="S238" s="55">
        <f t="shared" si="164"/>
        <v>0.12844036697247707</v>
      </c>
      <c r="T238" s="149">
        <f t="shared" si="165"/>
        <v>1</v>
      </c>
      <c r="U238" s="233">
        <f t="shared" si="166"/>
        <v>1</v>
      </c>
      <c r="V238" s="149">
        <f t="shared" si="167"/>
        <v>0</v>
      </c>
      <c r="W238" s="150"/>
    </row>
    <row r="239" spans="1:23" s="142" customFormat="1" ht="14.1" hidden="1" customHeight="1" outlineLevel="5">
      <c r="A239" s="192">
        <f t="shared" si="141"/>
        <v>377</v>
      </c>
      <c r="B239" s="173" t="s">
        <v>51</v>
      </c>
      <c r="C239" s="174"/>
      <c r="D239" s="140">
        <f t="shared" si="143"/>
        <v>13</v>
      </c>
      <c r="E239" s="140">
        <f t="shared" si="142"/>
        <v>13</v>
      </c>
      <c r="F239" s="175">
        <v>45278</v>
      </c>
      <c r="G239" s="175">
        <v>45290</v>
      </c>
      <c r="H239" s="143">
        <f t="shared" si="144"/>
        <v>45327</v>
      </c>
      <c r="I239" s="175">
        <v>45327</v>
      </c>
      <c r="J239" s="175">
        <v>45331</v>
      </c>
      <c r="K239" s="143">
        <f t="shared" si="145"/>
        <v>45331</v>
      </c>
      <c r="L239" s="144">
        <v>100</v>
      </c>
      <c r="M239" s="215">
        <v>0</v>
      </c>
      <c r="N239" s="144">
        <f t="shared" si="162"/>
        <v>0</v>
      </c>
      <c r="O239" s="206">
        <v>100</v>
      </c>
      <c r="P239" s="145" t="s">
        <v>32</v>
      </c>
      <c r="Q239" s="227">
        <f t="shared" si="163"/>
        <v>100</v>
      </c>
      <c r="R239" s="146"/>
      <c r="S239" s="55">
        <f t="shared" si="164"/>
        <v>0.11926605504587157</v>
      </c>
      <c r="T239" s="149">
        <f t="shared" si="165"/>
        <v>1</v>
      </c>
      <c r="U239" s="233">
        <f t="shared" si="166"/>
        <v>1</v>
      </c>
      <c r="V239" s="149">
        <f t="shared" si="167"/>
        <v>0</v>
      </c>
      <c r="W239" s="150"/>
    </row>
    <row r="240" spans="1:23" s="142" customFormat="1" ht="14.1" hidden="1" customHeight="1" outlineLevel="5">
      <c r="A240" s="192">
        <f t="shared" si="141"/>
        <v>378</v>
      </c>
      <c r="B240" s="173" t="s">
        <v>53</v>
      </c>
      <c r="C240" s="174"/>
      <c r="D240" s="140">
        <f t="shared" si="143"/>
        <v>14</v>
      </c>
      <c r="E240" s="140">
        <f t="shared" si="142"/>
        <v>14</v>
      </c>
      <c r="F240" s="175">
        <v>45281</v>
      </c>
      <c r="G240" s="175">
        <v>45294</v>
      </c>
      <c r="H240" s="143">
        <f t="shared" si="144"/>
        <v>45335</v>
      </c>
      <c r="I240" s="175">
        <v>45335</v>
      </c>
      <c r="J240" s="175">
        <v>45338</v>
      </c>
      <c r="K240" s="143">
        <f t="shared" si="145"/>
        <v>45338</v>
      </c>
      <c r="L240" s="144">
        <v>100</v>
      </c>
      <c r="M240" s="215">
        <v>0</v>
      </c>
      <c r="N240" s="144">
        <f t="shared" si="162"/>
        <v>0</v>
      </c>
      <c r="O240" s="206">
        <v>100</v>
      </c>
      <c r="P240" s="145" t="s">
        <v>32</v>
      </c>
      <c r="Q240" s="227">
        <f t="shared" si="163"/>
        <v>100</v>
      </c>
      <c r="R240" s="146"/>
      <c r="S240" s="55">
        <f t="shared" si="164"/>
        <v>0.12844036697247707</v>
      </c>
      <c r="T240" s="149">
        <f t="shared" si="165"/>
        <v>1</v>
      </c>
      <c r="U240" s="233">
        <f t="shared" si="166"/>
        <v>1</v>
      </c>
      <c r="V240" s="149">
        <f t="shared" si="167"/>
        <v>0</v>
      </c>
      <c r="W240" s="150"/>
    </row>
    <row r="241" spans="1:23" s="142" customFormat="1" ht="14.1" hidden="1" customHeight="1" outlineLevel="5">
      <c r="A241" s="192">
        <f t="shared" si="141"/>
        <v>379</v>
      </c>
      <c r="B241" s="173" t="s">
        <v>54</v>
      </c>
      <c r="C241" s="174"/>
      <c r="D241" s="140">
        <f t="shared" si="143"/>
        <v>13</v>
      </c>
      <c r="E241" s="140">
        <f t="shared" si="142"/>
        <v>13</v>
      </c>
      <c r="F241" s="175">
        <v>45285</v>
      </c>
      <c r="G241" s="175">
        <v>45297</v>
      </c>
      <c r="H241" s="143">
        <f t="shared" si="144"/>
        <v>45336</v>
      </c>
      <c r="I241" s="175">
        <v>45336</v>
      </c>
      <c r="J241" s="175">
        <v>45338</v>
      </c>
      <c r="K241" s="143">
        <f t="shared" si="145"/>
        <v>45338</v>
      </c>
      <c r="L241" s="144">
        <v>100</v>
      </c>
      <c r="M241" s="215">
        <v>0</v>
      </c>
      <c r="N241" s="144">
        <f t="shared" si="162"/>
        <v>0</v>
      </c>
      <c r="O241" s="206">
        <v>100</v>
      </c>
      <c r="P241" s="145" t="s">
        <v>32</v>
      </c>
      <c r="Q241" s="227">
        <f t="shared" si="163"/>
        <v>100</v>
      </c>
      <c r="R241" s="146"/>
      <c r="S241" s="55">
        <f t="shared" si="164"/>
        <v>0.11926605504587157</v>
      </c>
      <c r="T241" s="149">
        <f t="shared" si="165"/>
        <v>1</v>
      </c>
      <c r="U241" s="233">
        <f t="shared" si="166"/>
        <v>1</v>
      </c>
      <c r="V241" s="149">
        <f t="shared" si="167"/>
        <v>0</v>
      </c>
      <c r="W241" s="150"/>
    </row>
    <row r="242" spans="1:23" s="142" customFormat="1" ht="14.1" hidden="1" customHeight="1" outlineLevel="5">
      <c r="A242" s="192">
        <f t="shared" si="141"/>
        <v>380</v>
      </c>
      <c r="B242" s="173" t="s">
        <v>55</v>
      </c>
      <c r="C242" s="174"/>
      <c r="D242" s="140">
        <f t="shared" si="143"/>
        <v>14</v>
      </c>
      <c r="E242" s="140">
        <f t="shared" si="142"/>
        <v>14</v>
      </c>
      <c r="F242" s="175">
        <v>45287</v>
      </c>
      <c r="G242" s="175">
        <v>45300</v>
      </c>
      <c r="H242" s="143">
        <f t="shared" si="144"/>
        <v>45341</v>
      </c>
      <c r="I242" s="175">
        <v>45341</v>
      </c>
      <c r="J242" s="175">
        <v>45342</v>
      </c>
      <c r="K242" s="143">
        <f t="shared" si="145"/>
        <v>45342</v>
      </c>
      <c r="L242" s="144">
        <v>100</v>
      </c>
      <c r="M242" s="215">
        <v>0</v>
      </c>
      <c r="N242" s="144">
        <f t="shared" si="162"/>
        <v>0</v>
      </c>
      <c r="O242" s="206">
        <v>100</v>
      </c>
      <c r="P242" s="145" t="s">
        <v>32</v>
      </c>
      <c r="Q242" s="227">
        <f t="shared" si="163"/>
        <v>100</v>
      </c>
      <c r="R242" s="146"/>
      <c r="S242" s="55">
        <f t="shared" si="164"/>
        <v>0.12844036697247707</v>
      </c>
      <c r="T242" s="149">
        <f t="shared" si="165"/>
        <v>1</v>
      </c>
      <c r="U242" s="233">
        <f t="shared" si="166"/>
        <v>1</v>
      </c>
      <c r="V242" s="149">
        <f t="shared" si="167"/>
        <v>0</v>
      </c>
      <c r="W242" s="150"/>
    </row>
    <row r="243" spans="1:23" s="142" customFormat="1" ht="14.1" hidden="1" customHeight="1" outlineLevel="5">
      <c r="A243" s="192">
        <f t="shared" si="141"/>
        <v>381</v>
      </c>
      <c r="B243" s="173" t="s">
        <v>56</v>
      </c>
      <c r="C243" s="174"/>
      <c r="D243" s="140">
        <f t="shared" si="143"/>
        <v>14</v>
      </c>
      <c r="E243" s="140">
        <f t="shared" si="142"/>
        <v>14</v>
      </c>
      <c r="F243" s="175">
        <v>45290</v>
      </c>
      <c r="G243" s="175">
        <v>45303</v>
      </c>
      <c r="H243" s="143">
        <f t="shared" si="144"/>
        <v>45345</v>
      </c>
      <c r="I243" s="175">
        <v>45345</v>
      </c>
      <c r="J243" s="175">
        <v>45345</v>
      </c>
      <c r="K243" s="143">
        <f t="shared" si="145"/>
        <v>45345</v>
      </c>
      <c r="L243" s="144">
        <v>100</v>
      </c>
      <c r="M243" s="215">
        <v>0</v>
      </c>
      <c r="N243" s="144">
        <f t="shared" si="162"/>
        <v>0</v>
      </c>
      <c r="O243" s="206">
        <v>100</v>
      </c>
      <c r="P243" s="145" t="s">
        <v>32</v>
      </c>
      <c r="Q243" s="227">
        <f t="shared" si="163"/>
        <v>100</v>
      </c>
      <c r="R243" s="146"/>
      <c r="S243" s="55">
        <f t="shared" si="164"/>
        <v>0.12844036697247707</v>
      </c>
      <c r="T243" s="149">
        <f t="shared" si="165"/>
        <v>1</v>
      </c>
      <c r="U243" s="233">
        <f t="shared" si="166"/>
        <v>1</v>
      </c>
      <c r="V243" s="149">
        <f t="shared" si="167"/>
        <v>0</v>
      </c>
      <c r="W243" s="150"/>
    </row>
    <row r="244" spans="1:23" s="142" customFormat="1" ht="14.1" hidden="1" customHeight="1" outlineLevel="5">
      <c r="A244" s="192">
        <f t="shared" si="141"/>
        <v>382</v>
      </c>
      <c r="B244" s="173" t="s">
        <v>57</v>
      </c>
      <c r="C244" s="174"/>
      <c r="D244" s="140">
        <f t="shared" si="143"/>
        <v>13</v>
      </c>
      <c r="E244" s="140">
        <f t="shared" si="142"/>
        <v>13</v>
      </c>
      <c r="F244" s="175">
        <v>45292</v>
      </c>
      <c r="G244" s="175">
        <v>45304</v>
      </c>
      <c r="H244" s="143">
        <f t="shared" si="144"/>
        <v>45346</v>
      </c>
      <c r="I244" s="175">
        <v>45346</v>
      </c>
      <c r="J244" s="175">
        <v>45348</v>
      </c>
      <c r="K244" s="143">
        <f t="shared" si="145"/>
        <v>45348</v>
      </c>
      <c r="L244" s="144">
        <v>100</v>
      </c>
      <c r="M244" s="215">
        <v>0</v>
      </c>
      <c r="N244" s="144">
        <f t="shared" si="162"/>
        <v>0</v>
      </c>
      <c r="O244" s="206">
        <v>100</v>
      </c>
      <c r="P244" s="145" t="s">
        <v>32</v>
      </c>
      <c r="Q244" s="227">
        <f t="shared" si="163"/>
        <v>100</v>
      </c>
      <c r="R244" s="146"/>
      <c r="S244" s="55">
        <f t="shared" si="164"/>
        <v>0.11926605504587157</v>
      </c>
      <c r="T244" s="149">
        <f t="shared" si="165"/>
        <v>1</v>
      </c>
      <c r="U244" s="233">
        <f t="shared" si="166"/>
        <v>1</v>
      </c>
      <c r="V244" s="149">
        <f t="shared" si="167"/>
        <v>0</v>
      </c>
      <c r="W244" s="150"/>
    </row>
    <row r="245" spans="1:23" s="142" customFormat="1" ht="14.1" hidden="1" customHeight="1" outlineLevel="5">
      <c r="A245" s="192">
        <f t="shared" si="141"/>
        <v>383</v>
      </c>
      <c r="B245" s="173" t="s">
        <v>107</v>
      </c>
      <c r="C245" s="174"/>
      <c r="D245" s="140">
        <v>0</v>
      </c>
      <c r="E245" s="140">
        <f t="shared" si="142"/>
        <v>1</v>
      </c>
      <c r="F245" s="175">
        <v>45304</v>
      </c>
      <c r="G245" s="175">
        <v>45304</v>
      </c>
      <c r="H245" s="143">
        <f t="shared" si="144"/>
        <v>45348</v>
      </c>
      <c r="I245" s="175">
        <v>45348</v>
      </c>
      <c r="J245" s="175">
        <v>45348</v>
      </c>
      <c r="K245" s="143">
        <f t="shared" si="145"/>
        <v>45348</v>
      </c>
      <c r="L245" s="144">
        <v>100</v>
      </c>
      <c r="M245" s="215">
        <v>0</v>
      </c>
      <c r="N245" s="144">
        <f t="shared" si="162"/>
        <v>0</v>
      </c>
      <c r="O245" s="206">
        <v>100</v>
      </c>
      <c r="P245" s="145" t="s">
        <v>32</v>
      </c>
      <c r="Q245" s="227">
        <f t="shared" si="163"/>
        <v>100</v>
      </c>
      <c r="R245" s="146"/>
      <c r="S245" s="55">
        <f t="shared" si="164"/>
        <v>0</v>
      </c>
      <c r="T245" s="149">
        <f t="shared" si="165"/>
        <v>1</v>
      </c>
      <c r="U245" s="233">
        <f t="shared" si="166"/>
        <v>1</v>
      </c>
      <c r="V245" s="149">
        <f t="shared" si="167"/>
        <v>0</v>
      </c>
      <c r="W245" s="150"/>
    </row>
    <row r="246" spans="1:23" s="142" customFormat="1" ht="14.1" hidden="1" customHeight="1" outlineLevel="4">
      <c r="A246" s="192">
        <f t="shared" si="141"/>
        <v>384</v>
      </c>
      <c r="B246" s="173" t="s">
        <v>62</v>
      </c>
      <c r="C246" s="174"/>
      <c r="D246" s="140">
        <v>0</v>
      </c>
      <c r="E246" s="140">
        <f t="shared" si="142"/>
        <v>1</v>
      </c>
      <c r="F246" s="175">
        <v>45318</v>
      </c>
      <c r="G246" s="175">
        <v>45318</v>
      </c>
      <c r="H246" s="143">
        <f t="shared" si="144"/>
        <v>45362</v>
      </c>
      <c r="I246" s="175">
        <v>45362</v>
      </c>
      <c r="J246" s="175">
        <v>45362</v>
      </c>
      <c r="K246" s="143">
        <f t="shared" si="145"/>
        <v>45362</v>
      </c>
      <c r="L246" s="144">
        <v>100</v>
      </c>
      <c r="M246" s="215">
        <v>0</v>
      </c>
      <c r="N246" s="144">
        <f t="shared" si="162"/>
        <v>0</v>
      </c>
      <c r="O246" s="206">
        <v>100</v>
      </c>
      <c r="P246" s="145" t="s">
        <v>32</v>
      </c>
      <c r="Q246" s="227">
        <f t="shared" si="163"/>
        <v>100</v>
      </c>
      <c r="R246" s="146"/>
      <c r="S246" s="55">
        <f>D246/$D$216</f>
        <v>0</v>
      </c>
      <c r="T246" s="149">
        <f t="shared" si="165"/>
        <v>1</v>
      </c>
      <c r="U246" s="233">
        <f t="shared" si="166"/>
        <v>1</v>
      </c>
      <c r="V246" s="149">
        <f t="shared" si="167"/>
        <v>0</v>
      </c>
      <c r="W246" s="150"/>
    </row>
    <row r="247" spans="1:23" s="100" customFormat="1" ht="14.1" hidden="1" customHeight="1" outlineLevel="3">
      <c r="A247" s="192">
        <f t="shared" si="141"/>
        <v>385</v>
      </c>
      <c r="B247" s="179" t="s">
        <v>114</v>
      </c>
      <c r="C247" s="180"/>
      <c r="D247" s="111">
        <f>SUM(D248,D260)</f>
        <v>371</v>
      </c>
      <c r="E247" s="111">
        <f t="shared" si="142"/>
        <v>61</v>
      </c>
      <c r="F247" s="181">
        <v>45290</v>
      </c>
      <c r="G247" s="181">
        <v>45350</v>
      </c>
      <c r="H247" s="102">
        <f t="shared" si="144"/>
        <v>45299</v>
      </c>
      <c r="I247" s="181">
        <v>45299</v>
      </c>
      <c r="J247" s="181">
        <v>45401</v>
      </c>
      <c r="K247" s="102">
        <f t="shared" si="145"/>
        <v>45401</v>
      </c>
      <c r="L247" s="103"/>
      <c r="M247" s="214">
        <v>0</v>
      </c>
      <c r="N247" s="103"/>
      <c r="O247" s="208"/>
      <c r="P247" s="104"/>
      <c r="Q247" s="229"/>
      <c r="R247" s="154"/>
      <c r="S247" s="106">
        <f>D247/$D$215</f>
        <v>0.53924418604651159</v>
      </c>
      <c r="T247" s="108">
        <f>$S248*T248+$S260*T260</f>
        <v>0.99999999999999978</v>
      </c>
      <c r="U247" s="108">
        <f>$S248*U248+$S260*U260</f>
        <v>0.99999999999999978</v>
      </c>
      <c r="V247" s="108">
        <f t="shared" si="167"/>
        <v>0</v>
      </c>
      <c r="W247" s="109"/>
    </row>
    <row r="248" spans="1:23" s="112" customFormat="1" ht="14.1" hidden="1" customHeight="1" outlineLevel="4">
      <c r="A248" s="192">
        <f t="shared" si="141"/>
        <v>386</v>
      </c>
      <c r="B248" s="182" t="s">
        <v>109</v>
      </c>
      <c r="C248" s="183"/>
      <c r="D248" s="124">
        <f>SUM(D249:D259)</f>
        <v>371</v>
      </c>
      <c r="E248" s="124">
        <f t="shared" si="142"/>
        <v>61</v>
      </c>
      <c r="F248" s="184">
        <v>45290</v>
      </c>
      <c r="G248" s="184">
        <v>45350</v>
      </c>
      <c r="H248" s="114">
        <f t="shared" si="144"/>
        <v>45299</v>
      </c>
      <c r="I248" s="184">
        <v>45299</v>
      </c>
      <c r="J248" s="184">
        <v>45401</v>
      </c>
      <c r="K248" s="114">
        <f t="shared" si="145"/>
        <v>45401</v>
      </c>
      <c r="L248" s="115"/>
      <c r="M248" s="214">
        <v>0</v>
      </c>
      <c r="N248" s="115"/>
      <c r="O248" s="209"/>
      <c r="P248" s="116"/>
      <c r="Q248" s="230"/>
      <c r="R248" s="155"/>
      <c r="S248" s="123">
        <f>D248/$D$247</f>
        <v>1</v>
      </c>
      <c r="T248" s="120" cm="1">
        <f t="array" ref="T248">SUMPRODUCT($S249:$S259*T249:T259)</f>
        <v>0.99999999999999978</v>
      </c>
      <c r="U248" s="120" cm="1">
        <f t="array" ref="U248">SUMPRODUCT($S249:$S259*U249:U259)</f>
        <v>0.99999999999999978</v>
      </c>
      <c r="V248" s="120">
        <f t="shared" ref="V248" si="168">U248-T248</f>
        <v>0</v>
      </c>
      <c r="W248" s="121"/>
    </row>
    <row r="249" spans="1:23" s="142" customFormat="1" ht="14.1" hidden="1" customHeight="1" outlineLevel="5">
      <c r="A249" s="192">
        <f t="shared" si="141"/>
        <v>387</v>
      </c>
      <c r="B249" s="173" t="s">
        <v>49</v>
      </c>
      <c r="C249" s="174"/>
      <c r="D249" s="140">
        <f t="shared" si="143"/>
        <v>38</v>
      </c>
      <c r="E249" s="140">
        <f t="shared" si="142"/>
        <v>38</v>
      </c>
      <c r="F249" s="175">
        <v>45290</v>
      </c>
      <c r="G249" s="175">
        <v>45327</v>
      </c>
      <c r="H249" s="143">
        <f t="shared" si="144"/>
        <v>45299</v>
      </c>
      <c r="I249" s="175">
        <v>45299</v>
      </c>
      <c r="J249" s="175">
        <v>45331</v>
      </c>
      <c r="K249" s="143">
        <f t="shared" si="145"/>
        <v>45331</v>
      </c>
      <c r="L249" s="144">
        <v>100</v>
      </c>
      <c r="M249" s="215">
        <v>0</v>
      </c>
      <c r="N249" s="144">
        <f t="shared" ref="N249:N262" si="169">M249*100</f>
        <v>0</v>
      </c>
      <c r="O249" s="206">
        <v>100</v>
      </c>
      <c r="P249" s="145" t="s">
        <v>32</v>
      </c>
      <c r="Q249" s="227">
        <f t="shared" ref="Q249:Q262" si="170">IF(OR(F249="",G249="",L249=""),0,MIN(MAX(IF(F249&gt;$V$1,0,(((G249-F249)-(G249-$V$1))*(10/E249)/10)),0),1)*L249)</f>
        <v>100</v>
      </c>
      <c r="R249" s="146"/>
      <c r="S249" s="55">
        <f t="shared" ref="S249:S259" si="171">D249/$D$248</f>
        <v>0.10242587601078167</v>
      </c>
      <c r="T249" s="149">
        <f t="shared" ref="T249:T262" si="172">IF(OR(L249=0,Q249=0),0,Q249/L249)</f>
        <v>1</v>
      </c>
      <c r="U249" s="233">
        <f t="shared" ref="U249:U262" si="173">IF(OR(L249=0,O249=0),0,O249/L249)</f>
        <v>1</v>
      </c>
      <c r="V249" s="149">
        <f t="shared" ref="V249:V263" si="174">U249-T249</f>
        <v>0</v>
      </c>
      <c r="W249" s="150"/>
    </row>
    <row r="250" spans="1:23" s="142" customFormat="1" ht="14.1" hidden="1" customHeight="1" outlineLevel="5">
      <c r="A250" s="192">
        <f t="shared" si="141"/>
        <v>388</v>
      </c>
      <c r="B250" s="173" t="s">
        <v>50</v>
      </c>
      <c r="C250" s="174"/>
      <c r="D250" s="140">
        <f t="shared" si="143"/>
        <v>37</v>
      </c>
      <c r="E250" s="140">
        <f t="shared" si="142"/>
        <v>37</v>
      </c>
      <c r="F250" s="175">
        <v>45293</v>
      </c>
      <c r="G250" s="175">
        <v>45329</v>
      </c>
      <c r="H250" s="143">
        <f t="shared" si="144"/>
        <v>45301</v>
      </c>
      <c r="I250" s="175">
        <v>45301</v>
      </c>
      <c r="J250" s="175">
        <v>45335</v>
      </c>
      <c r="K250" s="143">
        <f t="shared" si="145"/>
        <v>45335</v>
      </c>
      <c r="L250" s="144">
        <v>100</v>
      </c>
      <c r="M250" s="215">
        <v>0</v>
      </c>
      <c r="N250" s="144">
        <f t="shared" si="169"/>
        <v>0</v>
      </c>
      <c r="O250" s="206">
        <v>100</v>
      </c>
      <c r="P250" s="145" t="s">
        <v>32</v>
      </c>
      <c r="Q250" s="227">
        <f t="shared" si="170"/>
        <v>100</v>
      </c>
      <c r="R250" s="146"/>
      <c r="S250" s="55">
        <f t="shared" si="171"/>
        <v>9.9730458221024262E-2</v>
      </c>
      <c r="T250" s="149">
        <f t="shared" si="172"/>
        <v>1</v>
      </c>
      <c r="U250" s="233">
        <f t="shared" si="173"/>
        <v>1</v>
      </c>
      <c r="V250" s="149">
        <f t="shared" si="174"/>
        <v>0</v>
      </c>
      <c r="W250" s="150"/>
    </row>
    <row r="251" spans="1:23" s="142" customFormat="1" ht="14.1" hidden="1" customHeight="1" outlineLevel="5">
      <c r="A251" s="192">
        <f t="shared" si="141"/>
        <v>389</v>
      </c>
      <c r="B251" s="173" t="s">
        <v>51</v>
      </c>
      <c r="C251" s="174"/>
      <c r="D251" s="140">
        <f t="shared" si="143"/>
        <v>37</v>
      </c>
      <c r="E251" s="140">
        <f t="shared" si="142"/>
        <v>37</v>
      </c>
      <c r="F251" s="175">
        <v>45294</v>
      </c>
      <c r="G251" s="175">
        <v>45330</v>
      </c>
      <c r="H251" s="143">
        <f t="shared" si="144"/>
        <v>45353</v>
      </c>
      <c r="I251" s="175">
        <v>45353</v>
      </c>
      <c r="J251" s="175">
        <v>45366</v>
      </c>
      <c r="K251" s="143">
        <f t="shared" si="145"/>
        <v>45366</v>
      </c>
      <c r="L251" s="144">
        <v>100</v>
      </c>
      <c r="M251" s="215">
        <v>0</v>
      </c>
      <c r="N251" s="144">
        <f t="shared" si="169"/>
        <v>0</v>
      </c>
      <c r="O251" s="206">
        <v>100</v>
      </c>
      <c r="P251" s="145" t="s">
        <v>32</v>
      </c>
      <c r="Q251" s="227">
        <f t="shared" si="170"/>
        <v>100</v>
      </c>
      <c r="R251" s="146"/>
      <c r="S251" s="55">
        <f t="shared" si="171"/>
        <v>9.9730458221024262E-2</v>
      </c>
      <c r="T251" s="149">
        <f t="shared" si="172"/>
        <v>1</v>
      </c>
      <c r="U251" s="233">
        <f t="shared" si="173"/>
        <v>1</v>
      </c>
      <c r="V251" s="149">
        <f t="shared" si="174"/>
        <v>0</v>
      </c>
      <c r="W251" s="150"/>
    </row>
    <row r="252" spans="1:23" s="142" customFormat="1" ht="14.1" hidden="1" customHeight="1" outlineLevel="5">
      <c r="A252" s="192">
        <f t="shared" si="141"/>
        <v>390</v>
      </c>
      <c r="B252" s="173" t="s">
        <v>52</v>
      </c>
      <c r="C252" s="174"/>
      <c r="D252" s="140">
        <f t="shared" si="143"/>
        <v>37</v>
      </c>
      <c r="E252" s="140">
        <f t="shared" si="142"/>
        <v>37</v>
      </c>
      <c r="F252" s="175">
        <v>45296</v>
      </c>
      <c r="G252" s="175">
        <v>45332</v>
      </c>
      <c r="H252" s="143">
        <f t="shared" si="144"/>
        <v>45355</v>
      </c>
      <c r="I252" s="175">
        <v>45355</v>
      </c>
      <c r="J252" s="175">
        <v>45366</v>
      </c>
      <c r="K252" s="143">
        <f t="shared" si="145"/>
        <v>45366</v>
      </c>
      <c r="L252" s="144">
        <v>100</v>
      </c>
      <c r="M252" s="215">
        <v>0</v>
      </c>
      <c r="N252" s="144">
        <f t="shared" si="169"/>
        <v>0</v>
      </c>
      <c r="O252" s="206">
        <v>100</v>
      </c>
      <c r="P252" s="145" t="s">
        <v>32</v>
      </c>
      <c r="Q252" s="227">
        <f t="shared" si="170"/>
        <v>100</v>
      </c>
      <c r="R252" s="146"/>
      <c r="S252" s="55">
        <f t="shared" si="171"/>
        <v>9.9730458221024262E-2</v>
      </c>
      <c r="T252" s="149">
        <f t="shared" si="172"/>
        <v>1</v>
      </c>
      <c r="U252" s="233">
        <f t="shared" si="173"/>
        <v>1</v>
      </c>
      <c r="V252" s="149">
        <f t="shared" si="174"/>
        <v>0</v>
      </c>
      <c r="W252" s="150"/>
    </row>
    <row r="253" spans="1:23" s="142" customFormat="1" ht="14.1" hidden="1" customHeight="1" outlineLevel="5">
      <c r="A253" s="192">
        <f t="shared" si="141"/>
        <v>391</v>
      </c>
      <c r="B253" s="173" t="s">
        <v>53</v>
      </c>
      <c r="C253" s="174"/>
      <c r="D253" s="140">
        <f t="shared" si="143"/>
        <v>37</v>
      </c>
      <c r="E253" s="140">
        <f t="shared" si="142"/>
        <v>37</v>
      </c>
      <c r="F253" s="175">
        <v>45300</v>
      </c>
      <c r="G253" s="175">
        <v>45336</v>
      </c>
      <c r="H253" s="143">
        <f t="shared" si="144"/>
        <v>45356</v>
      </c>
      <c r="I253" s="175">
        <v>45356</v>
      </c>
      <c r="J253" s="175">
        <v>45398</v>
      </c>
      <c r="K253" s="143">
        <f t="shared" si="145"/>
        <v>45398</v>
      </c>
      <c r="L253" s="144">
        <v>100</v>
      </c>
      <c r="M253" s="215">
        <v>0</v>
      </c>
      <c r="N253" s="144">
        <f t="shared" si="169"/>
        <v>0</v>
      </c>
      <c r="O253" s="206">
        <v>100</v>
      </c>
      <c r="P253" s="145" t="s">
        <v>32</v>
      </c>
      <c r="Q253" s="227">
        <f t="shared" si="170"/>
        <v>100</v>
      </c>
      <c r="R253" s="146"/>
      <c r="S253" s="55">
        <f t="shared" si="171"/>
        <v>9.9730458221024262E-2</v>
      </c>
      <c r="T253" s="149">
        <f t="shared" si="172"/>
        <v>1</v>
      </c>
      <c r="U253" s="233">
        <f t="shared" si="173"/>
        <v>1</v>
      </c>
      <c r="V253" s="149">
        <f t="shared" si="174"/>
        <v>0</v>
      </c>
      <c r="W253" s="150"/>
    </row>
    <row r="254" spans="1:23" s="142" customFormat="1" ht="14.1" hidden="1" customHeight="1" outlineLevel="5">
      <c r="A254" s="192">
        <f t="shared" si="141"/>
        <v>392</v>
      </c>
      <c r="B254" s="173" t="s">
        <v>54</v>
      </c>
      <c r="C254" s="174"/>
      <c r="D254" s="140">
        <f t="shared" si="143"/>
        <v>37</v>
      </c>
      <c r="E254" s="140">
        <f t="shared" si="142"/>
        <v>37</v>
      </c>
      <c r="F254" s="175">
        <v>45303</v>
      </c>
      <c r="G254" s="175">
        <v>45339</v>
      </c>
      <c r="H254" s="143">
        <f t="shared" si="144"/>
        <v>45357</v>
      </c>
      <c r="I254" s="175">
        <v>45357</v>
      </c>
      <c r="J254" s="175">
        <v>45399</v>
      </c>
      <c r="K254" s="143">
        <f t="shared" si="145"/>
        <v>45399</v>
      </c>
      <c r="L254" s="144">
        <v>100</v>
      </c>
      <c r="M254" s="215">
        <v>0</v>
      </c>
      <c r="N254" s="144">
        <f t="shared" si="169"/>
        <v>0</v>
      </c>
      <c r="O254" s="206">
        <v>100</v>
      </c>
      <c r="P254" s="145" t="s">
        <v>32</v>
      </c>
      <c r="Q254" s="227">
        <f t="shared" si="170"/>
        <v>100</v>
      </c>
      <c r="R254" s="146"/>
      <c r="S254" s="55">
        <f t="shared" si="171"/>
        <v>9.9730458221024262E-2</v>
      </c>
      <c r="T254" s="149">
        <f t="shared" si="172"/>
        <v>1</v>
      </c>
      <c r="U254" s="233">
        <f t="shared" si="173"/>
        <v>1</v>
      </c>
      <c r="V254" s="149">
        <f t="shared" si="174"/>
        <v>0</v>
      </c>
      <c r="W254" s="150"/>
    </row>
    <row r="255" spans="1:23" s="142" customFormat="1" ht="14.1" hidden="1" customHeight="1" outlineLevel="5">
      <c r="A255" s="192">
        <f t="shared" si="141"/>
        <v>393</v>
      </c>
      <c r="B255" s="173" t="s">
        <v>65</v>
      </c>
      <c r="C255" s="174"/>
      <c r="D255" s="140">
        <f t="shared" si="143"/>
        <v>37</v>
      </c>
      <c r="E255" s="140">
        <f t="shared" si="142"/>
        <v>37</v>
      </c>
      <c r="F255" s="175">
        <v>45306</v>
      </c>
      <c r="G255" s="175">
        <v>45342</v>
      </c>
      <c r="H255" s="143">
        <f t="shared" si="144"/>
        <v>45359</v>
      </c>
      <c r="I255" s="175">
        <v>45359</v>
      </c>
      <c r="J255" s="175">
        <v>45399</v>
      </c>
      <c r="K255" s="143">
        <f t="shared" si="145"/>
        <v>45399</v>
      </c>
      <c r="L255" s="144">
        <v>100</v>
      </c>
      <c r="M255" s="215">
        <v>0</v>
      </c>
      <c r="N255" s="144">
        <f t="shared" si="169"/>
        <v>0</v>
      </c>
      <c r="O255" s="206">
        <v>100</v>
      </c>
      <c r="P255" s="145" t="s">
        <v>32</v>
      </c>
      <c r="Q255" s="227">
        <f t="shared" si="170"/>
        <v>100</v>
      </c>
      <c r="R255" s="146"/>
      <c r="S255" s="55">
        <f t="shared" si="171"/>
        <v>9.9730458221024262E-2</v>
      </c>
      <c r="T255" s="149">
        <f t="shared" si="172"/>
        <v>1</v>
      </c>
      <c r="U255" s="233">
        <f t="shared" si="173"/>
        <v>1</v>
      </c>
      <c r="V255" s="149">
        <f t="shared" si="174"/>
        <v>0</v>
      </c>
      <c r="W255" s="150"/>
    </row>
    <row r="256" spans="1:23" s="142" customFormat="1" ht="14.1" hidden="1" customHeight="1" outlineLevel="5">
      <c r="A256" s="192">
        <f t="shared" si="141"/>
        <v>394</v>
      </c>
      <c r="B256" s="173" t="s">
        <v>55</v>
      </c>
      <c r="C256" s="174"/>
      <c r="D256" s="140">
        <f t="shared" si="143"/>
        <v>37</v>
      </c>
      <c r="E256" s="140">
        <f t="shared" si="142"/>
        <v>37</v>
      </c>
      <c r="F256" s="175">
        <v>45309</v>
      </c>
      <c r="G256" s="175">
        <v>45345</v>
      </c>
      <c r="H256" s="143">
        <f t="shared" si="144"/>
        <v>45366</v>
      </c>
      <c r="I256" s="175">
        <v>45366</v>
      </c>
      <c r="J256" s="175">
        <v>45400</v>
      </c>
      <c r="K256" s="143">
        <f t="shared" si="145"/>
        <v>45400</v>
      </c>
      <c r="L256" s="144">
        <v>100</v>
      </c>
      <c r="M256" s="215">
        <v>0</v>
      </c>
      <c r="N256" s="144">
        <f t="shared" si="169"/>
        <v>0</v>
      </c>
      <c r="O256" s="206">
        <v>100</v>
      </c>
      <c r="P256" s="145" t="s">
        <v>32</v>
      </c>
      <c r="Q256" s="227">
        <f t="shared" si="170"/>
        <v>100</v>
      </c>
      <c r="R256" s="146"/>
      <c r="S256" s="55">
        <f t="shared" si="171"/>
        <v>9.9730458221024262E-2</v>
      </c>
      <c r="T256" s="149">
        <f t="shared" si="172"/>
        <v>1</v>
      </c>
      <c r="U256" s="233">
        <f t="shared" si="173"/>
        <v>1</v>
      </c>
      <c r="V256" s="149">
        <f t="shared" si="174"/>
        <v>0</v>
      </c>
      <c r="W256" s="150"/>
    </row>
    <row r="257" spans="1:23" s="142" customFormat="1" ht="14.1" hidden="1" customHeight="1" outlineLevel="5">
      <c r="A257" s="192">
        <f t="shared" si="141"/>
        <v>395</v>
      </c>
      <c r="B257" s="173" t="s">
        <v>56</v>
      </c>
      <c r="C257" s="174"/>
      <c r="D257" s="140">
        <f t="shared" si="143"/>
        <v>37</v>
      </c>
      <c r="E257" s="140">
        <f t="shared" si="142"/>
        <v>37</v>
      </c>
      <c r="F257" s="175">
        <v>45313</v>
      </c>
      <c r="G257" s="175">
        <v>45349</v>
      </c>
      <c r="H257" s="143">
        <f t="shared" si="144"/>
        <v>45367</v>
      </c>
      <c r="I257" s="175">
        <v>45367</v>
      </c>
      <c r="J257" s="175">
        <v>45401</v>
      </c>
      <c r="K257" s="143">
        <f t="shared" si="145"/>
        <v>45401</v>
      </c>
      <c r="L257" s="144">
        <v>100</v>
      </c>
      <c r="M257" s="215">
        <v>0</v>
      </c>
      <c r="N257" s="144">
        <f t="shared" si="169"/>
        <v>0</v>
      </c>
      <c r="O257" s="206">
        <v>100</v>
      </c>
      <c r="P257" s="145" t="s">
        <v>32</v>
      </c>
      <c r="Q257" s="227">
        <f t="shared" si="170"/>
        <v>100</v>
      </c>
      <c r="R257" s="146"/>
      <c r="S257" s="55">
        <f t="shared" si="171"/>
        <v>9.9730458221024262E-2</v>
      </c>
      <c r="T257" s="149">
        <f t="shared" si="172"/>
        <v>1</v>
      </c>
      <c r="U257" s="233">
        <f t="shared" si="173"/>
        <v>1</v>
      </c>
      <c r="V257" s="149">
        <f t="shared" si="174"/>
        <v>0</v>
      </c>
      <c r="W257" s="150"/>
    </row>
    <row r="258" spans="1:23" s="142" customFormat="1" ht="14.1" hidden="1" customHeight="1" outlineLevel="5">
      <c r="A258" s="192">
        <f t="shared" si="141"/>
        <v>396</v>
      </c>
      <c r="B258" s="173" t="s">
        <v>57</v>
      </c>
      <c r="C258" s="174"/>
      <c r="D258" s="140">
        <f t="shared" si="143"/>
        <v>37</v>
      </c>
      <c r="E258" s="140">
        <f t="shared" si="142"/>
        <v>37</v>
      </c>
      <c r="F258" s="175">
        <v>45314</v>
      </c>
      <c r="G258" s="175">
        <v>45350</v>
      </c>
      <c r="H258" s="143">
        <f t="shared" si="144"/>
        <v>45370</v>
      </c>
      <c r="I258" s="175">
        <v>45370</v>
      </c>
      <c r="J258" s="175">
        <v>45401</v>
      </c>
      <c r="K258" s="143">
        <f t="shared" si="145"/>
        <v>45401</v>
      </c>
      <c r="L258" s="144">
        <v>100</v>
      </c>
      <c r="M258" s="215">
        <v>0</v>
      </c>
      <c r="N258" s="144">
        <f t="shared" si="169"/>
        <v>0</v>
      </c>
      <c r="O258" s="206">
        <v>100</v>
      </c>
      <c r="P258" s="145" t="s">
        <v>32</v>
      </c>
      <c r="Q258" s="227">
        <f t="shared" si="170"/>
        <v>100</v>
      </c>
      <c r="R258" s="146"/>
      <c r="S258" s="55">
        <f t="shared" si="171"/>
        <v>9.9730458221024262E-2</v>
      </c>
      <c r="T258" s="149">
        <f t="shared" si="172"/>
        <v>1</v>
      </c>
      <c r="U258" s="233">
        <f t="shared" si="173"/>
        <v>1</v>
      </c>
      <c r="V258" s="149">
        <f t="shared" si="174"/>
        <v>0</v>
      </c>
      <c r="W258" s="150"/>
    </row>
    <row r="259" spans="1:23" s="142" customFormat="1" ht="14.1" hidden="1" customHeight="1" outlineLevel="5">
      <c r="A259" s="192">
        <f t="shared" si="141"/>
        <v>397</v>
      </c>
      <c r="B259" s="173" t="s">
        <v>110</v>
      </c>
      <c r="C259" s="174"/>
      <c r="D259" s="140">
        <v>0</v>
      </c>
      <c r="E259" s="140">
        <f t="shared" si="142"/>
        <v>1</v>
      </c>
      <c r="F259" s="175">
        <v>45350</v>
      </c>
      <c r="G259" s="175">
        <v>45350</v>
      </c>
      <c r="H259" s="143">
        <f t="shared" si="144"/>
        <v>45401</v>
      </c>
      <c r="I259" s="175">
        <v>45401</v>
      </c>
      <c r="J259" s="175">
        <v>45401</v>
      </c>
      <c r="K259" s="143">
        <f t="shared" si="145"/>
        <v>45401</v>
      </c>
      <c r="L259" s="144">
        <v>100</v>
      </c>
      <c r="M259" s="215">
        <v>0</v>
      </c>
      <c r="N259" s="144">
        <f t="shared" si="169"/>
        <v>0</v>
      </c>
      <c r="O259" s="206">
        <v>100</v>
      </c>
      <c r="P259" s="145" t="s">
        <v>32</v>
      </c>
      <c r="Q259" s="227">
        <f t="shared" si="170"/>
        <v>100</v>
      </c>
      <c r="R259" s="146"/>
      <c r="S259" s="55">
        <f t="shared" si="171"/>
        <v>0</v>
      </c>
      <c r="T259" s="149">
        <f t="shared" si="172"/>
        <v>1</v>
      </c>
      <c r="U259" s="233">
        <f t="shared" si="173"/>
        <v>1</v>
      </c>
      <c r="V259" s="149">
        <f t="shared" si="174"/>
        <v>0</v>
      </c>
      <c r="W259" s="150"/>
    </row>
    <row r="260" spans="1:23" s="142" customFormat="1" ht="14.1" hidden="1" customHeight="1" outlineLevel="4">
      <c r="A260" s="192">
        <f t="shared" si="141"/>
        <v>398</v>
      </c>
      <c r="B260" s="173" t="s">
        <v>111</v>
      </c>
      <c r="C260" s="174"/>
      <c r="D260" s="140">
        <v>0</v>
      </c>
      <c r="E260" s="140">
        <f t="shared" si="142"/>
        <v>1</v>
      </c>
      <c r="F260" s="175">
        <v>45350</v>
      </c>
      <c r="G260" s="175">
        <v>45350</v>
      </c>
      <c r="H260" s="143">
        <f t="shared" si="144"/>
        <v>45401</v>
      </c>
      <c r="I260" s="175">
        <v>45401</v>
      </c>
      <c r="J260" s="175">
        <v>45401</v>
      </c>
      <c r="K260" s="143">
        <f t="shared" si="145"/>
        <v>45401</v>
      </c>
      <c r="L260" s="144">
        <v>100</v>
      </c>
      <c r="M260" s="215">
        <v>0</v>
      </c>
      <c r="N260" s="144">
        <f t="shared" si="169"/>
        <v>0</v>
      </c>
      <c r="O260" s="206">
        <v>100</v>
      </c>
      <c r="P260" s="145" t="s">
        <v>32</v>
      </c>
      <c r="Q260" s="227">
        <f t="shared" si="170"/>
        <v>100</v>
      </c>
      <c r="R260" s="146"/>
      <c r="S260" s="55">
        <f>D260/$D$247</f>
        <v>0</v>
      </c>
      <c r="T260" s="149">
        <f t="shared" si="172"/>
        <v>1</v>
      </c>
      <c r="U260" s="233">
        <f t="shared" si="173"/>
        <v>1</v>
      </c>
      <c r="V260" s="149">
        <f t="shared" si="174"/>
        <v>0</v>
      </c>
      <c r="W260" s="150"/>
    </row>
    <row r="261" spans="1:23" s="142" customFormat="1" ht="14.1" hidden="1" customHeight="1" outlineLevel="3">
      <c r="A261" s="192">
        <f t="shared" si="141"/>
        <v>399</v>
      </c>
      <c r="B261" s="173" t="s">
        <v>91</v>
      </c>
      <c r="C261" s="174"/>
      <c r="D261" s="140">
        <v>0</v>
      </c>
      <c r="E261" s="140">
        <f t="shared" si="142"/>
        <v>1</v>
      </c>
      <c r="F261" s="175">
        <v>45350</v>
      </c>
      <c r="G261" s="175">
        <v>45350</v>
      </c>
      <c r="H261" s="143">
        <f t="shared" si="144"/>
        <v>45401</v>
      </c>
      <c r="I261" s="175">
        <v>45401</v>
      </c>
      <c r="J261" s="175">
        <v>45401</v>
      </c>
      <c r="K261" s="143">
        <f t="shared" si="145"/>
        <v>45401</v>
      </c>
      <c r="L261" s="144">
        <v>100</v>
      </c>
      <c r="M261" s="215">
        <v>0</v>
      </c>
      <c r="N261" s="144">
        <f t="shared" si="169"/>
        <v>0</v>
      </c>
      <c r="O261" s="206">
        <v>100</v>
      </c>
      <c r="P261" s="145" t="s">
        <v>32</v>
      </c>
      <c r="Q261" s="227">
        <f t="shared" si="170"/>
        <v>100</v>
      </c>
      <c r="R261" s="146"/>
      <c r="S261" s="55">
        <f>D261/$D$215</f>
        <v>0</v>
      </c>
      <c r="T261" s="149">
        <f t="shared" si="172"/>
        <v>1</v>
      </c>
      <c r="U261" s="233">
        <f t="shared" si="173"/>
        <v>1</v>
      </c>
      <c r="V261" s="149">
        <f t="shared" si="174"/>
        <v>0</v>
      </c>
      <c r="W261" s="150"/>
    </row>
    <row r="262" spans="1:23" s="142" customFormat="1" ht="14.1" hidden="1" customHeight="1" outlineLevel="2">
      <c r="A262" s="192">
        <f t="shared" si="141"/>
        <v>400</v>
      </c>
      <c r="B262" s="173" t="s">
        <v>115</v>
      </c>
      <c r="C262" s="174"/>
      <c r="D262" s="140">
        <v>0</v>
      </c>
      <c r="E262" s="140">
        <f t="shared" si="142"/>
        <v>1</v>
      </c>
      <c r="F262" s="175">
        <v>45350</v>
      </c>
      <c r="G262" s="175">
        <v>45350</v>
      </c>
      <c r="H262" s="143">
        <f t="shared" si="144"/>
        <v>45401</v>
      </c>
      <c r="I262" s="175">
        <v>45401</v>
      </c>
      <c r="J262" s="175">
        <v>45401</v>
      </c>
      <c r="K262" s="143">
        <f t="shared" si="145"/>
        <v>45401</v>
      </c>
      <c r="L262" s="144">
        <v>100</v>
      </c>
      <c r="M262" s="215">
        <v>0</v>
      </c>
      <c r="N262" s="144">
        <f t="shared" si="169"/>
        <v>0</v>
      </c>
      <c r="O262" s="206">
        <v>100</v>
      </c>
      <c r="P262" s="145" t="s">
        <v>32</v>
      </c>
      <c r="Q262" s="227">
        <f t="shared" si="170"/>
        <v>100</v>
      </c>
      <c r="R262" s="146"/>
      <c r="S262" s="55">
        <f>D262/$D$211</f>
        <v>0</v>
      </c>
      <c r="T262" s="149">
        <f t="shared" si="172"/>
        <v>1</v>
      </c>
      <c r="U262" s="233">
        <f t="shared" si="173"/>
        <v>1</v>
      </c>
      <c r="V262" s="149">
        <f t="shared" si="174"/>
        <v>0</v>
      </c>
      <c r="W262" s="150"/>
    </row>
    <row r="263" spans="1:23" s="74" customFormat="1" ht="14.1" customHeight="1" outlineLevel="1" collapsed="1">
      <c r="A263" s="192">
        <f t="shared" si="141"/>
        <v>401</v>
      </c>
      <c r="B263" s="170" t="s">
        <v>116</v>
      </c>
      <c r="C263" s="171"/>
      <c r="D263" s="75">
        <f>SUM(D264,D267,D314)</f>
        <v>858</v>
      </c>
      <c r="E263" s="75">
        <f t="shared" si="142"/>
        <v>85</v>
      </c>
      <c r="F263" s="172">
        <v>45266</v>
      </c>
      <c r="G263" s="172">
        <v>45350</v>
      </c>
      <c r="H263" s="76">
        <f t="shared" si="144"/>
        <v>45266</v>
      </c>
      <c r="I263" s="172">
        <v>45266</v>
      </c>
      <c r="J263" s="172">
        <v>45402</v>
      </c>
      <c r="K263" s="76">
        <f t="shared" si="145"/>
        <v>45402</v>
      </c>
      <c r="L263" s="77"/>
      <c r="M263" s="214">
        <v>0</v>
      </c>
      <c r="N263" s="77"/>
      <c r="O263" s="205"/>
      <c r="P263" s="78"/>
      <c r="Q263" s="226"/>
      <c r="R263" s="138"/>
      <c r="S263" s="80">
        <f>D263/$D$9</f>
        <v>9.6145226355894217E-2</v>
      </c>
      <c r="T263" s="82">
        <f>$S264*T264+$S267*T267+$S314*T314</f>
        <v>0.99999999999999978</v>
      </c>
      <c r="U263" s="82">
        <f>$S264*U264+$S267*U267+$S314*U314</f>
        <v>0.99999999999999978</v>
      </c>
      <c r="V263" s="82">
        <f t="shared" si="174"/>
        <v>0</v>
      </c>
      <c r="W263" s="83"/>
    </row>
    <row r="264" spans="1:23" s="86" customFormat="1" ht="14.1" hidden="1" customHeight="1" outlineLevel="2">
      <c r="A264" s="192">
        <f t="shared" si="141"/>
        <v>402</v>
      </c>
      <c r="B264" s="176" t="s">
        <v>43</v>
      </c>
      <c r="C264" s="177"/>
      <c r="D264" s="96">
        <f>SUM(D265:D266)</f>
        <v>9</v>
      </c>
      <c r="E264" s="96">
        <f t="shared" si="142"/>
        <v>9</v>
      </c>
      <c r="F264" s="178">
        <v>45266</v>
      </c>
      <c r="G264" s="178">
        <v>45274</v>
      </c>
      <c r="H264" s="88">
        <f t="shared" si="144"/>
        <v>45266</v>
      </c>
      <c r="I264" s="178">
        <v>45266</v>
      </c>
      <c r="J264" s="178">
        <v>45275</v>
      </c>
      <c r="K264" s="88">
        <f t="shared" si="145"/>
        <v>45275</v>
      </c>
      <c r="L264" s="89"/>
      <c r="M264" s="214">
        <v>0</v>
      </c>
      <c r="N264" s="89"/>
      <c r="O264" s="207"/>
      <c r="P264" s="90"/>
      <c r="Q264" s="228"/>
      <c r="R264" s="139"/>
      <c r="S264" s="98">
        <f>D264/$D$263</f>
        <v>1.048951048951049E-2</v>
      </c>
      <c r="T264" s="94" cm="1">
        <f t="array" ref="T264">SUMPRODUCT($S265:$S266*T265:T266)</f>
        <v>1</v>
      </c>
      <c r="U264" s="94" cm="1">
        <f t="array" ref="U264">SUMPRODUCT($S265:$S266*U265:U266)</f>
        <v>1</v>
      </c>
      <c r="V264" s="94">
        <f t="shared" ref="V264" si="175">U264-T264</f>
        <v>0</v>
      </c>
      <c r="W264" s="95"/>
    </row>
    <row r="265" spans="1:23" s="142" customFormat="1" ht="14.1" hidden="1" customHeight="1" outlineLevel="3">
      <c r="A265" s="192">
        <f t="shared" si="141"/>
        <v>403</v>
      </c>
      <c r="B265" s="173" t="s">
        <v>44</v>
      </c>
      <c r="C265" s="174"/>
      <c r="D265" s="140">
        <f t="shared" si="143"/>
        <v>9</v>
      </c>
      <c r="E265" s="140">
        <f t="shared" si="142"/>
        <v>9</v>
      </c>
      <c r="F265" s="175">
        <v>45266</v>
      </c>
      <c r="G265" s="175">
        <v>45274</v>
      </c>
      <c r="H265" s="143">
        <f t="shared" si="144"/>
        <v>45266</v>
      </c>
      <c r="I265" s="175">
        <v>45266</v>
      </c>
      <c r="J265" s="175">
        <v>45274</v>
      </c>
      <c r="K265" s="143">
        <f t="shared" si="145"/>
        <v>45274</v>
      </c>
      <c r="L265" s="144">
        <v>100</v>
      </c>
      <c r="M265" s="215">
        <v>0</v>
      </c>
      <c r="N265" s="144">
        <f t="shared" ref="N265:N266" si="176">M265*100</f>
        <v>0</v>
      </c>
      <c r="O265" s="206">
        <v>100</v>
      </c>
      <c r="P265" s="145" t="s">
        <v>32</v>
      </c>
      <c r="Q265" s="227">
        <f>IF(OR(F265="",G265="",L265=""),0,MIN(MAX(IF(F265&gt;$V$1,0,(((G265-F265)-(G265-$V$1))*(10/E265)/10)),0),1)*L265)</f>
        <v>100</v>
      </c>
      <c r="R265" s="146"/>
      <c r="S265" s="55">
        <f>D265/$D$264</f>
        <v>1</v>
      </c>
      <c r="T265" s="149">
        <f>IF(OR(L265=0,Q265=0),0,Q265/L265)</f>
        <v>1</v>
      </c>
      <c r="U265" s="233">
        <f>IF(OR(L265=0,O265=0),0,O265/L265)</f>
        <v>1</v>
      </c>
      <c r="V265" s="149">
        <f t="shared" ref="V265:V267" si="177">U265-T265</f>
        <v>0</v>
      </c>
      <c r="W265" s="150"/>
    </row>
    <row r="266" spans="1:23" s="142" customFormat="1" ht="14.1" hidden="1" customHeight="1" outlineLevel="3">
      <c r="A266" s="192">
        <f t="shared" si="141"/>
        <v>404</v>
      </c>
      <c r="B266" s="173" t="s">
        <v>45</v>
      </c>
      <c r="C266" s="174"/>
      <c r="D266" s="140">
        <v>0</v>
      </c>
      <c r="E266" s="140">
        <f t="shared" si="142"/>
        <v>1</v>
      </c>
      <c r="F266" s="175">
        <v>45274</v>
      </c>
      <c r="G266" s="175">
        <v>45274</v>
      </c>
      <c r="H266" s="143">
        <f t="shared" si="144"/>
        <v>45274</v>
      </c>
      <c r="I266" s="175">
        <v>45274</v>
      </c>
      <c r="J266" s="175">
        <v>45275</v>
      </c>
      <c r="K266" s="143">
        <f t="shared" si="145"/>
        <v>45275</v>
      </c>
      <c r="L266" s="144">
        <v>100</v>
      </c>
      <c r="M266" s="215">
        <v>0</v>
      </c>
      <c r="N266" s="144">
        <f t="shared" si="176"/>
        <v>0</v>
      </c>
      <c r="O266" s="206">
        <v>100</v>
      </c>
      <c r="P266" s="145" t="s">
        <v>32</v>
      </c>
      <c r="Q266" s="227">
        <f>IF(OR(F266="",G266="",L266=""),0,MIN(MAX(IF(F266&gt;$V$1,0,(((G266-F266)-(G266-$V$1))*(10/E266)/10)),0),1)*L266)</f>
        <v>100</v>
      </c>
      <c r="R266" s="146"/>
      <c r="S266" s="55">
        <f>D266/$D$264</f>
        <v>0</v>
      </c>
      <c r="T266" s="149">
        <f>IF(OR(L266=0,Q266=0),0,Q266/L266)</f>
        <v>1</v>
      </c>
      <c r="U266" s="233">
        <f>IF(OR(L266=0,O266=0),0,O266/L266)</f>
        <v>1</v>
      </c>
      <c r="V266" s="149">
        <f t="shared" si="177"/>
        <v>0</v>
      </c>
      <c r="W266" s="150"/>
    </row>
    <row r="267" spans="1:23" s="86" customFormat="1" ht="14.1" hidden="1" customHeight="1" outlineLevel="2">
      <c r="A267" s="192">
        <f t="shared" ref="A267:A330" si="178">A266+1</f>
        <v>405</v>
      </c>
      <c r="B267" s="176" t="s">
        <v>46</v>
      </c>
      <c r="C267" s="177"/>
      <c r="D267" s="96">
        <f>SUM(D268,D299,D313)</f>
        <v>849</v>
      </c>
      <c r="E267" s="96">
        <f t="shared" si="142"/>
        <v>80</v>
      </c>
      <c r="F267" s="178">
        <v>45271</v>
      </c>
      <c r="G267" s="178">
        <v>45350</v>
      </c>
      <c r="H267" s="88">
        <f t="shared" si="144"/>
        <v>45327</v>
      </c>
      <c r="I267" s="178">
        <v>45327</v>
      </c>
      <c r="J267" s="178">
        <v>45402</v>
      </c>
      <c r="K267" s="88">
        <f t="shared" si="145"/>
        <v>45402</v>
      </c>
      <c r="L267" s="89"/>
      <c r="M267" s="214">
        <v>0</v>
      </c>
      <c r="N267" s="89"/>
      <c r="O267" s="207"/>
      <c r="P267" s="90"/>
      <c r="Q267" s="228"/>
      <c r="R267" s="139"/>
      <c r="S267" s="98">
        <f>D267/$D$263</f>
        <v>0.98951048951048948</v>
      </c>
      <c r="T267" s="94">
        <f>$S268*T268+$S299*T299+$S313*T313</f>
        <v>0.99999999999999978</v>
      </c>
      <c r="U267" s="94">
        <f>$S268*U268+$S299*U299+$S313*U313</f>
        <v>0.99999999999999978</v>
      </c>
      <c r="V267" s="94">
        <f t="shared" si="177"/>
        <v>0</v>
      </c>
      <c r="W267" s="95"/>
    </row>
    <row r="268" spans="1:23" s="100" customFormat="1" ht="14.1" hidden="1" customHeight="1" outlineLevel="3">
      <c r="A268" s="192">
        <f t="shared" si="178"/>
        <v>406</v>
      </c>
      <c r="B268" s="179" t="s">
        <v>117</v>
      </c>
      <c r="C268" s="180"/>
      <c r="D268" s="111">
        <f>SUM(D269,D280,D288,D298)</f>
        <v>478</v>
      </c>
      <c r="E268" s="111">
        <f t="shared" si="142"/>
        <v>55</v>
      </c>
      <c r="F268" s="181">
        <v>45271</v>
      </c>
      <c r="G268" s="181">
        <v>45325</v>
      </c>
      <c r="H268" s="102">
        <f t="shared" si="144"/>
        <v>45327</v>
      </c>
      <c r="I268" s="181">
        <v>45327</v>
      </c>
      <c r="J268" s="181">
        <v>45387</v>
      </c>
      <c r="K268" s="102">
        <f t="shared" si="145"/>
        <v>45387</v>
      </c>
      <c r="L268" s="103"/>
      <c r="M268" s="214">
        <v>0</v>
      </c>
      <c r="N268" s="103"/>
      <c r="O268" s="208"/>
      <c r="P268" s="104"/>
      <c r="Q268" s="229"/>
      <c r="R268" s="154"/>
      <c r="S268" s="106">
        <f>D268/$D$267</f>
        <v>0.56301531213191991</v>
      </c>
      <c r="T268" s="108">
        <f>$S269*T269+$S280*T280+$S288*T288+$S298*T298</f>
        <v>0.99999999999999978</v>
      </c>
      <c r="U268" s="108">
        <f>$S269*U269+$S280*U280+$S288*U288+$S298*U298</f>
        <v>0.99999999999999978</v>
      </c>
      <c r="V268" s="108">
        <f t="shared" ref="V268" si="179">U268-T268</f>
        <v>0</v>
      </c>
      <c r="W268" s="109"/>
    </row>
    <row r="269" spans="1:23" s="112" customFormat="1" ht="14.1" hidden="1" customHeight="1" outlineLevel="4">
      <c r="A269" s="192">
        <f t="shared" si="178"/>
        <v>407</v>
      </c>
      <c r="B269" s="182" t="s">
        <v>48</v>
      </c>
      <c r="C269" s="183"/>
      <c r="D269" s="124">
        <f>SUM(D270:D279)</f>
        <v>188</v>
      </c>
      <c r="E269" s="124">
        <f t="shared" si="142"/>
        <v>40</v>
      </c>
      <c r="F269" s="184">
        <v>45271</v>
      </c>
      <c r="G269" s="184">
        <v>45310</v>
      </c>
      <c r="H269" s="114">
        <f t="shared" si="144"/>
        <v>45327</v>
      </c>
      <c r="I269" s="184">
        <v>45327</v>
      </c>
      <c r="J269" s="184">
        <v>45359</v>
      </c>
      <c r="K269" s="114">
        <f t="shared" si="145"/>
        <v>45359</v>
      </c>
      <c r="L269" s="115"/>
      <c r="M269" s="214">
        <v>0</v>
      </c>
      <c r="N269" s="115"/>
      <c r="O269" s="209"/>
      <c r="P269" s="116"/>
      <c r="Q269" s="230"/>
      <c r="R269" s="155"/>
      <c r="S269" s="123">
        <f>D269/$D$268</f>
        <v>0.39330543933054396</v>
      </c>
      <c r="T269" s="120" cm="1">
        <f t="array" ref="T269">SUMPRODUCT($S270:$S279*T270:T279)</f>
        <v>0.99999999999999978</v>
      </c>
      <c r="U269" s="120" cm="1">
        <f t="array" ref="U269">SUMPRODUCT($S270:$S279*U270:U279)</f>
        <v>0.99999999999999978</v>
      </c>
      <c r="V269" s="120">
        <f t="shared" ref="V269" si="180">U269-T269</f>
        <v>0</v>
      </c>
      <c r="W269" s="121"/>
    </row>
    <row r="270" spans="1:23" s="142" customFormat="1" ht="14.1" hidden="1" customHeight="1" outlineLevel="5">
      <c r="A270" s="192">
        <f t="shared" si="178"/>
        <v>408</v>
      </c>
      <c r="B270" s="173" t="s">
        <v>49</v>
      </c>
      <c r="C270" s="174"/>
      <c r="D270" s="140">
        <f t="shared" si="143"/>
        <v>20</v>
      </c>
      <c r="E270" s="140">
        <f t="shared" si="142"/>
        <v>20</v>
      </c>
      <c r="F270" s="175">
        <v>45271</v>
      </c>
      <c r="G270" s="175">
        <v>45290</v>
      </c>
      <c r="H270" s="143">
        <f t="shared" si="144"/>
        <v>45327</v>
      </c>
      <c r="I270" s="175">
        <v>45327</v>
      </c>
      <c r="J270" s="175">
        <v>45329</v>
      </c>
      <c r="K270" s="143">
        <f t="shared" si="145"/>
        <v>45329</v>
      </c>
      <c r="L270" s="144">
        <v>100</v>
      </c>
      <c r="M270" s="215">
        <v>0</v>
      </c>
      <c r="N270" s="144">
        <f t="shared" ref="N270:N279" si="181">M270*100</f>
        <v>0</v>
      </c>
      <c r="O270" s="206">
        <v>100</v>
      </c>
      <c r="P270" s="145" t="s">
        <v>32</v>
      </c>
      <c r="Q270" s="227">
        <f t="shared" ref="Q270:Q279" si="182">IF(OR(F270="",G270="",L270=""),0,MIN(MAX(IF(F270&gt;$V$1,0,(((G270-F270)-(G270-$V$1))*(10/E270)/10)),0),1)*L270)</f>
        <v>100</v>
      </c>
      <c r="R270" s="146"/>
      <c r="S270" s="55">
        <f t="shared" ref="S270:S279" si="183">D270/$D$269</f>
        <v>0.10638297872340426</v>
      </c>
      <c r="T270" s="149">
        <f t="shared" ref="T270:T279" si="184">IF(OR(L270=0,Q270=0),0,Q270/L270)</f>
        <v>1</v>
      </c>
      <c r="U270" s="233">
        <f t="shared" ref="U270:U279" si="185">IF(OR(L270=0,O270=0),0,O270/L270)</f>
        <v>1</v>
      </c>
      <c r="V270" s="149">
        <f t="shared" ref="V270:V280" si="186">U270-T270</f>
        <v>0</v>
      </c>
      <c r="W270" s="150"/>
    </row>
    <row r="271" spans="1:23" s="142" customFormat="1" ht="14.1" hidden="1" customHeight="1" outlineLevel="5">
      <c r="A271" s="192">
        <f t="shared" si="178"/>
        <v>409</v>
      </c>
      <c r="B271" s="173" t="s">
        <v>50</v>
      </c>
      <c r="C271" s="174"/>
      <c r="D271" s="140">
        <f t="shared" si="143"/>
        <v>21</v>
      </c>
      <c r="E271" s="140">
        <f t="shared" si="142"/>
        <v>21</v>
      </c>
      <c r="F271" s="175">
        <v>45273</v>
      </c>
      <c r="G271" s="175">
        <v>45293</v>
      </c>
      <c r="H271" s="143">
        <f t="shared" si="144"/>
        <v>45328</v>
      </c>
      <c r="I271" s="175">
        <v>45328</v>
      </c>
      <c r="J271" s="175">
        <v>45330</v>
      </c>
      <c r="K271" s="143">
        <f t="shared" si="145"/>
        <v>45330</v>
      </c>
      <c r="L271" s="144">
        <v>100</v>
      </c>
      <c r="M271" s="215">
        <v>0</v>
      </c>
      <c r="N271" s="144">
        <f t="shared" si="181"/>
        <v>0</v>
      </c>
      <c r="O271" s="206">
        <v>100</v>
      </c>
      <c r="P271" s="145" t="s">
        <v>32</v>
      </c>
      <c r="Q271" s="227">
        <f t="shared" si="182"/>
        <v>100</v>
      </c>
      <c r="R271" s="146"/>
      <c r="S271" s="55">
        <f t="shared" si="183"/>
        <v>0.11170212765957446</v>
      </c>
      <c r="T271" s="149">
        <f t="shared" si="184"/>
        <v>1</v>
      </c>
      <c r="U271" s="233">
        <f t="shared" si="185"/>
        <v>1</v>
      </c>
      <c r="V271" s="149">
        <f t="shared" si="186"/>
        <v>0</v>
      </c>
      <c r="W271" s="150"/>
    </row>
    <row r="272" spans="1:23" s="142" customFormat="1" ht="14.1" hidden="1" customHeight="1" outlineLevel="5">
      <c r="A272" s="192">
        <f t="shared" si="178"/>
        <v>410</v>
      </c>
      <c r="B272" s="173" t="s">
        <v>51</v>
      </c>
      <c r="C272" s="174"/>
      <c r="D272" s="140">
        <f t="shared" si="143"/>
        <v>21</v>
      </c>
      <c r="E272" s="140">
        <f t="shared" si="142"/>
        <v>21</v>
      </c>
      <c r="F272" s="175">
        <v>45274</v>
      </c>
      <c r="G272" s="175">
        <v>45294</v>
      </c>
      <c r="H272" s="143">
        <f t="shared" si="144"/>
        <v>45330</v>
      </c>
      <c r="I272" s="175">
        <v>45330</v>
      </c>
      <c r="J272" s="175">
        <v>45331</v>
      </c>
      <c r="K272" s="143">
        <f t="shared" si="145"/>
        <v>45331</v>
      </c>
      <c r="L272" s="144">
        <v>100</v>
      </c>
      <c r="M272" s="215">
        <v>0</v>
      </c>
      <c r="N272" s="144">
        <f t="shared" si="181"/>
        <v>0</v>
      </c>
      <c r="O272" s="206">
        <v>100</v>
      </c>
      <c r="P272" s="145" t="s">
        <v>32</v>
      </c>
      <c r="Q272" s="227">
        <f t="shared" si="182"/>
        <v>100</v>
      </c>
      <c r="R272" s="146"/>
      <c r="S272" s="55">
        <f t="shared" si="183"/>
        <v>0.11170212765957446</v>
      </c>
      <c r="T272" s="149">
        <f t="shared" si="184"/>
        <v>1</v>
      </c>
      <c r="U272" s="233">
        <f t="shared" si="185"/>
        <v>1</v>
      </c>
      <c r="V272" s="149">
        <f t="shared" si="186"/>
        <v>0</v>
      </c>
      <c r="W272" s="150"/>
    </row>
    <row r="273" spans="1:23" s="142" customFormat="1" ht="14.1" hidden="1" customHeight="1" outlineLevel="5">
      <c r="A273" s="192">
        <f t="shared" si="178"/>
        <v>411</v>
      </c>
      <c r="B273" s="173" t="s">
        <v>52</v>
      </c>
      <c r="C273" s="174"/>
      <c r="D273" s="140">
        <f t="shared" si="143"/>
        <v>21</v>
      </c>
      <c r="E273" s="140">
        <f t="shared" si="142"/>
        <v>21</v>
      </c>
      <c r="F273" s="175">
        <v>45276</v>
      </c>
      <c r="G273" s="175">
        <v>45296</v>
      </c>
      <c r="H273" s="143">
        <f t="shared" si="144"/>
        <v>45330</v>
      </c>
      <c r="I273" s="175">
        <v>45330</v>
      </c>
      <c r="J273" s="175">
        <v>45331</v>
      </c>
      <c r="K273" s="143">
        <f t="shared" si="145"/>
        <v>45331</v>
      </c>
      <c r="L273" s="144">
        <v>100</v>
      </c>
      <c r="M273" s="215">
        <v>0</v>
      </c>
      <c r="N273" s="144">
        <f t="shared" si="181"/>
        <v>0</v>
      </c>
      <c r="O273" s="206">
        <v>100</v>
      </c>
      <c r="P273" s="145" t="s">
        <v>32</v>
      </c>
      <c r="Q273" s="227">
        <f t="shared" si="182"/>
        <v>100</v>
      </c>
      <c r="R273" s="146"/>
      <c r="S273" s="55">
        <f t="shared" si="183"/>
        <v>0.11170212765957446</v>
      </c>
      <c r="T273" s="149">
        <f t="shared" si="184"/>
        <v>1</v>
      </c>
      <c r="U273" s="233">
        <f t="shared" si="185"/>
        <v>1</v>
      </c>
      <c r="V273" s="149">
        <f t="shared" si="186"/>
        <v>0</v>
      </c>
      <c r="W273" s="150"/>
    </row>
    <row r="274" spans="1:23" s="142" customFormat="1" ht="14.1" hidden="1" customHeight="1" outlineLevel="5">
      <c r="A274" s="192">
        <f t="shared" si="178"/>
        <v>412</v>
      </c>
      <c r="B274" s="173" t="s">
        <v>53</v>
      </c>
      <c r="C274" s="174"/>
      <c r="D274" s="140">
        <f t="shared" si="143"/>
        <v>21</v>
      </c>
      <c r="E274" s="140">
        <f t="shared" ref="E274:E337" si="187">IF(AND(F274&lt;&gt;"",G274&lt;&gt;"",(G274-F274)=0),1,G274-F274+1)</f>
        <v>21</v>
      </c>
      <c r="F274" s="175">
        <v>45280</v>
      </c>
      <c r="G274" s="175">
        <v>45300</v>
      </c>
      <c r="H274" s="143">
        <f t="shared" si="144"/>
        <v>45337</v>
      </c>
      <c r="I274" s="175">
        <v>45337</v>
      </c>
      <c r="J274" s="175">
        <v>45345</v>
      </c>
      <c r="K274" s="143">
        <f t="shared" si="145"/>
        <v>45345</v>
      </c>
      <c r="L274" s="144">
        <v>100</v>
      </c>
      <c r="M274" s="215">
        <v>0</v>
      </c>
      <c r="N274" s="144">
        <f t="shared" si="181"/>
        <v>0</v>
      </c>
      <c r="O274" s="206">
        <v>100</v>
      </c>
      <c r="P274" s="145" t="s">
        <v>32</v>
      </c>
      <c r="Q274" s="227">
        <f t="shared" si="182"/>
        <v>100</v>
      </c>
      <c r="R274" s="146"/>
      <c r="S274" s="55">
        <f t="shared" si="183"/>
        <v>0.11170212765957446</v>
      </c>
      <c r="T274" s="149">
        <f t="shared" si="184"/>
        <v>1</v>
      </c>
      <c r="U274" s="233">
        <f t="shared" si="185"/>
        <v>1</v>
      </c>
      <c r="V274" s="149">
        <f t="shared" si="186"/>
        <v>0</v>
      </c>
      <c r="W274" s="150"/>
    </row>
    <row r="275" spans="1:23" s="142" customFormat="1" ht="14.1" hidden="1" customHeight="1" outlineLevel="5">
      <c r="A275" s="192">
        <f t="shared" si="178"/>
        <v>413</v>
      </c>
      <c r="B275" s="173" t="s">
        <v>54</v>
      </c>
      <c r="C275" s="174"/>
      <c r="D275" s="140">
        <f t="shared" si="143"/>
        <v>21</v>
      </c>
      <c r="E275" s="140">
        <f t="shared" si="187"/>
        <v>21</v>
      </c>
      <c r="F275" s="175">
        <v>45283</v>
      </c>
      <c r="G275" s="175">
        <v>45303</v>
      </c>
      <c r="H275" s="143">
        <f t="shared" si="144"/>
        <v>45338</v>
      </c>
      <c r="I275" s="175">
        <v>45338</v>
      </c>
      <c r="J275" s="175">
        <v>45344</v>
      </c>
      <c r="K275" s="143">
        <f t="shared" si="145"/>
        <v>45344</v>
      </c>
      <c r="L275" s="144">
        <v>100</v>
      </c>
      <c r="M275" s="215">
        <v>0</v>
      </c>
      <c r="N275" s="144">
        <f t="shared" si="181"/>
        <v>0</v>
      </c>
      <c r="O275" s="206">
        <v>100</v>
      </c>
      <c r="P275" s="145" t="s">
        <v>32</v>
      </c>
      <c r="Q275" s="227">
        <f t="shared" si="182"/>
        <v>100</v>
      </c>
      <c r="R275" s="146"/>
      <c r="S275" s="55">
        <f t="shared" si="183"/>
        <v>0.11170212765957446</v>
      </c>
      <c r="T275" s="149">
        <f t="shared" si="184"/>
        <v>1</v>
      </c>
      <c r="U275" s="233">
        <f t="shared" si="185"/>
        <v>1</v>
      </c>
      <c r="V275" s="149">
        <f t="shared" si="186"/>
        <v>0</v>
      </c>
      <c r="W275" s="150"/>
    </row>
    <row r="276" spans="1:23" s="142" customFormat="1" ht="14.1" hidden="1" customHeight="1" outlineLevel="5">
      <c r="A276" s="192">
        <f t="shared" si="178"/>
        <v>414</v>
      </c>
      <c r="B276" s="173" t="s">
        <v>55</v>
      </c>
      <c r="C276" s="174"/>
      <c r="D276" s="140">
        <f t="shared" ref="D276:D338" si="188">E276</f>
        <v>21</v>
      </c>
      <c r="E276" s="140">
        <f t="shared" si="187"/>
        <v>21</v>
      </c>
      <c r="F276" s="175">
        <v>45286</v>
      </c>
      <c r="G276" s="175">
        <v>45306</v>
      </c>
      <c r="H276" s="143">
        <f t="shared" si="144"/>
        <v>45351</v>
      </c>
      <c r="I276" s="175">
        <v>45351</v>
      </c>
      <c r="J276" s="175">
        <v>45351</v>
      </c>
      <c r="K276" s="143">
        <f t="shared" si="145"/>
        <v>45351</v>
      </c>
      <c r="L276" s="144">
        <v>100</v>
      </c>
      <c r="M276" s="215">
        <v>0</v>
      </c>
      <c r="N276" s="144">
        <f t="shared" si="181"/>
        <v>0</v>
      </c>
      <c r="O276" s="206">
        <v>100</v>
      </c>
      <c r="P276" s="145" t="s">
        <v>32</v>
      </c>
      <c r="Q276" s="227">
        <f t="shared" si="182"/>
        <v>100</v>
      </c>
      <c r="R276" s="146"/>
      <c r="S276" s="55">
        <f t="shared" si="183"/>
        <v>0.11170212765957446</v>
      </c>
      <c r="T276" s="149">
        <f t="shared" si="184"/>
        <v>1</v>
      </c>
      <c r="U276" s="233">
        <f t="shared" si="185"/>
        <v>1</v>
      </c>
      <c r="V276" s="149">
        <f t="shared" si="186"/>
        <v>0</v>
      </c>
      <c r="W276" s="150"/>
    </row>
    <row r="277" spans="1:23" s="142" customFormat="1" ht="14.1" hidden="1" customHeight="1" outlineLevel="5">
      <c r="A277" s="192">
        <f t="shared" si="178"/>
        <v>415</v>
      </c>
      <c r="B277" s="173" t="s">
        <v>56</v>
      </c>
      <c r="C277" s="174"/>
      <c r="D277" s="140">
        <f t="shared" si="188"/>
        <v>21</v>
      </c>
      <c r="E277" s="140">
        <f t="shared" si="187"/>
        <v>21</v>
      </c>
      <c r="F277" s="175">
        <v>45289</v>
      </c>
      <c r="G277" s="175">
        <v>45309</v>
      </c>
      <c r="H277" s="143">
        <f t="shared" ref="H277:H340" si="189">I277</f>
        <v>45352</v>
      </c>
      <c r="I277" s="175">
        <v>45352</v>
      </c>
      <c r="J277" s="175">
        <v>45353</v>
      </c>
      <c r="K277" s="143">
        <f t="shared" ref="K277:K340" si="190">J277</f>
        <v>45353</v>
      </c>
      <c r="L277" s="144">
        <v>100</v>
      </c>
      <c r="M277" s="215">
        <v>0</v>
      </c>
      <c r="N277" s="144">
        <f t="shared" si="181"/>
        <v>0</v>
      </c>
      <c r="O277" s="206">
        <v>100</v>
      </c>
      <c r="P277" s="145" t="s">
        <v>32</v>
      </c>
      <c r="Q277" s="227">
        <f t="shared" si="182"/>
        <v>100</v>
      </c>
      <c r="R277" s="146"/>
      <c r="S277" s="55">
        <f t="shared" si="183"/>
        <v>0.11170212765957446</v>
      </c>
      <c r="T277" s="149">
        <f t="shared" si="184"/>
        <v>1</v>
      </c>
      <c r="U277" s="233">
        <f t="shared" si="185"/>
        <v>1</v>
      </c>
      <c r="V277" s="149">
        <f t="shared" si="186"/>
        <v>0</v>
      </c>
      <c r="W277" s="150"/>
    </row>
    <row r="278" spans="1:23" s="142" customFormat="1" ht="14.1" hidden="1" customHeight="1" outlineLevel="5">
      <c r="A278" s="192">
        <f t="shared" si="178"/>
        <v>416</v>
      </c>
      <c r="B278" s="173" t="s">
        <v>57</v>
      </c>
      <c r="C278" s="174"/>
      <c r="D278" s="140">
        <f t="shared" si="188"/>
        <v>21</v>
      </c>
      <c r="E278" s="140">
        <f t="shared" si="187"/>
        <v>21</v>
      </c>
      <c r="F278" s="175">
        <v>45290</v>
      </c>
      <c r="G278" s="175">
        <v>45310</v>
      </c>
      <c r="H278" s="143">
        <f t="shared" si="189"/>
        <v>45357</v>
      </c>
      <c r="I278" s="175">
        <v>45357</v>
      </c>
      <c r="J278" s="175">
        <v>45359</v>
      </c>
      <c r="K278" s="143">
        <f t="shared" si="190"/>
        <v>45359</v>
      </c>
      <c r="L278" s="144">
        <v>100</v>
      </c>
      <c r="M278" s="215">
        <v>0</v>
      </c>
      <c r="N278" s="144">
        <f t="shared" si="181"/>
        <v>0</v>
      </c>
      <c r="O278" s="206">
        <v>100</v>
      </c>
      <c r="P278" s="145" t="s">
        <v>32</v>
      </c>
      <c r="Q278" s="227">
        <f t="shared" si="182"/>
        <v>100</v>
      </c>
      <c r="R278" s="146"/>
      <c r="S278" s="55">
        <f t="shared" si="183"/>
        <v>0.11170212765957446</v>
      </c>
      <c r="T278" s="149">
        <f t="shared" si="184"/>
        <v>1</v>
      </c>
      <c r="U278" s="233">
        <f t="shared" si="185"/>
        <v>1</v>
      </c>
      <c r="V278" s="149">
        <f t="shared" si="186"/>
        <v>0</v>
      </c>
      <c r="W278" s="150"/>
    </row>
    <row r="279" spans="1:23" s="142" customFormat="1" ht="14.1" hidden="1" customHeight="1" outlineLevel="5">
      <c r="A279" s="192">
        <f t="shared" si="178"/>
        <v>417</v>
      </c>
      <c r="B279" s="173" t="s">
        <v>58</v>
      </c>
      <c r="C279" s="174"/>
      <c r="D279" s="140">
        <v>0</v>
      </c>
      <c r="E279" s="140">
        <f t="shared" si="187"/>
        <v>1</v>
      </c>
      <c r="F279" s="175">
        <v>45310</v>
      </c>
      <c r="G279" s="175">
        <v>45310</v>
      </c>
      <c r="H279" s="143">
        <f t="shared" si="189"/>
        <v>45359</v>
      </c>
      <c r="I279" s="175">
        <v>45359</v>
      </c>
      <c r="J279" s="175">
        <v>45359</v>
      </c>
      <c r="K279" s="143">
        <f t="shared" si="190"/>
        <v>45359</v>
      </c>
      <c r="L279" s="144">
        <v>100</v>
      </c>
      <c r="M279" s="215">
        <v>0</v>
      </c>
      <c r="N279" s="144">
        <f t="shared" si="181"/>
        <v>0</v>
      </c>
      <c r="O279" s="206">
        <v>100</v>
      </c>
      <c r="P279" s="145" t="s">
        <v>32</v>
      </c>
      <c r="Q279" s="227">
        <f t="shared" si="182"/>
        <v>100</v>
      </c>
      <c r="R279" s="146"/>
      <c r="S279" s="55">
        <f t="shared" si="183"/>
        <v>0</v>
      </c>
      <c r="T279" s="149">
        <f t="shared" si="184"/>
        <v>1</v>
      </c>
      <c r="U279" s="233">
        <f t="shared" si="185"/>
        <v>1</v>
      </c>
      <c r="V279" s="149">
        <f t="shared" si="186"/>
        <v>0</v>
      </c>
      <c r="W279" s="150"/>
    </row>
    <row r="280" spans="1:23" s="112" customFormat="1" ht="14.1" hidden="1" customHeight="1" outlineLevel="4">
      <c r="A280" s="192">
        <f t="shared" si="178"/>
        <v>418</v>
      </c>
      <c r="B280" s="182" t="s">
        <v>59</v>
      </c>
      <c r="C280" s="183"/>
      <c r="D280" s="124">
        <f>SUM(D281:D287)</f>
        <v>125</v>
      </c>
      <c r="E280" s="124">
        <f t="shared" si="187"/>
        <v>33</v>
      </c>
      <c r="F280" s="184">
        <v>45293</v>
      </c>
      <c r="G280" s="184">
        <v>45325</v>
      </c>
      <c r="H280" s="114">
        <f t="shared" si="189"/>
        <v>45349</v>
      </c>
      <c r="I280" s="184">
        <v>45349</v>
      </c>
      <c r="J280" s="184">
        <v>45387</v>
      </c>
      <c r="K280" s="114">
        <f t="shared" si="190"/>
        <v>45387</v>
      </c>
      <c r="L280" s="115"/>
      <c r="M280" s="214">
        <v>0</v>
      </c>
      <c r="N280" s="115"/>
      <c r="O280" s="209"/>
      <c r="P280" s="116"/>
      <c r="Q280" s="230"/>
      <c r="R280" s="155"/>
      <c r="S280" s="123">
        <f>D280/$D$268</f>
        <v>0.2615062761506276</v>
      </c>
      <c r="T280" s="120" cm="1">
        <f t="array" ref="T280">SUMPRODUCT($S281:$S287*T281:T287)</f>
        <v>1</v>
      </c>
      <c r="U280" s="120" cm="1">
        <f t="array" ref="U280">SUMPRODUCT($S281:$S287*U281:U287)</f>
        <v>1</v>
      </c>
      <c r="V280" s="120">
        <f t="shared" si="186"/>
        <v>0</v>
      </c>
      <c r="W280" s="121"/>
    </row>
    <row r="281" spans="1:23" s="142" customFormat="1" ht="14.1" hidden="1" customHeight="1" outlineLevel="5">
      <c r="A281" s="192">
        <f t="shared" si="178"/>
        <v>419</v>
      </c>
      <c r="B281" s="173" t="s">
        <v>53</v>
      </c>
      <c r="C281" s="174"/>
      <c r="D281" s="140">
        <f t="shared" si="188"/>
        <v>21</v>
      </c>
      <c r="E281" s="140">
        <f t="shared" si="187"/>
        <v>21</v>
      </c>
      <c r="F281" s="175">
        <v>45293</v>
      </c>
      <c r="G281" s="175">
        <v>45313</v>
      </c>
      <c r="H281" s="143">
        <f t="shared" si="189"/>
        <v>45349</v>
      </c>
      <c r="I281" s="175">
        <v>45349</v>
      </c>
      <c r="J281" s="175">
        <v>45352</v>
      </c>
      <c r="K281" s="143">
        <f t="shared" si="190"/>
        <v>45352</v>
      </c>
      <c r="L281" s="144">
        <v>100</v>
      </c>
      <c r="M281" s="215">
        <v>0</v>
      </c>
      <c r="N281" s="144">
        <f t="shared" ref="N281:N287" si="191">M281*100</f>
        <v>0</v>
      </c>
      <c r="O281" s="206">
        <v>100</v>
      </c>
      <c r="P281" s="145" t="s">
        <v>32</v>
      </c>
      <c r="Q281" s="227">
        <f t="shared" ref="Q281:Q287" si="192">IF(OR(F281="",G281="",L281=""),0,MIN(MAX(IF(F281&gt;$V$1,0,(((G281-F281)-(G281-$V$1))*(10/E281)/10)),0),1)*L281)</f>
        <v>100</v>
      </c>
      <c r="R281" s="146"/>
      <c r="S281" s="55">
        <f t="shared" ref="S281:S287" si="193">D281/$D$280</f>
        <v>0.16800000000000001</v>
      </c>
      <c r="T281" s="149">
        <f t="shared" ref="T281:T287" si="194">IF(OR(L281=0,Q281=0),0,Q281/L281)</f>
        <v>1</v>
      </c>
      <c r="U281" s="233">
        <f t="shared" ref="U281:U287" si="195">IF(OR(L281=0,O281=0),0,O281/L281)</f>
        <v>1</v>
      </c>
      <c r="V281" s="149">
        <f t="shared" ref="V281:V288" si="196">U281-T281</f>
        <v>0</v>
      </c>
      <c r="W281" s="150"/>
    </row>
    <row r="282" spans="1:23" s="142" customFormat="1" ht="14.1" hidden="1" customHeight="1" outlineLevel="5">
      <c r="A282" s="192">
        <f t="shared" si="178"/>
        <v>420</v>
      </c>
      <c r="B282" s="173" t="s">
        <v>54</v>
      </c>
      <c r="C282" s="174"/>
      <c r="D282" s="140">
        <f t="shared" si="188"/>
        <v>21</v>
      </c>
      <c r="E282" s="140">
        <f t="shared" si="187"/>
        <v>21</v>
      </c>
      <c r="F282" s="175">
        <v>45295</v>
      </c>
      <c r="G282" s="175">
        <v>45315</v>
      </c>
      <c r="H282" s="143">
        <f t="shared" si="189"/>
        <v>45369</v>
      </c>
      <c r="I282" s="175">
        <v>45369</v>
      </c>
      <c r="J282" s="175">
        <v>45380</v>
      </c>
      <c r="K282" s="143">
        <f t="shared" si="190"/>
        <v>45380</v>
      </c>
      <c r="L282" s="144">
        <v>100</v>
      </c>
      <c r="M282" s="215">
        <v>0</v>
      </c>
      <c r="N282" s="144">
        <f t="shared" si="191"/>
        <v>0</v>
      </c>
      <c r="O282" s="206">
        <v>100</v>
      </c>
      <c r="P282" s="145" t="s">
        <v>32</v>
      </c>
      <c r="Q282" s="227">
        <f t="shared" si="192"/>
        <v>100</v>
      </c>
      <c r="R282" s="146"/>
      <c r="S282" s="55">
        <f t="shared" si="193"/>
        <v>0.16800000000000001</v>
      </c>
      <c r="T282" s="149">
        <f t="shared" si="194"/>
        <v>1</v>
      </c>
      <c r="U282" s="233">
        <f t="shared" si="195"/>
        <v>1</v>
      </c>
      <c r="V282" s="149">
        <f t="shared" si="196"/>
        <v>0</v>
      </c>
      <c r="W282" s="150"/>
    </row>
    <row r="283" spans="1:23" s="142" customFormat="1" ht="14.1" hidden="1" customHeight="1" outlineLevel="5">
      <c r="A283" s="192">
        <f t="shared" si="178"/>
        <v>421</v>
      </c>
      <c r="B283" s="173" t="s">
        <v>60</v>
      </c>
      <c r="C283" s="174"/>
      <c r="D283" s="140">
        <f t="shared" si="188"/>
        <v>21</v>
      </c>
      <c r="E283" s="140">
        <f t="shared" si="187"/>
        <v>21</v>
      </c>
      <c r="F283" s="175">
        <v>45297</v>
      </c>
      <c r="G283" s="175">
        <v>45317</v>
      </c>
      <c r="H283" s="143">
        <f t="shared" si="189"/>
        <v>45372</v>
      </c>
      <c r="I283" s="175">
        <v>45372</v>
      </c>
      <c r="J283" s="175">
        <v>45383</v>
      </c>
      <c r="K283" s="143">
        <f t="shared" si="190"/>
        <v>45383</v>
      </c>
      <c r="L283" s="144">
        <v>100</v>
      </c>
      <c r="M283" s="215">
        <v>0</v>
      </c>
      <c r="N283" s="144">
        <f t="shared" si="191"/>
        <v>0</v>
      </c>
      <c r="O283" s="206">
        <v>100</v>
      </c>
      <c r="P283" s="145" t="s">
        <v>32</v>
      </c>
      <c r="Q283" s="227">
        <f t="shared" si="192"/>
        <v>100</v>
      </c>
      <c r="R283" s="146"/>
      <c r="S283" s="55">
        <f t="shared" si="193"/>
        <v>0.16800000000000001</v>
      </c>
      <c r="T283" s="149">
        <f t="shared" si="194"/>
        <v>1</v>
      </c>
      <c r="U283" s="233">
        <f t="shared" si="195"/>
        <v>1</v>
      </c>
      <c r="V283" s="149">
        <f t="shared" si="196"/>
        <v>0</v>
      </c>
      <c r="W283" s="150"/>
    </row>
    <row r="284" spans="1:23" s="142" customFormat="1" ht="14.1" hidden="1" customHeight="1" outlineLevel="5">
      <c r="A284" s="192">
        <f t="shared" si="178"/>
        <v>422</v>
      </c>
      <c r="B284" s="173" t="s">
        <v>55</v>
      </c>
      <c r="C284" s="174"/>
      <c r="D284" s="140">
        <f t="shared" si="188"/>
        <v>21</v>
      </c>
      <c r="E284" s="140">
        <f t="shared" si="187"/>
        <v>21</v>
      </c>
      <c r="F284" s="175">
        <v>45301</v>
      </c>
      <c r="G284" s="175">
        <v>45321</v>
      </c>
      <c r="H284" s="143">
        <f t="shared" si="189"/>
        <v>45376</v>
      </c>
      <c r="I284" s="175">
        <v>45376</v>
      </c>
      <c r="J284" s="175">
        <v>45384</v>
      </c>
      <c r="K284" s="143">
        <f t="shared" si="190"/>
        <v>45384</v>
      </c>
      <c r="L284" s="144">
        <v>100</v>
      </c>
      <c r="M284" s="215">
        <v>0</v>
      </c>
      <c r="N284" s="144">
        <f t="shared" si="191"/>
        <v>0</v>
      </c>
      <c r="O284" s="206">
        <v>100</v>
      </c>
      <c r="P284" s="145" t="s">
        <v>32</v>
      </c>
      <c r="Q284" s="227">
        <f t="shared" si="192"/>
        <v>100</v>
      </c>
      <c r="R284" s="146"/>
      <c r="S284" s="55">
        <f t="shared" si="193"/>
        <v>0.16800000000000001</v>
      </c>
      <c r="T284" s="149">
        <f t="shared" si="194"/>
        <v>1</v>
      </c>
      <c r="U284" s="233">
        <f t="shared" si="195"/>
        <v>1</v>
      </c>
      <c r="V284" s="149">
        <f t="shared" si="196"/>
        <v>0</v>
      </c>
      <c r="W284" s="150"/>
    </row>
    <row r="285" spans="1:23" s="142" customFormat="1" ht="14.1" hidden="1" customHeight="1" outlineLevel="5">
      <c r="A285" s="192">
        <f t="shared" si="178"/>
        <v>423</v>
      </c>
      <c r="B285" s="173" t="s">
        <v>56</v>
      </c>
      <c r="C285" s="174"/>
      <c r="D285" s="140">
        <f t="shared" si="188"/>
        <v>21</v>
      </c>
      <c r="E285" s="140">
        <f t="shared" si="187"/>
        <v>21</v>
      </c>
      <c r="F285" s="175">
        <v>45304</v>
      </c>
      <c r="G285" s="175">
        <v>45324</v>
      </c>
      <c r="H285" s="143">
        <f t="shared" si="189"/>
        <v>45377</v>
      </c>
      <c r="I285" s="175">
        <v>45377</v>
      </c>
      <c r="J285" s="175">
        <v>45385</v>
      </c>
      <c r="K285" s="143">
        <f t="shared" si="190"/>
        <v>45385</v>
      </c>
      <c r="L285" s="144">
        <v>100</v>
      </c>
      <c r="M285" s="215">
        <v>0</v>
      </c>
      <c r="N285" s="144">
        <f t="shared" si="191"/>
        <v>0</v>
      </c>
      <c r="O285" s="206">
        <v>100</v>
      </c>
      <c r="P285" s="145" t="s">
        <v>32</v>
      </c>
      <c r="Q285" s="227">
        <f t="shared" si="192"/>
        <v>100</v>
      </c>
      <c r="R285" s="146"/>
      <c r="S285" s="55">
        <f t="shared" si="193"/>
        <v>0.16800000000000001</v>
      </c>
      <c r="T285" s="149">
        <f t="shared" si="194"/>
        <v>1</v>
      </c>
      <c r="U285" s="233">
        <f t="shared" si="195"/>
        <v>1</v>
      </c>
      <c r="V285" s="149">
        <f t="shared" si="196"/>
        <v>0</v>
      </c>
      <c r="W285" s="150"/>
    </row>
    <row r="286" spans="1:23" s="142" customFormat="1" ht="14.1" hidden="1" customHeight="1" outlineLevel="5">
      <c r="A286" s="192">
        <f t="shared" si="178"/>
        <v>424</v>
      </c>
      <c r="B286" s="173" t="s">
        <v>57</v>
      </c>
      <c r="C286" s="174"/>
      <c r="D286" s="140">
        <f t="shared" si="188"/>
        <v>20</v>
      </c>
      <c r="E286" s="140">
        <f t="shared" si="187"/>
        <v>20</v>
      </c>
      <c r="F286" s="175">
        <v>45306</v>
      </c>
      <c r="G286" s="175">
        <v>45325</v>
      </c>
      <c r="H286" s="143">
        <f t="shared" si="189"/>
        <v>45378</v>
      </c>
      <c r="I286" s="175">
        <v>45378</v>
      </c>
      <c r="J286" s="175">
        <v>45387</v>
      </c>
      <c r="K286" s="143">
        <f t="shared" si="190"/>
        <v>45387</v>
      </c>
      <c r="L286" s="144">
        <v>100</v>
      </c>
      <c r="M286" s="215">
        <v>0</v>
      </c>
      <c r="N286" s="144">
        <f t="shared" si="191"/>
        <v>0</v>
      </c>
      <c r="O286" s="206">
        <v>100</v>
      </c>
      <c r="P286" s="145" t="s">
        <v>32</v>
      </c>
      <c r="Q286" s="227">
        <f t="shared" si="192"/>
        <v>100</v>
      </c>
      <c r="R286" s="146"/>
      <c r="S286" s="55">
        <f t="shared" si="193"/>
        <v>0.16</v>
      </c>
      <c r="T286" s="149">
        <f t="shared" si="194"/>
        <v>1</v>
      </c>
      <c r="U286" s="233">
        <f t="shared" si="195"/>
        <v>1</v>
      </c>
      <c r="V286" s="149">
        <f t="shared" si="196"/>
        <v>0</v>
      </c>
      <c r="W286" s="150"/>
    </row>
    <row r="287" spans="1:23" s="142" customFormat="1" ht="14.1" hidden="1" customHeight="1" outlineLevel="5">
      <c r="A287" s="192">
        <f t="shared" si="178"/>
        <v>425</v>
      </c>
      <c r="B287" s="173" t="s">
        <v>61</v>
      </c>
      <c r="C287" s="174"/>
      <c r="D287" s="140">
        <v>0</v>
      </c>
      <c r="E287" s="140">
        <f t="shared" si="187"/>
        <v>1</v>
      </c>
      <c r="F287" s="175">
        <v>45325</v>
      </c>
      <c r="G287" s="175">
        <v>45325</v>
      </c>
      <c r="H287" s="143">
        <f t="shared" si="189"/>
        <v>45387</v>
      </c>
      <c r="I287" s="175">
        <v>45387</v>
      </c>
      <c r="J287" s="175">
        <v>45387</v>
      </c>
      <c r="K287" s="143">
        <f t="shared" si="190"/>
        <v>45387</v>
      </c>
      <c r="L287" s="144">
        <v>100</v>
      </c>
      <c r="M287" s="215">
        <v>0</v>
      </c>
      <c r="N287" s="144">
        <f t="shared" si="191"/>
        <v>0</v>
      </c>
      <c r="O287" s="206">
        <v>100</v>
      </c>
      <c r="P287" s="145" t="s">
        <v>32</v>
      </c>
      <c r="Q287" s="227">
        <f t="shared" si="192"/>
        <v>100</v>
      </c>
      <c r="R287" s="146"/>
      <c r="S287" s="55">
        <f t="shared" si="193"/>
        <v>0</v>
      </c>
      <c r="T287" s="149">
        <f t="shared" si="194"/>
        <v>1</v>
      </c>
      <c r="U287" s="233">
        <f t="shared" si="195"/>
        <v>1</v>
      </c>
      <c r="V287" s="149">
        <f t="shared" si="196"/>
        <v>0</v>
      </c>
      <c r="W287" s="150"/>
    </row>
    <row r="288" spans="1:23" s="112" customFormat="1" ht="14.1" hidden="1" customHeight="1" outlineLevel="4">
      <c r="A288" s="192">
        <f t="shared" si="178"/>
        <v>426</v>
      </c>
      <c r="B288" s="182" t="s">
        <v>106</v>
      </c>
      <c r="C288" s="183"/>
      <c r="D288" s="124">
        <f>SUM(D289:D297)</f>
        <v>165</v>
      </c>
      <c r="E288" s="124">
        <f t="shared" si="187"/>
        <v>38</v>
      </c>
      <c r="F288" s="184">
        <v>45274</v>
      </c>
      <c r="G288" s="184">
        <v>45311</v>
      </c>
      <c r="H288" s="114">
        <f t="shared" si="189"/>
        <v>45328</v>
      </c>
      <c r="I288" s="184">
        <v>45328</v>
      </c>
      <c r="J288" s="184">
        <v>45359</v>
      </c>
      <c r="K288" s="114">
        <f t="shared" si="190"/>
        <v>45359</v>
      </c>
      <c r="L288" s="115"/>
      <c r="M288" s="214">
        <v>0</v>
      </c>
      <c r="N288" s="115"/>
      <c r="O288" s="209"/>
      <c r="P288" s="116"/>
      <c r="Q288" s="230"/>
      <c r="R288" s="155"/>
      <c r="S288" s="123">
        <f>D288/$D$268</f>
        <v>0.34518828451882844</v>
      </c>
      <c r="T288" s="120" cm="1">
        <f t="array" ref="T288">SUMPRODUCT($S289:$S297*T289:T297)</f>
        <v>0.99999999999999989</v>
      </c>
      <c r="U288" s="120" cm="1">
        <f t="array" ref="U288">SUMPRODUCT($S289:$S297*U289:U297)</f>
        <v>0.99999999999999989</v>
      </c>
      <c r="V288" s="120">
        <f t="shared" si="196"/>
        <v>0</v>
      </c>
      <c r="W288" s="121"/>
    </row>
    <row r="289" spans="1:23" s="142" customFormat="1" ht="14.1" hidden="1" customHeight="1" outlineLevel="5">
      <c r="A289" s="192">
        <f t="shared" si="178"/>
        <v>427</v>
      </c>
      <c r="B289" s="173" t="s">
        <v>49</v>
      </c>
      <c r="C289" s="174"/>
      <c r="D289" s="140">
        <f t="shared" si="188"/>
        <v>21</v>
      </c>
      <c r="E289" s="140">
        <f t="shared" si="187"/>
        <v>21</v>
      </c>
      <c r="F289" s="175">
        <v>45274</v>
      </c>
      <c r="G289" s="175">
        <v>45294</v>
      </c>
      <c r="H289" s="143">
        <f t="shared" si="189"/>
        <v>45328</v>
      </c>
      <c r="I289" s="175">
        <v>45328</v>
      </c>
      <c r="J289" s="175">
        <v>45330</v>
      </c>
      <c r="K289" s="143">
        <f t="shared" si="190"/>
        <v>45330</v>
      </c>
      <c r="L289" s="144">
        <v>100</v>
      </c>
      <c r="M289" s="215">
        <v>0</v>
      </c>
      <c r="N289" s="144">
        <f t="shared" ref="N289:N298" si="197">M289*100</f>
        <v>0</v>
      </c>
      <c r="O289" s="206">
        <v>100</v>
      </c>
      <c r="P289" s="145" t="s">
        <v>32</v>
      </c>
      <c r="Q289" s="227">
        <f t="shared" ref="Q289:Q298" si="198">IF(OR(F289="",G289="",L289=""),0,MIN(MAX(IF(F289&gt;$V$1,0,(((G289-F289)-(G289-$V$1))*(10/E289)/10)),0),1)*L289)</f>
        <v>100</v>
      </c>
      <c r="R289" s="146"/>
      <c r="S289" s="55">
        <f t="shared" ref="S289:S297" si="199">D289/$D$288</f>
        <v>0.12727272727272726</v>
      </c>
      <c r="T289" s="149">
        <f t="shared" ref="T289:T298" si="200">IF(OR(L289=0,Q289=0),0,Q289/L289)</f>
        <v>1</v>
      </c>
      <c r="U289" s="233">
        <f t="shared" ref="U289:U298" si="201">IF(OR(L289=0,O289=0),0,O289/L289)</f>
        <v>1</v>
      </c>
      <c r="V289" s="149">
        <f t="shared" ref="V289:V299" si="202">U289-T289</f>
        <v>0</v>
      </c>
      <c r="W289" s="150"/>
    </row>
    <row r="290" spans="1:23" s="142" customFormat="1" ht="14.1" hidden="1" customHeight="1" outlineLevel="5">
      <c r="A290" s="192">
        <f t="shared" si="178"/>
        <v>428</v>
      </c>
      <c r="B290" s="173" t="s">
        <v>50</v>
      </c>
      <c r="C290" s="174"/>
      <c r="D290" s="140">
        <f t="shared" si="188"/>
        <v>21</v>
      </c>
      <c r="E290" s="140">
        <f t="shared" si="187"/>
        <v>21</v>
      </c>
      <c r="F290" s="175">
        <v>45276</v>
      </c>
      <c r="G290" s="175">
        <v>45296</v>
      </c>
      <c r="H290" s="143">
        <f t="shared" si="189"/>
        <v>45330</v>
      </c>
      <c r="I290" s="175">
        <v>45330</v>
      </c>
      <c r="J290" s="175">
        <v>45338</v>
      </c>
      <c r="K290" s="143">
        <f t="shared" si="190"/>
        <v>45338</v>
      </c>
      <c r="L290" s="144">
        <v>100</v>
      </c>
      <c r="M290" s="215">
        <v>0</v>
      </c>
      <c r="N290" s="144">
        <f t="shared" si="197"/>
        <v>0</v>
      </c>
      <c r="O290" s="206">
        <v>100</v>
      </c>
      <c r="P290" s="145" t="s">
        <v>32</v>
      </c>
      <c r="Q290" s="227">
        <f t="shared" si="198"/>
        <v>100</v>
      </c>
      <c r="R290" s="146"/>
      <c r="S290" s="55">
        <f t="shared" si="199"/>
        <v>0.12727272727272726</v>
      </c>
      <c r="T290" s="149">
        <f t="shared" si="200"/>
        <v>1</v>
      </c>
      <c r="U290" s="233">
        <f t="shared" si="201"/>
        <v>1</v>
      </c>
      <c r="V290" s="149">
        <f t="shared" si="202"/>
        <v>0</v>
      </c>
      <c r="W290" s="150"/>
    </row>
    <row r="291" spans="1:23" s="142" customFormat="1" ht="14.1" hidden="1" customHeight="1" outlineLevel="5">
      <c r="A291" s="192">
        <f t="shared" si="178"/>
        <v>429</v>
      </c>
      <c r="B291" s="173" t="s">
        <v>51</v>
      </c>
      <c r="C291" s="174"/>
      <c r="D291" s="140">
        <f t="shared" si="188"/>
        <v>20</v>
      </c>
      <c r="E291" s="140">
        <f t="shared" si="187"/>
        <v>20</v>
      </c>
      <c r="F291" s="175">
        <v>45278</v>
      </c>
      <c r="G291" s="175">
        <v>45297</v>
      </c>
      <c r="H291" s="143">
        <f t="shared" si="189"/>
        <v>45337</v>
      </c>
      <c r="I291" s="175">
        <v>45337</v>
      </c>
      <c r="J291" s="175">
        <v>45338</v>
      </c>
      <c r="K291" s="143">
        <f t="shared" si="190"/>
        <v>45338</v>
      </c>
      <c r="L291" s="144">
        <v>100</v>
      </c>
      <c r="M291" s="215">
        <v>0</v>
      </c>
      <c r="N291" s="144">
        <f t="shared" si="197"/>
        <v>0</v>
      </c>
      <c r="O291" s="206">
        <v>100</v>
      </c>
      <c r="P291" s="145" t="s">
        <v>32</v>
      </c>
      <c r="Q291" s="227">
        <f t="shared" si="198"/>
        <v>100</v>
      </c>
      <c r="R291" s="146"/>
      <c r="S291" s="55">
        <f t="shared" si="199"/>
        <v>0.12121212121212122</v>
      </c>
      <c r="T291" s="149">
        <f t="shared" si="200"/>
        <v>1</v>
      </c>
      <c r="U291" s="233">
        <f t="shared" si="201"/>
        <v>1</v>
      </c>
      <c r="V291" s="149">
        <f t="shared" si="202"/>
        <v>0</v>
      </c>
      <c r="W291" s="150"/>
    </row>
    <row r="292" spans="1:23" s="142" customFormat="1" ht="14.1" hidden="1" customHeight="1" outlineLevel="5">
      <c r="A292" s="192">
        <f t="shared" si="178"/>
        <v>430</v>
      </c>
      <c r="B292" s="173" t="s">
        <v>53</v>
      </c>
      <c r="C292" s="174"/>
      <c r="D292" s="140">
        <f t="shared" si="188"/>
        <v>21</v>
      </c>
      <c r="E292" s="140">
        <f t="shared" si="187"/>
        <v>21</v>
      </c>
      <c r="F292" s="175">
        <v>45281</v>
      </c>
      <c r="G292" s="175">
        <v>45301</v>
      </c>
      <c r="H292" s="143">
        <f t="shared" si="189"/>
        <v>45338</v>
      </c>
      <c r="I292" s="175">
        <v>45338</v>
      </c>
      <c r="J292" s="175">
        <v>45344</v>
      </c>
      <c r="K292" s="143">
        <f t="shared" si="190"/>
        <v>45344</v>
      </c>
      <c r="L292" s="144">
        <v>100</v>
      </c>
      <c r="M292" s="215">
        <v>0</v>
      </c>
      <c r="N292" s="144">
        <f t="shared" si="197"/>
        <v>0</v>
      </c>
      <c r="O292" s="206">
        <v>100</v>
      </c>
      <c r="P292" s="145" t="s">
        <v>32</v>
      </c>
      <c r="Q292" s="227">
        <f t="shared" si="198"/>
        <v>100</v>
      </c>
      <c r="R292" s="146"/>
      <c r="S292" s="55">
        <f t="shared" si="199"/>
        <v>0.12727272727272726</v>
      </c>
      <c r="T292" s="149">
        <f t="shared" si="200"/>
        <v>1</v>
      </c>
      <c r="U292" s="233">
        <f t="shared" si="201"/>
        <v>1</v>
      </c>
      <c r="V292" s="149">
        <f t="shared" si="202"/>
        <v>0</v>
      </c>
      <c r="W292" s="150"/>
    </row>
    <row r="293" spans="1:23" s="142" customFormat="1" ht="14.1" hidden="1" customHeight="1" outlineLevel="5">
      <c r="A293" s="192">
        <f t="shared" si="178"/>
        <v>431</v>
      </c>
      <c r="B293" s="173" t="s">
        <v>54</v>
      </c>
      <c r="C293" s="174"/>
      <c r="D293" s="140">
        <f t="shared" si="188"/>
        <v>20</v>
      </c>
      <c r="E293" s="140">
        <f t="shared" si="187"/>
        <v>20</v>
      </c>
      <c r="F293" s="175">
        <v>45285</v>
      </c>
      <c r="G293" s="175">
        <v>45304</v>
      </c>
      <c r="H293" s="143">
        <f t="shared" si="189"/>
        <v>45342</v>
      </c>
      <c r="I293" s="175">
        <v>45342</v>
      </c>
      <c r="J293" s="175">
        <v>45345</v>
      </c>
      <c r="K293" s="143">
        <f t="shared" si="190"/>
        <v>45345</v>
      </c>
      <c r="L293" s="144">
        <v>100</v>
      </c>
      <c r="M293" s="215">
        <v>0</v>
      </c>
      <c r="N293" s="144">
        <f t="shared" si="197"/>
        <v>0</v>
      </c>
      <c r="O293" s="206">
        <v>100</v>
      </c>
      <c r="P293" s="145" t="s">
        <v>32</v>
      </c>
      <c r="Q293" s="227">
        <f t="shared" si="198"/>
        <v>100</v>
      </c>
      <c r="R293" s="146"/>
      <c r="S293" s="55">
        <f t="shared" si="199"/>
        <v>0.12121212121212122</v>
      </c>
      <c r="T293" s="149">
        <f t="shared" si="200"/>
        <v>1</v>
      </c>
      <c r="U293" s="233">
        <f t="shared" si="201"/>
        <v>1</v>
      </c>
      <c r="V293" s="149">
        <f t="shared" si="202"/>
        <v>0</v>
      </c>
      <c r="W293" s="150"/>
    </row>
    <row r="294" spans="1:23" s="142" customFormat="1" ht="14.1" hidden="1" customHeight="1" outlineLevel="5">
      <c r="A294" s="192">
        <f t="shared" si="178"/>
        <v>432</v>
      </c>
      <c r="B294" s="173" t="s">
        <v>55</v>
      </c>
      <c r="C294" s="174"/>
      <c r="D294" s="140">
        <f t="shared" si="188"/>
        <v>21</v>
      </c>
      <c r="E294" s="140">
        <f t="shared" si="187"/>
        <v>21</v>
      </c>
      <c r="F294" s="175">
        <v>45287</v>
      </c>
      <c r="G294" s="175">
        <v>45307</v>
      </c>
      <c r="H294" s="143">
        <f t="shared" si="189"/>
        <v>45351</v>
      </c>
      <c r="I294" s="175">
        <v>45351</v>
      </c>
      <c r="J294" s="175">
        <v>45351</v>
      </c>
      <c r="K294" s="143">
        <f t="shared" si="190"/>
        <v>45351</v>
      </c>
      <c r="L294" s="144">
        <v>100</v>
      </c>
      <c r="M294" s="215">
        <v>0</v>
      </c>
      <c r="N294" s="144">
        <f t="shared" si="197"/>
        <v>0</v>
      </c>
      <c r="O294" s="206">
        <v>100</v>
      </c>
      <c r="P294" s="145" t="s">
        <v>32</v>
      </c>
      <c r="Q294" s="227">
        <f t="shared" si="198"/>
        <v>100</v>
      </c>
      <c r="R294" s="146"/>
      <c r="S294" s="55">
        <f t="shared" si="199"/>
        <v>0.12727272727272726</v>
      </c>
      <c r="T294" s="149">
        <f t="shared" si="200"/>
        <v>1</v>
      </c>
      <c r="U294" s="233">
        <f t="shared" si="201"/>
        <v>1</v>
      </c>
      <c r="V294" s="149">
        <f t="shared" si="202"/>
        <v>0</v>
      </c>
      <c r="W294" s="150"/>
    </row>
    <row r="295" spans="1:23" s="142" customFormat="1" ht="14.1" hidden="1" customHeight="1" outlineLevel="5">
      <c r="A295" s="192">
        <f t="shared" si="178"/>
        <v>433</v>
      </c>
      <c r="B295" s="173" t="s">
        <v>56</v>
      </c>
      <c r="C295" s="174"/>
      <c r="D295" s="140">
        <f t="shared" si="188"/>
        <v>21</v>
      </c>
      <c r="E295" s="140">
        <f t="shared" si="187"/>
        <v>21</v>
      </c>
      <c r="F295" s="175">
        <v>45290</v>
      </c>
      <c r="G295" s="175">
        <v>45310</v>
      </c>
      <c r="H295" s="143">
        <f t="shared" si="189"/>
        <v>45352</v>
      </c>
      <c r="I295" s="175">
        <v>45352</v>
      </c>
      <c r="J295" s="175">
        <v>45353</v>
      </c>
      <c r="K295" s="143">
        <f t="shared" si="190"/>
        <v>45353</v>
      </c>
      <c r="L295" s="144">
        <v>100</v>
      </c>
      <c r="M295" s="215">
        <v>0</v>
      </c>
      <c r="N295" s="144">
        <f t="shared" si="197"/>
        <v>0</v>
      </c>
      <c r="O295" s="206">
        <v>100</v>
      </c>
      <c r="P295" s="145" t="s">
        <v>32</v>
      </c>
      <c r="Q295" s="227">
        <f t="shared" si="198"/>
        <v>100</v>
      </c>
      <c r="R295" s="146"/>
      <c r="S295" s="55">
        <f t="shared" si="199"/>
        <v>0.12727272727272726</v>
      </c>
      <c r="T295" s="149">
        <f t="shared" si="200"/>
        <v>1</v>
      </c>
      <c r="U295" s="233">
        <f t="shared" si="201"/>
        <v>1</v>
      </c>
      <c r="V295" s="149">
        <f t="shared" si="202"/>
        <v>0</v>
      </c>
      <c r="W295" s="150"/>
    </row>
    <row r="296" spans="1:23" s="142" customFormat="1" ht="14.1" hidden="1" customHeight="1" outlineLevel="5">
      <c r="A296" s="192">
        <f t="shared" si="178"/>
        <v>434</v>
      </c>
      <c r="B296" s="173" t="s">
        <v>57</v>
      </c>
      <c r="C296" s="174"/>
      <c r="D296" s="140">
        <f t="shared" si="188"/>
        <v>20</v>
      </c>
      <c r="E296" s="140">
        <f t="shared" si="187"/>
        <v>20</v>
      </c>
      <c r="F296" s="175">
        <v>45292</v>
      </c>
      <c r="G296" s="175">
        <v>45311</v>
      </c>
      <c r="H296" s="143">
        <f t="shared" si="189"/>
        <v>45357</v>
      </c>
      <c r="I296" s="175">
        <v>45357</v>
      </c>
      <c r="J296" s="175">
        <v>45359</v>
      </c>
      <c r="K296" s="143">
        <f t="shared" si="190"/>
        <v>45359</v>
      </c>
      <c r="L296" s="144">
        <v>100</v>
      </c>
      <c r="M296" s="215">
        <v>0</v>
      </c>
      <c r="N296" s="144">
        <f t="shared" si="197"/>
        <v>0</v>
      </c>
      <c r="O296" s="206">
        <v>100</v>
      </c>
      <c r="P296" s="145" t="s">
        <v>32</v>
      </c>
      <c r="Q296" s="227">
        <f t="shared" si="198"/>
        <v>100</v>
      </c>
      <c r="R296" s="146"/>
      <c r="S296" s="55">
        <f t="shared" si="199"/>
        <v>0.12121212121212122</v>
      </c>
      <c r="T296" s="149">
        <f t="shared" si="200"/>
        <v>1</v>
      </c>
      <c r="U296" s="233">
        <f t="shared" si="201"/>
        <v>1</v>
      </c>
      <c r="V296" s="149">
        <f t="shared" si="202"/>
        <v>0</v>
      </c>
      <c r="W296" s="150"/>
    </row>
    <row r="297" spans="1:23" s="142" customFormat="1" ht="14.1" hidden="1" customHeight="1" outlineLevel="5">
      <c r="A297" s="192">
        <f t="shared" si="178"/>
        <v>435</v>
      </c>
      <c r="B297" s="173" t="s">
        <v>107</v>
      </c>
      <c r="C297" s="174"/>
      <c r="D297" s="140">
        <v>0</v>
      </c>
      <c r="E297" s="140">
        <f t="shared" si="187"/>
        <v>1</v>
      </c>
      <c r="F297" s="175">
        <v>45311</v>
      </c>
      <c r="G297" s="175">
        <v>45311</v>
      </c>
      <c r="H297" s="143">
        <f t="shared" si="189"/>
        <v>45359</v>
      </c>
      <c r="I297" s="175">
        <v>45359</v>
      </c>
      <c r="J297" s="175">
        <v>45359</v>
      </c>
      <c r="K297" s="143">
        <f t="shared" si="190"/>
        <v>45359</v>
      </c>
      <c r="L297" s="144">
        <v>100</v>
      </c>
      <c r="M297" s="215">
        <v>0</v>
      </c>
      <c r="N297" s="144">
        <f t="shared" si="197"/>
        <v>0</v>
      </c>
      <c r="O297" s="206">
        <v>100</v>
      </c>
      <c r="P297" s="145" t="s">
        <v>32</v>
      </c>
      <c r="Q297" s="227">
        <f t="shared" si="198"/>
        <v>100</v>
      </c>
      <c r="R297" s="146"/>
      <c r="S297" s="55">
        <f t="shared" si="199"/>
        <v>0</v>
      </c>
      <c r="T297" s="149">
        <f t="shared" si="200"/>
        <v>1</v>
      </c>
      <c r="U297" s="233">
        <f t="shared" si="201"/>
        <v>1</v>
      </c>
      <c r="V297" s="149">
        <f t="shared" si="202"/>
        <v>0</v>
      </c>
      <c r="W297" s="150"/>
    </row>
    <row r="298" spans="1:23" s="142" customFormat="1" ht="14.1" hidden="1" customHeight="1" outlineLevel="4">
      <c r="A298" s="192">
        <f t="shared" si="178"/>
        <v>436</v>
      </c>
      <c r="B298" s="173" t="s">
        <v>62</v>
      </c>
      <c r="C298" s="174"/>
      <c r="D298" s="140">
        <v>0</v>
      </c>
      <c r="E298" s="140">
        <f t="shared" si="187"/>
        <v>1</v>
      </c>
      <c r="F298" s="175">
        <v>45325</v>
      </c>
      <c r="G298" s="175">
        <v>45325</v>
      </c>
      <c r="H298" s="143">
        <f t="shared" si="189"/>
        <v>45387</v>
      </c>
      <c r="I298" s="175">
        <v>45387</v>
      </c>
      <c r="J298" s="175">
        <v>45387</v>
      </c>
      <c r="K298" s="143">
        <f t="shared" si="190"/>
        <v>45387</v>
      </c>
      <c r="L298" s="144">
        <v>100</v>
      </c>
      <c r="M298" s="215">
        <v>0</v>
      </c>
      <c r="N298" s="144">
        <f t="shared" si="197"/>
        <v>0</v>
      </c>
      <c r="O298" s="206">
        <v>100</v>
      </c>
      <c r="P298" s="145" t="s">
        <v>32</v>
      </c>
      <c r="Q298" s="227">
        <f t="shared" si="198"/>
        <v>100</v>
      </c>
      <c r="R298" s="146"/>
      <c r="S298" s="55">
        <f>D298/$D$268</f>
        <v>0</v>
      </c>
      <c r="T298" s="149">
        <f t="shared" si="200"/>
        <v>1</v>
      </c>
      <c r="U298" s="233">
        <f t="shared" si="201"/>
        <v>1</v>
      </c>
      <c r="V298" s="149">
        <f t="shared" si="202"/>
        <v>0</v>
      </c>
      <c r="W298" s="150"/>
    </row>
    <row r="299" spans="1:23" s="100" customFormat="1" ht="14.1" hidden="1" customHeight="1" outlineLevel="3">
      <c r="A299" s="192">
        <f t="shared" si="178"/>
        <v>437</v>
      </c>
      <c r="B299" s="179" t="s">
        <v>114</v>
      </c>
      <c r="C299" s="180"/>
      <c r="D299" s="111">
        <f>SUM(D300,D312)</f>
        <v>371</v>
      </c>
      <c r="E299" s="111">
        <f t="shared" si="187"/>
        <v>61</v>
      </c>
      <c r="F299" s="181">
        <v>45290</v>
      </c>
      <c r="G299" s="181">
        <v>45350</v>
      </c>
      <c r="H299" s="102">
        <f t="shared" si="189"/>
        <v>45327</v>
      </c>
      <c r="I299" s="181">
        <v>45327</v>
      </c>
      <c r="J299" s="181">
        <v>45402</v>
      </c>
      <c r="K299" s="102">
        <f t="shared" si="190"/>
        <v>45402</v>
      </c>
      <c r="L299" s="103"/>
      <c r="M299" s="214">
        <v>0</v>
      </c>
      <c r="N299" s="103"/>
      <c r="O299" s="208"/>
      <c r="P299" s="104"/>
      <c r="Q299" s="229"/>
      <c r="R299" s="154"/>
      <c r="S299" s="106">
        <f>D299/$D$267</f>
        <v>0.43698468786808009</v>
      </c>
      <c r="T299" s="108">
        <f>$S300*T300+$S312*T312</f>
        <v>0.99999999999999978</v>
      </c>
      <c r="U299" s="108">
        <f>$S300*U300+$S312*U312</f>
        <v>0.99999999999999978</v>
      </c>
      <c r="V299" s="108">
        <f t="shared" si="202"/>
        <v>0</v>
      </c>
      <c r="W299" s="109"/>
    </row>
    <row r="300" spans="1:23" s="112" customFormat="1" ht="14.1" hidden="1" customHeight="1" outlineLevel="4">
      <c r="A300" s="192">
        <f t="shared" si="178"/>
        <v>438</v>
      </c>
      <c r="B300" s="182" t="s">
        <v>109</v>
      </c>
      <c r="C300" s="183"/>
      <c r="D300" s="124">
        <f>SUM(D301:D311)</f>
        <v>371</v>
      </c>
      <c r="E300" s="124">
        <f t="shared" si="187"/>
        <v>61</v>
      </c>
      <c r="F300" s="184">
        <v>45290</v>
      </c>
      <c r="G300" s="184">
        <v>45350</v>
      </c>
      <c r="H300" s="114">
        <f t="shared" si="189"/>
        <v>45327</v>
      </c>
      <c r="I300" s="184">
        <v>45327</v>
      </c>
      <c r="J300" s="184">
        <v>45402</v>
      </c>
      <c r="K300" s="114">
        <f t="shared" si="190"/>
        <v>45402</v>
      </c>
      <c r="L300" s="115"/>
      <c r="M300" s="214">
        <v>0</v>
      </c>
      <c r="N300" s="115"/>
      <c r="O300" s="209"/>
      <c r="P300" s="116"/>
      <c r="Q300" s="230"/>
      <c r="R300" s="155"/>
      <c r="S300" s="123">
        <f>D300/$D$299</f>
        <v>1</v>
      </c>
      <c r="T300" s="120" cm="1">
        <f t="array" ref="T300">SUMPRODUCT($S301:$S311*T301:T311)</f>
        <v>0.99999999999999978</v>
      </c>
      <c r="U300" s="120" cm="1">
        <f t="array" ref="U300">SUMPRODUCT($S301:$S311*U301:U311)</f>
        <v>0.99999999999999978</v>
      </c>
      <c r="V300" s="120">
        <f t="shared" ref="V300" si="203">U300-T300</f>
        <v>0</v>
      </c>
      <c r="W300" s="121"/>
    </row>
    <row r="301" spans="1:23" s="142" customFormat="1" ht="14.1" hidden="1" customHeight="1" outlineLevel="5">
      <c r="A301" s="192">
        <f t="shared" si="178"/>
        <v>439</v>
      </c>
      <c r="B301" s="173" t="s">
        <v>49</v>
      </c>
      <c r="C301" s="174"/>
      <c r="D301" s="140">
        <f t="shared" si="188"/>
        <v>38</v>
      </c>
      <c r="E301" s="140">
        <f>IF(AND(F301&lt;&gt;"",G301&lt;&gt;"",(G301-F301)=0),1,G301-F301+1)</f>
        <v>38</v>
      </c>
      <c r="F301" s="175">
        <v>45290</v>
      </c>
      <c r="G301" s="175">
        <v>45327</v>
      </c>
      <c r="H301" s="143">
        <f t="shared" si="189"/>
        <v>45327</v>
      </c>
      <c r="I301" s="175">
        <v>45327</v>
      </c>
      <c r="J301" s="175">
        <v>45401</v>
      </c>
      <c r="K301" s="143">
        <f t="shared" si="190"/>
        <v>45401</v>
      </c>
      <c r="L301" s="144">
        <v>100</v>
      </c>
      <c r="M301" s="215">
        <v>0</v>
      </c>
      <c r="N301" s="144">
        <f t="shared" ref="N301:N314" si="204">M301*100</f>
        <v>0</v>
      </c>
      <c r="O301" s="206">
        <v>100</v>
      </c>
      <c r="P301" s="145" t="s">
        <v>32</v>
      </c>
      <c r="Q301" s="227">
        <f t="shared" ref="Q301:Q314" si="205">IF(OR(F301="",G301="",L301=""),0,MIN(MAX(IF(F301&gt;$V$1,0,(((G301-F301)-(G301-$V$1))*(10/E301)/10)),0),1)*L301)</f>
        <v>100</v>
      </c>
      <c r="R301" s="146"/>
      <c r="S301" s="55">
        <f t="shared" ref="S301:S311" si="206">D301/$D$300</f>
        <v>0.10242587601078167</v>
      </c>
      <c r="T301" s="149">
        <f t="shared" ref="T301:T314" si="207">IF(OR(L301=0,Q301=0),0,Q301/L301)</f>
        <v>1</v>
      </c>
      <c r="U301" s="233">
        <f t="shared" ref="U301:U314" si="208">IF(OR(L301=0,O301=0),0,O301/L301)</f>
        <v>1</v>
      </c>
      <c r="V301" s="149">
        <f t="shared" ref="V301:V315" si="209">U301-T301</f>
        <v>0</v>
      </c>
      <c r="W301" s="150"/>
    </row>
    <row r="302" spans="1:23" s="142" customFormat="1" ht="14.1" hidden="1" customHeight="1" outlineLevel="5">
      <c r="A302" s="192">
        <f t="shared" si="178"/>
        <v>440</v>
      </c>
      <c r="B302" s="173" t="s">
        <v>50</v>
      </c>
      <c r="C302" s="174"/>
      <c r="D302" s="140">
        <f t="shared" si="188"/>
        <v>37</v>
      </c>
      <c r="E302" s="140">
        <f t="shared" si="187"/>
        <v>37</v>
      </c>
      <c r="F302" s="175">
        <v>45293</v>
      </c>
      <c r="G302" s="175">
        <v>45329</v>
      </c>
      <c r="H302" s="143">
        <f t="shared" si="189"/>
        <v>45331</v>
      </c>
      <c r="I302" s="175">
        <v>45331</v>
      </c>
      <c r="J302" s="175">
        <v>45401</v>
      </c>
      <c r="K302" s="143">
        <f t="shared" si="190"/>
        <v>45401</v>
      </c>
      <c r="L302" s="144">
        <v>100</v>
      </c>
      <c r="M302" s="215">
        <v>0</v>
      </c>
      <c r="N302" s="144">
        <f t="shared" si="204"/>
        <v>0</v>
      </c>
      <c r="O302" s="206">
        <v>100</v>
      </c>
      <c r="P302" s="145" t="s">
        <v>32</v>
      </c>
      <c r="Q302" s="227">
        <f t="shared" si="205"/>
        <v>100</v>
      </c>
      <c r="R302" s="146"/>
      <c r="S302" s="55">
        <f t="shared" si="206"/>
        <v>9.9730458221024262E-2</v>
      </c>
      <c r="T302" s="149">
        <f t="shared" si="207"/>
        <v>1</v>
      </c>
      <c r="U302" s="233">
        <f t="shared" si="208"/>
        <v>1</v>
      </c>
      <c r="V302" s="149">
        <f t="shared" si="209"/>
        <v>0</v>
      </c>
      <c r="W302" s="150"/>
    </row>
    <row r="303" spans="1:23" s="142" customFormat="1" ht="14.1" hidden="1" customHeight="1" outlineLevel="5">
      <c r="A303" s="192">
        <f t="shared" si="178"/>
        <v>441</v>
      </c>
      <c r="B303" s="173" t="s">
        <v>51</v>
      </c>
      <c r="C303" s="174"/>
      <c r="D303" s="140">
        <f t="shared" si="188"/>
        <v>37</v>
      </c>
      <c r="E303" s="140">
        <f t="shared" si="187"/>
        <v>37</v>
      </c>
      <c r="F303" s="175">
        <v>45294</v>
      </c>
      <c r="G303" s="175">
        <v>45330</v>
      </c>
      <c r="H303" s="143">
        <f t="shared" si="189"/>
        <v>45335</v>
      </c>
      <c r="I303" s="175">
        <v>45335</v>
      </c>
      <c r="J303" s="175">
        <v>45364</v>
      </c>
      <c r="K303" s="143">
        <f t="shared" si="190"/>
        <v>45364</v>
      </c>
      <c r="L303" s="144">
        <v>100</v>
      </c>
      <c r="M303" s="215">
        <v>0</v>
      </c>
      <c r="N303" s="144">
        <f t="shared" si="204"/>
        <v>0</v>
      </c>
      <c r="O303" s="206">
        <v>100</v>
      </c>
      <c r="P303" s="145" t="s">
        <v>32</v>
      </c>
      <c r="Q303" s="227">
        <f t="shared" si="205"/>
        <v>100</v>
      </c>
      <c r="R303" s="146"/>
      <c r="S303" s="55">
        <f t="shared" si="206"/>
        <v>9.9730458221024262E-2</v>
      </c>
      <c r="T303" s="149">
        <f t="shared" si="207"/>
        <v>1</v>
      </c>
      <c r="U303" s="233">
        <f t="shared" si="208"/>
        <v>1</v>
      </c>
      <c r="V303" s="149">
        <f t="shared" si="209"/>
        <v>0</v>
      </c>
      <c r="W303" s="150"/>
    </row>
    <row r="304" spans="1:23" s="142" customFormat="1" ht="14.1" hidden="1" customHeight="1" outlineLevel="5">
      <c r="A304" s="192">
        <f t="shared" si="178"/>
        <v>442</v>
      </c>
      <c r="B304" s="173" t="s">
        <v>52</v>
      </c>
      <c r="C304" s="174"/>
      <c r="D304" s="140">
        <f t="shared" si="188"/>
        <v>37</v>
      </c>
      <c r="E304" s="140">
        <f t="shared" si="187"/>
        <v>37</v>
      </c>
      <c r="F304" s="175">
        <v>45296</v>
      </c>
      <c r="G304" s="175">
        <v>45332</v>
      </c>
      <c r="H304" s="143">
        <f t="shared" si="189"/>
        <v>45336</v>
      </c>
      <c r="I304" s="175">
        <v>45336</v>
      </c>
      <c r="J304" s="175">
        <v>45365</v>
      </c>
      <c r="K304" s="143">
        <f t="shared" si="190"/>
        <v>45365</v>
      </c>
      <c r="L304" s="144">
        <v>100</v>
      </c>
      <c r="M304" s="215">
        <v>0</v>
      </c>
      <c r="N304" s="144">
        <f t="shared" si="204"/>
        <v>0</v>
      </c>
      <c r="O304" s="206">
        <v>100</v>
      </c>
      <c r="P304" s="145" t="s">
        <v>32</v>
      </c>
      <c r="Q304" s="227">
        <f t="shared" si="205"/>
        <v>100</v>
      </c>
      <c r="R304" s="146"/>
      <c r="S304" s="55">
        <f t="shared" si="206"/>
        <v>9.9730458221024262E-2</v>
      </c>
      <c r="T304" s="149">
        <f t="shared" si="207"/>
        <v>1</v>
      </c>
      <c r="U304" s="233">
        <f t="shared" si="208"/>
        <v>1</v>
      </c>
      <c r="V304" s="149">
        <f t="shared" si="209"/>
        <v>0</v>
      </c>
      <c r="W304" s="150"/>
    </row>
    <row r="305" spans="1:23" s="142" customFormat="1" ht="14.1" hidden="1" customHeight="1" outlineLevel="5">
      <c r="A305" s="192">
        <f t="shared" si="178"/>
        <v>443</v>
      </c>
      <c r="B305" s="173" t="s">
        <v>53</v>
      </c>
      <c r="C305" s="174"/>
      <c r="D305" s="140">
        <f t="shared" si="188"/>
        <v>37</v>
      </c>
      <c r="E305" s="140">
        <f t="shared" si="187"/>
        <v>37</v>
      </c>
      <c r="F305" s="175">
        <v>45300</v>
      </c>
      <c r="G305" s="175">
        <v>45336</v>
      </c>
      <c r="H305" s="143">
        <f t="shared" si="189"/>
        <v>45349</v>
      </c>
      <c r="I305" s="175">
        <v>45349</v>
      </c>
      <c r="J305" s="175">
        <v>45378</v>
      </c>
      <c r="K305" s="143">
        <f t="shared" si="190"/>
        <v>45378</v>
      </c>
      <c r="L305" s="144">
        <v>100</v>
      </c>
      <c r="M305" s="215">
        <v>0</v>
      </c>
      <c r="N305" s="144">
        <f t="shared" si="204"/>
        <v>0</v>
      </c>
      <c r="O305" s="206">
        <v>100</v>
      </c>
      <c r="P305" s="145" t="s">
        <v>32</v>
      </c>
      <c r="Q305" s="227">
        <f t="shared" si="205"/>
        <v>100</v>
      </c>
      <c r="R305" s="146"/>
      <c r="S305" s="55">
        <f t="shared" si="206"/>
        <v>9.9730458221024262E-2</v>
      </c>
      <c r="T305" s="149">
        <f t="shared" si="207"/>
        <v>1</v>
      </c>
      <c r="U305" s="233">
        <f t="shared" si="208"/>
        <v>1</v>
      </c>
      <c r="V305" s="149">
        <f t="shared" si="209"/>
        <v>0</v>
      </c>
      <c r="W305" s="150"/>
    </row>
    <row r="306" spans="1:23" s="142" customFormat="1" ht="14.1" hidden="1" customHeight="1" outlineLevel="5">
      <c r="A306" s="192">
        <f t="shared" si="178"/>
        <v>444</v>
      </c>
      <c r="B306" s="173" t="s">
        <v>54</v>
      </c>
      <c r="C306" s="174"/>
      <c r="D306" s="140">
        <f t="shared" si="188"/>
        <v>37</v>
      </c>
      <c r="E306" s="140">
        <f t="shared" si="187"/>
        <v>37</v>
      </c>
      <c r="F306" s="175">
        <v>45303</v>
      </c>
      <c r="G306" s="175">
        <v>45339</v>
      </c>
      <c r="H306" s="143">
        <f t="shared" si="189"/>
        <v>45350</v>
      </c>
      <c r="I306" s="175">
        <v>45350</v>
      </c>
      <c r="J306" s="175">
        <v>45381</v>
      </c>
      <c r="K306" s="143">
        <f t="shared" si="190"/>
        <v>45381</v>
      </c>
      <c r="L306" s="144">
        <v>100</v>
      </c>
      <c r="M306" s="215">
        <v>0</v>
      </c>
      <c r="N306" s="144">
        <f t="shared" si="204"/>
        <v>0</v>
      </c>
      <c r="O306" s="206">
        <v>100</v>
      </c>
      <c r="P306" s="145" t="s">
        <v>32</v>
      </c>
      <c r="Q306" s="227">
        <f t="shared" si="205"/>
        <v>100</v>
      </c>
      <c r="R306" s="146"/>
      <c r="S306" s="55">
        <f t="shared" si="206"/>
        <v>9.9730458221024262E-2</v>
      </c>
      <c r="T306" s="149">
        <f t="shared" si="207"/>
        <v>1</v>
      </c>
      <c r="U306" s="233">
        <f t="shared" si="208"/>
        <v>1</v>
      </c>
      <c r="V306" s="149">
        <f t="shared" si="209"/>
        <v>0</v>
      </c>
      <c r="W306" s="150"/>
    </row>
    <row r="307" spans="1:23" s="142" customFormat="1" ht="14.1" hidden="1" customHeight="1" outlineLevel="5">
      <c r="A307" s="192">
        <f t="shared" si="178"/>
        <v>445</v>
      </c>
      <c r="B307" s="173" t="s">
        <v>65</v>
      </c>
      <c r="C307" s="174"/>
      <c r="D307" s="140">
        <f t="shared" si="188"/>
        <v>37</v>
      </c>
      <c r="E307" s="140">
        <f t="shared" si="187"/>
        <v>37</v>
      </c>
      <c r="F307" s="175">
        <v>45306</v>
      </c>
      <c r="G307" s="175">
        <v>45342</v>
      </c>
      <c r="H307" s="143">
        <f t="shared" si="189"/>
        <v>45356</v>
      </c>
      <c r="I307" s="175">
        <v>45356</v>
      </c>
      <c r="J307" s="175">
        <v>45385</v>
      </c>
      <c r="K307" s="143">
        <f t="shared" si="190"/>
        <v>45385</v>
      </c>
      <c r="L307" s="144">
        <v>100</v>
      </c>
      <c r="M307" s="215">
        <v>0</v>
      </c>
      <c r="N307" s="144">
        <f t="shared" si="204"/>
        <v>0</v>
      </c>
      <c r="O307" s="206">
        <v>100</v>
      </c>
      <c r="P307" s="145" t="s">
        <v>32</v>
      </c>
      <c r="Q307" s="227">
        <f t="shared" si="205"/>
        <v>100</v>
      </c>
      <c r="R307" s="146"/>
      <c r="S307" s="55">
        <f t="shared" si="206"/>
        <v>9.9730458221024262E-2</v>
      </c>
      <c r="T307" s="149">
        <f t="shared" si="207"/>
        <v>1</v>
      </c>
      <c r="U307" s="233">
        <f t="shared" si="208"/>
        <v>1</v>
      </c>
      <c r="V307" s="149">
        <f t="shared" si="209"/>
        <v>0</v>
      </c>
      <c r="W307" s="150"/>
    </row>
    <row r="308" spans="1:23" s="142" customFormat="1" ht="14.1" hidden="1" customHeight="1" outlineLevel="5">
      <c r="A308" s="192">
        <f t="shared" si="178"/>
        <v>446</v>
      </c>
      <c r="B308" s="173" t="s">
        <v>55</v>
      </c>
      <c r="C308" s="174"/>
      <c r="D308" s="140">
        <f t="shared" si="188"/>
        <v>37</v>
      </c>
      <c r="E308" s="140">
        <f t="shared" si="187"/>
        <v>37</v>
      </c>
      <c r="F308" s="175">
        <v>45309</v>
      </c>
      <c r="G308" s="175">
        <v>45345</v>
      </c>
      <c r="H308" s="143">
        <f t="shared" si="189"/>
        <v>45365</v>
      </c>
      <c r="I308" s="175">
        <v>45365</v>
      </c>
      <c r="J308" s="175">
        <v>45394</v>
      </c>
      <c r="K308" s="143">
        <f t="shared" si="190"/>
        <v>45394</v>
      </c>
      <c r="L308" s="144">
        <v>100</v>
      </c>
      <c r="M308" s="215">
        <v>0</v>
      </c>
      <c r="N308" s="144">
        <f t="shared" si="204"/>
        <v>0</v>
      </c>
      <c r="O308" s="206">
        <v>100</v>
      </c>
      <c r="P308" s="145" t="s">
        <v>32</v>
      </c>
      <c r="Q308" s="227">
        <f t="shared" si="205"/>
        <v>100</v>
      </c>
      <c r="R308" s="146"/>
      <c r="S308" s="55">
        <f t="shared" si="206"/>
        <v>9.9730458221024262E-2</v>
      </c>
      <c r="T308" s="149">
        <f t="shared" si="207"/>
        <v>1</v>
      </c>
      <c r="U308" s="233">
        <f t="shared" si="208"/>
        <v>1</v>
      </c>
      <c r="V308" s="149">
        <f t="shared" si="209"/>
        <v>0</v>
      </c>
      <c r="W308" s="150"/>
    </row>
    <row r="309" spans="1:23" s="142" customFormat="1" ht="14.1" hidden="1" customHeight="1" outlineLevel="5">
      <c r="A309" s="192">
        <f t="shared" si="178"/>
        <v>447</v>
      </c>
      <c r="B309" s="173" t="s">
        <v>56</v>
      </c>
      <c r="C309" s="174"/>
      <c r="D309" s="140">
        <f t="shared" si="188"/>
        <v>37</v>
      </c>
      <c r="E309" s="140">
        <f t="shared" si="187"/>
        <v>37</v>
      </c>
      <c r="F309" s="175">
        <v>45313</v>
      </c>
      <c r="G309" s="175">
        <v>45349</v>
      </c>
      <c r="H309" s="143">
        <f t="shared" si="189"/>
        <v>45366</v>
      </c>
      <c r="I309" s="175">
        <v>45366</v>
      </c>
      <c r="J309" s="175">
        <v>45398</v>
      </c>
      <c r="K309" s="143">
        <f t="shared" si="190"/>
        <v>45398</v>
      </c>
      <c r="L309" s="144">
        <v>100</v>
      </c>
      <c r="M309" s="215">
        <v>0</v>
      </c>
      <c r="N309" s="144">
        <f t="shared" si="204"/>
        <v>0</v>
      </c>
      <c r="O309" s="206">
        <v>100</v>
      </c>
      <c r="P309" s="145" t="s">
        <v>32</v>
      </c>
      <c r="Q309" s="227">
        <f t="shared" si="205"/>
        <v>100</v>
      </c>
      <c r="R309" s="146"/>
      <c r="S309" s="55">
        <f t="shared" si="206"/>
        <v>9.9730458221024262E-2</v>
      </c>
      <c r="T309" s="149">
        <f t="shared" si="207"/>
        <v>1</v>
      </c>
      <c r="U309" s="233">
        <f t="shared" si="208"/>
        <v>1</v>
      </c>
      <c r="V309" s="149">
        <f t="shared" si="209"/>
        <v>0</v>
      </c>
      <c r="W309" s="150"/>
    </row>
    <row r="310" spans="1:23" s="142" customFormat="1" ht="14.1" hidden="1" customHeight="1" outlineLevel="5">
      <c r="A310" s="192">
        <f t="shared" si="178"/>
        <v>448</v>
      </c>
      <c r="B310" s="173" t="s">
        <v>57</v>
      </c>
      <c r="C310" s="174"/>
      <c r="D310" s="140">
        <f t="shared" si="188"/>
        <v>37</v>
      </c>
      <c r="E310" s="140">
        <f t="shared" si="187"/>
        <v>37</v>
      </c>
      <c r="F310" s="175">
        <v>45314</v>
      </c>
      <c r="G310" s="175">
        <v>45350</v>
      </c>
      <c r="H310" s="143">
        <f t="shared" si="189"/>
        <v>45373</v>
      </c>
      <c r="I310" s="175">
        <v>45373</v>
      </c>
      <c r="J310" s="175">
        <v>45402</v>
      </c>
      <c r="K310" s="143">
        <f t="shared" si="190"/>
        <v>45402</v>
      </c>
      <c r="L310" s="144">
        <v>100</v>
      </c>
      <c r="M310" s="215">
        <v>0</v>
      </c>
      <c r="N310" s="144">
        <f t="shared" si="204"/>
        <v>0</v>
      </c>
      <c r="O310" s="206">
        <v>100</v>
      </c>
      <c r="P310" s="145" t="s">
        <v>32</v>
      </c>
      <c r="Q310" s="227">
        <f t="shared" si="205"/>
        <v>100</v>
      </c>
      <c r="R310" s="146"/>
      <c r="S310" s="55">
        <f t="shared" si="206"/>
        <v>9.9730458221024262E-2</v>
      </c>
      <c r="T310" s="149">
        <f t="shared" si="207"/>
        <v>1</v>
      </c>
      <c r="U310" s="233">
        <f t="shared" si="208"/>
        <v>1</v>
      </c>
      <c r="V310" s="149">
        <f t="shared" si="209"/>
        <v>0</v>
      </c>
      <c r="W310" s="150"/>
    </row>
    <row r="311" spans="1:23" s="142" customFormat="1" ht="14.1" hidden="1" customHeight="1" outlineLevel="5">
      <c r="A311" s="192">
        <f t="shared" si="178"/>
        <v>449</v>
      </c>
      <c r="B311" s="173" t="s">
        <v>110</v>
      </c>
      <c r="C311" s="174"/>
      <c r="D311" s="140">
        <v>0</v>
      </c>
      <c r="E311" s="140">
        <f t="shared" si="187"/>
        <v>1</v>
      </c>
      <c r="F311" s="175">
        <v>45350</v>
      </c>
      <c r="G311" s="175">
        <v>45350</v>
      </c>
      <c r="H311" s="143">
        <f t="shared" si="189"/>
        <v>45402</v>
      </c>
      <c r="I311" s="175">
        <v>45402</v>
      </c>
      <c r="J311" s="175">
        <v>45402</v>
      </c>
      <c r="K311" s="143">
        <f t="shared" si="190"/>
        <v>45402</v>
      </c>
      <c r="L311" s="144">
        <v>100</v>
      </c>
      <c r="M311" s="215">
        <v>0</v>
      </c>
      <c r="N311" s="144">
        <f t="shared" si="204"/>
        <v>0</v>
      </c>
      <c r="O311" s="206">
        <v>100</v>
      </c>
      <c r="P311" s="145" t="s">
        <v>32</v>
      </c>
      <c r="Q311" s="227">
        <f t="shared" si="205"/>
        <v>100</v>
      </c>
      <c r="R311" s="146"/>
      <c r="S311" s="55">
        <f t="shared" si="206"/>
        <v>0</v>
      </c>
      <c r="T311" s="149">
        <f t="shared" si="207"/>
        <v>1</v>
      </c>
      <c r="U311" s="233">
        <f t="shared" si="208"/>
        <v>1</v>
      </c>
      <c r="V311" s="149">
        <f t="shared" si="209"/>
        <v>0</v>
      </c>
      <c r="W311" s="150"/>
    </row>
    <row r="312" spans="1:23" s="142" customFormat="1" ht="14.1" hidden="1" customHeight="1" outlineLevel="4">
      <c r="A312" s="192">
        <f t="shared" si="178"/>
        <v>450</v>
      </c>
      <c r="B312" s="173" t="s">
        <v>111</v>
      </c>
      <c r="C312" s="174"/>
      <c r="D312" s="140">
        <v>0</v>
      </c>
      <c r="E312" s="140">
        <f t="shared" si="187"/>
        <v>1</v>
      </c>
      <c r="F312" s="175">
        <v>45350</v>
      </c>
      <c r="G312" s="175">
        <v>45350</v>
      </c>
      <c r="H312" s="143">
        <f t="shared" si="189"/>
        <v>45402</v>
      </c>
      <c r="I312" s="175">
        <v>45402</v>
      </c>
      <c r="J312" s="175">
        <v>45402</v>
      </c>
      <c r="K312" s="143">
        <f t="shared" si="190"/>
        <v>45402</v>
      </c>
      <c r="L312" s="144">
        <v>100</v>
      </c>
      <c r="M312" s="215">
        <v>0</v>
      </c>
      <c r="N312" s="144">
        <f t="shared" si="204"/>
        <v>0</v>
      </c>
      <c r="O312" s="206">
        <v>100</v>
      </c>
      <c r="P312" s="145" t="s">
        <v>32</v>
      </c>
      <c r="Q312" s="227">
        <f t="shared" si="205"/>
        <v>100</v>
      </c>
      <c r="R312" s="146"/>
      <c r="S312" s="55">
        <f>D312/$D$299</f>
        <v>0</v>
      </c>
      <c r="T312" s="149">
        <f t="shared" si="207"/>
        <v>1</v>
      </c>
      <c r="U312" s="233">
        <f t="shared" si="208"/>
        <v>1</v>
      </c>
      <c r="V312" s="149">
        <f t="shared" si="209"/>
        <v>0</v>
      </c>
      <c r="W312" s="150"/>
    </row>
    <row r="313" spans="1:23" s="142" customFormat="1" ht="14.1" hidden="1" customHeight="1" outlineLevel="3">
      <c r="A313" s="192">
        <f t="shared" si="178"/>
        <v>451</v>
      </c>
      <c r="B313" s="173" t="s">
        <v>91</v>
      </c>
      <c r="C313" s="174"/>
      <c r="D313" s="140">
        <v>0</v>
      </c>
      <c r="E313" s="140">
        <f t="shared" si="187"/>
        <v>1</v>
      </c>
      <c r="F313" s="175">
        <v>45350</v>
      </c>
      <c r="G313" s="175">
        <v>45350</v>
      </c>
      <c r="H313" s="143">
        <f t="shared" si="189"/>
        <v>45402</v>
      </c>
      <c r="I313" s="175">
        <v>45402</v>
      </c>
      <c r="J313" s="175">
        <v>45402</v>
      </c>
      <c r="K313" s="143">
        <f t="shared" si="190"/>
        <v>45402</v>
      </c>
      <c r="L313" s="144">
        <v>100</v>
      </c>
      <c r="M313" s="215">
        <v>0</v>
      </c>
      <c r="N313" s="144">
        <f t="shared" si="204"/>
        <v>0</v>
      </c>
      <c r="O313" s="206">
        <v>100</v>
      </c>
      <c r="P313" s="145" t="s">
        <v>32</v>
      </c>
      <c r="Q313" s="227">
        <f t="shared" si="205"/>
        <v>100</v>
      </c>
      <c r="R313" s="146"/>
      <c r="S313" s="55">
        <f>D313/$D$267</f>
        <v>0</v>
      </c>
      <c r="T313" s="149">
        <f t="shared" si="207"/>
        <v>1</v>
      </c>
      <c r="U313" s="233">
        <f t="shared" si="208"/>
        <v>1</v>
      </c>
      <c r="V313" s="149">
        <f t="shared" si="209"/>
        <v>0</v>
      </c>
      <c r="W313" s="150"/>
    </row>
    <row r="314" spans="1:23" s="142" customFormat="1" ht="14.1" hidden="1" customHeight="1" outlineLevel="2">
      <c r="A314" s="192">
        <f t="shared" si="178"/>
        <v>452</v>
      </c>
      <c r="B314" s="173" t="s">
        <v>118</v>
      </c>
      <c r="C314" s="174"/>
      <c r="D314" s="140">
        <v>0</v>
      </c>
      <c r="E314" s="140">
        <f t="shared" si="187"/>
        <v>1</v>
      </c>
      <c r="F314" s="175">
        <v>45350</v>
      </c>
      <c r="G314" s="175">
        <v>45350</v>
      </c>
      <c r="H314" s="143">
        <f t="shared" si="189"/>
        <v>45402</v>
      </c>
      <c r="I314" s="175">
        <v>45402</v>
      </c>
      <c r="J314" s="175">
        <v>45402</v>
      </c>
      <c r="K314" s="143">
        <f t="shared" si="190"/>
        <v>45402</v>
      </c>
      <c r="L314" s="144">
        <v>100</v>
      </c>
      <c r="M314" s="215">
        <v>0</v>
      </c>
      <c r="N314" s="144">
        <f t="shared" si="204"/>
        <v>0</v>
      </c>
      <c r="O314" s="206">
        <v>100</v>
      </c>
      <c r="P314" s="145" t="s">
        <v>32</v>
      </c>
      <c r="Q314" s="227">
        <f t="shared" si="205"/>
        <v>100</v>
      </c>
      <c r="R314" s="146"/>
      <c r="S314" s="55">
        <f>D314/$D$263</f>
        <v>0</v>
      </c>
      <c r="T314" s="149">
        <f t="shared" si="207"/>
        <v>1</v>
      </c>
      <c r="U314" s="233">
        <f t="shared" si="208"/>
        <v>1</v>
      </c>
      <c r="V314" s="149">
        <f t="shared" si="209"/>
        <v>0</v>
      </c>
      <c r="W314" s="150"/>
    </row>
    <row r="315" spans="1:23" s="74" customFormat="1" ht="14.1" customHeight="1" outlineLevel="1" collapsed="1">
      <c r="A315" s="192">
        <f t="shared" si="178"/>
        <v>453</v>
      </c>
      <c r="B315" s="170" t="s">
        <v>119</v>
      </c>
      <c r="C315" s="171"/>
      <c r="D315" s="75">
        <f>SUM(D316,D319,D382)</f>
        <v>755</v>
      </c>
      <c r="E315" s="75">
        <f t="shared" si="187"/>
        <v>80</v>
      </c>
      <c r="F315" s="172">
        <v>45271</v>
      </c>
      <c r="G315" s="172">
        <v>45350</v>
      </c>
      <c r="H315" s="76">
        <f t="shared" si="189"/>
        <v>45257</v>
      </c>
      <c r="I315" s="172">
        <v>45257</v>
      </c>
      <c r="J315" s="172">
        <v>45414</v>
      </c>
      <c r="K315" s="76">
        <f t="shared" si="190"/>
        <v>45414</v>
      </c>
      <c r="L315" s="77"/>
      <c r="M315" s="214">
        <v>0.01</v>
      </c>
      <c r="N315" s="77"/>
      <c r="O315" s="205"/>
      <c r="P315" s="78"/>
      <c r="Q315" s="226"/>
      <c r="R315" s="138"/>
      <c r="S315" s="80">
        <f>D315/$D$9</f>
        <v>8.4603316898251901E-2</v>
      </c>
      <c r="T315" s="82">
        <f>$S316*T316+$S319*T319+$S382*T382</f>
        <v>0.99999999999999978</v>
      </c>
      <c r="U315" s="82">
        <f>$S316*U316+$S319*U319+$S382*U382</f>
        <v>0.99999999999999978</v>
      </c>
      <c r="V315" s="82">
        <f t="shared" si="209"/>
        <v>0</v>
      </c>
      <c r="W315" s="83"/>
    </row>
    <row r="316" spans="1:23" s="86" customFormat="1" ht="14.1" hidden="1" customHeight="1" outlineLevel="2">
      <c r="A316" s="192">
        <f t="shared" si="178"/>
        <v>454</v>
      </c>
      <c r="B316" s="176" t="s">
        <v>43</v>
      </c>
      <c r="C316" s="177"/>
      <c r="D316" s="96">
        <f>SUM(D317:D318)</f>
        <v>9</v>
      </c>
      <c r="E316" s="96">
        <f t="shared" si="187"/>
        <v>9</v>
      </c>
      <c r="F316" s="178">
        <v>45271</v>
      </c>
      <c r="G316" s="178">
        <v>45279</v>
      </c>
      <c r="H316" s="88">
        <f t="shared" si="189"/>
        <v>45271</v>
      </c>
      <c r="I316" s="178">
        <v>45271</v>
      </c>
      <c r="J316" s="178">
        <v>45279</v>
      </c>
      <c r="K316" s="88">
        <f t="shared" si="190"/>
        <v>45279</v>
      </c>
      <c r="L316" s="89"/>
      <c r="M316" s="214">
        <v>1</v>
      </c>
      <c r="N316" s="89"/>
      <c r="O316" s="207"/>
      <c r="P316" s="90"/>
      <c r="Q316" s="228"/>
      <c r="R316" s="139"/>
      <c r="S316" s="98">
        <f>D316/$D$315</f>
        <v>1.1920529801324504E-2</v>
      </c>
      <c r="T316" s="94" cm="1">
        <f t="array" ref="T316">SUMPRODUCT($S317:$S318*T317:T318)</f>
        <v>1</v>
      </c>
      <c r="U316" s="234" cm="1">
        <f t="array" ref="U316">SUMPRODUCT($S317:$S318*U317:U318)</f>
        <v>1</v>
      </c>
      <c r="V316" s="94">
        <f t="shared" ref="V316" si="210">U316-T316</f>
        <v>0</v>
      </c>
      <c r="W316" s="95"/>
    </row>
    <row r="317" spans="1:23" s="142" customFormat="1" ht="14.1" hidden="1" customHeight="1" outlineLevel="3">
      <c r="A317" s="192">
        <f t="shared" si="178"/>
        <v>455</v>
      </c>
      <c r="B317" s="173" t="s">
        <v>44</v>
      </c>
      <c r="C317" s="174"/>
      <c r="D317" s="140">
        <f t="shared" si="188"/>
        <v>9</v>
      </c>
      <c r="E317" s="140">
        <f t="shared" si="187"/>
        <v>9</v>
      </c>
      <c r="F317" s="175">
        <v>45271</v>
      </c>
      <c r="G317" s="175">
        <v>45279</v>
      </c>
      <c r="H317" s="143">
        <f t="shared" si="189"/>
        <v>45271</v>
      </c>
      <c r="I317" s="212">
        <v>45271</v>
      </c>
      <c r="J317" s="212">
        <v>45279</v>
      </c>
      <c r="K317" s="143">
        <f t="shared" si="190"/>
        <v>45279</v>
      </c>
      <c r="L317" s="144">
        <v>100</v>
      </c>
      <c r="M317" s="215">
        <v>1</v>
      </c>
      <c r="N317" s="144">
        <f t="shared" ref="N317:N318" si="211">M317*100</f>
        <v>100</v>
      </c>
      <c r="O317" s="206">
        <v>100</v>
      </c>
      <c r="P317" s="145" t="s">
        <v>32</v>
      </c>
      <c r="Q317" s="227">
        <f>IF(OR(F317="",G317="",L317=""),0,MIN(MAX(IF(F317&gt;$V$1,0,(((G317-F317)-(G317-$V$1))*(10/E317)/10)),0),1)*L317)</f>
        <v>100</v>
      </c>
      <c r="R317" s="146"/>
      <c r="S317" s="55">
        <f>D317/$D$316</f>
        <v>1</v>
      </c>
      <c r="T317" s="149">
        <f>IF(OR(L317=0,Q317=0),0,Q317/L317)</f>
        <v>1</v>
      </c>
      <c r="U317" s="233">
        <f>IF(OR(L317=0,O317=0),0,O317/L317)</f>
        <v>1</v>
      </c>
      <c r="V317" s="149">
        <f t="shared" ref="V317:V319" si="212">U317-T317</f>
        <v>0</v>
      </c>
      <c r="W317" s="150"/>
    </row>
    <row r="318" spans="1:23" s="142" customFormat="1" ht="14.1" hidden="1" customHeight="1" outlineLevel="3">
      <c r="A318" s="192">
        <f t="shared" si="178"/>
        <v>456</v>
      </c>
      <c r="B318" s="173" t="s">
        <v>45</v>
      </c>
      <c r="C318" s="174"/>
      <c r="D318" s="140">
        <v>0</v>
      </c>
      <c r="E318" s="140">
        <f t="shared" si="187"/>
        <v>1</v>
      </c>
      <c r="F318" s="175">
        <v>45279</v>
      </c>
      <c r="G318" s="175">
        <v>45279</v>
      </c>
      <c r="H318" s="143">
        <f t="shared" si="189"/>
        <v>45279</v>
      </c>
      <c r="I318" s="212">
        <v>45279</v>
      </c>
      <c r="J318" s="212">
        <v>45279</v>
      </c>
      <c r="K318" s="143">
        <f t="shared" si="190"/>
        <v>45279</v>
      </c>
      <c r="L318" s="144">
        <v>100</v>
      </c>
      <c r="M318" s="215">
        <v>1</v>
      </c>
      <c r="N318" s="144">
        <f t="shared" si="211"/>
        <v>100</v>
      </c>
      <c r="O318" s="206">
        <v>100</v>
      </c>
      <c r="P318" s="145" t="s">
        <v>32</v>
      </c>
      <c r="Q318" s="227">
        <f>IF(OR(F318="",G318="",L318=""),0,MIN(MAX(IF(F318&gt;$V$1,0,(((G318-F318)-(G318-$V$1))*(10/E318)/10)),0),1)*L318)</f>
        <v>100</v>
      </c>
      <c r="R318" s="146"/>
      <c r="S318" s="55">
        <f>D318/$D$316</f>
        <v>0</v>
      </c>
      <c r="T318" s="149">
        <f>IF(OR(L318=0,Q318=0),0,Q318/L318)</f>
        <v>1</v>
      </c>
      <c r="U318" s="233">
        <f>IF(OR(L318=0,O318=0),0,O318/L318)</f>
        <v>1</v>
      </c>
      <c r="V318" s="149">
        <f t="shared" si="212"/>
        <v>0</v>
      </c>
      <c r="W318" s="150"/>
    </row>
    <row r="319" spans="1:23" s="86" customFormat="1" ht="14.1" hidden="1" customHeight="1" outlineLevel="2">
      <c r="A319" s="192">
        <f t="shared" si="178"/>
        <v>457</v>
      </c>
      <c r="B319" s="176" t="s">
        <v>120</v>
      </c>
      <c r="C319" s="177"/>
      <c r="D319" s="96">
        <f>SUM(D320,D351,D367,D381)</f>
        <v>746</v>
      </c>
      <c r="E319" s="96">
        <f t="shared" si="187"/>
        <v>71</v>
      </c>
      <c r="F319" s="178">
        <v>45280</v>
      </c>
      <c r="G319" s="178">
        <v>45350</v>
      </c>
      <c r="H319" s="88">
        <f t="shared" si="189"/>
        <v>45257</v>
      </c>
      <c r="I319" s="178">
        <v>45257</v>
      </c>
      <c r="J319" s="178">
        <v>45414</v>
      </c>
      <c r="K319" s="88">
        <f t="shared" si="190"/>
        <v>45414</v>
      </c>
      <c r="L319" s="89"/>
      <c r="M319" s="214">
        <v>0</v>
      </c>
      <c r="N319" s="89"/>
      <c r="O319" s="207"/>
      <c r="P319" s="90"/>
      <c r="Q319" s="228"/>
      <c r="R319" s="139"/>
      <c r="S319" s="98">
        <f>D319/$D$315</f>
        <v>0.98807947019867548</v>
      </c>
      <c r="T319" s="94">
        <f>$S320*T320+$S351*T351+$S367*T367+$S381*T381</f>
        <v>0.99999999999999978</v>
      </c>
      <c r="U319" s="94">
        <f>$S320*U320+$S351*U351+$S367*U367+$S381*U381</f>
        <v>0.99999999999999978</v>
      </c>
      <c r="V319" s="94">
        <f t="shared" si="212"/>
        <v>0</v>
      </c>
      <c r="W319" s="95"/>
    </row>
    <row r="320" spans="1:23" s="100" customFormat="1" ht="14.1" hidden="1" customHeight="1" outlineLevel="3">
      <c r="A320" s="192">
        <f t="shared" si="178"/>
        <v>458</v>
      </c>
      <c r="B320" s="179" t="s">
        <v>117</v>
      </c>
      <c r="C320" s="180"/>
      <c r="D320" s="111">
        <f>SUM(D321,D332,D340,D350)</f>
        <v>482</v>
      </c>
      <c r="E320" s="111">
        <f t="shared" si="187"/>
        <v>56</v>
      </c>
      <c r="F320" s="181">
        <v>45280</v>
      </c>
      <c r="G320" s="181">
        <v>45335</v>
      </c>
      <c r="H320" s="102">
        <f t="shared" si="189"/>
        <v>45257</v>
      </c>
      <c r="I320" s="181">
        <v>45257</v>
      </c>
      <c r="J320" s="181">
        <v>45400</v>
      </c>
      <c r="K320" s="102">
        <f t="shared" si="190"/>
        <v>45400</v>
      </c>
      <c r="L320" s="103"/>
      <c r="M320" s="214">
        <v>0</v>
      </c>
      <c r="N320" s="103"/>
      <c r="O320" s="208"/>
      <c r="P320" s="104"/>
      <c r="Q320" s="229"/>
      <c r="R320" s="154"/>
      <c r="S320" s="106">
        <f>D320/$D$319</f>
        <v>0.64611260053619302</v>
      </c>
      <c r="T320" s="108">
        <f>$S321*T321+$S332*T332+$S340*T340+$S350*T350</f>
        <v>0.99999999999999989</v>
      </c>
      <c r="U320" s="108">
        <f>$S321*U321+$S332*U332+$S340*U340+$S350*U350</f>
        <v>0.99999999999999989</v>
      </c>
      <c r="V320" s="108">
        <f t="shared" ref="V320" si="213">U320-T320</f>
        <v>0</v>
      </c>
      <c r="W320" s="109"/>
    </row>
    <row r="321" spans="1:23" s="112" customFormat="1" ht="14.1" hidden="1" customHeight="1" outlineLevel="4">
      <c r="A321" s="192">
        <f t="shared" si="178"/>
        <v>459</v>
      </c>
      <c r="B321" s="182" t="s">
        <v>48</v>
      </c>
      <c r="C321" s="183"/>
      <c r="D321" s="124">
        <f>SUM(D322:D331)</f>
        <v>188</v>
      </c>
      <c r="E321" s="124">
        <f t="shared" si="187"/>
        <v>41</v>
      </c>
      <c r="F321" s="184">
        <v>45280</v>
      </c>
      <c r="G321" s="184">
        <v>45320</v>
      </c>
      <c r="H321" s="114">
        <f t="shared" si="189"/>
        <v>45257</v>
      </c>
      <c r="I321" s="184">
        <v>45257</v>
      </c>
      <c r="J321" s="184">
        <v>45380</v>
      </c>
      <c r="K321" s="114">
        <f t="shared" si="190"/>
        <v>45380</v>
      </c>
      <c r="L321" s="115"/>
      <c r="M321" s="214">
        <v>0</v>
      </c>
      <c r="N321" s="115"/>
      <c r="O321" s="209"/>
      <c r="P321" s="116"/>
      <c r="Q321" s="230"/>
      <c r="R321" s="155"/>
      <c r="S321" s="123">
        <f>D321/$D$320</f>
        <v>0.39004149377593361</v>
      </c>
      <c r="T321" s="120" cm="1">
        <f t="array" ref="T321">SUMPRODUCT($S322:$S331*T322:T331)</f>
        <v>0.99999999999999989</v>
      </c>
      <c r="U321" s="120" cm="1">
        <f t="array" ref="U321">SUMPRODUCT($S322:$S331*U322:U331)</f>
        <v>0.99999999999999989</v>
      </c>
      <c r="V321" s="120">
        <f t="shared" ref="V321" si="214">U321-T321</f>
        <v>0</v>
      </c>
      <c r="W321" s="121"/>
    </row>
    <row r="322" spans="1:23" s="142" customFormat="1" ht="14.1" hidden="1" customHeight="1" outlineLevel="5">
      <c r="A322" s="192">
        <f t="shared" si="178"/>
        <v>460</v>
      </c>
      <c r="B322" s="173" t="s">
        <v>49</v>
      </c>
      <c r="C322" s="174"/>
      <c r="D322" s="140">
        <f t="shared" si="188"/>
        <v>21</v>
      </c>
      <c r="E322" s="140">
        <f t="shared" si="187"/>
        <v>21</v>
      </c>
      <c r="F322" s="175">
        <v>45280</v>
      </c>
      <c r="G322" s="175">
        <v>45300</v>
      </c>
      <c r="H322" s="143">
        <f t="shared" si="189"/>
        <v>45257</v>
      </c>
      <c r="I322" s="175">
        <v>45257</v>
      </c>
      <c r="J322" s="175">
        <v>45342</v>
      </c>
      <c r="K322" s="143">
        <f t="shared" si="190"/>
        <v>45342</v>
      </c>
      <c r="L322" s="144">
        <v>100</v>
      </c>
      <c r="M322" s="215">
        <v>0</v>
      </c>
      <c r="N322" s="144">
        <f t="shared" ref="N322:N331" si="215">M322*100</f>
        <v>0</v>
      </c>
      <c r="O322" s="206">
        <v>100</v>
      </c>
      <c r="P322" s="145" t="s">
        <v>32</v>
      </c>
      <c r="Q322" s="227">
        <f t="shared" ref="Q322:Q331" si="216">IF(OR(F322="",G322="",L322=""),0,MIN(MAX(IF(F322&gt;$V$1,0,(((G322-F322)-(G322-$V$1))*(10/E322)/10)),0),1)*L322)</f>
        <v>100</v>
      </c>
      <c r="R322" s="146"/>
      <c r="S322" s="55">
        <f t="shared" ref="S322:S331" si="217">D322/$D$321</f>
        <v>0.11170212765957446</v>
      </c>
      <c r="T322" s="149">
        <f t="shared" ref="T322:T331" si="218">IF(OR(L322=0,Q322=0),0,Q322/L322)</f>
        <v>1</v>
      </c>
      <c r="U322" s="233">
        <f t="shared" ref="U322:U331" si="219">IF(OR(L322=0,O322=0),0,O322/L322)</f>
        <v>1</v>
      </c>
      <c r="V322" s="149">
        <f t="shared" ref="V322:V332" si="220">U322-T322</f>
        <v>0</v>
      </c>
      <c r="W322" s="150"/>
    </row>
    <row r="323" spans="1:23" s="142" customFormat="1" ht="14.1" hidden="1" customHeight="1" outlineLevel="5">
      <c r="A323" s="192">
        <f t="shared" si="178"/>
        <v>461</v>
      </c>
      <c r="B323" s="173" t="s">
        <v>50</v>
      </c>
      <c r="C323" s="174"/>
      <c r="D323" s="140">
        <f t="shared" si="188"/>
        <v>21</v>
      </c>
      <c r="E323" s="140">
        <f t="shared" si="187"/>
        <v>21</v>
      </c>
      <c r="F323" s="175">
        <v>45282</v>
      </c>
      <c r="G323" s="175">
        <v>45302</v>
      </c>
      <c r="H323" s="143">
        <f t="shared" si="189"/>
        <v>45264</v>
      </c>
      <c r="I323" s="175">
        <v>45264</v>
      </c>
      <c r="J323" s="175">
        <v>45343</v>
      </c>
      <c r="K323" s="143">
        <f t="shared" si="190"/>
        <v>45343</v>
      </c>
      <c r="L323" s="144">
        <v>100</v>
      </c>
      <c r="M323" s="215">
        <v>0</v>
      </c>
      <c r="N323" s="144">
        <f t="shared" si="215"/>
        <v>0</v>
      </c>
      <c r="O323" s="206">
        <v>100</v>
      </c>
      <c r="P323" s="145" t="s">
        <v>32</v>
      </c>
      <c r="Q323" s="227">
        <f t="shared" si="216"/>
        <v>100</v>
      </c>
      <c r="R323" s="146"/>
      <c r="S323" s="55">
        <f t="shared" si="217"/>
        <v>0.11170212765957446</v>
      </c>
      <c r="T323" s="149">
        <f t="shared" si="218"/>
        <v>1</v>
      </c>
      <c r="U323" s="233">
        <f t="shared" si="219"/>
        <v>1</v>
      </c>
      <c r="V323" s="149">
        <f t="shared" si="220"/>
        <v>0</v>
      </c>
      <c r="W323" s="150"/>
    </row>
    <row r="324" spans="1:23" s="142" customFormat="1" ht="14.1" hidden="1" customHeight="1" outlineLevel="5">
      <c r="A324" s="192">
        <f t="shared" si="178"/>
        <v>462</v>
      </c>
      <c r="B324" s="173" t="s">
        <v>51</v>
      </c>
      <c r="C324" s="174"/>
      <c r="D324" s="140">
        <f t="shared" si="188"/>
        <v>21</v>
      </c>
      <c r="E324" s="140">
        <f t="shared" si="187"/>
        <v>21</v>
      </c>
      <c r="F324" s="175">
        <v>45283</v>
      </c>
      <c r="G324" s="175">
        <v>45303</v>
      </c>
      <c r="H324" s="143">
        <f t="shared" si="189"/>
        <v>45265</v>
      </c>
      <c r="I324" s="175">
        <v>45265</v>
      </c>
      <c r="J324" s="175">
        <v>45345</v>
      </c>
      <c r="K324" s="143">
        <f t="shared" si="190"/>
        <v>45345</v>
      </c>
      <c r="L324" s="144">
        <v>100</v>
      </c>
      <c r="M324" s="215">
        <v>0</v>
      </c>
      <c r="N324" s="144">
        <f t="shared" si="215"/>
        <v>0</v>
      </c>
      <c r="O324" s="206">
        <v>100</v>
      </c>
      <c r="P324" s="145" t="s">
        <v>32</v>
      </c>
      <c r="Q324" s="227">
        <f t="shared" si="216"/>
        <v>100</v>
      </c>
      <c r="R324" s="146"/>
      <c r="S324" s="55">
        <f t="shared" si="217"/>
        <v>0.11170212765957446</v>
      </c>
      <c r="T324" s="149">
        <f t="shared" si="218"/>
        <v>1</v>
      </c>
      <c r="U324" s="233">
        <f t="shared" si="219"/>
        <v>1</v>
      </c>
      <c r="V324" s="149">
        <f t="shared" si="220"/>
        <v>0</v>
      </c>
      <c r="W324" s="150"/>
    </row>
    <row r="325" spans="1:23" s="142" customFormat="1" ht="14.1" hidden="1" customHeight="1" outlineLevel="5">
      <c r="A325" s="192">
        <f t="shared" si="178"/>
        <v>463</v>
      </c>
      <c r="B325" s="173" t="s">
        <v>52</v>
      </c>
      <c r="C325" s="174"/>
      <c r="D325" s="140">
        <f t="shared" si="188"/>
        <v>21</v>
      </c>
      <c r="E325" s="140">
        <f t="shared" si="187"/>
        <v>21</v>
      </c>
      <c r="F325" s="175">
        <v>45286</v>
      </c>
      <c r="G325" s="175">
        <v>45306</v>
      </c>
      <c r="H325" s="143">
        <f t="shared" si="189"/>
        <v>45268</v>
      </c>
      <c r="I325" s="175">
        <v>45268</v>
      </c>
      <c r="J325" s="175">
        <v>45345</v>
      </c>
      <c r="K325" s="143">
        <f t="shared" si="190"/>
        <v>45345</v>
      </c>
      <c r="L325" s="144">
        <v>100</v>
      </c>
      <c r="M325" s="215">
        <v>0</v>
      </c>
      <c r="N325" s="144">
        <f t="shared" si="215"/>
        <v>0</v>
      </c>
      <c r="O325" s="206">
        <v>100</v>
      </c>
      <c r="P325" s="145" t="s">
        <v>32</v>
      </c>
      <c r="Q325" s="227">
        <f t="shared" si="216"/>
        <v>100</v>
      </c>
      <c r="R325" s="146"/>
      <c r="S325" s="55">
        <f t="shared" si="217"/>
        <v>0.11170212765957446</v>
      </c>
      <c r="T325" s="149">
        <f t="shared" si="218"/>
        <v>1</v>
      </c>
      <c r="U325" s="233">
        <f t="shared" si="219"/>
        <v>1</v>
      </c>
      <c r="V325" s="149">
        <f t="shared" si="220"/>
        <v>0</v>
      </c>
      <c r="W325" s="150"/>
    </row>
    <row r="326" spans="1:23" s="142" customFormat="1" ht="14.1" hidden="1" customHeight="1" outlineLevel="5">
      <c r="A326" s="192">
        <f t="shared" si="178"/>
        <v>464</v>
      </c>
      <c r="B326" s="173" t="s">
        <v>53</v>
      </c>
      <c r="C326" s="174"/>
      <c r="D326" s="140">
        <f t="shared" si="188"/>
        <v>21</v>
      </c>
      <c r="E326" s="140">
        <f t="shared" si="187"/>
        <v>21</v>
      </c>
      <c r="F326" s="175">
        <v>45289</v>
      </c>
      <c r="G326" s="175">
        <v>45309</v>
      </c>
      <c r="H326" s="143">
        <f t="shared" si="189"/>
        <v>45272</v>
      </c>
      <c r="I326" s="175">
        <v>45272</v>
      </c>
      <c r="J326" s="175">
        <v>45352</v>
      </c>
      <c r="K326" s="143">
        <f t="shared" si="190"/>
        <v>45352</v>
      </c>
      <c r="L326" s="144">
        <v>100</v>
      </c>
      <c r="M326" s="215">
        <v>0</v>
      </c>
      <c r="N326" s="144">
        <f t="shared" si="215"/>
        <v>0</v>
      </c>
      <c r="O326" s="206">
        <v>100</v>
      </c>
      <c r="P326" s="145" t="s">
        <v>32</v>
      </c>
      <c r="Q326" s="227">
        <f t="shared" si="216"/>
        <v>100</v>
      </c>
      <c r="R326" s="146"/>
      <c r="S326" s="55">
        <f t="shared" si="217"/>
        <v>0.11170212765957446</v>
      </c>
      <c r="T326" s="149">
        <f t="shared" si="218"/>
        <v>1</v>
      </c>
      <c r="U326" s="233">
        <f t="shared" si="219"/>
        <v>1</v>
      </c>
      <c r="V326" s="149">
        <f t="shared" si="220"/>
        <v>0</v>
      </c>
      <c r="W326" s="150"/>
    </row>
    <row r="327" spans="1:23" s="142" customFormat="1" ht="14.1" hidden="1" customHeight="1" outlineLevel="5">
      <c r="A327" s="192">
        <f t="shared" si="178"/>
        <v>465</v>
      </c>
      <c r="B327" s="173" t="s">
        <v>54</v>
      </c>
      <c r="C327" s="174"/>
      <c r="D327" s="140">
        <f t="shared" si="188"/>
        <v>21</v>
      </c>
      <c r="E327" s="140">
        <f t="shared" si="187"/>
        <v>21</v>
      </c>
      <c r="F327" s="175">
        <v>45293</v>
      </c>
      <c r="G327" s="175">
        <v>45313</v>
      </c>
      <c r="H327" s="143">
        <f t="shared" si="189"/>
        <v>45272</v>
      </c>
      <c r="I327" s="175">
        <v>45272</v>
      </c>
      <c r="J327" s="175">
        <v>45359</v>
      </c>
      <c r="K327" s="143">
        <f t="shared" si="190"/>
        <v>45359</v>
      </c>
      <c r="L327" s="144">
        <v>100</v>
      </c>
      <c r="M327" s="215">
        <v>0</v>
      </c>
      <c r="N327" s="144">
        <f t="shared" si="215"/>
        <v>0</v>
      </c>
      <c r="O327" s="206">
        <v>100</v>
      </c>
      <c r="P327" s="145" t="s">
        <v>32</v>
      </c>
      <c r="Q327" s="227">
        <f t="shared" si="216"/>
        <v>100</v>
      </c>
      <c r="R327" s="146"/>
      <c r="S327" s="55">
        <f t="shared" si="217"/>
        <v>0.11170212765957446</v>
      </c>
      <c r="T327" s="149">
        <f t="shared" si="218"/>
        <v>1</v>
      </c>
      <c r="U327" s="233">
        <f t="shared" si="219"/>
        <v>1</v>
      </c>
      <c r="V327" s="149">
        <f t="shared" si="220"/>
        <v>0</v>
      </c>
      <c r="W327" s="150"/>
    </row>
    <row r="328" spans="1:23" s="142" customFormat="1" ht="14.1" hidden="1" customHeight="1" outlineLevel="5">
      <c r="A328" s="192">
        <f t="shared" si="178"/>
        <v>466</v>
      </c>
      <c r="B328" s="173" t="s">
        <v>55</v>
      </c>
      <c r="C328" s="174"/>
      <c r="D328" s="140">
        <f t="shared" si="188"/>
        <v>21</v>
      </c>
      <c r="E328" s="140">
        <f t="shared" si="187"/>
        <v>21</v>
      </c>
      <c r="F328" s="175">
        <v>45295</v>
      </c>
      <c r="G328" s="175">
        <v>45315</v>
      </c>
      <c r="H328" s="143">
        <f t="shared" si="189"/>
        <v>45278</v>
      </c>
      <c r="I328" s="175">
        <v>45278</v>
      </c>
      <c r="J328" s="175">
        <v>45379</v>
      </c>
      <c r="K328" s="143">
        <f t="shared" si="190"/>
        <v>45379</v>
      </c>
      <c r="L328" s="144">
        <v>100</v>
      </c>
      <c r="M328" s="215">
        <v>0</v>
      </c>
      <c r="N328" s="144">
        <f t="shared" si="215"/>
        <v>0</v>
      </c>
      <c r="O328" s="206">
        <v>100</v>
      </c>
      <c r="P328" s="145" t="s">
        <v>32</v>
      </c>
      <c r="Q328" s="227">
        <f t="shared" si="216"/>
        <v>100</v>
      </c>
      <c r="R328" s="146"/>
      <c r="S328" s="55">
        <f t="shared" si="217"/>
        <v>0.11170212765957446</v>
      </c>
      <c r="T328" s="149">
        <f t="shared" si="218"/>
        <v>1</v>
      </c>
      <c r="U328" s="233">
        <f t="shared" si="219"/>
        <v>1</v>
      </c>
      <c r="V328" s="149">
        <f t="shared" si="220"/>
        <v>0</v>
      </c>
      <c r="W328" s="150"/>
    </row>
    <row r="329" spans="1:23" s="142" customFormat="1" ht="14.1" hidden="1" customHeight="1" outlineLevel="5">
      <c r="A329" s="192">
        <f t="shared" si="178"/>
        <v>467</v>
      </c>
      <c r="B329" s="173" t="s">
        <v>56</v>
      </c>
      <c r="C329" s="174"/>
      <c r="D329" s="140">
        <f t="shared" si="188"/>
        <v>20</v>
      </c>
      <c r="E329" s="140">
        <f t="shared" si="187"/>
        <v>20</v>
      </c>
      <c r="F329" s="175">
        <v>45299</v>
      </c>
      <c r="G329" s="175">
        <v>45318</v>
      </c>
      <c r="H329" s="143">
        <f t="shared" si="189"/>
        <v>45280</v>
      </c>
      <c r="I329" s="211">
        <v>45280</v>
      </c>
      <c r="J329" s="175">
        <v>45380</v>
      </c>
      <c r="K329" s="143">
        <f t="shared" si="190"/>
        <v>45380</v>
      </c>
      <c r="L329" s="144">
        <v>100</v>
      </c>
      <c r="M329" s="215">
        <v>0</v>
      </c>
      <c r="N329" s="144">
        <f t="shared" si="215"/>
        <v>0</v>
      </c>
      <c r="O329" s="206">
        <v>100</v>
      </c>
      <c r="P329" s="145" t="s">
        <v>32</v>
      </c>
      <c r="Q329" s="227">
        <f t="shared" si="216"/>
        <v>100</v>
      </c>
      <c r="R329" s="146"/>
      <c r="S329" s="55">
        <f t="shared" si="217"/>
        <v>0.10638297872340426</v>
      </c>
      <c r="T329" s="149">
        <f t="shared" si="218"/>
        <v>1</v>
      </c>
      <c r="U329" s="233">
        <f t="shared" si="219"/>
        <v>1</v>
      </c>
      <c r="V329" s="149">
        <f t="shared" si="220"/>
        <v>0</v>
      </c>
      <c r="W329" s="150"/>
    </row>
    <row r="330" spans="1:23" s="142" customFormat="1" ht="14.1" hidden="1" customHeight="1" outlineLevel="5">
      <c r="A330" s="192">
        <f t="shared" si="178"/>
        <v>468</v>
      </c>
      <c r="B330" s="173" t="s">
        <v>57</v>
      </c>
      <c r="C330" s="174"/>
      <c r="D330" s="140">
        <f t="shared" si="188"/>
        <v>21</v>
      </c>
      <c r="E330" s="140">
        <f t="shared" si="187"/>
        <v>21</v>
      </c>
      <c r="F330" s="175">
        <v>45300</v>
      </c>
      <c r="G330" s="175">
        <v>45320</v>
      </c>
      <c r="H330" s="143">
        <f t="shared" si="189"/>
        <v>45294</v>
      </c>
      <c r="I330" s="175">
        <v>45294</v>
      </c>
      <c r="J330" s="175">
        <v>45380</v>
      </c>
      <c r="K330" s="143">
        <f t="shared" si="190"/>
        <v>45380</v>
      </c>
      <c r="L330" s="144">
        <v>100</v>
      </c>
      <c r="M330" s="215">
        <v>0</v>
      </c>
      <c r="N330" s="144">
        <f t="shared" si="215"/>
        <v>0</v>
      </c>
      <c r="O330" s="206">
        <v>100</v>
      </c>
      <c r="P330" s="145" t="s">
        <v>32</v>
      </c>
      <c r="Q330" s="227">
        <f t="shared" si="216"/>
        <v>100</v>
      </c>
      <c r="R330" s="146"/>
      <c r="S330" s="55">
        <f t="shared" si="217"/>
        <v>0.11170212765957446</v>
      </c>
      <c r="T330" s="149">
        <f t="shared" si="218"/>
        <v>1</v>
      </c>
      <c r="U330" s="233">
        <f t="shared" si="219"/>
        <v>1</v>
      </c>
      <c r="V330" s="149">
        <f t="shared" si="220"/>
        <v>0</v>
      </c>
      <c r="W330" s="150"/>
    </row>
    <row r="331" spans="1:23" s="142" customFormat="1" ht="14.1" hidden="1" customHeight="1" outlineLevel="5">
      <c r="A331" s="192">
        <f t="shared" ref="A331:A394" si="221">A330+1</f>
        <v>469</v>
      </c>
      <c r="B331" s="173" t="s">
        <v>58</v>
      </c>
      <c r="C331" s="174"/>
      <c r="D331" s="140">
        <v>0</v>
      </c>
      <c r="E331" s="140">
        <f t="shared" si="187"/>
        <v>1</v>
      </c>
      <c r="F331" s="175">
        <v>45320</v>
      </c>
      <c r="G331" s="175">
        <v>45320</v>
      </c>
      <c r="H331" s="143">
        <f t="shared" si="189"/>
        <v>45380</v>
      </c>
      <c r="I331" s="175">
        <v>45380</v>
      </c>
      <c r="J331" s="175">
        <v>45380</v>
      </c>
      <c r="K331" s="143">
        <f t="shared" si="190"/>
        <v>45380</v>
      </c>
      <c r="L331" s="144">
        <v>100</v>
      </c>
      <c r="M331" s="215">
        <v>0</v>
      </c>
      <c r="N331" s="144">
        <f t="shared" si="215"/>
        <v>0</v>
      </c>
      <c r="O331" s="206">
        <v>100</v>
      </c>
      <c r="P331" s="145" t="s">
        <v>32</v>
      </c>
      <c r="Q331" s="227">
        <f t="shared" si="216"/>
        <v>100</v>
      </c>
      <c r="R331" s="146"/>
      <c r="S331" s="55">
        <f t="shared" si="217"/>
        <v>0</v>
      </c>
      <c r="T331" s="149">
        <f t="shared" si="218"/>
        <v>1</v>
      </c>
      <c r="U331" s="233">
        <f t="shared" si="219"/>
        <v>1</v>
      </c>
      <c r="V331" s="149">
        <f t="shared" si="220"/>
        <v>0</v>
      </c>
      <c r="W331" s="150"/>
    </row>
    <row r="332" spans="1:23" s="112" customFormat="1" ht="14.1" hidden="1" customHeight="1" outlineLevel="4">
      <c r="A332" s="192">
        <f t="shared" si="221"/>
        <v>470</v>
      </c>
      <c r="B332" s="182" t="s">
        <v>59</v>
      </c>
      <c r="C332" s="183"/>
      <c r="D332" s="124">
        <f>SUM(D333:D339)</f>
        <v>126</v>
      </c>
      <c r="E332" s="124">
        <f t="shared" si="187"/>
        <v>34</v>
      </c>
      <c r="F332" s="184">
        <v>45302</v>
      </c>
      <c r="G332" s="184">
        <v>45335</v>
      </c>
      <c r="H332" s="114">
        <f t="shared" si="189"/>
        <v>45281</v>
      </c>
      <c r="I332" s="184">
        <v>45281</v>
      </c>
      <c r="J332" s="184">
        <v>45400</v>
      </c>
      <c r="K332" s="114">
        <f t="shared" si="190"/>
        <v>45400</v>
      </c>
      <c r="L332" s="115"/>
      <c r="M332" s="214">
        <v>0</v>
      </c>
      <c r="N332" s="115"/>
      <c r="O332" s="209"/>
      <c r="P332" s="116"/>
      <c r="Q332" s="230"/>
      <c r="R332" s="155"/>
      <c r="S332" s="123">
        <f>D332/$D$320</f>
        <v>0.26141078838174275</v>
      </c>
      <c r="T332" s="120" cm="1">
        <f t="array" ref="T332">SUMPRODUCT($S333:$S339*T333:T339)</f>
        <v>0.99999999999999989</v>
      </c>
      <c r="U332" s="120" cm="1">
        <f t="array" ref="U332">SUMPRODUCT($S333:$S339*U333:U339)</f>
        <v>0.99999999999999989</v>
      </c>
      <c r="V332" s="120">
        <f t="shared" si="220"/>
        <v>0</v>
      </c>
      <c r="W332" s="121"/>
    </row>
    <row r="333" spans="1:23" s="142" customFormat="1" ht="14.1" hidden="1" customHeight="1" outlineLevel="5">
      <c r="A333" s="192">
        <f t="shared" si="221"/>
        <v>471</v>
      </c>
      <c r="B333" s="173" t="s">
        <v>53</v>
      </c>
      <c r="C333" s="174"/>
      <c r="D333" s="140">
        <f t="shared" si="188"/>
        <v>21</v>
      </c>
      <c r="E333" s="140">
        <f t="shared" si="187"/>
        <v>21</v>
      </c>
      <c r="F333" s="175">
        <v>45302</v>
      </c>
      <c r="G333" s="175">
        <v>45322</v>
      </c>
      <c r="H333" s="143">
        <f t="shared" si="189"/>
        <v>45281</v>
      </c>
      <c r="I333" s="175">
        <v>45281</v>
      </c>
      <c r="J333" s="175">
        <v>45379</v>
      </c>
      <c r="K333" s="143">
        <f t="shared" si="190"/>
        <v>45379</v>
      </c>
      <c r="L333" s="144">
        <v>100</v>
      </c>
      <c r="M333" s="215">
        <v>0</v>
      </c>
      <c r="N333" s="144">
        <f t="shared" ref="N333:N339" si="222">M333*100</f>
        <v>0</v>
      </c>
      <c r="O333" s="206">
        <v>100</v>
      </c>
      <c r="P333" s="145" t="s">
        <v>32</v>
      </c>
      <c r="Q333" s="227">
        <f t="shared" ref="Q333:Q339" si="223">IF(OR(F333="",G333="",L333=""),0,MIN(MAX(IF(F333&gt;$V$1,0,(((G333-F333)-(G333-$V$1))*(10/E333)/10)),0),1)*L333)</f>
        <v>100</v>
      </c>
      <c r="R333" s="146"/>
      <c r="S333" s="55">
        <f t="shared" ref="S333:S339" si="224">D333/$D$332</f>
        <v>0.16666666666666666</v>
      </c>
      <c r="T333" s="149">
        <f t="shared" ref="T333:T339" si="225">IF(OR(L333=0,Q333=0),0,Q333/L333)</f>
        <v>1</v>
      </c>
      <c r="U333" s="233">
        <f t="shared" ref="U333:U339" si="226">IF(OR(L333=0,O333=0),0,O333/L333)</f>
        <v>1</v>
      </c>
      <c r="V333" s="149">
        <f t="shared" ref="V333:V340" si="227">U333-T333</f>
        <v>0</v>
      </c>
      <c r="W333" s="150"/>
    </row>
    <row r="334" spans="1:23" s="142" customFormat="1" ht="14.1" hidden="1" customHeight="1" outlineLevel="5">
      <c r="A334" s="192">
        <f t="shared" si="221"/>
        <v>472</v>
      </c>
      <c r="B334" s="173" t="s">
        <v>54</v>
      </c>
      <c r="C334" s="174"/>
      <c r="D334" s="140">
        <f t="shared" si="188"/>
        <v>21</v>
      </c>
      <c r="E334" s="140">
        <f t="shared" si="187"/>
        <v>21</v>
      </c>
      <c r="F334" s="175">
        <v>45304</v>
      </c>
      <c r="G334" s="175">
        <v>45324</v>
      </c>
      <c r="H334" s="143">
        <f t="shared" si="189"/>
        <v>45302</v>
      </c>
      <c r="I334" s="175">
        <v>45302</v>
      </c>
      <c r="J334" s="175">
        <v>45380</v>
      </c>
      <c r="K334" s="143">
        <f t="shared" si="190"/>
        <v>45380</v>
      </c>
      <c r="L334" s="144">
        <v>100</v>
      </c>
      <c r="M334" s="215">
        <v>0</v>
      </c>
      <c r="N334" s="144">
        <f t="shared" si="222"/>
        <v>0</v>
      </c>
      <c r="O334" s="206">
        <v>100</v>
      </c>
      <c r="P334" s="145" t="s">
        <v>32</v>
      </c>
      <c r="Q334" s="227">
        <f t="shared" si="223"/>
        <v>100</v>
      </c>
      <c r="R334" s="146"/>
      <c r="S334" s="55">
        <f t="shared" si="224"/>
        <v>0.16666666666666666</v>
      </c>
      <c r="T334" s="149">
        <f t="shared" si="225"/>
        <v>1</v>
      </c>
      <c r="U334" s="233">
        <f t="shared" si="226"/>
        <v>1</v>
      </c>
      <c r="V334" s="149">
        <f t="shared" si="227"/>
        <v>0</v>
      </c>
      <c r="W334" s="150"/>
    </row>
    <row r="335" spans="1:23" s="142" customFormat="1" ht="14.1" hidden="1" customHeight="1" outlineLevel="5">
      <c r="A335" s="192">
        <f t="shared" si="221"/>
        <v>473</v>
      </c>
      <c r="B335" s="173" t="s">
        <v>60</v>
      </c>
      <c r="C335" s="174"/>
      <c r="D335" s="140">
        <f t="shared" si="188"/>
        <v>21</v>
      </c>
      <c r="E335" s="140">
        <f t="shared" si="187"/>
        <v>21</v>
      </c>
      <c r="F335" s="175">
        <v>45307</v>
      </c>
      <c r="G335" s="175">
        <v>45327</v>
      </c>
      <c r="H335" s="143">
        <f t="shared" si="189"/>
        <v>45304</v>
      </c>
      <c r="I335" s="175">
        <v>45304</v>
      </c>
      <c r="J335" s="175">
        <v>45387</v>
      </c>
      <c r="K335" s="143">
        <f t="shared" si="190"/>
        <v>45387</v>
      </c>
      <c r="L335" s="144">
        <v>100</v>
      </c>
      <c r="M335" s="215">
        <v>0</v>
      </c>
      <c r="N335" s="144">
        <f t="shared" si="222"/>
        <v>0</v>
      </c>
      <c r="O335" s="206">
        <v>100</v>
      </c>
      <c r="P335" s="145" t="s">
        <v>32</v>
      </c>
      <c r="Q335" s="227">
        <f t="shared" si="223"/>
        <v>100</v>
      </c>
      <c r="R335" s="146"/>
      <c r="S335" s="55">
        <f t="shared" si="224"/>
        <v>0.16666666666666666</v>
      </c>
      <c r="T335" s="149">
        <f t="shared" si="225"/>
        <v>1</v>
      </c>
      <c r="U335" s="233">
        <f t="shared" si="226"/>
        <v>1</v>
      </c>
      <c r="V335" s="149">
        <f t="shared" si="227"/>
        <v>0</v>
      </c>
      <c r="W335" s="150"/>
    </row>
    <row r="336" spans="1:23" s="142" customFormat="1" ht="14.1" hidden="1" customHeight="1" outlineLevel="5">
      <c r="A336" s="192">
        <f t="shared" si="221"/>
        <v>474</v>
      </c>
      <c r="B336" s="173" t="s">
        <v>55</v>
      </c>
      <c r="C336" s="174"/>
      <c r="D336" s="140">
        <f t="shared" si="188"/>
        <v>21</v>
      </c>
      <c r="E336" s="140">
        <f t="shared" si="187"/>
        <v>21</v>
      </c>
      <c r="F336" s="175">
        <v>45310</v>
      </c>
      <c r="G336" s="175">
        <v>45330</v>
      </c>
      <c r="H336" s="143">
        <f t="shared" si="189"/>
        <v>45320</v>
      </c>
      <c r="I336" s="175">
        <v>45320</v>
      </c>
      <c r="J336" s="175">
        <v>45398</v>
      </c>
      <c r="K336" s="143">
        <f t="shared" si="190"/>
        <v>45398</v>
      </c>
      <c r="L336" s="144">
        <v>100</v>
      </c>
      <c r="M336" s="215">
        <v>0</v>
      </c>
      <c r="N336" s="144">
        <f t="shared" si="222"/>
        <v>0</v>
      </c>
      <c r="O336" s="206">
        <v>100</v>
      </c>
      <c r="P336" s="145" t="s">
        <v>32</v>
      </c>
      <c r="Q336" s="227">
        <f t="shared" si="223"/>
        <v>100</v>
      </c>
      <c r="R336" s="146"/>
      <c r="S336" s="55">
        <f t="shared" si="224"/>
        <v>0.16666666666666666</v>
      </c>
      <c r="T336" s="149">
        <f t="shared" si="225"/>
        <v>1</v>
      </c>
      <c r="U336" s="233">
        <f t="shared" si="226"/>
        <v>1</v>
      </c>
      <c r="V336" s="149">
        <f t="shared" si="227"/>
        <v>0</v>
      </c>
      <c r="W336" s="150"/>
    </row>
    <row r="337" spans="1:23" s="142" customFormat="1" ht="14.1" hidden="1" customHeight="1" outlineLevel="5">
      <c r="A337" s="192">
        <f t="shared" si="221"/>
        <v>475</v>
      </c>
      <c r="B337" s="173" t="s">
        <v>56</v>
      </c>
      <c r="C337" s="174"/>
      <c r="D337" s="140">
        <f t="shared" si="188"/>
        <v>21</v>
      </c>
      <c r="E337" s="140">
        <f t="shared" si="187"/>
        <v>21</v>
      </c>
      <c r="F337" s="175">
        <v>45314</v>
      </c>
      <c r="G337" s="175">
        <v>45334</v>
      </c>
      <c r="H337" s="143">
        <f t="shared" si="189"/>
        <v>45322</v>
      </c>
      <c r="I337" s="175">
        <v>45322</v>
      </c>
      <c r="J337" s="175">
        <v>45399</v>
      </c>
      <c r="K337" s="143">
        <f t="shared" si="190"/>
        <v>45399</v>
      </c>
      <c r="L337" s="144">
        <v>100</v>
      </c>
      <c r="M337" s="215">
        <v>0</v>
      </c>
      <c r="N337" s="144">
        <f t="shared" si="222"/>
        <v>0</v>
      </c>
      <c r="O337" s="206">
        <v>100</v>
      </c>
      <c r="P337" s="145" t="s">
        <v>32</v>
      </c>
      <c r="Q337" s="227">
        <f t="shared" si="223"/>
        <v>100</v>
      </c>
      <c r="R337" s="146"/>
      <c r="S337" s="55">
        <f t="shared" si="224"/>
        <v>0.16666666666666666</v>
      </c>
      <c r="T337" s="149">
        <f t="shared" si="225"/>
        <v>1</v>
      </c>
      <c r="U337" s="233">
        <f t="shared" si="226"/>
        <v>1</v>
      </c>
      <c r="V337" s="149">
        <f t="shared" si="227"/>
        <v>0</v>
      </c>
      <c r="W337" s="150"/>
    </row>
    <row r="338" spans="1:23" s="142" customFormat="1" ht="14.1" hidden="1" customHeight="1" outlineLevel="5">
      <c r="A338" s="192">
        <f t="shared" si="221"/>
        <v>476</v>
      </c>
      <c r="B338" s="173" t="s">
        <v>57</v>
      </c>
      <c r="C338" s="174"/>
      <c r="D338" s="140">
        <f t="shared" si="188"/>
        <v>21</v>
      </c>
      <c r="E338" s="140">
        <f t="shared" ref="E338:E401" si="228">IF(AND(F338&lt;&gt;"",G338&lt;&gt;"",(G338-F338)=0),1,G338-F338+1)</f>
        <v>21</v>
      </c>
      <c r="F338" s="175">
        <v>45315</v>
      </c>
      <c r="G338" s="175">
        <v>45335</v>
      </c>
      <c r="H338" s="143">
        <f t="shared" si="189"/>
        <v>45336</v>
      </c>
      <c r="I338" s="175">
        <v>45336</v>
      </c>
      <c r="J338" s="175">
        <v>45400</v>
      </c>
      <c r="K338" s="143">
        <f t="shared" si="190"/>
        <v>45400</v>
      </c>
      <c r="L338" s="144">
        <v>100</v>
      </c>
      <c r="M338" s="215">
        <v>0</v>
      </c>
      <c r="N338" s="144">
        <f t="shared" si="222"/>
        <v>0</v>
      </c>
      <c r="O338" s="206">
        <v>100</v>
      </c>
      <c r="P338" s="145" t="s">
        <v>32</v>
      </c>
      <c r="Q338" s="227">
        <f t="shared" si="223"/>
        <v>100</v>
      </c>
      <c r="R338" s="146"/>
      <c r="S338" s="55">
        <f t="shared" si="224"/>
        <v>0.16666666666666666</v>
      </c>
      <c r="T338" s="149">
        <f t="shared" si="225"/>
        <v>1</v>
      </c>
      <c r="U338" s="233">
        <f t="shared" si="226"/>
        <v>1</v>
      </c>
      <c r="V338" s="149">
        <f t="shared" si="227"/>
        <v>0</v>
      </c>
      <c r="W338" s="150"/>
    </row>
    <row r="339" spans="1:23" s="142" customFormat="1" ht="14.1" hidden="1" customHeight="1" outlineLevel="5">
      <c r="A339" s="192">
        <f t="shared" si="221"/>
        <v>477</v>
      </c>
      <c r="B339" s="173" t="s">
        <v>61</v>
      </c>
      <c r="C339" s="174"/>
      <c r="D339" s="140">
        <v>0</v>
      </c>
      <c r="E339" s="140">
        <f t="shared" si="228"/>
        <v>1</v>
      </c>
      <c r="F339" s="175">
        <v>45335</v>
      </c>
      <c r="G339" s="175">
        <v>45335</v>
      </c>
      <c r="H339" s="143">
        <f t="shared" si="189"/>
        <v>45400</v>
      </c>
      <c r="I339" s="175">
        <v>45400</v>
      </c>
      <c r="J339" s="175">
        <v>45400</v>
      </c>
      <c r="K339" s="143">
        <f t="shared" si="190"/>
        <v>45400</v>
      </c>
      <c r="L339" s="144">
        <v>100</v>
      </c>
      <c r="M339" s="215">
        <v>0</v>
      </c>
      <c r="N339" s="144">
        <f t="shared" si="222"/>
        <v>0</v>
      </c>
      <c r="O339" s="206">
        <v>100</v>
      </c>
      <c r="P339" s="145" t="s">
        <v>32</v>
      </c>
      <c r="Q339" s="227">
        <f t="shared" si="223"/>
        <v>100</v>
      </c>
      <c r="R339" s="146"/>
      <c r="S339" s="55">
        <f t="shared" si="224"/>
        <v>0</v>
      </c>
      <c r="T339" s="149">
        <f t="shared" si="225"/>
        <v>1</v>
      </c>
      <c r="U339" s="233">
        <f t="shared" si="226"/>
        <v>1</v>
      </c>
      <c r="V339" s="149">
        <f t="shared" si="227"/>
        <v>0</v>
      </c>
      <c r="W339" s="150"/>
    </row>
    <row r="340" spans="1:23" s="112" customFormat="1" ht="14.1" hidden="1" customHeight="1" outlineLevel="4">
      <c r="A340" s="192">
        <f t="shared" si="221"/>
        <v>478</v>
      </c>
      <c r="B340" s="182" t="s">
        <v>106</v>
      </c>
      <c r="C340" s="183"/>
      <c r="D340" s="124">
        <f>SUM(D341:D349)</f>
        <v>168</v>
      </c>
      <c r="E340" s="124">
        <f t="shared" si="228"/>
        <v>39</v>
      </c>
      <c r="F340" s="184">
        <v>45283</v>
      </c>
      <c r="G340" s="184">
        <v>45321</v>
      </c>
      <c r="H340" s="114">
        <f t="shared" si="189"/>
        <v>45257</v>
      </c>
      <c r="I340" s="184">
        <v>45257</v>
      </c>
      <c r="J340" s="184">
        <v>45380</v>
      </c>
      <c r="K340" s="114">
        <f t="shared" si="190"/>
        <v>45380</v>
      </c>
      <c r="L340" s="115"/>
      <c r="M340" s="214">
        <v>0</v>
      </c>
      <c r="N340" s="115"/>
      <c r="O340" s="209"/>
      <c r="P340" s="116"/>
      <c r="Q340" s="230"/>
      <c r="R340" s="155"/>
      <c r="S340" s="123">
        <f>D340/$D$320</f>
        <v>0.34854771784232363</v>
      </c>
      <c r="T340" s="120" cm="1">
        <f t="array" ref="T340">SUMPRODUCT($S341:$S349*T341:T349)</f>
        <v>1</v>
      </c>
      <c r="U340" s="120" cm="1">
        <f t="array" ref="U340">SUMPRODUCT($S341:$S349*U341:U349)</f>
        <v>1</v>
      </c>
      <c r="V340" s="120">
        <f t="shared" si="227"/>
        <v>0</v>
      </c>
      <c r="W340" s="121"/>
    </row>
    <row r="341" spans="1:23" s="142" customFormat="1" ht="14.1" hidden="1" customHeight="1" outlineLevel="5">
      <c r="A341" s="192">
        <f t="shared" si="221"/>
        <v>479</v>
      </c>
      <c r="B341" s="173" t="s">
        <v>49</v>
      </c>
      <c r="C341" s="174"/>
      <c r="D341" s="140">
        <f t="shared" ref="D341:D403" si="229">E341</f>
        <v>21</v>
      </c>
      <c r="E341" s="140">
        <f t="shared" si="228"/>
        <v>21</v>
      </c>
      <c r="F341" s="175">
        <v>45283</v>
      </c>
      <c r="G341" s="175">
        <v>45303</v>
      </c>
      <c r="H341" s="143">
        <f t="shared" ref="H341:H404" si="230">I341</f>
        <v>45257</v>
      </c>
      <c r="I341" s="175">
        <v>45257</v>
      </c>
      <c r="J341" s="175">
        <v>45342</v>
      </c>
      <c r="K341" s="143">
        <f t="shared" ref="K341:K404" si="231">J341</f>
        <v>45342</v>
      </c>
      <c r="L341" s="144">
        <v>100</v>
      </c>
      <c r="M341" s="215">
        <v>0</v>
      </c>
      <c r="N341" s="144">
        <f t="shared" ref="N341:N350" si="232">M341*100</f>
        <v>0</v>
      </c>
      <c r="O341" s="206">
        <v>100</v>
      </c>
      <c r="P341" s="145" t="s">
        <v>32</v>
      </c>
      <c r="Q341" s="227">
        <f t="shared" ref="Q341:Q350" si="233">IF(OR(F341="",G341="",L341=""),0,MIN(MAX(IF(F341&gt;$V$1,0,(((G341-F341)-(G341-$V$1))*(10/E341)/10)),0),1)*L341)</f>
        <v>100</v>
      </c>
      <c r="R341" s="146"/>
      <c r="S341" s="55">
        <f t="shared" ref="S341:S349" si="234">D341/$D$340</f>
        <v>0.125</v>
      </c>
      <c r="T341" s="149">
        <f t="shared" ref="T341:T350" si="235">IF(OR(L341=0,Q341=0),0,Q341/L341)</f>
        <v>1</v>
      </c>
      <c r="U341" s="233">
        <f t="shared" ref="U341:U350" si="236">IF(OR(L341=0,O341=0),0,O341/L341)</f>
        <v>1</v>
      </c>
      <c r="V341" s="149">
        <f t="shared" ref="V341:V351" si="237">U341-T341</f>
        <v>0</v>
      </c>
      <c r="W341" s="150"/>
    </row>
    <row r="342" spans="1:23" s="142" customFormat="1" ht="14.1" hidden="1" customHeight="1" outlineLevel="5">
      <c r="A342" s="192">
        <f t="shared" si="221"/>
        <v>480</v>
      </c>
      <c r="B342" s="173" t="s">
        <v>50</v>
      </c>
      <c r="C342" s="174"/>
      <c r="D342" s="140">
        <f t="shared" si="229"/>
        <v>21</v>
      </c>
      <c r="E342" s="140">
        <f t="shared" si="228"/>
        <v>21</v>
      </c>
      <c r="F342" s="175">
        <v>45286</v>
      </c>
      <c r="G342" s="175">
        <v>45306</v>
      </c>
      <c r="H342" s="143">
        <f t="shared" si="230"/>
        <v>45264</v>
      </c>
      <c r="I342" s="175">
        <v>45264</v>
      </c>
      <c r="J342" s="175">
        <v>45343</v>
      </c>
      <c r="K342" s="143">
        <f t="shared" si="231"/>
        <v>45343</v>
      </c>
      <c r="L342" s="144">
        <v>100</v>
      </c>
      <c r="M342" s="215">
        <v>0</v>
      </c>
      <c r="N342" s="144">
        <f t="shared" si="232"/>
        <v>0</v>
      </c>
      <c r="O342" s="206">
        <v>100</v>
      </c>
      <c r="P342" s="145" t="s">
        <v>32</v>
      </c>
      <c r="Q342" s="227">
        <f t="shared" si="233"/>
        <v>100</v>
      </c>
      <c r="R342" s="146"/>
      <c r="S342" s="55">
        <f t="shared" si="234"/>
        <v>0.125</v>
      </c>
      <c r="T342" s="149">
        <f t="shared" si="235"/>
        <v>1</v>
      </c>
      <c r="U342" s="233">
        <f t="shared" si="236"/>
        <v>1</v>
      </c>
      <c r="V342" s="149">
        <f t="shared" si="237"/>
        <v>0</v>
      </c>
      <c r="W342" s="150"/>
    </row>
    <row r="343" spans="1:23" s="142" customFormat="1" ht="14.1" hidden="1" customHeight="1" outlineLevel="5">
      <c r="A343" s="192">
        <f t="shared" si="221"/>
        <v>481</v>
      </c>
      <c r="B343" s="173" t="s">
        <v>51</v>
      </c>
      <c r="C343" s="174"/>
      <c r="D343" s="140">
        <f t="shared" si="229"/>
        <v>21</v>
      </c>
      <c r="E343" s="140">
        <f t="shared" si="228"/>
        <v>21</v>
      </c>
      <c r="F343" s="175">
        <v>45287</v>
      </c>
      <c r="G343" s="175">
        <v>45307</v>
      </c>
      <c r="H343" s="143">
        <f t="shared" si="230"/>
        <v>45265</v>
      </c>
      <c r="I343" s="175">
        <v>45265</v>
      </c>
      <c r="J343" s="175">
        <v>45345</v>
      </c>
      <c r="K343" s="143">
        <f t="shared" si="231"/>
        <v>45345</v>
      </c>
      <c r="L343" s="144">
        <v>100</v>
      </c>
      <c r="M343" s="215">
        <v>0</v>
      </c>
      <c r="N343" s="144">
        <f t="shared" si="232"/>
        <v>0</v>
      </c>
      <c r="O343" s="206">
        <v>100</v>
      </c>
      <c r="P343" s="145" t="s">
        <v>32</v>
      </c>
      <c r="Q343" s="227">
        <f t="shared" si="233"/>
        <v>100</v>
      </c>
      <c r="R343" s="146"/>
      <c r="S343" s="55">
        <f t="shared" si="234"/>
        <v>0.125</v>
      </c>
      <c r="T343" s="149">
        <f t="shared" si="235"/>
        <v>1</v>
      </c>
      <c r="U343" s="233">
        <f t="shared" si="236"/>
        <v>1</v>
      </c>
      <c r="V343" s="149">
        <f t="shared" si="237"/>
        <v>0</v>
      </c>
      <c r="W343" s="150"/>
    </row>
    <row r="344" spans="1:23" s="142" customFormat="1" ht="14.1" hidden="1" customHeight="1" outlineLevel="5">
      <c r="A344" s="192">
        <f t="shared" si="221"/>
        <v>482</v>
      </c>
      <c r="B344" s="173" t="s">
        <v>53</v>
      </c>
      <c r="C344" s="174"/>
      <c r="D344" s="140">
        <f t="shared" si="229"/>
        <v>21</v>
      </c>
      <c r="E344" s="140">
        <f t="shared" si="228"/>
        <v>21</v>
      </c>
      <c r="F344" s="175">
        <v>45290</v>
      </c>
      <c r="G344" s="175">
        <v>45310</v>
      </c>
      <c r="H344" s="143">
        <f t="shared" si="230"/>
        <v>45272</v>
      </c>
      <c r="I344" s="175">
        <v>45272</v>
      </c>
      <c r="J344" s="175">
        <v>45377</v>
      </c>
      <c r="K344" s="143">
        <f t="shared" si="231"/>
        <v>45377</v>
      </c>
      <c r="L344" s="144">
        <v>100</v>
      </c>
      <c r="M344" s="215">
        <v>0</v>
      </c>
      <c r="N344" s="144">
        <f t="shared" si="232"/>
        <v>0</v>
      </c>
      <c r="O344" s="206">
        <v>100</v>
      </c>
      <c r="P344" s="145" t="s">
        <v>32</v>
      </c>
      <c r="Q344" s="227">
        <f t="shared" si="233"/>
        <v>100</v>
      </c>
      <c r="R344" s="146"/>
      <c r="S344" s="55">
        <f t="shared" si="234"/>
        <v>0.125</v>
      </c>
      <c r="T344" s="149">
        <f t="shared" si="235"/>
        <v>1</v>
      </c>
      <c r="U344" s="233">
        <f t="shared" si="236"/>
        <v>1</v>
      </c>
      <c r="V344" s="149">
        <f t="shared" si="237"/>
        <v>0</v>
      </c>
      <c r="W344" s="150"/>
    </row>
    <row r="345" spans="1:23" s="142" customFormat="1" ht="14.1" hidden="1" customHeight="1" outlineLevel="5">
      <c r="A345" s="192">
        <f t="shared" si="221"/>
        <v>483</v>
      </c>
      <c r="B345" s="173" t="s">
        <v>54</v>
      </c>
      <c r="C345" s="174"/>
      <c r="D345" s="140">
        <f t="shared" si="229"/>
        <v>21</v>
      </c>
      <c r="E345" s="140">
        <f t="shared" si="228"/>
        <v>21</v>
      </c>
      <c r="F345" s="175">
        <v>45294</v>
      </c>
      <c r="G345" s="175">
        <v>45314</v>
      </c>
      <c r="H345" s="143">
        <f t="shared" si="230"/>
        <v>45272</v>
      </c>
      <c r="I345" s="175">
        <v>45272</v>
      </c>
      <c r="J345" s="175">
        <v>45378</v>
      </c>
      <c r="K345" s="143">
        <f t="shared" si="231"/>
        <v>45378</v>
      </c>
      <c r="L345" s="144">
        <v>100</v>
      </c>
      <c r="M345" s="215">
        <v>0</v>
      </c>
      <c r="N345" s="144">
        <f t="shared" si="232"/>
        <v>0</v>
      </c>
      <c r="O345" s="206">
        <v>100</v>
      </c>
      <c r="P345" s="145" t="s">
        <v>32</v>
      </c>
      <c r="Q345" s="227">
        <f t="shared" si="233"/>
        <v>100</v>
      </c>
      <c r="R345" s="146"/>
      <c r="S345" s="55">
        <f t="shared" si="234"/>
        <v>0.125</v>
      </c>
      <c r="T345" s="149">
        <f t="shared" si="235"/>
        <v>1</v>
      </c>
      <c r="U345" s="233">
        <f t="shared" si="236"/>
        <v>1</v>
      </c>
      <c r="V345" s="149">
        <f t="shared" si="237"/>
        <v>0</v>
      </c>
      <c r="W345" s="150"/>
    </row>
    <row r="346" spans="1:23" s="142" customFormat="1" ht="14.1" hidden="1" customHeight="1" outlineLevel="5">
      <c r="A346" s="192">
        <f t="shared" si="221"/>
        <v>484</v>
      </c>
      <c r="B346" s="173" t="s">
        <v>55</v>
      </c>
      <c r="C346" s="174"/>
      <c r="D346" s="140">
        <f t="shared" si="229"/>
        <v>21</v>
      </c>
      <c r="E346" s="140">
        <f t="shared" si="228"/>
        <v>21</v>
      </c>
      <c r="F346" s="175">
        <v>45296</v>
      </c>
      <c r="G346" s="175">
        <v>45316</v>
      </c>
      <c r="H346" s="143">
        <f t="shared" si="230"/>
        <v>45278</v>
      </c>
      <c r="I346" s="175">
        <v>45278</v>
      </c>
      <c r="J346" s="175">
        <v>45379</v>
      </c>
      <c r="K346" s="143">
        <f t="shared" si="231"/>
        <v>45379</v>
      </c>
      <c r="L346" s="144">
        <v>100</v>
      </c>
      <c r="M346" s="215">
        <v>0</v>
      </c>
      <c r="N346" s="144">
        <f t="shared" si="232"/>
        <v>0</v>
      </c>
      <c r="O346" s="206">
        <v>100</v>
      </c>
      <c r="P346" s="145" t="s">
        <v>32</v>
      </c>
      <c r="Q346" s="227">
        <f t="shared" si="233"/>
        <v>100</v>
      </c>
      <c r="R346" s="146"/>
      <c r="S346" s="55">
        <f t="shared" si="234"/>
        <v>0.125</v>
      </c>
      <c r="T346" s="149">
        <f t="shared" si="235"/>
        <v>1</v>
      </c>
      <c r="U346" s="233">
        <f t="shared" si="236"/>
        <v>1</v>
      </c>
      <c r="V346" s="149">
        <f t="shared" si="237"/>
        <v>0</v>
      </c>
      <c r="W346" s="150"/>
    </row>
    <row r="347" spans="1:23" s="142" customFormat="1" ht="14.1" hidden="1" customHeight="1" outlineLevel="5">
      <c r="A347" s="192">
        <f t="shared" si="221"/>
        <v>485</v>
      </c>
      <c r="B347" s="173" t="s">
        <v>56</v>
      </c>
      <c r="C347" s="174"/>
      <c r="D347" s="140">
        <f t="shared" si="229"/>
        <v>21</v>
      </c>
      <c r="E347" s="140">
        <f t="shared" si="228"/>
        <v>21</v>
      </c>
      <c r="F347" s="175">
        <v>45300</v>
      </c>
      <c r="G347" s="175">
        <v>45320</v>
      </c>
      <c r="H347" s="143">
        <f t="shared" si="230"/>
        <v>45280</v>
      </c>
      <c r="I347" s="211">
        <v>45280</v>
      </c>
      <c r="J347" s="175">
        <v>45380</v>
      </c>
      <c r="K347" s="143">
        <f t="shared" si="231"/>
        <v>45380</v>
      </c>
      <c r="L347" s="144">
        <v>100</v>
      </c>
      <c r="M347" s="215">
        <v>0</v>
      </c>
      <c r="N347" s="144">
        <f t="shared" si="232"/>
        <v>0</v>
      </c>
      <c r="O347" s="206">
        <v>100</v>
      </c>
      <c r="P347" s="145" t="s">
        <v>32</v>
      </c>
      <c r="Q347" s="227">
        <f t="shared" si="233"/>
        <v>100</v>
      </c>
      <c r="R347" s="146"/>
      <c r="S347" s="55">
        <f t="shared" si="234"/>
        <v>0.125</v>
      </c>
      <c r="T347" s="149">
        <f t="shared" si="235"/>
        <v>1</v>
      </c>
      <c r="U347" s="233">
        <f t="shared" si="236"/>
        <v>1</v>
      </c>
      <c r="V347" s="149">
        <f t="shared" si="237"/>
        <v>0</v>
      </c>
      <c r="W347" s="150"/>
    </row>
    <row r="348" spans="1:23" s="142" customFormat="1" ht="14.1" hidden="1" customHeight="1" outlineLevel="5">
      <c r="A348" s="192">
        <f t="shared" si="221"/>
        <v>486</v>
      </c>
      <c r="B348" s="173" t="s">
        <v>57</v>
      </c>
      <c r="C348" s="174"/>
      <c r="D348" s="140">
        <f t="shared" si="229"/>
        <v>21</v>
      </c>
      <c r="E348" s="140">
        <f t="shared" si="228"/>
        <v>21</v>
      </c>
      <c r="F348" s="175">
        <v>45301</v>
      </c>
      <c r="G348" s="175">
        <v>45321</v>
      </c>
      <c r="H348" s="143">
        <f t="shared" si="230"/>
        <v>45294</v>
      </c>
      <c r="I348" s="175">
        <v>45294</v>
      </c>
      <c r="J348" s="175">
        <v>45380</v>
      </c>
      <c r="K348" s="143">
        <f t="shared" si="231"/>
        <v>45380</v>
      </c>
      <c r="L348" s="144">
        <v>100</v>
      </c>
      <c r="M348" s="215">
        <v>0</v>
      </c>
      <c r="N348" s="144">
        <f t="shared" si="232"/>
        <v>0</v>
      </c>
      <c r="O348" s="206">
        <v>100</v>
      </c>
      <c r="P348" s="145" t="s">
        <v>32</v>
      </c>
      <c r="Q348" s="227">
        <f t="shared" si="233"/>
        <v>100</v>
      </c>
      <c r="R348" s="146"/>
      <c r="S348" s="55">
        <f t="shared" si="234"/>
        <v>0.125</v>
      </c>
      <c r="T348" s="149">
        <f t="shared" si="235"/>
        <v>1</v>
      </c>
      <c r="U348" s="233">
        <f t="shared" si="236"/>
        <v>1</v>
      </c>
      <c r="V348" s="149">
        <f t="shared" si="237"/>
        <v>0</v>
      </c>
      <c r="W348" s="150"/>
    </row>
    <row r="349" spans="1:23" s="142" customFormat="1" ht="14.1" hidden="1" customHeight="1" outlineLevel="5">
      <c r="A349" s="192">
        <f t="shared" si="221"/>
        <v>487</v>
      </c>
      <c r="B349" s="173" t="s">
        <v>107</v>
      </c>
      <c r="C349" s="174"/>
      <c r="D349" s="140">
        <v>0</v>
      </c>
      <c r="E349" s="140">
        <f t="shared" si="228"/>
        <v>1</v>
      </c>
      <c r="F349" s="175">
        <v>45321</v>
      </c>
      <c r="G349" s="175">
        <v>45321</v>
      </c>
      <c r="H349" s="143">
        <f t="shared" si="230"/>
        <v>45380</v>
      </c>
      <c r="I349" s="175">
        <v>45380</v>
      </c>
      <c r="J349" s="175">
        <v>45380</v>
      </c>
      <c r="K349" s="143">
        <f t="shared" si="231"/>
        <v>45380</v>
      </c>
      <c r="L349" s="144">
        <v>100</v>
      </c>
      <c r="M349" s="215">
        <v>0</v>
      </c>
      <c r="N349" s="144">
        <f t="shared" si="232"/>
        <v>0</v>
      </c>
      <c r="O349" s="206">
        <v>100</v>
      </c>
      <c r="P349" s="145" t="s">
        <v>32</v>
      </c>
      <c r="Q349" s="227">
        <f t="shared" si="233"/>
        <v>100</v>
      </c>
      <c r="R349" s="146"/>
      <c r="S349" s="55">
        <f t="shared" si="234"/>
        <v>0</v>
      </c>
      <c r="T349" s="149">
        <f t="shared" si="235"/>
        <v>1</v>
      </c>
      <c r="U349" s="233">
        <f t="shared" si="236"/>
        <v>1</v>
      </c>
      <c r="V349" s="149">
        <f t="shared" si="237"/>
        <v>0</v>
      </c>
      <c r="W349" s="150"/>
    </row>
    <row r="350" spans="1:23" s="142" customFormat="1" ht="14.1" hidden="1" customHeight="1" outlineLevel="4">
      <c r="A350" s="192">
        <f t="shared" si="221"/>
        <v>488</v>
      </c>
      <c r="B350" s="173" t="s">
        <v>62</v>
      </c>
      <c r="C350" s="174"/>
      <c r="D350" s="140">
        <v>0</v>
      </c>
      <c r="E350" s="140">
        <f t="shared" si="228"/>
        <v>1</v>
      </c>
      <c r="F350" s="175">
        <v>45335</v>
      </c>
      <c r="G350" s="175">
        <v>45335</v>
      </c>
      <c r="H350" s="143">
        <f t="shared" si="230"/>
        <v>45400</v>
      </c>
      <c r="I350" s="175">
        <v>45400</v>
      </c>
      <c r="J350" s="175">
        <v>45400</v>
      </c>
      <c r="K350" s="143">
        <f t="shared" si="231"/>
        <v>45400</v>
      </c>
      <c r="L350" s="144">
        <v>100</v>
      </c>
      <c r="M350" s="215">
        <v>0</v>
      </c>
      <c r="N350" s="144">
        <f t="shared" si="232"/>
        <v>0</v>
      </c>
      <c r="O350" s="206">
        <v>100</v>
      </c>
      <c r="P350" s="145" t="s">
        <v>32</v>
      </c>
      <c r="Q350" s="227">
        <f t="shared" si="233"/>
        <v>100</v>
      </c>
      <c r="R350" s="146"/>
      <c r="S350" s="55">
        <f>D350/$D$320</f>
        <v>0</v>
      </c>
      <c r="T350" s="149">
        <f t="shared" si="235"/>
        <v>1</v>
      </c>
      <c r="U350" s="233">
        <f t="shared" si="236"/>
        <v>1</v>
      </c>
      <c r="V350" s="149">
        <f t="shared" si="237"/>
        <v>0</v>
      </c>
      <c r="W350" s="150"/>
    </row>
    <row r="351" spans="1:23" s="100" customFormat="1" ht="14.1" hidden="1" customHeight="1" outlineLevel="3">
      <c r="A351" s="192">
        <f t="shared" si="221"/>
        <v>489</v>
      </c>
      <c r="B351" s="179" t="s">
        <v>121</v>
      </c>
      <c r="C351" s="180"/>
      <c r="D351" s="111">
        <f>SUM(D352,D353,D354,D355,D356,D360,D364,D365,D366)</f>
        <v>56</v>
      </c>
      <c r="E351" s="111">
        <f t="shared" si="228"/>
        <v>63</v>
      </c>
      <c r="F351" s="181">
        <v>45282</v>
      </c>
      <c r="G351" s="181">
        <v>45344</v>
      </c>
      <c r="H351" s="102">
        <f t="shared" si="230"/>
        <v>45288</v>
      </c>
      <c r="I351" s="181">
        <v>45288</v>
      </c>
      <c r="J351" s="181">
        <v>45408</v>
      </c>
      <c r="K351" s="102">
        <f t="shared" si="231"/>
        <v>45408</v>
      </c>
      <c r="L351" s="103"/>
      <c r="M351" s="214">
        <v>0</v>
      </c>
      <c r="N351" s="103"/>
      <c r="O351" s="208"/>
      <c r="P351" s="104"/>
      <c r="Q351" s="229"/>
      <c r="R351" s="154"/>
      <c r="S351" s="106">
        <f>D351/$D$319</f>
        <v>7.5067024128686322E-2</v>
      </c>
      <c r="T351" s="108">
        <f>$S352*T352+$S353*T353+$S354*T354+$S355*T355+$S356*T356+$S360*T360+$S364*T364+$S365*T365+$S366*T366</f>
        <v>1</v>
      </c>
      <c r="U351" s="108">
        <f>$S352*U352+$S353*U353+$S354*U354+$S355*U355+$S356*U356+$S360*U360+$S364*U364+$S365*U365+$S366*U366</f>
        <v>1</v>
      </c>
      <c r="V351" s="108">
        <f t="shared" si="237"/>
        <v>0</v>
      </c>
      <c r="W351" s="109"/>
    </row>
    <row r="352" spans="1:23" s="142" customFormat="1" ht="14.1" hidden="1" customHeight="1" outlineLevel="4">
      <c r="A352" s="192">
        <f t="shared" si="221"/>
        <v>490</v>
      </c>
      <c r="B352" s="173" t="s">
        <v>95</v>
      </c>
      <c r="C352" s="174"/>
      <c r="D352" s="140">
        <f t="shared" si="229"/>
        <v>6</v>
      </c>
      <c r="E352" s="140">
        <f t="shared" si="228"/>
        <v>6</v>
      </c>
      <c r="F352" s="175">
        <v>45282</v>
      </c>
      <c r="G352" s="175">
        <v>45287</v>
      </c>
      <c r="H352" s="143">
        <f t="shared" si="230"/>
        <v>45288</v>
      </c>
      <c r="I352" s="175">
        <v>45288</v>
      </c>
      <c r="J352" s="175">
        <v>45293</v>
      </c>
      <c r="K352" s="143">
        <f t="shared" si="231"/>
        <v>45293</v>
      </c>
      <c r="L352" s="144">
        <v>100</v>
      </c>
      <c r="M352" s="215">
        <v>0</v>
      </c>
      <c r="N352" s="144">
        <f t="shared" ref="N352:N355" si="238">M352*100</f>
        <v>0</v>
      </c>
      <c r="O352" s="206">
        <v>100</v>
      </c>
      <c r="P352" s="145" t="s">
        <v>32</v>
      </c>
      <c r="Q352" s="227">
        <f>IF(OR(F352="",G352="",L352=""),0,MIN(MAX(IF(F352&gt;$V$1,0,(((G352-F352)-(G352-$V$1))*(10/E352)/10)),0),1)*L352)</f>
        <v>100</v>
      </c>
      <c r="R352" s="146"/>
      <c r="S352" s="55">
        <f>D352/$D$351</f>
        <v>0.10714285714285714</v>
      </c>
      <c r="T352" s="149">
        <f>IF(OR(L352=0,Q352=0),0,Q352/L352)</f>
        <v>1</v>
      </c>
      <c r="U352" s="233">
        <f>IF(OR(L352=0,O352=0),0,O352/L352)</f>
        <v>1</v>
      </c>
      <c r="V352" s="149">
        <f t="shared" ref="V352:V356" si="239">U352-T352</f>
        <v>0</v>
      </c>
      <c r="W352" s="150"/>
    </row>
    <row r="353" spans="1:23" s="142" customFormat="1" ht="14.1" hidden="1" customHeight="1" outlineLevel="4">
      <c r="A353" s="192">
        <f t="shared" si="221"/>
        <v>491</v>
      </c>
      <c r="B353" s="173" t="s">
        <v>96</v>
      </c>
      <c r="C353" s="174"/>
      <c r="D353" s="140">
        <f t="shared" si="229"/>
        <v>15</v>
      </c>
      <c r="E353" s="140">
        <f t="shared" si="228"/>
        <v>15</v>
      </c>
      <c r="F353" s="175">
        <v>45288</v>
      </c>
      <c r="G353" s="175">
        <v>45302</v>
      </c>
      <c r="H353" s="143">
        <f t="shared" si="230"/>
        <v>45301</v>
      </c>
      <c r="I353" s="175">
        <v>45301</v>
      </c>
      <c r="J353" s="175">
        <v>45317</v>
      </c>
      <c r="K353" s="143">
        <f t="shared" si="231"/>
        <v>45317</v>
      </c>
      <c r="L353" s="144">
        <v>100</v>
      </c>
      <c r="M353" s="215">
        <v>0</v>
      </c>
      <c r="N353" s="144">
        <f t="shared" si="238"/>
        <v>0</v>
      </c>
      <c r="O353" s="206">
        <v>100</v>
      </c>
      <c r="P353" s="145" t="s">
        <v>32</v>
      </c>
      <c r="Q353" s="227">
        <f>IF(OR(F353="",G353="",L353=""),0,MIN(MAX(IF(F353&gt;$V$1,0,(((G353-F353)-(G353-$V$1))*(10/E353)/10)),0),1)*L353)</f>
        <v>100</v>
      </c>
      <c r="R353" s="146"/>
      <c r="S353" s="55">
        <f>D353/$D$351</f>
        <v>0.26785714285714285</v>
      </c>
      <c r="T353" s="149">
        <f>IF(OR(L353=0,Q353=0),0,Q353/L353)</f>
        <v>1</v>
      </c>
      <c r="U353" s="233">
        <f>IF(OR(L353=0,O353=0),0,O353/L353)</f>
        <v>1</v>
      </c>
      <c r="V353" s="149">
        <f t="shared" si="239"/>
        <v>0</v>
      </c>
      <c r="W353" s="150"/>
    </row>
    <row r="354" spans="1:23" s="142" customFormat="1" ht="14.1" hidden="1" customHeight="1" outlineLevel="4">
      <c r="A354" s="192">
        <f t="shared" si="221"/>
        <v>492</v>
      </c>
      <c r="B354" s="173" t="s">
        <v>97</v>
      </c>
      <c r="C354" s="174"/>
      <c r="D354" s="140">
        <f t="shared" si="229"/>
        <v>3</v>
      </c>
      <c r="E354" s="140">
        <f t="shared" si="228"/>
        <v>3</v>
      </c>
      <c r="F354" s="175">
        <v>45293</v>
      </c>
      <c r="G354" s="175">
        <v>45295</v>
      </c>
      <c r="H354" s="143">
        <f t="shared" si="230"/>
        <v>45320</v>
      </c>
      <c r="I354" s="175">
        <v>45320</v>
      </c>
      <c r="J354" s="175">
        <v>45320</v>
      </c>
      <c r="K354" s="143">
        <f t="shared" si="231"/>
        <v>45320</v>
      </c>
      <c r="L354" s="144">
        <v>100</v>
      </c>
      <c r="M354" s="215">
        <v>0</v>
      </c>
      <c r="N354" s="144">
        <f t="shared" si="238"/>
        <v>0</v>
      </c>
      <c r="O354" s="206">
        <v>100</v>
      </c>
      <c r="P354" s="145" t="s">
        <v>32</v>
      </c>
      <c r="Q354" s="227">
        <f>IF(OR(F354="",G354="",L354=""),0,MIN(MAX(IF(F354&gt;$V$1,0,(((G354-F354)-(G354-$V$1))*(10/E354)/10)),0),1)*L354)</f>
        <v>100</v>
      </c>
      <c r="R354" s="146"/>
      <c r="S354" s="55">
        <f>D354/$D$351</f>
        <v>5.3571428571428568E-2</v>
      </c>
      <c r="T354" s="149">
        <f>IF(OR(L354=0,Q354=0),0,Q354/L354)</f>
        <v>1</v>
      </c>
      <c r="U354" s="233">
        <f>IF(OR(L354=0,O354=0),0,O354/L354)</f>
        <v>1</v>
      </c>
      <c r="V354" s="149">
        <f t="shared" si="239"/>
        <v>0</v>
      </c>
      <c r="W354" s="150"/>
    </row>
    <row r="355" spans="1:23" s="142" customFormat="1" ht="14.1" hidden="1" customHeight="1" outlineLevel="4">
      <c r="A355" s="192">
        <f t="shared" si="221"/>
        <v>493</v>
      </c>
      <c r="B355" s="173" t="s">
        <v>98</v>
      </c>
      <c r="C355" s="174"/>
      <c r="D355" s="140">
        <f t="shared" si="229"/>
        <v>1</v>
      </c>
      <c r="E355" s="140">
        <f t="shared" si="228"/>
        <v>1</v>
      </c>
      <c r="F355" s="175">
        <v>45303</v>
      </c>
      <c r="G355" s="175">
        <v>45303</v>
      </c>
      <c r="H355" s="143">
        <f t="shared" si="230"/>
        <v>45321</v>
      </c>
      <c r="I355" s="175">
        <v>45321</v>
      </c>
      <c r="J355" s="175">
        <v>45321</v>
      </c>
      <c r="K355" s="143">
        <f t="shared" si="231"/>
        <v>45321</v>
      </c>
      <c r="L355" s="144">
        <v>100</v>
      </c>
      <c r="M355" s="215">
        <v>0</v>
      </c>
      <c r="N355" s="144">
        <f t="shared" si="238"/>
        <v>0</v>
      </c>
      <c r="O355" s="206">
        <v>100</v>
      </c>
      <c r="P355" s="145" t="s">
        <v>32</v>
      </c>
      <c r="Q355" s="227">
        <f>IF(OR(F355="",G355="",L355=""),0,MIN(MAX(IF(F355&gt;$V$1,0,(((G355-F355)-(G355-$V$1))*(10/E355)/10)),0),1)*L355)</f>
        <v>100</v>
      </c>
      <c r="R355" s="146"/>
      <c r="S355" s="55">
        <f>D355/$D$351</f>
        <v>1.7857142857142856E-2</v>
      </c>
      <c r="T355" s="149">
        <f>IF(OR(L355=0,Q355=0),0,Q355/L355)</f>
        <v>1</v>
      </c>
      <c r="U355" s="233">
        <f>IF(OR(L355=0,O355=0),0,O355/L355)</f>
        <v>1</v>
      </c>
      <c r="V355" s="149">
        <f t="shared" si="239"/>
        <v>0</v>
      </c>
      <c r="W355" s="150"/>
    </row>
    <row r="356" spans="1:23" s="112" customFormat="1" ht="14.1" hidden="1" customHeight="1" outlineLevel="4">
      <c r="A356" s="192">
        <f t="shared" si="221"/>
        <v>494</v>
      </c>
      <c r="B356" s="182" t="s">
        <v>99</v>
      </c>
      <c r="C356" s="183"/>
      <c r="D356" s="124">
        <f>SUM(D357:D359)</f>
        <v>8</v>
      </c>
      <c r="E356" s="124">
        <f t="shared" si="228"/>
        <v>8</v>
      </c>
      <c r="F356" s="184">
        <v>45304</v>
      </c>
      <c r="G356" s="184">
        <v>45311</v>
      </c>
      <c r="H356" s="114">
        <f t="shared" si="230"/>
        <v>45328</v>
      </c>
      <c r="I356" s="184">
        <v>45328</v>
      </c>
      <c r="J356" s="184">
        <v>45350</v>
      </c>
      <c r="K356" s="114">
        <f t="shared" si="231"/>
        <v>45350</v>
      </c>
      <c r="L356" s="115"/>
      <c r="M356" s="214">
        <v>0</v>
      </c>
      <c r="N356" s="115"/>
      <c r="O356" s="209"/>
      <c r="P356" s="116"/>
      <c r="Q356" s="230"/>
      <c r="R356" s="155"/>
      <c r="S356" s="123">
        <f>D356/$D$351</f>
        <v>0.14285714285714285</v>
      </c>
      <c r="T356" s="120" cm="1">
        <f t="array" ref="T356">SUMPRODUCT($S357:$S359*T357:T359)</f>
        <v>1</v>
      </c>
      <c r="U356" s="120" cm="1">
        <f t="array" ref="U356">SUMPRODUCT($S357:$S359*U357:U359)</f>
        <v>1</v>
      </c>
      <c r="V356" s="120">
        <f t="shared" si="239"/>
        <v>0</v>
      </c>
      <c r="W356" s="121"/>
    </row>
    <row r="357" spans="1:23" s="142" customFormat="1" ht="14.1" hidden="1" customHeight="1" outlineLevel="5">
      <c r="A357" s="192">
        <f t="shared" si="221"/>
        <v>495</v>
      </c>
      <c r="B357" s="173" t="s">
        <v>53</v>
      </c>
      <c r="C357" s="174"/>
      <c r="D357" s="140">
        <f t="shared" si="229"/>
        <v>5</v>
      </c>
      <c r="E357" s="140">
        <f t="shared" si="228"/>
        <v>5</v>
      </c>
      <c r="F357" s="175">
        <v>45304</v>
      </c>
      <c r="G357" s="175">
        <v>45308</v>
      </c>
      <c r="H357" s="143">
        <f t="shared" si="230"/>
        <v>45328</v>
      </c>
      <c r="I357" s="175">
        <v>45328</v>
      </c>
      <c r="J357" s="175">
        <v>45331</v>
      </c>
      <c r="K357" s="143">
        <f t="shared" si="231"/>
        <v>45331</v>
      </c>
      <c r="L357" s="144">
        <v>100</v>
      </c>
      <c r="M357" s="215">
        <v>0</v>
      </c>
      <c r="N357" s="144">
        <f t="shared" ref="N357:N359" si="240">M357*100</f>
        <v>0</v>
      </c>
      <c r="O357" s="206">
        <v>100</v>
      </c>
      <c r="P357" s="145" t="s">
        <v>32</v>
      </c>
      <c r="Q357" s="227">
        <f>IF(OR(F357="",G357="",L357=""),0,MIN(MAX(IF(F357&gt;$V$1,0,(((G357-F357)-(G357-$V$1))*(10/E357)/10)),0),1)*L357)</f>
        <v>100</v>
      </c>
      <c r="R357" s="146"/>
      <c r="S357" s="55">
        <f>D357/$D$356</f>
        <v>0.625</v>
      </c>
      <c r="T357" s="149">
        <f>IF(OR(L357=0,Q357=0),0,Q357/L357)</f>
        <v>1</v>
      </c>
      <c r="U357" s="233">
        <f>IF(OR(L357=0,O357=0),0,O357/L357)</f>
        <v>1</v>
      </c>
      <c r="V357" s="149">
        <f t="shared" ref="V357:V359" si="241">U357-T357</f>
        <v>0</v>
      </c>
      <c r="W357" s="150"/>
    </row>
    <row r="358" spans="1:23" s="142" customFormat="1" ht="14.1" hidden="1" customHeight="1" outlineLevel="5">
      <c r="A358" s="192">
        <f t="shared" si="221"/>
        <v>496</v>
      </c>
      <c r="B358" s="173" t="s">
        <v>54</v>
      </c>
      <c r="C358" s="174"/>
      <c r="D358" s="140">
        <f t="shared" si="229"/>
        <v>2</v>
      </c>
      <c r="E358" s="140">
        <f t="shared" si="228"/>
        <v>2</v>
      </c>
      <c r="F358" s="175">
        <v>45309</v>
      </c>
      <c r="G358" s="175">
        <v>45310</v>
      </c>
      <c r="H358" s="143">
        <f t="shared" si="230"/>
        <v>45331</v>
      </c>
      <c r="I358" s="175">
        <v>45331</v>
      </c>
      <c r="J358" s="175">
        <v>45331</v>
      </c>
      <c r="K358" s="143">
        <f t="shared" si="231"/>
        <v>45331</v>
      </c>
      <c r="L358" s="144">
        <v>100</v>
      </c>
      <c r="M358" s="215">
        <v>0</v>
      </c>
      <c r="N358" s="144">
        <f t="shared" si="240"/>
        <v>0</v>
      </c>
      <c r="O358" s="206">
        <v>100</v>
      </c>
      <c r="P358" s="145" t="s">
        <v>32</v>
      </c>
      <c r="Q358" s="227">
        <f>IF(OR(F358="",G358="",L358=""),0,MIN(MAX(IF(F358&gt;$V$1,0,(((G358-F358)-(G358-$V$1))*(10/E358)/10)),0),1)*L358)</f>
        <v>100</v>
      </c>
      <c r="R358" s="146"/>
      <c r="S358" s="55">
        <f>D358/$D$356</f>
        <v>0.25</v>
      </c>
      <c r="T358" s="149">
        <f>IF(OR(L358=0,Q358=0),0,Q358/L358)</f>
        <v>1</v>
      </c>
      <c r="U358" s="233">
        <f>IF(OR(L358=0,O358=0),0,O358/L358)</f>
        <v>1</v>
      </c>
      <c r="V358" s="149">
        <f t="shared" si="241"/>
        <v>0</v>
      </c>
      <c r="W358" s="150"/>
    </row>
    <row r="359" spans="1:23" s="142" customFormat="1" ht="14.1" hidden="1" customHeight="1" outlineLevel="5">
      <c r="A359" s="192">
        <f t="shared" si="221"/>
        <v>497</v>
      </c>
      <c r="B359" s="173" t="s">
        <v>55</v>
      </c>
      <c r="C359" s="174"/>
      <c r="D359" s="140">
        <f t="shared" si="229"/>
        <v>1</v>
      </c>
      <c r="E359" s="140">
        <f t="shared" si="228"/>
        <v>1</v>
      </c>
      <c r="F359" s="175">
        <v>45311</v>
      </c>
      <c r="G359" s="175">
        <v>45311</v>
      </c>
      <c r="H359" s="143">
        <f t="shared" si="230"/>
        <v>45350</v>
      </c>
      <c r="I359" s="175">
        <v>45350</v>
      </c>
      <c r="J359" s="175">
        <v>45350</v>
      </c>
      <c r="K359" s="143">
        <f t="shared" si="231"/>
        <v>45350</v>
      </c>
      <c r="L359" s="144">
        <v>100</v>
      </c>
      <c r="M359" s="215">
        <v>0</v>
      </c>
      <c r="N359" s="144">
        <f t="shared" si="240"/>
        <v>0</v>
      </c>
      <c r="O359" s="206">
        <v>100</v>
      </c>
      <c r="P359" s="145" t="s">
        <v>32</v>
      </c>
      <c r="Q359" s="227">
        <f>IF(OR(F359="",G359="",L359=""),0,MIN(MAX(IF(F359&gt;$V$1,0,(((G359-F359)-(G359-$V$1))*(10/E359)/10)),0),1)*L359)</f>
        <v>100</v>
      </c>
      <c r="R359" s="146"/>
      <c r="S359" s="55">
        <f>D359/$D$356</f>
        <v>0.125</v>
      </c>
      <c r="T359" s="149">
        <f>IF(OR(L359=0,Q359=0),0,Q359/L359)</f>
        <v>1</v>
      </c>
      <c r="U359" s="233">
        <f>IF(OR(L359=0,O359=0),0,O359/L359)</f>
        <v>1</v>
      </c>
      <c r="V359" s="149">
        <f t="shared" si="241"/>
        <v>0</v>
      </c>
      <c r="W359" s="150"/>
    </row>
    <row r="360" spans="1:23" s="112" customFormat="1" ht="14.1" hidden="1" customHeight="1" outlineLevel="4">
      <c r="A360" s="192">
        <f t="shared" si="221"/>
        <v>498</v>
      </c>
      <c r="B360" s="182" t="s">
        <v>100</v>
      </c>
      <c r="C360" s="183"/>
      <c r="D360" s="124">
        <f>SUM(D361:D363)</f>
        <v>19</v>
      </c>
      <c r="E360" s="124">
        <f t="shared" si="228"/>
        <v>19</v>
      </c>
      <c r="F360" s="184">
        <v>45313</v>
      </c>
      <c r="G360" s="184">
        <v>45331</v>
      </c>
      <c r="H360" s="114">
        <f t="shared" si="230"/>
        <v>45352</v>
      </c>
      <c r="I360" s="184">
        <v>45352</v>
      </c>
      <c r="J360" s="184">
        <v>45405</v>
      </c>
      <c r="K360" s="114">
        <f t="shared" si="231"/>
        <v>45405</v>
      </c>
      <c r="L360" s="115"/>
      <c r="M360" s="214">
        <v>0</v>
      </c>
      <c r="N360" s="115"/>
      <c r="O360" s="209"/>
      <c r="P360" s="116"/>
      <c r="Q360" s="230"/>
      <c r="R360" s="155"/>
      <c r="S360" s="123">
        <f>D360/$D$351</f>
        <v>0.3392857142857143</v>
      </c>
      <c r="T360" s="120" cm="1">
        <f t="array" ref="T360">SUMPRODUCT($S361:$S363*T361:T363)</f>
        <v>1</v>
      </c>
      <c r="U360" s="120" cm="1">
        <f t="array" ref="U360">SUMPRODUCT($S361:$S363*U361:U363)</f>
        <v>1</v>
      </c>
      <c r="V360" s="120"/>
      <c r="W360" s="121"/>
    </row>
    <row r="361" spans="1:23" s="142" customFormat="1" ht="14.1" hidden="1" customHeight="1" outlineLevel="5">
      <c r="A361" s="192">
        <f t="shared" si="221"/>
        <v>499</v>
      </c>
      <c r="B361" s="173" t="s">
        <v>53</v>
      </c>
      <c r="C361" s="174"/>
      <c r="D361" s="140">
        <f t="shared" si="229"/>
        <v>9</v>
      </c>
      <c r="E361" s="140">
        <f t="shared" si="228"/>
        <v>9</v>
      </c>
      <c r="F361" s="175">
        <v>45313</v>
      </c>
      <c r="G361" s="175">
        <v>45321</v>
      </c>
      <c r="H361" s="143">
        <f t="shared" si="230"/>
        <v>45352</v>
      </c>
      <c r="I361" s="175">
        <v>45352</v>
      </c>
      <c r="J361" s="175">
        <v>45366</v>
      </c>
      <c r="K361" s="143">
        <f t="shared" si="231"/>
        <v>45366</v>
      </c>
      <c r="L361" s="144">
        <v>100</v>
      </c>
      <c r="M361" s="215">
        <v>0</v>
      </c>
      <c r="N361" s="144">
        <f t="shared" ref="N361:N366" si="242">M361*100</f>
        <v>0</v>
      </c>
      <c r="O361" s="206">
        <v>100</v>
      </c>
      <c r="P361" s="145" t="s">
        <v>32</v>
      </c>
      <c r="Q361" s="227">
        <f t="shared" ref="Q361:Q366" si="243">IF(OR(F361="",G361="",L361=""),0,MIN(MAX(IF(F361&gt;$V$1,0,(((G361-F361)-(G361-$V$1))*(10/E361)/10)),0),1)*L361)</f>
        <v>100</v>
      </c>
      <c r="R361" s="146"/>
      <c r="S361" s="55">
        <f>D361/$D$360</f>
        <v>0.47368421052631576</v>
      </c>
      <c r="T361" s="149">
        <f t="shared" ref="T361:T366" si="244">IF(OR(L361=0,Q361=0),0,Q361/L361)</f>
        <v>1</v>
      </c>
      <c r="U361" s="233">
        <f t="shared" ref="U361:U366" si="245">IF(OR(L361=0,O361=0),0,O361/L361)</f>
        <v>1</v>
      </c>
      <c r="V361" s="149">
        <f t="shared" ref="V361:V367" si="246">U361-T361</f>
        <v>0</v>
      </c>
      <c r="W361" s="150"/>
    </row>
    <row r="362" spans="1:23" s="142" customFormat="1" ht="14.1" hidden="1" customHeight="1" outlineLevel="5">
      <c r="A362" s="192">
        <f t="shared" si="221"/>
        <v>500</v>
      </c>
      <c r="B362" s="173" t="s">
        <v>54</v>
      </c>
      <c r="C362" s="174"/>
      <c r="D362" s="140">
        <f t="shared" si="229"/>
        <v>9</v>
      </c>
      <c r="E362" s="140">
        <f t="shared" si="228"/>
        <v>9</v>
      </c>
      <c r="F362" s="175">
        <v>45322</v>
      </c>
      <c r="G362" s="175">
        <v>45330</v>
      </c>
      <c r="H362" s="143">
        <f t="shared" si="230"/>
        <v>45370</v>
      </c>
      <c r="I362" s="175">
        <v>45370</v>
      </c>
      <c r="J362" s="175">
        <v>45380</v>
      </c>
      <c r="K362" s="143">
        <f t="shared" si="231"/>
        <v>45380</v>
      </c>
      <c r="L362" s="144">
        <v>100</v>
      </c>
      <c r="M362" s="215">
        <v>0</v>
      </c>
      <c r="N362" s="144">
        <f t="shared" si="242"/>
        <v>0</v>
      </c>
      <c r="O362" s="206">
        <v>100</v>
      </c>
      <c r="P362" s="145" t="s">
        <v>32</v>
      </c>
      <c r="Q362" s="227">
        <f t="shared" si="243"/>
        <v>100</v>
      </c>
      <c r="R362" s="146"/>
      <c r="S362" s="55">
        <f>D362/$D$360</f>
        <v>0.47368421052631576</v>
      </c>
      <c r="T362" s="149">
        <f t="shared" si="244"/>
        <v>1</v>
      </c>
      <c r="U362" s="233">
        <f t="shared" si="245"/>
        <v>1</v>
      </c>
      <c r="V362" s="149">
        <f t="shared" si="246"/>
        <v>0</v>
      </c>
      <c r="W362" s="150"/>
    </row>
    <row r="363" spans="1:23" s="142" customFormat="1" ht="14.1" hidden="1" customHeight="1" outlineLevel="5">
      <c r="A363" s="192">
        <f t="shared" si="221"/>
        <v>501</v>
      </c>
      <c r="B363" s="173" t="s">
        <v>55</v>
      </c>
      <c r="C363" s="174"/>
      <c r="D363" s="140">
        <f t="shared" si="229"/>
        <v>1</v>
      </c>
      <c r="E363" s="140">
        <f t="shared" si="228"/>
        <v>1</v>
      </c>
      <c r="F363" s="175">
        <v>45331</v>
      </c>
      <c r="G363" s="175">
        <v>45331</v>
      </c>
      <c r="H363" s="143">
        <f t="shared" si="230"/>
        <v>45404</v>
      </c>
      <c r="I363" s="175">
        <v>45404</v>
      </c>
      <c r="J363" s="175">
        <v>45405</v>
      </c>
      <c r="K363" s="143">
        <f t="shared" si="231"/>
        <v>45405</v>
      </c>
      <c r="L363" s="144">
        <v>100</v>
      </c>
      <c r="M363" s="215">
        <v>0</v>
      </c>
      <c r="N363" s="144">
        <f t="shared" si="242"/>
        <v>0</v>
      </c>
      <c r="O363" s="206">
        <v>100</v>
      </c>
      <c r="P363" s="145" t="s">
        <v>32</v>
      </c>
      <c r="Q363" s="227">
        <f t="shared" si="243"/>
        <v>100</v>
      </c>
      <c r="R363" s="146"/>
      <c r="S363" s="55">
        <f>D363/$D$360</f>
        <v>5.2631578947368418E-2</v>
      </c>
      <c r="T363" s="149">
        <f t="shared" si="244"/>
        <v>1</v>
      </c>
      <c r="U363" s="233">
        <f t="shared" si="245"/>
        <v>1</v>
      </c>
      <c r="V363" s="149">
        <f t="shared" si="246"/>
        <v>0</v>
      </c>
      <c r="W363" s="150"/>
    </row>
    <row r="364" spans="1:23" s="142" customFormat="1" ht="14.1" hidden="1" customHeight="1" outlineLevel="4">
      <c r="A364" s="192">
        <f t="shared" si="221"/>
        <v>502</v>
      </c>
      <c r="B364" s="173" t="s">
        <v>101</v>
      </c>
      <c r="C364" s="174"/>
      <c r="D364" s="140">
        <f t="shared" si="229"/>
        <v>1</v>
      </c>
      <c r="E364" s="140">
        <f t="shared" si="228"/>
        <v>1</v>
      </c>
      <c r="F364" s="175">
        <v>45341</v>
      </c>
      <c r="G364" s="175">
        <v>45341</v>
      </c>
      <c r="H364" s="143">
        <f t="shared" si="230"/>
        <v>45406</v>
      </c>
      <c r="I364" s="175">
        <v>45406</v>
      </c>
      <c r="J364" s="175">
        <v>45407</v>
      </c>
      <c r="K364" s="143">
        <f t="shared" si="231"/>
        <v>45407</v>
      </c>
      <c r="L364" s="144">
        <v>100</v>
      </c>
      <c r="M364" s="215">
        <v>0</v>
      </c>
      <c r="N364" s="144">
        <f t="shared" si="242"/>
        <v>0</v>
      </c>
      <c r="O364" s="206">
        <v>100</v>
      </c>
      <c r="P364" s="145" t="s">
        <v>32</v>
      </c>
      <c r="Q364" s="227">
        <f t="shared" si="243"/>
        <v>100</v>
      </c>
      <c r="R364" s="146"/>
      <c r="S364" s="55">
        <f>D364/$D$351</f>
        <v>1.7857142857142856E-2</v>
      </c>
      <c r="T364" s="149">
        <f t="shared" si="244"/>
        <v>1</v>
      </c>
      <c r="U364" s="233">
        <f t="shared" si="245"/>
        <v>1</v>
      </c>
      <c r="V364" s="149">
        <f t="shared" si="246"/>
        <v>0</v>
      </c>
      <c r="W364" s="150"/>
    </row>
    <row r="365" spans="1:23" s="142" customFormat="1" ht="14.1" hidden="1" customHeight="1" outlineLevel="4">
      <c r="A365" s="192">
        <f t="shared" si="221"/>
        <v>503</v>
      </c>
      <c r="B365" s="173" t="s">
        <v>102</v>
      </c>
      <c r="C365" s="174"/>
      <c r="D365" s="140">
        <f t="shared" si="229"/>
        <v>3</v>
      </c>
      <c r="E365" s="140">
        <f t="shared" si="228"/>
        <v>3</v>
      </c>
      <c r="F365" s="175">
        <v>45342</v>
      </c>
      <c r="G365" s="175">
        <v>45344</v>
      </c>
      <c r="H365" s="143">
        <f t="shared" si="230"/>
        <v>45408</v>
      </c>
      <c r="I365" s="175">
        <v>45408</v>
      </c>
      <c r="J365" s="175">
        <v>45408</v>
      </c>
      <c r="K365" s="143">
        <f t="shared" si="231"/>
        <v>45408</v>
      </c>
      <c r="L365" s="144">
        <v>100</v>
      </c>
      <c r="M365" s="215">
        <v>0</v>
      </c>
      <c r="N365" s="144">
        <f t="shared" si="242"/>
        <v>0</v>
      </c>
      <c r="O365" s="206">
        <v>100</v>
      </c>
      <c r="P365" s="145" t="s">
        <v>32</v>
      </c>
      <c r="Q365" s="227">
        <f t="shared" si="243"/>
        <v>100</v>
      </c>
      <c r="R365" s="146"/>
      <c r="S365" s="55">
        <f>D365/$D$351</f>
        <v>5.3571428571428568E-2</v>
      </c>
      <c r="T365" s="149">
        <f t="shared" si="244"/>
        <v>1</v>
      </c>
      <c r="U365" s="233">
        <f t="shared" si="245"/>
        <v>1</v>
      </c>
      <c r="V365" s="149">
        <f t="shared" si="246"/>
        <v>0</v>
      </c>
      <c r="W365" s="150"/>
    </row>
    <row r="366" spans="1:23" s="142" customFormat="1" ht="14.1" hidden="1" customHeight="1" outlineLevel="4">
      <c r="A366" s="192">
        <f t="shared" si="221"/>
        <v>504</v>
      </c>
      <c r="B366" s="173" t="s">
        <v>103</v>
      </c>
      <c r="C366" s="174"/>
      <c r="D366" s="140">
        <v>0</v>
      </c>
      <c r="E366" s="140">
        <f t="shared" si="228"/>
        <v>1</v>
      </c>
      <c r="F366" s="175">
        <v>45344</v>
      </c>
      <c r="G366" s="175">
        <v>45344</v>
      </c>
      <c r="H366" s="143">
        <f t="shared" si="230"/>
        <v>45408</v>
      </c>
      <c r="I366" s="175">
        <v>45408</v>
      </c>
      <c r="J366" s="175">
        <v>45408</v>
      </c>
      <c r="K366" s="143">
        <f t="shared" si="231"/>
        <v>45408</v>
      </c>
      <c r="L366" s="144">
        <v>100</v>
      </c>
      <c r="M366" s="215">
        <v>0</v>
      </c>
      <c r="N366" s="144">
        <f t="shared" si="242"/>
        <v>0</v>
      </c>
      <c r="O366" s="206">
        <v>100</v>
      </c>
      <c r="P366" s="145" t="s">
        <v>32</v>
      </c>
      <c r="Q366" s="227">
        <f t="shared" si="243"/>
        <v>100</v>
      </c>
      <c r="R366" s="146"/>
      <c r="S366" s="55">
        <f>D366/$D$351</f>
        <v>0</v>
      </c>
      <c r="T366" s="149">
        <f t="shared" si="244"/>
        <v>1</v>
      </c>
      <c r="U366" s="233">
        <f t="shared" si="245"/>
        <v>1</v>
      </c>
      <c r="V366" s="149">
        <f t="shared" si="246"/>
        <v>0</v>
      </c>
      <c r="W366" s="150"/>
    </row>
    <row r="367" spans="1:23" s="100" customFormat="1" ht="14.1" hidden="1" customHeight="1" outlineLevel="3">
      <c r="A367" s="192">
        <f t="shared" si="221"/>
        <v>505</v>
      </c>
      <c r="B367" s="179" t="s">
        <v>114</v>
      </c>
      <c r="C367" s="180"/>
      <c r="D367" s="111">
        <f>SUM(D368,D380)</f>
        <v>208</v>
      </c>
      <c r="E367" s="111">
        <f t="shared" si="228"/>
        <v>44</v>
      </c>
      <c r="F367" s="181">
        <v>45307</v>
      </c>
      <c r="G367" s="181">
        <v>45350</v>
      </c>
      <c r="H367" s="102">
        <f t="shared" si="230"/>
        <v>45288</v>
      </c>
      <c r="I367" s="181">
        <v>45288</v>
      </c>
      <c r="J367" s="181">
        <v>45414</v>
      </c>
      <c r="K367" s="102">
        <f t="shared" si="231"/>
        <v>45414</v>
      </c>
      <c r="L367" s="103"/>
      <c r="M367" s="214">
        <v>0</v>
      </c>
      <c r="N367" s="103"/>
      <c r="O367" s="208"/>
      <c r="P367" s="104"/>
      <c r="Q367" s="229"/>
      <c r="R367" s="154"/>
      <c r="S367" s="106">
        <f>D367/$D$319</f>
        <v>0.27882037533512066</v>
      </c>
      <c r="T367" s="108">
        <f>$S368*T368+$S380*T380</f>
        <v>0.99999999999999989</v>
      </c>
      <c r="U367" s="108">
        <f>$S368*U368+$S380*U380</f>
        <v>0.99999999999999989</v>
      </c>
      <c r="V367" s="108">
        <f t="shared" si="246"/>
        <v>0</v>
      </c>
      <c r="W367" s="109"/>
    </row>
    <row r="368" spans="1:23" s="112" customFormat="1" ht="14.1" hidden="1" customHeight="1" outlineLevel="4">
      <c r="A368" s="192">
        <f t="shared" si="221"/>
        <v>506</v>
      </c>
      <c r="B368" s="182" t="s">
        <v>109</v>
      </c>
      <c r="C368" s="183"/>
      <c r="D368" s="124">
        <f>SUM(D369:D379)</f>
        <v>208</v>
      </c>
      <c r="E368" s="124">
        <f t="shared" si="228"/>
        <v>44</v>
      </c>
      <c r="F368" s="184">
        <v>45307</v>
      </c>
      <c r="G368" s="184">
        <v>45350</v>
      </c>
      <c r="H368" s="114">
        <f t="shared" si="230"/>
        <v>45288</v>
      </c>
      <c r="I368" s="184">
        <v>45288</v>
      </c>
      <c r="J368" s="184">
        <v>45414</v>
      </c>
      <c r="K368" s="114">
        <f t="shared" si="231"/>
        <v>45414</v>
      </c>
      <c r="L368" s="115"/>
      <c r="M368" s="214">
        <v>0</v>
      </c>
      <c r="N368" s="115"/>
      <c r="O368" s="209"/>
      <c r="P368" s="116"/>
      <c r="Q368" s="230"/>
      <c r="R368" s="155"/>
      <c r="S368" s="123">
        <f>D368/$D$367</f>
        <v>1</v>
      </c>
      <c r="T368" s="120" cm="1">
        <f t="array" ref="T368">SUMPRODUCT($S369:$S379*T369:T379)</f>
        <v>0.99999999999999989</v>
      </c>
      <c r="U368" s="120" cm="1">
        <f t="array" ref="U368">SUMPRODUCT($S369:$S379*U369:U379)</f>
        <v>0.99999999999999989</v>
      </c>
      <c r="V368" s="120">
        <f t="shared" ref="V368" si="247">U368-T368</f>
        <v>0</v>
      </c>
      <c r="W368" s="121"/>
    </row>
    <row r="369" spans="1:23" s="142" customFormat="1" ht="14.1" hidden="1" customHeight="1" outlineLevel="5">
      <c r="A369" s="192">
        <f t="shared" si="221"/>
        <v>507</v>
      </c>
      <c r="B369" s="173" t="s">
        <v>49</v>
      </c>
      <c r="C369" s="174"/>
      <c r="D369" s="140">
        <f t="shared" si="229"/>
        <v>21</v>
      </c>
      <c r="E369" s="140">
        <f t="shared" si="228"/>
        <v>21</v>
      </c>
      <c r="F369" s="175">
        <v>45307</v>
      </c>
      <c r="G369" s="175">
        <v>45327</v>
      </c>
      <c r="H369" s="143">
        <f t="shared" si="230"/>
        <v>45288</v>
      </c>
      <c r="I369" s="175">
        <v>45288</v>
      </c>
      <c r="J369" s="175">
        <v>45323</v>
      </c>
      <c r="K369" s="143">
        <f t="shared" si="231"/>
        <v>45323</v>
      </c>
      <c r="L369" s="144">
        <v>100</v>
      </c>
      <c r="M369" s="215">
        <v>0</v>
      </c>
      <c r="N369" s="144">
        <f t="shared" ref="N369:N382" si="248">M369*100</f>
        <v>0</v>
      </c>
      <c r="O369" s="206">
        <v>100</v>
      </c>
      <c r="P369" s="145" t="s">
        <v>32</v>
      </c>
      <c r="Q369" s="227">
        <f t="shared" ref="Q369:Q382" si="249">IF(OR(F369="",G369="",L369=""),0,MIN(MAX(IF(F369&gt;$V$1,0,(((G369-F369)-(G369-$V$1))*(10/E369)/10)),0),1)*L369)</f>
        <v>100</v>
      </c>
      <c r="R369" s="146"/>
      <c r="S369" s="55">
        <f t="shared" ref="S369:S379" si="250">D369/$D$368</f>
        <v>0.10096153846153846</v>
      </c>
      <c r="T369" s="149">
        <f t="shared" ref="T369:T382" si="251">IF(OR(L369=0,Q369=0),0,Q369/L369)</f>
        <v>1</v>
      </c>
      <c r="U369" s="233">
        <f t="shared" ref="U369:U382" si="252">IF(OR(L369=0,O369=0),0,O369/L369)</f>
        <v>1</v>
      </c>
      <c r="V369" s="149">
        <f t="shared" ref="V369:V383" si="253">U369-T369</f>
        <v>0</v>
      </c>
      <c r="W369" s="150"/>
    </row>
    <row r="370" spans="1:23" s="142" customFormat="1" ht="14.1" hidden="1" customHeight="1" outlineLevel="5">
      <c r="A370" s="192">
        <f t="shared" si="221"/>
        <v>508</v>
      </c>
      <c r="B370" s="173" t="s">
        <v>50</v>
      </c>
      <c r="C370" s="174"/>
      <c r="D370" s="140">
        <f t="shared" si="229"/>
        <v>21</v>
      </c>
      <c r="E370" s="140">
        <f t="shared" si="228"/>
        <v>21</v>
      </c>
      <c r="F370" s="175">
        <v>45309</v>
      </c>
      <c r="G370" s="175">
        <v>45329</v>
      </c>
      <c r="H370" s="143">
        <f t="shared" si="230"/>
        <v>45290</v>
      </c>
      <c r="I370" s="175">
        <v>45290</v>
      </c>
      <c r="J370" s="175">
        <v>45323</v>
      </c>
      <c r="K370" s="143">
        <f t="shared" si="231"/>
        <v>45323</v>
      </c>
      <c r="L370" s="144">
        <v>100</v>
      </c>
      <c r="M370" s="215">
        <v>0</v>
      </c>
      <c r="N370" s="144">
        <f t="shared" si="248"/>
        <v>0</v>
      </c>
      <c r="O370" s="206">
        <v>100</v>
      </c>
      <c r="P370" s="145" t="s">
        <v>32</v>
      </c>
      <c r="Q370" s="227">
        <f t="shared" si="249"/>
        <v>100</v>
      </c>
      <c r="R370" s="146"/>
      <c r="S370" s="55">
        <f t="shared" si="250"/>
        <v>0.10096153846153846</v>
      </c>
      <c r="T370" s="149">
        <f t="shared" si="251"/>
        <v>1</v>
      </c>
      <c r="U370" s="233">
        <f t="shared" si="252"/>
        <v>1</v>
      </c>
      <c r="V370" s="149">
        <f t="shared" si="253"/>
        <v>0</v>
      </c>
      <c r="W370" s="150"/>
    </row>
    <row r="371" spans="1:23" s="142" customFormat="1" ht="14.1" hidden="1" customHeight="1" outlineLevel="5">
      <c r="A371" s="192">
        <f t="shared" si="221"/>
        <v>509</v>
      </c>
      <c r="B371" s="173" t="s">
        <v>51</v>
      </c>
      <c r="C371" s="174"/>
      <c r="D371" s="140">
        <f t="shared" si="229"/>
        <v>21</v>
      </c>
      <c r="E371" s="140">
        <f t="shared" si="228"/>
        <v>21</v>
      </c>
      <c r="F371" s="175">
        <v>45310</v>
      </c>
      <c r="G371" s="175">
        <v>45330</v>
      </c>
      <c r="H371" s="143">
        <f t="shared" si="230"/>
        <v>45349</v>
      </c>
      <c r="I371" s="175">
        <v>45349</v>
      </c>
      <c r="J371" s="175">
        <v>45385</v>
      </c>
      <c r="K371" s="143">
        <f t="shared" si="231"/>
        <v>45385</v>
      </c>
      <c r="L371" s="144">
        <v>100</v>
      </c>
      <c r="M371" s="215">
        <v>0</v>
      </c>
      <c r="N371" s="144">
        <f t="shared" si="248"/>
        <v>0</v>
      </c>
      <c r="O371" s="206">
        <v>100</v>
      </c>
      <c r="P371" s="145" t="s">
        <v>32</v>
      </c>
      <c r="Q371" s="227">
        <f t="shared" si="249"/>
        <v>100</v>
      </c>
      <c r="R371" s="146"/>
      <c r="S371" s="55">
        <f t="shared" si="250"/>
        <v>0.10096153846153846</v>
      </c>
      <c r="T371" s="149">
        <f t="shared" si="251"/>
        <v>1</v>
      </c>
      <c r="U371" s="233">
        <f t="shared" si="252"/>
        <v>1</v>
      </c>
      <c r="V371" s="149">
        <f t="shared" si="253"/>
        <v>0</v>
      </c>
      <c r="W371" s="150"/>
    </row>
    <row r="372" spans="1:23" s="142" customFormat="1" ht="14.1" hidden="1" customHeight="1" outlineLevel="5">
      <c r="A372" s="192">
        <f t="shared" si="221"/>
        <v>510</v>
      </c>
      <c r="B372" s="173" t="s">
        <v>52</v>
      </c>
      <c r="C372" s="174"/>
      <c r="D372" s="140">
        <f t="shared" si="229"/>
        <v>20</v>
      </c>
      <c r="E372" s="140">
        <f t="shared" si="228"/>
        <v>20</v>
      </c>
      <c r="F372" s="175">
        <v>45313</v>
      </c>
      <c r="G372" s="175">
        <v>45332</v>
      </c>
      <c r="H372" s="143">
        <f t="shared" si="230"/>
        <v>45349</v>
      </c>
      <c r="I372" s="175">
        <v>45349</v>
      </c>
      <c r="J372" s="175">
        <v>45386</v>
      </c>
      <c r="K372" s="143">
        <f t="shared" si="231"/>
        <v>45386</v>
      </c>
      <c r="L372" s="144">
        <v>100</v>
      </c>
      <c r="M372" s="215">
        <v>0</v>
      </c>
      <c r="N372" s="144">
        <f t="shared" si="248"/>
        <v>0</v>
      </c>
      <c r="O372" s="206">
        <v>100</v>
      </c>
      <c r="P372" s="145" t="s">
        <v>32</v>
      </c>
      <c r="Q372" s="227">
        <f t="shared" si="249"/>
        <v>100</v>
      </c>
      <c r="R372" s="146"/>
      <c r="S372" s="55">
        <f t="shared" si="250"/>
        <v>9.6153846153846159E-2</v>
      </c>
      <c r="T372" s="149">
        <f t="shared" si="251"/>
        <v>1</v>
      </c>
      <c r="U372" s="233">
        <f t="shared" si="252"/>
        <v>1</v>
      </c>
      <c r="V372" s="149">
        <f t="shared" si="253"/>
        <v>0</v>
      </c>
      <c r="W372" s="150"/>
    </row>
    <row r="373" spans="1:23" s="142" customFormat="1" ht="14.1" hidden="1" customHeight="1" outlineLevel="5">
      <c r="A373" s="192">
        <f t="shared" si="221"/>
        <v>511</v>
      </c>
      <c r="B373" s="173" t="s">
        <v>53</v>
      </c>
      <c r="C373" s="174"/>
      <c r="D373" s="140">
        <f t="shared" si="229"/>
        <v>21</v>
      </c>
      <c r="E373" s="140">
        <f t="shared" si="228"/>
        <v>21</v>
      </c>
      <c r="F373" s="175">
        <v>45316</v>
      </c>
      <c r="G373" s="175">
        <v>45336</v>
      </c>
      <c r="H373" s="143">
        <f t="shared" si="230"/>
        <v>45350</v>
      </c>
      <c r="I373" s="175">
        <v>45350</v>
      </c>
      <c r="J373" s="175">
        <v>45387</v>
      </c>
      <c r="K373" s="143">
        <f t="shared" si="231"/>
        <v>45387</v>
      </c>
      <c r="L373" s="144">
        <v>100</v>
      </c>
      <c r="M373" s="215">
        <v>0</v>
      </c>
      <c r="N373" s="144">
        <f t="shared" si="248"/>
        <v>0</v>
      </c>
      <c r="O373" s="206">
        <v>100</v>
      </c>
      <c r="P373" s="145" t="s">
        <v>32</v>
      </c>
      <c r="Q373" s="227">
        <f t="shared" si="249"/>
        <v>100</v>
      </c>
      <c r="R373" s="146"/>
      <c r="S373" s="55">
        <f t="shared" si="250"/>
        <v>0.10096153846153846</v>
      </c>
      <c r="T373" s="149">
        <f t="shared" si="251"/>
        <v>1</v>
      </c>
      <c r="U373" s="233">
        <f t="shared" si="252"/>
        <v>1</v>
      </c>
      <c r="V373" s="149">
        <f t="shared" si="253"/>
        <v>0</v>
      </c>
      <c r="W373" s="150"/>
    </row>
    <row r="374" spans="1:23" s="142" customFormat="1" ht="14.1" hidden="1" customHeight="1" outlineLevel="5">
      <c r="A374" s="192">
        <f t="shared" si="221"/>
        <v>512</v>
      </c>
      <c r="B374" s="173" t="s">
        <v>54</v>
      </c>
      <c r="C374" s="174"/>
      <c r="D374" s="140">
        <f t="shared" si="229"/>
        <v>20</v>
      </c>
      <c r="E374" s="140">
        <f t="shared" si="228"/>
        <v>20</v>
      </c>
      <c r="F374" s="175">
        <v>45320</v>
      </c>
      <c r="G374" s="175">
        <v>45339</v>
      </c>
      <c r="H374" s="143">
        <f t="shared" si="230"/>
        <v>45351</v>
      </c>
      <c r="I374" s="175">
        <v>45351</v>
      </c>
      <c r="J374" s="175">
        <v>45387</v>
      </c>
      <c r="K374" s="143">
        <f t="shared" si="231"/>
        <v>45387</v>
      </c>
      <c r="L374" s="144">
        <v>100</v>
      </c>
      <c r="M374" s="215">
        <v>0</v>
      </c>
      <c r="N374" s="144">
        <f t="shared" si="248"/>
        <v>0</v>
      </c>
      <c r="O374" s="206">
        <v>100</v>
      </c>
      <c r="P374" s="145" t="s">
        <v>32</v>
      </c>
      <c r="Q374" s="227">
        <f t="shared" si="249"/>
        <v>100</v>
      </c>
      <c r="R374" s="146"/>
      <c r="S374" s="55">
        <f t="shared" si="250"/>
        <v>9.6153846153846159E-2</v>
      </c>
      <c r="T374" s="149">
        <f t="shared" si="251"/>
        <v>1</v>
      </c>
      <c r="U374" s="233">
        <f t="shared" si="252"/>
        <v>1</v>
      </c>
      <c r="V374" s="149">
        <f t="shared" si="253"/>
        <v>0</v>
      </c>
      <c r="W374" s="150"/>
    </row>
    <row r="375" spans="1:23" s="142" customFormat="1" ht="14.1" hidden="1" customHeight="1" outlineLevel="5">
      <c r="A375" s="192">
        <f t="shared" si="221"/>
        <v>513</v>
      </c>
      <c r="B375" s="173" t="s">
        <v>65</v>
      </c>
      <c r="C375" s="174"/>
      <c r="D375" s="140">
        <f t="shared" si="229"/>
        <v>21</v>
      </c>
      <c r="E375" s="140">
        <f t="shared" si="228"/>
        <v>21</v>
      </c>
      <c r="F375" s="175">
        <v>45322</v>
      </c>
      <c r="G375" s="175">
        <v>45342</v>
      </c>
      <c r="H375" s="143">
        <f t="shared" si="230"/>
        <v>45365</v>
      </c>
      <c r="I375" s="175">
        <v>45365</v>
      </c>
      <c r="J375" s="175">
        <v>45412</v>
      </c>
      <c r="K375" s="143">
        <f t="shared" si="231"/>
        <v>45412</v>
      </c>
      <c r="L375" s="144">
        <v>100</v>
      </c>
      <c r="M375" s="215">
        <v>0</v>
      </c>
      <c r="N375" s="144">
        <f t="shared" si="248"/>
        <v>0</v>
      </c>
      <c r="O375" s="206">
        <v>100</v>
      </c>
      <c r="P375" s="145" t="s">
        <v>32</v>
      </c>
      <c r="Q375" s="227">
        <f t="shared" si="249"/>
        <v>100</v>
      </c>
      <c r="R375" s="146"/>
      <c r="S375" s="55">
        <f t="shared" si="250"/>
        <v>0.10096153846153846</v>
      </c>
      <c r="T375" s="149">
        <f t="shared" si="251"/>
        <v>1</v>
      </c>
      <c r="U375" s="233">
        <f t="shared" si="252"/>
        <v>1</v>
      </c>
      <c r="V375" s="149">
        <f t="shared" si="253"/>
        <v>0</v>
      </c>
      <c r="W375" s="150"/>
    </row>
    <row r="376" spans="1:23" s="142" customFormat="1" ht="14.1" hidden="1" customHeight="1" outlineLevel="5">
      <c r="A376" s="192">
        <f t="shared" si="221"/>
        <v>514</v>
      </c>
      <c r="B376" s="173" t="s">
        <v>55</v>
      </c>
      <c r="C376" s="174"/>
      <c r="D376" s="140">
        <f t="shared" si="229"/>
        <v>21</v>
      </c>
      <c r="E376" s="140">
        <f t="shared" si="228"/>
        <v>21</v>
      </c>
      <c r="F376" s="175">
        <v>45325</v>
      </c>
      <c r="G376" s="175">
        <v>45345</v>
      </c>
      <c r="H376" s="143">
        <f t="shared" si="230"/>
        <v>45366</v>
      </c>
      <c r="I376" s="175">
        <v>45366</v>
      </c>
      <c r="J376" s="175">
        <v>45412</v>
      </c>
      <c r="K376" s="143">
        <f t="shared" si="231"/>
        <v>45412</v>
      </c>
      <c r="L376" s="144">
        <v>100</v>
      </c>
      <c r="M376" s="215">
        <v>0</v>
      </c>
      <c r="N376" s="144">
        <f t="shared" si="248"/>
        <v>0</v>
      </c>
      <c r="O376" s="206">
        <v>100</v>
      </c>
      <c r="P376" s="145" t="s">
        <v>32</v>
      </c>
      <c r="Q376" s="227">
        <f t="shared" si="249"/>
        <v>100</v>
      </c>
      <c r="R376" s="146"/>
      <c r="S376" s="55">
        <f t="shared" si="250"/>
        <v>0.10096153846153846</v>
      </c>
      <c r="T376" s="149">
        <f t="shared" si="251"/>
        <v>1</v>
      </c>
      <c r="U376" s="233">
        <f t="shared" si="252"/>
        <v>1</v>
      </c>
      <c r="V376" s="149">
        <f t="shared" si="253"/>
        <v>0</v>
      </c>
      <c r="W376" s="150"/>
    </row>
    <row r="377" spans="1:23" s="142" customFormat="1" ht="14.1" hidden="1" customHeight="1" outlineLevel="5">
      <c r="A377" s="192">
        <f t="shared" si="221"/>
        <v>515</v>
      </c>
      <c r="B377" s="173" t="s">
        <v>56</v>
      </c>
      <c r="C377" s="174"/>
      <c r="D377" s="140">
        <f t="shared" si="229"/>
        <v>21</v>
      </c>
      <c r="E377" s="140">
        <f t="shared" si="228"/>
        <v>21</v>
      </c>
      <c r="F377" s="175">
        <v>45329</v>
      </c>
      <c r="G377" s="175">
        <v>45349</v>
      </c>
      <c r="H377" s="143">
        <f t="shared" si="230"/>
        <v>45367</v>
      </c>
      <c r="I377" s="175">
        <v>45367</v>
      </c>
      <c r="J377" s="175">
        <v>45414</v>
      </c>
      <c r="K377" s="143">
        <f t="shared" si="231"/>
        <v>45414</v>
      </c>
      <c r="L377" s="144">
        <v>100</v>
      </c>
      <c r="M377" s="215">
        <v>0</v>
      </c>
      <c r="N377" s="144">
        <f t="shared" si="248"/>
        <v>0</v>
      </c>
      <c r="O377" s="206">
        <v>100</v>
      </c>
      <c r="P377" s="145" t="s">
        <v>32</v>
      </c>
      <c r="Q377" s="227">
        <f t="shared" si="249"/>
        <v>100</v>
      </c>
      <c r="R377" s="146"/>
      <c r="S377" s="55">
        <f t="shared" si="250"/>
        <v>0.10096153846153846</v>
      </c>
      <c r="T377" s="149">
        <f t="shared" si="251"/>
        <v>1</v>
      </c>
      <c r="U377" s="233">
        <f t="shared" si="252"/>
        <v>1</v>
      </c>
      <c r="V377" s="149">
        <f t="shared" si="253"/>
        <v>0</v>
      </c>
      <c r="W377" s="150"/>
    </row>
    <row r="378" spans="1:23" s="142" customFormat="1" ht="14.1" hidden="1" customHeight="1" outlineLevel="5">
      <c r="A378" s="192">
        <f t="shared" si="221"/>
        <v>516</v>
      </c>
      <c r="B378" s="173" t="s">
        <v>57</v>
      </c>
      <c r="C378" s="174"/>
      <c r="D378" s="140">
        <f t="shared" si="229"/>
        <v>21</v>
      </c>
      <c r="E378" s="140">
        <f t="shared" si="228"/>
        <v>21</v>
      </c>
      <c r="F378" s="175">
        <v>45330</v>
      </c>
      <c r="G378" s="175">
        <v>45350</v>
      </c>
      <c r="H378" s="143">
        <f t="shared" si="230"/>
        <v>45371</v>
      </c>
      <c r="I378" s="175">
        <v>45371</v>
      </c>
      <c r="J378" s="175">
        <v>45414</v>
      </c>
      <c r="K378" s="143">
        <f t="shared" si="231"/>
        <v>45414</v>
      </c>
      <c r="L378" s="144">
        <v>100</v>
      </c>
      <c r="M378" s="215">
        <v>0</v>
      </c>
      <c r="N378" s="144">
        <f t="shared" si="248"/>
        <v>0</v>
      </c>
      <c r="O378" s="206">
        <v>100</v>
      </c>
      <c r="P378" s="145" t="s">
        <v>32</v>
      </c>
      <c r="Q378" s="227">
        <f t="shared" si="249"/>
        <v>100</v>
      </c>
      <c r="R378" s="146"/>
      <c r="S378" s="55">
        <f t="shared" si="250"/>
        <v>0.10096153846153846</v>
      </c>
      <c r="T378" s="149">
        <f t="shared" si="251"/>
        <v>1</v>
      </c>
      <c r="U378" s="233">
        <f t="shared" si="252"/>
        <v>1</v>
      </c>
      <c r="V378" s="149">
        <f t="shared" si="253"/>
        <v>0</v>
      </c>
      <c r="W378" s="150"/>
    </row>
    <row r="379" spans="1:23" s="142" customFormat="1" ht="14.1" hidden="1" customHeight="1" outlineLevel="5">
      <c r="A379" s="192">
        <f t="shared" si="221"/>
        <v>517</v>
      </c>
      <c r="B379" s="173" t="s">
        <v>110</v>
      </c>
      <c r="C379" s="174"/>
      <c r="D379" s="140">
        <v>0</v>
      </c>
      <c r="E379" s="140">
        <f t="shared" si="228"/>
        <v>1</v>
      </c>
      <c r="F379" s="175">
        <v>45350</v>
      </c>
      <c r="G379" s="175">
        <v>45350</v>
      </c>
      <c r="H379" s="143">
        <f t="shared" si="230"/>
        <v>45414</v>
      </c>
      <c r="I379" s="175">
        <v>45414</v>
      </c>
      <c r="J379" s="175">
        <v>45414</v>
      </c>
      <c r="K379" s="143">
        <f t="shared" si="231"/>
        <v>45414</v>
      </c>
      <c r="L379" s="144">
        <v>100</v>
      </c>
      <c r="M379" s="215">
        <v>0</v>
      </c>
      <c r="N379" s="144">
        <f t="shared" si="248"/>
        <v>0</v>
      </c>
      <c r="O379" s="206">
        <v>100</v>
      </c>
      <c r="P379" s="145" t="s">
        <v>32</v>
      </c>
      <c r="Q379" s="227">
        <f t="shared" si="249"/>
        <v>100</v>
      </c>
      <c r="R379" s="146"/>
      <c r="S379" s="55">
        <f t="shared" si="250"/>
        <v>0</v>
      </c>
      <c r="T379" s="149">
        <f t="shared" si="251"/>
        <v>1</v>
      </c>
      <c r="U379" s="233">
        <f t="shared" si="252"/>
        <v>1</v>
      </c>
      <c r="V379" s="149">
        <f t="shared" si="253"/>
        <v>0</v>
      </c>
      <c r="W379" s="150"/>
    </row>
    <row r="380" spans="1:23" s="142" customFormat="1" ht="14.1" hidden="1" customHeight="1" outlineLevel="4">
      <c r="A380" s="192">
        <f t="shared" si="221"/>
        <v>518</v>
      </c>
      <c r="B380" s="173" t="s">
        <v>111</v>
      </c>
      <c r="C380" s="174"/>
      <c r="D380" s="140">
        <v>0</v>
      </c>
      <c r="E380" s="140">
        <f t="shared" si="228"/>
        <v>1</v>
      </c>
      <c r="F380" s="175">
        <v>45350</v>
      </c>
      <c r="G380" s="175">
        <v>45350</v>
      </c>
      <c r="H380" s="143">
        <f t="shared" si="230"/>
        <v>45414</v>
      </c>
      <c r="I380" s="175">
        <v>45414</v>
      </c>
      <c r="J380" s="175">
        <v>45414</v>
      </c>
      <c r="K380" s="143">
        <f t="shared" si="231"/>
        <v>45414</v>
      </c>
      <c r="L380" s="144">
        <v>100</v>
      </c>
      <c r="M380" s="215">
        <v>0</v>
      </c>
      <c r="N380" s="144">
        <f t="shared" si="248"/>
        <v>0</v>
      </c>
      <c r="O380" s="206">
        <v>100</v>
      </c>
      <c r="P380" s="145" t="s">
        <v>32</v>
      </c>
      <c r="Q380" s="227">
        <f t="shared" si="249"/>
        <v>100</v>
      </c>
      <c r="R380" s="146"/>
      <c r="S380" s="55">
        <f>D380/$D$367</f>
        <v>0</v>
      </c>
      <c r="T380" s="149">
        <f t="shared" si="251"/>
        <v>1</v>
      </c>
      <c r="U380" s="233">
        <f t="shared" si="252"/>
        <v>1</v>
      </c>
      <c r="V380" s="149">
        <f t="shared" si="253"/>
        <v>0</v>
      </c>
      <c r="W380" s="150"/>
    </row>
    <row r="381" spans="1:23" s="142" customFormat="1" ht="14.1" hidden="1" customHeight="1" outlineLevel="3">
      <c r="A381" s="192">
        <f t="shared" si="221"/>
        <v>519</v>
      </c>
      <c r="B381" s="173" t="s">
        <v>91</v>
      </c>
      <c r="C381" s="174"/>
      <c r="D381" s="140">
        <v>0</v>
      </c>
      <c r="E381" s="140">
        <f t="shared" si="228"/>
        <v>1</v>
      </c>
      <c r="F381" s="175">
        <v>45350</v>
      </c>
      <c r="G381" s="175">
        <v>45350</v>
      </c>
      <c r="H381" s="143">
        <f t="shared" si="230"/>
        <v>45414</v>
      </c>
      <c r="I381" s="175">
        <v>45414</v>
      </c>
      <c r="J381" s="175">
        <v>45414</v>
      </c>
      <c r="K381" s="143">
        <f t="shared" si="231"/>
        <v>45414</v>
      </c>
      <c r="L381" s="144">
        <v>100</v>
      </c>
      <c r="M381" s="215">
        <v>0</v>
      </c>
      <c r="N381" s="144">
        <f t="shared" si="248"/>
        <v>0</v>
      </c>
      <c r="O381" s="206">
        <v>100</v>
      </c>
      <c r="P381" s="145" t="s">
        <v>32</v>
      </c>
      <c r="Q381" s="227">
        <f t="shared" si="249"/>
        <v>100</v>
      </c>
      <c r="R381" s="146"/>
      <c r="S381" s="55">
        <f>D381/$D$319</f>
        <v>0</v>
      </c>
      <c r="T381" s="149">
        <f t="shared" si="251"/>
        <v>1</v>
      </c>
      <c r="U381" s="233">
        <f t="shared" si="252"/>
        <v>1</v>
      </c>
      <c r="V381" s="149">
        <f t="shared" si="253"/>
        <v>0</v>
      </c>
      <c r="W381" s="150"/>
    </row>
    <row r="382" spans="1:23" s="142" customFormat="1" ht="14.1" hidden="1" customHeight="1" outlineLevel="2">
      <c r="A382" s="192">
        <f t="shared" si="221"/>
        <v>520</v>
      </c>
      <c r="B382" s="173" t="s">
        <v>122</v>
      </c>
      <c r="C382" s="174"/>
      <c r="D382" s="140">
        <v>0</v>
      </c>
      <c r="E382" s="140">
        <f t="shared" si="228"/>
        <v>1</v>
      </c>
      <c r="F382" s="175">
        <v>45350</v>
      </c>
      <c r="G382" s="175">
        <v>45350</v>
      </c>
      <c r="H382" s="143">
        <f t="shared" si="230"/>
        <v>45414</v>
      </c>
      <c r="I382" s="175">
        <v>45414</v>
      </c>
      <c r="J382" s="175">
        <v>45414</v>
      </c>
      <c r="K382" s="143">
        <f t="shared" si="231"/>
        <v>45414</v>
      </c>
      <c r="L382" s="144">
        <v>100</v>
      </c>
      <c r="M382" s="215">
        <v>0</v>
      </c>
      <c r="N382" s="144">
        <f t="shared" si="248"/>
        <v>0</v>
      </c>
      <c r="O382" s="206">
        <v>100</v>
      </c>
      <c r="P382" s="145" t="s">
        <v>32</v>
      </c>
      <c r="Q382" s="227">
        <f t="shared" si="249"/>
        <v>100</v>
      </c>
      <c r="R382" s="146"/>
      <c r="S382" s="55">
        <f>D382/$D$315</f>
        <v>0</v>
      </c>
      <c r="T382" s="149">
        <f t="shared" si="251"/>
        <v>1</v>
      </c>
      <c r="U382" s="233">
        <f t="shared" si="252"/>
        <v>1</v>
      </c>
      <c r="V382" s="149">
        <f t="shared" si="253"/>
        <v>0</v>
      </c>
      <c r="W382" s="150"/>
    </row>
    <row r="383" spans="1:23" s="74" customFormat="1" ht="14.1" customHeight="1" outlineLevel="1">
      <c r="A383" s="192">
        <f t="shared" si="221"/>
        <v>521</v>
      </c>
      <c r="B383" s="170" t="s">
        <v>123</v>
      </c>
      <c r="C383" s="171"/>
      <c r="D383" s="75">
        <f>SUM(D384,D387,D434)</f>
        <v>930</v>
      </c>
      <c r="E383" s="75">
        <f t="shared" si="228"/>
        <v>76</v>
      </c>
      <c r="F383" s="172">
        <v>45275</v>
      </c>
      <c r="G383" s="172">
        <v>45350</v>
      </c>
      <c r="H383" s="76">
        <f t="shared" si="230"/>
        <v>45275</v>
      </c>
      <c r="I383" s="172">
        <v>45275</v>
      </c>
      <c r="J383" s="172">
        <v>45388</v>
      </c>
      <c r="K383" s="76">
        <f t="shared" si="231"/>
        <v>45388</v>
      </c>
      <c r="L383" s="77"/>
      <c r="M383" s="214">
        <v>0</v>
      </c>
      <c r="N383" s="77"/>
      <c r="O383" s="205"/>
      <c r="P383" s="78"/>
      <c r="Q383" s="226"/>
      <c r="R383" s="138"/>
      <c r="S383" s="80">
        <f>D383/$D$9</f>
        <v>0.10421335723890632</v>
      </c>
      <c r="T383" s="82">
        <f>$S384*T384+$S387*T387+$S434*T434</f>
        <v>1</v>
      </c>
      <c r="U383" s="82">
        <f>$S384*U384+$S387*U387+$S434*U434</f>
        <v>0.99102150537634404</v>
      </c>
      <c r="V383" s="82">
        <f t="shared" si="253"/>
        <v>-8.9784946236559637E-3</v>
      </c>
      <c r="W383" s="83"/>
    </row>
    <row r="384" spans="1:23" s="86" customFormat="1" ht="14.1" customHeight="1" outlineLevel="2">
      <c r="A384" s="192">
        <f t="shared" si="221"/>
        <v>522</v>
      </c>
      <c r="B384" s="176" t="s">
        <v>43</v>
      </c>
      <c r="C384" s="177"/>
      <c r="D384" s="96">
        <f>SUM(D385:D386)</f>
        <v>9</v>
      </c>
      <c r="E384" s="96">
        <f t="shared" si="228"/>
        <v>9</v>
      </c>
      <c r="F384" s="178">
        <v>45275</v>
      </c>
      <c r="G384" s="178">
        <v>45283</v>
      </c>
      <c r="H384" s="88">
        <f t="shared" si="230"/>
        <v>45275</v>
      </c>
      <c r="I384" s="178">
        <v>45275</v>
      </c>
      <c r="J384" s="178">
        <v>45283</v>
      </c>
      <c r="K384" s="88">
        <f t="shared" si="231"/>
        <v>45283</v>
      </c>
      <c r="L384" s="89"/>
      <c r="M384" s="214">
        <v>0</v>
      </c>
      <c r="N384" s="89"/>
      <c r="O384" s="207"/>
      <c r="P384" s="90"/>
      <c r="Q384" s="228"/>
      <c r="R384" s="139"/>
      <c r="S384" s="98">
        <f>D384/$D$383</f>
        <v>9.6774193548387101E-3</v>
      </c>
      <c r="T384" s="94" cm="1">
        <f t="array" ref="T384">SUMPRODUCT($S385:$S386*T385:T386)</f>
        <v>1</v>
      </c>
      <c r="U384" s="234" cm="1">
        <f t="array" ref="U384">SUMPRODUCT($S385:$S386*U385:U386)</f>
        <v>1</v>
      </c>
      <c r="V384" s="94">
        <f t="shared" ref="V384" si="254">U384-T384</f>
        <v>0</v>
      </c>
      <c r="W384" s="95"/>
    </row>
    <row r="385" spans="1:23" s="142" customFormat="1" ht="14.1" customHeight="1" outlineLevel="3">
      <c r="A385" s="192">
        <f t="shared" si="221"/>
        <v>523</v>
      </c>
      <c r="B385" s="173" t="s">
        <v>44</v>
      </c>
      <c r="C385" s="174"/>
      <c r="D385" s="140">
        <f t="shared" si="229"/>
        <v>9</v>
      </c>
      <c r="E385" s="140">
        <f t="shared" si="228"/>
        <v>9</v>
      </c>
      <c r="F385" s="175">
        <v>45275</v>
      </c>
      <c r="G385" s="175">
        <v>45283</v>
      </c>
      <c r="H385" s="143">
        <f t="shared" si="230"/>
        <v>45275</v>
      </c>
      <c r="I385" s="175">
        <v>45275</v>
      </c>
      <c r="J385" s="175">
        <v>45283</v>
      </c>
      <c r="K385" s="143">
        <f t="shared" si="231"/>
        <v>45283</v>
      </c>
      <c r="L385" s="144">
        <v>100</v>
      </c>
      <c r="M385" s="215">
        <v>0</v>
      </c>
      <c r="N385" s="144">
        <f t="shared" ref="N385:N386" si="255">M385*100</f>
        <v>0</v>
      </c>
      <c r="O385" s="206">
        <v>100</v>
      </c>
      <c r="P385" s="145" t="s">
        <v>32</v>
      </c>
      <c r="Q385" s="227">
        <f>IF(OR(F385="",G385="",L385=""),0,MIN(MAX(IF(F385&gt;$V$1,0,(((G385-F385)-(G385-$V$1))*(10/E385)/10)),0),1)*L385)</f>
        <v>100</v>
      </c>
      <c r="R385" s="146"/>
      <c r="S385" s="55">
        <f>D385/$D$384</f>
        <v>1</v>
      </c>
      <c r="T385" s="149">
        <f>IF(OR(L385=0,Q385=0),0,Q385/L385)</f>
        <v>1</v>
      </c>
      <c r="U385" s="233">
        <f>IF(OR(L385=0,O385=0),0,O385/L385)</f>
        <v>1</v>
      </c>
      <c r="V385" s="149">
        <f t="shared" ref="V385:V387" si="256">U385-T385</f>
        <v>0</v>
      </c>
      <c r="W385" s="150"/>
    </row>
    <row r="386" spans="1:23" s="142" customFormat="1" ht="14.1" customHeight="1" outlineLevel="3">
      <c r="A386" s="192">
        <f t="shared" si="221"/>
        <v>524</v>
      </c>
      <c r="B386" s="173" t="s">
        <v>45</v>
      </c>
      <c r="C386" s="174"/>
      <c r="D386" s="140">
        <v>0</v>
      </c>
      <c r="E386" s="140">
        <f t="shared" si="228"/>
        <v>1</v>
      </c>
      <c r="F386" s="175">
        <v>45283</v>
      </c>
      <c r="G386" s="175">
        <v>45283</v>
      </c>
      <c r="H386" s="143">
        <f t="shared" si="230"/>
        <v>45283</v>
      </c>
      <c r="I386" s="175">
        <v>45283</v>
      </c>
      <c r="J386" s="175">
        <v>45283</v>
      </c>
      <c r="K386" s="143">
        <f t="shared" si="231"/>
        <v>45283</v>
      </c>
      <c r="L386" s="144">
        <v>100</v>
      </c>
      <c r="M386" s="215">
        <v>0</v>
      </c>
      <c r="N386" s="144">
        <f t="shared" si="255"/>
        <v>0</v>
      </c>
      <c r="O386" s="206">
        <v>100</v>
      </c>
      <c r="P386" s="145" t="s">
        <v>32</v>
      </c>
      <c r="Q386" s="227">
        <f>IF(OR(F386="",G386="",L386=""),0,MIN(MAX(IF(F386&gt;$V$1,0,(((G386-F386)-(G386-$V$1))*(10/E386)/10)),0),1)*L386)</f>
        <v>100</v>
      </c>
      <c r="R386" s="146"/>
      <c r="S386" s="55">
        <f>D386/$D$384</f>
        <v>0</v>
      </c>
      <c r="T386" s="149">
        <f>IF(OR(L386=0,Q386=0),0,Q386/L386)</f>
        <v>1</v>
      </c>
      <c r="U386" s="233">
        <f>IF(OR(L386=0,O386=0),0,O386/L386)</f>
        <v>1</v>
      </c>
      <c r="V386" s="149">
        <f t="shared" si="256"/>
        <v>0</v>
      </c>
      <c r="W386" s="150"/>
    </row>
    <row r="387" spans="1:23" s="86" customFormat="1" ht="14.1" customHeight="1" outlineLevel="2">
      <c r="A387" s="192">
        <f t="shared" si="221"/>
        <v>525</v>
      </c>
      <c r="B387" s="176" t="s">
        <v>120</v>
      </c>
      <c r="C387" s="177"/>
      <c r="D387" s="96">
        <f>SUM(D388,D419,D433)</f>
        <v>921</v>
      </c>
      <c r="E387" s="96">
        <f t="shared" si="228"/>
        <v>71</v>
      </c>
      <c r="F387" s="178">
        <v>45280</v>
      </c>
      <c r="G387" s="178">
        <v>45350</v>
      </c>
      <c r="H387" s="88">
        <f t="shared" si="230"/>
        <v>45287</v>
      </c>
      <c r="I387" s="178">
        <v>45287</v>
      </c>
      <c r="J387" s="178">
        <v>45388</v>
      </c>
      <c r="K387" s="88">
        <f t="shared" si="231"/>
        <v>45388</v>
      </c>
      <c r="L387" s="89"/>
      <c r="M387" s="214">
        <v>0</v>
      </c>
      <c r="N387" s="89"/>
      <c r="O387" s="207"/>
      <c r="P387" s="90"/>
      <c r="Q387" s="228"/>
      <c r="R387" s="139"/>
      <c r="S387" s="98">
        <f>D387/$D$383</f>
        <v>0.99032258064516132</v>
      </c>
      <c r="T387" s="94">
        <f>$S388*T388+$S419*T419+$S433*T433</f>
        <v>1</v>
      </c>
      <c r="U387" s="94">
        <f>$S388*U388+$S419*U419+$S433*U433</f>
        <v>0.99093376764386532</v>
      </c>
      <c r="V387" s="94">
        <f t="shared" si="256"/>
        <v>-9.0662323561346847E-3</v>
      </c>
      <c r="W387" s="95"/>
    </row>
    <row r="388" spans="1:23" s="100" customFormat="1" ht="14.1" customHeight="1" outlineLevel="3">
      <c r="A388" s="192">
        <f t="shared" si="221"/>
        <v>526</v>
      </c>
      <c r="B388" s="179" t="s">
        <v>117</v>
      </c>
      <c r="C388" s="180"/>
      <c r="D388" s="111">
        <f>SUM(D389,D400,D408,D418)</f>
        <v>643</v>
      </c>
      <c r="E388" s="111">
        <f t="shared" si="228"/>
        <v>63</v>
      </c>
      <c r="F388" s="181">
        <v>45280</v>
      </c>
      <c r="G388" s="181">
        <v>45342</v>
      </c>
      <c r="H388" s="102">
        <f t="shared" si="230"/>
        <v>45287</v>
      </c>
      <c r="I388" s="181">
        <v>45287</v>
      </c>
      <c r="J388" s="181">
        <v>45377</v>
      </c>
      <c r="K388" s="102">
        <f t="shared" si="231"/>
        <v>45377</v>
      </c>
      <c r="L388" s="103"/>
      <c r="M388" s="214">
        <v>0</v>
      </c>
      <c r="N388" s="103"/>
      <c r="O388" s="208"/>
      <c r="P388" s="104"/>
      <c r="Q388" s="229"/>
      <c r="R388" s="154"/>
      <c r="S388" s="106">
        <f>D388/$D$387</f>
        <v>0.69815418023887077</v>
      </c>
      <c r="T388" s="108">
        <f>$S389*T389+$S400*T400+$S408*T408+$S418*T418</f>
        <v>1</v>
      </c>
      <c r="U388" s="108">
        <f>$S389*U389+$S400*U400+$S408*U408+$S418*U418</f>
        <v>1</v>
      </c>
      <c r="V388" s="108">
        <f t="shared" ref="V388" si="257">U388-T388</f>
        <v>0</v>
      </c>
      <c r="W388" s="109"/>
    </row>
    <row r="389" spans="1:23" s="112" customFormat="1" ht="14.1" customHeight="1" outlineLevel="4">
      <c r="A389" s="192">
        <f t="shared" si="221"/>
        <v>527</v>
      </c>
      <c r="B389" s="182" t="s">
        <v>48</v>
      </c>
      <c r="C389" s="183"/>
      <c r="D389" s="124">
        <f>SUM(D390:D399)</f>
        <v>251</v>
      </c>
      <c r="E389" s="124">
        <f t="shared" si="228"/>
        <v>48</v>
      </c>
      <c r="F389" s="184">
        <v>45280</v>
      </c>
      <c r="G389" s="184">
        <v>45327</v>
      </c>
      <c r="H389" s="114">
        <f t="shared" si="230"/>
        <v>45287</v>
      </c>
      <c r="I389" s="184">
        <v>45287</v>
      </c>
      <c r="J389" s="184">
        <v>45373</v>
      </c>
      <c r="K389" s="114">
        <f t="shared" si="231"/>
        <v>45373</v>
      </c>
      <c r="L389" s="115"/>
      <c r="M389" s="214">
        <v>0</v>
      </c>
      <c r="N389" s="115"/>
      <c r="O389" s="209"/>
      <c r="P389" s="116"/>
      <c r="Q389" s="230"/>
      <c r="R389" s="155"/>
      <c r="S389" s="123">
        <f>D389/$D$388</f>
        <v>0.39035769828926903</v>
      </c>
      <c r="T389" s="120" cm="1">
        <f t="array" ref="T389">SUMPRODUCT($S390:$S399*T390:T399)</f>
        <v>1</v>
      </c>
      <c r="U389" s="120" cm="1">
        <f t="array" ref="U389">SUMPRODUCT($S390:$S399*U390:U399)</f>
        <v>1</v>
      </c>
      <c r="V389" s="120">
        <f t="shared" ref="V389" si="258">U389-T389</f>
        <v>0</v>
      </c>
      <c r="W389" s="121"/>
    </row>
    <row r="390" spans="1:23" s="142" customFormat="1" ht="14.1" customHeight="1" outlineLevel="5">
      <c r="A390" s="192">
        <f t="shared" si="221"/>
        <v>528</v>
      </c>
      <c r="B390" s="173" t="s">
        <v>49</v>
      </c>
      <c r="C390" s="174"/>
      <c r="D390" s="140">
        <f t="shared" si="229"/>
        <v>28</v>
      </c>
      <c r="E390" s="140">
        <f t="shared" si="228"/>
        <v>28</v>
      </c>
      <c r="F390" s="175">
        <v>45280</v>
      </c>
      <c r="G390" s="175">
        <v>45307</v>
      </c>
      <c r="H390" s="143">
        <f t="shared" si="230"/>
        <v>45287</v>
      </c>
      <c r="I390" s="175">
        <v>45287</v>
      </c>
      <c r="J390" s="175">
        <v>45329</v>
      </c>
      <c r="K390" s="143">
        <f t="shared" si="231"/>
        <v>45329</v>
      </c>
      <c r="L390" s="144">
        <v>100</v>
      </c>
      <c r="M390" s="215">
        <v>0</v>
      </c>
      <c r="N390" s="144">
        <f t="shared" ref="N390:N399" si="259">M390*100</f>
        <v>0</v>
      </c>
      <c r="O390" s="206">
        <v>100</v>
      </c>
      <c r="P390" s="145" t="s">
        <v>32</v>
      </c>
      <c r="Q390" s="227">
        <f t="shared" ref="Q390:Q399" si="260">IF(OR(F390="",G390="",L390=""),0,MIN(MAX(IF(F390&gt;$V$1,0,(((G390-F390)-(G390-$V$1))*(10/E390)/10)),0),1)*L390)</f>
        <v>100</v>
      </c>
      <c r="R390" s="146"/>
      <c r="S390" s="55">
        <f t="shared" ref="S390:S399" si="261">D390/$D$389</f>
        <v>0.11155378486055777</v>
      </c>
      <c r="T390" s="149">
        <f t="shared" ref="T390:T399" si="262">IF(OR(L390=0,Q390=0),0,Q390/L390)</f>
        <v>1</v>
      </c>
      <c r="U390" s="233">
        <f t="shared" ref="U390:U399" si="263">IF(OR(L390=0,O390=0),0,O390/L390)</f>
        <v>1</v>
      </c>
      <c r="V390" s="149">
        <f t="shared" ref="V390:V400" si="264">U390-T390</f>
        <v>0</v>
      </c>
      <c r="W390" s="150"/>
    </row>
    <row r="391" spans="1:23" s="142" customFormat="1" ht="14.1" customHeight="1" outlineLevel="5">
      <c r="A391" s="192">
        <f t="shared" si="221"/>
        <v>529</v>
      </c>
      <c r="B391" s="173" t="s">
        <v>50</v>
      </c>
      <c r="C391" s="174"/>
      <c r="D391" s="140">
        <f t="shared" si="229"/>
        <v>28</v>
      </c>
      <c r="E391" s="140">
        <f t="shared" si="228"/>
        <v>28</v>
      </c>
      <c r="F391" s="175">
        <v>45282</v>
      </c>
      <c r="G391" s="175">
        <v>45309</v>
      </c>
      <c r="H391" s="143">
        <f t="shared" si="230"/>
        <v>45289</v>
      </c>
      <c r="I391" s="175">
        <v>45289</v>
      </c>
      <c r="J391" s="175">
        <v>45331</v>
      </c>
      <c r="K391" s="143">
        <f t="shared" si="231"/>
        <v>45331</v>
      </c>
      <c r="L391" s="144">
        <v>100</v>
      </c>
      <c r="M391" s="215">
        <v>0</v>
      </c>
      <c r="N391" s="144">
        <f t="shared" si="259"/>
        <v>0</v>
      </c>
      <c r="O391" s="206">
        <v>100</v>
      </c>
      <c r="P391" s="145" t="s">
        <v>32</v>
      </c>
      <c r="Q391" s="227">
        <f t="shared" si="260"/>
        <v>100</v>
      </c>
      <c r="R391" s="146"/>
      <c r="S391" s="55">
        <f t="shared" si="261"/>
        <v>0.11155378486055777</v>
      </c>
      <c r="T391" s="149">
        <f t="shared" si="262"/>
        <v>1</v>
      </c>
      <c r="U391" s="233">
        <f t="shared" si="263"/>
        <v>1</v>
      </c>
      <c r="V391" s="149">
        <f t="shared" si="264"/>
        <v>0</v>
      </c>
      <c r="W391" s="150"/>
    </row>
    <row r="392" spans="1:23" s="142" customFormat="1" ht="14.1" customHeight="1" outlineLevel="5">
      <c r="A392" s="192">
        <f t="shared" si="221"/>
        <v>530</v>
      </c>
      <c r="B392" s="173" t="s">
        <v>51</v>
      </c>
      <c r="C392" s="174"/>
      <c r="D392" s="140">
        <f t="shared" si="229"/>
        <v>28</v>
      </c>
      <c r="E392" s="140">
        <f t="shared" si="228"/>
        <v>28</v>
      </c>
      <c r="F392" s="175">
        <v>45283</v>
      </c>
      <c r="G392" s="175">
        <v>45310</v>
      </c>
      <c r="H392" s="143">
        <f t="shared" si="230"/>
        <v>45299</v>
      </c>
      <c r="I392" s="175">
        <v>45299</v>
      </c>
      <c r="J392" s="175">
        <v>45334</v>
      </c>
      <c r="K392" s="143">
        <f t="shared" si="231"/>
        <v>45334</v>
      </c>
      <c r="L392" s="144">
        <v>100</v>
      </c>
      <c r="M392" s="215">
        <v>0</v>
      </c>
      <c r="N392" s="144">
        <f t="shared" si="259"/>
        <v>0</v>
      </c>
      <c r="O392" s="206">
        <v>100</v>
      </c>
      <c r="P392" s="145" t="s">
        <v>32</v>
      </c>
      <c r="Q392" s="227">
        <f t="shared" si="260"/>
        <v>100</v>
      </c>
      <c r="R392" s="146"/>
      <c r="S392" s="55">
        <f t="shared" si="261"/>
        <v>0.11155378486055777</v>
      </c>
      <c r="T392" s="149">
        <f t="shared" si="262"/>
        <v>1</v>
      </c>
      <c r="U392" s="233">
        <f t="shared" si="263"/>
        <v>1</v>
      </c>
      <c r="V392" s="149">
        <f t="shared" si="264"/>
        <v>0</v>
      </c>
      <c r="W392" s="150"/>
    </row>
    <row r="393" spans="1:23" s="142" customFormat="1" ht="14.1" customHeight="1" outlineLevel="5">
      <c r="A393" s="192">
        <f t="shared" si="221"/>
        <v>531</v>
      </c>
      <c r="B393" s="173" t="s">
        <v>52</v>
      </c>
      <c r="C393" s="174"/>
      <c r="D393" s="140">
        <f t="shared" si="229"/>
        <v>28</v>
      </c>
      <c r="E393" s="140">
        <f t="shared" si="228"/>
        <v>28</v>
      </c>
      <c r="F393" s="175">
        <v>45286</v>
      </c>
      <c r="G393" s="175">
        <v>45313</v>
      </c>
      <c r="H393" s="143">
        <f t="shared" si="230"/>
        <v>45300</v>
      </c>
      <c r="I393" s="175">
        <v>45300</v>
      </c>
      <c r="J393" s="175">
        <v>45335</v>
      </c>
      <c r="K393" s="143">
        <f t="shared" si="231"/>
        <v>45335</v>
      </c>
      <c r="L393" s="144">
        <v>100</v>
      </c>
      <c r="M393" s="215">
        <v>0</v>
      </c>
      <c r="N393" s="144">
        <f t="shared" si="259"/>
        <v>0</v>
      </c>
      <c r="O393" s="206">
        <v>100</v>
      </c>
      <c r="P393" s="145" t="s">
        <v>32</v>
      </c>
      <c r="Q393" s="227">
        <f t="shared" si="260"/>
        <v>100</v>
      </c>
      <c r="R393" s="146"/>
      <c r="S393" s="55">
        <f t="shared" si="261"/>
        <v>0.11155378486055777</v>
      </c>
      <c r="T393" s="149">
        <f t="shared" si="262"/>
        <v>1</v>
      </c>
      <c r="U393" s="233">
        <f t="shared" si="263"/>
        <v>1</v>
      </c>
      <c r="V393" s="149">
        <f t="shared" si="264"/>
        <v>0</v>
      </c>
      <c r="W393" s="150"/>
    </row>
    <row r="394" spans="1:23" s="142" customFormat="1" ht="14.1" customHeight="1" outlineLevel="5">
      <c r="A394" s="192">
        <f t="shared" si="221"/>
        <v>532</v>
      </c>
      <c r="B394" s="173" t="s">
        <v>53</v>
      </c>
      <c r="C394" s="174"/>
      <c r="D394" s="140">
        <f t="shared" si="229"/>
        <v>28</v>
      </c>
      <c r="E394" s="140">
        <f t="shared" si="228"/>
        <v>28</v>
      </c>
      <c r="F394" s="175">
        <v>45289</v>
      </c>
      <c r="G394" s="175">
        <v>45316</v>
      </c>
      <c r="H394" s="143">
        <f t="shared" si="230"/>
        <v>45310</v>
      </c>
      <c r="I394" s="175">
        <v>45310</v>
      </c>
      <c r="J394" s="175">
        <v>45352</v>
      </c>
      <c r="K394" s="143">
        <f t="shared" si="231"/>
        <v>45352</v>
      </c>
      <c r="L394" s="144">
        <v>100</v>
      </c>
      <c r="M394" s="215">
        <v>0</v>
      </c>
      <c r="N394" s="144">
        <f t="shared" si="259"/>
        <v>0</v>
      </c>
      <c r="O394" s="206">
        <v>100</v>
      </c>
      <c r="P394" s="145" t="s">
        <v>32</v>
      </c>
      <c r="Q394" s="227">
        <f t="shared" si="260"/>
        <v>100</v>
      </c>
      <c r="R394" s="146"/>
      <c r="S394" s="55">
        <f t="shared" si="261"/>
        <v>0.11155378486055777</v>
      </c>
      <c r="T394" s="149">
        <f t="shared" si="262"/>
        <v>1</v>
      </c>
      <c r="U394" s="233">
        <f t="shared" si="263"/>
        <v>1</v>
      </c>
      <c r="V394" s="149">
        <f t="shared" si="264"/>
        <v>0</v>
      </c>
      <c r="W394" s="150"/>
    </row>
    <row r="395" spans="1:23" s="142" customFormat="1" ht="14.1" customHeight="1" outlineLevel="5">
      <c r="A395" s="192">
        <f t="shared" ref="A395:A458" si="265">A394+1</f>
        <v>533</v>
      </c>
      <c r="B395" s="173" t="s">
        <v>54</v>
      </c>
      <c r="C395" s="174"/>
      <c r="D395" s="140">
        <f t="shared" si="229"/>
        <v>28</v>
      </c>
      <c r="E395" s="140">
        <f t="shared" si="228"/>
        <v>28</v>
      </c>
      <c r="F395" s="175">
        <v>45293</v>
      </c>
      <c r="G395" s="175">
        <v>45320</v>
      </c>
      <c r="H395" s="143">
        <f t="shared" si="230"/>
        <v>45309</v>
      </c>
      <c r="I395" s="175">
        <v>45309</v>
      </c>
      <c r="J395" s="175">
        <v>45352</v>
      </c>
      <c r="K395" s="143">
        <f t="shared" si="231"/>
        <v>45352</v>
      </c>
      <c r="L395" s="144">
        <v>100</v>
      </c>
      <c r="M395" s="215">
        <v>0</v>
      </c>
      <c r="N395" s="144">
        <f t="shared" si="259"/>
        <v>0</v>
      </c>
      <c r="O395" s="206">
        <v>100</v>
      </c>
      <c r="P395" s="145" t="s">
        <v>32</v>
      </c>
      <c r="Q395" s="227">
        <f t="shared" si="260"/>
        <v>100</v>
      </c>
      <c r="R395" s="146"/>
      <c r="S395" s="55">
        <f t="shared" si="261"/>
        <v>0.11155378486055777</v>
      </c>
      <c r="T395" s="149">
        <f t="shared" si="262"/>
        <v>1</v>
      </c>
      <c r="U395" s="233">
        <f t="shared" si="263"/>
        <v>1</v>
      </c>
      <c r="V395" s="149">
        <f t="shared" si="264"/>
        <v>0</v>
      </c>
      <c r="W395" s="150"/>
    </row>
    <row r="396" spans="1:23" s="142" customFormat="1" ht="14.1" customHeight="1" outlineLevel="5">
      <c r="A396" s="192">
        <f t="shared" si="265"/>
        <v>534</v>
      </c>
      <c r="B396" s="173" t="s">
        <v>55</v>
      </c>
      <c r="C396" s="174"/>
      <c r="D396" s="140">
        <f t="shared" si="229"/>
        <v>28</v>
      </c>
      <c r="E396" s="140">
        <f t="shared" si="228"/>
        <v>28</v>
      </c>
      <c r="F396" s="175">
        <v>45295</v>
      </c>
      <c r="G396" s="175">
        <v>45322</v>
      </c>
      <c r="H396" s="143">
        <f t="shared" si="230"/>
        <v>45318</v>
      </c>
      <c r="I396" s="175">
        <v>45318</v>
      </c>
      <c r="J396" s="175">
        <v>45372</v>
      </c>
      <c r="K396" s="143">
        <f t="shared" si="231"/>
        <v>45372</v>
      </c>
      <c r="L396" s="144">
        <v>100</v>
      </c>
      <c r="M396" s="215">
        <v>0</v>
      </c>
      <c r="N396" s="144">
        <f t="shared" si="259"/>
        <v>0</v>
      </c>
      <c r="O396" s="206">
        <v>100</v>
      </c>
      <c r="P396" s="145" t="s">
        <v>32</v>
      </c>
      <c r="Q396" s="227">
        <f t="shared" si="260"/>
        <v>100</v>
      </c>
      <c r="R396" s="146"/>
      <c r="S396" s="55">
        <f t="shared" si="261"/>
        <v>0.11155378486055777</v>
      </c>
      <c r="T396" s="149">
        <f t="shared" si="262"/>
        <v>1</v>
      </c>
      <c r="U396" s="233">
        <f t="shared" si="263"/>
        <v>1</v>
      </c>
      <c r="V396" s="149">
        <f t="shared" si="264"/>
        <v>0</v>
      </c>
      <c r="W396" s="150"/>
    </row>
    <row r="397" spans="1:23" s="142" customFormat="1" ht="14.1" customHeight="1" outlineLevel="5">
      <c r="A397" s="192">
        <f t="shared" si="265"/>
        <v>535</v>
      </c>
      <c r="B397" s="173" t="s">
        <v>56</v>
      </c>
      <c r="C397" s="174"/>
      <c r="D397" s="140">
        <f t="shared" si="229"/>
        <v>27</v>
      </c>
      <c r="E397" s="140">
        <f t="shared" si="228"/>
        <v>27</v>
      </c>
      <c r="F397" s="175">
        <v>45299</v>
      </c>
      <c r="G397" s="175">
        <v>45325</v>
      </c>
      <c r="H397" s="143">
        <f t="shared" si="230"/>
        <v>45324</v>
      </c>
      <c r="I397" s="175">
        <v>45324</v>
      </c>
      <c r="J397" s="175">
        <v>45373</v>
      </c>
      <c r="K397" s="143">
        <f t="shared" si="231"/>
        <v>45373</v>
      </c>
      <c r="L397" s="144">
        <v>100</v>
      </c>
      <c r="M397" s="215">
        <v>0</v>
      </c>
      <c r="N397" s="144">
        <f t="shared" si="259"/>
        <v>0</v>
      </c>
      <c r="O397" s="206">
        <v>100</v>
      </c>
      <c r="P397" s="145" t="s">
        <v>32</v>
      </c>
      <c r="Q397" s="227">
        <f t="shared" si="260"/>
        <v>100</v>
      </c>
      <c r="R397" s="146"/>
      <c r="S397" s="55">
        <f t="shared" si="261"/>
        <v>0.10756972111553785</v>
      </c>
      <c r="T397" s="149">
        <f t="shared" si="262"/>
        <v>1</v>
      </c>
      <c r="U397" s="233">
        <f t="shared" si="263"/>
        <v>1</v>
      </c>
      <c r="V397" s="149">
        <f t="shared" si="264"/>
        <v>0</v>
      </c>
      <c r="W397" s="150"/>
    </row>
    <row r="398" spans="1:23" s="142" customFormat="1" ht="14.1" customHeight="1" outlineLevel="5">
      <c r="A398" s="192">
        <f t="shared" si="265"/>
        <v>536</v>
      </c>
      <c r="B398" s="173" t="s">
        <v>57</v>
      </c>
      <c r="C398" s="174"/>
      <c r="D398" s="140">
        <f t="shared" si="229"/>
        <v>28</v>
      </c>
      <c r="E398" s="140">
        <f t="shared" si="228"/>
        <v>28</v>
      </c>
      <c r="F398" s="175">
        <v>45300</v>
      </c>
      <c r="G398" s="175">
        <v>45327</v>
      </c>
      <c r="H398" s="143">
        <f t="shared" si="230"/>
        <v>45328</v>
      </c>
      <c r="I398" s="175">
        <v>45328</v>
      </c>
      <c r="J398" s="175">
        <v>45373</v>
      </c>
      <c r="K398" s="143">
        <f t="shared" si="231"/>
        <v>45373</v>
      </c>
      <c r="L398" s="144">
        <v>100</v>
      </c>
      <c r="M398" s="215">
        <v>0</v>
      </c>
      <c r="N398" s="144">
        <f t="shared" si="259"/>
        <v>0</v>
      </c>
      <c r="O398" s="206">
        <v>100</v>
      </c>
      <c r="P398" s="145" t="s">
        <v>32</v>
      </c>
      <c r="Q398" s="227">
        <f t="shared" si="260"/>
        <v>100</v>
      </c>
      <c r="R398" s="146"/>
      <c r="S398" s="55">
        <f t="shared" si="261"/>
        <v>0.11155378486055777</v>
      </c>
      <c r="T398" s="149">
        <f t="shared" si="262"/>
        <v>1</v>
      </c>
      <c r="U398" s="233">
        <f t="shared" si="263"/>
        <v>1</v>
      </c>
      <c r="V398" s="149">
        <f t="shared" si="264"/>
        <v>0</v>
      </c>
      <c r="W398" s="150"/>
    </row>
    <row r="399" spans="1:23" s="142" customFormat="1" ht="14.1" customHeight="1" outlineLevel="5">
      <c r="A399" s="192">
        <f t="shared" si="265"/>
        <v>537</v>
      </c>
      <c r="B399" s="173" t="s">
        <v>58</v>
      </c>
      <c r="C399" s="174"/>
      <c r="D399" s="140">
        <v>0</v>
      </c>
      <c r="E399" s="140">
        <f t="shared" si="228"/>
        <v>1</v>
      </c>
      <c r="F399" s="175">
        <v>45327</v>
      </c>
      <c r="G399" s="175">
        <v>45327</v>
      </c>
      <c r="H399" s="143">
        <f t="shared" si="230"/>
        <v>45373</v>
      </c>
      <c r="I399" s="175">
        <v>45373</v>
      </c>
      <c r="J399" s="175">
        <v>45373</v>
      </c>
      <c r="K399" s="143">
        <f t="shared" si="231"/>
        <v>45373</v>
      </c>
      <c r="L399" s="144">
        <v>100</v>
      </c>
      <c r="M399" s="215">
        <v>0</v>
      </c>
      <c r="N399" s="144">
        <f t="shared" si="259"/>
        <v>0</v>
      </c>
      <c r="O399" s="206">
        <v>100</v>
      </c>
      <c r="P399" s="145" t="s">
        <v>32</v>
      </c>
      <c r="Q399" s="227">
        <f t="shared" si="260"/>
        <v>100</v>
      </c>
      <c r="R399" s="146"/>
      <c r="S399" s="55">
        <f t="shared" si="261"/>
        <v>0</v>
      </c>
      <c r="T399" s="149">
        <f t="shared" si="262"/>
        <v>1</v>
      </c>
      <c r="U399" s="233">
        <f t="shared" si="263"/>
        <v>1</v>
      </c>
      <c r="V399" s="149">
        <f t="shared" si="264"/>
        <v>0</v>
      </c>
      <c r="W399" s="150"/>
    </row>
    <row r="400" spans="1:23" s="112" customFormat="1" ht="14.1" customHeight="1" outlineLevel="4">
      <c r="A400" s="192">
        <f t="shared" si="265"/>
        <v>538</v>
      </c>
      <c r="B400" s="182" t="s">
        <v>59</v>
      </c>
      <c r="C400" s="183"/>
      <c r="D400" s="124">
        <f>SUM(D401:D407)</f>
        <v>168</v>
      </c>
      <c r="E400" s="124">
        <f t="shared" si="228"/>
        <v>41</v>
      </c>
      <c r="F400" s="184">
        <v>45302</v>
      </c>
      <c r="G400" s="184">
        <v>45342</v>
      </c>
      <c r="H400" s="114">
        <f t="shared" si="230"/>
        <v>45318</v>
      </c>
      <c r="I400" s="184">
        <v>45318</v>
      </c>
      <c r="J400" s="184">
        <v>45377</v>
      </c>
      <c r="K400" s="114">
        <f t="shared" si="231"/>
        <v>45377</v>
      </c>
      <c r="L400" s="115"/>
      <c r="M400" s="214">
        <v>0</v>
      </c>
      <c r="N400" s="115"/>
      <c r="O400" s="209"/>
      <c r="P400" s="116"/>
      <c r="Q400" s="230"/>
      <c r="R400" s="155"/>
      <c r="S400" s="123">
        <f>D400/$D$388</f>
        <v>0.26127527216174184</v>
      </c>
      <c r="T400" s="120" cm="1">
        <f t="array" ref="T400">SUMPRODUCT($S401:$S407*T401:T407)</f>
        <v>0.99999999999999989</v>
      </c>
      <c r="U400" s="120" cm="1">
        <f t="array" ref="U400">SUMPRODUCT($S401:$S407*U401:U407)</f>
        <v>0.99999999999999989</v>
      </c>
      <c r="V400" s="120">
        <f t="shared" si="264"/>
        <v>0</v>
      </c>
      <c r="W400" s="121"/>
    </row>
    <row r="401" spans="1:23" s="142" customFormat="1" ht="14.1" customHeight="1" outlineLevel="5">
      <c r="A401" s="192">
        <f t="shared" si="265"/>
        <v>539</v>
      </c>
      <c r="B401" s="173" t="s">
        <v>53</v>
      </c>
      <c r="C401" s="174"/>
      <c r="D401" s="140">
        <f t="shared" si="229"/>
        <v>28</v>
      </c>
      <c r="E401" s="140">
        <f t="shared" si="228"/>
        <v>28</v>
      </c>
      <c r="F401" s="175">
        <v>45302</v>
      </c>
      <c r="G401" s="175">
        <v>45329</v>
      </c>
      <c r="H401" s="143">
        <f t="shared" si="230"/>
        <v>45318</v>
      </c>
      <c r="I401" s="175">
        <v>45318</v>
      </c>
      <c r="J401" s="175">
        <v>45374</v>
      </c>
      <c r="K401" s="143">
        <f t="shared" si="231"/>
        <v>45374</v>
      </c>
      <c r="L401" s="144">
        <v>100</v>
      </c>
      <c r="M401" s="215">
        <v>0</v>
      </c>
      <c r="N401" s="144">
        <f t="shared" ref="N401:N407" si="266">M401*100</f>
        <v>0</v>
      </c>
      <c r="O401" s="206">
        <v>100</v>
      </c>
      <c r="P401" s="145" t="s">
        <v>32</v>
      </c>
      <c r="Q401" s="227">
        <f t="shared" ref="Q401:Q407" si="267">IF(OR(F401="",G401="",L401=""),0,MIN(MAX(IF(F401&gt;$V$1,0,(((G401-F401)-(G401-$V$1))*(10/E401)/10)),0),1)*L401)</f>
        <v>100</v>
      </c>
      <c r="R401" s="146"/>
      <c r="S401" s="55">
        <f t="shared" ref="S401:S407" si="268">D401/$D$400</f>
        <v>0.16666666666666666</v>
      </c>
      <c r="T401" s="149">
        <f t="shared" ref="T401:T407" si="269">IF(OR(L401=0,Q401=0),0,Q401/L401)</f>
        <v>1</v>
      </c>
      <c r="U401" s="233">
        <f t="shared" ref="U401:U407" si="270">IF(OR(L401=0,O401=0),0,O401/L401)</f>
        <v>1</v>
      </c>
      <c r="V401" s="149">
        <f t="shared" ref="V401:V408" si="271">U401-T401</f>
        <v>0</v>
      </c>
      <c r="W401" s="150"/>
    </row>
    <row r="402" spans="1:23" s="142" customFormat="1" ht="14.1" customHeight="1" outlineLevel="5">
      <c r="A402" s="192">
        <f t="shared" si="265"/>
        <v>540</v>
      </c>
      <c r="B402" s="173" t="s">
        <v>54</v>
      </c>
      <c r="C402" s="174"/>
      <c r="D402" s="140">
        <f t="shared" si="229"/>
        <v>28</v>
      </c>
      <c r="E402" s="140">
        <f t="shared" ref="E402:E465" si="272">IF(AND(F402&lt;&gt;"",G402&lt;&gt;"",(G402-F402)=0),1,G402-F402+1)</f>
        <v>28</v>
      </c>
      <c r="F402" s="175">
        <v>45304</v>
      </c>
      <c r="G402" s="175">
        <v>45331</v>
      </c>
      <c r="H402" s="143">
        <f t="shared" si="230"/>
        <v>45370</v>
      </c>
      <c r="I402" s="175">
        <v>45370</v>
      </c>
      <c r="J402" s="175">
        <v>45375</v>
      </c>
      <c r="K402" s="143">
        <f t="shared" si="231"/>
        <v>45375</v>
      </c>
      <c r="L402" s="144">
        <v>100</v>
      </c>
      <c r="M402" s="215">
        <v>0</v>
      </c>
      <c r="N402" s="144">
        <f t="shared" si="266"/>
        <v>0</v>
      </c>
      <c r="O402" s="206">
        <v>100</v>
      </c>
      <c r="P402" s="145" t="s">
        <v>32</v>
      </c>
      <c r="Q402" s="227">
        <f t="shared" si="267"/>
        <v>100</v>
      </c>
      <c r="R402" s="146"/>
      <c r="S402" s="55">
        <f t="shared" si="268"/>
        <v>0.16666666666666666</v>
      </c>
      <c r="T402" s="149">
        <f t="shared" si="269"/>
        <v>1</v>
      </c>
      <c r="U402" s="233">
        <f t="shared" si="270"/>
        <v>1</v>
      </c>
      <c r="V402" s="149">
        <f t="shared" si="271"/>
        <v>0</v>
      </c>
      <c r="W402" s="150"/>
    </row>
    <row r="403" spans="1:23" s="142" customFormat="1" ht="14.1" customHeight="1" outlineLevel="5">
      <c r="A403" s="192">
        <f t="shared" si="265"/>
        <v>541</v>
      </c>
      <c r="B403" s="173" t="s">
        <v>60</v>
      </c>
      <c r="C403" s="174"/>
      <c r="D403" s="140">
        <f t="shared" si="229"/>
        <v>28</v>
      </c>
      <c r="E403" s="140">
        <f t="shared" si="272"/>
        <v>28</v>
      </c>
      <c r="F403" s="175">
        <v>45307</v>
      </c>
      <c r="G403" s="175">
        <v>45334</v>
      </c>
      <c r="H403" s="143">
        <f t="shared" si="230"/>
        <v>45372</v>
      </c>
      <c r="I403" s="175">
        <v>45372</v>
      </c>
      <c r="J403" s="175">
        <v>45375</v>
      </c>
      <c r="K403" s="143">
        <f t="shared" si="231"/>
        <v>45375</v>
      </c>
      <c r="L403" s="144">
        <v>100</v>
      </c>
      <c r="M403" s="215">
        <v>0</v>
      </c>
      <c r="N403" s="144">
        <f t="shared" si="266"/>
        <v>0</v>
      </c>
      <c r="O403" s="206">
        <v>100</v>
      </c>
      <c r="P403" s="145" t="s">
        <v>32</v>
      </c>
      <c r="Q403" s="227">
        <f t="shared" si="267"/>
        <v>100</v>
      </c>
      <c r="R403" s="146"/>
      <c r="S403" s="55">
        <f t="shared" si="268"/>
        <v>0.16666666666666666</v>
      </c>
      <c r="T403" s="149">
        <f t="shared" si="269"/>
        <v>1</v>
      </c>
      <c r="U403" s="233">
        <f t="shared" si="270"/>
        <v>1</v>
      </c>
      <c r="V403" s="149">
        <f t="shared" si="271"/>
        <v>0</v>
      </c>
      <c r="W403" s="150"/>
    </row>
    <row r="404" spans="1:23" s="142" customFormat="1" ht="14.1" customHeight="1" outlineLevel="5">
      <c r="A404" s="192">
        <f t="shared" si="265"/>
        <v>542</v>
      </c>
      <c r="B404" s="173" t="s">
        <v>55</v>
      </c>
      <c r="C404" s="174"/>
      <c r="D404" s="140">
        <f t="shared" ref="D404:D467" si="273">E404</f>
        <v>28</v>
      </c>
      <c r="E404" s="140">
        <f t="shared" si="272"/>
        <v>28</v>
      </c>
      <c r="F404" s="175">
        <v>45310</v>
      </c>
      <c r="G404" s="175">
        <v>45337</v>
      </c>
      <c r="H404" s="143">
        <f t="shared" si="230"/>
        <v>45374</v>
      </c>
      <c r="I404" s="175">
        <v>45374</v>
      </c>
      <c r="J404" s="175">
        <v>45375</v>
      </c>
      <c r="K404" s="143">
        <f t="shared" si="231"/>
        <v>45375</v>
      </c>
      <c r="L404" s="144">
        <v>100</v>
      </c>
      <c r="M404" s="215">
        <v>0</v>
      </c>
      <c r="N404" s="144">
        <f t="shared" si="266"/>
        <v>0</v>
      </c>
      <c r="O404" s="206">
        <v>100</v>
      </c>
      <c r="P404" s="145" t="s">
        <v>32</v>
      </c>
      <c r="Q404" s="227">
        <f t="shared" si="267"/>
        <v>100</v>
      </c>
      <c r="R404" s="146"/>
      <c r="S404" s="55">
        <f t="shared" si="268"/>
        <v>0.16666666666666666</v>
      </c>
      <c r="T404" s="149">
        <f t="shared" si="269"/>
        <v>1</v>
      </c>
      <c r="U404" s="233">
        <f t="shared" si="270"/>
        <v>1</v>
      </c>
      <c r="V404" s="149">
        <f t="shared" si="271"/>
        <v>0</v>
      </c>
      <c r="W404" s="150"/>
    </row>
    <row r="405" spans="1:23" s="142" customFormat="1" ht="14.1" customHeight="1" outlineLevel="5">
      <c r="A405" s="192">
        <f t="shared" si="265"/>
        <v>543</v>
      </c>
      <c r="B405" s="173" t="s">
        <v>56</v>
      </c>
      <c r="C405" s="174"/>
      <c r="D405" s="140">
        <f t="shared" si="273"/>
        <v>28</v>
      </c>
      <c r="E405" s="140">
        <f t="shared" si="272"/>
        <v>28</v>
      </c>
      <c r="F405" s="175">
        <v>45314</v>
      </c>
      <c r="G405" s="175">
        <v>45341</v>
      </c>
      <c r="H405" s="143">
        <f t="shared" ref="H405:H468" si="274">I405</f>
        <v>45376</v>
      </c>
      <c r="I405" s="175">
        <v>45376</v>
      </c>
      <c r="J405" s="175">
        <v>45377</v>
      </c>
      <c r="K405" s="143">
        <f t="shared" ref="K405:K468" si="275">J405</f>
        <v>45377</v>
      </c>
      <c r="L405" s="144">
        <v>100</v>
      </c>
      <c r="M405" s="215">
        <v>0</v>
      </c>
      <c r="N405" s="144">
        <f t="shared" si="266"/>
        <v>0</v>
      </c>
      <c r="O405" s="206">
        <v>100</v>
      </c>
      <c r="P405" s="145" t="s">
        <v>32</v>
      </c>
      <c r="Q405" s="227">
        <f t="shared" si="267"/>
        <v>100</v>
      </c>
      <c r="R405" s="146"/>
      <c r="S405" s="55">
        <f t="shared" si="268"/>
        <v>0.16666666666666666</v>
      </c>
      <c r="T405" s="149">
        <f t="shared" si="269"/>
        <v>1</v>
      </c>
      <c r="U405" s="233">
        <f t="shared" si="270"/>
        <v>1</v>
      </c>
      <c r="V405" s="149">
        <f t="shared" si="271"/>
        <v>0</v>
      </c>
      <c r="W405" s="150"/>
    </row>
    <row r="406" spans="1:23" s="142" customFormat="1" ht="14.1" customHeight="1" outlineLevel="5">
      <c r="A406" s="192">
        <f t="shared" si="265"/>
        <v>544</v>
      </c>
      <c r="B406" s="173" t="s">
        <v>57</v>
      </c>
      <c r="C406" s="174"/>
      <c r="D406" s="140">
        <f t="shared" si="273"/>
        <v>28</v>
      </c>
      <c r="E406" s="140">
        <f t="shared" si="272"/>
        <v>28</v>
      </c>
      <c r="F406" s="175">
        <v>45315</v>
      </c>
      <c r="G406" s="175">
        <v>45342</v>
      </c>
      <c r="H406" s="143">
        <f t="shared" si="274"/>
        <v>45377</v>
      </c>
      <c r="I406" s="175">
        <v>45377</v>
      </c>
      <c r="J406" s="175">
        <v>45377</v>
      </c>
      <c r="K406" s="143">
        <f t="shared" si="275"/>
        <v>45377</v>
      </c>
      <c r="L406" s="144">
        <v>100</v>
      </c>
      <c r="M406" s="215">
        <v>0</v>
      </c>
      <c r="N406" s="144">
        <f t="shared" si="266"/>
        <v>0</v>
      </c>
      <c r="O406" s="206">
        <v>100</v>
      </c>
      <c r="P406" s="145" t="s">
        <v>32</v>
      </c>
      <c r="Q406" s="227">
        <f t="shared" si="267"/>
        <v>100</v>
      </c>
      <c r="R406" s="146"/>
      <c r="S406" s="55">
        <f t="shared" si="268"/>
        <v>0.16666666666666666</v>
      </c>
      <c r="T406" s="149">
        <f t="shared" si="269"/>
        <v>1</v>
      </c>
      <c r="U406" s="233">
        <f t="shared" si="270"/>
        <v>1</v>
      </c>
      <c r="V406" s="149">
        <f t="shared" si="271"/>
        <v>0</v>
      </c>
      <c r="W406" s="150"/>
    </row>
    <row r="407" spans="1:23" s="142" customFormat="1" ht="14.1" customHeight="1" outlineLevel="5">
      <c r="A407" s="192">
        <f t="shared" si="265"/>
        <v>545</v>
      </c>
      <c r="B407" s="173" t="s">
        <v>61</v>
      </c>
      <c r="C407" s="174"/>
      <c r="D407" s="140">
        <v>0</v>
      </c>
      <c r="E407" s="140">
        <f t="shared" si="272"/>
        <v>1</v>
      </c>
      <c r="F407" s="175">
        <v>45342</v>
      </c>
      <c r="G407" s="175">
        <v>45342</v>
      </c>
      <c r="H407" s="143">
        <f t="shared" si="274"/>
        <v>45377</v>
      </c>
      <c r="I407" s="175">
        <v>45377</v>
      </c>
      <c r="J407" s="175">
        <v>45377</v>
      </c>
      <c r="K407" s="143">
        <f t="shared" si="275"/>
        <v>45377</v>
      </c>
      <c r="L407" s="144">
        <v>100</v>
      </c>
      <c r="M407" s="215">
        <v>0</v>
      </c>
      <c r="N407" s="144">
        <f t="shared" si="266"/>
        <v>0</v>
      </c>
      <c r="O407" s="206">
        <v>100</v>
      </c>
      <c r="P407" s="145" t="s">
        <v>32</v>
      </c>
      <c r="Q407" s="227">
        <f t="shared" si="267"/>
        <v>100</v>
      </c>
      <c r="R407" s="146"/>
      <c r="S407" s="55">
        <f t="shared" si="268"/>
        <v>0</v>
      </c>
      <c r="T407" s="149">
        <f t="shared" si="269"/>
        <v>1</v>
      </c>
      <c r="U407" s="233">
        <f t="shared" si="270"/>
        <v>1</v>
      </c>
      <c r="V407" s="149">
        <f t="shared" si="271"/>
        <v>0</v>
      </c>
      <c r="W407" s="150"/>
    </row>
    <row r="408" spans="1:23" s="112" customFormat="1" ht="14.1" customHeight="1" outlineLevel="4">
      <c r="A408" s="192">
        <f t="shared" si="265"/>
        <v>546</v>
      </c>
      <c r="B408" s="182" t="s">
        <v>106</v>
      </c>
      <c r="C408" s="183"/>
      <c r="D408" s="124">
        <f>SUM(D409:D417)</f>
        <v>224</v>
      </c>
      <c r="E408" s="124">
        <f t="shared" si="272"/>
        <v>46</v>
      </c>
      <c r="F408" s="184">
        <v>45283</v>
      </c>
      <c r="G408" s="184">
        <v>45328</v>
      </c>
      <c r="H408" s="114">
        <f t="shared" si="274"/>
        <v>45290</v>
      </c>
      <c r="I408" s="184">
        <v>45290</v>
      </c>
      <c r="J408" s="184">
        <v>45373</v>
      </c>
      <c r="K408" s="114">
        <f t="shared" si="275"/>
        <v>45373</v>
      </c>
      <c r="L408" s="115"/>
      <c r="M408" s="214">
        <v>0</v>
      </c>
      <c r="N408" s="115"/>
      <c r="O408" s="209"/>
      <c r="P408" s="116"/>
      <c r="Q408" s="230"/>
      <c r="R408" s="155"/>
      <c r="S408" s="123">
        <f>D408/$D$388</f>
        <v>0.34836702954898913</v>
      </c>
      <c r="T408" s="120" cm="1">
        <f t="array" ref="T408">SUMPRODUCT($S409:$S417*T409:T417)</f>
        <v>1</v>
      </c>
      <c r="U408" s="120" cm="1">
        <f t="array" ref="U408">SUMPRODUCT($S409:$S417*U409:U417)</f>
        <v>1</v>
      </c>
      <c r="V408" s="120">
        <f t="shared" si="271"/>
        <v>0</v>
      </c>
      <c r="W408" s="121"/>
    </row>
    <row r="409" spans="1:23" s="142" customFormat="1" ht="14.1" customHeight="1" outlineLevel="5">
      <c r="A409" s="192">
        <f t="shared" si="265"/>
        <v>547</v>
      </c>
      <c r="B409" s="173" t="s">
        <v>49</v>
      </c>
      <c r="C409" s="174"/>
      <c r="D409" s="140">
        <f t="shared" si="273"/>
        <v>28</v>
      </c>
      <c r="E409" s="140">
        <f t="shared" si="272"/>
        <v>28</v>
      </c>
      <c r="F409" s="175">
        <v>45283</v>
      </c>
      <c r="G409" s="175">
        <v>45310</v>
      </c>
      <c r="H409" s="143">
        <f t="shared" si="274"/>
        <v>45290</v>
      </c>
      <c r="I409" s="175">
        <v>45290</v>
      </c>
      <c r="J409" s="175">
        <v>45329</v>
      </c>
      <c r="K409" s="143">
        <f t="shared" si="275"/>
        <v>45329</v>
      </c>
      <c r="L409" s="144">
        <v>100</v>
      </c>
      <c r="M409" s="215">
        <v>0</v>
      </c>
      <c r="N409" s="144">
        <f t="shared" ref="N409:N418" si="276">M409*100</f>
        <v>0</v>
      </c>
      <c r="O409" s="206">
        <v>100</v>
      </c>
      <c r="P409" s="145" t="s">
        <v>32</v>
      </c>
      <c r="Q409" s="227">
        <f t="shared" ref="Q409:Q418" si="277">IF(OR(F409="",G409="",L409=""),0,MIN(MAX(IF(F409&gt;$V$1,0,(((G409-F409)-(G409-$V$1))*(10/E409)/10)),0),1)*L409)</f>
        <v>100</v>
      </c>
      <c r="R409" s="146"/>
      <c r="S409" s="55">
        <f t="shared" ref="S409:S417" si="278">D409/$D$408</f>
        <v>0.125</v>
      </c>
      <c r="T409" s="149">
        <f t="shared" ref="T409:T418" si="279">IF(OR(L409=0,Q409=0),0,Q409/L409)</f>
        <v>1</v>
      </c>
      <c r="U409" s="233">
        <f t="shared" ref="U409:U418" si="280">IF(OR(L409=0,O409=0),0,O409/L409)</f>
        <v>1</v>
      </c>
      <c r="V409" s="149">
        <f t="shared" ref="V409:V419" si="281">U409-T409</f>
        <v>0</v>
      </c>
      <c r="W409" s="150"/>
    </row>
    <row r="410" spans="1:23" s="142" customFormat="1" ht="14.1" customHeight="1" outlineLevel="5">
      <c r="A410" s="192">
        <f t="shared" si="265"/>
        <v>548</v>
      </c>
      <c r="B410" s="173" t="s">
        <v>50</v>
      </c>
      <c r="C410" s="174"/>
      <c r="D410" s="140">
        <f t="shared" si="273"/>
        <v>28</v>
      </c>
      <c r="E410" s="140">
        <f t="shared" si="272"/>
        <v>28</v>
      </c>
      <c r="F410" s="175">
        <v>45286</v>
      </c>
      <c r="G410" s="175">
        <v>45313</v>
      </c>
      <c r="H410" s="143">
        <f t="shared" si="274"/>
        <v>45293</v>
      </c>
      <c r="I410" s="175">
        <v>45293</v>
      </c>
      <c r="J410" s="175">
        <v>45331</v>
      </c>
      <c r="K410" s="143">
        <f t="shared" si="275"/>
        <v>45331</v>
      </c>
      <c r="L410" s="144">
        <v>100</v>
      </c>
      <c r="M410" s="215">
        <v>0</v>
      </c>
      <c r="N410" s="144">
        <f t="shared" si="276"/>
        <v>0</v>
      </c>
      <c r="O410" s="206">
        <v>100</v>
      </c>
      <c r="P410" s="145" t="s">
        <v>32</v>
      </c>
      <c r="Q410" s="227">
        <f t="shared" si="277"/>
        <v>100</v>
      </c>
      <c r="R410" s="146"/>
      <c r="S410" s="55">
        <f t="shared" si="278"/>
        <v>0.125</v>
      </c>
      <c r="T410" s="149">
        <f t="shared" si="279"/>
        <v>1</v>
      </c>
      <c r="U410" s="233">
        <f t="shared" si="280"/>
        <v>1</v>
      </c>
      <c r="V410" s="149">
        <f t="shared" si="281"/>
        <v>0</v>
      </c>
      <c r="W410" s="150"/>
    </row>
    <row r="411" spans="1:23" s="142" customFormat="1" ht="14.1" customHeight="1" outlineLevel="5">
      <c r="A411" s="192">
        <f t="shared" si="265"/>
        <v>549</v>
      </c>
      <c r="B411" s="173" t="s">
        <v>51</v>
      </c>
      <c r="C411" s="174"/>
      <c r="D411" s="140">
        <f t="shared" si="273"/>
        <v>28</v>
      </c>
      <c r="E411" s="140">
        <f t="shared" si="272"/>
        <v>28</v>
      </c>
      <c r="F411" s="175">
        <v>45287</v>
      </c>
      <c r="G411" s="175">
        <v>45314</v>
      </c>
      <c r="H411" s="143">
        <f t="shared" si="274"/>
        <v>45309</v>
      </c>
      <c r="I411" s="175">
        <v>45309</v>
      </c>
      <c r="J411" s="175">
        <v>45336</v>
      </c>
      <c r="K411" s="143">
        <f t="shared" si="275"/>
        <v>45336</v>
      </c>
      <c r="L411" s="144">
        <v>100</v>
      </c>
      <c r="M411" s="215">
        <v>0</v>
      </c>
      <c r="N411" s="144">
        <f t="shared" si="276"/>
        <v>0</v>
      </c>
      <c r="O411" s="206">
        <v>100</v>
      </c>
      <c r="P411" s="145" t="s">
        <v>32</v>
      </c>
      <c r="Q411" s="227">
        <f t="shared" si="277"/>
        <v>100</v>
      </c>
      <c r="R411" s="146"/>
      <c r="S411" s="55">
        <f t="shared" si="278"/>
        <v>0.125</v>
      </c>
      <c r="T411" s="149">
        <f t="shared" si="279"/>
        <v>1</v>
      </c>
      <c r="U411" s="233">
        <f t="shared" si="280"/>
        <v>1</v>
      </c>
      <c r="V411" s="149">
        <f t="shared" si="281"/>
        <v>0</v>
      </c>
      <c r="W411" s="150"/>
    </row>
    <row r="412" spans="1:23" s="142" customFormat="1" ht="14.1" customHeight="1" outlineLevel="5">
      <c r="A412" s="192">
        <f t="shared" si="265"/>
        <v>550</v>
      </c>
      <c r="B412" s="173" t="s">
        <v>53</v>
      </c>
      <c r="C412" s="174"/>
      <c r="D412" s="140">
        <f t="shared" si="273"/>
        <v>28</v>
      </c>
      <c r="E412" s="140">
        <f t="shared" si="272"/>
        <v>28</v>
      </c>
      <c r="F412" s="175">
        <v>45290</v>
      </c>
      <c r="G412" s="175">
        <v>45317</v>
      </c>
      <c r="H412" s="143">
        <f t="shared" si="274"/>
        <v>45313</v>
      </c>
      <c r="I412" s="175">
        <v>45313</v>
      </c>
      <c r="J412" s="175">
        <v>45370</v>
      </c>
      <c r="K412" s="143">
        <f t="shared" si="275"/>
        <v>45370</v>
      </c>
      <c r="L412" s="144">
        <v>100</v>
      </c>
      <c r="M412" s="215">
        <v>0</v>
      </c>
      <c r="N412" s="144">
        <f t="shared" si="276"/>
        <v>0</v>
      </c>
      <c r="O412" s="206">
        <v>100</v>
      </c>
      <c r="P412" s="145" t="s">
        <v>32</v>
      </c>
      <c r="Q412" s="227">
        <f t="shared" si="277"/>
        <v>100</v>
      </c>
      <c r="R412" s="146"/>
      <c r="S412" s="55">
        <f t="shared" si="278"/>
        <v>0.125</v>
      </c>
      <c r="T412" s="149">
        <f t="shared" si="279"/>
        <v>1</v>
      </c>
      <c r="U412" s="233">
        <f t="shared" si="280"/>
        <v>1</v>
      </c>
      <c r="V412" s="149">
        <f t="shared" si="281"/>
        <v>0</v>
      </c>
      <c r="W412" s="150"/>
    </row>
    <row r="413" spans="1:23" s="142" customFormat="1" ht="14.1" customHeight="1" outlineLevel="5">
      <c r="A413" s="192">
        <f t="shared" si="265"/>
        <v>551</v>
      </c>
      <c r="B413" s="173" t="s">
        <v>54</v>
      </c>
      <c r="C413" s="174"/>
      <c r="D413" s="140">
        <f t="shared" si="273"/>
        <v>28</v>
      </c>
      <c r="E413" s="140">
        <f t="shared" si="272"/>
        <v>28</v>
      </c>
      <c r="F413" s="175">
        <v>45294</v>
      </c>
      <c r="G413" s="175">
        <v>45321</v>
      </c>
      <c r="H413" s="143">
        <f t="shared" si="274"/>
        <v>45316</v>
      </c>
      <c r="I413" s="175">
        <v>45316</v>
      </c>
      <c r="J413" s="175">
        <v>45371</v>
      </c>
      <c r="K413" s="143">
        <f t="shared" si="275"/>
        <v>45371</v>
      </c>
      <c r="L413" s="144">
        <v>100</v>
      </c>
      <c r="M413" s="215">
        <v>0</v>
      </c>
      <c r="N413" s="144">
        <f t="shared" si="276"/>
        <v>0</v>
      </c>
      <c r="O413" s="206">
        <v>100</v>
      </c>
      <c r="P413" s="145" t="s">
        <v>32</v>
      </c>
      <c r="Q413" s="227">
        <f t="shared" si="277"/>
        <v>100</v>
      </c>
      <c r="R413" s="146"/>
      <c r="S413" s="55">
        <f t="shared" si="278"/>
        <v>0.125</v>
      </c>
      <c r="T413" s="149">
        <f t="shared" si="279"/>
        <v>1</v>
      </c>
      <c r="U413" s="233">
        <f t="shared" si="280"/>
        <v>1</v>
      </c>
      <c r="V413" s="149">
        <f t="shared" si="281"/>
        <v>0</v>
      </c>
      <c r="W413" s="150"/>
    </row>
    <row r="414" spans="1:23" s="142" customFormat="1" ht="14.1" customHeight="1" outlineLevel="5">
      <c r="A414" s="192">
        <f t="shared" si="265"/>
        <v>552</v>
      </c>
      <c r="B414" s="173" t="s">
        <v>55</v>
      </c>
      <c r="C414" s="174"/>
      <c r="D414" s="140">
        <f t="shared" si="273"/>
        <v>28</v>
      </c>
      <c r="E414" s="140">
        <f t="shared" si="272"/>
        <v>28</v>
      </c>
      <c r="F414" s="175">
        <v>45296</v>
      </c>
      <c r="G414" s="175">
        <v>45323</v>
      </c>
      <c r="H414" s="143">
        <f t="shared" si="274"/>
        <v>45318</v>
      </c>
      <c r="I414" s="175">
        <v>45318</v>
      </c>
      <c r="J414" s="175">
        <v>45372</v>
      </c>
      <c r="K414" s="143">
        <f t="shared" si="275"/>
        <v>45372</v>
      </c>
      <c r="L414" s="144">
        <v>100</v>
      </c>
      <c r="M414" s="215">
        <v>0</v>
      </c>
      <c r="N414" s="144">
        <f t="shared" si="276"/>
        <v>0</v>
      </c>
      <c r="O414" s="206">
        <v>100</v>
      </c>
      <c r="P414" s="145" t="s">
        <v>32</v>
      </c>
      <c r="Q414" s="227">
        <f t="shared" si="277"/>
        <v>100</v>
      </c>
      <c r="R414" s="146"/>
      <c r="S414" s="55">
        <f t="shared" si="278"/>
        <v>0.125</v>
      </c>
      <c r="T414" s="149">
        <f t="shared" si="279"/>
        <v>1</v>
      </c>
      <c r="U414" s="233">
        <f t="shared" si="280"/>
        <v>1</v>
      </c>
      <c r="V414" s="149">
        <f t="shared" si="281"/>
        <v>0</v>
      </c>
      <c r="W414" s="150"/>
    </row>
    <row r="415" spans="1:23" s="142" customFormat="1" ht="14.1" customHeight="1" outlineLevel="5">
      <c r="A415" s="192">
        <f t="shared" si="265"/>
        <v>553</v>
      </c>
      <c r="B415" s="173" t="s">
        <v>56</v>
      </c>
      <c r="C415" s="174"/>
      <c r="D415" s="140">
        <f t="shared" si="273"/>
        <v>28</v>
      </c>
      <c r="E415" s="140">
        <f t="shared" si="272"/>
        <v>28</v>
      </c>
      <c r="F415" s="175">
        <v>45300</v>
      </c>
      <c r="G415" s="175">
        <v>45327</v>
      </c>
      <c r="H415" s="143">
        <f t="shared" si="274"/>
        <v>45324</v>
      </c>
      <c r="I415" s="175">
        <v>45324</v>
      </c>
      <c r="J415" s="175">
        <v>45373</v>
      </c>
      <c r="K415" s="143">
        <f t="shared" si="275"/>
        <v>45373</v>
      </c>
      <c r="L415" s="144">
        <v>100</v>
      </c>
      <c r="M415" s="215">
        <v>0</v>
      </c>
      <c r="N415" s="144">
        <f t="shared" si="276"/>
        <v>0</v>
      </c>
      <c r="O415" s="206">
        <v>100</v>
      </c>
      <c r="P415" s="145" t="s">
        <v>32</v>
      </c>
      <c r="Q415" s="227">
        <f t="shared" si="277"/>
        <v>100</v>
      </c>
      <c r="R415" s="146"/>
      <c r="S415" s="55">
        <f t="shared" si="278"/>
        <v>0.125</v>
      </c>
      <c r="T415" s="149">
        <f t="shared" si="279"/>
        <v>1</v>
      </c>
      <c r="U415" s="233">
        <f t="shared" si="280"/>
        <v>1</v>
      </c>
      <c r="V415" s="149">
        <f t="shared" si="281"/>
        <v>0</v>
      </c>
      <c r="W415" s="150"/>
    </row>
    <row r="416" spans="1:23" s="142" customFormat="1" ht="14.1" customHeight="1" outlineLevel="5">
      <c r="A416" s="192">
        <f t="shared" si="265"/>
        <v>554</v>
      </c>
      <c r="B416" s="173" t="s">
        <v>57</v>
      </c>
      <c r="C416" s="174"/>
      <c r="D416" s="140">
        <f t="shared" si="273"/>
        <v>28</v>
      </c>
      <c r="E416" s="140">
        <f t="shared" si="272"/>
        <v>28</v>
      </c>
      <c r="F416" s="175">
        <v>45301</v>
      </c>
      <c r="G416" s="175">
        <v>45328</v>
      </c>
      <c r="H416" s="143">
        <f t="shared" si="274"/>
        <v>45325</v>
      </c>
      <c r="I416" s="175">
        <v>45325</v>
      </c>
      <c r="J416" s="175">
        <v>45373</v>
      </c>
      <c r="K416" s="143">
        <f t="shared" si="275"/>
        <v>45373</v>
      </c>
      <c r="L416" s="144">
        <v>100</v>
      </c>
      <c r="M416" s="215">
        <v>0</v>
      </c>
      <c r="N416" s="144">
        <f t="shared" si="276"/>
        <v>0</v>
      </c>
      <c r="O416" s="206">
        <v>100</v>
      </c>
      <c r="P416" s="145" t="s">
        <v>32</v>
      </c>
      <c r="Q416" s="227">
        <f t="shared" si="277"/>
        <v>100</v>
      </c>
      <c r="R416" s="146"/>
      <c r="S416" s="55">
        <f t="shared" si="278"/>
        <v>0.125</v>
      </c>
      <c r="T416" s="149">
        <f t="shared" si="279"/>
        <v>1</v>
      </c>
      <c r="U416" s="233">
        <f t="shared" si="280"/>
        <v>1</v>
      </c>
      <c r="V416" s="149">
        <f t="shared" si="281"/>
        <v>0</v>
      </c>
      <c r="W416" s="150"/>
    </row>
    <row r="417" spans="1:23" s="142" customFormat="1" ht="14.1" customHeight="1" outlineLevel="5">
      <c r="A417" s="192">
        <f t="shared" si="265"/>
        <v>555</v>
      </c>
      <c r="B417" s="173" t="s">
        <v>107</v>
      </c>
      <c r="C417" s="174"/>
      <c r="D417" s="140">
        <v>0</v>
      </c>
      <c r="E417" s="140">
        <f t="shared" si="272"/>
        <v>1</v>
      </c>
      <c r="F417" s="175">
        <v>45328</v>
      </c>
      <c r="G417" s="175">
        <v>45328</v>
      </c>
      <c r="H417" s="143">
        <f t="shared" si="274"/>
        <v>45373</v>
      </c>
      <c r="I417" s="175">
        <v>45373</v>
      </c>
      <c r="J417" s="175">
        <v>45373</v>
      </c>
      <c r="K417" s="143">
        <f t="shared" si="275"/>
        <v>45373</v>
      </c>
      <c r="L417" s="144">
        <v>100</v>
      </c>
      <c r="M417" s="215">
        <v>0</v>
      </c>
      <c r="N417" s="144">
        <f t="shared" si="276"/>
        <v>0</v>
      </c>
      <c r="O417" s="206">
        <v>100</v>
      </c>
      <c r="P417" s="145" t="s">
        <v>32</v>
      </c>
      <c r="Q417" s="227">
        <f t="shared" si="277"/>
        <v>100</v>
      </c>
      <c r="R417" s="146"/>
      <c r="S417" s="55">
        <f t="shared" si="278"/>
        <v>0</v>
      </c>
      <c r="T417" s="149">
        <f t="shared" si="279"/>
        <v>1</v>
      </c>
      <c r="U417" s="233">
        <f t="shared" si="280"/>
        <v>1</v>
      </c>
      <c r="V417" s="149">
        <f t="shared" si="281"/>
        <v>0</v>
      </c>
      <c r="W417" s="150"/>
    </row>
    <row r="418" spans="1:23" s="142" customFormat="1" ht="14.1" customHeight="1" outlineLevel="4">
      <c r="A418" s="192">
        <f t="shared" si="265"/>
        <v>556</v>
      </c>
      <c r="B418" s="173" t="s">
        <v>62</v>
      </c>
      <c r="C418" s="174"/>
      <c r="D418" s="140">
        <v>0</v>
      </c>
      <c r="E418" s="140">
        <f t="shared" si="272"/>
        <v>1</v>
      </c>
      <c r="F418" s="175">
        <v>45342</v>
      </c>
      <c r="G418" s="175">
        <v>45342</v>
      </c>
      <c r="H418" s="143">
        <f t="shared" si="274"/>
        <v>45377</v>
      </c>
      <c r="I418" s="175">
        <v>45377</v>
      </c>
      <c r="J418" s="175">
        <v>45377</v>
      </c>
      <c r="K418" s="143">
        <f t="shared" si="275"/>
        <v>45377</v>
      </c>
      <c r="L418" s="144">
        <v>100</v>
      </c>
      <c r="M418" s="215">
        <v>0</v>
      </c>
      <c r="N418" s="144">
        <f t="shared" si="276"/>
        <v>0</v>
      </c>
      <c r="O418" s="206">
        <v>100</v>
      </c>
      <c r="P418" s="145" t="s">
        <v>32</v>
      </c>
      <c r="Q418" s="227">
        <f t="shared" si="277"/>
        <v>100</v>
      </c>
      <c r="R418" s="146"/>
      <c r="S418" s="55">
        <f>D418/$D$388</f>
        <v>0</v>
      </c>
      <c r="T418" s="149">
        <f t="shared" si="279"/>
        <v>1</v>
      </c>
      <c r="U418" s="233">
        <f t="shared" si="280"/>
        <v>1</v>
      </c>
      <c r="V418" s="149">
        <f t="shared" si="281"/>
        <v>0</v>
      </c>
      <c r="W418" s="150"/>
    </row>
    <row r="419" spans="1:23" s="100" customFormat="1" ht="14.1" customHeight="1" outlineLevel="3">
      <c r="A419" s="192">
        <f t="shared" si="265"/>
        <v>557</v>
      </c>
      <c r="B419" s="179" t="s">
        <v>114</v>
      </c>
      <c r="C419" s="180"/>
      <c r="D419" s="111">
        <f>SUM(D420,D432)</f>
        <v>278</v>
      </c>
      <c r="E419" s="111">
        <f t="shared" si="272"/>
        <v>51</v>
      </c>
      <c r="F419" s="181">
        <v>45300</v>
      </c>
      <c r="G419" s="181">
        <v>45350</v>
      </c>
      <c r="H419" s="102">
        <f t="shared" si="274"/>
        <v>45316</v>
      </c>
      <c r="I419" s="181">
        <v>45316</v>
      </c>
      <c r="J419" s="181">
        <v>45388</v>
      </c>
      <c r="K419" s="102">
        <f t="shared" si="275"/>
        <v>45388</v>
      </c>
      <c r="L419" s="103"/>
      <c r="M419" s="214">
        <v>0</v>
      </c>
      <c r="N419" s="103"/>
      <c r="O419" s="208"/>
      <c r="P419" s="104"/>
      <c r="Q419" s="229"/>
      <c r="R419" s="154"/>
      <c r="S419" s="106">
        <f>D419/$D$387</f>
        <v>0.30184581976112923</v>
      </c>
      <c r="T419" s="108">
        <f>$S420*T420+$S432*T432</f>
        <v>1.0000000000000002</v>
      </c>
      <c r="U419" s="108">
        <f>$S420*U420+$S432*U432</f>
        <v>0.96996402877697818</v>
      </c>
      <c r="V419" s="108">
        <f t="shared" si="281"/>
        <v>-3.003597122302204E-2</v>
      </c>
      <c r="W419" s="109"/>
    </row>
    <row r="420" spans="1:23" s="112" customFormat="1" ht="14.1" customHeight="1" outlineLevel="4">
      <c r="A420" s="192">
        <f t="shared" si="265"/>
        <v>558</v>
      </c>
      <c r="B420" s="182" t="s">
        <v>109</v>
      </c>
      <c r="C420" s="183"/>
      <c r="D420" s="124">
        <f>SUM(D421:D431)</f>
        <v>278</v>
      </c>
      <c r="E420" s="124">
        <f t="shared" si="272"/>
        <v>51</v>
      </c>
      <c r="F420" s="184">
        <v>45300</v>
      </c>
      <c r="G420" s="184">
        <v>45350</v>
      </c>
      <c r="H420" s="114">
        <f t="shared" si="274"/>
        <v>45316</v>
      </c>
      <c r="I420" s="184">
        <v>45316</v>
      </c>
      <c r="J420" s="184">
        <v>45388</v>
      </c>
      <c r="K420" s="114">
        <f t="shared" si="275"/>
        <v>45388</v>
      </c>
      <c r="L420" s="115"/>
      <c r="M420" s="214">
        <v>0</v>
      </c>
      <c r="N420" s="115"/>
      <c r="O420" s="209"/>
      <c r="P420" s="116"/>
      <c r="Q420" s="230"/>
      <c r="R420" s="155"/>
      <c r="S420" s="123">
        <f>D420/$D$419</f>
        <v>1</v>
      </c>
      <c r="T420" s="120" cm="1">
        <f t="array" ref="T420">SUMPRODUCT($S421:$S431*T421:T431)</f>
        <v>1.0000000000000002</v>
      </c>
      <c r="U420" s="120" cm="1">
        <f t="array" ref="U420">SUMPRODUCT($S421:$S431*U421:U431)</f>
        <v>0.96996402877697818</v>
      </c>
      <c r="V420" s="120">
        <f t="shared" ref="V420" si="282">U420-T420</f>
        <v>-3.003597122302204E-2</v>
      </c>
      <c r="W420" s="121"/>
    </row>
    <row r="421" spans="1:23" s="142" customFormat="1" ht="14.1" customHeight="1" outlineLevel="5">
      <c r="A421" s="192">
        <f t="shared" si="265"/>
        <v>559</v>
      </c>
      <c r="B421" s="173" t="s">
        <v>49</v>
      </c>
      <c r="C421" s="174"/>
      <c r="D421" s="140">
        <f t="shared" si="273"/>
        <v>28</v>
      </c>
      <c r="E421" s="140">
        <f t="shared" si="272"/>
        <v>28</v>
      </c>
      <c r="F421" s="175">
        <v>45300</v>
      </c>
      <c r="G421" s="175">
        <v>45327</v>
      </c>
      <c r="H421" s="143">
        <f t="shared" si="274"/>
        <v>45316</v>
      </c>
      <c r="I421" s="175">
        <v>45316</v>
      </c>
      <c r="J421" s="175">
        <v>45331</v>
      </c>
      <c r="K421" s="143">
        <f t="shared" si="275"/>
        <v>45331</v>
      </c>
      <c r="L421" s="144">
        <v>100</v>
      </c>
      <c r="M421" s="215">
        <v>0</v>
      </c>
      <c r="N421" s="144">
        <f t="shared" ref="N421:N434" si="283">M421*100</f>
        <v>0</v>
      </c>
      <c r="O421" s="206">
        <v>100</v>
      </c>
      <c r="P421" s="145" t="s">
        <v>32</v>
      </c>
      <c r="Q421" s="227">
        <f t="shared" ref="Q421:Q434" si="284">IF(OR(F421="",G421="",L421=""),0,MIN(MAX(IF(F421&gt;$V$1,0,(((G421-F421)-(G421-$V$1))*(10/E421)/10)),0),1)*L421)</f>
        <v>100</v>
      </c>
      <c r="R421" s="146"/>
      <c r="S421" s="55">
        <f t="shared" ref="S421:S431" si="285">D421/$D$420</f>
        <v>0.10071942446043165</v>
      </c>
      <c r="T421" s="149">
        <f t="shared" ref="T421:T434" si="286">IF(OR(L421=0,Q421=0),0,Q421/L421)</f>
        <v>1</v>
      </c>
      <c r="U421" s="233">
        <f t="shared" ref="U421:U434" si="287">IF(OR(L421=0,O421=0),0,O421/L421)</f>
        <v>1</v>
      </c>
      <c r="V421" s="149">
        <f t="shared" ref="V421:V435" si="288">U421-T421</f>
        <v>0</v>
      </c>
      <c r="W421" s="150"/>
    </row>
    <row r="422" spans="1:23" s="142" customFormat="1" ht="14.1" customHeight="1" outlineLevel="5">
      <c r="A422" s="192">
        <f t="shared" si="265"/>
        <v>560</v>
      </c>
      <c r="B422" s="173" t="s">
        <v>50</v>
      </c>
      <c r="C422" s="174"/>
      <c r="D422" s="140">
        <f t="shared" si="273"/>
        <v>28</v>
      </c>
      <c r="E422" s="140">
        <f t="shared" si="272"/>
        <v>28</v>
      </c>
      <c r="F422" s="175">
        <v>45302</v>
      </c>
      <c r="G422" s="175">
        <v>45329</v>
      </c>
      <c r="H422" s="143">
        <f t="shared" si="274"/>
        <v>45316</v>
      </c>
      <c r="I422" s="175">
        <v>45316</v>
      </c>
      <c r="J422" s="175">
        <v>45334</v>
      </c>
      <c r="K422" s="143">
        <f t="shared" si="275"/>
        <v>45334</v>
      </c>
      <c r="L422" s="144">
        <v>100</v>
      </c>
      <c r="M422" s="215">
        <v>0</v>
      </c>
      <c r="N422" s="144">
        <f t="shared" si="283"/>
        <v>0</v>
      </c>
      <c r="O422" s="206">
        <v>100</v>
      </c>
      <c r="P422" s="145" t="s">
        <v>32</v>
      </c>
      <c r="Q422" s="227">
        <f t="shared" si="284"/>
        <v>100</v>
      </c>
      <c r="R422" s="146"/>
      <c r="S422" s="55">
        <f t="shared" si="285"/>
        <v>0.10071942446043165</v>
      </c>
      <c r="T422" s="149">
        <f t="shared" si="286"/>
        <v>1</v>
      </c>
      <c r="U422" s="233">
        <f t="shared" si="287"/>
        <v>1</v>
      </c>
      <c r="V422" s="149">
        <f t="shared" si="288"/>
        <v>0</v>
      </c>
      <c r="W422" s="150"/>
    </row>
    <row r="423" spans="1:23" s="142" customFormat="1" ht="14.1" customHeight="1" outlineLevel="5">
      <c r="A423" s="192">
        <f t="shared" si="265"/>
        <v>561</v>
      </c>
      <c r="B423" s="173" t="s">
        <v>51</v>
      </c>
      <c r="C423" s="174"/>
      <c r="D423" s="140">
        <f t="shared" si="273"/>
        <v>28</v>
      </c>
      <c r="E423" s="140">
        <f t="shared" si="272"/>
        <v>28</v>
      </c>
      <c r="F423" s="175">
        <v>45303</v>
      </c>
      <c r="G423" s="175">
        <v>45330</v>
      </c>
      <c r="H423" s="143">
        <f t="shared" si="274"/>
        <v>45317</v>
      </c>
      <c r="I423" s="175">
        <v>45317</v>
      </c>
      <c r="J423" s="175">
        <v>45358</v>
      </c>
      <c r="K423" s="143">
        <f t="shared" si="275"/>
        <v>45358</v>
      </c>
      <c r="L423" s="144">
        <v>100</v>
      </c>
      <c r="M423" s="215">
        <v>0</v>
      </c>
      <c r="N423" s="144">
        <f t="shared" si="283"/>
        <v>0</v>
      </c>
      <c r="O423" s="206">
        <v>100</v>
      </c>
      <c r="P423" s="145" t="s">
        <v>32</v>
      </c>
      <c r="Q423" s="227">
        <f t="shared" si="284"/>
        <v>100</v>
      </c>
      <c r="R423" s="146"/>
      <c r="S423" s="55">
        <f t="shared" si="285"/>
        <v>0.10071942446043165</v>
      </c>
      <c r="T423" s="149">
        <f t="shared" si="286"/>
        <v>1</v>
      </c>
      <c r="U423" s="233">
        <f t="shared" si="287"/>
        <v>1</v>
      </c>
      <c r="V423" s="149">
        <f t="shared" si="288"/>
        <v>0</v>
      </c>
      <c r="W423" s="150"/>
    </row>
    <row r="424" spans="1:23" s="142" customFormat="1" ht="14.1" customHeight="1" outlineLevel="5">
      <c r="A424" s="192">
        <f t="shared" si="265"/>
        <v>562</v>
      </c>
      <c r="B424" s="173" t="s">
        <v>52</v>
      </c>
      <c r="C424" s="174"/>
      <c r="D424" s="140">
        <f t="shared" si="273"/>
        <v>27</v>
      </c>
      <c r="E424" s="140">
        <f t="shared" si="272"/>
        <v>27</v>
      </c>
      <c r="F424" s="175">
        <v>45306</v>
      </c>
      <c r="G424" s="175">
        <v>45332</v>
      </c>
      <c r="H424" s="143">
        <f t="shared" si="274"/>
        <v>45318</v>
      </c>
      <c r="I424" s="175">
        <v>45318</v>
      </c>
      <c r="J424" s="175">
        <v>45359</v>
      </c>
      <c r="K424" s="143">
        <f t="shared" si="275"/>
        <v>45359</v>
      </c>
      <c r="L424" s="144">
        <v>100</v>
      </c>
      <c r="M424" s="215">
        <v>0</v>
      </c>
      <c r="N424" s="144">
        <f t="shared" si="283"/>
        <v>0</v>
      </c>
      <c r="O424" s="206">
        <v>100</v>
      </c>
      <c r="P424" s="145" t="s">
        <v>32</v>
      </c>
      <c r="Q424" s="227">
        <f t="shared" si="284"/>
        <v>100</v>
      </c>
      <c r="R424" s="146"/>
      <c r="S424" s="55">
        <f t="shared" si="285"/>
        <v>9.7122302158273388E-2</v>
      </c>
      <c r="T424" s="149">
        <f t="shared" si="286"/>
        <v>1</v>
      </c>
      <c r="U424" s="233">
        <f t="shared" si="287"/>
        <v>1</v>
      </c>
      <c r="V424" s="149">
        <f t="shared" si="288"/>
        <v>0</v>
      </c>
      <c r="W424" s="150"/>
    </row>
    <row r="425" spans="1:23" s="142" customFormat="1" ht="14.1" customHeight="1" outlineLevel="5">
      <c r="A425" s="192">
        <f t="shared" si="265"/>
        <v>563</v>
      </c>
      <c r="B425" s="173" t="s">
        <v>53</v>
      </c>
      <c r="C425" s="174"/>
      <c r="D425" s="140">
        <f t="shared" si="273"/>
        <v>28</v>
      </c>
      <c r="E425" s="140">
        <f t="shared" si="272"/>
        <v>28</v>
      </c>
      <c r="F425" s="175">
        <v>45309</v>
      </c>
      <c r="G425" s="175">
        <v>45336</v>
      </c>
      <c r="H425" s="143">
        <f t="shared" si="274"/>
        <v>45328</v>
      </c>
      <c r="I425" s="175">
        <v>45328</v>
      </c>
      <c r="J425" s="175">
        <v>45355</v>
      </c>
      <c r="K425" s="143">
        <f t="shared" si="275"/>
        <v>45355</v>
      </c>
      <c r="L425" s="144">
        <v>100</v>
      </c>
      <c r="M425" s="215">
        <v>0</v>
      </c>
      <c r="N425" s="144">
        <f t="shared" si="283"/>
        <v>0</v>
      </c>
      <c r="O425" s="206">
        <v>95</v>
      </c>
      <c r="P425" s="145" t="s">
        <v>32</v>
      </c>
      <c r="Q425" s="227">
        <f t="shared" si="284"/>
        <v>100</v>
      </c>
      <c r="R425" s="146"/>
      <c r="S425" s="55">
        <f t="shared" si="285"/>
        <v>0.10071942446043165</v>
      </c>
      <c r="T425" s="149">
        <f t="shared" si="286"/>
        <v>1</v>
      </c>
      <c r="U425" s="233">
        <f t="shared" si="287"/>
        <v>0.95</v>
      </c>
      <c r="V425" s="149">
        <f t="shared" si="288"/>
        <v>-5.0000000000000044E-2</v>
      </c>
      <c r="W425" s="150"/>
    </row>
    <row r="426" spans="1:23" s="142" customFormat="1" ht="14.1" customHeight="1" outlineLevel="5">
      <c r="A426" s="192">
        <f t="shared" si="265"/>
        <v>564</v>
      </c>
      <c r="B426" s="173" t="s">
        <v>54</v>
      </c>
      <c r="C426" s="174"/>
      <c r="D426" s="140">
        <f t="shared" si="273"/>
        <v>27</v>
      </c>
      <c r="E426" s="140">
        <f t="shared" si="272"/>
        <v>27</v>
      </c>
      <c r="F426" s="175">
        <v>45313</v>
      </c>
      <c r="G426" s="175">
        <v>45339</v>
      </c>
      <c r="H426" s="143">
        <f t="shared" si="274"/>
        <v>45331</v>
      </c>
      <c r="I426" s="175">
        <v>45331</v>
      </c>
      <c r="J426" s="175">
        <v>45358</v>
      </c>
      <c r="K426" s="143">
        <f t="shared" si="275"/>
        <v>45358</v>
      </c>
      <c r="L426" s="144">
        <v>100</v>
      </c>
      <c r="M426" s="215">
        <v>0</v>
      </c>
      <c r="N426" s="144">
        <f t="shared" si="283"/>
        <v>0</v>
      </c>
      <c r="O426" s="206">
        <v>95</v>
      </c>
      <c r="P426" s="145" t="s">
        <v>32</v>
      </c>
      <c r="Q426" s="227">
        <f t="shared" si="284"/>
        <v>100</v>
      </c>
      <c r="R426" s="146"/>
      <c r="S426" s="55">
        <f t="shared" si="285"/>
        <v>9.7122302158273388E-2</v>
      </c>
      <c r="T426" s="149">
        <f t="shared" si="286"/>
        <v>1</v>
      </c>
      <c r="U426" s="233">
        <f t="shared" si="287"/>
        <v>0.95</v>
      </c>
      <c r="V426" s="149">
        <f t="shared" si="288"/>
        <v>-5.0000000000000044E-2</v>
      </c>
      <c r="W426" s="150"/>
    </row>
    <row r="427" spans="1:23" s="142" customFormat="1" ht="14.1" customHeight="1" outlineLevel="5">
      <c r="A427" s="192">
        <f t="shared" si="265"/>
        <v>565</v>
      </c>
      <c r="B427" s="173" t="s">
        <v>65</v>
      </c>
      <c r="C427" s="174"/>
      <c r="D427" s="140">
        <f t="shared" si="273"/>
        <v>28</v>
      </c>
      <c r="E427" s="140">
        <f t="shared" si="272"/>
        <v>28</v>
      </c>
      <c r="F427" s="175">
        <v>45315</v>
      </c>
      <c r="G427" s="175">
        <v>45342</v>
      </c>
      <c r="H427" s="143">
        <f t="shared" si="274"/>
        <v>45348</v>
      </c>
      <c r="I427" s="175">
        <v>45348</v>
      </c>
      <c r="J427" s="175">
        <v>45374</v>
      </c>
      <c r="K427" s="143">
        <f t="shared" si="275"/>
        <v>45374</v>
      </c>
      <c r="L427" s="144">
        <v>100</v>
      </c>
      <c r="M427" s="215">
        <v>0</v>
      </c>
      <c r="N427" s="144">
        <f t="shared" si="283"/>
        <v>0</v>
      </c>
      <c r="O427" s="206">
        <v>95</v>
      </c>
      <c r="P427" s="145" t="s">
        <v>32</v>
      </c>
      <c r="Q427" s="227">
        <f t="shared" si="284"/>
        <v>100</v>
      </c>
      <c r="R427" s="146"/>
      <c r="S427" s="55">
        <f t="shared" si="285"/>
        <v>0.10071942446043165</v>
      </c>
      <c r="T427" s="149">
        <f t="shared" si="286"/>
        <v>1</v>
      </c>
      <c r="U427" s="233">
        <f t="shared" si="287"/>
        <v>0.95</v>
      </c>
      <c r="V427" s="149">
        <f t="shared" si="288"/>
        <v>-5.0000000000000044E-2</v>
      </c>
      <c r="W427" s="150"/>
    </row>
    <row r="428" spans="1:23" s="142" customFormat="1" ht="14.1" customHeight="1" outlineLevel="5">
      <c r="A428" s="192">
        <f t="shared" si="265"/>
        <v>566</v>
      </c>
      <c r="B428" s="173" t="s">
        <v>55</v>
      </c>
      <c r="C428" s="174"/>
      <c r="D428" s="140">
        <f t="shared" si="273"/>
        <v>28</v>
      </c>
      <c r="E428" s="140">
        <f t="shared" si="272"/>
        <v>28</v>
      </c>
      <c r="F428" s="175">
        <v>45318</v>
      </c>
      <c r="G428" s="175">
        <v>45345</v>
      </c>
      <c r="H428" s="143">
        <f t="shared" si="274"/>
        <v>45349</v>
      </c>
      <c r="I428" s="175">
        <v>45349</v>
      </c>
      <c r="J428" s="175">
        <v>45378</v>
      </c>
      <c r="K428" s="143">
        <f t="shared" si="275"/>
        <v>45378</v>
      </c>
      <c r="L428" s="144">
        <v>100</v>
      </c>
      <c r="M428" s="215">
        <v>0</v>
      </c>
      <c r="N428" s="144">
        <f t="shared" si="283"/>
        <v>0</v>
      </c>
      <c r="O428" s="206">
        <v>95</v>
      </c>
      <c r="P428" s="145" t="s">
        <v>32</v>
      </c>
      <c r="Q428" s="227">
        <f t="shared" si="284"/>
        <v>100</v>
      </c>
      <c r="R428" s="146"/>
      <c r="S428" s="55">
        <f t="shared" si="285"/>
        <v>0.10071942446043165</v>
      </c>
      <c r="T428" s="149">
        <f t="shared" si="286"/>
        <v>1</v>
      </c>
      <c r="U428" s="233">
        <f t="shared" si="287"/>
        <v>0.95</v>
      </c>
      <c r="V428" s="149">
        <f t="shared" si="288"/>
        <v>-5.0000000000000044E-2</v>
      </c>
      <c r="W428" s="150"/>
    </row>
    <row r="429" spans="1:23" s="142" customFormat="1" ht="14.1" customHeight="1" outlineLevel="5">
      <c r="A429" s="192">
        <f t="shared" si="265"/>
        <v>567</v>
      </c>
      <c r="B429" s="173" t="s">
        <v>56</v>
      </c>
      <c r="C429" s="174"/>
      <c r="D429" s="140">
        <f t="shared" si="273"/>
        <v>28</v>
      </c>
      <c r="E429" s="140">
        <f t="shared" si="272"/>
        <v>28</v>
      </c>
      <c r="F429" s="175">
        <v>45322</v>
      </c>
      <c r="G429" s="175">
        <v>45349</v>
      </c>
      <c r="H429" s="143">
        <f t="shared" si="274"/>
        <v>45352</v>
      </c>
      <c r="I429" s="175">
        <v>45352</v>
      </c>
      <c r="J429" s="175">
        <v>45379</v>
      </c>
      <c r="K429" s="143">
        <f t="shared" si="275"/>
        <v>45379</v>
      </c>
      <c r="L429" s="144">
        <v>100</v>
      </c>
      <c r="M429" s="215">
        <v>0</v>
      </c>
      <c r="N429" s="144">
        <f t="shared" si="283"/>
        <v>0</v>
      </c>
      <c r="O429" s="206">
        <v>95</v>
      </c>
      <c r="P429" s="145" t="s">
        <v>32</v>
      </c>
      <c r="Q429" s="227">
        <f t="shared" si="284"/>
        <v>100</v>
      </c>
      <c r="R429" s="146"/>
      <c r="S429" s="55">
        <f t="shared" si="285"/>
        <v>0.10071942446043165</v>
      </c>
      <c r="T429" s="149">
        <f t="shared" si="286"/>
        <v>1</v>
      </c>
      <c r="U429" s="233">
        <f t="shared" si="287"/>
        <v>0.95</v>
      </c>
      <c r="V429" s="149">
        <f t="shared" si="288"/>
        <v>-5.0000000000000044E-2</v>
      </c>
      <c r="W429" s="150"/>
    </row>
    <row r="430" spans="1:23" s="142" customFormat="1" ht="14.1" customHeight="1" outlineLevel="5">
      <c r="A430" s="192">
        <f t="shared" si="265"/>
        <v>568</v>
      </c>
      <c r="B430" s="173" t="s">
        <v>57</v>
      </c>
      <c r="C430" s="174"/>
      <c r="D430" s="140">
        <f t="shared" si="273"/>
        <v>28</v>
      </c>
      <c r="E430" s="140">
        <f t="shared" si="272"/>
        <v>28</v>
      </c>
      <c r="F430" s="175">
        <v>45323</v>
      </c>
      <c r="G430" s="175">
        <v>45350</v>
      </c>
      <c r="H430" s="143">
        <f t="shared" si="274"/>
        <v>45362</v>
      </c>
      <c r="I430" s="175">
        <v>45362</v>
      </c>
      <c r="J430" s="175">
        <v>45388</v>
      </c>
      <c r="K430" s="143">
        <f t="shared" si="275"/>
        <v>45388</v>
      </c>
      <c r="L430" s="144">
        <v>100</v>
      </c>
      <c r="M430" s="215">
        <v>0</v>
      </c>
      <c r="N430" s="144">
        <f t="shared" si="283"/>
        <v>0</v>
      </c>
      <c r="O430" s="206">
        <v>95</v>
      </c>
      <c r="P430" s="145" t="s">
        <v>32</v>
      </c>
      <c r="Q430" s="227">
        <f t="shared" si="284"/>
        <v>100</v>
      </c>
      <c r="R430" s="146"/>
      <c r="S430" s="55">
        <f t="shared" si="285"/>
        <v>0.10071942446043165</v>
      </c>
      <c r="T430" s="149">
        <f t="shared" si="286"/>
        <v>1</v>
      </c>
      <c r="U430" s="233">
        <f t="shared" si="287"/>
        <v>0.95</v>
      </c>
      <c r="V430" s="149">
        <f t="shared" si="288"/>
        <v>-5.0000000000000044E-2</v>
      </c>
      <c r="W430" s="150"/>
    </row>
    <row r="431" spans="1:23" s="142" customFormat="1" ht="14.1" customHeight="1" outlineLevel="5">
      <c r="A431" s="192">
        <f t="shared" si="265"/>
        <v>569</v>
      </c>
      <c r="B431" s="173" t="s">
        <v>110</v>
      </c>
      <c r="C431" s="174"/>
      <c r="D431" s="140">
        <v>0</v>
      </c>
      <c r="E431" s="140">
        <f t="shared" si="272"/>
        <v>1</v>
      </c>
      <c r="F431" s="175">
        <v>45350</v>
      </c>
      <c r="G431" s="175">
        <v>45350</v>
      </c>
      <c r="H431" s="143">
        <f t="shared" si="274"/>
        <v>45388</v>
      </c>
      <c r="I431" s="175">
        <v>45388</v>
      </c>
      <c r="J431" s="175">
        <v>45388</v>
      </c>
      <c r="K431" s="143">
        <f t="shared" si="275"/>
        <v>45388</v>
      </c>
      <c r="L431" s="144">
        <v>100</v>
      </c>
      <c r="M431" s="215">
        <v>0</v>
      </c>
      <c r="N431" s="144">
        <f t="shared" si="283"/>
        <v>0</v>
      </c>
      <c r="O431" s="206"/>
      <c r="P431" s="145" t="s">
        <v>32</v>
      </c>
      <c r="Q431" s="227">
        <f t="shared" si="284"/>
        <v>100</v>
      </c>
      <c r="R431" s="146"/>
      <c r="S431" s="55">
        <f t="shared" si="285"/>
        <v>0</v>
      </c>
      <c r="T431" s="149">
        <f t="shared" si="286"/>
        <v>1</v>
      </c>
      <c r="U431" s="233">
        <f t="shared" si="287"/>
        <v>0</v>
      </c>
      <c r="V431" s="149">
        <f t="shared" si="288"/>
        <v>-1</v>
      </c>
      <c r="W431" s="150"/>
    </row>
    <row r="432" spans="1:23" s="142" customFormat="1" ht="14.1" customHeight="1" outlineLevel="4">
      <c r="A432" s="192">
        <f t="shared" si="265"/>
        <v>570</v>
      </c>
      <c r="B432" s="173" t="s">
        <v>111</v>
      </c>
      <c r="C432" s="174"/>
      <c r="D432" s="140">
        <v>0</v>
      </c>
      <c r="E432" s="140">
        <f t="shared" si="272"/>
        <v>1</v>
      </c>
      <c r="F432" s="175">
        <v>45350</v>
      </c>
      <c r="G432" s="175">
        <v>45350</v>
      </c>
      <c r="H432" s="143">
        <f t="shared" si="274"/>
        <v>45388</v>
      </c>
      <c r="I432" s="175">
        <v>45388</v>
      </c>
      <c r="J432" s="175">
        <v>45388</v>
      </c>
      <c r="K432" s="143">
        <f t="shared" si="275"/>
        <v>45388</v>
      </c>
      <c r="L432" s="144">
        <v>100</v>
      </c>
      <c r="M432" s="215">
        <v>0</v>
      </c>
      <c r="N432" s="144">
        <f t="shared" si="283"/>
        <v>0</v>
      </c>
      <c r="O432" s="206"/>
      <c r="P432" s="145" t="s">
        <v>32</v>
      </c>
      <c r="Q432" s="227">
        <f t="shared" si="284"/>
        <v>100</v>
      </c>
      <c r="R432" s="146"/>
      <c r="S432" s="55">
        <f>D432/$D$419</f>
        <v>0</v>
      </c>
      <c r="T432" s="149">
        <f t="shared" si="286"/>
        <v>1</v>
      </c>
      <c r="U432" s="233">
        <f t="shared" si="287"/>
        <v>0</v>
      </c>
      <c r="V432" s="149">
        <f t="shared" si="288"/>
        <v>-1</v>
      </c>
      <c r="W432" s="150"/>
    </row>
    <row r="433" spans="1:23" s="142" customFormat="1" ht="14.1" customHeight="1" outlineLevel="3">
      <c r="A433" s="192">
        <f t="shared" si="265"/>
        <v>571</v>
      </c>
      <c r="B433" s="173" t="s">
        <v>91</v>
      </c>
      <c r="C433" s="174"/>
      <c r="D433" s="140">
        <v>0</v>
      </c>
      <c r="E433" s="140">
        <f t="shared" si="272"/>
        <v>1</v>
      </c>
      <c r="F433" s="175">
        <v>45350</v>
      </c>
      <c r="G433" s="175">
        <v>45350</v>
      </c>
      <c r="H433" s="143">
        <f t="shared" si="274"/>
        <v>45388</v>
      </c>
      <c r="I433" s="175">
        <v>45388</v>
      </c>
      <c r="J433" s="175">
        <v>45388</v>
      </c>
      <c r="K433" s="143">
        <f t="shared" si="275"/>
        <v>45388</v>
      </c>
      <c r="L433" s="144">
        <v>100</v>
      </c>
      <c r="M433" s="215">
        <v>0</v>
      </c>
      <c r="N433" s="144">
        <f t="shared" si="283"/>
        <v>0</v>
      </c>
      <c r="O433" s="206"/>
      <c r="P433" s="145" t="s">
        <v>32</v>
      </c>
      <c r="Q433" s="227">
        <f t="shared" si="284"/>
        <v>100</v>
      </c>
      <c r="R433" s="146"/>
      <c r="S433" s="55">
        <f>D433/$D$387</f>
        <v>0</v>
      </c>
      <c r="T433" s="149">
        <f t="shared" si="286"/>
        <v>1</v>
      </c>
      <c r="U433" s="233">
        <f t="shared" si="287"/>
        <v>0</v>
      </c>
      <c r="V433" s="149">
        <f t="shared" si="288"/>
        <v>-1</v>
      </c>
      <c r="W433" s="150"/>
    </row>
    <row r="434" spans="1:23" s="142" customFormat="1" ht="14.1" customHeight="1" outlineLevel="2">
      <c r="A434" s="192">
        <f t="shared" si="265"/>
        <v>572</v>
      </c>
      <c r="B434" s="246" t="s">
        <v>243</v>
      </c>
      <c r="C434" s="174"/>
      <c r="D434" s="140">
        <v>0</v>
      </c>
      <c r="E434" s="140">
        <f t="shared" si="272"/>
        <v>1</v>
      </c>
      <c r="F434" s="175">
        <v>45350</v>
      </c>
      <c r="G434" s="175">
        <v>45350</v>
      </c>
      <c r="H434" s="143">
        <f t="shared" si="274"/>
        <v>45388</v>
      </c>
      <c r="I434" s="175">
        <v>45388</v>
      </c>
      <c r="J434" s="175">
        <v>45388</v>
      </c>
      <c r="K434" s="143">
        <f t="shared" si="275"/>
        <v>45388</v>
      </c>
      <c r="L434" s="144">
        <v>100</v>
      </c>
      <c r="M434" s="215">
        <v>0</v>
      </c>
      <c r="N434" s="144">
        <f t="shared" si="283"/>
        <v>0</v>
      </c>
      <c r="O434" s="206"/>
      <c r="P434" s="145" t="s">
        <v>32</v>
      </c>
      <c r="Q434" s="227">
        <f t="shared" si="284"/>
        <v>100</v>
      </c>
      <c r="R434" s="146"/>
      <c r="S434" s="55">
        <f>D434/$D$383</f>
        <v>0</v>
      </c>
      <c r="T434" s="149">
        <f t="shared" si="286"/>
        <v>1</v>
      </c>
      <c r="U434" s="233">
        <f t="shared" si="287"/>
        <v>0</v>
      </c>
      <c r="V434" s="149">
        <f t="shared" si="288"/>
        <v>-1</v>
      </c>
      <c r="W434" s="150"/>
    </row>
    <row r="435" spans="1:23" s="74" customFormat="1" ht="14.1" customHeight="1" outlineLevel="1" collapsed="1">
      <c r="A435" s="192">
        <f t="shared" si="265"/>
        <v>573</v>
      </c>
      <c r="B435" s="170" t="s">
        <v>124</v>
      </c>
      <c r="C435" s="171"/>
      <c r="D435" s="75">
        <f>SUM(D436,D439,D486)</f>
        <v>594</v>
      </c>
      <c r="E435" s="75">
        <f t="shared" si="272"/>
        <v>68</v>
      </c>
      <c r="F435" s="172">
        <v>45275</v>
      </c>
      <c r="G435" s="172">
        <v>45342</v>
      </c>
      <c r="H435" s="76">
        <f t="shared" si="274"/>
        <v>45275</v>
      </c>
      <c r="I435" s="172">
        <v>45275</v>
      </c>
      <c r="J435" s="172">
        <v>45383</v>
      </c>
      <c r="K435" s="76">
        <f t="shared" si="275"/>
        <v>45383</v>
      </c>
      <c r="L435" s="77"/>
      <c r="M435" s="214">
        <v>0</v>
      </c>
      <c r="N435" s="77"/>
      <c r="O435" s="205"/>
      <c r="P435" s="78"/>
      <c r="Q435" s="226"/>
      <c r="R435" s="138"/>
      <c r="S435" s="80">
        <f>D435/$D$9</f>
        <v>6.6562079784849848E-2</v>
      </c>
      <c r="T435" s="82">
        <f>$S436*T436+$S439*T439+$S486*T486</f>
        <v>1</v>
      </c>
      <c r="U435" s="82">
        <f>$S436*U436+$S439*U439+$S486*U486</f>
        <v>1</v>
      </c>
      <c r="V435" s="82">
        <f t="shared" si="288"/>
        <v>0</v>
      </c>
      <c r="W435" s="83"/>
    </row>
    <row r="436" spans="1:23" s="86" customFormat="1" ht="14.1" hidden="1" customHeight="1" outlineLevel="2">
      <c r="A436" s="192">
        <f t="shared" si="265"/>
        <v>574</v>
      </c>
      <c r="B436" s="176" t="s">
        <v>43</v>
      </c>
      <c r="C436" s="177"/>
      <c r="D436" s="96">
        <f>SUM(D437:D438)</f>
        <v>21</v>
      </c>
      <c r="E436" s="96">
        <f t="shared" si="272"/>
        <v>21</v>
      </c>
      <c r="F436" s="178">
        <v>45275</v>
      </c>
      <c r="G436" s="178">
        <v>45295</v>
      </c>
      <c r="H436" s="88">
        <f t="shared" si="274"/>
        <v>45275</v>
      </c>
      <c r="I436" s="178">
        <v>45275</v>
      </c>
      <c r="J436" s="178">
        <v>45295</v>
      </c>
      <c r="K436" s="88">
        <f t="shared" si="275"/>
        <v>45295</v>
      </c>
      <c r="L436" s="89"/>
      <c r="M436" s="214">
        <v>0</v>
      </c>
      <c r="N436" s="89"/>
      <c r="O436" s="207"/>
      <c r="P436" s="90"/>
      <c r="Q436" s="228"/>
      <c r="R436" s="139"/>
      <c r="S436" s="98">
        <f>D436/$D$435</f>
        <v>3.5353535353535352E-2</v>
      </c>
      <c r="T436" s="94" cm="1">
        <f t="array" ref="T436">SUMPRODUCT($S437:$S438*T437:T438)</f>
        <v>1</v>
      </c>
      <c r="U436" s="94" cm="1">
        <f t="array" ref="U436">SUMPRODUCT($S437:$S438*U437:U438)</f>
        <v>1</v>
      </c>
      <c r="V436" s="94">
        <f t="shared" ref="V436" si="289">U436-T436</f>
        <v>0</v>
      </c>
      <c r="W436" s="95"/>
    </row>
    <row r="437" spans="1:23" s="142" customFormat="1" ht="14.1" hidden="1" customHeight="1" outlineLevel="3">
      <c r="A437" s="192">
        <f t="shared" si="265"/>
        <v>575</v>
      </c>
      <c r="B437" s="173" t="s">
        <v>44</v>
      </c>
      <c r="C437" s="174"/>
      <c r="D437" s="140">
        <f t="shared" si="273"/>
        <v>21</v>
      </c>
      <c r="E437" s="140">
        <f t="shared" si="272"/>
        <v>21</v>
      </c>
      <c r="F437" s="175">
        <v>45275</v>
      </c>
      <c r="G437" s="175">
        <v>45295</v>
      </c>
      <c r="H437" s="143">
        <f t="shared" si="274"/>
        <v>45275</v>
      </c>
      <c r="I437" s="175">
        <v>45275</v>
      </c>
      <c r="J437" s="175">
        <v>45295</v>
      </c>
      <c r="K437" s="143">
        <f t="shared" si="275"/>
        <v>45295</v>
      </c>
      <c r="L437" s="144">
        <v>100</v>
      </c>
      <c r="M437" s="215">
        <v>0</v>
      </c>
      <c r="N437" s="144">
        <f t="shared" ref="N437:N438" si="290">M437*100</f>
        <v>0</v>
      </c>
      <c r="O437" s="206">
        <v>100</v>
      </c>
      <c r="P437" s="145" t="s">
        <v>32</v>
      </c>
      <c r="Q437" s="227">
        <f>IF(OR(F437="",G437="",L437=""),0,MIN(MAX(IF(F437&gt;$V$1,0,(((G437-F437)-(G437-$V$1))*(10/E437)/10)),0),1)*L437)</f>
        <v>100</v>
      </c>
      <c r="R437" s="146"/>
      <c r="S437" s="55">
        <f>D437/$D$436</f>
        <v>1</v>
      </c>
      <c r="T437" s="149">
        <f>IF(OR(L437=0,Q437=0),0,Q437/L437)</f>
        <v>1</v>
      </c>
      <c r="U437" s="233">
        <f>IF(OR(L437=0,O437=0),0,O437/L437)</f>
        <v>1</v>
      </c>
      <c r="V437" s="149">
        <f t="shared" ref="V437:V439" si="291">U437-T437</f>
        <v>0</v>
      </c>
      <c r="W437" s="150"/>
    </row>
    <row r="438" spans="1:23" s="142" customFormat="1" ht="14.1" hidden="1" customHeight="1" outlineLevel="3">
      <c r="A438" s="192">
        <f t="shared" si="265"/>
        <v>576</v>
      </c>
      <c r="B438" s="173" t="s">
        <v>45</v>
      </c>
      <c r="C438" s="174"/>
      <c r="D438" s="140">
        <v>0</v>
      </c>
      <c r="E438" s="140">
        <f t="shared" si="272"/>
        <v>1</v>
      </c>
      <c r="F438" s="175">
        <v>45295</v>
      </c>
      <c r="G438" s="175">
        <v>45295</v>
      </c>
      <c r="H438" s="143">
        <f t="shared" si="274"/>
        <v>45295</v>
      </c>
      <c r="I438" s="175">
        <v>45295</v>
      </c>
      <c r="J438" s="175">
        <v>45295</v>
      </c>
      <c r="K438" s="143">
        <f t="shared" si="275"/>
        <v>45295</v>
      </c>
      <c r="L438" s="144">
        <v>100</v>
      </c>
      <c r="M438" s="215">
        <v>0</v>
      </c>
      <c r="N438" s="144">
        <f t="shared" si="290"/>
        <v>0</v>
      </c>
      <c r="O438" s="206">
        <v>100</v>
      </c>
      <c r="P438" s="145" t="s">
        <v>32</v>
      </c>
      <c r="Q438" s="227">
        <f>IF(OR(F438="",G438="",L438=""),0,MIN(MAX(IF(F438&gt;$V$1,0,(((G438-F438)-(G438-$V$1))*(10/E438)/10)),0),1)*L438)</f>
        <v>100</v>
      </c>
      <c r="R438" s="146"/>
      <c r="S438" s="55">
        <f>D438/$D$436</f>
        <v>0</v>
      </c>
      <c r="T438" s="149">
        <f>IF(OR(L438=0,Q438=0),0,Q438/L438)</f>
        <v>1</v>
      </c>
      <c r="U438" s="233">
        <f>IF(OR(L438=0,O438=0),0,O438/L438)</f>
        <v>1</v>
      </c>
      <c r="V438" s="149">
        <f t="shared" si="291"/>
        <v>0</v>
      </c>
      <c r="W438" s="150"/>
    </row>
    <row r="439" spans="1:23" s="86" customFormat="1" ht="14.1" hidden="1" customHeight="1" outlineLevel="2">
      <c r="A439" s="192">
        <f t="shared" si="265"/>
        <v>577</v>
      </c>
      <c r="B439" s="176" t="s">
        <v>46</v>
      </c>
      <c r="C439" s="177"/>
      <c r="D439" s="96">
        <f>SUM(D440,D471,D485)</f>
        <v>573</v>
      </c>
      <c r="E439" s="96">
        <f t="shared" si="272"/>
        <v>61</v>
      </c>
      <c r="F439" s="178">
        <v>45282</v>
      </c>
      <c r="G439" s="178">
        <v>45342</v>
      </c>
      <c r="H439" s="88">
        <f t="shared" si="274"/>
        <v>45302</v>
      </c>
      <c r="I439" s="178">
        <v>45302</v>
      </c>
      <c r="J439" s="178">
        <v>45383</v>
      </c>
      <c r="K439" s="88">
        <f t="shared" si="275"/>
        <v>45383</v>
      </c>
      <c r="L439" s="89"/>
      <c r="M439" s="214">
        <v>0</v>
      </c>
      <c r="N439" s="89"/>
      <c r="O439" s="207"/>
      <c r="P439" s="90"/>
      <c r="Q439" s="228"/>
      <c r="R439" s="139"/>
      <c r="S439" s="98">
        <f>D439/$D$435</f>
        <v>0.96464646464646464</v>
      </c>
      <c r="T439" s="94">
        <f>$S440*T440+$S471*T471+$S485*T485</f>
        <v>1</v>
      </c>
      <c r="U439" s="94">
        <f>$S440*U440+$S471*U471+$S485*U485</f>
        <v>1</v>
      </c>
      <c r="V439" s="94">
        <f t="shared" si="291"/>
        <v>0</v>
      </c>
      <c r="W439" s="95"/>
    </row>
    <row r="440" spans="1:23" s="100" customFormat="1" ht="14.1" hidden="1" customHeight="1" outlineLevel="3">
      <c r="A440" s="192">
        <f t="shared" si="265"/>
        <v>578</v>
      </c>
      <c r="B440" s="179" t="s">
        <v>47</v>
      </c>
      <c r="C440" s="180"/>
      <c r="D440" s="111">
        <f>SUM(D441,D452,D460,D470)</f>
        <v>398</v>
      </c>
      <c r="E440" s="111">
        <f t="shared" si="272"/>
        <v>53</v>
      </c>
      <c r="F440" s="181">
        <v>45282</v>
      </c>
      <c r="G440" s="181">
        <v>45334</v>
      </c>
      <c r="H440" s="102">
        <f t="shared" si="274"/>
        <v>45302</v>
      </c>
      <c r="I440" s="181">
        <v>45302</v>
      </c>
      <c r="J440" s="181">
        <v>45373</v>
      </c>
      <c r="K440" s="102">
        <f t="shared" si="275"/>
        <v>45373</v>
      </c>
      <c r="L440" s="103"/>
      <c r="M440" s="214">
        <v>0</v>
      </c>
      <c r="N440" s="103"/>
      <c r="O440" s="208"/>
      <c r="P440" s="104"/>
      <c r="Q440" s="229"/>
      <c r="R440" s="154"/>
      <c r="S440" s="106">
        <f>D440/$D$439</f>
        <v>0.69458987783595116</v>
      </c>
      <c r="T440" s="108">
        <f>$S441*T441+$S452*T452+$S460*T460+$S470*T470</f>
        <v>1</v>
      </c>
      <c r="U440" s="108">
        <f>$S441*U441+$S452*U452+$S460*U460+$S470*U470</f>
        <v>1</v>
      </c>
      <c r="V440" s="108">
        <f t="shared" ref="V440" si="292">U440-T440</f>
        <v>0</v>
      </c>
      <c r="W440" s="109"/>
    </row>
    <row r="441" spans="1:23" s="112" customFormat="1" ht="14.1" hidden="1" customHeight="1" outlineLevel="4">
      <c r="A441" s="192">
        <f t="shared" si="265"/>
        <v>579</v>
      </c>
      <c r="B441" s="182" t="s">
        <v>48</v>
      </c>
      <c r="C441" s="183"/>
      <c r="D441" s="124">
        <f>SUM(D442:D451)</f>
        <v>155</v>
      </c>
      <c r="E441" s="124">
        <f t="shared" si="272"/>
        <v>37</v>
      </c>
      <c r="F441" s="184">
        <v>45282</v>
      </c>
      <c r="G441" s="184">
        <v>45318</v>
      </c>
      <c r="H441" s="114">
        <f t="shared" si="274"/>
        <v>45302</v>
      </c>
      <c r="I441" s="184">
        <v>45302</v>
      </c>
      <c r="J441" s="184">
        <v>45359</v>
      </c>
      <c r="K441" s="114">
        <f t="shared" si="275"/>
        <v>45359</v>
      </c>
      <c r="L441" s="115"/>
      <c r="M441" s="214">
        <v>0</v>
      </c>
      <c r="N441" s="115"/>
      <c r="O441" s="209"/>
      <c r="P441" s="116"/>
      <c r="Q441" s="230"/>
      <c r="R441" s="155"/>
      <c r="S441" s="123">
        <f>D441/$D$440</f>
        <v>0.38944723618090454</v>
      </c>
      <c r="T441" s="120" cm="1">
        <f t="array" ref="T441">SUMPRODUCT($S442:$S451*T442:T451)</f>
        <v>1</v>
      </c>
      <c r="U441" s="120" cm="1">
        <f t="array" ref="U441">SUMPRODUCT($S442:$S451*U442:U451)</f>
        <v>1</v>
      </c>
      <c r="V441" s="120">
        <f t="shared" ref="V441" si="293">U441-T441</f>
        <v>0</v>
      </c>
      <c r="W441" s="121"/>
    </row>
    <row r="442" spans="1:23" s="142" customFormat="1" ht="14.1" hidden="1" customHeight="1" outlineLevel="5">
      <c r="A442" s="192">
        <f t="shared" si="265"/>
        <v>580</v>
      </c>
      <c r="B442" s="173" t="s">
        <v>49</v>
      </c>
      <c r="C442" s="174"/>
      <c r="D442" s="140">
        <f t="shared" si="273"/>
        <v>18</v>
      </c>
      <c r="E442" s="140">
        <f t="shared" si="272"/>
        <v>18</v>
      </c>
      <c r="F442" s="175">
        <v>45282</v>
      </c>
      <c r="G442" s="175">
        <v>45299</v>
      </c>
      <c r="H442" s="143">
        <f t="shared" si="274"/>
        <v>45302</v>
      </c>
      <c r="I442" s="175">
        <v>45302</v>
      </c>
      <c r="J442" s="175">
        <v>45317</v>
      </c>
      <c r="K442" s="143">
        <f t="shared" si="275"/>
        <v>45317</v>
      </c>
      <c r="L442" s="144">
        <v>100</v>
      </c>
      <c r="M442" s="215">
        <v>0</v>
      </c>
      <c r="N442" s="144">
        <f t="shared" ref="N442:N451" si="294">M442*100</f>
        <v>0</v>
      </c>
      <c r="O442" s="206">
        <v>100</v>
      </c>
      <c r="P442" s="145" t="s">
        <v>32</v>
      </c>
      <c r="Q442" s="227">
        <f t="shared" ref="Q442:Q451" si="295">IF(OR(F442="",G442="",L442=""),0,MIN(MAX(IF(F442&gt;$V$1,0,(((G442-F442)-(G442-$V$1))*(10/E442)/10)),0),1)*L442)</f>
        <v>100</v>
      </c>
      <c r="R442" s="146"/>
      <c r="S442" s="55">
        <f t="shared" ref="S442:S451" si="296">D442/$D$441</f>
        <v>0.11612903225806452</v>
      </c>
      <c r="T442" s="149">
        <f t="shared" ref="T442:T451" si="297">IF(OR(L442=0,Q442=0),0,Q442/L442)</f>
        <v>1</v>
      </c>
      <c r="U442" s="233">
        <f t="shared" ref="U442:U451" si="298">IF(OR(L442=0,O442=0),0,O442/L442)</f>
        <v>1</v>
      </c>
      <c r="V442" s="149">
        <f t="shared" ref="V442:V452" si="299">U442-T442</f>
        <v>0</v>
      </c>
      <c r="W442" s="150"/>
    </row>
    <row r="443" spans="1:23" s="142" customFormat="1" ht="14.1" hidden="1" customHeight="1" outlineLevel="5">
      <c r="A443" s="192">
        <f t="shared" si="265"/>
        <v>581</v>
      </c>
      <c r="B443" s="173" t="s">
        <v>50</v>
      </c>
      <c r="C443" s="174"/>
      <c r="D443" s="140">
        <f t="shared" si="273"/>
        <v>17</v>
      </c>
      <c r="E443" s="140">
        <f t="shared" si="272"/>
        <v>17</v>
      </c>
      <c r="F443" s="175">
        <v>45285</v>
      </c>
      <c r="G443" s="175">
        <v>45301</v>
      </c>
      <c r="H443" s="143">
        <f t="shared" si="274"/>
        <v>45308</v>
      </c>
      <c r="I443" s="175">
        <v>45308</v>
      </c>
      <c r="J443" s="175">
        <v>45321</v>
      </c>
      <c r="K443" s="143">
        <f t="shared" si="275"/>
        <v>45321</v>
      </c>
      <c r="L443" s="144">
        <v>100</v>
      </c>
      <c r="M443" s="215">
        <v>0</v>
      </c>
      <c r="N443" s="144">
        <f t="shared" si="294"/>
        <v>0</v>
      </c>
      <c r="O443" s="206">
        <v>100</v>
      </c>
      <c r="P443" s="145" t="s">
        <v>32</v>
      </c>
      <c r="Q443" s="227">
        <f t="shared" si="295"/>
        <v>100</v>
      </c>
      <c r="R443" s="146"/>
      <c r="S443" s="55">
        <f t="shared" si="296"/>
        <v>0.10967741935483871</v>
      </c>
      <c r="T443" s="149">
        <f t="shared" si="297"/>
        <v>1</v>
      </c>
      <c r="U443" s="233">
        <f t="shared" si="298"/>
        <v>1</v>
      </c>
      <c r="V443" s="149">
        <f t="shared" si="299"/>
        <v>0</v>
      </c>
      <c r="W443" s="150"/>
    </row>
    <row r="444" spans="1:23" s="142" customFormat="1" ht="14.1" hidden="1" customHeight="1" outlineLevel="5">
      <c r="A444" s="192">
        <f t="shared" si="265"/>
        <v>582</v>
      </c>
      <c r="B444" s="173" t="s">
        <v>51</v>
      </c>
      <c r="C444" s="174"/>
      <c r="D444" s="140">
        <f t="shared" si="273"/>
        <v>17</v>
      </c>
      <c r="E444" s="140">
        <f t="shared" si="272"/>
        <v>17</v>
      </c>
      <c r="F444" s="175">
        <v>45286</v>
      </c>
      <c r="G444" s="175">
        <v>45302</v>
      </c>
      <c r="H444" s="143">
        <f t="shared" si="274"/>
        <v>45309</v>
      </c>
      <c r="I444" s="175">
        <v>45309</v>
      </c>
      <c r="J444" s="175">
        <v>45323</v>
      </c>
      <c r="K444" s="143">
        <f t="shared" si="275"/>
        <v>45323</v>
      </c>
      <c r="L444" s="144">
        <v>100</v>
      </c>
      <c r="M444" s="215">
        <v>0</v>
      </c>
      <c r="N444" s="144">
        <f t="shared" si="294"/>
        <v>0</v>
      </c>
      <c r="O444" s="206">
        <v>100</v>
      </c>
      <c r="P444" s="145" t="s">
        <v>32</v>
      </c>
      <c r="Q444" s="227">
        <f t="shared" si="295"/>
        <v>100</v>
      </c>
      <c r="R444" s="146"/>
      <c r="S444" s="55">
        <f t="shared" si="296"/>
        <v>0.10967741935483871</v>
      </c>
      <c r="T444" s="149">
        <f t="shared" si="297"/>
        <v>1</v>
      </c>
      <c r="U444" s="233">
        <f t="shared" si="298"/>
        <v>1</v>
      </c>
      <c r="V444" s="149">
        <f t="shared" si="299"/>
        <v>0</v>
      </c>
      <c r="W444" s="150"/>
    </row>
    <row r="445" spans="1:23" s="142" customFormat="1" ht="14.1" hidden="1" customHeight="1" outlineLevel="5">
      <c r="A445" s="192">
        <f t="shared" si="265"/>
        <v>583</v>
      </c>
      <c r="B445" s="173" t="s">
        <v>52</v>
      </c>
      <c r="C445" s="174"/>
      <c r="D445" s="140">
        <f t="shared" si="273"/>
        <v>17</v>
      </c>
      <c r="E445" s="140">
        <f t="shared" si="272"/>
        <v>17</v>
      </c>
      <c r="F445" s="175">
        <v>45288</v>
      </c>
      <c r="G445" s="175">
        <v>45304</v>
      </c>
      <c r="H445" s="143">
        <f t="shared" si="274"/>
        <v>45310</v>
      </c>
      <c r="I445" s="175">
        <v>45310</v>
      </c>
      <c r="J445" s="175">
        <v>45324</v>
      </c>
      <c r="K445" s="143">
        <f t="shared" si="275"/>
        <v>45324</v>
      </c>
      <c r="L445" s="144">
        <v>100</v>
      </c>
      <c r="M445" s="215">
        <v>0</v>
      </c>
      <c r="N445" s="144">
        <f t="shared" si="294"/>
        <v>0</v>
      </c>
      <c r="O445" s="206">
        <v>100</v>
      </c>
      <c r="P445" s="145" t="s">
        <v>32</v>
      </c>
      <c r="Q445" s="227">
        <f t="shared" si="295"/>
        <v>100</v>
      </c>
      <c r="R445" s="146"/>
      <c r="S445" s="55">
        <f t="shared" si="296"/>
        <v>0.10967741935483871</v>
      </c>
      <c r="T445" s="149">
        <f t="shared" si="297"/>
        <v>1</v>
      </c>
      <c r="U445" s="233">
        <f t="shared" si="298"/>
        <v>1</v>
      </c>
      <c r="V445" s="149">
        <f t="shared" si="299"/>
        <v>0</v>
      </c>
      <c r="W445" s="150"/>
    </row>
    <row r="446" spans="1:23" s="142" customFormat="1" ht="14.1" hidden="1" customHeight="1" outlineLevel="5">
      <c r="A446" s="192">
        <f t="shared" si="265"/>
        <v>584</v>
      </c>
      <c r="B446" s="173" t="s">
        <v>53</v>
      </c>
      <c r="C446" s="174"/>
      <c r="D446" s="140">
        <f t="shared" si="273"/>
        <v>17</v>
      </c>
      <c r="E446" s="140">
        <f t="shared" si="272"/>
        <v>17</v>
      </c>
      <c r="F446" s="175">
        <v>45292</v>
      </c>
      <c r="G446" s="175">
        <v>45308</v>
      </c>
      <c r="H446" s="143">
        <f t="shared" si="274"/>
        <v>45330</v>
      </c>
      <c r="I446" s="175">
        <v>45330</v>
      </c>
      <c r="J446" s="175">
        <v>45349</v>
      </c>
      <c r="K446" s="143">
        <f t="shared" si="275"/>
        <v>45349</v>
      </c>
      <c r="L446" s="144">
        <v>100</v>
      </c>
      <c r="M446" s="215">
        <v>0</v>
      </c>
      <c r="N446" s="144">
        <f t="shared" si="294"/>
        <v>0</v>
      </c>
      <c r="O446" s="206">
        <v>100</v>
      </c>
      <c r="P446" s="145" t="s">
        <v>32</v>
      </c>
      <c r="Q446" s="227">
        <f t="shared" si="295"/>
        <v>100</v>
      </c>
      <c r="R446" s="146"/>
      <c r="S446" s="55">
        <f t="shared" si="296"/>
        <v>0.10967741935483871</v>
      </c>
      <c r="T446" s="149">
        <f t="shared" si="297"/>
        <v>1</v>
      </c>
      <c r="U446" s="233">
        <f t="shared" si="298"/>
        <v>1</v>
      </c>
      <c r="V446" s="149">
        <f t="shared" si="299"/>
        <v>0</v>
      </c>
      <c r="W446" s="150"/>
    </row>
    <row r="447" spans="1:23" s="142" customFormat="1" ht="14.1" hidden="1" customHeight="1" outlineLevel="5">
      <c r="A447" s="192">
        <f t="shared" si="265"/>
        <v>585</v>
      </c>
      <c r="B447" s="173" t="s">
        <v>54</v>
      </c>
      <c r="C447" s="174"/>
      <c r="D447" s="140">
        <f t="shared" si="273"/>
        <v>17</v>
      </c>
      <c r="E447" s="140">
        <f t="shared" si="272"/>
        <v>17</v>
      </c>
      <c r="F447" s="175">
        <v>45295</v>
      </c>
      <c r="G447" s="175">
        <v>45311</v>
      </c>
      <c r="H447" s="143">
        <f t="shared" si="274"/>
        <v>45330</v>
      </c>
      <c r="I447" s="175">
        <v>45330</v>
      </c>
      <c r="J447" s="175">
        <v>45350</v>
      </c>
      <c r="K447" s="143">
        <f t="shared" si="275"/>
        <v>45350</v>
      </c>
      <c r="L447" s="144">
        <v>100</v>
      </c>
      <c r="M447" s="215">
        <v>0</v>
      </c>
      <c r="N447" s="144">
        <f t="shared" si="294"/>
        <v>0</v>
      </c>
      <c r="O447" s="206">
        <v>100</v>
      </c>
      <c r="P447" s="145" t="s">
        <v>32</v>
      </c>
      <c r="Q447" s="227">
        <f t="shared" si="295"/>
        <v>100</v>
      </c>
      <c r="R447" s="146"/>
      <c r="S447" s="55">
        <f t="shared" si="296"/>
        <v>0.10967741935483871</v>
      </c>
      <c r="T447" s="149">
        <f t="shared" si="297"/>
        <v>1</v>
      </c>
      <c r="U447" s="233">
        <f t="shared" si="298"/>
        <v>1</v>
      </c>
      <c r="V447" s="149">
        <f t="shared" si="299"/>
        <v>0</v>
      </c>
      <c r="W447" s="150"/>
    </row>
    <row r="448" spans="1:23" s="142" customFormat="1" ht="14.1" hidden="1" customHeight="1" outlineLevel="5">
      <c r="A448" s="192">
        <f t="shared" si="265"/>
        <v>586</v>
      </c>
      <c r="B448" s="173" t="s">
        <v>55</v>
      </c>
      <c r="C448" s="174"/>
      <c r="D448" s="140">
        <f t="shared" si="273"/>
        <v>18</v>
      </c>
      <c r="E448" s="140">
        <f t="shared" si="272"/>
        <v>18</v>
      </c>
      <c r="F448" s="175">
        <v>45297</v>
      </c>
      <c r="G448" s="175">
        <v>45314</v>
      </c>
      <c r="H448" s="143">
        <f t="shared" si="274"/>
        <v>45350</v>
      </c>
      <c r="I448" s="175">
        <v>45350</v>
      </c>
      <c r="J448" s="175">
        <v>45352</v>
      </c>
      <c r="K448" s="143">
        <f t="shared" si="275"/>
        <v>45352</v>
      </c>
      <c r="L448" s="144">
        <v>100</v>
      </c>
      <c r="M448" s="215">
        <v>0</v>
      </c>
      <c r="N448" s="144">
        <f t="shared" si="294"/>
        <v>0</v>
      </c>
      <c r="O448" s="206">
        <v>100</v>
      </c>
      <c r="P448" s="145" t="s">
        <v>32</v>
      </c>
      <c r="Q448" s="227">
        <f t="shared" si="295"/>
        <v>100</v>
      </c>
      <c r="R448" s="146"/>
      <c r="S448" s="55">
        <f t="shared" si="296"/>
        <v>0.11612903225806452</v>
      </c>
      <c r="T448" s="149">
        <f t="shared" si="297"/>
        <v>1</v>
      </c>
      <c r="U448" s="233">
        <f t="shared" si="298"/>
        <v>1</v>
      </c>
      <c r="V448" s="149">
        <f t="shared" si="299"/>
        <v>0</v>
      </c>
      <c r="W448" s="150"/>
    </row>
    <row r="449" spans="1:23" s="142" customFormat="1" ht="14.1" hidden="1" customHeight="1" outlineLevel="5">
      <c r="A449" s="192">
        <f t="shared" si="265"/>
        <v>587</v>
      </c>
      <c r="B449" s="173" t="s">
        <v>56</v>
      </c>
      <c r="C449" s="174"/>
      <c r="D449" s="140">
        <f t="shared" si="273"/>
        <v>17</v>
      </c>
      <c r="E449" s="140">
        <f t="shared" si="272"/>
        <v>17</v>
      </c>
      <c r="F449" s="175">
        <v>45301</v>
      </c>
      <c r="G449" s="175">
        <v>45317</v>
      </c>
      <c r="H449" s="143">
        <f t="shared" si="274"/>
        <v>45352</v>
      </c>
      <c r="I449" s="175">
        <v>45352</v>
      </c>
      <c r="J449" s="175">
        <v>45357</v>
      </c>
      <c r="K449" s="143">
        <f t="shared" si="275"/>
        <v>45357</v>
      </c>
      <c r="L449" s="144">
        <v>100</v>
      </c>
      <c r="M449" s="215">
        <v>0</v>
      </c>
      <c r="N449" s="144">
        <f t="shared" si="294"/>
        <v>0</v>
      </c>
      <c r="O449" s="206">
        <v>100</v>
      </c>
      <c r="P449" s="145" t="s">
        <v>32</v>
      </c>
      <c r="Q449" s="227">
        <f t="shared" si="295"/>
        <v>100</v>
      </c>
      <c r="R449" s="146"/>
      <c r="S449" s="55">
        <f t="shared" si="296"/>
        <v>0.10967741935483871</v>
      </c>
      <c r="T449" s="149">
        <f t="shared" si="297"/>
        <v>1</v>
      </c>
      <c r="U449" s="233">
        <f t="shared" si="298"/>
        <v>1</v>
      </c>
      <c r="V449" s="149">
        <f t="shared" si="299"/>
        <v>0</v>
      </c>
      <c r="W449" s="150"/>
    </row>
    <row r="450" spans="1:23" s="142" customFormat="1" ht="14.1" hidden="1" customHeight="1" outlineLevel="5">
      <c r="A450" s="192">
        <f t="shared" si="265"/>
        <v>588</v>
      </c>
      <c r="B450" s="173" t="s">
        <v>57</v>
      </c>
      <c r="C450" s="174"/>
      <c r="D450" s="140">
        <f t="shared" si="273"/>
        <v>17</v>
      </c>
      <c r="E450" s="140">
        <f t="shared" si="272"/>
        <v>17</v>
      </c>
      <c r="F450" s="175">
        <v>45302</v>
      </c>
      <c r="G450" s="175">
        <v>45318</v>
      </c>
      <c r="H450" s="143">
        <f t="shared" si="274"/>
        <v>45358</v>
      </c>
      <c r="I450" s="175">
        <v>45358</v>
      </c>
      <c r="J450" s="175">
        <v>45359</v>
      </c>
      <c r="K450" s="143">
        <f t="shared" si="275"/>
        <v>45359</v>
      </c>
      <c r="L450" s="144">
        <v>100</v>
      </c>
      <c r="M450" s="215">
        <v>0</v>
      </c>
      <c r="N450" s="144">
        <f t="shared" si="294"/>
        <v>0</v>
      </c>
      <c r="O450" s="206">
        <v>100</v>
      </c>
      <c r="P450" s="145" t="s">
        <v>32</v>
      </c>
      <c r="Q450" s="227">
        <f t="shared" si="295"/>
        <v>100</v>
      </c>
      <c r="R450" s="146"/>
      <c r="S450" s="55">
        <f t="shared" si="296"/>
        <v>0.10967741935483871</v>
      </c>
      <c r="T450" s="149">
        <f t="shared" si="297"/>
        <v>1</v>
      </c>
      <c r="U450" s="233">
        <f t="shared" si="298"/>
        <v>1</v>
      </c>
      <c r="V450" s="149">
        <f t="shared" si="299"/>
        <v>0</v>
      </c>
      <c r="W450" s="150"/>
    </row>
    <row r="451" spans="1:23" s="142" customFormat="1" ht="14.1" hidden="1" customHeight="1" outlineLevel="5">
      <c r="A451" s="192">
        <f t="shared" si="265"/>
        <v>589</v>
      </c>
      <c r="B451" s="173" t="s">
        <v>58</v>
      </c>
      <c r="C451" s="174"/>
      <c r="D451" s="140">
        <v>0</v>
      </c>
      <c r="E451" s="140">
        <f t="shared" si="272"/>
        <v>1</v>
      </c>
      <c r="F451" s="175">
        <v>45318</v>
      </c>
      <c r="G451" s="175">
        <v>45318</v>
      </c>
      <c r="H451" s="143">
        <f t="shared" si="274"/>
        <v>45359</v>
      </c>
      <c r="I451" s="175">
        <v>45359</v>
      </c>
      <c r="J451" s="175">
        <v>45359</v>
      </c>
      <c r="K451" s="143">
        <f t="shared" si="275"/>
        <v>45359</v>
      </c>
      <c r="L451" s="144">
        <v>100</v>
      </c>
      <c r="M451" s="215">
        <v>0</v>
      </c>
      <c r="N451" s="144">
        <f t="shared" si="294"/>
        <v>0</v>
      </c>
      <c r="O451" s="206">
        <v>100</v>
      </c>
      <c r="P451" s="145" t="s">
        <v>32</v>
      </c>
      <c r="Q451" s="227">
        <f t="shared" si="295"/>
        <v>100</v>
      </c>
      <c r="R451" s="146"/>
      <c r="S451" s="55">
        <f t="shared" si="296"/>
        <v>0</v>
      </c>
      <c r="T451" s="149">
        <f t="shared" si="297"/>
        <v>1</v>
      </c>
      <c r="U451" s="233">
        <f t="shared" si="298"/>
        <v>1</v>
      </c>
      <c r="V451" s="149">
        <f t="shared" si="299"/>
        <v>0</v>
      </c>
      <c r="W451" s="150"/>
    </row>
    <row r="452" spans="1:23" s="112" customFormat="1" ht="14.1" hidden="1" customHeight="1" outlineLevel="4">
      <c r="A452" s="192">
        <f t="shared" si="265"/>
        <v>590</v>
      </c>
      <c r="B452" s="182" t="s">
        <v>59</v>
      </c>
      <c r="C452" s="183"/>
      <c r="D452" s="124">
        <f>SUM(D453:D459)</f>
        <v>104</v>
      </c>
      <c r="E452" s="124">
        <f t="shared" si="272"/>
        <v>31</v>
      </c>
      <c r="F452" s="184">
        <v>45304</v>
      </c>
      <c r="G452" s="184">
        <v>45334</v>
      </c>
      <c r="H452" s="114">
        <f t="shared" si="274"/>
        <v>45348</v>
      </c>
      <c r="I452" s="184">
        <v>45348</v>
      </c>
      <c r="J452" s="184">
        <v>45373</v>
      </c>
      <c r="K452" s="114">
        <f t="shared" si="275"/>
        <v>45373</v>
      </c>
      <c r="L452" s="115"/>
      <c r="M452" s="214">
        <v>0</v>
      </c>
      <c r="N452" s="115"/>
      <c r="O452" s="209"/>
      <c r="P452" s="116"/>
      <c r="Q452" s="230"/>
      <c r="R452" s="155"/>
      <c r="S452" s="123">
        <f>D452/$D$440</f>
        <v>0.2613065326633166</v>
      </c>
      <c r="T452" s="120" cm="1">
        <f t="array" ref="T452">SUMPRODUCT($S453:$S459*T453:T459)</f>
        <v>1</v>
      </c>
      <c r="U452" s="120" cm="1">
        <f t="array" ref="U452">SUMPRODUCT($S453:$S459*U453:U459)</f>
        <v>1</v>
      </c>
      <c r="V452" s="120">
        <f t="shared" si="299"/>
        <v>0</v>
      </c>
      <c r="W452" s="121"/>
    </row>
    <row r="453" spans="1:23" s="142" customFormat="1" ht="14.1" hidden="1" customHeight="1" outlineLevel="5">
      <c r="A453" s="192">
        <f t="shared" si="265"/>
        <v>591</v>
      </c>
      <c r="B453" s="173" t="s">
        <v>53</v>
      </c>
      <c r="C453" s="174"/>
      <c r="D453" s="140">
        <f t="shared" si="273"/>
        <v>18</v>
      </c>
      <c r="E453" s="140">
        <f t="shared" si="272"/>
        <v>18</v>
      </c>
      <c r="F453" s="175">
        <v>45304</v>
      </c>
      <c r="G453" s="175">
        <v>45321</v>
      </c>
      <c r="H453" s="143">
        <f t="shared" si="274"/>
        <v>45348</v>
      </c>
      <c r="I453" s="175">
        <v>45348</v>
      </c>
      <c r="J453" s="175">
        <v>45366</v>
      </c>
      <c r="K453" s="143">
        <f t="shared" si="275"/>
        <v>45366</v>
      </c>
      <c r="L453" s="144">
        <v>100</v>
      </c>
      <c r="M453" s="215">
        <v>0</v>
      </c>
      <c r="N453" s="144">
        <f t="shared" ref="N453:N459" si="300">M453*100</f>
        <v>0</v>
      </c>
      <c r="O453" s="206">
        <v>100</v>
      </c>
      <c r="P453" s="145" t="s">
        <v>32</v>
      </c>
      <c r="Q453" s="227">
        <f t="shared" ref="Q453:Q459" si="301">IF(OR(F453="",G453="",L453=""),0,MIN(MAX(IF(F453&gt;$V$1,0,(((G453-F453)-(G453-$V$1))*(10/E453)/10)),0),1)*L453)</f>
        <v>100</v>
      </c>
      <c r="R453" s="146"/>
      <c r="S453" s="55">
        <f t="shared" ref="S453:S459" si="302">D453/$D$452</f>
        <v>0.17307692307692307</v>
      </c>
      <c r="T453" s="149">
        <f t="shared" ref="T453:T459" si="303">IF(OR(L453=0,Q453=0),0,Q453/L453)</f>
        <v>1</v>
      </c>
      <c r="U453" s="233">
        <f t="shared" ref="U453:U459" si="304">IF(OR(L453=0,O453=0),0,O453/L453)</f>
        <v>1</v>
      </c>
      <c r="V453" s="149">
        <f t="shared" ref="V453:V460" si="305">U453-T453</f>
        <v>0</v>
      </c>
      <c r="W453" s="150"/>
    </row>
    <row r="454" spans="1:23" s="142" customFormat="1" ht="14.1" hidden="1" customHeight="1" outlineLevel="5">
      <c r="A454" s="192">
        <f t="shared" si="265"/>
        <v>592</v>
      </c>
      <c r="B454" s="173" t="s">
        <v>54</v>
      </c>
      <c r="C454" s="174"/>
      <c r="D454" s="140">
        <f t="shared" si="273"/>
        <v>17</v>
      </c>
      <c r="E454" s="140">
        <f t="shared" si="272"/>
        <v>17</v>
      </c>
      <c r="F454" s="175">
        <v>45307</v>
      </c>
      <c r="G454" s="175">
        <v>45323</v>
      </c>
      <c r="H454" s="143">
        <f t="shared" si="274"/>
        <v>45370</v>
      </c>
      <c r="I454" s="175">
        <v>45370</v>
      </c>
      <c r="J454" s="175">
        <v>45371</v>
      </c>
      <c r="K454" s="143">
        <f t="shared" si="275"/>
        <v>45371</v>
      </c>
      <c r="L454" s="144">
        <v>100</v>
      </c>
      <c r="M454" s="215">
        <v>0</v>
      </c>
      <c r="N454" s="144">
        <f t="shared" si="300"/>
        <v>0</v>
      </c>
      <c r="O454" s="206">
        <v>100</v>
      </c>
      <c r="P454" s="145" t="s">
        <v>32</v>
      </c>
      <c r="Q454" s="227">
        <f t="shared" si="301"/>
        <v>100</v>
      </c>
      <c r="R454" s="146"/>
      <c r="S454" s="55">
        <f t="shared" si="302"/>
        <v>0.16346153846153846</v>
      </c>
      <c r="T454" s="149">
        <f t="shared" si="303"/>
        <v>1</v>
      </c>
      <c r="U454" s="233">
        <f t="shared" si="304"/>
        <v>1</v>
      </c>
      <c r="V454" s="149">
        <f t="shared" si="305"/>
        <v>0</v>
      </c>
      <c r="W454" s="150"/>
    </row>
    <row r="455" spans="1:23" s="142" customFormat="1" ht="14.1" hidden="1" customHeight="1" outlineLevel="5">
      <c r="A455" s="192">
        <f t="shared" si="265"/>
        <v>593</v>
      </c>
      <c r="B455" s="173" t="s">
        <v>60</v>
      </c>
      <c r="C455" s="174"/>
      <c r="D455" s="140">
        <f t="shared" si="273"/>
        <v>17</v>
      </c>
      <c r="E455" s="140">
        <f t="shared" si="272"/>
        <v>17</v>
      </c>
      <c r="F455" s="175">
        <v>45309</v>
      </c>
      <c r="G455" s="175">
        <v>45325</v>
      </c>
      <c r="H455" s="143">
        <f t="shared" si="274"/>
        <v>45371</v>
      </c>
      <c r="I455" s="175">
        <v>45371</v>
      </c>
      <c r="J455" s="175">
        <v>45372</v>
      </c>
      <c r="K455" s="143">
        <f t="shared" si="275"/>
        <v>45372</v>
      </c>
      <c r="L455" s="144">
        <v>100</v>
      </c>
      <c r="M455" s="215">
        <v>0</v>
      </c>
      <c r="N455" s="144">
        <f t="shared" si="300"/>
        <v>0</v>
      </c>
      <c r="O455" s="206">
        <v>100</v>
      </c>
      <c r="P455" s="145" t="s">
        <v>32</v>
      </c>
      <c r="Q455" s="227">
        <f t="shared" si="301"/>
        <v>100</v>
      </c>
      <c r="R455" s="146"/>
      <c r="S455" s="55">
        <f t="shared" si="302"/>
        <v>0.16346153846153846</v>
      </c>
      <c r="T455" s="149">
        <f t="shared" si="303"/>
        <v>1</v>
      </c>
      <c r="U455" s="233">
        <f t="shared" si="304"/>
        <v>1</v>
      </c>
      <c r="V455" s="149">
        <f t="shared" si="305"/>
        <v>0</v>
      </c>
      <c r="W455" s="150"/>
    </row>
    <row r="456" spans="1:23" s="142" customFormat="1" ht="14.1" hidden="1" customHeight="1" outlineLevel="5">
      <c r="A456" s="192">
        <f t="shared" si="265"/>
        <v>594</v>
      </c>
      <c r="B456" s="173" t="s">
        <v>55</v>
      </c>
      <c r="C456" s="174"/>
      <c r="D456" s="140">
        <f t="shared" si="273"/>
        <v>17</v>
      </c>
      <c r="E456" s="140">
        <f t="shared" si="272"/>
        <v>17</v>
      </c>
      <c r="F456" s="175">
        <v>45313</v>
      </c>
      <c r="G456" s="175">
        <v>45329</v>
      </c>
      <c r="H456" s="143">
        <f t="shared" si="274"/>
        <v>45372</v>
      </c>
      <c r="I456" s="175">
        <v>45372</v>
      </c>
      <c r="J456" s="175">
        <v>45373</v>
      </c>
      <c r="K456" s="143">
        <f t="shared" si="275"/>
        <v>45373</v>
      </c>
      <c r="L456" s="144">
        <v>100</v>
      </c>
      <c r="M456" s="215">
        <v>0</v>
      </c>
      <c r="N456" s="144">
        <f t="shared" si="300"/>
        <v>0</v>
      </c>
      <c r="O456" s="206">
        <v>100</v>
      </c>
      <c r="P456" s="145" t="s">
        <v>32</v>
      </c>
      <c r="Q456" s="227">
        <f t="shared" si="301"/>
        <v>100</v>
      </c>
      <c r="R456" s="146"/>
      <c r="S456" s="55">
        <f t="shared" si="302"/>
        <v>0.16346153846153846</v>
      </c>
      <c r="T456" s="149">
        <f t="shared" si="303"/>
        <v>1</v>
      </c>
      <c r="U456" s="233">
        <f t="shared" si="304"/>
        <v>1</v>
      </c>
      <c r="V456" s="149">
        <f t="shared" si="305"/>
        <v>0</v>
      </c>
      <c r="W456" s="150"/>
    </row>
    <row r="457" spans="1:23" s="142" customFormat="1" ht="14.1" hidden="1" customHeight="1" outlineLevel="5">
      <c r="A457" s="192">
        <f t="shared" si="265"/>
        <v>595</v>
      </c>
      <c r="B457" s="173" t="s">
        <v>56</v>
      </c>
      <c r="C457" s="174"/>
      <c r="D457" s="140">
        <f t="shared" si="273"/>
        <v>17</v>
      </c>
      <c r="E457" s="140">
        <f t="shared" si="272"/>
        <v>17</v>
      </c>
      <c r="F457" s="175">
        <v>45316</v>
      </c>
      <c r="G457" s="175">
        <v>45332</v>
      </c>
      <c r="H457" s="143">
        <f t="shared" si="274"/>
        <v>45373</v>
      </c>
      <c r="I457" s="175">
        <v>45373</v>
      </c>
      <c r="J457" s="175">
        <v>45373</v>
      </c>
      <c r="K457" s="143">
        <f t="shared" si="275"/>
        <v>45373</v>
      </c>
      <c r="L457" s="144">
        <v>100</v>
      </c>
      <c r="M457" s="215">
        <v>0</v>
      </c>
      <c r="N457" s="144">
        <f t="shared" si="300"/>
        <v>0</v>
      </c>
      <c r="O457" s="206">
        <v>100</v>
      </c>
      <c r="P457" s="145" t="s">
        <v>32</v>
      </c>
      <c r="Q457" s="227">
        <f t="shared" si="301"/>
        <v>100</v>
      </c>
      <c r="R457" s="146"/>
      <c r="S457" s="55">
        <f t="shared" si="302"/>
        <v>0.16346153846153846</v>
      </c>
      <c r="T457" s="149">
        <f t="shared" si="303"/>
        <v>1</v>
      </c>
      <c r="U457" s="233">
        <f t="shared" si="304"/>
        <v>1</v>
      </c>
      <c r="V457" s="149">
        <f t="shared" si="305"/>
        <v>0</v>
      </c>
      <c r="W457" s="150"/>
    </row>
    <row r="458" spans="1:23" s="142" customFormat="1" ht="14.1" hidden="1" customHeight="1" outlineLevel="5">
      <c r="A458" s="192">
        <f t="shared" si="265"/>
        <v>596</v>
      </c>
      <c r="B458" s="173" t="s">
        <v>57</v>
      </c>
      <c r="C458" s="174"/>
      <c r="D458" s="140">
        <f t="shared" si="273"/>
        <v>18</v>
      </c>
      <c r="E458" s="140">
        <f t="shared" si="272"/>
        <v>18</v>
      </c>
      <c r="F458" s="175">
        <v>45317</v>
      </c>
      <c r="G458" s="175">
        <v>45334</v>
      </c>
      <c r="H458" s="143">
        <f t="shared" si="274"/>
        <v>45373</v>
      </c>
      <c r="I458" s="175">
        <v>45373</v>
      </c>
      <c r="J458" s="175">
        <v>45373</v>
      </c>
      <c r="K458" s="143">
        <f t="shared" si="275"/>
        <v>45373</v>
      </c>
      <c r="L458" s="144">
        <v>100</v>
      </c>
      <c r="M458" s="215">
        <v>0</v>
      </c>
      <c r="N458" s="144">
        <f t="shared" si="300"/>
        <v>0</v>
      </c>
      <c r="O458" s="206">
        <v>100</v>
      </c>
      <c r="P458" s="145" t="s">
        <v>32</v>
      </c>
      <c r="Q458" s="227">
        <f t="shared" si="301"/>
        <v>100</v>
      </c>
      <c r="R458" s="146"/>
      <c r="S458" s="55">
        <f t="shared" si="302"/>
        <v>0.17307692307692307</v>
      </c>
      <c r="T458" s="149">
        <f t="shared" si="303"/>
        <v>1</v>
      </c>
      <c r="U458" s="233">
        <f t="shared" si="304"/>
        <v>1</v>
      </c>
      <c r="V458" s="149">
        <f t="shared" si="305"/>
        <v>0</v>
      </c>
      <c r="W458" s="150"/>
    </row>
    <row r="459" spans="1:23" s="142" customFormat="1" ht="14.1" hidden="1" customHeight="1" outlineLevel="5">
      <c r="A459" s="192">
        <f t="shared" ref="A459:A522" si="306">A458+1</f>
        <v>597</v>
      </c>
      <c r="B459" s="173" t="s">
        <v>61</v>
      </c>
      <c r="C459" s="174"/>
      <c r="D459" s="140">
        <v>0</v>
      </c>
      <c r="E459" s="140">
        <f t="shared" si="272"/>
        <v>1</v>
      </c>
      <c r="F459" s="175">
        <v>45334</v>
      </c>
      <c r="G459" s="175">
        <v>45334</v>
      </c>
      <c r="H459" s="143">
        <f t="shared" si="274"/>
        <v>45373</v>
      </c>
      <c r="I459" s="175">
        <v>45373</v>
      </c>
      <c r="J459" s="175">
        <v>45373</v>
      </c>
      <c r="K459" s="143">
        <f t="shared" si="275"/>
        <v>45373</v>
      </c>
      <c r="L459" s="144">
        <v>100</v>
      </c>
      <c r="M459" s="215">
        <v>0</v>
      </c>
      <c r="N459" s="144">
        <f t="shared" si="300"/>
        <v>0</v>
      </c>
      <c r="O459" s="206">
        <v>100</v>
      </c>
      <c r="P459" s="145" t="s">
        <v>32</v>
      </c>
      <c r="Q459" s="227">
        <f t="shared" si="301"/>
        <v>100</v>
      </c>
      <c r="R459" s="146"/>
      <c r="S459" s="55">
        <f t="shared" si="302"/>
        <v>0</v>
      </c>
      <c r="T459" s="149">
        <f t="shared" si="303"/>
        <v>1</v>
      </c>
      <c r="U459" s="233">
        <f t="shared" si="304"/>
        <v>1</v>
      </c>
      <c r="V459" s="149">
        <f t="shared" si="305"/>
        <v>0</v>
      </c>
      <c r="W459" s="150"/>
    </row>
    <row r="460" spans="1:23" s="112" customFormat="1" ht="14.1" hidden="1" customHeight="1" outlineLevel="4">
      <c r="A460" s="192">
        <f t="shared" si="306"/>
        <v>598</v>
      </c>
      <c r="B460" s="182" t="s">
        <v>106</v>
      </c>
      <c r="C460" s="183"/>
      <c r="D460" s="124">
        <f>SUM(D461:D469)</f>
        <v>139</v>
      </c>
      <c r="E460" s="124">
        <f t="shared" si="272"/>
        <v>35</v>
      </c>
      <c r="F460" s="184">
        <v>45286</v>
      </c>
      <c r="G460" s="184">
        <v>45320</v>
      </c>
      <c r="H460" s="114">
        <f t="shared" si="274"/>
        <v>45306</v>
      </c>
      <c r="I460" s="184">
        <v>45306</v>
      </c>
      <c r="J460" s="184">
        <v>45359</v>
      </c>
      <c r="K460" s="114">
        <f t="shared" si="275"/>
        <v>45359</v>
      </c>
      <c r="L460" s="115"/>
      <c r="M460" s="214">
        <v>0</v>
      </c>
      <c r="N460" s="115"/>
      <c r="O460" s="209"/>
      <c r="P460" s="116"/>
      <c r="Q460" s="230"/>
      <c r="R460" s="155"/>
      <c r="S460" s="123">
        <f>D460/$D$440</f>
        <v>0.34924623115577891</v>
      </c>
      <c r="T460" s="120" cm="1">
        <f t="array" ref="T460">SUMPRODUCT($S461:$S469*T461:T469)</f>
        <v>1</v>
      </c>
      <c r="U460" s="120" cm="1">
        <f t="array" ref="U460">SUMPRODUCT($S461:$S469*U461:U469)</f>
        <v>1</v>
      </c>
      <c r="V460" s="120">
        <f t="shared" si="305"/>
        <v>0</v>
      </c>
      <c r="W460" s="121"/>
    </row>
    <row r="461" spans="1:23" s="142" customFormat="1" ht="14.1" hidden="1" customHeight="1" outlineLevel="5">
      <c r="A461" s="192">
        <f t="shared" si="306"/>
        <v>599</v>
      </c>
      <c r="B461" s="173" t="s">
        <v>49</v>
      </c>
      <c r="C461" s="174"/>
      <c r="D461" s="140">
        <f t="shared" si="273"/>
        <v>17</v>
      </c>
      <c r="E461" s="140">
        <f t="shared" si="272"/>
        <v>17</v>
      </c>
      <c r="F461" s="175">
        <v>45286</v>
      </c>
      <c r="G461" s="175">
        <v>45302</v>
      </c>
      <c r="H461" s="143">
        <f t="shared" si="274"/>
        <v>45306</v>
      </c>
      <c r="I461" s="175">
        <v>45306</v>
      </c>
      <c r="J461" s="175">
        <v>45319</v>
      </c>
      <c r="K461" s="143">
        <f t="shared" si="275"/>
        <v>45319</v>
      </c>
      <c r="L461" s="144">
        <v>100</v>
      </c>
      <c r="M461" s="215">
        <v>0</v>
      </c>
      <c r="N461" s="144">
        <f t="shared" ref="N461:N470" si="307">M461*100</f>
        <v>0</v>
      </c>
      <c r="O461" s="206">
        <v>100</v>
      </c>
      <c r="P461" s="145" t="s">
        <v>32</v>
      </c>
      <c r="Q461" s="227">
        <f t="shared" ref="Q461:Q470" si="308">IF(OR(F461="",G461="",L461=""),0,MIN(MAX(IF(F461&gt;$V$1,0,(((G461-F461)-(G461-$V$1))*(10/E461)/10)),0),1)*L461)</f>
        <v>100</v>
      </c>
      <c r="R461" s="146"/>
      <c r="S461" s="55">
        <f t="shared" ref="S461:S469" si="309">D461/$D$460</f>
        <v>0.1223021582733813</v>
      </c>
      <c r="T461" s="149">
        <f t="shared" ref="T461:T470" si="310">IF(OR(L461=0,Q461=0),0,Q461/L461)</f>
        <v>1</v>
      </c>
      <c r="U461" s="233">
        <f t="shared" ref="U461:U470" si="311">IF(OR(L461=0,O461=0),0,O461/L461)</f>
        <v>1</v>
      </c>
      <c r="V461" s="149">
        <f t="shared" ref="V461:V471" si="312">U461-T461</f>
        <v>0</v>
      </c>
      <c r="W461" s="150"/>
    </row>
    <row r="462" spans="1:23" s="142" customFormat="1" ht="14.1" hidden="1" customHeight="1" outlineLevel="5">
      <c r="A462" s="192">
        <f t="shared" si="306"/>
        <v>600</v>
      </c>
      <c r="B462" s="173" t="s">
        <v>50</v>
      </c>
      <c r="C462" s="174"/>
      <c r="D462" s="140">
        <f t="shared" si="273"/>
        <v>17</v>
      </c>
      <c r="E462" s="140">
        <f t="shared" si="272"/>
        <v>17</v>
      </c>
      <c r="F462" s="175">
        <v>45288</v>
      </c>
      <c r="G462" s="175">
        <v>45304</v>
      </c>
      <c r="H462" s="143">
        <f t="shared" si="274"/>
        <v>45308</v>
      </c>
      <c r="I462" s="175">
        <v>45308</v>
      </c>
      <c r="J462" s="175">
        <v>45322</v>
      </c>
      <c r="K462" s="143">
        <f t="shared" si="275"/>
        <v>45322</v>
      </c>
      <c r="L462" s="144">
        <v>100</v>
      </c>
      <c r="M462" s="215">
        <v>0</v>
      </c>
      <c r="N462" s="144">
        <f t="shared" si="307"/>
        <v>0</v>
      </c>
      <c r="O462" s="206">
        <v>100</v>
      </c>
      <c r="P462" s="145" t="s">
        <v>32</v>
      </c>
      <c r="Q462" s="227">
        <f t="shared" si="308"/>
        <v>100</v>
      </c>
      <c r="R462" s="146"/>
      <c r="S462" s="55">
        <f t="shared" si="309"/>
        <v>0.1223021582733813</v>
      </c>
      <c r="T462" s="149">
        <f t="shared" si="310"/>
        <v>1</v>
      </c>
      <c r="U462" s="233">
        <f t="shared" si="311"/>
        <v>1</v>
      </c>
      <c r="V462" s="149">
        <f t="shared" si="312"/>
        <v>0</v>
      </c>
      <c r="W462" s="150"/>
    </row>
    <row r="463" spans="1:23" s="142" customFormat="1" ht="14.1" hidden="1" customHeight="1" outlineLevel="5">
      <c r="A463" s="192">
        <f t="shared" si="306"/>
        <v>601</v>
      </c>
      <c r="B463" s="173" t="s">
        <v>51</v>
      </c>
      <c r="C463" s="174"/>
      <c r="D463" s="140">
        <f t="shared" si="273"/>
        <v>18</v>
      </c>
      <c r="E463" s="140">
        <f t="shared" si="272"/>
        <v>18</v>
      </c>
      <c r="F463" s="175">
        <v>45289</v>
      </c>
      <c r="G463" s="175">
        <v>45306</v>
      </c>
      <c r="H463" s="143">
        <f t="shared" si="274"/>
        <v>45335</v>
      </c>
      <c r="I463" s="175">
        <v>45335</v>
      </c>
      <c r="J463" s="175">
        <v>45345</v>
      </c>
      <c r="K463" s="143">
        <f t="shared" si="275"/>
        <v>45345</v>
      </c>
      <c r="L463" s="144">
        <v>100</v>
      </c>
      <c r="M463" s="215">
        <v>0</v>
      </c>
      <c r="N463" s="144">
        <f t="shared" si="307"/>
        <v>0</v>
      </c>
      <c r="O463" s="206">
        <v>100</v>
      </c>
      <c r="P463" s="145" t="s">
        <v>32</v>
      </c>
      <c r="Q463" s="227">
        <f t="shared" si="308"/>
        <v>100</v>
      </c>
      <c r="R463" s="146"/>
      <c r="S463" s="55">
        <f t="shared" si="309"/>
        <v>0.12949640287769784</v>
      </c>
      <c r="T463" s="149">
        <f t="shared" si="310"/>
        <v>1</v>
      </c>
      <c r="U463" s="233">
        <f t="shared" si="311"/>
        <v>1</v>
      </c>
      <c r="V463" s="149">
        <f t="shared" si="312"/>
        <v>0</v>
      </c>
      <c r="W463" s="150"/>
    </row>
    <row r="464" spans="1:23" s="142" customFormat="1" ht="14.1" hidden="1" customHeight="1" outlineLevel="5">
      <c r="A464" s="192">
        <f t="shared" si="306"/>
        <v>602</v>
      </c>
      <c r="B464" s="173" t="s">
        <v>53</v>
      </c>
      <c r="C464" s="174"/>
      <c r="D464" s="140">
        <f t="shared" si="273"/>
        <v>17</v>
      </c>
      <c r="E464" s="140">
        <f t="shared" si="272"/>
        <v>17</v>
      </c>
      <c r="F464" s="175">
        <v>45293</v>
      </c>
      <c r="G464" s="175">
        <v>45309</v>
      </c>
      <c r="H464" s="143">
        <f t="shared" si="274"/>
        <v>45338</v>
      </c>
      <c r="I464" s="175">
        <v>45338</v>
      </c>
      <c r="J464" s="175">
        <v>45348</v>
      </c>
      <c r="K464" s="143">
        <f t="shared" si="275"/>
        <v>45348</v>
      </c>
      <c r="L464" s="144">
        <v>100</v>
      </c>
      <c r="M464" s="215">
        <v>0</v>
      </c>
      <c r="N464" s="144">
        <f t="shared" si="307"/>
        <v>0</v>
      </c>
      <c r="O464" s="206">
        <v>100</v>
      </c>
      <c r="P464" s="145" t="s">
        <v>32</v>
      </c>
      <c r="Q464" s="227">
        <f t="shared" si="308"/>
        <v>100</v>
      </c>
      <c r="R464" s="146"/>
      <c r="S464" s="55">
        <f t="shared" si="309"/>
        <v>0.1223021582733813</v>
      </c>
      <c r="T464" s="149">
        <f t="shared" si="310"/>
        <v>1</v>
      </c>
      <c r="U464" s="233">
        <f t="shared" si="311"/>
        <v>1</v>
      </c>
      <c r="V464" s="149">
        <f t="shared" si="312"/>
        <v>0</v>
      </c>
      <c r="W464" s="150"/>
    </row>
    <row r="465" spans="1:23" s="142" customFormat="1" ht="14.1" hidden="1" customHeight="1" outlineLevel="5">
      <c r="A465" s="192">
        <f t="shared" si="306"/>
        <v>603</v>
      </c>
      <c r="B465" s="173" t="s">
        <v>54</v>
      </c>
      <c r="C465" s="174"/>
      <c r="D465" s="140">
        <f t="shared" si="273"/>
        <v>18</v>
      </c>
      <c r="E465" s="140">
        <f t="shared" si="272"/>
        <v>18</v>
      </c>
      <c r="F465" s="175">
        <v>45296</v>
      </c>
      <c r="G465" s="175">
        <v>45313</v>
      </c>
      <c r="H465" s="143">
        <f t="shared" si="274"/>
        <v>45346</v>
      </c>
      <c r="I465" s="175">
        <v>45346</v>
      </c>
      <c r="J465" s="175">
        <v>45349</v>
      </c>
      <c r="K465" s="143">
        <f t="shared" si="275"/>
        <v>45349</v>
      </c>
      <c r="L465" s="144">
        <v>100</v>
      </c>
      <c r="M465" s="215">
        <v>0</v>
      </c>
      <c r="N465" s="144">
        <f t="shared" si="307"/>
        <v>0</v>
      </c>
      <c r="O465" s="206">
        <v>100</v>
      </c>
      <c r="P465" s="145" t="s">
        <v>32</v>
      </c>
      <c r="Q465" s="227">
        <f t="shared" si="308"/>
        <v>100</v>
      </c>
      <c r="R465" s="146"/>
      <c r="S465" s="55">
        <f t="shared" si="309"/>
        <v>0.12949640287769784</v>
      </c>
      <c r="T465" s="149">
        <f t="shared" si="310"/>
        <v>1</v>
      </c>
      <c r="U465" s="233">
        <f t="shared" si="311"/>
        <v>1</v>
      </c>
      <c r="V465" s="149">
        <f t="shared" si="312"/>
        <v>0</v>
      </c>
      <c r="W465" s="150"/>
    </row>
    <row r="466" spans="1:23" s="142" customFormat="1" ht="14.1" hidden="1" customHeight="1" outlineLevel="5">
      <c r="A466" s="192">
        <f t="shared" si="306"/>
        <v>604</v>
      </c>
      <c r="B466" s="173" t="s">
        <v>55</v>
      </c>
      <c r="C466" s="174"/>
      <c r="D466" s="140">
        <f t="shared" si="273"/>
        <v>17</v>
      </c>
      <c r="E466" s="140">
        <f t="shared" ref="E466:E529" si="313">IF(AND(F466&lt;&gt;"",G466&lt;&gt;"",(G466-F466)=0),1,G466-F466+1)</f>
        <v>17</v>
      </c>
      <c r="F466" s="175">
        <v>45299</v>
      </c>
      <c r="G466" s="175">
        <v>45315</v>
      </c>
      <c r="H466" s="143">
        <f t="shared" si="274"/>
        <v>45350</v>
      </c>
      <c r="I466" s="175">
        <v>45350</v>
      </c>
      <c r="J466" s="175">
        <v>45352</v>
      </c>
      <c r="K466" s="143">
        <f t="shared" si="275"/>
        <v>45352</v>
      </c>
      <c r="L466" s="144">
        <v>100</v>
      </c>
      <c r="M466" s="215">
        <v>0</v>
      </c>
      <c r="N466" s="144">
        <f t="shared" si="307"/>
        <v>0</v>
      </c>
      <c r="O466" s="206">
        <v>100</v>
      </c>
      <c r="P466" s="145" t="s">
        <v>32</v>
      </c>
      <c r="Q466" s="227">
        <f t="shared" si="308"/>
        <v>100</v>
      </c>
      <c r="R466" s="146"/>
      <c r="S466" s="55">
        <f t="shared" si="309"/>
        <v>0.1223021582733813</v>
      </c>
      <c r="T466" s="149">
        <f t="shared" si="310"/>
        <v>1</v>
      </c>
      <c r="U466" s="233">
        <f t="shared" si="311"/>
        <v>1</v>
      </c>
      <c r="V466" s="149">
        <f t="shared" si="312"/>
        <v>0</v>
      </c>
      <c r="W466" s="150"/>
    </row>
    <row r="467" spans="1:23" s="142" customFormat="1" ht="14.1" hidden="1" customHeight="1" outlineLevel="5">
      <c r="A467" s="192">
        <f t="shared" si="306"/>
        <v>605</v>
      </c>
      <c r="B467" s="173" t="s">
        <v>56</v>
      </c>
      <c r="C467" s="174"/>
      <c r="D467" s="140">
        <f t="shared" si="273"/>
        <v>17</v>
      </c>
      <c r="E467" s="140">
        <f t="shared" si="313"/>
        <v>17</v>
      </c>
      <c r="F467" s="175">
        <v>45302</v>
      </c>
      <c r="G467" s="175">
        <v>45318</v>
      </c>
      <c r="H467" s="143">
        <f t="shared" si="274"/>
        <v>45352</v>
      </c>
      <c r="I467" s="175">
        <v>45352</v>
      </c>
      <c r="J467" s="175">
        <v>45357</v>
      </c>
      <c r="K467" s="143">
        <f t="shared" si="275"/>
        <v>45357</v>
      </c>
      <c r="L467" s="144">
        <v>100</v>
      </c>
      <c r="M467" s="215">
        <v>0</v>
      </c>
      <c r="N467" s="144">
        <f t="shared" si="307"/>
        <v>0</v>
      </c>
      <c r="O467" s="206">
        <v>100</v>
      </c>
      <c r="P467" s="145" t="s">
        <v>32</v>
      </c>
      <c r="Q467" s="227">
        <f t="shared" si="308"/>
        <v>100</v>
      </c>
      <c r="R467" s="146"/>
      <c r="S467" s="55">
        <f t="shared" si="309"/>
        <v>0.1223021582733813</v>
      </c>
      <c r="T467" s="149">
        <f t="shared" si="310"/>
        <v>1</v>
      </c>
      <c r="U467" s="233">
        <f t="shared" si="311"/>
        <v>1</v>
      </c>
      <c r="V467" s="149">
        <f t="shared" si="312"/>
        <v>0</v>
      </c>
      <c r="W467" s="150"/>
    </row>
    <row r="468" spans="1:23" s="142" customFormat="1" ht="14.1" hidden="1" customHeight="1" outlineLevel="5">
      <c r="A468" s="192">
        <f t="shared" si="306"/>
        <v>606</v>
      </c>
      <c r="B468" s="173" t="s">
        <v>57</v>
      </c>
      <c r="C468" s="174"/>
      <c r="D468" s="140">
        <f t="shared" ref="D468:D531" si="314">E468</f>
        <v>18</v>
      </c>
      <c r="E468" s="140">
        <f t="shared" si="313"/>
        <v>18</v>
      </c>
      <c r="F468" s="175">
        <v>45303</v>
      </c>
      <c r="G468" s="175">
        <v>45320</v>
      </c>
      <c r="H468" s="143">
        <f t="shared" si="274"/>
        <v>45358</v>
      </c>
      <c r="I468" s="175">
        <v>45358</v>
      </c>
      <c r="J468" s="175">
        <v>45359</v>
      </c>
      <c r="K468" s="143">
        <f t="shared" si="275"/>
        <v>45359</v>
      </c>
      <c r="L468" s="144">
        <v>100</v>
      </c>
      <c r="M468" s="215">
        <v>0</v>
      </c>
      <c r="N468" s="144">
        <f t="shared" si="307"/>
        <v>0</v>
      </c>
      <c r="O468" s="206">
        <v>100</v>
      </c>
      <c r="P468" s="145" t="s">
        <v>32</v>
      </c>
      <c r="Q468" s="227">
        <f t="shared" si="308"/>
        <v>100</v>
      </c>
      <c r="R468" s="146"/>
      <c r="S468" s="55">
        <f t="shared" si="309"/>
        <v>0.12949640287769784</v>
      </c>
      <c r="T468" s="149">
        <f t="shared" si="310"/>
        <v>1</v>
      </c>
      <c r="U468" s="233">
        <f t="shared" si="311"/>
        <v>1</v>
      </c>
      <c r="V468" s="149">
        <f t="shared" si="312"/>
        <v>0</v>
      </c>
      <c r="W468" s="150"/>
    </row>
    <row r="469" spans="1:23" s="142" customFormat="1" ht="14.1" hidden="1" customHeight="1" outlineLevel="5">
      <c r="A469" s="192">
        <f t="shared" si="306"/>
        <v>607</v>
      </c>
      <c r="B469" s="173" t="s">
        <v>107</v>
      </c>
      <c r="C469" s="174"/>
      <c r="D469" s="140">
        <v>0</v>
      </c>
      <c r="E469" s="140">
        <f t="shared" si="313"/>
        <v>1</v>
      </c>
      <c r="F469" s="175">
        <v>45320</v>
      </c>
      <c r="G469" s="175">
        <v>45320</v>
      </c>
      <c r="H469" s="143">
        <f t="shared" ref="H469:H532" si="315">I469</f>
        <v>45359</v>
      </c>
      <c r="I469" s="175">
        <v>45359</v>
      </c>
      <c r="J469" s="175">
        <v>45359</v>
      </c>
      <c r="K469" s="143">
        <f t="shared" ref="K469:K532" si="316">J469</f>
        <v>45359</v>
      </c>
      <c r="L469" s="144">
        <v>100</v>
      </c>
      <c r="M469" s="215">
        <v>0</v>
      </c>
      <c r="N469" s="144">
        <f t="shared" si="307"/>
        <v>0</v>
      </c>
      <c r="O469" s="206">
        <v>100</v>
      </c>
      <c r="P469" s="145" t="s">
        <v>32</v>
      </c>
      <c r="Q469" s="227">
        <f t="shared" si="308"/>
        <v>100</v>
      </c>
      <c r="R469" s="146"/>
      <c r="S469" s="55">
        <f t="shared" si="309"/>
        <v>0</v>
      </c>
      <c r="T469" s="149">
        <f t="shared" si="310"/>
        <v>1</v>
      </c>
      <c r="U469" s="233">
        <f t="shared" si="311"/>
        <v>1</v>
      </c>
      <c r="V469" s="149">
        <f t="shared" si="312"/>
        <v>0</v>
      </c>
      <c r="W469" s="150"/>
    </row>
    <row r="470" spans="1:23" s="142" customFormat="1" ht="14.1" hidden="1" customHeight="1" outlineLevel="4">
      <c r="A470" s="192">
        <f t="shared" si="306"/>
        <v>608</v>
      </c>
      <c r="B470" s="173" t="s">
        <v>62</v>
      </c>
      <c r="C470" s="174"/>
      <c r="D470" s="140">
        <v>0</v>
      </c>
      <c r="E470" s="140">
        <f t="shared" si="313"/>
        <v>1</v>
      </c>
      <c r="F470" s="175">
        <v>45334</v>
      </c>
      <c r="G470" s="175">
        <v>45334</v>
      </c>
      <c r="H470" s="143">
        <f t="shared" si="315"/>
        <v>45373</v>
      </c>
      <c r="I470" s="175">
        <v>45373</v>
      </c>
      <c r="J470" s="175">
        <v>45373</v>
      </c>
      <c r="K470" s="143">
        <f t="shared" si="316"/>
        <v>45373</v>
      </c>
      <c r="L470" s="144">
        <v>100</v>
      </c>
      <c r="M470" s="215">
        <v>0</v>
      </c>
      <c r="N470" s="144">
        <f t="shared" si="307"/>
        <v>0</v>
      </c>
      <c r="O470" s="206">
        <v>100</v>
      </c>
      <c r="P470" s="145" t="s">
        <v>32</v>
      </c>
      <c r="Q470" s="227">
        <f t="shared" si="308"/>
        <v>100</v>
      </c>
      <c r="R470" s="146"/>
      <c r="S470" s="55">
        <f>D470/$D$440</f>
        <v>0</v>
      </c>
      <c r="T470" s="149">
        <f t="shared" si="310"/>
        <v>1</v>
      </c>
      <c r="U470" s="233">
        <f t="shared" si="311"/>
        <v>1</v>
      </c>
      <c r="V470" s="149">
        <f t="shared" si="312"/>
        <v>0</v>
      </c>
      <c r="W470" s="150"/>
    </row>
    <row r="471" spans="1:23" s="100" customFormat="1" ht="14.1" hidden="1" customHeight="1" outlineLevel="3">
      <c r="A471" s="192">
        <f t="shared" si="306"/>
        <v>609</v>
      </c>
      <c r="B471" s="179" t="s">
        <v>114</v>
      </c>
      <c r="C471" s="180"/>
      <c r="D471" s="111">
        <f>SUM(D472,D484)</f>
        <v>175</v>
      </c>
      <c r="E471" s="111">
        <f t="shared" si="313"/>
        <v>41</v>
      </c>
      <c r="F471" s="181">
        <v>45302</v>
      </c>
      <c r="G471" s="181">
        <v>45342</v>
      </c>
      <c r="H471" s="102">
        <f t="shared" si="315"/>
        <v>45321</v>
      </c>
      <c r="I471" s="181">
        <v>45321</v>
      </c>
      <c r="J471" s="181">
        <v>45383</v>
      </c>
      <c r="K471" s="102">
        <f t="shared" si="316"/>
        <v>45383</v>
      </c>
      <c r="L471" s="103"/>
      <c r="M471" s="214">
        <v>0</v>
      </c>
      <c r="N471" s="103"/>
      <c r="O471" s="208"/>
      <c r="P471" s="104"/>
      <c r="Q471" s="229"/>
      <c r="R471" s="154"/>
      <c r="S471" s="106">
        <f>D471/$D$439</f>
        <v>0.30541012216404889</v>
      </c>
      <c r="T471" s="108">
        <f>$S472*T472+$S484*T484</f>
        <v>1</v>
      </c>
      <c r="U471" s="108">
        <f>$S472*U472+$S484*U484</f>
        <v>1</v>
      </c>
      <c r="V471" s="108">
        <f t="shared" si="312"/>
        <v>0</v>
      </c>
      <c r="W471" s="109"/>
    </row>
    <row r="472" spans="1:23" s="112" customFormat="1" ht="14.1" hidden="1" customHeight="1" outlineLevel="4">
      <c r="A472" s="192">
        <f t="shared" si="306"/>
        <v>610</v>
      </c>
      <c r="B472" s="182" t="s">
        <v>109</v>
      </c>
      <c r="C472" s="183"/>
      <c r="D472" s="124">
        <f>SUM(D473:D483)</f>
        <v>175</v>
      </c>
      <c r="E472" s="124">
        <f t="shared" si="313"/>
        <v>41</v>
      </c>
      <c r="F472" s="184">
        <v>45302</v>
      </c>
      <c r="G472" s="184">
        <v>45342</v>
      </c>
      <c r="H472" s="114">
        <f t="shared" si="315"/>
        <v>45321</v>
      </c>
      <c r="I472" s="184">
        <v>45321</v>
      </c>
      <c r="J472" s="184">
        <v>45383</v>
      </c>
      <c r="K472" s="114">
        <f t="shared" si="316"/>
        <v>45383</v>
      </c>
      <c r="L472" s="115"/>
      <c r="M472" s="214">
        <v>0</v>
      </c>
      <c r="N472" s="115"/>
      <c r="O472" s="209"/>
      <c r="P472" s="116"/>
      <c r="Q472" s="230"/>
      <c r="R472" s="155"/>
      <c r="S472" s="123">
        <f>D472/$D$471</f>
        <v>1</v>
      </c>
      <c r="T472" s="120" cm="1">
        <f t="array" ref="T472">SUMPRODUCT($S473:$S483*T473:T483)</f>
        <v>1</v>
      </c>
      <c r="U472" s="120" cm="1">
        <f t="array" ref="U472">SUMPRODUCT($S473:$S483*U473:U483)</f>
        <v>1</v>
      </c>
      <c r="V472" s="120">
        <f t="shared" ref="V472" si="317">U472-T472</f>
        <v>0</v>
      </c>
      <c r="W472" s="121"/>
    </row>
    <row r="473" spans="1:23" s="142" customFormat="1" ht="14.1" hidden="1" customHeight="1" outlineLevel="5">
      <c r="A473" s="192">
        <f t="shared" si="306"/>
        <v>611</v>
      </c>
      <c r="B473" s="173" t="s">
        <v>49</v>
      </c>
      <c r="C473" s="174"/>
      <c r="D473" s="140">
        <f t="shared" si="314"/>
        <v>17</v>
      </c>
      <c r="E473" s="140">
        <f t="shared" si="313"/>
        <v>17</v>
      </c>
      <c r="F473" s="175">
        <v>45302</v>
      </c>
      <c r="G473" s="175">
        <v>45318</v>
      </c>
      <c r="H473" s="143">
        <f t="shared" si="315"/>
        <v>45321</v>
      </c>
      <c r="I473" s="175">
        <v>45321</v>
      </c>
      <c r="J473" s="175">
        <v>45321</v>
      </c>
      <c r="K473" s="143">
        <f t="shared" si="316"/>
        <v>45321</v>
      </c>
      <c r="L473" s="144">
        <v>100</v>
      </c>
      <c r="M473" s="215">
        <v>0</v>
      </c>
      <c r="N473" s="144">
        <f t="shared" ref="N473:N486" si="318">M473*100</f>
        <v>0</v>
      </c>
      <c r="O473" s="206">
        <v>100</v>
      </c>
      <c r="P473" s="145" t="s">
        <v>32</v>
      </c>
      <c r="Q473" s="227">
        <f t="shared" ref="Q473:Q486" si="319">IF(OR(F473="",G473="",L473=""),0,MIN(MAX(IF(F473&gt;$V$1,0,(((G473-F473)-(G473-$V$1))*(10/E473)/10)),0),1)*L473)</f>
        <v>100</v>
      </c>
      <c r="R473" s="146"/>
      <c r="S473" s="55">
        <f t="shared" ref="S473:S483" si="320">D473/$D$472</f>
        <v>9.7142857142857142E-2</v>
      </c>
      <c r="T473" s="149">
        <f t="shared" ref="T473:T486" si="321">IF(OR(L473=0,Q473=0),0,Q473/L473)</f>
        <v>1</v>
      </c>
      <c r="U473" s="233">
        <f t="shared" ref="U473:U486" si="322">IF(OR(L473=0,O473=0),0,O473/L473)</f>
        <v>1</v>
      </c>
      <c r="V473" s="149">
        <f t="shared" ref="V473:V487" si="323">U473-T473</f>
        <v>0</v>
      </c>
      <c r="W473" s="150"/>
    </row>
    <row r="474" spans="1:23" s="142" customFormat="1" ht="14.1" hidden="1" customHeight="1" outlineLevel="5">
      <c r="A474" s="192">
        <f t="shared" si="306"/>
        <v>612</v>
      </c>
      <c r="B474" s="173" t="s">
        <v>50</v>
      </c>
      <c r="C474" s="174"/>
      <c r="D474" s="140">
        <f t="shared" si="314"/>
        <v>18</v>
      </c>
      <c r="E474" s="140">
        <f t="shared" si="313"/>
        <v>18</v>
      </c>
      <c r="F474" s="175">
        <v>45304</v>
      </c>
      <c r="G474" s="175">
        <v>45321</v>
      </c>
      <c r="H474" s="143">
        <f t="shared" si="315"/>
        <v>45324</v>
      </c>
      <c r="I474" s="175">
        <v>45324</v>
      </c>
      <c r="J474" s="175">
        <v>45339</v>
      </c>
      <c r="K474" s="143">
        <f t="shared" si="316"/>
        <v>45339</v>
      </c>
      <c r="L474" s="144">
        <v>100</v>
      </c>
      <c r="M474" s="215">
        <v>0</v>
      </c>
      <c r="N474" s="144">
        <f t="shared" si="318"/>
        <v>0</v>
      </c>
      <c r="O474" s="206">
        <v>100</v>
      </c>
      <c r="P474" s="145" t="s">
        <v>32</v>
      </c>
      <c r="Q474" s="227">
        <f t="shared" si="319"/>
        <v>100</v>
      </c>
      <c r="R474" s="146"/>
      <c r="S474" s="55">
        <f t="shared" si="320"/>
        <v>0.10285714285714286</v>
      </c>
      <c r="T474" s="149">
        <f t="shared" si="321"/>
        <v>1</v>
      </c>
      <c r="U474" s="233">
        <f t="shared" si="322"/>
        <v>1</v>
      </c>
      <c r="V474" s="149">
        <f t="shared" si="323"/>
        <v>0</v>
      </c>
      <c r="W474" s="150"/>
    </row>
    <row r="475" spans="1:23" s="142" customFormat="1" ht="14.1" hidden="1" customHeight="1" outlineLevel="5">
      <c r="A475" s="192">
        <f t="shared" si="306"/>
        <v>613</v>
      </c>
      <c r="B475" s="173" t="s">
        <v>51</v>
      </c>
      <c r="C475" s="174"/>
      <c r="D475" s="140">
        <f t="shared" si="314"/>
        <v>17</v>
      </c>
      <c r="E475" s="140">
        <f t="shared" si="313"/>
        <v>17</v>
      </c>
      <c r="F475" s="175">
        <v>45306</v>
      </c>
      <c r="G475" s="175">
        <v>45322</v>
      </c>
      <c r="H475" s="143">
        <f t="shared" si="315"/>
        <v>45341</v>
      </c>
      <c r="I475" s="175">
        <v>45341</v>
      </c>
      <c r="J475" s="175">
        <v>45341</v>
      </c>
      <c r="K475" s="143">
        <f t="shared" si="316"/>
        <v>45341</v>
      </c>
      <c r="L475" s="144">
        <v>100</v>
      </c>
      <c r="M475" s="215">
        <v>0</v>
      </c>
      <c r="N475" s="144">
        <f t="shared" si="318"/>
        <v>0</v>
      </c>
      <c r="O475" s="206">
        <v>100</v>
      </c>
      <c r="P475" s="145" t="s">
        <v>32</v>
      </c>
      <c r="Q475" s="227">
        <f t="shared" si="319"/>
        <v>100</v>
      </c>
      <c r="R475" s="146"/>
      <c r="S475" s="55">
        <f t="shared" si="320"/>
        <v>9.7142857142857142E-2</v>
      </c>
      <c r="T475" s="149">
        <f t="shared" si="321"/>
        <v>1</v>
      </c>
      <c r="U475" s="233">
        <f t="shared" si="322"/>
        <v>1</v>
      </c>
      <c r="V475" s="149">
        <f t="shared" si="323"/>
        <v>0</v>
      </c>
      <c r="W475" s="150"/>
    </row>
    <row r="476" spans="1:23" s="142" customFormat="1" ht="14.1" hidden="1" customHeight="1" outlineLevel="5">
      <c r="A476" s="192">
        <f t="shared" si="306"/>
        <v>614</v>
      </c>
      <c r="B476" s="173" t="s">
        <v>52</v>
      </c>
      <c r="C476" s="174"/>
      <c r="D476" s="140">
        <f t="shared" si="314"/>
        <v>17</v>
      </c>
      <c r="E476" s="140">
        <f t="shared" si="313"/>
        <v>17</v>
      </c>
      <c r="F476" s="175">
        <v>45308</v>
      </c>
      <c r="G476" s="175">
        <v>45324</v>
      </c>
      <c r="H476" s="143">
        <f t="shared" si="315"/>
        <v>45342</v>
      </c>
      <c r="I476" s="175">
        <v>45342</v>
      </c>
      <c r="J476" s="175">
        <v>45343</v>
      </c>
      <c r="K476" s="143">
        <f t="shared" si="316"/>
        <v>45343</v>
      </c>
      <c r="L476" s="144">
        <v>100</v>
      </c>
      <c r="M476" s="215">
        <v>0</v>
      </c>
      <c r="N476" s="144">
        <f t="shared" si="318"/>
        <v>0</v>
      </c>
      <c r="O476" s="206">
        <v>100</v>
      </c>
      <c r="P476" s="145" t="s">
        <v>32</v>
      </c>
      <c r="Q476" s="227">
        <f t="shared" si="319"/>
        <v>100</v>
      </c>
      <c r="R476" s="146"/>
      <c r="S476" s="55">
        <f t="shared" si="320"/>
        <v>9.7142857142857142E-2</v>
      </c>
      <c r="T476" s="149">
        <f t="shared" si="321"/>
        <v>1</v>
      </c>
      <c r="U476" s="233">
        <f t="shared" si="322"/>
        <v>1</v>
      </c>
      <c r="V476" s="149">
        <f t="shared" si="323"/>
        <v>0</v>
      </c>
      <c r="W476" s="150"/>
    </row>
    <row r="477" spans="1:23" s="142" customFormat="1" ht="14.1" hidden="1" customHeight="1" outlineLevel="5">
      <c r="A477" s="192">
        <f t="shared" si="306"/>
        <v>615</v>
      </c>
      <c r="B477" s="173" t="s">
        <v>53</v>
      </c>
      <c r="C477" s="174"/>
      <c r="D477" s="140">
        <f t="shared" si="314"/>
        <v>18</v>
      </c>
      <c r="E477" s="140">
        <f t="shared" si="313"/>
        <v>18</v>
      </c>
      <c r="F477" s="175">
        <v>45311</v>
      </c>
      <c r="G477" s="175">
        <v>45328</v>
      </c>
      <c r="H477" s="143">
        <f t="shared" si="315"/>
        <v>45342</v>
      </c>
      <c r="I477" s="175">
        <v>45342</v>
      </c>
      <c r="J477" s="175">
        <v>45379</v>
      </c>
      <c r="K477" s="143">
        <f t="shared" si="316"/>
        <v>45379</v>
      </c>
      <c r="L477" s="144">
        <v>100</v>
      </c>
      <c r="M477" s="215">
        <v>0</v>
      </c>
      <c r="N477" s="144">
        <f t="shared" si="318"/>
        <v>0</v>
      </c>
      <c r="O477" s="206">
        <v>100</v>
      </c>
      <c r="P477" s="145" t="s">
        <v>32</v>
      </c>
      <c r="Q477" s="227">
        <f t="shared" si="319"/>
        <v>100</v>
      </c>
      <c r="R477" s="146"/>
      <c r="S477" s="55">
        <f t="shared" si="320"/>
        <v>0.10285714285714286</v>
      </c>
      <c r="T477" s="149">
        <f t="shared" si="321"/>
        <v>1</v>
      </c>
      <c r="U477" s="233">
        <f t="shared" si="322"/>
        <v>1</v>
      </c>
      <c r="V477" s="149">
        <f t="shared" si="323"/>
        <v>0</v>
      </c>
      <c r="W477" s="150"/>
    </row>
    <row r="478" spans="1:23" s="142" customFormat="1" ht="14.1" hidden="1" customHeight="1" outlineLevel="5">
      <c r="A478" s="192">
        <f t="shared" si="306"/>
        <v>616</v>
      </c>
      <c r="B478" s="173" t="s">
        <v>54</v>
      </c>
      <c r="C478" s="174"/>
      <c r="D478" s="140">
        <f t="shared" si="314"/>
        <v>17</v>
      </c>
      <c r="E478" s="140">
        <f t="shared" si="313"/>
        <v>17</v>
      </c>
      <c r="F478" s="175">
        <v>45315</v>
      </c>
      <c r="G478" s="175">
        <v>45331</v>
      </c>
      <c r="H478" s="143">
        <f t="shared" si="315"/>
        <v>45343</v>
      </c>
      <c r="I478" s="175">
        <v>45343</v>
      </c>
      <c r="J478" s="175">
        <v>45379</v>
      </c>
      <c r="K478" s="143">
        <f t="shared" si="316"/>
        <v>45379</v>
      </c>
      <c r="L478" s="144">
        <v>100</v>
      </c>
      <c r="M478" s="215">
        <v>0</v>
      </c>
      <c r="N478" s="144">
        <f t="shared" si="318"/>
        <v>0</v>
      </c>
      <c r="O478" s="206">
        <v>100</v>
      </c>
      <c r="P478" s="145" t="s">
        <v>32</v>
      </c>
      <c r="Q478" s="227">
        <f t="shared" si="319"/>
        <v>100</v>
      </c>
      <c r="R478" s="146"/>
      <c r="S478" s="55">
        <f t="shared" si="320"/>
        <v>9.7142857142857142E-2</v>
      </c>
      <c r="T478" s="149">
        <f t="shared" si="321"/>
        <v>1</v>
      </c>
      <c r="U478" s="233">
        <f t="shared" si="322"/>
        <v>1</v>
      </c>
      <c r="V478" s="149">
        <f t="shared" si="323"/>
        <v>0</v>
      </c>
      <c r="W478" s="150"/>
    </row>
    <row r="479" spans="1:23" s="142" customFormat="1" ht="14.1" hidden="1" customHeight="1" outlineLevel="5">
      <c r="A479" s="192">
        <f t="shared" si="306"/>
        <v>617</v>
      </c>
      <c r="B479" s="173" t="s">
        <v>65</v>
      </c>
      <c r="C479" s="174"/>
      <c r="D479" s="140">
        <f t="shared" si="314"/>
        <v>18</v>
      </c>
      <c r="E479" s="140">
        <f t="shared" si="313"/>
        <v>18</v>
      </c>
      <c r="F479" s="175">
        <v>45317</v>
      </c>
      <c r="G479" s="175">
        <v>45334</v>
      </c>
      <c r="H479" s="143">
        <f t="shared" si="315"/>
        <v>45345</v>
      </c>
      <c r="I479" s="175">
        <v>45345</v>
      </c>
      <c r="J479" s="175">
        <v>45379</v>
      </c>
      <c r="K479" s="143">
        <f t="shared" si="316"/>
        <v>45379</v>
      </c>
      <c r="L479" s="144">
        <v>100</v>
      </c>
      <c r="M479" s="215">
        <v>0</v>
      </c>
      <c r="N479" s="144">
        <f t="shared" si="318"/>
        <v>0</v>
      </c>
      <c r="O479" s="206">
        <v>100</v>
      </c>
      <c r="P479" s="145" t="s">
        <v>32</v>
      </c>
      <c r="Q479" s="227">
        <f t="shared" si="319"/>
        <v>100</v>
      </c>
      <c r="R479" s="146"/>
      <c r="S479" s="55">
        <f t="shared" si="320"/>
        <v>0.10285714285714286</v>
      </c>
      <c r="T479" s="149">
        <f t="shared" si="321"/>
        <v>1</v>
      </c>
      <c r="U479" s="233">
        <f t="shared" si="322"/>
        <v>1</v>
      </c>
      <c r="V479" s="149">
        <f t="shared" si="323"/>
        <v>0</v>
      </c>
      <c r="W479" s="150"/>
    </row>
    <row r="480" spans="1:23" s="142" customFormat="1" ht="14.1" hidden="1" customHeight="1" outlineLevel="5">
      <c r="A480" s="192">
        <f t="shared" si="306"/>
        <v>618</v>
      </c>
      <c r="B480" s="173" t="s">
        <v>55</v>
      </c>
      <c r="C480" s="174"/>
      <c r="D480" s="140">
        <f t="shared" si="314"/>
        <v>17</v>
      </c>
      <c r="E480" s="140">
        <f t="shared" si="313"/>
        <v>17</v>
      </c>
      <c r="F480" s="175">
        <v>45321</v>
      </c>
      <c r="G480" s="175">
        <v>45337</v>
      </c>
      <c r="H480" s="143">
        <f t="shared" si="315"/>
        <v>45352</v>
      </c>
      <c r="I480" s="175">
        <v>45352</v>
      </c>
      <c r="J480" s="175">
        <v>45380</v>
      </c>
      <c r="K480" s="143">
        <f t="shared" si="316"/>
        <v>45380</v>
      </c>
      <c r="L480" s="144">
        <v>100</v>
      </c>
      <c r="M480" s="215">
        <v>0</v>
      </c>
      <c r="N480" s="144">
        <f t="shared" si="318"/>
        <v>0</v>
      </c>
      <c r="O480" s="206">
        <v>100</v>
      </c>
      <c r="P480" s="145" t="s">
        <v>32</v>
      </c>
      <c r="Q480" s="227">
        <f t="shared" si="319"/>
        <v>100</v>
      </c>
      <c r="R480" s="146"/>
      <c r="S480" s="55">
        <f t="shared" si="320"/>
        <v>9.7142857142857142E-2</v>
      </c>
      <c r="T480" s="149">
        <f t="shared" si="321"/>
        <v>1</v>
      </c>
      <c r="U480" s="233">
        <f t="shared" si="322"/>
        <v>1</v>
      </c>
      <c r="V480" s="149">
        <f t="shared" si="323"/>
        <v>0</v>
      </c>
      <c r="W480" s="150"/>
    </row>
    <row r="481" spans="1:23" s="142" customFormat="1" ht="14.1" hidden="1" customHeight="1" outlineLevel="5">
      <c r="A481" s="192">
        <f t="shared" si="306"/>
        <v>619</v>
      </c>
      <c r="B481" s="173" t="s">
        <v>56</v>
      </c>
      <c r="C481" s="174"/>
      <c r="D481" s="140">
        <f t="shared" si="314"/>
        <v>18</v>
      </c>
      <c r="E481" s="140">
        <f t="shared" si="313"/>
        <v>18</v>
      </c>
      <c r="F481" s="175">
        <v>45324</v>
      </c>
      <c r="G481" s="175">
        <v>45341</v>
      </c>
      <c r="H481" s="143">
        <f t="shared" si="315"/>
        <v>45356</v>
      </c>
      <c r="I481" s="175">
        <v>45356</v>
      </c>
      <c r="J481" s="175">
        <v>45380</v>
      </c>
      <c r="K481" s="143">
        <f t="shared" si="316"/>
        <v>45380</v>
      </c>
      <c r="L481" s="144">
        <v>100</v>
      </c>
      <c r="M481" s="215">
        <v>0</v>
      </c>
      <c r="N481" s="144">
        <f t="shared" si="318"/>
        <v>0</v>
      </c>
      <c r="O481" s="206">
        <v>100</v>
      </c>
      <c r="P481" s="145" t="s">
        <v>32</v>
      </c>
      <c r="Q481" s="227">
        <f t="shared" si="319"/>
        <v>100</v>
      </c>
      <c r="R481" s="146"/>
      <c r="S481" s="55">
        <f t="shared" si="320"/>
        <v>0.10285714285714286</v>
      </c>
      <c r="T481" s="149">
        <f t="shared" si="321"/>
        <v>1</v>
      </c>
      <c r="U481" s="233">
        <f t="shared" si="322"/>
        <v>1</v>
      </c>
      <c r="V481" s="149">
        <f t="shared" si="323"/>
        <v>0</v>
      </c>
      <c r="W481" s="150"/>
    </row>
    <row r="482" spans="1:23" s="142" customFormat="1" ht="14.1" hidden="1" customHeight="1" outlineLevel="5">
      <c r="A482" s="192">
        <f t="shared" si="306"/>
        <v>620</v>
      </c>
      <c r="B482" s="173" t="s">
        <v>57</v>
      </c>
      <c r="C482" s="174"/>
      <c r="D482" s="140">
        <f t="shared" si="314"/>
        <v>18</v>
      </c>
      <c r="E482" s="140">
        <f t="shared" si="313"/>
        <v>18</v>
      </c>
      <c r="F482" s="175">
        <v>45325</v>
      </c>
      <c r="G482" s="175">
        <v>45342</v>
      </c>
      <c r="H482" s="143">
        <f t="shared" si="315"/>
        <v>45365</v>
      </c>
      <c r="I482" s="175">
        <v>45365</v>
      </c>
      <c r="J482" s="175">
        <v>45383</v>
      </c>
      <c r="K482" s="143">
        <f t="shared" si="316"/>
        <v>45383</v>
      </c>
      <c r="L482" s="144">
        <v>100</v>
      </c>
      <c r="M482" s="215">
        <v>0</v>
      </c>
      <c r="N482" s="144">
        <f t="shared" si="318"/>
        <v>0</v>
      </c>
      <c r="O482" s="206">
        <v>100</v>
      </c>
      <c r="P482" s="145" t="s">
        <v>32</v>
      </c>
      <c r="Q482" s="227">
        <f t="shared" si="319"/>
        <v>100</v>
      </c>
      <c r="R482" s="146"/>
      <c r="S482" s="55">
        <f t="shared" si="320"/>
        <v>0.10285714285714286</v>
      </c>
      <c r="T482" s="149">
        <f t="shared" si="321"/>
        <v>1</v>
      </c>
      <c r="U482" s="233">
        <f t="shared" si="322"/>
        <v>1</v>
      </c>
      <c r="V482" s="149">
        <f t="shared" si="323"/>
        <v>0</v>
      </c>
      <c r="W482" s="150"/>
    </row>
    <row r="483" spans="1:23" s="142" customFormat="1" ht="14.1" hidden="1" customHeight="1" outlineLevel="5">
      <c r="A483" s="192">
        <f t="shared" si="306"/>
        <v>621</v>
      </c>
      <c r="B483" s="173" t="s">
        <v>110</v>
      </c>
      <c r="C483" s="174"/>
      <c r="D483" s="140">
        <v>0</v>
      </c>
      <c r="E483" s="140">
        <f t="shared" si="313"/>
        <v>1</v>
      </c>
      <c r="F483" s="175">
        <v>45342</v>
      </c>
      <c r="G483" s="175">
        <v>45342</v>
      </c>
      <c r="H483" s="143">
        <f t="shared" si="315"/>
        <v>45383</v>
      </c>
      <c r="I483" s="175">
        <v>45383</v>
      </c>
      <c r="J483" s="175">
        <v>45383</v>
      </c>
      <c r="K483" s="143">
        <f t="shared" si="316"/>
        <v>45383</v>
      </c>
      <c r="L483" s="144">
        <v>100</v>
      </c>
      <c r="M483" s="215">
        <v>0</v>
      </c>
      <c r="N483" s="144">
        <f t="shared" si="318"/>
        <v>0</v>
      </c>
      <c r="O483" s="206">
        <v>100</v>
      </c>
      <c r="P483" s="145" t="s">
        <v>32</v>
      </c>
      <c r="Q483" s="227">
        <f t="shared" si="319"/>
        <v>100</v>
      </c>
      <c r="R483" s="146"/>
      <c r="S483" s="55">
        <f t="shared" si="320"/>
        <v>0</v>
      </c>
      <c r="T483" s="149">
        <f t="shared" si="321"/>
        <v>1</v>
      </c>
      <c r="U483" s="233">
        <f t="shared" si="322"/>
        <v>1</v>
      </c>
      <c r="V483" s="149">
        <f t="shared" si="323"/>
        <v>0</v>
      </c>
      <c r="W483" s="150"/>
    </row>
    <row r="484" spans="1:23" s="142" customFormat="1" ht="14.1" hidden="1" customHeight="1" outlineLevel="4">
      <c r="A484" s="192">
        <f t="shared" si="306"/>
        <v>622</v>
      </c>
      <c r="B484" s="173" t="s">
        <v>125</v>
      </c>
      <c r="C484" s="174"/>
      <c r="D484" s="140">
        <v>0</v>
      </c>
      <c r="E484" s="140">
        <f t="shared" si="313"/>
        <v>1</v>
      </c>
      <c r="F484" s="175">
        <v>45342</v>
      </c>
      <c r="G484" s="175">
        <v>45342</v>
      </c>
      <c r="H484" s="143">
        <f t="shared" si="315"/>
        <v>45383</v>
      </c>
      <c r="I484" s="175">
        <v>45383</v>
      </c>
      <c r="J484" s="175">
        <v>45383</v>
      </c>
      <c r="K484" s="143">
        <f t="shared" si="316"/>
        <v>45383</v>
      </c>
      <c r="L484" s="144">
        <v>100</v>
      </c>
      <c r="M484" s="215">
        <v>0</v>
      </c>
      <c r="N484" s="144">
        <f t="shared" si="318"/>
        <v>0</v>
      </c>
      <c r="O484" s="206">
        <v>100</v>
      </c>
      <c r="P484" s="145" t="s">
        <v>32</v>
      </c>
      <c r="Q484" s="227">
        <f t="shared" si="319"/>
        <v>100</v>
      </c>
      <c r="R484" s="146"/>
      <c r="S484" s="55">
        <f>D484/$D$471</f>
        <v>0</v>
      </c>
      <c r="T484" s="149">
        <f t="shared" si="321"/>
        <v>1</v>
      </c>
      <c r="U484" s="233">
        <f t="shared" si="322"/>
        <v>1</v>
      </c>
      <c r="V484" s="149">
        <f t="shared" si="323"/>
        <v>0</v>
      </c>
      <c r="W484" s="150"/>
    </row>
    <row r="485" spans="1:23" s="142" customFormat="1" ht="14.1" hidden="1" customHeight="1" outlineLevel="3">
      <c r="A485" s="192">
        <f t="shared" si="306"/>
        <v>623</v>
      </c>
      <c r="B485" s="173" t="s">
        <v>91</v>
      </c>
      <c r="C485" s="174"/>
      <c r="D485" s="140">
        <v>0</v>
      </c>
      <c r="E485" s="140">
        <f t="shared" si="313"/>
        <v>1</v>
      </c>
      <c r="F485" s="175">
        <v>45342</v>
      </c>
      <c r="G485" s="175">
        <v>45342</v>
      </c>
      <c r="H485" s="143">
        <f t="shared" si="315"/>
        <v>45383</v>
      </c>
      <c r="I485" s="175">
        <v>45383</v>
      </c>
      <c r="J485" s="175">
        <v>45383</v>
      </c>
      <c r="K485" s="143">
        <f t="shared" si="316"/>
        <v>45383</v>
      </c>
      <c r="L485" s="144">
        <v>100</v>
      </c>
      <c r="M485" s="215">
        <v>0</v>
      </c>
      <c r="N485" s="144">
        <f t="shared" si="318"/>
        <v>0</v>
      </c>
      <c r="O485" s="206">
        <v>100</v>
      </c>
      <c r="P485" s="145" t="s">
        <v>32</v>
      </c>
      <c r="Q485" s="227">
        <f t="shared" si="319"/>
        <v>100</v>
      </c>
      <c r="R485" s="146"/>
      <c r="S485" s="55">
        <f>D485/$D$439</f>
        <v>0</v>
      </c>
      <c r="T485" s="149">
        <f t="shared" si="321"/>
        <v>1</v>
      </c>
      <c r="U485" s="233">
        <f t="shared" si="322"/>
        <v>1</v>
      </c>
      <c r="V485" s="149">
        <f t="shared" si="323"/>
        <v>0</v>
      </c>
      <c r="W485" s="150"/>
    </row>
    <row r="486" spans="1:23" s="142" customFormat="1" ht="14.1" hidden="1" customHeight="1" outlineLevel="2">
      <c r="A486" s="192">
        <f t="shared" si="306"/>
        <v>624</v>
      </c>
      <c r="B486" s="173" t="s">
        <v>126</v>
      </c>
      <c r="C486" s="174"/>
      <c r="D486" s="140">
        <v>0</v>
      </c>
      <c r="E486" s="140">
        <f t="shared" si="313"/>
        <v>1</v>
      </c>
      <c r="F486" s="175">
        <v>45342</v>
      </c>
      <c r="G486" s="175">
        <v>45342</v>
      </c>
      <c r="H486" s="143">
        <f t="shared" si="315"/>
        <v>45383</v>
      </c>
      <c r="I486" s="175">
        <v>45383</v>
      </c>
      <c r="J486" s="175">
        <v>45383</v>
      </c>
      <c r="K486" s="143">
        <f t="shared" si="316"/>
        <v>45383</v>
      </c>
      <c r="L486" s="144">
        <v>100</v>
      </c>
      <c r="M486" s="215">
        <v>0</v>
      </c>
      <c r="N486" s="144">
        <f t="shared" si="318"/>
        <v>0</v>
      </c>
      <c r="O486" s="206">
        <v>100</v>
      </c>
      <c r="P486" s="145" t="s">
        <v>32</v>
      </c>
      <c r="Q486" s="227">
        <f t="shared" si="319"/>
        <v>100</v>
      </c>
      <c r="R486" s="146"/>
      <c r="S486" s="55">
        <f>D486/$D$435</f>
        <v>0</v>
      </c>
      <c r="T486" s="149">
        <f t="shared" si="321"/>
        <v>1</v>
      </c>
      <c r="U486" s="233">
        <f t="shared" si="322"/>
        <v>1</v>
      </c>
      <c r="V486" s="149">
        <f t="shared" si="323"/>
        <v>0</v>
      </c>
      <c r="W486" s="150"/>
    </row>
    <row r="487" spans="1:23" s="74" customFormat="1" ht="14.1" customHeight="1" outlineLevel="1" collapsed="1">
      <c r="A487" s="192">
        <f t="shared" si="306"/>
        <v>625</v>
      </c>
      <c r="B487" s="170" t="s">
        <v>127</v>
      </c>
      <c r="C487" s="171"/>
      <c r="D487" s="75">
        <f>SUM(D488,D491,D538)</f>
        <v>1134</v>
      </c>
      <c r="E487" s="75">
        <f t="shared" si="313"/>
        <v>76</v>
      </c>
      <c r="F487" s="172">
        <v>45275</v>
      </c>
      <c r="G487" s="172">
        <v>45350</v>
      </c>
      <c r="H487" s="76">
        <f t="shared" si="315"/>
        <v>45271</v>
      </c>
      <c r="I487" s="172">
        <v>45271</v>
      </c>
      <c r="J487" s="172">
        <v>45401</v>
      </c>
      <c r="K487" s="76">
        <f t="shared" si="316"/>
        <v>45401</v>
      </c>
      <c r="L487" s="77"/>
      <c r="M487" s="214">
        <v>0</v>
      </c>
      <c r="N487" s="77"/>
      <c r="O487" s="205"/>
      <c r="P487" s="78"/>
      <c r="Q487" s="226"/>
      <c r="R487" s="138"/>
      <c r="S487" s="80">
        <f>D487/$D$9</f>
        <v>0.1270730614074406</v>
      </c>
      <c r="T487" s="82">
        <f>$S488*T488+$S491*T491+$S538*T538</f>
        <v>1</v>
      </c>
      <c r="U487" s="235">
        <f>$S488*U488+$S491*U491+$S538*U538</f>
        <v>1</v>
      </c>
      <c r="V487" s="82">
        <f t="shared" si="323"/>
        <v>0</v>
      </c>
      <c r="W487" s="83"/>
    </row>
    <row r="488" spans="1:23" s="86" customFormat="1" ht="14.1" hidden="1" customHeight="1" outlineLevel="2">
      <c r="A488" s="192">
        <f t="shared" si="306"/>
        <v>626</v>
      </c>
      <c r="B488" s="176" t="s">
        <v>43</v>
      </c>
      <c r="C488" s="177"/>
      <c r="D488" s="96">
        <f>SUM(D489:D490)</f>
        <v>28</v>
      </c>
      <c r="E488" s="96">
        <f t="shared" si="313"/>
        <v>28</v>
      </c>
      <c r="F488" s="178">
        <v>45275</v>
      </c>
      <c r="G488" s="178">
        <v>45302</v>
      </c>
      <c r="H488" s="88">
        <f t="shared" si="315"/>
        <v>45271</v>
      </c>
      <c r="I488" s="178">
        <v>45271</v>
      </c>
      <c r="J488" s="178">
        <v>45302</v>
      </c>
      <c r="K488" s="88">
        <f t="shared" si="316"/>
        <v>45302</v>
      </c>
      <c r="L488" s="89"/>
      <c r="M488" s="214">
        <v>0</v>
      </c>
      <c r="N488" s="89"/>
      <c r="O488" s="207"/>
      <c r="P488" s="90"/>
      <c r="Q488" s="228"/>
      <c r="R488" s="139"/>
      <c r="S488" s="98">
        <f>D488/$D$487</f>
        <v>2.4691358024691357E-2</v>
      </c>
      <c r="T488" s="94" cm="1">
        <f t="array" ref="T488">SUMPRODUCT($S489:$S490*T489:T490)</f>
        <v>1</v>
      </c>
      <c r="U488" s="94" cm="1">
        <f t="array" ref="U488">SUMPRODUCT($S489:$S490*U489:U490)</f>
        <v>1</v>
      </c>
      <c r="V488" s="94">
        <f t="shared" ref="V488" si="324">U488-T488</f>
        <v>0</v>
      </c>
      <c r="W488" s="95"/>
    </row>
    <row r="489" spans="1:23" s="142" customFormat="1" ht="14.1" hidden="1" customHeight="1" outlineLevel="3">
      <c r="A489" s="192">
        <f t="shared" si="306"/>
        <v>627</v>
      </c>
      <c r="B489" s="173" t="s">
        <v>44</v>
      </c>
      <c r="C489" s="174"/>
      <c r="D489" s="140">
        <f t="shared" si="314"/>
        <v>28</v>
      </c>
      <c r="E489" s="140">
        <f t="shared" si="313"/>
        <v>28</v>
      </c>
      <c r="F489" s="175">
        <v>45275</v>
      </c>
      <c r="G489" s="175">
        <v>45302</v>
      </c>
      <c r="H489" s="143">
        <f t="shared" si="315"/>
        <v>45271</v>
      </c>
      <c r="I489" s="175">
        <v>45271</v>
      </c>
      <c r="J489" s="175">
        <v>45297</v>
      </c>
      <c r="K489" s="143">
        <f t="shared" si="316"/>
        <v>45297</v>
      </c>
      <c r="L489" s="144">
        <v>100</v>
      </c>
      <c r="M489" s="215">
        <v>0</v>
      </c>
      <c r="N489" s="144">
        <f t="shared" ref="N489:N490" si="325">M489*100</f>
        <v>0</v>
      </c>
      <c r="O489" s="206">
        <v>100</v>
      </c>
      <c r="P489" s="145" t="s">
        <v>32</v>
      </c>
      <c r="Q489" s="227">
        <f>IF(OR(F489="",G489="",L489=""),0,MIN(MAX(IF(F489&gt;$V$1,0,(((G489-F489)-(G489-$V$1))*(10/E489)/10)),0),1)*L489)</f>
        <v>100</v>
      </c>
      <c r="R489" s="146"/>
      <c r="S489" s="55">
        <f>D489/$D$488</f>
        <v>1</v>
      </c>
      <c r="T489" s="149">
        <f>IF(OR(L489=0,Q489=0),0,Q489/L489)</f>
        <v>1</v>
      </c>
      <c r="U489" s="233">
        <f>IF(OR(L489=0,O489=0),0,O489/L489)</f>
        <v>1</v>
      </c>
      <c r="V489" s="149">
        <f t="shared" ref="V489:V491" si="326">U489-T489</f>
        <v>0</v>
      </c>
      <c r="W489" s="150"/>
    </row>
    <row r="490" spans="1:23" s="142" customFormat="1" ht="14.1" hidden="1" customHeight="1" outlineLevel="3">
      <c r="A490" s="192">
        <f t="shared" si="306"/>
        <v>628</v>
      </c>
      <c r="B490" s="173" t="s">
        <v>45</v>
      </c>
      <c r="C490" s="174"/>
      <c r="D490" s="140">
        <v>0</v>
      </c>
      <c r="E490" s="140">
        <f t="shared" si="313"/>
        <v>1</v>
      </c>
      <c r="F490" s="175">
        <v>45302</v>
      </c>
      <c r="G490" s="175">
        <v>45302</v>
      </c>
      <c r="H490" s="143">
        <f t="shared" si="315"/>
        <v>45302</v>
      </c>
      <c r="I490" s="175">
        <v>45302</v>
      </c>
      <c r="J490" s="175">
        <v>45302</v>
      </c>
      <c r="K490" s="143">
        <f t="shared" si="316"/>
        <v>45302</v>
      </c>
      <c r="L490" s="144">
        <v>100</v>
      </c>
      <c r="M490" s="215">
        <v>0</v>
      </c>
      <c r="N490" s="144">
        <f t="shared" si="325"/>
        <v>0</v>
      </c>
      <c r="O490" s="206">
        <v>100</v>
      </c>
      <c r="P490" s="145" t="s">
        <v>32</v>
      </c>
      <c r="Q490" s="227">
        <f>IF(OR(F490="",G490="",L490=""),0,MIN(MAX(IF(F490&gt;$V$1,0,(((G490-F490)-(G490-$V$1))*(10/E490)/10)),0),1)*L490)</f>
        <v>100</v>
      </c>
      <c r="R490" s="146"/>
      <c r="S490" s="55">
        <f>D490/$D$488</f>
        <v>0</v>
      </c>
      <c r="T490" s="149">
        <f>IF(OR(L490=0,Q490=0),0,Q490/L490)</f>
        <v>1</v>
      </c>
      <c r="U490" s="233">
        <f>IF(OR(L490=0,O490=0),0,O490/L490)</f>
        <v>1</v>
      </c>
      <c r="V490" s="149">
        <f t="shared" si="326"/>
        <v>0</v>
      </c>
      <c r="W490" s="150"/>
    </row>
    <row r="491" spans="1:23" s="86" customFormat="1" ht="14.1" hidden="1" customHeight="1" outlineLevel="2">
      <c r="A491" s="192">
        <f t="shared" si="306"/>
        <v>629</v>
      </c>
      <c r="B491" s="176" t="s">
        <v>46</v>
      </c>
      <c r="C491" s="177"/>
      <c r="D491" s="96">
        <f>SUM(D492,D523,D537)</f>
        <v>1106</v>
      </c>
      <c r="E491" s="96">
        <f t="shared" si="313"/>
        <v>71</v>
      </c>
      <c r="F491" s="178">
        <v>45280</v>
      </c>
      <c r="G491" s="178">
        <v>45350</v>
      </c>
      <c r="H491" s="88">
        <f t="shared" si="315"/>
        <v>45279</v>
      </c>
      <c r="I491" s="178">
        <v>45279</v>
      </c>
      <c r="J491" s="178">
        <v>45401</v>
      </c>
      <c r="K491" s="88">
        <f t="shared" si="316"/>
        <v>45401</v>
      </c>
      <c r="L491" s="89"/>
      <c r="M491" s="214">
        <v>0</v>
      </c>
      <c r="N491" s="89"/>
      <c r="O491" s="207"/>
      <c r="P491" s="90"/>
      <c r="Q491" s="228"/>
      <c r="R491" s="139"/>
      <c r="S491" s="98">
        <f>D491/$D$487</f>
        <v>0.97530864197530864</v>
      </c>
      <c r="T491" s="94">
        <f>$S492*T492+$S523*T523+$S537*T537</f>
        <v>1</v>
      </c>
      <c r="U491" s="94">
        <f>$S492*U492+$S523*U523+$S537*U537</f>
        <v>1</v>
      </c>
      <c r="V491" s="94">
        <f t="shared" si="326"/>
        <v>0</v>
      </c>
      <c r="W491" s="95"/>
    </row>
    <row r="492" spans="1:23" s="100" customFormat="1" ht="14.1" hidden="1" customHeight="1" outlineLevel="3">
      <c r="A492" s="192">
        <f t="shared" si="306"/>
        <v>630</v>
      </c>
      <c r="B492" s="179" t="s">
        <v>47</v>
      </c>
      <c r="C492" s="180"/>
      <c r="D492" s="111">
        <f>SUM(D493,D504,D512,D522)</f>
        <v>828</v>
      </c>
      <c r="E492" s="111">
        <f t="shared" si="313"/>
        <v>71</v>
      </c>
      <c r="F492" s="181">
        <v>45280</v>
      </c>
      <c r="G492" s="181">
        <v>45350</v>
      </c>
      <c r="H492" s="102">
        <f t="shared" si="315"/>
        <v>45279</v>
      </c>
      <c r="I492" s="181">
        <v>45279</v>
      </c>
      <c r="J492" s="181">
        <v>45366</v>
      </c>
      <c r="K492" s="102">
        <f t="shared" si="316"/>
        <v>45366</v>
      </c>
      <c r="L492" s="103"/>
      <c r="M492" s="214">
        <v>0</v>
      </c>
      <c r="N492" s="103"/>
      <c r="O492" s="208"/>
      <c r="P492" s="104"/>
      <c r="Q492" s="229"/>
      <c r="R492" s="154"/>
      <c r="S492" s="106">
        <f>D492/$D$491</f>
        <v>0.74864376130198917</v>
      </c>
      <c r="T492" s="108">
        <f>$S493*T493+$S504*T504+$S512*T512+$S522*T522</f>
        <v>1</v>
      </c>
      <c r="U492" s="108">
        <f>$S493*U493+$S504*U504+$S512*U512+$S522*U522</f>
        <v>1</v>
      </c>
      <c r="V492" s="108">
        <f t="shared" ref="V492" si="327">U492-T492</f>
        <v>0</v>
      </c>
      <c r="W492" s="109"/>
    </row>
    <row r="493" spans="1:23" s="112" customFormat="1" ht="14.1" hidden="1" customHeight="1" outlineLevel="4">
      <c r="A493" s="192">
        <f t="shared" si="306"/>
        <v>631</v>
      </c>
      <c r="B493" s="182" t="s">
        <v>48</v>
      </c>
      <c r="C493" s="183"/>
      <c r="D493" s="124">
        <f>SUM(D494:D503)</f>
        <v>324</v>
      </c>
      <c r="E493" s="124">
        <f t="shared" si="313"/>
        <v>56</v>
      </c>
      <c r="F493" s="184">
        <v>45280</v>
      </c>
      <c r="G493" s="184">
        <v>45335</v>
      </c>
      <c r="H493" s="114">
        <f t="shared" si="315"/>
        <v>45279</v>
      </c>
      <c r="I493" s="184">
        <v>45279</v>
      </c>
      <c r="J493" s="184">
        <v>45350</v>
      </c>
      <c r="K493" s="114">
        <f t="shared" si="316"/>
        <v>45350</v>
      </c>
      <c r="L493" s="115"/>
      <c r="M493" s="214">
        <v>0</v>
      </c>
      <c r="N493" s="115"/>
      <c r="O493" s="209"/>
      <c r="P493" s="116"/>
      <c r="Q493" s="230"/>
      <c r="R493" s="155"/>
      <c r="S493" s="123">
        <f>D493/$D$492</f>
        <v>0.39130434782608697</v>
      </c>
      <c r="T493" s="120" cm="1">
        <f t="array" ref="T493">SUMPRODUCT($S494:$S503*T494:T503)</f>
        <v>1.0000000000000002</v>
      </c>
      <c r="U493" s="120" cm="1">
        <f t="array" ref="U493">SUMPRODUCT($S494:$S503*U494:U503)</f>
        <v>1.0000000000000002</v>
      </c>
      <c r="V493" s="120">
        <f t="shared" ref="V493" si="328">U493-T493</f>
        <v>0</v>
      </c>
      <c r="W493" s="121"/>
    </row>
    <row r="494" spans="1:23" s="142" customFormat="1" ht="14.1" hidden="1" customHeight="1" outlineLevel="5">
      <c r="A494" s="192">
        <f t="shared" si="306"/>
        <v>632</v>
      </c>
      <c r="B494" s="173" t="s">
        <v>49</v>
      </c>
      <c r="C494" s="174"/>
      <c r="D494" s="140">
        <f t="shared" si="314"/>
        <v>36</v>
      </c>
      <c r="E494" s="140">
        <f t="shared" si="313"/>
        <v>36</v>
      </c>
      <c r="F494" s="175">
        <v>45280</v>
      </c>
      <c r="G494" s="175">
        <v>45315</v>
      </c>
      <c r="H494" s="143">
        <f t="shared" si="315"/>
        <v>45279</v>
      </c>
      <c r="I494" s="175">
        <v>45279</v>
      </c>
      <c r="J494" s="175">
        <v>45317</v>
      </c>
      <c r="K494" s="143">
        <f t="shared" si="316"/>
        <v>45317</v>
      </c>
      <c r="L494" s="144">
        <v>100</v>
      </c>
      <c r="M494" s="215">
        <v>0</v>
      </c>
      <c r="N494" s="144">
        <f t="shared" ref="N494:N503" si="329">M494*100</f>
        <v>0</v>
      </c>
      <c r="O494" s="206">
        <v>100</v>
      </c>
      <c r="P494" s="145" t="s">
        <v>32</v>
      </c>
      <c r="Q494" s="227">
        <f t="shared" ref="Q494:Q503" si="330">IF(OR(F494="",G494="",L494=""),0,MIN(MAX(IF(F494&gt;$V$1,0,(((G494-F494)-(G494-$V$1))*(10/E494)/10)),0),1)*L494)</f>
        <v>100</v>
      </c>
      <c r="R494" s="146"/>
      <c r="S494" s="55">
        <f t="shared" ref="S494:S503" si="331">D494/$D$493</f>
        <v>0.1111111111111111</v>
      </c>
      <c r="T494" s="149">
        <f t="shared" ref="T494:T503" si="332">IF(OR(L494=0,Q494=0),0,Q494/L494)</f>
        <v>1</v>
      </c>
      <c r="U494" s="233">
        <f t="shared" ref="U494:U503" si="333">IF(OR(L494=0,O494=0),0,O494/L494)</f>
        <v>1</v>
      </c>
      <c r="V494" s="149">
        <f t="shared" ref="V494:V504" si="334">U494-T494</f>
        <v>0</v>
      </c>
      <c r="W494" s="150"/>
    </row>
    <row r="495" spans="1:23" s="142" customFormat="1" ht="14.1" hidden="1" customHeight="1" outlineLevel="5">
      <c r="A495" s="192">
        <f t="shared" si="306"/>
        <v>633</v>
      </c>
      <c r="B495" s="173" t="s">
        <v>50</v>
      </c>
      <c r="C495" s="174"/>
      <c r="D495" s="140">
        <f t="shared" si="314"/>
        <v>36</v>
      </c>
      <c r="E495" s="140">
        <f t="shared" si="313"/>
        <v>36</v>
      </c>
      <c r="F495" s="175">
        <v>45282</v>
      </c>
      <c r="G495" s="175">
        <v>45317</v>
      </c>
      <c r="H495" s="143">
        <f t="shared" si="315"/>
        <v>45281</v>
      </c>
      <c r="I495" s="175">
        <v>45281</v>
      </c>
      <c r="J495" s="175">
        <v>45318</v>
      </c>
      <c r="K495" s="143">
        <f t="shared" si="316"/>
        <v>45318</v>
      </c>
      <c r="L495" s="144">
        <v>100</v>
      </c>
      <c r="M495" s="215">
        <v>0</v>
      </c>
      <c r="N495" s="144">
        <f t="shared" si="329"/>
        <v>0</v>
      </c>
      <c r="O495" s="206">
        <v>100</v>
      </c>
      <c r="P495" s="145" t="s">
        <v>32</v>
      </c>
      <c r="Q495" s="227">
        <f t="shared" si="330"/>
        <v>100</v>
      </c>
      <c r="R495" s="146"/>
      <c r="S495" s="55">
        <f t="shared" si="331"/>
        <v>0.1111111111111111</v>
      </c>
      <c r="T495" s="149">
        <f t="shared" si="332"/>
        <v>1</v>
      </c>
      <c r="U495" s="233">
        <f t="shared" si="333"/>
        <v>1</v>
      </c>
      <c r="V495" s="149">
        <f t="shared" si="334"/>
        <v>0</v>
      </c>
      <c r="W495" s="150"/>
    </row>
    <row r="496" spans="1:23" s="142" customFormat="1" ht="14.1" hidden="1" customHeight="1" outlineLevel="5">
      <c r="A496" s="192">
        <f t="shared" si="306"/>
        <v>634</v>
      </c>
      <c r="B496" s="173" t="s">
        <v>51</v>
      </c>
      <c r="C496" s="174"/>
      <c r="D496" s="140">
        <f t="shared" si="314"/>
        <v>36</v>
      </c>
      <c r="E496" s="140">
        <f t="shared" si="313"/>
        <v>36</v>
      </c>
      <c r="F496" s="175">
        <v>45283</v>
      </c>
      <c r="G496" s="175">
        <v>45318</v>
      </c>
      <c r="H496" s="143">
        <f t="shared" si="315"/>
        <v>45294</v>
      </c>
      <c r="I496" s="175">
        <v>45294</v>
      </c>
      <c r="J496" s="175">
        <v>45323</v>
      </c>
      <c r="K496" s="143">
        <f t="shared" si="316"/>
        <v>45323</v>
      </c>
      <c r="L496" s="144">
        <v>100</v>
      </c>
      <c r="M496" s="215">
        <v>0</v>
      </c>
      <c r="N496" s="144">
        <f t="shared" si="329"/>
        <v>0</v>
      </c>
      <c r="O496" s="206">
        <v>100</v>
      </c>
      <c r="P496" s="145" t="s">
        <v>32</v>
      </c>
      <c r="Q496" s="227">
        <f t="shared" si="330"/>
        <v>100</v>
      </c>
      <c r="R496" s="146"/>
      <c r="S496" s="55">
        <f t="shared" si="331"/>
        <v>0.1111111111111111</v>
      </c>
      <c r="T496" s="149">
        <f t="shared" si="332"/>
        <v>1</v>
      </c>
      <c r="U496" s="233">
        <f t="shared" si="333"/>
        <v>1</v>
      </c>
      <c r="V496" s="149">
        <f t="shared" si="334"/>
        <v>0</v>
      </c>
      <c r="W496" s="150"/>
    </row>
    <row r="497" spans="1:23" s="142" customFormat="1" ht="14.1" hidden="1" customHeight="1" outlineLevel="5">
      <c r="A497" s="192">
        <f t="shared" si="306"/>
        <v>635</v>
      </c>
      <c r="B497" s="173" t="s">
        <v>52</v>
      </c>
      <c r="C497" s="174"/>
      <c r="D497" s="140">
        <f t="shared" si="314"/>
        <v>36</v>
      </c>
      <c r="E497" s="140">
        <f t="shared" si="313"/>
        <v>36</v>
      </c>
      <c r="F497" s="175">
        <v>45286</v>
      </c>
      <c r="G497" s="175">
        <v>45321</v>
      </c>
      <c r="H497" s="143">
        <f t="shared" si="315"/>
        <v>45299</v>
      </c>
      <c r="I497" s="175">
        <v>45299</v>
      </c>
      <c r="J497" s="175">
        <v>45324</v>
      </c>
      <c r="K497" s="143">
        <f t="shared" si="316"/>
        <v>45324</v>
      </c>
      <c r="L497" s="144">
        <v>100</v>
      </c>
      <c r="M497" s="215">
        <v>0</v>
      </c>
      <c r="N497" s="144">
        <f t="shared" si="329"/>
        <v>0</v>
      </c>
      <c r="O497" s="206">
        <v>100</v>
      </c>
      <c r="P497" s="145" t="s">
        <v>32</v>
      </c>
      <c r="Q497" s="227">
        <f t="shared" si="330"/>
        <v>100</v>
      </c>
      <c r="R497" s="146"/>
      <c r="S497" s="55">
        <f t="shared" si="331"/>
        <v>0.1111111111111111</v>
      </c>
      <c r="T497" s="149">
        <f t="shared" si="332"/>
        <v>1</v>
      </c>
      <c r="U497" s="233">
        <f t="shared" si="333"/>
        <v>1</v>
      </c>
      <c r="V497" s="149">
        <f t="shared" si="334"/>
        <v>0</v>
      </c>
      <c r="W497" s="150"/>
    </row>
    <row r="498" spans="1:23" s="142" customFormat="1" ht="14.1" hidden="1" customHeight="1" outlineLevel="5">
      <c r="A498" s="192">
        <f t="shared" si="306"/>
        <v>636</v>
      </c>
      <c r="B498" s="173" t="s">
        <v>53</v>
      </c>
      <c r="C498" s="174"/>
      <c r="D498" s="140">
        <f t="shared" si="314"/>
        <v>36</v>
      </c>
      <c r="E498" s="140">
        <f t="shared" si="313"/>
        <v>36</v>
      </c>
      <c r="F498" s="175">
        <v>45289</v>
      </c>
      <c r="G498" s="175">
        <v>45324</v>
      </c>
      <c r="H498" s="143">
        <f t="shared" si="315"/>
        <v>45310</v>
      </c>
      <c r="I498" s="175">
        <v>45310</v>
      </c>
      <c r="J498" s="175">
        <v>45331</v>
      </c>
      <c r="K498" s="143">
        <f t="shared" si="316"/>
        <v>45331</v>
      </c>
      <c r="L498" s="144">
        <v>100</v>
      </c>
      <c r="M498" s="215">
        <v>0</v>
      </c>
      <c r="N498" s="144">
        <f t="shared" si="329"/>
        <v>0</v>
      </c>
      <c r="O498" s="206">
        <v>100</v>
      </c>
      <c r="P498" s="145" t="s">
        <v>32</v>
      </c>
      <c r="Q498" s="227">
        <f t="shared" si="330"/>
        <v>100</v>
      </c>
      <c r="R498" s="146"/>
      <c r="S498" s="55">
        <f t="shared" si="331"/>
        <v>0.1111111111111111</v>
      </c>
      <c r="T498" s="149">
        <f t="shared" si="332"/>
        <v>1</v>
      </c>
      <c r="U498" s="233">
        <f t="shared" si="333"/>
        <v>1</v>
      </c>
      <c r="V498" s="149">
        <f t="shared" si="334"/>
        <v>0</v>
      </c>
      <c r="W498" s="150"/>
    </row>
    <row r="499" spans="1:23" s="142" customFormat="1" ht="14.1" hidden="1" customHeight="1" outlineLevel="5">
      <c r="A499" s="192">
        <f t="shared" si="306"/>
        <v>637</v>
      </c>
      <c r="B499" s="173" t="s">
        <v>54</v>
      </c>
      <c r="C499" s="174"/>
      <c r="D499" s="140">
        <f t="shared" si="314"/>
        <v>36</v>
      </c>
      <c r="E499" s="140">
        <f t="shared" si="313"/>
        <v>36</v>
      </c>
      <c r="F499" s="175">
        <v>45293</v>
      </c>
      <c r="G499" s="175">
        <v>45328</v>
      </c>
      <c r="H499" s="143">
        <f t="shared" si="315"/>
        <v>45310</v>
      </c>
      <c r="I499" s="175">
        <v>45310</v>
      </c>
      <c r="J499" s="175">
        <v>45331</v>
      </c>
      <c r="K499" s="143">
        <f t="shared" si="316"/>
        <v>45331</v>
      </c>
      <c r="L499" s="144">
        <v>100</v>
      </c>
      <c r="M499" s="215">
        <v>0</v>
      </c>
      <c r="N499" s="144">
        <f t="shared" si="329"/>
        <v>0</v>
      </c>
      <c r="O499" s="206">
        <v>100</v>
      </c>
      <c r="P499" s="145" t="s">
        <v>32</v>
      </c>
      <c r="Q499" s="227">
        <f t="shared" si="330"/>
        <v>100</v>
      </c>
      <c r="R499" s="146"/>
      <c r="S499" s="55">
        <f t="shared" si="331"/>
        <v>0.1111111111111111</v>
      </c>
      <c r="T499" s="149">
        <f t="shared" si="332"/>
        <v>1</v>
      </c>
      <c r="U499" s="233">
        <f t="shared" si="333"/>
        <v>1</v>
      </c>
      <c r="V499" s="149">
        <f t="shared" si="334"/>
        <v>0</v>
      </c>
      <c r="W499" s="150"/>
    </row>
    <row r="500" spans="1:23" s="142" customFormat="1" ht="14.1" hidden="1" customHeight="1" outlineLevel="5">
      <c r="A500" s="192">
        <f t="shared" si="306"/>
        <v>638</v>
      </c>
      <c r="B500" s="173" t="s">
        <v>55</v>
      </c>
      <c r="C500" s="174"/>
      <c r="D500" s="140">
        <f t="shared" si="314"/>
        <v>36</v>
      </c>
      <c r="E500" s="140">
        <f t="shared" si="313"/>
        <v>36</v>
      </c>
      <c r="F500" s="175">
        <v>45295</v>
      </c>
      <c r="G500" s="175">
        <v>45330</v>
      </c>
      <c r="H500" s="143">
        <f t="shared" si="315"/>
        <v>45323</v>
      </c>
      <c r="I500" s="175">
        <v>45323</v>
      </c>
      <c r="J500" s="175">
        <v>45348</v>
      </c>
      <c r="K500" s="143">
        <f t="shared" si="316"/>
        <v>45348</v>
      </c>
      <c r="L500" s="144">
        <v>100</v>
      </c>
      <c r="M500" s="215">
        <v>0</v>
      </c>
      <c r="N500" s="144">
        <f t="shared" si="329"/>
        <v>0</v>
      </c>
      <c r="O500" s="206">
        <v>100</v>
      </c>
      <c r="P500" s="145" t="s">
        <v>32</v>
      </c>
      <c r="Q500" s="227">
        <f t="shared" si="330"/>
        <v>100</v>
      </c>
      <c r="R500" s="146"/>
      <c r="S500" s="55">
        <f t="shared" si="331"/>
        <v>0.1111111111111111</v>
      </c>
      <c r="T500" s="149">
        <f t="shared" si="332"/>
        <v>1</v>
      </c>
      <c r="U500" s="233">
        <f t="shared" si="333"/>
        <v>1</v>
      </c>
      <c r="V500" s="149">
        <f t="shared" si="334"/>
        <v>0</v>
      </c>
      <c r="W500" s="150"/>
    </row>
    <row r="501" spans="1:23" s="142" customFormat="1" ht="14.1" hidden="1" customHeight="1" outlineLevel="5">
      <c r="A501" s="192">
        <f t="shared" si="306"/>
        <v>639</v>
      </c>
      <c r="B501" s="173" t="s">
        <v>56</v>
      </c>
      <c r="C501" s="174"/>
      <c r="D501" s="140">
        <f t="shared" si="314"/>
        <v>36</v>
      </c>
      <c r="E501" s="140">
        <f t="shared" si="313"/>
        <v>36</v>
      </c>
      <c r="F501" s="175">
        <v>45299</v>
      </c>
      <c r="G501" s="175">
        <v>45334</v>
      </c>
      <c r="H501" s="143">
        <f t="shared" si="315"/>
        <v>45327</v>
      </c>
      <c r="I501" s="175">
        <v>45327</v>
      </c>
      <c r="J501" s="175">
        <v>45349</v>
      </c>
      <c r="K501" s="143">
        <f t="shared" si="316"/>
        <v>45349</v>
      </c>
      <c r="L501" s="144">
        <v>100</v>
      </c>
      <c r="M501" s="215">
        <v>0</v>
      </c>
      <c r="N501" s="144">
        <f t="shared" si="329"/>
        <v>0</v>
      </c>
      <c r="O501" s="206">
        <v>100</v>
      </c>
      <c r="P501" s="145" t="s">
        <v>32</v>
      </c>
      <c r="Q501" s="227">
        <f t="shared" si="330"/>
        <v>100</v>
      </c>
      <c r="R501" s="146"/>
      <c r="S501" s="55">
        <f t="shared" si="331"/>
        <v>0.1111111111111111</v>
      </c>
      <c r="T501" s="149">
        <f t="shared" si="332"/>
        <v>1</v>
      </c>
      <c r="U501" s="233">
        <f t="shared" si="333"/>
        <v>1</v>
      </c>
      <c r="V501" s="149">
        <f t="shared" si="334"/>
        <v>0</v>
      </c>
      <c r="W501" s="150"/>
    </row>
    <row r="502" spans="1:23" s="142" customFormat="1" ht="14.1" hidden="1" customHeight="1" outlineLevel="5">
      <c r="A502" s="192">
        <f t="shared" si="306"/>
        <v>640</v>
      </c>
      <c r="B502" s="173" t="s">
        <v>57</v>
      </c>
      <c r="C502" s="174"/>
      <c r="D502" s="140">
        <f t="shared" si="314"/>
        <v>36</v>
      </c>
      <c r="E502" s="140">
        <f t="shared" si="313"/>
        <v>36</v>
      </c>
      <c r="F502" s="175">
        <v>45300</v>
      </c>
      <c r="G502" s="175">
        <v>45335</v>
      </c>
      <c r="H502" s="143">
        <f t="shared" si="315"/>
        <v>45329</v>
      </c>
      <c r="I502" s="175">
        <v>45329</v>
      </c>
      <c r="J502" s="175">
        <v>45350</v>
      </c>
      <c r="K502" s="143">
        <f t="shared" si="316"/>
        <v>45350</v>
      </c>
      <c r="L502" s="144">
        <v>100</v>
      </c>
      <c r="M502" s="215">
        <v>0</v>
      </c>
      <c r="N502" s="144">
        <f t="shared" si="329"/>
        <v>0</v>
      </c>
      <c r="O502" s="206">
        <v>100</v>
      </c>
      <c r="P502" s="145" t="s">
        <v>32</v>
      </c>
      <c r="Q502" s="227">
        <f t="shared" si="330"/>
        <v>100</v>
      </c>
      <c r="R502" s="146"/>
      <c r="S502" s="55">
        <f t="shared" si="331"/>
        <v>0.1111111111111111</v>
      </c>
      <c r="T502" s="149">
        <f t="shared" si="332"/>
        <v>1</v>
      </c>
      <c r="U502" s="233">
        <f t="shared" si="333"/>
        <v>1</v>
      </c>
      <c r="V502" s="149">
        <f t="shared" si="334"/>
        <v>0</v>
      </c>
      <c r="W502" s="150"/>
    </row>
    <row r="503" spans="1:23" s="142" customFormat="1" ht="14.1" hidden="1" customHeight="1" outlineLevel="5">
      <c r="A503" s="192">
        <f t="shared" si="306"/>
        <v>641</v>
      </c>
      <c r="B503" s="173" t="s">
        <v>58</v>
      </c>
      <c r="C503" s="174"/>
      <c r="D503" s="140">
        <v>0</v>
      </c>
      <c r="E503" s="140">
        <f t="shared" si="313"/>
        <v>1</v>
      </c>
      <c r="F503" s="175">
        <v>45335</v>
      </c>
      <c r="G503" s="175">
        <v>45335</v>
      </c>
      <c r="H503" s="143">
        <f t="shared" si="315"/>
        <v>45350</v>
      </c>
      <c r="I503" s="175">
        <v>45350</v>
      </c>
      <c r="J503" s="175">
        <v>45350</v>
      </c>
      <c r="K503" s="143">
        <f t="shared" si="316"/>
        <v>45350</v>
      </c>
      <c r="L503" s="144">
        <v>100</v>
      </c>
      <c r="M503" s="215">
        <v>0</v>
      </c>
      <c r="N503" s="144">
        <f t="shared" si="329"/>
        <v>0</v>
      </c>
      <c r="O503" s="206">
        <v>100</v>
      </c>
      <c r="P503" s="145" t="s">
        <v>32</v>
      </c>
      <c r="Q503" s="227">
        <f t="shared" si="330"/>
        <v>100</v>
      </c>
      <c r="R503" s="146"/>
      <c r="S503" s="55">
        <f t="shared" si="331"/>
        <v>0</v>
      </c>
      <c r="T503" s="149">
        <f t="shared" si="332"/>
        <v>1</v>
      </c>
      <c r="U503" s="233">
        <f t="shared" si="333"/>
        <v>1</v>
      </c>
      <c r="V503" s="149">
        <f t="shared" si="334"/>
        <v>0</v>
      </c>
      <c r="W503" s="150"/>
    </row>
    <row r="504" spans="1:23" s="112" customFormat="1" ht="14.1" hidden="1" customHeight="1" outlineLevel="4">
      <c r="A504" s="192">
        <f t="shared" si="306"/>
        <v>642</v>
      </c>
      <c r="B504" s="182" t="s">
        <v>59</v>
      </c>
      <c r="C504" s="183"/>
      <c r="D504" s="124">
        <f>SUM(D505:D511)</f>
        <v>216</v>
      </c>
      <c r="E504" s="124">
        <f t="shared" si="313"/>
        <v>49</v>
      </c>
      <c r="F504" s="184">
        <v>45302</v>
      </c>
      <c r="G504" s="184">
        <v>45350</v>
      </c>
      <c r="H504" s="114">
        <f t="shared" si="315"/>
        <v>45330</v>
      </c>
      <c r="I504" s="184">
        <v>45330</v>
      </c>
      <c r="J504" s="184">
        <v>45366</v>
      </c>
      <c r="K504" s="114">
        <f t="shared" si="316"/>
        <v>45366</v>
      </c>
      <c r="L504" s="115"/>
      <c r="M504" s="214">
        <v>0</v>
      </c>
      <c r="N504" s="115"/>
      <c r="O504" s="209"/>
      <c r="P504" s="116"/>
      <c r="Q504" s="230"/>
      <c r="R504" s="155"/>
      <c r="S504" s="123">
        <f>D504/$D$492</f>
        <v>0.2608695652173913</v>
      </c>
      <c r="T504" s="120" cm="1">
        <f t="array" ref="T504">SUMPRODUCT($S505:$S511*T505:T511)</f>
        <v>0.99999999999999989</v>
      </c>
      <c r="U504" s="120" cm="1">
        <f t="array" ref="U504">SUMPRODUCT($S505:$S511*U505:U511)</f>
        <v>0.99999999999999989</v>
      </c>
      <c r="V504" s="120">
        <f t="shared" si="334"/>
        <v>0</v>
      </c>
      <c r="W504" s="121"/>
    </row>
    <row r="505" spans="1:23" s="142" customFormat="1" ht="14.1" hidden="1" customHeight="1" outlineLevel="5">
      <c r="A505" s="192">
        <f t="shared" si="306"/>
        <v>643</v>
      </c>
      <c r="B505" s="173" t="s">
        <v>53</v>
      </c>
      <c r="C505" s="174"/>
      <c r="D505" s="140">
        <f t="shared" si="314"/>
        <v>36</v>
      </c>
      <c r="E505" s="140">
        <f t="shared" si="313"/>
        <v>36</v>
      </c>
      <c r="F505" s="175">
        <v>45302</v>
      </c>
      <c r="G505" s="175">
        <v>45337</v>
      </c>
      <c r="H505" s="143">
        <f t="shared" si="315"/>
        <v>45330</v>
      </c>
      <c r="I505" s="175">
        <v>45330</v>
      </c>
      <c r="J505" s="175">
        <v>45357</v>
      </c>
      <c r="K505" s="143">
        <f t="shared" si="316"/>
        <v>45357</v>
      </c>
      <c r="L505" s="144">
        <v>100</v>
      </c>
      <c r="M505" s="215">
        <v>0</v>
      </c>
      <c r="N505" s="144">
        <f t="shared" ref="N505:N511" si="335">M505*100</f>
        <v>0</v>
      </c>
      <c r="O505" s="206">
        <v>100</v>
      </c>
      <c r="P505" s="145" t="s">
        <v>32</v>
      </c>
      <c r="Q505" s="227">
        <f t="shared" ref="Q505:Q511" si="336">IF(OR(F505="",G505="",L505=""),0,MIN(MAX(IF(F505&gt;$V$1,0,(((G505-F505)-(G505-$V$1))*(10/E505)/10)),0),1)*L505)</f>
        <v>100</v>
      </c>
      <c r="R505" s="146"/>
      <c r="S505" s="55">
        <f t="shared" ref="S505:S511" si="337">D505/$D$504</f>
        <v>0.16666666666666666</v>
      </c>
      <c r="T505" s="149">
        <f t="shared" ref="T505:T511" si="338">IF(OR(L505=0,Q505=0),0,Q505/L505)</f>
        <v>1</v>
      </c>
      <c r="U505" s="233">
        <f t="shared" ref="U505:U511" si="339">IF(OR(L505=0,O505=0),0,O505/L505)</f>
        <v>1</v>
      </c>
      <c r="V505" s="149">
        <f t="shared" ref="V505:V512" si="340">U505-T505</f>
        <v>0</v>
      </c>
      <c r="W505" s="150"/>
    </row>
    <row r="506" spans="1:23" s="142" customFormat="1" ht="14.1" hidden="1" customHeight="1" outlineLevel="5">
      <c r="A506" s="192">
        <f t="shared" si="306"/>
        <v>644</v>
      </c>
      <c r="B506" s="173" t="s">
        <v>54</v>
      </c>
      <c r="C506" s="174"/>
      <c r="D506" s="140">
        <f t="shared" si="314"/>
        <v>36</v>
      </c>
      <c r="E506" s="140">
        <f t="shared" si="313"/>
        <v>36</v>
      </c>
      <c r="F506" s="175">
        <v>45304</v>
      </c>
      <c r="G506" s="175">
        <v>45339</v>
      </c>
      <c r="H506" s="143">
        <f t="shared" si="315"/>
        <v>45343</v>
      </c>
      <c r="I506" s="175">
        <v>45343</v>
      </c>
      <c r="J506" s="175">
        <v>45364</v>
      </c>
      <c r="K506" s="143">
        <f t="shared" si="316"/>
        <v>45364</v>
      </c>
      <c r="L506" s="144">
        <v>100</v>
      </c>
      <c r="M506" s="215">
        <v>0</v>
      </c>
      <c r="N506" s="144">
        <f t="shared" si="335"/>
        <v>0</v>
      </c>
      <c r="O506" s="206">
        <v>100</v>
      </c>
      <c r="P506" s="145" t="s">
        <v>32</v>
      </c>
      <c r="Q506" s="227">
        <f t="shared" si="336"/>
        <v>100</v>
      </c>
      <c r="R506" s="146"/>
      <c r="S506" s="55">
        <f t="shared" si="337"/>
        <v>0.16666666666666666</v>
      </c>
      <c r="T506" s="149">
        <f t="shared" si="338"/>
        <v>1</v>
      </c>
      <c r="U506" s="233">
        <f t="shared" si="339"/>
        <v>1</v>
      </c>
      <c r="V506" s="149">
        <f t="shared" si="340"/>
        <v>0</v>
      </c>
      <c r="W506" s="150"/>
    </row>
    <row r="507" spans="1:23" s="142" customFormat="1" ht="14.1" hidden="1" customHeight="1" outlineLevel="5">
      <c r="A507" s="192">
        <f t="shared" si="306"/>
        <v>645</v>
      </c>
      <c r="B507" s="173" t="s">
        <v>60</v>
      </c>
      <c r="C507" s="174"/>
      <c r="D507" s="140">
        <f t="shared" si="314"/>
        <v>36</v>
      </c>
      <c r="E507" s="140">
        <f t="shared" si="313"/>
        <v>36</v>
      </c>
      <c r="F507" s="175">
        <v>45307</v>
      </c>
      <c r="G507" s="175">
        <v>45342</v>
      </c>
      <c r="H507" s="143">
        <f t="shared" si="315"/>
        <v>45345</v>
      </c>
      <c r="I507" s="175">
        <v>45345</v>
      </c>
      <c r="J507" s="175">
        <v>45365</v>
      </c>
      <c r="K507" s="143">
        <f t="shared" si="316"/>
        <v>45365</v>
      </c>
      <c r="L507" s="144">
        <v>100</v>
      </c>
      <c r="M507" s="215">
        <v>0</v>
      </c>
      <c r="N507" s="144">
        <f t="shared" si="335"/>
        <v>0</v>
      </c>
      <c r="O507" s="206">
        <v>100</v>
      </c>
      <c r="P507" s="145" t="s">
        <v>32</v>
      </c>
      <c r="Q507" s="227">
        <f t="shared" si="336"/>
        <v>100</v>
      </c>
      <c r="R507" s="146"/>
      <c r="S507" s="55">
        <f t="shared" si="337"/>
        <v>0.16666666666666666</v>
      </c>
      <c r="T507" s="149">
        <f t="shared" si="338"/>
        <v>1</v>
      </c>
      <c r="U507" s="233">
        <f t="shared" si="339"/>
        <v>1</v>
      </c>
      <c r="V507" s="149">
        <f t="shared" si="340"/>
        <v>0</v>
      </c>
      <c r="W507" s="150"/>
    </row>
    <row r="508" spans="1:23" s="142" customFormat="1" ht="14.1" hidden="1" customHeight="1" outlineLevel="5">
      <c r="A508" s="192">
        <f t="shared" si="306"/>
        <v>646</v>
      </c>
      <c r="B508" s="173" t="s">
        <v>55</v>
      </c>
      <c r="C508" s="174"/>
      <c r="D508" s="140">
        <f t="shared" si="314"/>
        <v>36</v>
      </c>
      <c r="E508" s="140">
        <f t="shared" si="313"/>
        <v>36</v>
      </c>
      <c r="F508" s="175">
        <v>45310</v>
      </c>
      <c r="G508" s="175">
        <v>45345</v>
      </c>
      <c r="H508" s="143">
        <f t="shared" si="315"/>
        <v>45359</v>
      </c>
      <c r="I508" s="175">
        <v>45359</v>
      </c>
      <c r="J508" s="175">
        <v>45366</v>
      </c>
      <c r="K508" s="143">
        <f t="shared" si="316"/>
        <v>45366</v>
      </c>
      <c r="L508" s="144">
        <v>100</v>
      </c>
      <c r="M508" s="215">
        <v>0</v>
      </c>
      <c r="N508" s="144">
        <f t="shared" si="335"/>
        <v>0</v>
      </c>
      <c r="O508" s="206">
        <v>100</v>
      </c>
      <c r="P508" s="145" t="s">
        <v>32</v>
      </c>
      <c r="Q508" s="227">
        <f t="shared" si="336"/>
        <v>100</v>
      </c>
      <c r="R508" s="146"/>
      <c r="S508" s="55">
        <f t="shared" si="337"/>
        <v>0.16666666666666666</v>
      </c>
      <c r="T508" s="149">
        <f t="shared" si="338"/>
        <v>1</v>
      </c>
      <c r="U508" s="233">
        <f t="shared" si="339"/>
        <v>1</v>
      </c>
      <c r="V508" s="149">
        <f t="shared" si="340"/>
        <v>0</v>
      </c>
      <c r="W508" s="150"/>
    </row>
    <row r="509" spans="1:23" s="142" customFormat="1" ht="14.1" hidden="1" customHeight="1" outlineLevel="5">
      <c r="A509" s="192">
        <f t="shared" si="306"/>
        <v>647</v>
      </c>
      <c r="B509" s="173" t="s">
        <v>56</v>
      </c>
      <c r="C509" s="174"/>
      <c r="D509" s="140">
        <f t="shared" si="314"/>
        <v>36</v>
      </c>
      <c r="E509" s="140">
        <f t="shared" si="313"/>
        <v>36</v>
      </c>
      <c r="F509" s="175">
        <v>45314</v>
      </c>
      <c r="G509" s="175">
        <v>45349</v>
      </c>
      <c r="H509" s="143">
        <f t="shared" si="315"/>
        <v>45360</v>
      </c>
      <c r="I509" s="175">
        <v>45360</v>
      </c>
      <c r="J509" s="175">
        <v>45366</v>
      </c>
      <c r="K509" s="143">
        <f t="shared" si="316"/>
        <v>45366</v>
      </c>
      <c r="L509" s="144">
        <v>100</v>
      </c>
      <c r="M509" s="215">
        <v>0</v>
      </c>
      <c r="N509" s="144">
        <f t="shared" si="335"/>
        <v>0</v>
      </c>
      <c r="O509" s="206">
        <v>100</v>
      </c>
      <c r="P509" s="145" t="s">
        <v>32</v>
      </c>
      <c r="Q509" s="227">
        <f t="shared" si="336"/>
        <v>100</v>
      </c>
      <c r="R509" s="146"/>
      <c r="S509" s="55">
        <f t="shared" si="337"/>
        <v>0.16666666666666666</v>
      </c>
      <c r="T509" s="149">
        <f t="shared" si="338"/>
        <v>1</v>
      </c>
      <c r="U509" s="233">
        <f t="shared" si="339"/>
        <v>1</v>
      </c>
      <c r="V509" s="149">
        <f t="shared" si="340"/>
        <v>0</v>
      </c>
      <c r="W509" s="150"/>
    </row>
    <row r="510" spans="1:23" s="142" customFormat="1" ht="14.1" hidden="1" customHeight="1" outlineLevel="5">
      <c r="A510" s="192">
        <f t="shared" si="306"/>
        <v>648</v>
      </c>
      <c r="B510" s="173" t="s">
        <v>57</v>
      </c>
      <c r="C510" s="174"/>
      <c r="D510" s="140">
        <f t="shared" si="314"/>
        <v>36</v>
      </c>
      <c r="E510" s="140">
        <f t="shared" si="313"/>
        <v>36</v>
      </c>
      <c r="F510" s="175">
        <v>45315</v>
      </c>
      <c r="G510" s="175">
        <v>45350</v>
      </c>
      <c r="H510" s="143">
        <f t="shared" si="315"/>
        <v>45361</v>
      </c>
      <c r="I510" s="175">
        <v>45361</v>
      </c>
      <c r="J510" s="175">
        <v>45366</v>
      </c>
      <c r="K510" s="143">
        <f t="shared" si="316"/>
        <v>45366</v>
      </c>
      <c r="L510" s="144">
        <v>100</v>
      </c>
      <c r="M510" s="215">
        <v>0</v>
      </c>
      <c r="N510" s="144">
        <f t="shared" si="335"/>
        <v>0</v>
      </c>
      <c r="O510" s="206">
        <v>100</v>
      </c>
      <c r="P510" s="145" t="s">
        <v>32</v>
      </c>
      <c r="Q510" s="227">
        <f t="shared" si="336"/>
        <v>100</v>
      </c>
      <c r="R510" s="146"/>
      <c r="S510" s="55">
        <f t="shared" si="337"/>
        <v>0.16666666666666666</v>
      </c>
      <c r="T510" s="149">
        <f t="shared" si="338"/>
        <v>1</v>
      </c>
      <c r="U510" s="233">
        <f t="shared" si="339"/>
        <v>1</v>
      </c>
      <c r="V510" s="149">
        <f t="shared" si="340"/>
        <v>0</v>
      </c>
      <c r="W510" s="150"/>
    </row>
    <row r="511" spans="1:23" s="142" customFormat="1" ht="14.1" hidden="1" customHeight="1" outlineLevel="5">
      <c r="A511" s="192">
        <f t="shared" si="306"/>
        <v>649</v>
      </c>
      <c r="B511" s="173" t="s">
        <v>61</v>
      </c>
      <c r="C511" s="174"/>
      <c r="D511" s="140">
        <v>0</v>
      </c>
      <c r="E511" s="140">
        <f t="shared" si="313"/>
        <v>1</v>
      </c>
      <c r="F511" s="175">
        <v>45350</v>
      </c>
      <c r="G511" s="175">
        <v>45350</v>
      </c>
      <c r="H511" s="143">
        <f t="shared" si="315"/>
        <v>45366</v>
      </c>
      <c r="I511" s="175">
        <v>45366</v>
      </c>
      <c r="J511" s="175">
        <v>45366</v>
      </c>
      <c r="K511" s="143">
        <f t="shared" si="316"/>
        <v>45366</v>
      </c>
      <c r="L511" s="144">
        <v>100</v>
      </c>
      <c r="M511" s="215">
        <v>0</v>
      </c>
      <c r="N511" s="144">
        <f t="shared" si="335"/>
        <v>0</v>
      </c>
      <c r="O511" s="206">
        <v>100</v>
      </c>
      <c r="P511" s="145" t="s">
        <v>32</v>
      </c>
      <c r="Q511" s="227">
        <f t="shared" si="336"/>
        <v>100</v>
      </c>
      <c r="R511" s="146"/>
      <c r="S511" s="55">
        <f t="shared" si="337"/>
        <v>0</v>
      </c>
      <c r="T511" s="149">
        <f t="shared" si="338"/>
        <v>1</v>
      </c>
      <c r="U511" s="233">
        <f t="shared" si="339"/>
        <v>1</v>
      </c>
      <c r="V511" s="149">
        <f t="shared" si="340"/>
        <v>0</v>
      </c>
      <c r="W511" s="150"/>
    </row>
    <row r="512" spans="1:23" s="112" customFormat="1" ht="14.1" hidden="1" customHeight="1" outlineLevel="4">
      <c r="A512" s="192">
        <f t="shared" si="306"/>
        <v>650</v>
      </c>
      <c r="B512" s="182" t="s">
        <v>106</v>
      </c>
      <c r="C512" s="183"/>
      <c r="D512" s="124">
        <f>SUM(D513:D521)</f>
        <v>288</v>
      </c>
      <c r="E512" s="124">
        <f t="shared" si="313"/>
        <v>54</v>
      </c>
      <c r="F512" s="184">
        <v>45283</v>
      </c>
      <c r="G512" s="184">
        <v>45336</v>
      </c>
      <c r="H512" s="114">
        <f t="shared" si="315"/>
        <v>45282</v>
      </c>
      <c r="I512" s="184">
        <v>45282</v>
      </c>
      <c r="J512" s="184">
        <v>45350</v>
      </c>
      <c r="K512" s="114">
        <f t="shared" si="316"/>
        <v>45350</v>
      </c>
      <c r="L512" s="115"/>
      <c r="M512" s="214">
        <v>0</v>
      </c>
      <c r="N512" s="115"/>
      <c r="O512" s="209"/>
      <c r="P512" s="116"/>
      <c r="Q512" s="230"/>
      <c r="R512" s="155"/>
      <c r="S512" s="123">
        <f>D512/$D$492</f>
        <v>0.34782608695652173</v>
      </c>
      <c r="T512" s="120" cm="1">
        <f t="array" ref="T512">SUMPRODUCT($S513:$S521*T513:T521)</f>
        <v>1</v>
      </c>
      <c r="U512" s="120" cm="1">
        <f t="array" ref="U512">SUMPRODUCT($S513:$S521*U513:U521)</f>
        <v>1</v>
      </c>
      <c r="V512" s="120">
        <f t="shared" si="340"/>
        <v>0</v>
      </c>
      <c r="W512" s="121"/>
    </row>
    <row r="513" spans="1:23" s="142" customFormat="1" ht="14.1" hidden="1" customHeight="1" outlineLevel="5">
      <c r="A513" s="192">
        <f t="shared" si="306"/>
        <v>651</v>
      </c>
      <c r="B513" s="173" t="s">
        <v>49</v>
      </c>
      <c r="C513" s="174"/>
      <c r="D513" s="140">
        <f t="shared" si="314"/>
        <v>36</v>
      </c>
      <c r="E513" s="140">
        <f t="shared" si="313"/>
        <v>36</v>
      </c>
      <c r="F513" s="175">
        <v>45283</v>
      </c>
      <c r="G513" s="175">
        <v>45318</v>
      </c>
      <c r="H513" s="143">
        <f t="shared" si="315"/>
        <v>45282</v>
      </c>
      <c r="I513" s="175">
        <v>45282</v>
      </c>
      <c r="J513" s="175">
        <v>45317</v>
      </c>
      <c r="K513" s="143">
        <f t="shared" si="316"/>
        <v>45317</v>
      </c>
      <c r="L513" s="144">
        <v>100</v>
      </c>
      <c r="M513" s="215">
        <v>0</v>
      </c>
      <c r="N513" s="144">
        <f t="shared" ref="N513:N522" si="341">M513*100</f>
        <v>0</v>
      </c>
      <c r="O513" s="206">
        <v>100</v>
      </c>
      <c r="P513" s="145" t="s">
        <v>32</v>
      </c>
      <c r="Q513" s="227">
        <f t="shared" ref="Q513:Q522" si="342">IF(OR(F513="",G513="",L513=""),0,MIN(MAX(IF(F513&gt;$V$1,0,(((G513-F513)-(G513-$V$1))*(10/E513)/10)),0),1)*L513)</f>
        <v>100</v>
      </c>
      <c r="R513" s="146"/>
      <c r="S513" s="55">
        <f t="shared" ref="S513:S521" si="343">D513/$D$512</f>
        <v>0.125</v>
      </c>
      <c r="T513" s="149">
        <f t="shared" ref="T513:T522" si="344">IF(OR(L513=0,Q513=0),0,Q513/L513)</f>
        <v>1</v>
      </c>
      <c r="U513" s="233">
        <f t="shared" ref="U513:U522" si="345">IF(OR(L513=0,O513=0),0,O513/L513)</f>
        <v>1</v>
      </c>
      <c r="V513" s="149">
        <f t="shared" ref="V513:V523" si="346">U513-T513</f>
        <v>0</v>
      </c>
      <c r="W513" s="150"/>
    </row>
    <row r="514" spans="1:23" s="142" customFormat="1" ht="14.1" hidden="1" customHeight="1" outlineLevel="5">
      <c r="A514" s="192">
        <f t="shared" si="306"/>
        <v>652</v>
      </c>
      <c r="B514" s="173" t="s">
        <v>50</v>
      </c>
      <c r="C514" s="174"/>
      <c r="D514" s="140">
        <f t="shared" si="314"/>
        <v>36</v>
      </c>
      <c r="E514" s="140">
        <f t="shared" si="313"/>
        <v>36</v>
      </c>
      <c r="F514" s="175">
        <v>45286</v>
      </c>
      <c r="G514" s="175">
        <v>45321</v>
      </c>
      <c r="H514" s="143">
        <f t="shared" si="315"/>
        <v>45285</v>
      </c>
      <c r="I514" s="175">
        <v>45285</v>
      </c>
      <c r="J514" s="175">
        <v>45321</v>
      </c>
      <c r="K514" s="143">
        <f t="shared" si="316"/>
        <v>45321</v>
      </c>
      <c r="L514" s="144">
        <v>100</v>
      </c>
      <c r="M514" s="215">
        <v>0</v>
      </c>
      <c r="N514" s="144">
        <f t="shared" si="341"/>
        <v>0</v>
      </c>
      <c r="O514" s="206">
        <v>100</v>
      </c>
      <c r="P514" s="145" t="s">
        <v>32</v>
      </c>
      <c r="Q514" s="227">
        <f t="shared" si="342"/>
        <v>100</v>
      </c>
      <c r="R514" s="146"/>
      <c r="S514" s="55">
        <f t="shared" si="343"/>
        <v>0.125</v>
      </c>
      <c r="T514" s="149">
        <f t="shared" si="344"/>
        <v>1</v>
      </c>
      <c r="U514" s="233">
        <f t="shared" si="345"/>
        <v>1</v>
      </c>
      <c r="V514" s="149">
        <f t="shared" si="346"/>
        <v>0</v>
      </c>
      <c r="W514" s="150"/>
    </row>
    <row r="515" spans="1:23" s="142" customFormat="1" ht="14.1" hidden="1" customHeight="1" outlineLevel="5">
      <c r="A515" s="192">
        <f t="shared" si="306"/>
        <v>653</v>
      </c>
      <c r="B515" s="173" t="s">
        <v>51</v>
      </c>
      <c r="C515" s="174"/>
      <c r="D515" s="140">
        <f t="shared" si="314"/>
        <v>36</v>
      </c>
      <c r="E515" s="140">
        <f t="shared" si="313"/>
        <v>36</v>
      </c>
      <c r="F515" s="175">
        <v>45287</v>
      </c>
      <c r="G515" s="175">
        <v>45322</v>
      </c>
      <c r="H515" s="143">
        <f t="shared" si="315"/>
        <v>45308</v>
      </c>
      <c r="I515" s="175">
        <v>45308</v>
      </c>
      <c r="J515" s="175">
        <v>45329</v>
      </c>
      <c r="K515" s="143">
        <f t="shared" si="316"/>
        <v>45329</v>
      </c>
      <c r="L515" s="144">
        <v>100</v>
      </c>
      <c r="M515" s="215">
        <v>0</v>
      </c>
      <c r="N515" s="144">
        <f t="shared" si="341"/>
        <v>0</v>
      </c>
      <c r="O515" s="206">
        <v>100</v>
      </c>
      <c r="P515" s="145" t="s">
        <v>32</v>
      </c>
      <c r="Q515" s="227">
        <f t="shared" si="342"/>
        <v>100</v>
      </c>
      <c r="R515" s="146"/>
      <c r="S515" s="55">
        <f t="shared" si="343"/>
        <v>0.125</v>
      </c>
      <c r="T515" s="149">
        <f t="shared" si="344"/>
        <v>1</v>
      </c>
      <c r="U515" s="233">
        <f t="shared" si="345"/>
        <v>1</v>
      </c>
      <c r="V515" s="149">
        <f t="shared" si="346"/>
        <v>0</v>
      </c>
      <c r="W515" s="150"/>
    </row>
    <row r="516" spans="1:23" s="142" customFormat="1" ht="14.1" hidden="1" customHeight="1" outlineLevel="5">
      <c r="A516" s="192">
        <f t="shared" si="306"/>
        <v>654</v>
      </c>
      <c r="B516" s="173" t="s">
        <v>53</v>
      </c>
      <c r="C516" s="174"/>
      <c r="D516" s="140">
        <f t="shared" si="314"/>
        <v>36</v>
      </c>
      <c r="E516" s="140">
        <f t="shared" si="313"/>
        <v>36</v>
      </c>
      <c r="F516" s="175">
        <v>45290</v>
      </c>
      <c r="G516" s="175">
        <v>45325</v>
      </c>
      <c r="H516" s="143">
        <f t="shared" si="315"/>
        <v>45320</v>
      </c>
      <c r="I516" s="175">
        <v>45320</v>
      </c>
      <c r="J516" s="175">
        <v>45338</v>
      </c>
      <c r="K516" s="143">
        <f t="shared" si="316"/>
        <v>45338</v>
      </c>
      <c r="L516" s="144">
        <v>100</v>
      </c>
      <c r="M516" s="215">
        <v>0</v>
      </c>
      <c r="N516" s="144">
        <f t="shared" si="341"/>
        <v>0</v>
      </c>
      <c r="O516" s="206">
        <v>100</v>
      </c>
      <c r="P516" s="145" t="s">
        <v>32</v>
      </c>
      <c r="Q516" s="227">
        <f t="shared" si="342"/>
        <v>100</v>
      </c>
      <c r="R516" s="146"/>
      <c r="S516" s="55">
        <f t="shared" si="343"/>
        <v>0.125</v>
      </c>
      <c r="T516" s="149">
        <f t="shared" si="344"/>
        <v>1</v>
      </c>
      <c r="U516" s="233">
        <f t="shared" si="345"/>
        <v>1</v>
      </c>
      <c r="V516" s="149">
        <f t="shared" si="346"/>
        <v>0</v>
      </c>
      <c r="W516" s="150"/>
    </row>
    <row r="517" spans="1:23" s="142" customFormat="1" ht="14.1" hidden="1" customHeight="1" outlineLevel="5">
      <c r="A517" s="192">
        <f t="shared" si="306"/>
        <v>655</v>
      </c>
      <c r="B517" s="173" t="s">
        <v>54</v>
      </c>
      <c r="C517" s="174"/>
      <c r="D517" s="140">
        <f t="shared" si="314"/>
        <v>36</v>
      </c>
      <c r="E517" s="140">
        <f t="shared" si="313"/>
        <v>36</v>
      </c>
      <c r="F517" s="175">
        <v>45294</v>
      </c>
      <c r="G517" s="175">
        <v>45329</v>
      </c>
      <c r="H517" s="143">
        <f t="shared" si="315"/>
        <v>45320</v>
      </c>
      <c r="I517" s="175">
        <v>45320</v>
      </c>
      <c r="J517" s="175">
        <v>45338</v>
      </c>
      <c r="K517" s="143">
        <f t="shared" si="316"/>
        <v>45338</v>
      </c>
      <c r="L517" s="144">
        <v>100</v>
      </c>
      <c r="M517" s="215">
        <v>0</v>
      </c>
      <c r="N517" s="144">
        <f t="shared" si="341"/>
        <v>0</v>
      </c>
      <c r="O517" s="206">
        <v>100</v>
      </c>
      <c r="P517" s="145" t="s">
        <v>32</v>
      </c>
      <c r="Q517" s="227">
        <f t="shared" si="342"/>
        <v>100</v>
      </c>
      <c r="R517" s="146"/>
      <c r="S517" s="55">
        <f t="shared" si="343"/>
        <v>0.125</v>
      </c>
      <c r="T517" s="149">
        <f t="shared" si="344"/>
        <v>1</v>
      </c>
      <c r="U517" s="233">
        <f t="shared" si="345"/>
        <v>1</v>
      </c>
      <c r="V517" s="149">
        <f t="shared" si="346"/>
        <v>0</v>
      </c>
      <c r="W517" s="150"/>
    </row>
    <row r="518" spans="1:23" s="142" customFormat="1" ht="14.1" hidden="1" customHeight="1" outlineLevel="5">
      <c r="A518" s="192">
        <f t="shared" si="306"/>
        <v>656</v>
      </c>
      <c r="B518" s="173" t="s">
        <v>55</v>
      </c>
      <c r="C518" s="174"/>
      <c r="D518" s="140">
        <f t="shared" si="314"/>
        <v>36</v>
      </c>
      <c r="E518" s="140">
        <f t="shared" si="313"/>
        <v>36</v>
      </c>
      <c r="F518" s="175">
        <v>45296</v>
      </c>
      <c r="G518" s="175">
        <v>45331</v>
      </c>
      <c r="H518" s="143">
        <f t="shared" si="315"/>
        <v>45323</v>
      </c>
      <c r="I518" s="175">
        <v>45323</v>
      </c>
      <c r="J518" s="175">
        <v>45348</v>
      </c>
      <c r="K518" s="143">
        <f t="shared" si="316"/>
        <v>45348</v>
      </c>
      <c r="L518" s="144">
        <v>100</v>
      </c>
      <c r="M518" s="215">
        <v>0</v>
      </c>
      <c r="N518" s="144">
        <f t="shared" si="341"/>
        <v>0</v>
      </c>
      <c r="O518" s="206">
        <v>100</v>
      </c>
      <c r="P518" s="145" t="s">
        <v>32</v>
      </c>
      <c r="Q518" s="227">
        <f t="shared" si="342"/>
        <v>100</v>
      </c>
      <c r="R518" s="146"/>
      <c r="S518" s="55">
        <f t="shared" si="343"/>
        <v>0.125</v>
      </c>
      <c r="T518" s="149">
        <f t="shared" si="344"/>
        <v>1</v>
      </c>
      <c r="U518" s="233">
        <f t="shared" si="345"/>
        <v>1</v>
      </c>
      <c r="V518" s="149">
        <f t="shared" si="346"/>
        <v>0</v>
      </c>
      <c r="W518" s="150"/>
    </row>
    <row r="519" spans="1:23" s="142" customFormat="1" ht="14.1" hidden="1" customHeight="1" outlineLevel="5">
      <c r="A519" s="192">
        <f t="shared" si="306"/>
        <v>657</v>
      </c>
      <c r="B519" s="173" t="s">
        <v>56</v>
      </c>
      <c r="C519" s="174"/>
      <c r="D519" s="140">
        <f t="shared" si="314"/>
        <v>36</v>
      </c>
      <c r="E519" s="140">
        <f t="shared" si="313"/>
        <v>36</v>
      </c>
      <c r="F519" s="175">
        <v>45300</v>
      </c>
      <c r="G519" s="175">
        <v>45335</v>
      </c>
      <c r="H519" s="143">
        <f t="shared" si="315"/>
        <v>45327</v>
      </c>
      <c r="I519" s="175">
        <v>45327</v>
      </c>
      <c r="J519" s="175">
        <v>45349</v>
      </c>
      <c r="K519" s="143">
        <f t="shared" si="316"/>
        <v>45349</v>
      </c>
      <c r="L519" s="144">
        <v>100</v>
      </c>
      <c r="M519" s="215">
        <v>0</v>
      </c>
      <c r="N519" s="144">
        <f t="shared" si="341"/>
        <v>0</v>
      </c>
      <c r="O519" s="206">
        <v>100</v>
      </c>
      <c r="P519" s="145" t="s">
        <v>32</v>
      </c>
      <c r="Q519" s="227">
        <f t="shared" si="342"/>
        <v>100</v>
      </c>
      <c r="R519" s="146"/>
      <c r="S519" s="55">
        <f t="shared" si="343"/>
        <v>0.125</v>
      </c>
      <c r="T519" s="149">
        <f t="shared" si="344"/>
        <v>1</v>
      </c>
      <c r="U519" s="233">
        <f t="shared" si="345"/>
        <v>1</v>
      </c>
      <c r="V519" s="149">
        <f t="shared" si="346"/>
        <v>0</v>
      </c>
      <c r="W519" s="150"/>
    </row>
    <row r="520" spans="1:23" s="142" customFormat="1" ht="14.1" hidden="1" customHeight="1" outlineLevel="5">
      <c r="A520" s="192">
        <f t="shared" si="306"/>
        <v>658</v>
      </c>
      <c r="B520" s="173" t="s">
        <v>57</v>
      </c>
      <c r="C520" s="174"/>
      <c r="D520" s="140">
        <f t="shared" si="314"/>
        <v>36</v>
      </c>
      <c r="E520" s="140">
        <f t="shared" si="313"/>
        <v>36</v>
      </c>
      <c r="F520" s="175">
        <v>45301</v>
      </c>
      <c r="G520" s="175">
        <v>45336</v>
      </c>
      <c r="H520" s="143">
        <f t="shared" si="315"/>
        <v>45328</v>
      </c>
      <c r="I520" s="175">
        <v>45328</v>
      </c>
      <c r="J520" s="175">
        <v>45350</v>
      </c>
      <c r="K520" s="143">
        <f t="shared" si="316"/>
        <v>45350</v>
      </c>
      <c r="L520" s="144">
        <v>100</v>
      </c>
      <c r="M520" s="215">
        <v>0</v>
      </c>
      <c r="N520" s="144">
        <f t="shared" si="341"/>
        <v>0</v>
      </c>
      <c r="O520" s="206">
        <v>100</v>
      </c>
      <c r="P520" s="145" t="s">
        <v>32</v>
      </c>
      <c r="Q520" s="227">
        <f t="shared" si="342"/>
        <v>100</v>
      </c>
      <c r="R520" s="146"/>
      <c r="S520" s="55">
        <f t="shared" si="343"/>
        <v>0.125</v>
      </c>
      <c r="T520" s="149">
        <f t="shared" si="344"/>
        <v>1</v>
      </c>
      <c r="U520" s="233">
        <f t="shared" si="345"/>
        <v>1</v>
      </c>
      <c r="V520" s="149">
        <f t="shared" si="346"/>
        <v>0</v>
      </c>
      <c r="W520" s="150"/>
    </row>
    <row r="521" spans="1:23" s="142" customFormat="1" ht="14.1" hidden="1" customHeight="1" outlineLevel="5">
      <c r="A521" s="192">
        <f t="shared" si="306"/>
        <v>659</v>
      </c>
      <c r="B521" s="173" t="s">
        <v>107</v>
      </c>
      <c r="C521" s="174"/>
      <c r="D521" s="140">
        <v>0</v>
      </c>
      <c r="E521" s="140">
        <f t="shared" si="313"/>
        <v>1</v>
      </c>
      <c r="F521" s="175">
        <v>45336</v>
      </c>
      <c r="G521" s="175">
        <v>45336</v>
      </c>
      <c r="H521" s="143">
        <f t="shared" si="315"/>
        <v>45350</v>
      </c>
      <c r="I521" s="175">
        <v>45350</v>
      </c>
      <c r="J521" s="175">
        <v>45350</v>
      </c>
      <c r="K521" s="143">
        <f t="shared" si="316"/>
        <v>45350</v>
      </c>
      <c r="L521" s="144">
        <v>100</v>
      </c>
      <c r="M521" s="215">
        <v>0</v>
      </c>
      <c r="N521" s="144">
        <f t="shared" si="341"/>
        <v>0</v>
      </c>
      <c r="O521" s="206">
        <v>100</v>
      </c>
      <c r="P521" s="145" t="s">
        <v>32</v>
      </c>
      <c r="Q521" s="227">
        <f t="shared" si="342"/>
        <v>100</v>
      </c>
      <c r="R521" s="146"/>
      <c r="S521" s="55">
        <f t="shared" si="343"/>
        <v>0</v>
      </c>
      <c r="T521" s="149">
        <f t="shared" si="344"/>
        <v>1</v>
      </c>
      <c r="U521" s="233">
        <f t="shared" si="345"/>
        <v>1</v>
      </c>
      <c r="V521" s="149">
        <f t="shared" si="346"/>
        <v>0</v>
      </c>
      <c r="W521" s="150"/>
    </row>
    <row r="522" spans="1:23" s="142" customFormat="1" ht="14.1" hidden="1" customHeight="1" outlineLevel="4">
      <c r="A522" s="192">
        <f t="shared" si="306"/>
        <v>660</v>
      </c>
      <c r="B522" s="173" t="s">
        <v>62</v>
      </c>
      <c r="C522" s="174"/>
      <c r="D522" s="140">
        <v>0</v>
      </c>
      <c r="E522" s="140">
        <f t="shared" si="313"/>
        <v>1</v>
      </c>
      <c r="F522" s="175">
        <v>45350</v>
      </c>
      <c r="G522" s="175">
        <v>45350</v>
      </c>
      <c r="H522" s="143">
        <f t="shared" si="315"/>
        <v>45366</v>
      </c>
      <c r="I522" s="175">
        <v>45366</v>
      </c>
      <c r="J522" s="175">
        <v>45366</v>
      </c>
      <c r="K522" s="143">
        <f t="shared" si="316"/>
        <v>45366</v>
      </c>
      <c r="L522" s="144">
        <v>100</v>
      </c>
      <c r="M522" s="215">
        <v>0</v>
      </c>
      <c r="N522" s="144">
        <f t="shared" si="341"/>
        <v>0</v>
      </c>
      <c r="O522" s="206">
        <v>100</v>
      </c>
      <c r="P522" s="145" t="s">
        <v>32</v>
      </c>
      <c r="Q522" s="227">
        <f t="shared" si="342"/>
        <v>100</v>
      </c>
      <c r="R522" s="146"/>
      <c r="S522" s="55">
        <f>D522/$D$492</f>
        <v>0</v>
      </c>
      <c r="T522" s="149">
        <f t="shared" si="344"/>
        <v>1</v>
      </c>
      <c r="U522" s="233">
        <f t="shared" si="345"/>
        <v>1</v>
      </c>
      <c r="V522" s="149">
        <f t="shared" si="346"/>
        <v>0</v>
      </c>
      <c r="W522" s="150"/>
    </row>
    <row r="523" spans="1:23" s="100" customFormat="1" ht="14.1" hidden="1" customHeight="1" outlineLevel="3">
      <c r="A523" s="192">
        <f t="shared" ref="A523:A586" si="347">A522+1</f>
        <v>661</v>
      </c>
      <c r="B523" s="179" t="s">
        <v>114</v>
      </c>
      <c r="C523" s="180"/>
      <c r="D523" s="111">
        <f>SUM(D524,D536)</f>
        <v>278</v>
      </c>
      <c r="E523" s="111">
        <f t="shared" si="313"/>
        <v>51</v>
      </c>
      <c r="F523" s="181">
        <v>45300</v>
      </c>
      <c r="G523" s="181">
        <v>45350</v>
      </c>
      <c r="H523" s="102">
        <f t="shared" si="315"/>
        <v>45299</v>
      </c>
      <c r="I523" s="181">
        <v>45299</v>
      </c>
      <c r="J523" s="181">
        <v>45401</v>
      </c>
      <c r="K523" s="102">
        <f t="shared" si="316"/>
        <v>45401</v>
      </c>
      <c r="L523" s="103"/>
      <c r="M523" s="214">
        <v>0</v>
      </c>
      <c r="N523" s="103"/>
      <c r="O523" s="208"/>
      <c r="P523" s="104"/>
      <c r="Q523" s="229"/>
      <c r="R523" s="154"/>
      <c r="S523" s="106">
        <f>D523/$D$491</f>
        <v>0.25135623869801083</v>
      </c>
      <c r="T523" s="108">
        <f>$S524*T524+$S536*T536</f>
        <v>1.0000000000000002</v>
      </c>
      <c r="U523" s="108">
        <f>$S524*U524+$S536*U536</f>
        <v>1.0000000000000002</v>
      </c>
      <c r="V523" s="108">
        <f t="shared" si="346"/>
        <v>0</v>
      </c>
      <c r="W523" s="109"/>
    </row>
    <row r="524" spans="1:23" s="112" customFormat="1" ht="14.1" hidden="1" customHeight="1" outlineLevel="4">
      <c r="A524" s="192">
        <f t="shared" si="347"/>
        <v>662</v>
      </c>
      <c r="B524" s="182" t="s">
        <v>109</v>
      </c>
      <c r="C524" s="183"/>
      <c r="D524" s="124">
        <f>SUM(D525:D535)</f>
        <v>278</v>
      </c>
      <c r="E524" s="124">
        <f t="shared" si="313"/>
        <v>51</v>
      </c>
      <c r="F524" s="184">
        <v>45300</v>
      </c>
      <c r="G524" s="184">
        <v>45350</v>
      </c>
      <c r="H524" s="114">
        <f t="shared" si="315"/>
        <v>45299</v>
      </c>
      <c r="I524" s="184">
        <v>45299</v>
      </c>
      <c r="J524" s="184">
        <v>45401</v>
      </c>
      <c r="K524" s="114">
        <f t="shared" si="316"/>
        <v>45401</v>
      </c>
      <c r="L524" s="115"/>
      <c r="M524" s="214">
        <v>0</v>
      </c>
      <c r="N524" s="115"/>
      <c r="O524" s="209"/>
      <c r="P524" s="116"/>
      <c r="Q524" s="230"/>
      <c r="R524" s="155"/>
      <c r="S524" s="123">
        <f>D524/$D$523</f>
        <v>1</v>
      </c>
      <c r="T524" s="120" cm="1">
        <f t="array" ref="T524">SUMPRODUCT($S525:$S535*T525:T535)</f>
        <v>1.0000000000000002</v>
      </c>
      <c r="U524" s="120" cm="1">
        <f t="array" ref="U524">SUMPRODUCT($S525:$S535*U525:U535)</f>
        <v>1.0000000000000002</v>
      </c>
      <c r="V524" s="120">
        <f t="shared" ref="V524" si="348">U524-T524</f>
        <v>0</v>
      </c>
      <c r="W524" s="121"/>
    </row>
    <row r="525" spans="1:23" s="142" customFormat="1" ht="14.1" hidden="1" customHeight="1" outlineLevel="5">
      <c r="A525" s="192">
        <f t="shared" si="347"/>
        <v>663</v>
      </c>
      <c r="B525" s="173" t="s">
        <v>49</v>
      </c>
      <c r="C525" s="174"/>
      <c r="D525" s="140">
        <f t="shared" si="314"/>
        <v>28</v>
      </c>
      <c r="E525" s="140">
        <f t="shared" si="313"/>
        <v>28</v>
      </c>
      <c r="F525" s="175">
        <v>45300</v>
      </c>
      <c r="G525" s="175">
        <v>45327</v>
      </c>
      <c r="H525" s="143">
        <f t="shared" si="315"/>
        <v>45299</v>
      </c>
      <c r="I525" s="175">
        <v>45299</v>
      </c>
      <c r="J525" s="175">
        <v>45321</v>
      </c>
      <c r="K525" s="143">
        <f t="shared" si="316"/>
        <v>45321</v>
      </c>
      <c r="L525" s="144">
        <v>100</v>
      </c>
      <c r="M525" s="215">
        <v>0</v>
      </c>
      <c r="N525" s="144">
        <f t="shared" ref="N525:N538" si="349">M525*100</f>
        <v>0</v>
      </c>
      <c r="O525" s="206">
        <v>100</v>
      </c>
      <c r="P525" s="145" t="s">
        <v>32</v>
      </c>
      <c r="Q525" s="227">
        <f t="shared" ref="Q525:Q538" si="350">IF(OR(F525="",G525="",L525=""),0,MIN(MAX(IF(F525&gt;$V$1,0,(((G525-F525)-(G525-$V$1))*(10/E525)/10)),0),1)*L525)</f>
        <v>100</v>
      </c>
      <c r="R525" s="146"/>
      <c r="S525" s="55">
        <f t="shared" ref="S525:S535" si="351">D525/$D$524</f>
        <v>0.10071942446043165</v>
      </c>
      <c r="T525" s="149">
        <f t="shared" ref="T525:T538" si="352">IF(OR(L525=0,Q525=0),0,Q525/L525)</f>
        <v>1</v>
      </c>
      <c r="U525" s="233">
        <f t="shared" ref="U525:U538" si="353">IF(OR(L525=0,O525=0),0,O525/L525)</f>
        <v>1</v>
      </c>
      <c r="V525" s="149">
        <f t="shared" ref="V525:V539" si="354">U525-T525</f>
        <v>0</v>
      </c>
      <c r="W525" s="150"/>
    </row>
    <row r="526" spans="1:23" s="142" customFormat="1" ht="14.1" hidden="1" customHeight="1" outlineLevel="5">
      <c r="A526" s="192">
        <f t="shared" si="347"/>
        <v>664</v>
      </c>
      <c r="B526" s="173" t="s">
        <v>50</v>
      </c>
      <c r="C526" s="174"/>
      <c r="D526" s="140">
        <f t="shared" si="314"/>
        <v>28</v>
      </c>
      <c r="E526" s="140">
        <f t="shared" si="313"/>
        <v>28</v>
      </c>
      <c r="F526" s="175">
        <v>45302</v>
      </c>
      <c r="G526" s="175">
        <v>45329</v>
      </c>
      <c r="H526" s="143">
        <f t="shared" si="315"/>
        <v>45301</v>
      </c>
      <c r="I526" s="175">
        <v>45301</v>
      </c>
      <c r="J526" s="175">
        <v>45359</v>
      </c>
      <c r="K526" s="143">
        <f t="shared" si="316"/>
        <v>45359</v>
      </c>
      <c r="L526" s="144">
        <v>100</v>
      </c>
      <c r="M526" s="215">
        <v>0</v>
      </c>
      <c r="N526" s="144">
        <f t="shared" si="349"/>
        <v>0</v>
      </c>
      <c r="O526" s="206">
        <v>100</v>
      </c>
      <c r="P526" s="145" t="s">
        <v>32</v>
      </c>
      <c r="Q526" s="227">
        <f t="shared" si="350"/>
        <v>100</v>
      </c>
      <c r="R526" s="146"/>
      <c r="S526" s="55">
        <f t="shared" si="351"/>
        <v>0.10071942446043165</v>
      </c>
      <c r="T526" s="149">
        <f t="shared" si="352"/>
        <v>1</v>
      </c>
      <c r="U526" s="233">
        <f t="shared" si="353"/>
        <v>1</v>
      </c>
      <c r="V526" s="149">
        <f t="shared" si="354"/>
        <v>0</v>
      </c>
      <c r="W526" s="150"/>
    </row>
    <row r="527" spans="1:23" s="142" customFormat="1" ht="14.1" hidden="1" customHeight="1" outlineLevel="5">
      <c r="A527" s="192">
        <f t="shared" si="347"/>
        <v>665</v>
      </c>
      <c r="B527" s="173" t="s">
        <v>51</v>
      </c>
      <c r="C527" s="174"/>
      <c r="D527" s="140">
        <f t="shared" si="314"/>
        <v>28</v>
      </c>
      <c r="E527" s="140">
        <f t="shared" si="313"/>
        <v>28</v>
      </c>
      <c r="F527" s="175">
        <v>45303</v>
      </c>
      <c r="G527" s="175">
        <v>45330</v>
      </c>
      <c r="H527" s="143">
        <f t="shared" si="315"/>
        <v>45328</v>
      </c>
      <c r="I527" s="175">
        <v>45328</v>
      </c>
      <c r="J527" s="175">
        <v>45387</v>
      </c>
      <c r="K527" s="143">
        <f t="shared" si="316"/>
        <v>45387</v>
      </c>
      <c r="L527" s="144">
        <v>100</v>
      </c>
      <c r="M527" s="215">
        <v>0</v>
      </c>
      <c r="N527" s="144">
        <f t="shared" si="349"/>
        <v>0</v>
      </c>
      <c r="O527" s="206">
        <v>100</v>
      </c>
      <c r="P527" s="145" t="s">
        <v>32</v>
      </c>
      <c r="Q527" s="227">
        <f t="shared" si="350"/>
        <v>100</v>
      </c>
      <c r="R527" s="146"/>
      <c r="S527" s="55">
        <f t="shared" si="351"/>
        <v>0.10071942446043165</v>
      </c>
      <c r="T527" s="149">
        <f t="shared" si="352"/>
        <v>1</v>
      </c>
      <c r="U527" s="233">
        <f t="shared" si="353"/>
        <v>1</v>
      </c>
      <c r="V527" s="149">
        <f t="shared" si="354"/>
        <v>0</v>
      </c>
      <c r="W527" s="150"/>
    </row>
    <row r="528" spans="1:23" s="142" customFormat="1" ht="14.1" hidden="1" customHeight="1" outlineLevel="5">
      <c r="A528" s="192">
        <f t="shared" si="347"/>
        <v>666</v>
      </c>
      <c r="B528" s="173" t="s">
        <v>52</v>
      </c>
      <c r="C528" s="174"/>
      <c r="D528" s="140">
        <f t="shared" si="314"/>
        <v>27</v>
      </c>
      <c r="E528" s="140">
        <f t="shared" si="313"/>
        <v>27</v>
      </c>
      <c r="F528" s="175">
        <v>45306</v>
      </c>
      <c r="G528" s="175">
        <v>45332</v>
      </c>
      <c r="H528" s="143">
        <f t="shared" si="315"/>
        <v>45330</v>
      </c>
      <c r="I528" s="175">
        <v>45330</v>
      </c>
      <c r="J528" s="175">
        <v>45387</v>
      </c>
      <c r="K528" s="143">
        <f t="shared" si="316"/>
        <v>45387</v>
      </c>
      <c r="L528" s="144">
        <v>100</v>
      </c>
      <c r="M528" s="215">
        <v>0</v>
      </c>
      <c r="N528" s="144">
        <f t="shared" si="349"/>
        <v>0</v>
      </c>
      <c r="O528" s="206">
        <v>100</v>
      </c>
      <c r="P528" s="145" t="s">
        <v>32</v>
      </c>
      <c r="Q528" s="227">
        <f t="shared" si="350"/>
        <v>100</v>
      </c>
      <c r="R528" s="146"/>
      <c r="S528" s="55">
        <f t="shared" si="351"/>
        <v>9.7122302158273388E-2</v>
      </c>
      <c r="T528" s="149">
        <f t="shared" si="352"/>
        <v>1</v>
      </c>
      <c r="U528" s="233">
        <f t="shared" si="353"/>
        <v>1</v>
      </c>
      <c r="V528" s="149">
        <f t="shared" si="354"/>
        <v>0</v>
      </c>
      <c r="W528" s="150"/>
    </row>
    <row r="529" spans="1:23" s="142" customFormat="1" ht="14.1" hidden="1" customHeight="1" outlineLevel="5">
      <c r="A529" s="192">
        <f t="shared" si="347"/>
        <v>667</v>
      </c>
      <c r="B529" s="173" t="s">
        <v>53</v>
      </c>
      <c r="C529" s="174"/>
      <c r="D529" s="140">
        <f t="shared" si="314"/>
        <v>28</v>
      </c>
      <c r="E529" s="140">
        <f t="shared" si="313"/>
        <v>28</v>
      </c>
      <c r="F529" s="175">
        <v>45309</v>
      </c>
      <c r="G529" s="175">
        <v>45336</v>
      </c>
      <c r="H529" s="143">
        <f t="shared" si="315"/>
        <v>45350</v>
      </c>
      <c r="I529" s="175">
        <v>45350</v>
      </c>
      <c r="J529" s="175">
        <v>45398</v>
      </c>
      <c r="K529" s="143">
        <f t="shared" si="316"/>
        <v>45398</v>
      </c>
      <c r="L529" s="144">
        <v>100</v>
      </c>
      <c r="M529" s="215">
        <v>0</v>
      </c>
      <c r="N529" s="144">
        <f t="shared" si="349"/>
        <v>0</v>
      </c>
      <c r="O529" s="206">
        <v>100</v>
      </c>
      <c r="P529" s="145" t="s">
        <v>32</v>
      </c>
      <c r="Q529" s="227">
        <f t="shared" si="350"/>
        <v>100</v>
      </c>
      <c r="R529" s="146"/>
      <c r="S529" s="55">
        <f t="shared" si="351"/>
        <v>0.10071942446043165</v>
      </c>
      <c r="T529" s="149">
        <f t="shared" si="352"/>
        <v>1</v>
      </c>
      <c r="U529" s="233">
        <f t="shared" si="353"/>
        <v>1</v>
      </c>
      <c r="V529" s="149">
        <f t="shared" si="354"/>
        <v>0</v>
      </c>
      <c r="W529" s="150"/>
    </row>
    <row r="530" spans="1:23" s="142" customFormat="1" ht="14.1" hidden="1" customHeight="1" outlineLevel="5">
      <c r="A530" s="192">
        <f t="shared" si="347"/>
        <v>668</v>
      </c>
      <c r="B530" s="173" t="s">
        <v>54</v>
      </c>
      <c r="C530" s="174"/>
      <c r="D530" s="140">
        <f t="shared" si="314"/>
        <v>27</v>
      </c>
      <c r="E530" s="140">
        <f t="shared" ref="E530:E593" si="355">IF(AND(F530&lt;&gt;"",G530&lt;&gt;"",(G530-F530)=0),1,G530-F530+1)</f>
        <v>27</v>
      </c>
      <c r="F530" s="175">
        <v>45313</v>
      </c>
      <c r="G530" s="175">
        <v>45339</v>
      </c>
      <c r="H530" s="143">
        <f t="shared" si="315"/>
        <v>45351</v>
      </c>
      <c r="I530" s="175">
        <v>45351</v>
      </c>
      <c r="J530" s="175">
        <v>45399</v>
      </c>
      <c r="K530" s="143">
        <f t="shared" si="316"/>
        <v>45399</v>
      </c>
      <c r="L530" s="144">
        <v>100</v>
      </c>
      <c r="M530" s="215">
        <v>0</v>
      </c>
      <c r="N530" s="144">
        <f t="shared" si="349"/>
        <v>0</v>
      </c>
      <c r="O530" s="206">
        <v>100</v>
      </c>
      <c r="P530" s="145" t="s">
        <v>32</v>
      </c>
      <c r="Q530" s="227">
        <f t="shared" si="350"/>
        <v>100</v>
      </c>
      <c r="R530" s="146"/>
      <c r="S530" s="55">
        <f t="shared" si="351"/>
        <v>9.7122302158273388E-2</v>
      </c>
      <c r="T530" s="149">
        <f t="shared" si="352"/>
        <v>1</v>
      </c>
      <c r="U530" s="233">
        <f t="shared" si="353"/>
        <v>1</v>
      </c>
      <c r="V530" s="149">
        <f t="shared" si="354"/>
        <v>0</v>
      </c>
      <c r="W530" s="150"/>
    </row>
    <row r="531" spans="1:23" s="142" customFormat="1" ht="14.1" hidden="1" customHeight="1" outlineLevel="5">
      <c r="A531" s="192">
        <f t="shared" si="347"/>
        <v>669</v>
      </c>
      <c r="B531" s="173" t="s">
        <v>65</v>
      </c>
      <c r="C531" s="174"/>
      <c r="D531" s="140">
        <f t="shared" si="314"/>
        <v>28</v>
      </c>
      <c r="E531" s="140">
        <f t="shared" si="355"/>
        <v>28</v>
      </c>
      <c r="F531" s="175">
        <v>45315</v>
      </c>
      <c r="G531" s="175">
        <v>45342</v>
      </c>
      <c r="H531" s="143">
        <f t="shared" si="315"/>
        <v>45353</v>
      </c>
      <c r="I531" s="175">
        <v>45353</v>
      </c>
      <c r="J531" s="175">
        <v>45399</v>
      </c>
      <c r="K531" s="143">
        <f t="shared" si="316"/>
        <v>45399</v>
      </c>
      <c r="L531" s="144">
        <v>100</v>
      </c>
      <c r="M531" s="215">
        <v>0</v>
      </c>
      <c r="N531" s="144">
        <f t="shared" si="349"/>
        <v>0</v>
      </c>
      <c r="O531" s="206">
        <v>100</v>
      </c>
      <c r="P531" s="145" t="s">
        <v>32</v>
      </c>
      <c r="Q531" s="227">
        <f t="shared" si="350"/>
        <v>100</v>
      </c>
      <c r="R531" s="146"/>
      <c r="S531" s="55">
        <f t="shared" si="351"/>
        <v>0.10071942446043165</v>
      </c>
      <c r="T531" s="149">
        <f t="shared" si="352"/>
        <v>1</v>
      </c>
      <c r="U531" s="233">
        <f t="shared" si="353"/>
        <v>1</v>
      </c>
      <c r="V531" s="149">
        <f t="shared" si="354"/>
        <v>0</v>
      </c>
      <c r="W531" s="150"/>
    </row>
    <row r="532" spans="1:23" s="142" customFormat="1" ht="14.1" hidden="1" customHeight="1" outlineLevel="5">
      <c r="A532" s="192">
        <f t="shared" si="347"/>
        <v>670</v>
      </c>
      <c r="B532" s="173" t="s">
        <v>55</v>
      </c>
      <c r="C532" s="174"/>
      <c r="D532" s="140">
        <f t="shared" ref="D532:D595" si="356">E532</f>
        <v>28</v>
      </c>
      <c r="E532" s="140">
        <f t="shared" si="355"/>
        <v>28</v>
      </c>
      <c r="F532" s="175">
        <v>45318</v>
      </c>
      <c r="G532" s="175">
        <v>45345</v>
      </c>
      <c r="H532" s="143">
        <f t="shared" si="315"/>
        <v>45358</v>
      </c>
      <c r="I532" s="175">
        <v>45358</v>
      </c>
      <c r="J532" s="175">
        <v>45400</v>
      </c>
      <c r="K532" s="143">
        <f t="shared" si="316"/>
        <v>45400</v>
      </c>
      <c r="L532" s="144">
        <v>100</v>
      </c>
      <c r="M532" s="215">
        <v>0</v>
      </c>
      <c r="N532" s="144">
        <f t="shared" si="349"/>
        <v>0</v>
      </c>
      <c r="O532" s="206">
        <v>100</v>
      </c>
      <c r="P532" s="145" t="s">
        <v>32</v>
      </c>
      <c r="Q532" s="227">
        <f t="shared" si="350"/>
        <v>100</v>
      </c>
      <c r="R532" s="146"/>
      <c r="S532" s="55">
        <f t="shared" si="351"/>
        <v>0.10071942446043165</v>
      </c>
      <c r="T532" s="149">
        <f t="shared" si="352"/>
        <v>1</v>
      </c>
      <c r="U532" s="233">
        <f t="shared" si="353"/>
        <v>1</v>
      </c>
      <c r="V532" s="149">
        <f t="shared" si="354"/>
        <v>0</v>
      </c>
      <c r="W532" s="150"/>
    </row>
    <row r="533" spans="1:23" s="142" customFormat="1" ht="14.1" hidden="1" customHeight="1" outlineLevel="5">
      <c r="A533" s="192">
        <f t="shared" si="347"/>
        <v>671</v>
      </c>
      <c r="B533" s="173" t="s">
        <v>56</v>
      </c>
      <c r="C533" s="174"/>
      <c r="D533" s="140">
        <f t="shared" si="356"/>
        <v>28</v>
      </c>
      <c r="E533" s="140">
        <f t="shared" si="355"/>
        <v>28</v>
      </c>
      <c r="F533" s="175">
        <v>45322</v>
      </c>
      <c r="G533" s="175">
        <v>45349</v>
      </c>
      <c r="H533" s="143">
        <f t="shared" ref="H533:H596" si="357">I533</f>
        <v>45359</v>
      </c>
      <c r="I533" s="175">
        <v>45359</v>
      </c>
      <c r="J533" s="175">
        <v>45401</v>
      </c>
      <c r="K533" s="143">
        <f t="shared" ref="K533:K596" si="358">J533</f>
        <v>45401</v>
      </c>
      <c r="L533" s="144">
        <v>100</v>
      </c>
      <c r="M533" s="215">
        <v>0</v>
      </c>
      <c r="N533" s="144">
        <f t="shared" si="349"/>
        <v>0</v>
      </c>
      <c r="O533" s="206">
        <v>100</v>
      </c>
      <c r="P533" s="145" t="s">
        <v>32</v>
      </c>
      <c r="Q533" s="227">
        <f t="shared" si="350"/>
        <v>100</v>
      </c>
      <c r="R533" s="146"/>
      <c r="S533" s="55">
        <f t="shared" si="351"/>
        <v>0.10071942446043165</v>
      </c>
      <c r="T533" s="149">
        <f t="shared" si="352"/>
        <v>1</v>
      </c>
      <c r="U533" s="233">
        <f t="shared" si="353"/>
        <v>1</v>
      </c>
      <c r="V533" s="149">
        <f t="shared" si="354"/>
        <v>0</v>
      </c>
      <c r="W533" s="150"/>
    </row>
    <row r="534" spans="1:23" s="142" customFormat="1" ht="14.1" hidden="1" customHeight="1" outlineLevel="5">
      <c r="A534" s="192">
        <f t="shared" si="347"/>
        <v>672</v>
      </c>
      <c r="B534" s="173" t="s">
        <v>57</v>
      </c>
      <c r="C534" s="174"/>
      <c r="D534" s="140">
        <f t="shared" si="356"/>
        <v>28</v>
      </c>
      <c r="E534" s="140">
        <f t="shared" si="355"/>
        <v>28</v>
      </c>
      <c r="F534" s="175">
        <v>45323</v>
      </c>
      <c r="G534" s="175">
        <v>45350</v>
      </c>
      <c r="H534" s="143">
        <f t="shared" si="357"/>
        <v>45372</v>
      </c>
      <c r="I534" s="175">
        <v>45372</v>
      </c>
      <c r="J534" s="175">
        <v>45401</v>
      </c>
      <c r="K534" s="143">
        <f t="shared" si="358"/>
        <v>45401</v>
      </c>
      <c r="L534" s="144">
        <v>100</v>
      </c>
      <c r="M534" s="215">
        <v>0</v>
      </c>
      <c r="N534" s="144">
        <f t="shared" si="349"/>
        <v>0</v>
      </c>
      <c r="O534" s="206">
        <v>100</v>
      </c>
      <c r="P534" s="145" t="s">
        <v>32</v>
      </c>
      <c r="Q534" s="227">
        <f t="shared" si="350"/>
        <v>100</v>
      </c>
      <c r="R534" s="146"/>
      <c r="S534" s="55">
        <f t="shared" si="351"/>
        <v>0.10071942446043165</v>
      </c>
      <c r="T534" s="149">
        <f t="shared" si="352"/>
        <v>1</v>
      </c>
      <c r="U534" s="233">
        <f t="shared" si="353"/>
        <v>1</v>
      </c>
      <c r="V534" s="149">
        <f t="shared" si="354"/>
        <v>0</v>
      </c>
      <c r="W534" s="150"/>
    </row>
    <row r="535" spans="1:23" s="142" customFormat="1" ht="14.1" hidden="1" customHeight="1" outlineLevel="5">
      <c r="A535" s="192">
        <f t="shared" si="347"/>
        <v>673</v>
      </c>
      <c r="B535" s="173" t="s">
        <v>110</v>
      </c>
      <c r="C535" s="174"/>
      <c r="D535" s="140">
        <v>0</v>
      </c>
      <c r="E535" s="140">
        <f t="shared" si="355"/>
        <v>1</v>
      </c>
      <c r="F535" s="175">
        <v>45350</v>
      </c>
      <c r="G535" s="175">
        <v>45350</v>
      </c>
      <c r="H535" s="143">
        <f t="shared" si="357"/>
        <v>45401</v>
      </c>
      <c r="I535" s="175">
        <v>45401</v>
      </c>
      <c r="J535" s="175">
        <v>45401</v>
      </c>
      <c r="K535" s="143">
        <f t="shared" si="358"/>
        <v>45401</v>
      </c>
      <c r="L535" s="144">
        <v>100</v>
      </c>
      <c r="M535" s="215">
        <v>0</v>
      </c>
      <c r="N535" s="144">
        <f t="shared" si="349"/>
        <v>0</v>
      </c>
      <c r="O535" s="206">
        <v>100</v>
      </c>
      <c r="P535" s="145" t="s">
        <v>32</v>
      </c>
      <c r="Q535" s="227">
        <f t="shared" si="350"/>
        <v>100</v>
      </c>
      <c r="R535" s="146"/>
      <c r="S535" s="55">
        <f t="shared" si="351"/>
        <v>0</v>
      </c>
      <c r="T535" s="149">
        <f t="shared" si="352"/>
        <v>1</v>
      </c>
      <c r="U535" s="233">
        <f t="shared" si="353"/>
        <v>1</v>
      </c>
      <c r="V535" s="149">
        <f t="shared" si="354"/>
        <v>0</v>
      </c>
      <c r="W535" s="150"/>
    </row>
    <row r="536" spans="1:23" s="142" customFormat="1" ht="14.1" hidden="1" customHeight="1" outlineLevel="4">
      <c r="A536" s="192">
        <f t="shared" si="347"/>
        <v>674</v>
      </c>
      <c r="B536" s="173" t="s">
        <v>125</v>
      </c>
      <c r="C536" s="174"/>
      <c r="D536" s="140">
        <v>0</v>
      </c>
      <c r="E536" s="140">
        <f t="shared" si="355"/>
        <v>1</v>
      </c>
      <c r="F536" s="175">
        <v>45350</v>
      </c>
      <c r="G536" s="175">
        <v>45350</v>
      </c>
      <c r="H536" s="143">
        <f t="shared" si="357"/>
        <v>45401</v>
      </c>
      <c r="I536" s="175">
        <v>45401</v>
      </c>
      <c r="J536" s="175">
        <v>45401</v>
      </c>
      <c r="K536" s="143">
        <f t="shared" si="358"/>
        <v>45401</v>
      </c>
      <c r="L536" s="144">
        <v>100</v>
      </c>
      <c r="M536" s="215">
        <v>0</v>
      </c>
      <c r="N536" s="144">
        <f t="shared" si="349"/>
        <v>0</v>
      </c>
      <c r="O536" s="206">
        <v>100</v>
      </c>
      <c r="P536" s="145" t="s">
        <v>32</v>
      </c>
      <c r="Q536" s="227">
        <f t="shared" si="350"/>
        <v>100</v>
      </c>
      <c r="R536" s="146"/>
      <c r="S536" s="55">
        <f>D536/$D$523</f>
        <v>0</v>
      </c>
      <c r="T536" s="149">
        <f t="shared" si="352"/>
        <v>1</v>
      </c>
      <c r="U536" s="233">
        <f t="shared" si="353"/>
        <v>1</v>
      </c>
      <c r="V536" s="149">
        <f t="shared" si="354"/>
        <v>0</v>
      </c>
      <c r="W536" s="150"/>
    </row>
    <row r="537" spans="1:23" s="142" customFormat="1" ht="14.1" hidden="1" customHeight="1" outlineLevel="3">
      <c r="A537" s="192">
        <f t="shared" si="347"/>
        <v>675</v>
      </c>
      <c r="B537" s="173" t="s">
        <v>91</v>
      </c>
      <c r="C537" s="174"/>
      <c r="D537" s="140">
        <v>0</v>
      </c>
      <c r="E537" s="140">
        <f t="shared" si="355"/>
        <v>1</v>
      </c>
      <c r="F537" s="175">
        <v>45350</v>
      </c>
      <c r="G537" s="175">
        <v>45350</v>
      </c>
      <c r="H537" s="143">
        <f t="shared" si="357"/>
        <v>45401</v>
      </c>
      <c r="I537" s="175">
        <v>45401</v>
      </c>
      <c r="J537" s="175">
        <v>45401</v>
      </c>
      <c r="K537" s="143">
        <f t="shared" si="358"/>
        <v>45401</v>
      </c>
      <c r="L537" s="144">
        <v>100</v>
      </c>
      <c r="M537" s="215">
        <v>0</v>
      </c>
      <c r="N537" s="144">
        <f t="shared" si="349"/>
        <v>0</v>
      </c>
      <c r="O537" s="206">
        <v>100</v>
      </c>
      <c r="P537" s="145" t="s">
        <v>32</v>
      </c>
      <c r="Q537" s="227">
        <f t="shared" si="350"/>
        <v>100</v>
      </c>
      <c r="R537" s="146"/>
      <c r="S537" s="55">
        <f>D537/$D$491</f>
        <v>0</v>
      </c>
      <c r="T537" s="149">
        <f t="shared" si="352"/>
        <v>1</v>
      </c>
      <c r="U537" s="233">
        <f t="shared" si="353"/>
        <v>1</v>
      </c>
      <c r="V537" s="149">
        <f t="shared" si="354"/>
        <v>0</v>
      </c>
      <c r="W537" s="150"/>
    </row>
    <row r="538" spans="1:23" s="142" customFormat="1" ht="14.1" hidden="1" customHeight="1" outlineLevel="2">
      <c r="A538" s="192">
        <f t="shared" si="347"/>
        <v>676</v>
      </c>
      <c r="B538" s="173" t="s">
        <v>128</v>
      </c>
      <c r="C538" s="174"/>
      <c r="D538" s="140">
        <v>0</v>
      </c>
      <c r="E538" s="140">
        <f t="shared" si="355"/>
        <v>1</v>
      </c>
      <c r="F538" s="175">
        <v>45350</v>
      </c>
      <c r="G538" s="175">
        <v>45350</v>
      </c>
      <c r="H538" s="143">
        <f t="shared" si="357"/>
        <v>45401</v>
      </c>
      <c r="I538" s="175">
        <v>45401</v>
      </c>
      <c r="J538" s="175">
        <v>45401</v>
      </c>
      <c r="K538" s="143">
        <f t="shared" si="358"/>
        <v>45401</v>
      </c>
      <c r="L538" s="144">
        <v>100</v>
      </c>
      <c r="M538" s="215">
        <v>0</v>
      </c>
      <c r="N538" s="144">
        <f t="shared" si="349"/>
        <v>0</v>
      </c>
      <c r="O538" s="206">
        <v>100</v>
      </c>
      <c r="P538" s="145" t="s">
        <v>32</v>
      </c>
      <c r="Q538" s="227">
        <f t="shared" si="350"/>
        <v>100</v>
      </c>
      <c r="R538" s="146"/>
      <c r="S538" s="55">
        <f>D538/$D$487</f>
        <v>0</v>
      </c>
      <c r="T538" s="149">
        <f t="shared" si="352"/>
        <v>1</v>
      </c>
      <c r="U538" s="233">
        <f t="shared" si="353"/>
        <v>1</v>
      </c>
      <c r="V538" s="149">
        <f t="shared" si="354"/>
        <v>0</v>
      </c>
      <c r="W538" s="150"/>
    </row>
    <row r="539" spans="1:23" s="74" customFormat="1" ht="14.1" customHeight="1" outlineLevel="1" collapsed="1">
      <c r="A539" s="192">
        <f t="shared" si="347"/>
        <v>677</v>
      </c>
      <c r="B539" s="170" t="s">
        <v>129</v>
      </c>
      <c r="C539" s="171"/>
      <c r="D539" s="75">
        <f>SUM(D540,D543,D590)</f>
        <v>1156</v>
      </c>
      <c r="E539" s="75">
        <f t="shared" si="355"/>
        <v>87</v>
      </c>
      <c r="F539" s="172">
        <v>45264</v>
      </c>
      <c r="G539" s="172">
        <v>45350</v>
      </c>
      <c r="H539" s="76">
        <f t="shared" si="357"/>
        <v>45264</v>
      </c>
      <c r="I539" s="172">
        <v>45264</v>
      </c>
      <c r="J539" s="172">
        <v>45359</v>
      </c>
      <c r="K539" s="76">
        <f t="shared" si="358"/>
        <v>45359</v>
      </c>
      <c r="L539" s="77"/>
      <c r="M539" s="214">
        <v>0.02</v>
      </c>
      <c r="N539" s="77"/>
      <c r="O539" s="205"/>
      <c r="P539" s="78"/>
      <c r="Q539" s="226"/>
      <c r="R539" s="138"/>
      <c r="S539" s="80">
        <f>D539/$D$9</f>
        <v>0.12953832362169432</v>
      </c>
      <c r="T539" s="82">
        <f>$S540*T540+$S543*T543+$S590*T590</f>
        <v>1</v>
      </c>
      <c r="U539" s="82">
        <f>$S540*U540+$S543*U543+$S590*U590</f>
        <v>1</v>
      </c>
      <c r="V539" s="82">
        <f t="shared" si="354"/>
        <v>0</v>
      </c>
      <c r="W539" s="83"/>
    </row>
    <row r="540" spans="1:23" s="86" customFormat="1" ht="14.1" hidden="1" customHeight="1" outlineLevel="2">
      <c r="A540" s="192">
        <f t="shared" si="347"/>
        <v>678</v>
      </c>
      <c r="B540" s="176" t="s">
        <v>43</v>
      </c>
      <c r="C540" s="177"/>
      <c r="D540" s="96">
        <f>SUM(D541:D542)</f>
        <v>17</v>
      </c>
      <c r="E540" s="96">
        <f t="shared" si="355"/>
        <v>17</v>
      </c>
      <c r="F540" s="178">
        <v>45264</v>
      </c>
      <c r="G540" s="178">
        <v>45280</v>
      </c>
      <c r="H540" s="88">
        <f t="shared" si="357"/>
        <v>45264</v>
      </c>
      <c r="I540" s="178">
        <v>45264</v>
      </c>
      <c r="J540" s="178">
        <v>45280</v>
      </c>
      <c r="K540" s="88">
        <f t="shared" si="358"/>
        <v>45280</v>
      </c>
      <c r="L540" s="89"/>
      <c r="M540" s="214">
        <v>0.99</v>
      </c>
      <c r="N540" s="89"/>
      <c r="O540" s="207"/>
      <c r="P540" s="90"/>
      <c r="Q540" s="228"/>
      <c r="R540" s="139"/>
      <c r="S540" s="98">
        <f>D540/$D$539</f>
        <v>1.4705882352941176E-2</v>
      </c>
      <c r="T540" s="94" cm="1">
        <f t="array" ref="T540">SUMPRODUCT($S541:$S542*T541:T542)</f>
        <v>1</v>
      </c>
      <c r="U540" s="94" cm="1">
        <f t="array" ref="U540">SUMPRODUCT($S541:$S542*U541:U542)</f>
        <v>1</v>
      </c>
      <c r="V540" s="94">
        <f t="shared" ref="V540" si="359">U540-T540</f>
        <v>0</v>
      </c>
      <c r="W540" s="95"/>
    </row>
    <row r="541" spans="1:23" s="142" customFormat="1" ht="14.1" hidden="1" customHeight="1" outlineLevel="3">
      <c r="A541" s="192">
        <f t="shared" si="347"/>
        <v>679</v>
      </c>
      <c r="B541" s="173" t="s">
        <v>44</v>
      </c>
      <c r="C541" s="174"/>
      <c r="D541" s="140">
        <f t="shared" si="356"/>
        <v>17</v>
      </c>
      <c r="E541" s="140">
        <f t="shared" si="355"/>
        <v>17</v>
      </c>
      <c r="F541" s="175">
        <v>45264</v>
      </c>
      <c r="G541" s="175">
        <v>45280</v>
      </c>
      <c r="H541" s="143">
        <f t="shared" si="357"/>
        <v>45264</v>
      </c>
      <c r="I541" s="175">
        <v>45264</v>
      </c>
      <c r="J541" s="175">
        <v>45280</v>
      </c>
      <c r="K541" s="143">
        <f t="shared" si="358"/>
        <v>45280</v>
      </c>
      <c r="L541" s="144">
        <v>100</v>
      </c>
      <c r="M541" s="215">
        <v>1</v>
      </c>
      <c r="N541" s="144">
        <f t="shared" ref="N541:N542" si="360">M541*100</f>
        <v>100</v>
      </c>
      <c r="O541" s="206">
        <v>100</v>
      </c>
      <c r="P541" s="145" t="s">
        <v>32</v>
      </c>
      <c r="Q541" s="227">
        <f>IF(OR(F541="",G541="",L541=""),0,MIN(MAX(IF(F541&gt;$V$1,0,(((G541-F541)-(G541-$V$1))*(10/E541)/10)),0),1)*L541)</f>
        <v>100</v>
      </c>
      <c r="R541" s="146"/>
      <c r="S541" s="55">
        <f>D541/$D$540</f>
        <v>1</v>
      </c>
      <c r="T541" s="149">
        <f>IF(OR(L541=0,Q541=0),0,Q541/L541)</f>
        <v>1</v>
      </c>
      <c r="U541" s="233">
        <f>IF(OR(L541=0,O541=0),0,O541/L541)</f>
        <v>1</v>
      </c>
      <c r="V541" s="149">
        <f t="shared" ref="V541:V543" si="361">U541-T541</f>
        <v>0</v>
      </c>
      <c r="W541" s="150"/>
    </row>
    <row r="542" spans="1:23" s="142" customFormat="1" ht="14.1" hidden="1" customHeight="1" outlineLevel="3">
      <c r="A542" s="192">
        <f t="shared" si="347"/>
        <v>680</v>
      </c>
      <c r="B542" s="173" t="s">
        <v>45</v>
      </c>
      <c r="C542" s="174"/>
      <c r="D542" s="140">
        <v>0</v>
      </c>
      <c r="E542" s="140">
        <f t="shared" si="355"/>
        <v>1</v>
      </c>
      <c r="F542" s="175">
        <v>45280</v>
      </c>
      <c r="G542" s="175">
        <v>45280</v>
      </c>
      <c r="H542" s="143">
        <f t="shared" si="357"/>
        <v>45280</v>
      </c>
      <c r="I542" s="175">
        <v>45280</v>
      </c>
      <c r="J542" s="175">
        <v>45280</v>
      </c>
      <c r="K542" s="143">
        <f t="shared" si="358"/>
        <v>45280</v>
      </c>
      <c r="L542" s="144">
        <v>100</v>
      </c>
      <c r="M542" s="215">
        <v>0</v>
      </c>
      <c r="N542" s="144">
        <f t="shared" si="360"/>
        <v>0</v>
      </c>
      <c r="O542" s="206">
        <v>100</v>
      </c>
      <c r="P542" s="145" t="s">
        <v>32</v>
      </c>
      <c r="Q542" s="227">
        <f>IF(OR(F542="",G542="",L542=""),0,MIN(MAX(IF(F542&gt;$V$1,0,(((G542-F542)-(G542-$V$1))*(10/E542)/10)),0),1)*L542)</f>
        <v>100</v>
      </c>
      <c r="R542" s="146"/>
      <c r="S542" s="55">
        <f>D542/$D$540</f>
        <v>0</v>
      </c>
      <c r="T542" s="149">
        <f>IF(OR(L542=0,Q542=0),0,Q542/L542)</f>
        <v>1</v>
      </c>
      <c r="U542" s="233">
        <f>IF(OR(L542=0,O542=0),0,O542/L542)</f>
        <v>1</v>
      </c>
      <c r="V542" s="149">
        <f t="shared" si="361"/>
        <v>0</v>
      </c>
      <c r="W542" s="150"/>
    </row>
    <row r="543" spans="1:23" s="86" customFormat="1" ht="14.1" hidden="1" customHeight="1" outlineLevel="2">
      <c r="A543" s="192">
        <f t="shared" si="347"/>
        <v>681</v>
      </c>
      <c r="B543" s="176" t="s">
        <v>46</v>
      </c>
      <c r="C543" s="177"/>
      <c r="D543" s="96">
        <f>SUM(D544,D575,D589)</f>
        <v>1139</v>
      </c>
      <c r="E543" s="96">
        <f t="shared" si="355"/>
        <v>70</v>
      </c>
      <c r="F543" s="178">
        <v>45281</v>
      </c>
      <c r="G543" s="178">
        <v>45350</v>
      </c>
      <c r="H543" s="88">
        <f t="shared" si="357"/>
        <v>45267</v>
      </c>
      <c r="I543" s="178">
        <v>45267</v>
      </c>
      <c r="J543" s="178">
        <v>45359</v>
      </c>
      <c r="K543" s="88">
        <f t="shared" si="358"/>
        <v>45359</v>
      </c>
      <c r="L543" s="89"/>
      <c r="M543" s="214">
        <v>0</v>
      </c>
      <c r="N543" s="89"/>
      <c r="O543" s="207"/>
      <c r="P543" s="90"/>
      <c r="Q543" s="228"/>
      <c r="R543" s="139"/>
      <c r="S543" s="98">
        <f>D543/$D$539</f>
        <v>0.98529411764705888</v>
      </c>
      <c r="T543" s="94">
        <f>$S544*T544+$S575*T575+$S589*T589</f>
        <v>1</v>
      </c>
      <c r="U543" s="94">
        <f>$S544*U544+$S575*U575+$S589*U589</f>
        <v>1</v>
      </c>
      <c r="V543" s="94">
        <f t="shared" si="361"/>
        <v>0</v>
      </c>
      <c r="W543" s="95"/>
    </row>
    <row r="544" spans="1:23" s="100" customFormat="1" ht="14.1" hidden="1" customHeight="1" outlineLevel="3">
      <c r="A544" s="192">
        <f t="shared" si="347"/>
        <v>682</v>
      </c>
      <c r="B544" s="179" t="s">
        <v>47</v>
      </c>
      <c r="C544" s="180"/>
      <c r="D544" s="111">
        <f>SUM(D545,D556,D564,D574)</f>
        <v>801</v>
      </c>
      <c r="E544" s="111">
        <f t="shared" si="355"/>
        <v>70</v>
      </c>
      <c r="F544" s="181">
        <v>45281</v>
      </c>
      <c r="G544" s="181">
        <v>45350</v>
      </c>
      <c r="H544" s="102">
        <f t="shared" si="357"/>
        <v>45267</v>
      </c>
      <c r="I544" s="181">
        <v>45267</v>
      </c>
      <c r="J544" s="181">
        <v>45352</v>
      </c>
      <c r="K544" s="102">
        <f t="shared" si="358"/>
        <v>45352</v>
      </c>
      <c r="L544" s="103"/>
      <c r="M544" s="214">
        <v>0</v>
      </c>
      <c r="N544" s="103"/>
      <c r="O544" s="208"/>
      <c r="P544" s="104"/>
      <c r="Q544" s="229"/>
      <c r="R544" s="154"/>
      <c r="S544" s="106">
        <f>D544/$D$543</f>
        <v>0.7032484635645303</v>
      </c>
      <c r="T544" s="108">
        <f>$S545*T545+$S556*T556+$S564*T564+$S574*T574</f>
        <v>1</v>
      </c>
      <c r="U544" s="108">
        <f>$S545*U545+$S556*U556+$S564*U564+$S574*U574</f>
        <v>1</v>
      </c>
      <c r="V544" s="108">
        <f t="shared" ref="V544" si="362">U544-T544</f>
        <v>0</v>
      </c>
      <c r="W544" s="109"/>
    </row>
    <row r="545" spans="1:23" s="112" customFormat="1" ht="14.1" hidden="1" customHeight="1" outlineLevel="4">
      <c r="A545" s="192">
        <f t="shared" si="347"/>
        <v>683</v>
      </c>
      <c r="B545" s="182" t="s">
        <v>48</v>
      </c>
      <c r="C545" s="183"/>
      <c r="D545" s="124">
        <f>SUM(D546:D555)</f>
        <v>314</v>
      </c>
      <c r="E545" s="124">
        <f t="shared" si="355"/>
        <v>55</v>
      </c>
      <c r="F545" s="184">
        <v>45281</v>
      </c>
      <c r="G545" s="184">
        <v>45335</v>
      </c>
      <c r="H545" s="114">
        <f t="shared" si="357"/>
        <v>45267</v>
      </c>
      <c r="I545" s="184">
        <v>45267</v>
      </c>
      <c r="J545" s="184">
        <v>45330</v>
      </c>
      <c r="K545" s="114">
        <f t="shared" si="358"/>
        <v>45330</v>
      </c>
      <c r="L545" s="115"/>
      <c r="M545" s="214">
        <v>0</v>
      </c>
      <c r="N545" s="115"/>
      <c r="O545" s="209"/>
      <c r="P545" s="116"/>
      <c r="Q545" s="230"/>
      <c r="R545" s="155"/>
      <c r="S545" s="123">
        <f>D545/$D$544</f>
        <v>0.39200998751560551</v>
      </c>
      <c r="T545" s="120" cm="1">
        <f t="array" ref="T545">SUMPRODUCT($S546:$S555*T546:T555)</f>
        <v>0.99999999999999989</v>
      </c>
      <c r="U545" s="120" cm="1">
        <f t="array" ref="U545">SUMPRODUCT($S546:$S555*U546:U555)</f>
        <v>0.99999999999999989</v>
      </c>
      <c r="V545" s="120">
        <f t="shared" ref="V545" si="363">U545-T545</f>
        <v>0</v>
      </c>
      <c r="W545" s="121"/>
    </row>
    <row r="546" spans="1:23" s="142" customFormat="1" ht="14.1" hidden="1" customHeight="1" outlineLevel="5">
      <c r="A546" s="192">
        <f t="shared" si="347"/>
        <v>684</v>
      </c>
      <c r="B546" s="173" t="s">
        <v>49</v>
      </c>
      <c r="C546" s="174"/>
      <c r="D546" s="140">
        <f t="shared" si="356"/>
        <v>35</v>
      </c>
      <c r="E546" s="140">
        <f t="shared" si="355"/>
        <v>35</v>
      </c>
      <c r="F546" s="175">
        <v>45281</v>
      </c>
      <c r="G546" s="175">
        <v>45315</v>
      </c>
      <c r="H546" s="143">
        <f t="shared" si="357"/>
        <v>45267</v>
      </c>
      <c r="I546" s="175">
        <v>45267</v>
      </c>
      <c r="J546" s="175">
        <v>45302</v>
      </c>
      <c r="K546" s="143">
        <f t="shared" si="358"/>
        <v>45302</v>
      </c>
      <c r="L546" s="144">
        <v>100</v>
      </c>
      <c r="M546" s="215">
        <v>0</v>
      </c>
      <c r="N546" s="144">
        <f t="shared" ref="N546:N555" si="364">M546*100</f>
        <v>0</v>
      </c>
      <c r="O546" s="206">
        <v>100</v>
      </c>
      <c r="P546" s="145" t="s">
        <v>32</v>
      </c>
      <c r="Q546" s="227">
        <f t="shared" ref="Q546:Q555" si="365">IF(OR(F546="",G546="",L546=""),0,MIN(MAX(IF(F546&gt;$V$1,0,(((G546-F546)-(G546-$V$1))*(10/E546)/10)),0),1)*L546)</f>
        <v>100</v>
      </c>
      <c r="R546" s="146"/>
      <c r="S546" s="55">
        <f t="shared" ref="S546:S555" si="366">D546/$D$545</f>
        <v>0.11146496815286625</v>
      </c>
      <c r="T546" s="149">
        <f t="shared" ref="T546:T555" si="367">IF(OR(L546=0,Q546=0),0,Q546/L546)</f>
        <v>1</v>
      </c>
      <c r="U546" s="233">
        <f t="shared" ref="U546:U555" si="368">IF(OR(L546=0,O546=0),0,O546/L546)</f>
        <v>1</v>
      </c>
      <c r="V546" s="149">
        <f t="shared" ref="V546:V556" si="369">U546-T546</f>
        <v>0</v>
      </c>
      <c r="W546" s="150"/>
    </row>
    <row r="547" spans="1:23" s="142" customFormat="1" ht="14.1" hidden="1" customHeight="1" outlineLevel="5">
      <c r="A547" s="192">
        <f t="shared" si="347"/>
        <v>685</v>
      </c>
      <c r="B547" s="173" t="s">
        <v>50</v>
      </c>
      <c r="C547" s="174"/>
      <c r="D547" s="140">
        <f t="shared" si="356"/>
        <v>35</v>
      </c>
      <c r="E547" s="140">
        <f t="shared" si="355"/>
        <v>35</v>
      </c>
      <c r="F547" s="175">
        <v>45283</v>
      </c>
      <c r="G547" s="175">
        <v>45317</v>
      </c>
      <c r="H547" s="143">
        <f t="shared" si="357"/>
        <v>45269</v>
      </c>
      <c r="I547" s="175">
        <v>45269</v>
      </c>
      <c r="J547" s="175">
        <v>45303</v>
      </c>
      <c r="K547" s="143">
        <f t="shared" si="358"/>
        <v>45303</v>
      </c>
      <c r="L547" s="144">
        <v>100</v>
      </c>
      <c r="M547" s="215">
        <v>0</v>
      </c>
      <c r="N547" s="144">
        <f t="shared" si="364"/>
        <v>0</v>
      </c>
      <c r="O547" s="206">
        <v>100</v>
      </c>
      <c r="P547" s="145" t="s">
        <v>32</v>
      </c>
      <c r="Q547" s="227">
        <f t="shared" si="365"/>
        <v>100</v>
      </c>
      <c r="R547" s="146"/>
      <c r="S547" s="55">
        <f t="shared" si="366"/>
        <v>0.11146496815286625</v>
      </c>
      <c r="T547" s="149">
        <f t="shared" si="367"/>
        <v>1</v>
      </c>
      <c r="U547" s="233">
        <f t="shared" si="368"/>
        <v>1</v>
      </c>
      <c r="V547" s="149">
        <f t="shared" si="369"/>
        <v>0</v>
      </c>
      <c r="W547" s="150"/>
    </row>
    <row r="548" spans="1:23" s="142" customFormat="1" ht="14.1" hidden="1" customHeight="1" outlineLevel="5">
      <c r="A548" s="192">
        <f t="shared" si="347"/>
        <v>686</v>
      </c>
      <c r="B548" s="173" t="s">
        <v>51</v>
      </c>
      <c r="C548" s="174"/>
      <c r="D548" s="140">
        <f t="shared" si="356"/>
        <v>34</v>
      </c>
      <c r="E548" s="140">
        <f t="shared" si="355"/>
        <v>34</v>
      </c>
      <c r="F548" s="175">
        <v>45285</v>
      </c>
      <c r="G548" s="175">
        <v>45318</v>
      </c>
      <c r="H548" s="143">
        <f t="shared" si="357"/>
        <v>45288</v>
      </c>
      <c r="I548" s="175">
        <v>45288</v>
      </c>
      <c r="J548" s="175">
        <v>45310</v>
      </c>
      <c r="K548" s="143">
        <f t="shared" si="358"/>
        <v>45310</v>
      </c>
      <c r="L548" s="144">
        <v>100</v>
      </c>
      <c r="M548" s="215">
        <v>0</v>
      </c>
      <c r="N548" s="144">
        <f t="shared" si="364"/>
        <v>0</v>
      </c>
      <c r="O548" s="206">
        <v>100</v>
      </c>
      <c r="P548" s="145" t="s">
        <v>32</v>
      </c>
      <c r="Q548" s="227">
        <f t="shared" si="365"/>
        <v>100</v>
      </c>
      <c r="R548" s="146"/>
      <c r="S548" s="55">
        <f t="shared" si="366"/>
        <v>0.10828025477707007</v>
      </c>
      <c r="T548" s="149">
        <f t="shared" si="367"/>
        <v>1</v>
      </c>
      <c r="U548" s="233">
        <f t="shared" si="368"/>
        <v>1</v>
      </c>
      <c r="V548" s="149">
        <f t="shared" si="369"/>
        <v>0</v>
      </c>
      <c r="W548" s="150"/>
    </row>
    <row r="549" spans="1:23" s="142" customFormat="1" ht="14.1" hidden="1" customHeight="1" outlineLevel="5">
      <c r="A549" s="192">
        <f t="shared" si="347"/>
        <v>687</v>
      </c>
      <c r="B549" s="173" t="s">
        <v>52</v>
      </c>
      <c r="C549" s="174"/>
      <c r="D549" s="140">
        <f t="shared" si="356"/>
        <v>35</v>
      </c>
      <c r="E549" s="140">
        <f t="shared" si="355"/>
        <v>35</v>
      </c>
      <c r="F549" s="175">
        <v>45287</v>
      </c>
      <c r="G549" s="175">
        <v>45321</v>
      </c>
      <c r="H549" s="143">
        <f t="shared" si="357"/>
        <v>45290</v>
      </c>
      <c r="I549" s="175">
        <v>45290</v>
      </c>
      <c r="J549" s="175">
        <v>45317</v>
      </c>
      <c r="K549" s="143">
        <f t="shared" si="358"/>
        <v>45317</v>
      </c>
      <c r="L549" s="144">
        <v>100</v>
      </c>
      <c r="M549" s="215">
        <v>0</v>
      </c>
      <c r="N549" s="144">
        <f t="shared" si="364"/>
        <v>0</v>
      </c>
      <c r="O549" s="206">
        <v>100</v>
      </c>
      <c r="P549" s="145" t="s">
        <v>32</v>
      </c>
      <c r="Q549" s="227">
        <f t="shared" si="365"/>
        <v>100</v>
      </c>
      <c r="R549" s="146"/>
      <c r="S549" s="55">
        <f t="shared" si="366"/>
        <v>0.11146496815286625</v>
      </c>
      <c r="T549" s="149">
        <f t="shared" si="367"/>
        <v>1</v>
      </c>
      <c r="U549" s="233">
        <f t="shared" si="368"/>
        <v>1</v>
      </c>
      <c r="V549" s="149">
        <f t="shared" si="369"/>
        <v>0</v>
      </c>
      <c r="W549" s="150"/>
    </row>
    <row r="550" spans="1:23" s="142" customFormat="1" ht="14.1" hidden="1" customHeight="1" outlineLevel="5">
      <c r="A550" s="192">
        <f t="shared" si="347"/>
        <v>688</v>
      </c>
      <c r="B550" s="173" t="s">
        <v>53</v>
      </c>
      <c r="C550" s="174"/>
      <c r="D550" s="140">
        <f t="shared" si="356"/>
        <v>35</v>
      </c>
      <c r="E550" s="140">
        <f t="shared" si="355"/>
        <v>35</v>
      </c>
      <c r="F550" s="175">
        <v>45290</v>
      </c>
      <c r="G550" s="175">
        <v>45324</v>
      </c>
      <c r="H550" s="143">
        <f t="shared" si="357"/>
        <v>45294</v>
      </c>
      <c r="I550" s="175">
        <v>45294</v>
      </c>
      <c r="J550" s="175">
        <v>45320</v>
      </c>
      <c r="K550" s="143">
        <f t="shared" si="358"/>
        <v>45320</v>
      </c>
      <c r="L550" s="144">
        <v>100</v>
      </c>
      <c r="M550" s="215">
        <v>0</v>
      </c>
      <c r="N550" s="144">
        <f t="shared" si="364"/>
        <v>0</v>
      </c>
      <c r="O550" s="206">
        <v>100</v>
      </c>
      <c r="P550" s="145" t="s">
        <v>32</v>
      </c>
      <c r="Q550" s="227">
        <f t="shared" si="365"/>
        <v>100</v>
      </c>
      <c r="R550" s="146"/>
      <c r="S550" s="55">
        <f t="shared" si="366"/>
        <v>0.11146496815286625</v>
      </c>
      <c r="T550" s="149">
        <f t="shared" si="367"/>
        <v>1</v>
      </c>
      <c r="U550" s="233">
        <f t="shared" si="368"/>
        <v>1</v>
      </c>
      <c r="V550" s="149">
        <f t="shared" si="369"/>
        <v>0</v>
      </c>
      <c r="W550" s="150"/>
    </row>
    <row r="551" spans="1:23" s="142" customFormat="1" ht="14.1" hidden="1" customHeight="1" outlineLevel="5">
      <c r="A551" s="192">
        <f t="shared" si="347"/>
        <v>689</v>
      </c>
      <c r="B551" s="173" t="s">
        <v>54</v>
      </c>
      <c r="C551" s="174"/>
      <c r="D551" s="140">
        <f t="shared" si="356"/>
        <v>35</v>
      </c>
      <c r="E551" s="140">
        <f t="shared" si="355"/>
        <v>35</v>
      </c>
      <c r="F551" s="175">
        <v>45294</v>
      </c>
      <c r="G551" s="175">
        <v>45328</v>
      </c>
      <c r="H551" s="143">
        <f t="shared" si="357"/>
        <v>45297</v>
      </c>
      <c r="I551" s="175">
        <v>45297</v>
      </c>
      <c r="J551" s="175">
        <v>45320</v>
      </c>
      <c r="K551" s="143">
        <f t="shared" si="358"/>
        <v>45320</v>
      </c>
      <c r="L551" s="144">
        <v>100</v>
      </c>
      <c r="M551" s="215">
        <v>0</v>
      </c>
      <c r="N551" s="144">
        <f t="shared" si="364"/>
        <v>0</v>
      </c>
      <c r="O551" s="206">
        <v>100</v>
      </c>
      <c r="P551" s="145" t="s">
        <v>32</v>
      </c>
      <c r="Q551" s="227">
        <f t="shared" si="365"/>
        <v>100</v>
      </c>
      <c r="R551" s="146"/>
      <c r="S551" s="55">
        <f t="shared" si="366"/>
        <v>0.11146496815286625</v>
      </c>
      <c r="T551" s="149">
        <f t="shared" si="367"/>
        <v>1</v>
      </c>
      <c r="U551" s="233">
        <f t="shared" si="368"/>
        <v>1</v>
      </c>
      <c r="V551" s="149">
        <f t="shared" si="369"/>
        <v>0</v>
      </c>
      <c r="W551" s="150"/>
    </row>
    <row r="552" spans="1:23" s="142" customFormat="1" ht="14.1" hidden="1" customHeight="1" outlineLevel="5">
      <c r="A552" s="192">
        <f t="shared" si="347"/>
        <v>690</v>
      </c>
      <c r="B552" s="173" t="s">
        <v>55</v>
      </c>
      <c r="C552" s="174"/>
      <c r="D552" s="140">
        <f t="shared" si="356"/>
        <v>35</v>
      </c>
      <c r="E552" s="140">
        <f t="shared" si="355"/>
        <v>35</v>
      </c>
      <c r="F552" s="175">
        <v>45296</v>
      </c>
      <c r="G552" s="175">
        <v>45330</v>
      </c>
      <c r="H552" s="143">
        <f t="shared" si="357"/>
        <v>45303</v>
      </c>
      <c r="I552" s="175">
        <v>45303</v>
      </c>
      <c r="J552" s="175">
        <v>45321</v>
      </c>
      <c r="K552" s="143">
        <f t="shared" si="358"/>
        <v>45321</v>
      </c>
      <c r="L552" s="144">
        <v>100</v>
      </c>
      <c r="M552" s="215">
        <v>0</v>
      </c>
      <c r="N552" s="144">
        <f t="shared" si="364"/>
        <v>0</v>
      </c>
      <c r="O552" s="206">
        <v>100</v>
      </c>
      <c r="P552" s="145" t="s">
        <v>32</v>
      </c>
      <c r="Q552" s="227">
        <f t="shared" si="365"/>
        <v>100</v>
      </c>
      <c r="R552" s="146"/>
      <c r="S552" s="55">
        <f t="shared" si="366"/>
        <v>0.11146496815286625</v>
      </c>
      <c r="T552" s="149">
        <f t="shared" si="367"/>
        <v>1</v>
      </c>
      <c r="U552" s="233">
        <f t="shared" si="368"/>
        <v>1</v>
      </c>
      <c r="V552" s="149">
        <f t="shared" si="369"/>
        <v>0</v>
      </c>
      <c r="W552" s="150"/>
    </row>
    <row r="553" spans="1:23" s="142" customFormat="1" ht="14.1" hidden="1" customHeight="1" outlineLevel="5">
      <c r="A553" s="192">
        <f t="shared" si="347"/>
        <v>691</v>
      </c>
      <c r="B553" s="173" t="s">
        <v>56</v>
      </c>
      <c r="C553" s="174"/>
      <c r="D553" s="140">
        <f t="shared" si="356"/>
        <v>35</v>
      </c>
      <c r="E553" s="140">
        <f t="shared" si="355"/>
        <v>35</v>
      </c>
      <c r="F553" s="175">
        <v>45300</v>
      </c>
      <c r="G553" s="175">
        <v>45334</v>
      </c>
      <c r="H553" s="143">
        <f t="shared" si="357"/>
        <v>45306</v>
      </c>
      <c r="I553" s="175">
        <v>45306</v>
      </c>
      <c r="J553" s="175">
        <v>45324</v>
      </c>
      <c r="K553" s="143">
        <f t="shared" si="358"/>
        <v>45324</v>
      </c>
      <c r="L553" s="144">
        <v>100</v>
      </c>
      <c r="M553" s="215">
        <v>0</v>
      </c>
      <c r="N553" s="144">
        <f t="shared" si="364"/>
        <v>0</v>
      </c>
      <c r="O553" s="206">
        <v>100</v>
      </c>
      <c r="P553" s="145" t="s">
        <v>32</v>
      </c>
      <c r="Q553" s="227">
        <f t="shared" si="365"/>
        <v>100</v>
      </c>
      <c r="R553" s="146"/>
      <c r="S553" s="55">
        <f t="shared" si="366"/>
        <v>0.11146496815286625</v>
      </c>
      <c r="T553" s="149">
        <f t="shared" si="367"/>
        <v>1</v>
      </c>
      <c r="U553" s="233">
        <f t="shared" si="368"/>
        <v>1</v>
      </c>
      <c r="V553" s="149">
        <f t="shared" si="369"/>
        <v>0</v>
      </c>
      <c r="W553" s="150"/>
    </row>
    <row r="554" spans="1:23" s="142" customFormat="1" ht="14.1" hidden="1" customHeight="1" outlineLevel="5">
      <c r="A554" s="192">
        <f t="shared" si="347"/>
        <v>692</v>
      </c>
      <c r="B554" s="173" t="s">
        <v>57</v>
      </c>
      <c r="C554" s="174"/>
      <c r="D554" s="140">
        <f t="shared" si="356"/>
        <v>35</v>
      </c>
      <c r="E554" s="140">
        <f t="shared" si="355"/>
        <v>35</v>
      </c>
      <c r="F554" s="175">
        <v>45301</v>
      </c>
      <c r="G554" s="175">
        <v>45335</v>
      </c>
      <c r="H554" s="143">
        <f t="shared" si="357"/>
        <v>45317</v>
      </c>
      <c r="I554" s="175">
        <v>45317</v>
      </c>
      <c r="J554" s="175">
        <v>45330</v>
      </c>
      <c r="K554" s="143">
        <f t="shared" si="358"/>
        <v>45330</v>
      </c>
      <c r="L554" s="144">
        <v>100</v>
      </c>
      <c r="M554" s="215">
        <v>0</v>
      </c>
      <c r="N554" s="144">
        <f t="shared" si="364"/>
        <v>0</v>
      </c>
      <c r="O554" s="206">
        <v>100</v>
      </c>
      <c r="P554" s="145" t="s">
        <v>32</v>
      </c>
      <c r="Q554" s="227">
        <f t="shared" si="365"/>
        <v>100</v>
      </c>
      <c r="R554" s="146"/>
      <c r="S554" s="55">
        <f t="shared" si="366"/>
        <v>0.11146496815286625</v>
      </c>
      <c r="T554" s="149">
        <f t="shared" si="367"/>
        <v>1</v>
      </c>
      <c r="U554" s="233">
        <f t="shared" si="368"/>
        <v>1</v>
      </c>
      <c r="V554" s="149">
        <f t="shared" si="369"/>
        <v>0</v>
      </c>
      <c r="W554" s="150"/>
    </row>
    <row r="555" spans="1:23" s="142" customFormat="1" ht="14.1" hidden="1" customHeight="1" outlineLevel="5">
      <c r="A555" s="192">
        <f t="shared" si="347"/>
        <v>693</v>
      </c>
      <c r="B555" s="173" t="s">
        <v>58</v>
      </c>
      <c r="C555" s="174"/>
      <c r="D555" s="140">
        <v>0</v>
      </c>
      <c r="E555" s="140">
        <f t="shared" si="355"/>
        <v>1</v>
      </c>
      <c r="F555" s="175">
        <v>45335</v>
      </c>
      <c r="G555" s="175">
        <v>45335</v>
      </c>
      <c r="H555" s="143">
        <f t="shared" si="357"/>
        <v>45330</v>
      </c>
      <c r="I555" s="175">
        <v>45330</v>
      </c>
      <c r="J555" s="175">
        <v>45330</v>
      </c>
      <c r="K555" s="143">
        <f t="shared" si="358"/>
        <v>45330</v>
      </c>
      <c r="L555" s="144">
        <v>100</v>
      </c>
      <c r="M555" s="215">
        <v>0</v>
      </c>
      <c r="N555" s="144">
        <f t="shared" si="364"/>
        <v>0</v>
      </c>
      <c r="O555" s="206">
        <v>100</v>
      </c>
      <c r="P555" s="145" t="s">
        <v>32</v>
      </c>
      <c r="Q555" s="227">
        <f t="shared" si="365"/>
        <v>100</v>
      </c>
      <c r="R555" s="146"/>
      <c r="S555" s="55">
        <f t="shared" si="366"/>
        <v>0</v>
      </c>
      <c r="T555" s="149">
        <f t="shared" si="367"/>
        <v>1</v>
      </c>
      <c r="U555" s="233">
        <f t="shared" si="368"/>
        <v>1</v>
      </c>
      <c r="V555" s="149">
        <f t="shared" si="369"/>
        <v>0</v>
      </c>
      <c r="W555" s="150"/>
    </row>
    <row r="556" spans="1:23" s="112" customFormat="1" ht="14.1" hidden="1" customHeight="1" outlineLevel="4">
      <c r="A556" s="192">
        <f t="shared" si="347"/>
        <v>694</v>
      </c>
      <c r="B556" s="182" t="s">
        <v>59</v>
      </c>
      <c r="C556" s="183"/>
      <c r="D556" s="124">
        <f>SUM(D557:D563)</f>
        <v>209</v>
      </c>
      <c r="E556" s="124">
        <f t="shared" si="355"/>
        <v>48</v>
      </c>
      <c r="F556" s="184">
        <v>45303</v>
      </c>
      <c r="G556" s="184">
        <v>45350</v>
      </c>
      <c r="H556" s="114">
        <f t="shared" si="357"/>
        <v>45303</v>
      </c>
      <c r="I556" s="184">
        <v>45303</v>
      </c>
      <c r="J556" s="184">
        <v>45352</v>
      </c>
      <c r="K556" s="114">
        <f t="shared" si="358"/>
        <v>45352</v>
      </c>
      <c r="L556" s="115"/>
      <c r="M556" s="214">
        <v>0</v>
      </c>
      <c r="N556" s="115"/>
      <c r="O556" s="209"/>
      <c r="P556" s="116"/>
      <c r="Q556" s="230"/>
      <c r="R556" s="155"/>
      <c r="S556" s="123">
        <f>D556/$D$544</f>
        <v>0.26092384519350814</v>
      </c>
      <c r="T556" s="120" cm="1">
        <f t="array" ref="T556">SUMPRODUCT($S557:$S563*T557:T563)</f>
        <v>1</v>
      </c>
      <c r="U556" s="120" cm="1">
        <f t="array" ref="U556">SUMPRODUCT($S557:$S563*U557:U563)</f>
        <v>1</v>
      </c>
      <c r="V556" s="120">
        <f t="shared" si="369"/>
        <v>0</v>
      </c>
      <c r="W556" s="121"/>
    </row>
    <row r="557" spans="1:23" s="142" customFormat="1" ht="14.1" hidden="1" customHeight="1" outlineLevel="5">
      <c r="A557" s="192">
        <f t="shared" si="347"/>
        <v>695</v>
      </c>
      <c r="B557" s="173" t="s">
        <v>53</v>
      </c>
      <c r="C557" s="174"/>
      <c r="D557" s="140">
        <f t="shared" si="356"/>
        <v>35</v>
      </c>
      <c r="E557" s="140">
        <f t="shared" si="355"/>
        <v>35</v>
      </c>
      <c r="F557" s="175">
        <v>45303</v>
      </c>
      <c r="G557" s="175">
        <v>45337</v>
      </c>
      <c r="H557" s="143">
        <f t="shared" si="357"/>
        <v>45303</v>
      </c>
      <c r="I557" s="175">
        <v>45303</v>
      </c>
      <c r="J557" s="175">
        <v>45330</v>
      </c>
      <c r="K557" s="143">
        <f t="shared" si="358"/>
        <v>45330</v>
      </c>
      <c r="L557" s="144">
        <v>100</v>
      </c>
      <c r="M557" s="215">
        <v>0</v>
      </c>
      <c r="N557" s="144">
        <f t="shared" ref="N557:N563" si="370">M557*100</f>
        <v>0</v>
      </c>
      <c r="O557" s="206">
        <v>100</v>
      </c>
      <c r="P557" s="145" t="s">
        <v>32</v>
      </c>
      <c r="Q557" s="227">
        <f t="shared" ref="Q557:Q563" si="371">IF(OR(F557="",G557="",L557=""),0,MIN(MAX(IF(F557&gt;$V$1,0,(((G557-F557)-(G557-$V$1))*(10/E557)/10)),0),1)*L557)</f>
        <v>100</v>
      </c>
      <c r="R557" s="146"/>
      <c r="S557" s="55">
        <f t="shared" ref="S557:S563" si="372">D557/$D$556</f>
        <v>0.1674641148325359</v>
      </c>
      <c r="T557" s="149">
        <f t="shared" ref="T557:T563" si="373">IF(OR(L557=0,Q557=0),0,Q557/L557)</f>
        <v>1</v>
      </c>
      <c r="U557" s="233">
        <f t="shared" ref="U557:U563" si="374">IF(OR(L557=0,O557=0),0,O557/L557)</f>
        <v>1</v>
      </c>
      <c r="V557" s="149">
        <f t="shared" ref="V557:V564" si="375">U557-T557</f>
        <v>0</v>
      </c>
      <c r="W557" s="150"/>
    </row>
    <row r="558" spans="1:23" s="142" customFormat="1" ht="14.1" hidden="1" customHeight="1" outlineLevel="5">
      <c r="A558" s="192">
        <f t="shared" si="347"/>
        <v>696</v>
      </c>
      <c r="B558" s="173" t="s">
        <v>54</v>
      </c>
      <c r="C558" s="174"/>
      <c r="D558" s="140">
        <f t="shared" si="356"/>
        <v>34</v>
      </c>
      <c r="E558" s="140">
        <f t="shared" si="355"/>
        <v>34</v>
      </c>
      <c r="F558" s="175">
        <v>45306</v>
      </c>
      <c r="G558" s="175">
        <v>45339</v>
      </c>
      <c r="H558" s="143">
        <f t="shared" si="357"/>
        <v>45321</v>
      </c>
      <c r="I558" s="175">
        <v>45321</v>
      </c>
      <c r="J558" s="175">
        <v>45345</v>
      </c>
      <c r="K558" s="143">
        <f t="shared" si="358"/>
        <v>45345</v>
      </c>
      <c r="L558" s="144">
        <v>100</v>
      </c>
      <c r="M558" s="215">
        <v>0</v>
      </c>
      <c r="N558" s="144">
        <f t="shared" si="370"/>
        <v>0</v>
      </c>
      <c r="O558" s="206">
        <v>100</v>
      </c>
      <c r="P558" s="145" t="s">
        <v>32</v>
      </c>
      <c r="Q558" s="227">
        <f t="shared" si="371"/>
        <v>100</v>
      </c>
      <c r="R558" s="146"/>
      <c r="S558" s="55">
        <f t="shared" si="372"/>
        <v>0.16267942583732056</v>
      </c>
      <c r="T558" s="149">
        <f t="shared" si="373"/>
        <v>1</v>
      </c>
      <c r="U558" s="233">
        <f t="shared" si="374"/>
        <v>1</v>
      </c>
      <c r="V558" s="149">
        <f t="shared" si="375"/>
        <v>0</v>
      </c>
      <c r="W558" s="150"/>
    </row>
    <row r="559" spans="1:23" s="142" customFormat="1" ht="14.1" hidden="1" customHeight="1" outlineLevel="5">
      <c r="A559" s="192">
        <f t="shared" si="347"/>
        <v>697</v>
      </c>
      <c r="B559" s="173" t="s">
        <v>130</v>
      </c>
      <c r="C559" s="174"/>
      <c r="D559" s="140">
        <f t="shared" si="356"/>
        <v>35</v>
      </c>
      <c r="E559" s="140">
        <f t="shared" si="355"/>
        <v>35</v>
      </c>
      <c r="F559" s="175">
        <v>45308</v>
      </c>
      <c r="G559" s="175">
        <v>45342</v>
      </c>
      <c r="H559" s="143">
        <f t="shared" si="357"/>
        <v>45323</v>
      </c>
      <c r="I559" s="175">
        <v>45323</v>
      </c>
      <c r="J559" s="175">
        <v>45346</v>
      </c>
      <c r="K559" s="143">
        <f t="shared" si="358"/>
        <v>45346</v>
      </c>
      <c r="L559" s="144">
        <v>100</v>
      </c>
      <c r="M559" s="215">
        <v>0</v>
      </c>
      <c r="N559" s="144">
        <f t="shared" si="370"/>
        <v>0</v>
      </c>
      <c r="O559" s="206">
        <v>100</v>
      </c>
      <c r="P559" s="145" t="s">
        <v>32</v>
      </c>
      <c r="Q559" s="227">
        <f t="shared" si="371"/>
        <v>100</v>
      </c>
      <c r="R559" s="146"/>
      <c r="S559" s="55">
        <f t="shared" si="372"/>
        <v>0.1674641148325359</v>
      </c>
      <c r="T559" s="149">
        <f t="shared" si="373"/>
        <v>1</v>
      </c>
      <c r="U559" s="233">
        <f t="shared" si="374"/>
        <v>1</v>
      </c>
      <c r="V559" s="149">
        <f t="shared" si="375"/>
        <v>0</v>
      </c>
      <c r="W559" s="150"/>
    </row>
    <row r="560" spans="1:23" s="142" customFormat="1" ht="14.1" hidden="1" customHeight="1" outlineLevel="5">
      <c r="A560" s="192">
        <f t="shared" si="347"/>
        <v>698</v>
      </c>
      <c r="B560" s="173" t="s">
        <v>55</v>
      </c>
      <c r="C560" s="174"/>
      <c r="D560" s="140">
        <f t="shared" si="356"/>
        <v>35</v>
      </c>
      <c r="E560" s="140">
        <f t="shared" si="355"/>
        <v>35</v>
      </c>
      <c r="F560" s="175">
        <v>45311</v>
      </c>
      <c r="G560" s="175">
        <v>45345</v>
      </c>
      <c r="H560" s="143">
        <f t="shared" si="357"/>
        <v>45336</v>
      </c>
      <c r="I560" s="175">
        <v>45336</v>
      </c>
      <c r="J560" s="175">
        <v>45348</v>
      </c>
      <c r="K560" s="143">
        <f t="shared" si="358"/>
        <v>45348</v>
      </c>
      <c r="L560" s="144">
        <v>100</v>
      </c>
      <c r="M560" s="215">
        <v>0</v>
      </c>
      <c r="N560" s="144">
        <f t="shared" si="370"/>
        <v>0</v>
      </c>
      <c r="O560" s="206">
        <v>100</v>
      </c>
      <c r="P560" s="145" t="s">
        <v>32</v>
      </c>
      <c r="Q560" s="227">
        <f t="shared" si="371"/>
        <v>100</v>
      </c>
      <c r="R560" s="146"/>
      <c r="S560" s="55">
        <f t="shared" si="372"/>
        <v>0.1674641148325359</v>
      </c>
      <c r="T560" s="149">
        <f t="shared" si="373"/>
        <v>1</v>
      </c>
      <c r="U560" s="233">
        <f t="shared" si="374"/>
        <v>1</v>
      </c>
      <c r="V560" s="149">
        <f t="shared" si="375"/>
        <v>0</v>
      </c>
      <c r="W560" s="150"/>
    </row>
    <row r="561" spans="1:23" s="142" customFormat="1" ht="14.1" hidden="1" customHeight="1" outlineLevel="5">
      <c r="A561" s="192">
        <f t="shared" si="347"/>
        <v>699</v>
      </c>
      <c r="B561" s="173" t="s">
        <v>56</v>
      </c>
      <c r="C561" s="174"/>
      <c r="D561" s="140">
        <f t="shared" si="356"/>
        <v>35</v>
      </c>
      <c r="E561" s="140">
        <f t="shared" si="355"/>
        <v>35</v>
      </c>
      <c r="F561" s="175">
        <v>45315</v>
      </c>
      <c r="G561" s="175">
        <v>45349</v>
      </c>
      <c r="H561" s="143">
        <f t="shared" si="357"/>
        <v>45338</v>
      </c>
      <c r="I561" s="175">
        <v>45338</v>
      </c>
      <c r="J561" s="175">
        <v>45350</v>
      </c>
      <c r="K561" s="143">
        <f t="shared" si="358"/>
        <v>45350</v>
      </c>
      <c r="L561" s="144">
        <v>100</v>
      </c>
      <c r="M561" s="215">
        <v>0</v>
      </c>
      <c r="N561" s="144">
        <f t="shared" si="370"/>
        <v>0</v>
      </c>
      <c r="O561" s="206">
        <v>100</v>
      </c>
      <c r="P561" s="145" t="s">
        <v>32</v>
      </c>
      <c r="Q561" s="227">
        <f t="shared" si="371"/>
        <v>100</v>
      </c>
      <c r="R561" s="146"/>
      <c r="S561" s="55">
        <f t="shared" si="372"/>
        <v>0.1674641148325359</v>
      </c>
      <c r="T561" s="149">
        <f t="shared" si="373"/>
        <v>1</v>
      </c>
      <c r="U561" s="233">
        <f t="shared" si="374"/>
        <v>1</v>
      </c>
      <c r="V561" s="149">
        <f t="shared" si="375"/>
        <v>0</v>
      </c>
      <c r="W561" s="150"/>
    </row>
    <row r="562" spans="1:23" s="142" customFormat="1" ht="14.1" hidden="1" customHeight="1" outlineLevel="5">
      <c r="A562" s="192">
        <f t="shared" si="347"/>
        <v>700</v>
      </c>
      <c r="B562" s="173" t="s">
        <v>57</v>
      </c>
      <c r="C562" s="174"/>
      <c r="D562" s="140">
        <f t="shared" si="356"/>
        <v>35</v>
      </c>
      <c r="E562" s="140">
        <f t="shared" si="355"/>
        <v>35</v>
      </c>
      <c r="F562" s="175">
        <v>45316</v>
      </c>
      <c r="G562" s="175">
        <v>45350</v>
      </c>
      <c r="H562" s="143">
        <f t="shared" si="357"/>
        <v>45345</v>
      </c>
      <c r="I562" s="175">
        <v>45345</v>
      </c>
      <c r="J562" s="175">
        <v>45352</v>
      </c>
      <c r="K562" s="143">
        <f t="shared" si="358"/>
        <v>45352</v>
      </c>
      <c r="L562" s="144">
        <v>100</v>
      </c>
      <c r="M562" s="215">
        <v>0</v>
      </c>
      <c r="N562" s="144">
        <f t="shared" si="370"/>
        <v>0</v>
      </c>
      <c r="O562" s="206">
        <v>100</v>
      </c>
      <c r="P562" s="145" t="s">
        <v>32</v>
      </c>
      <c r="Q562" s="227">
        <f t="shared" si="371"/>
        <v>100</v>
      </c>
      <c r="R562" s="146"/>
      <c r="S562" s="55">
        <f t="shared" si="372"/>
        <v>0.1674641148325359</v>
      </c>
      <c r="T562" s="149">
        <f t="shared" si="373"/>
        <v>1</v>
      </c>
      <c r="U562" s="233">
        <f t="shared" si="374"/>
        <v>1</v>
      </c>
      <c r="V562" s="149">
        <f t="shared" si="375"/>
        <v>0</v>
      </c>
      <c r="W562" s="150"/>
    </row>
    <row r="563" spans="1:23" s="142" customFormat="1" ht="14.1" hidden="1" customHeight="1" outlineLevel="5">
      <c r="A563" s="192">
        <f t="shared" si="347"/>
        <v>701</v>
      </c>
      <c r="B563" s="173" t="s">
        <v>61</v>
      </c>
      <c r="C563" s="174"/>
      <c r="D563" s="140">
        <v>0</v>
      </c>
      <c r="E563" s="140">
        <f t="shared" si="355"/>
        <v>1</v>
      </c>
      <c r="F563" s="175">
        <v>45350</v>
      </c>
      <c r="G563" s="175">
        <v>45350</v>
      </c>
      <c r="H563" s="143">
        <f t="shared" si="357"/>
        <v>45352</v>
      </c>
      <c r="I563" s="175">
        <v>45352</v>
      </c>
      <c r="J563" s="175">
        <v>45352</v>
      </c>
      <c r="K563" s="143">
        <f t="shared" si="358"/>
        <v>45352</v>
      </c>
      <c r="L563" s="144">
        <v>100</v>
      </c>
      <c r="M563" s="215">
        <v>0</v>
      </c>
      <c r="N563" s="144">
        <f t="shared" si="370"/>
        <v>0</v>
      </c>
      <c r="O563" s="206">
        <v>100</v>
      </c>
      <c r="P563" s="145" t="s">
        <v>32</v>
      </c>
      <c r="Q563" s="227">
        <f t="shared" si="371"/>
        <v>100</v>
      </c>
      <c r="R563" s="146"/>
      <c r="S563" s="55">
        <f t="shared" si="372"/>
        <v>0</v>
      </c>
      <c r="T563" s="149">
        <f t="shared" si="373"/>
        <v>1</v>
      </c>
      <c r="U563" s="233">
        <f t="shared" si="374"/>
        <v>1</v>
      </c>
      <c r="V563" s="149">
        <f t="shared" si="375"/>
        <v>0</v>
      </c>
      <c r="W563" s="150"/>
    </row>
    <row r="564" spans="1:23" s="112" customFormat="1" ht="14.1" hidden="1" customHeight="1" outlineLevel="4">
      <c r="A564" s="192">
        <f t="shared" si="347"/>
        <v>702</v>
      </c>
      <c r="B564" s="182" t="s">
        <v>106</v>
      </c>
      <c r="C564" s="183"/>
      <c r="D564" s="124">
        <f>SUM(D565:D573)</f>
        <v>278</v>
      </c>
      <c r="E564" s="124">
        <f t="shared" si="355"/>
        <v>52</v>
      </c>
      <c r="F564" s="184">
        <v>45285</v>
      </c>
      <c r="G564" s="184">
        <v>45336</v>
      </c>
      <c r="H564" s="114">
        <f t="shared" si="357"/>
        <v>45271</v>
      </c>
      <c r="I564" s="184">
        <v>45271</v>
      </c>
      <c r="J564" s="184">
        <v>45330</v>
      </c>
      <c r="K564" s="114">
        <f t="shared" si="358"/>
        <v>45330</v>
      </c>
      <c r="L564" s="115"/>
      <c r="M564" s="214">
        <v>0</v>
      </c>
      <c r="N564" s="115"/>
      <c r="O564" s="209"/>
      <c r="P564" s="116"/>
      <c r="Q564" s="230"/>
      <c r="R564" s="155"/>
      <c r="S564" s="123">
        <f>D564/$D$544</f>
        <v>0.34706616729088641</v>
      </c>
      <c r="T564" s="120" cm="1">
        <f t="array" ref="T564">SUMPRODUCT($S565:$S573*T565:T573)</f>
        <v>1</v>
      </c>
      <c r="U564" s="120" cm="1">
        <f t="array" ref="U564">SUMPRODUCT($S565:$S573*U565:U573)</f>
        <v>1</v>
      </c>
      <c r="V564" s="120">
        <f t="shared" si="375"/>
        <v>0</v>
      </c>
      <c r="W564" s="121"/>
    </row>
    <row r="565" spans="1:23" s="142" customFormat="1" ht="14.1" hidden="1" customHeight="1" outlineLevel="5">
      <c r="A565" s="192">
        <f t="shared" si="347"/>
        <v>703</v>
      </c>
      <c r="B565" s="173" t="s">
        <v>49</v>
      </c>
      <c r="C565" s="174"/>
      <c r="D565" s="140">
        <f t="shared" si="356"/>
        <v>34</v>
      </c>
      <c r="E565" s="140">
        <f t="shared" si="355"/>
        <v>34</v>
      </c>
      <c r="F565" s="175">
        <v>45285</v>
      </c>
      <c r="G565" s="175">
        <v>45318</v>
      </c>
      <c r="H565" s="143">
        <f t="shared" si="357"/>
        <v>45271</v>
      </c>
      <c r="I565" s="175">
        <v>45271</v>
      </c>
      <c r="J565" s="175">
        <v>45302</v>
      </c>
      <c r="K565" s="143">
        <f t="shared" si="358"/>
        <v>45302</v>
      </c>
      <c r="L565" s="144">
        <v>100</v>
      </c>
      <c r="M565" s="215">
        <v>0</v>
      </c>
      <c r="N565" s="144">
        <f t="shared" ref="N565:N574" si="376">M565*100</f>
        <v>0</v>
      </c>
      <c r="O565" s="206">
        <v>100</v>
      </c>
      <c r="P565" s="145" t="s">
        <v>32</v>
      </c>
      <c r="Q565" s="227">
        <f t="shared" ref="Q565:Q574" si="377">IF(OR(F565="",G565="",L565=""),0,MIN(MAX(IF(F565&gt;$V$1,0,(((G565-F565)-(G565-$V$1))*(10/E565)/10)),0),1)*L565)</f>
        <v>100</v>
      </c>
      <c r="R565" s="146"/>
      <c r="S565" s="55">
        <f t="shared" ref="S565:S573" si="378">D565/$D$564</f>
        <v>0.1223021582733813</v>
      </c>
      <c r="T565" s="149">
        <f t="shared" ref="T565:T574" si="379">IF(OR(L565=0,Q565=0),0,Q565/L565)</f>
        <v>1</v>
      </c>
      <c r="U565" s="233">
        <f t="shared" ref="U565:U574" si="380">IF(OR(L565=0,O565=0),0,O565/L565)</f>
        <v>1</v>
      </c>
      <c r="V565" s="149">
        <f t="shared" ref="V565:V575" si="381">U565-T565</f>
        <v>0</v>
      </c>
      <c r="W565" s="150"/>
    </row>
    <row r="566" spans="1:23" s="142" customFormat="1" ht="14.1" hidden="1" customHeight="1" outlineLevel="5">
      <c r="A566" s="192">
        <f t="shared" si="347"/>
        <v>704</v>
      </c>
      <c r="B566" s="173" t="s">
        <v>50</v>
      </c>
      <c r="C566" s="174"/>
      <c r="D566" s="140">
        <f t="shared" si="356"/>
        <v>35</v>
      </c>
      <c r="E566" s="140">
        <f t="shared" si="355"/>
        <v>35</v>
      </c>
      <c r="F566" s="175">
        <v>45287</v>
      </c>
      <c r="G566" s="175">
        <v>45321</v>
      </c>
      <c r="H566" s="143">
        <f t="shared" si="357"/>
        <v>45273</v>
      </c>
      <c r="I566" s="175">
        <v>45273</v>
      </c>
      <c r="J566" s="175">
        <v>45303</v>
      </c>
      <c r="K566" s="143">
        <f t="shared" si="358"/>
        <v>45303</v>
      </c>
      <c r="L566" s="144">
        <v>100</v>
      </c>
      <c r="M566" s="215">
        <v>0</v>
      </c>
      <c r="N566" s="144">
        <f t="shared" si="376"/>
        <v>0</v>
      </c>
      <c r="O566" s="206">
        <v>100</v>
      </c>
      <c r="P566" s="145" t="s">
        <v>32</v>
      </c>
      <c r="Q566" s="227">
        <f t="shared" si="377"/>
        <v>100</v>
      </c>
      <c r="R566" s="146"/>
      <c r="S566" s="55">
        <f t="shared" si="378"/>
        <v>0.12589928057553956</v>
      </c>
      <c r="T566" s="149">
        <f t="shared" si="379"/>
        <v>1</v>
      </c>
      <c r="U566" s="233">
        <f t="shared" si="380"/>
        <v>1</v>
      </c>
      <c r="V566" s="149">
        <f t="shared" si="381"/>
        <v>0</v>
      </c>
      <c r="W566" s="150"/>
    </row>
    <row r="567" spans="1:23" s="142" customFormat="1" ht="14.1" hidden="1" customHeight="1" outlineLevel="5">
      <c r="A567" s="192">
        <f t="shared" si="347"/>
        <v>705</v>
      </c>
      <c r="B567" s="173" t="s">
        <v>51</v>
      </c>
      <c r="C567" s="174"/>
      <c r="D567" s="140">
        <f t="shared" si="356"/>
        <v>35</v>
      </c>
      <c r="E567" s="140">
        <f t="shared" si="355"/>
        <v>35</v>
      </c>
      <c r="F567" s="175">
        <v>45288</v>
      </c>
      <c r="G567" s="175">
        <v>45322</v>
      </c>
      <c r="H567" s="143">
        <f t="shared" si="357"/>
        <v>45296</v>
      </c>
      <c r="I567" s="175">
        <v>45296</v>
      </c>
      <c r="J567" s="175">
        <v>45315</v>
      </c>
      <c r="K567" s="143">
        <f t="shared" si="358"/>
        <v>45315</v>
      </c>
      <c r="L567" s="144">
        <v>100</v>
      </c>
      <c r="M567" s="215">
        <v>0</v>
      </c>
      <c r="N567" s="144">
        <f t="shared" si="376"/>
        <v>0</v>
      </c>
      <c r="O567" s="206">
        <v>100</v>
      </c>
      <c r="P567" s="145" t="s">
        <v>32</v>
      </c>
      <c r="Q567" s="227">
        <f t="shared" si="377"/>
        <v>100</v>
      </c>
      <c r="R567" s="146"/>
      <c r="S567" s="55">
        <f t="shared" si="378"/>
        <v>0.12589928057553956</v>
      </c>
      <c r="T567" s="149">
        <f t="shared" si="379"/>
        <v>1</v>
      </c>
      <c r="U567" s="233">
        <f t="shared" si="380"/>
        <v>1</v>
      </c>
      <c r="V567" s="149">
        <f t="shared" si="381"/>
        <v>0</v>
      </c>
      <c r="W567" s="150"/>
    </row>
    <row r="568" spans="1:23" s="142" customFormat="1" ht="14.1" hidden="1" customHeight="1" outlineLevel="5">
      <c r="A568" s="192">
        <f t="shared" si="347"/>
        <v>706</v>
      </c>
      <c r="B568" s="173" t="s">
        <v>53</v>
      </c>
      <c r="C568" s="174"/>
      <c r="D568" s="140">
        <f t="shared" si="356"/>
        <v>34</v>
      </c>
      <c r="E568" s="140">
        <f t="shared" si="355"/>
        <v>34</v>
      </c>
      <c r="F568" s="175">
        <v>45292</v>
      </c>
      <c r="G568" s="175">
        <v>45325</v>
      </c>
      <c r="H568" s="143">
        <f t="shared" si="357"/>
        <v>45299</v>
      </c>
      <c r="I568" s="175">
        <v>45299</v>
      </c>
      <c r="J568" s="175">
        <v>45320</v>
      </c>
      <c r="K568" s="143">
        <f t="shared" si="358"/>
        <v>45320</v>
      </c>
      <c r="L568" s="144">
        <v>100</v>
      </c>
      <c r="M568" s="215">
        <v>0</v>
      </c>
      <c r="N568" s="144">
        <f t="shared" si="376"/>
        <v>0</v>
      </c>
      <c r="O568" s="206">
        <v>100</v>
      </c>
      <c r="P568" s="145" t="s">
        <v>32</v>
      </c>
      <c r="Q568" s="227">
        <f t="shared" si="377"/>
        <v>100</v>
      </c>
      <c r="R568" s="146"/>
      <c r="S568" s="55">
        <f t="shared" si="378"/>
        <v>0.1223021582733813</v>
      </c>
      <c r="T568" s="149">
        <f t="shared" si="379"/>
        <v>1</v>
      </c>
      <c r="U568" s="233">
        <f t="shared" si="380"/>
        <v>1</v>
      </c>
      <c r="V568" s="149">
        <f t="shared" si="381"/>
        <v>0</v>
      </c>
      <c r="W568" s="150"/>
    </row>
    <row r="569" spans="1:23" s="142" customFormat="1" ht="14.1" hidden="1" customHeight="1" outlineLevel="5">
      <c r="A569" s="192">
        <f t="shared" si="347"/>
        <v>707</v>
      </c>
      <c r="B569" s="173" t="s">
        <v>54</v>
      </c>
      <c r="C569" s="174"/>
      <c r="D569" s="140">
        <f t="shared" si="356"/>
        <v>35</v>
      </c>
      <c r="E569" s="140">
        <f t="shared" si="355"/>
        <v>35</v>
      </c>
      <c r="F569" s="175">
        <v>45295</v>
      </c>
      <c r="G569" s="175">
        <v>45329</v>
      </c>
      <c r="H569" s="143">
        <f t="shared" si="357"/>
        <v>45301</v>
      </c>
      <c r="I569" s="175">
        <v>45301</v>
      </c>
      <c r="J569" s="175">
        <v>45320</v>
      </c>
      <c r="K569" s="143">
        <f t="shared" si="358"/>
        <v>45320</v>
      </c>
      <c r="L569" s="144">
        <v>100</v>
      </c>
      <c r="M569" s="215">
        <v>0</v>
      </c>
      <c r="N569" s="144">
        <f t="shared" si="376"/>
        <v>0</v>
      </c>
      <c r="O569" s="206">
        <v>100</v>
      </c>
      <c r="P569" s="145" t="s">
        <v>32</v>
      </c>
      <c r="Q569" s="227">
        <f t="shared" si="377"/>
        <v>100</v>
      </c>
      <c r="R569" s="146"/>
      <c r="S569" s="55">
        <f t="shared" si="378"/>
        <v>0.12589928057553956</v>
      </c>
      <c r="T569" s="149">
        <f t="shared" si="379"/>
        <v>1</v>
      </c>
      <c r="U569" s="233">
        <f t="shared" si="380"/>
        <v>1</v>
      </c>
      <c r="V569" s="149">
        <f t="shared" si="381"/>
        <v>0</v>
      </c>
      <c r="W569" s="150"/>
    </row>
    <row r="570" spans="1:23" s="142" customFormat="1" ht="14.1" hidden="1" customHeight="1" outlineLevel="5">
      <c r="A570" s="192">
        <f t="shared" si="347"/>
        <v>708</v>
      </c>
      <c r="B570" s="173" t="s">
        <v>55</v>
      </c>
      <c r="C570" s="174"/>
      <c r="D570" s="140">
        <f t="shared" si="356"/>
        <v>35</v>
      </c>
      <c r="E570" s="140">
        <f t="shared" si="355"/>
        <v>35</v>
      </c>
      <c r="F570" s="175">
        <v>45297</v>
      </c>
      <c r="G570" s="175">
        <v>45331</v>
      </c>
      <c r="H570" s="143">
        <f t="shared" si="357"/>
        <v>45303</v>
      </c>
      <c r="I570" s="175">
        <v>45303</v>
      </c>
      <c r="J570" s="175">
        <v>45321</v>
      </c>
      <c r="K570" s="143">
        <f t="shared" si="358"/>
        <v>45321</v>
      </c>
      <c r="L570" s="144">
        <v>100</v>
      </c>
      <c r="M570" s="215">
        <v>0</v>
      </c>
      <c r="N570" s="144">
        <f t="shared" si="376"/>
        <v>0</v>
      </c>
      <c r="O570" s="206">
        <v>100</v>
      </c>
      <c r="P570" s="145" t="s">
        <v>32</v>
      </c>
      <c r="Q570" s="227">
        <f t="shared" si="377"/>
        <v>100</v>
      </c>
      <c r="R570" s="146"/>
      <c r="S570" s="55">
        <f t="shared" si="378"/>
        <v>0.12589928057553956</v>
      </c>
      <c r="T570" s="149">
        <f t="shared" si="379"/>
        <v>1</v>
      </c>
      <c r="U570" s="233">
        <f t="shared" si="380"/>
        <v>1</v>
      </c>
      <c r="V570" s="149">
        <f t="shared" si="381"/>
        <v>0</v>
      </c>
      <c r="W570" s="150"/>
    </row>
    <row r="571" spans="1:23" s="142" customFormat="1" ht="14.1" hidden="1" customHeight="1" outlineLevel="5">
      <c r="A571" s="192">
        <f t="shared" si="347"/>
        <v>709</v>
      </c>
      <c r="B571" s="173" t="s">
        <v>56</v>
      </c>
      <c r="C571" s="174"/>
      <c r="D571" s="140">
        <f t="shared" si="356"/>
        <v>35</v>
      </c>
      <c r="E571" s="140">
        <f t="shared" si="355"/>
        <v>35</v>
      </c>
      <c r="F571" s="175">
        <v>45301</v>
      </c>
      <c r="G571" s="175">
        <v>45335</v>
      </c>
      <c r="H571" s="143">
        <f t="shared" si="357"/>
        <v>45307</v>
      </c>
      <c r="I571" s="175">
        <v>45307</v>
      </c>
      <c r="J571" s="175">
        <v>45324</v>
      </c>
      <c r="K571" s="143">
        <f t="shared" si="358"/>
        <v>45324</v>
      </c>
      <c r="L571" s="144">
        <v>100</v>
      </c>
      <c r="M571" s="215">
        <v>0</v>
      </c>
      <c r="N571" s="144">
        <f t="shared" si="376"/>
        <v>0</v>
      </c>
      <c r="O571" s="206">
        <v>100</v>
      </c>
      <c r="P571" s="145" t="s">
        <v>32</v>
      </c>
      <c r="Q571" s="227">
        <f t="shared" si="377"/>
        <v>100</v>
      </c>
      <c r="R571" s="146"/>
      <c r="S571" s="55">
        <f t="shared" si="378"/>
        <v>0.12589928057553956</v>
      </c>
      <c r="T571" s="149">
        <f t="shared" si="379"/>
        <v>1</v>
      </c>
      <c r="U571" s="233">
        <f t="shared" si="380"/>
        <v>1</v>
      </c>
      <c r="V571" s="149">
        <f t="shared" si="381"/>
        <v>0</v>
      </c>
      <c r="W571" s="150"/>
    </row>
    <row r="572" spans="1:23" s="142" customFormat="1" ht="14.1" hidden="1" customHeight="1" outlineLevel="5">
      <c r="A572" s="192">
        <f t="shared" si="347"/>
        <v>710</v>
      </c>
      <c r="B572" s="173" t="s">
        <v>57</v>
      </c>
      <c r="C572" s="174"/>
      <c r="D572" s="140">
        <f t="shared" si="356"/>
        <v>35</v>
      </c>
      <c r="E572" s="140">
        <f t="shared" si="355"/>
        <v>35</v>
      </c>
      <c r="F572" s="175">
        <v>45302</v>
      </c>
      <c r="G572" s="175">
        <v>45336</v>
      </c>
      <c r="H572" s="143">
        <f t="shared" si="357"/>
        <v>45317</v>
      </c>
      <c r="I572" s="175">
        <v>45317</v>
      </c>
      <c r="J572" s="175">
        <v>45330</v>
      </c>
      <c r="K572" s="143">
        <f t="shared" si="358"/>
        <v>45330</v>
      </c>
      <c r="L572" s="144">
        <v>100</v>
      </c>
      <c r="M572" s="215">
        <v>0</v>
      </c>
      <c r="N572" s="144">
        <f t="shared" si="376"/>
        <v>0</v>
      </c>
      <c r="O572" s="206">
        <v>100</v>
      </c>
      <c r="P572" s="145" t="s">
        <v>32</v>
      </c>
      <c r="Q572" s="227">
        <f t="shared" si="377"/>
        <v>100</v>
      </c>
      <c r="R572" s="146"/>
      <c r="S572" s="55">
        <f t="shared" si="378"/>
        <v>0.12589928057553956</v>
      </c>
      <c r="T572" s="149">
        <f t="shared" si="379"/>
        <v>1</v>
      </c>
      <c r="U572" s="233">
        <f t="shared" si="380"/>
        <v>1</v>
      </c>
      <c r="V572" s="149">
        <f t="shared" si="381"/>
        <v>0</v>
      </c>
      <c r="W572" s="150"/>
    </row>
    <row r="573" spans="1:23" s="142" customFormat="1" ht="14.1" hidden="1" customHeight="1" outlineLevel="5">
      <c r="A573" s="192">
        <f t="shared" si="347"/>
        <v>711</v>
      </c>
      <c r="B573" s="173" t="s">
        <v>107</v>
      </c>
      <c r="C573" s="174"/>
      <c r="D573" s="140">
        <v>0</v>
      </c>
      <c r="E573" s="140">
        <f t="shared" si="355"/>
        <v>1</v>
      </c>
      <c r="F573" s="175">
        <v>45336</v>
      </c>
      <c r="G573" s="175">
        <v>45336</v>
      </c>
      <c r="H573" s="143">
        <f t="shared" si="357"/>
        <v>45330</v>
      </c>
      <c r="I573" s="175">
        <v>45330</v>
      </c>
      <c r="J573" s="175">
        <v>45330</v>
      </c>
      <c r="K573" s="143">
        <f t="shared" si="358"/>
        <v>45330</v>
      </c>
      <c r="L573" s="144">
        <v>100</v>
      </c>
      <c r="M573" s="215">
        <v>0</v>
      </c>
      <c r="N573" s="144">
        <f t="shared" si="376"/>
        <v>0</v>
      </c>
      <c r="O573" s="206">
        <v>100</v>
      </c>
      <c r="P573" s="145" t="s">
        <v>32</v>
      </c>
      <c r="Q573" s="227">
        <f t="shared" si="377"/>
        <v>100</v>
      </c>
      <c r="R573" s="146"/>
      <c r="S573" s="55">
        <f t="shared" si="378"/>
        <v>0</v>
      </c>
      <c r="T573" s="149">
        <f t="shared" si="379"/>
        <v>1</v>
      </c>
      <c r="U573" s="233">
        <f t="shared" si="380"/>
        <v>1</v>
      </c>
      <c r="V573" s="149">
        <f t="shared" si="381"/>
        <v>0</v>
      </c>
      <c r="W573" s="150"/>
    </row>
    <row r="574" spans="1:23" s="142" customFormat="1" ht="14.1" hidden="1" customHeight="1" outlineLevel="4">
      <c r="A574" s="192">
        <f t="shared" si="347"/>
        <v>712</v>
      </c>
      <c r="B574" s="173" t="s">
        <v>62</v>
      </c>
      <c r="C574" s="174"/>
      <c r="D574" s="140">
        <v>0</v>
      </c>
      <c r="E574" s="140">
        <f t="shared" si="355"/>
        <v>1</v>
      </c>
      <c r="F574" s="175">
        <v>45350</v>
      </c>
      <c r="G574" s="175">
        <v>45350</v>
      </c>
      <c r="H574" s="143">
        <f t="shared" si="357"/>
        <v>45352</v>
      </c>
      <c r="I574" s="175">
        <v>45352</v>
      </c>
      <c r="J574" s="175">
        <v>45352</v>
      </c>
      <c r="K574" s="143">
        <f t="shared" si="358"/>
        <v>45352</v>
      </c>
      <c r="L574" s="144">
        <v>100</v>
      </c>
      <c r="M574" s="215">
        <v>0</v>
      </c>
      <c r="N574" s="144">
        <f t="shared" si="376"/>
        <v>0</v>
      </c>
      <c r="O574" s="206">
        <v>100</v>
      </c>
      <c r="P574" s="145" t="s">
        <v>32</v>
      </c>
      <c r="Q574" s="227">
        <f t="shared" si="377"/>
        <v>100</v>
      </c>
      <c r="R574" s="146"/>
      <c r="S574" s="55">
        <f>D574/$D$544</f>
        <v>0</v>
      </c>
      <c r="T574" s="149">
        <f t="shared" si="379"/>
        <v>1</v>
      </c>
      <c r="U574" s="233">
        <f t="shared" si="380"/>
        <v>1</v>
      </c>
      <c r="V574" s="149">
        <f t="shared" si="381"/>
        <v>0</v>
      </c>
      <c r="W574" s="150"/>
    </row>
    <row r="575" spans="1:23" s="100" customFormat="1" ht="14.1" hidden="1" customHeight="1" outlineLevel="3">
      <c r="A575" s="192">
        <f t="shared" si="347"/>
        <v>713</v>
      </c>
      <c r="B575" s="179" t="s">
        <v>114</v>
      </c>
      <c r="C575" s="180"/>
      <c r="D575" s="111">
        <f>SUM(D576,D588)</f>
        <v>338</v>
      </c>
      <c r="E575" s="111">
        <f t="shared" si="355"/>
        <v>57</v>
      </c>
      <c r="F575" s="181">
        <v>45281</v>
      </c>
      <c r="G575" s="181">
        <v>45337</v>
      </c>
      <c r="H575" s="102">
        <f t="shared" si="357"/>
        <v>45269</v>
      </c>
      <c r="I575" s="181">
        <v>45269</v>
      </c>
      <c r="J575" s="181">
        <v>45359</v>
      </c>
      <c r="K575" s="102">
        <f t="shared" si="358"/>
        <v>45359</v>
      </c>
      <c r="L575" s="103"/>
      <c r="M575" s="214">
        <v>0</v>
      </c>
      <c r="N575" s="103"/>
      <c r="O575" s="208"/>
      <c r="P575" s="104"/>
      <c r="Q575" s="229"/>
      <c r="R575" s="154"/>
      <c r="S575" s="106">
        <f>D575/$D$543</f>
        <v>0.2967515364354697</v>
      </c>
      <c r="T575" s="108">
        <f>$S576*T576+$S588*T588</f>
        <v>0.99999999999999978</v>
      </c>
      <c r="U575" s="108">
        <f>$S576*U576+$S588*U588</f>
        <v>0.99999999999999978</v>
      </c>
      <c r="V575" s="108">
        <f t="shared" si="381"/>
        <v>0</v>
      </c>
      <c r="W575" s="109"/>
    </row>
    <row r="576" spans="1:23" s="112" customFormat="1" ht="14.1" hidden="1" customHeight="1" outlineLevel="4">
      <c r="A576" s="192">
        <f t="shared" si="347"/>
        <v>714</v>
      </c>
      <c r="B576" s="182" t="s">
        <v>109</v>
      </c>
      <c r="C576" s="183"/>
      <c r="D576" s="124">
        <f>SUM(D577:D587)</f>
        <v>338</v>
      </c>
      <c r="E576" s="124">
        <f t="shared" si="355"/>
        <v>57</v>
      </c>
      <c r="F576" s="184">
        <v>45281</v>
      </c>
      <c r="G576" s="184">
        <v>45337</v>
      </c>
      <c r="H576" s="114">
        <f t="shared" si="357"/>
        <v>45269</v>
      </c>
      <c r="I576" s="184">
        <v>45269</v>
      </c>
      <c r="J576" s="184">
        <v>45359</v>
      </c>
      <c r="K576" s="114">
        <f t="shared" si="358"/>
        <v>45359</v>
      </c>
      <c r="L576" s="115"/>
      <c r="M576" s="214">
        <v>0</v>
      </c>
      <c r="N576" s="115"/>
      <c r="O576" s="209"/>
      <c r="P576" s="116"/>
      <c r="Q576" s="230"/>
      <c r="R576" s="155"/>
      <c r="S576" s="123">
        <f>D576/$D$575</f>
        <v>1</v>
      </c>
      <c r="T576" s="120" cm="1">
        <f t="array" ref="T576">SUMPRODUCT($S577:$S587*T577:T587)</f>
        <v>0.99999999999999978</v>
      </c>
      <c r="U576" s="120" cm="1">
        <f t="array" ref="U576">SUMPRODUCT($S577:$S587*U577:U587)</f>
        <v>0.99999999999999978</v>
      </c>
      <c r="V576" s="120">
        <f t="shared" ref="V576" si="382">U576-T576</f>
        <v>0</v>
      </c>
      <c r="W576" s="121"/>
    </row>
    <row r="577" spans="1:23" s="142" customFormat="1" ht="14.1" hidden="1" customHeight="1" outlineLevel="5">
      <c r="A577" s="192">
        <f t="shared" si="347"/>
        <v>715</v>
      </c>
      <c r="B577" s="173" t="s">
        <v>49</v>
      </c>
      <c r="C577" s="174"/>
      <c r="D577" s="140">
        <f t="shared" si="356"/>
        <v>34</v>
      </c>
      <c r="E577" s="140">
        <f t="shared" si="355"/>
        <v>34</v>
      </c>
      <c r="F577" s="175">
        <v>45281</v>
      </c>
      <c r="G577" s="175">
        <v>45314</v>
      </c>
      <c r="H577" s="143">
        <f t="shared" si="357"/>
        <v>45269</v>
      </c>
      <c r="I577" s="175">
        <v>45269</v>
      </c>
      <c r="J577" s="175">
        <v>45303</v>
      </c>
      <c r="K577" s="143">
        <f t="shared" si="358"/>
        <v>45303</v>
      </c>
      <c r="L577" s="144">
        <v>100</v>
      </c>
      <c r="M577" s="215">
        <v>0</v>
      </c>
      <c r="N577" s="144">
        <f t="shared" ref="N577:N591" si="383">M577*100</f>
        <v>0</v>
      </c>
      <c r="O577" s="206">
        <v>100</v>
      </c>
      <c r="P577" s="145" t="s">
        <v>32</v>
      </c>
      <c r="Q577" s="227">
        <f t="shared" ref="Q577:Q591" si="384">IF(OR(F577="",G577="",L577=""),0,MIN(MAX(IF(F577&gt;$V$1,0,(((G577-F577)-(G577-$V$1))*(10/E577)/10)),0),1)*L577)</f>
        <v>100</v>
      </c>
      <c r="R577" s="146"/>
      <c r="S577" s="55">
        <f t="shared" ref="S577:S587" si="385">D577/$D$576</f>
        <v>0.10059171597633136</v>
      </c>
      <c r="T577" s="149">
        <f t="shared" ref="T577:T591" si="386">IF(OR(L577=0,Q577=0),0,Q577/L577)</f>
        <v>1</v>
      </c>
      <c r="U577" s="233">
        <f t="shared" ref="U577:U591" si="387">IF(OR(L577=0,O577=0),0,O577/L577)</f>
        <v>1</v>
      </c>
      <c r="V577" s="149">
        <f t="shared" ref="V577:V592" si="388">U577-T577</f>
        <v>0</v>
      </c>
      <c r="W577" s="150"/>
    </row>
    <row r="578" spans="1:23" s="142" customFormat="1" ht="14.1" hidden="1" customHeight="1" outlineLevel="5">
      <c r="A578" s="192">
        <f t="shared" si="347"/>
        <v>716</v>
      </c>
      <c r="B578" s="173" t="s">
        <v>50</v>
      </c>
      <c r="C578" s="174"/>
      <c r="D578" s="140">
        <f t="shared" si="356"/>
        <v>34</v>
      </c>
      <c r="E578" s="140">
        <f t="shared" si="355"/>
        <v>34</v>
      </c>
      <c r="F578" s="175">
        <v>45283</v>
      </c>
      <c r="G578" s="175">
        <v>45316</v>
      </c>
      <c r="H578" s="143">
        <f t="shared" si="357"/>
        <v>45270</v>
      </c>
      <c r="I578" s="175">
        <v>45270</v>
      </c>
      <c r="J578" s="175">
        <v>45303</v>
      </c>
      <c r="K578" s="143">
        <f t="shared" si="358"/>
        <v>45303</v>
      </c>
      <c r="L578" s="144">
        <v>100</v>
      </c>
      <c r="M578" s="215">
        <v>0</v>
      </c>
      <c r="N578" s="144">
        <f t="shared" si="383"/>
        <v>0</v>
      </c>
      <c r="O578" s="206">
        <v>100</v>
      </c>
      <c r="P578" s="145" t="s">
        <v>32</v>
      </c>
      <c r="Q578" s="227">
        <f t="shared" si="384"/>
        <v>100</v>
      </c>
      <c r="R578" s="146"/>
      <c r="S578" s="55">
        <f t="shared" si="385"/>
        <v>0.10059171597633136</v>
      </c>
      <c r="T578" s="149">
        <f t="shared" si="386"/>
        <v>1</v>
      </c>
      <c r="U578" s="233">
        <f t="shared" si="387"/>
        <v>1</v>
      </c>
      <c r="V578" s="149">
        <f t="shared" si="388"/>
        <v>0</v>
      </c>
      <c r="W578" s="150"/>
    </row>
    <row r="579" spans="1:23" s="142" customFormat="1" ht="14.1" hidden="1" customHeight="1" outlineLevel="5">
      <c r="A579" s="192">
        <f t="shared" si="347"/>
        <v>717</v>
      </c>
      <c r="B579" s="173" t="s">
        <v>51</v>
      </c>
      <c r="C579" s="174"/>
      <c r="D579" s="140">
        <f t="shared" si="356"/>
        <v>33</v>
      </c>
      <c r="E579" s="140">
        <f t="shared" si="355"/>
        <v>33</v>
      </c>
      <c r="F579" s="175">
        <v>45285</v>
      </c>
      <c r="G579" s="175">
        <v>45317</v>
      </c>
      <c r="H579" s="143">
        <f t="shared" si="357"/>
        <v>45271</v>
      </c>
      <c r="I579" s="175">
        <v>45271</v>
      </c>
      <c r="J579" s="175">
        <v>45330</v>
      </c>
      <c r="K579" s="143">
        <f t="shared" si="358"/>
        <v>45330</v>
      </c>
      <c r="L579" s="144">
        <v>100</v>
      </c>
      <c r="M579" s="215">
        <v>0</v>
      </c>
      <c r="N579" s="144">
        <f t="shared" si="383"/>
        <v>0</v>
      </c>
      <c r="O579" s="206">
        <v>100</v>
      </c>
      <c r="P579" s="145" t="s">
        <v>32</v>
      </c>
      <c r="Q579" s="227">
        <f t="shared" si="384"/>
        <v>100</v>
      </c>
      <c r="R579" s="146"/>
      <c r="S579" s="55">
        <f t="shared" si="385"/>
        <v>9.7633136094674555E-2</v>
      </c>
      <c r="T579" s="149">
        <f t="shared" si="386"/>
        <v>1</v>
      </c>
      <c r="U579" s="233">
        <f t="shared" si="387"/>
        <v>1</v>
      </c>
      <c r="V579" s="149">
        <f t="shared" si="388"/>
        <v>0</v>
      </c>
      <c r="W579" s="150"/>
    </row>
    <row r="580" spans="1:23" s="142" customFormat="1" ht="14.1" hidden="1" customHeight="1" outlineLevel="5">
      <c r="A580" s="192">
        <f t="shared" si="347"/>
        <v>718</v>
      </c>
      <c r="B580" s="173" t="s">
        <v>52</v>
      </c>
      <c r="C580" s="174"/>
      <c r="D580" s="140">
        <f t="shared" si="356"/>
        <v>34</v>
      </c>
      <c r="E580" s="140">
        <f t="shared" si="355"/>
        <v>34</v>
      </c>
      <c r="F580" s="175">
        <v>45287</v>
      </c>
      <c r="G580" s="175">
        <v>45320</v>
      </c>
      <c r="H580" s="143">
        <f t="shared" si="357"/>
        <v>45272</v>
      </c>
      <c r="I580" s="175">
        <v>45272</v>
      </c>
      <c r="J580" s="175">
        <v>45331</v>
      </c>
      <c r="K580" s="143">
        <f t="shared" si="358"/>
        <v>45331</v>
      </c>
      <c r="L580" s="144">
        <v>100</v>
      </c>
      <c r="M580" s="215">
        <v>0</v>
      </c>
      <c r="N580" s="144">
        <f t="shared" si="383"/>
        <v>0</v>
      </c>
      <c r="O580" s="206">
        <v>100</v>
      </c>
      <c r="P580" s="145" t="s">
        <v>32</v>
      </c>
      <c r="Q580" s="227">
        <f t="shared" si="384"/>
        <v>100</v>
      </c>
      <c r="R580" s="146"/>
      <c r="S580" s="55">
        <f t="shared" si="385"/>
        <v>0.10059171597633136</v>
      </c>
      <c r="T580" s="149">
        <f t="shared" si="386"/>
        <v>1</v>
      </c>
      <c r="U580" s="233">
        <f t="shared" si="387"/>
        <v>1</v>
      </c>
      <c r="V580" s="149">
        <f t="shared" si="388"/>
        <v>0</v>
      </c>
      <c r="W580" s="150"/>
    </row>
    <row r="581" spans="1:23" s="142" customFormat="1" ht="14.1" hidden="1" customHeight="1" outlineLevel="5">
      <c r="A581" s="192">
        <f t="shared" si="347"/>
        <v>719</v>
      </c>
      <c r="B581" s="173" t="s">
        <v>53</v>
      </c>
      <c r="C581" s="174"/>
      <c r="D581" s="140">
        <f t="shared" si="356"/>
        <v>34</v>
      </c>
      <c r="E581" s="140">
        <f t="shared" si="355"/>
        <v>34</v>
      </c>
      <c r="F581" s="175">
        <v>45290</v>
      </c>
      <c r="G581" s="175">
        <v>45323</v>
      </c>
      <c r="H581" s="143">
        <f t="shared" si="357"/>
        <v>45275</v>
      </c>
      <c r="I581" s="175">
        <v>45275</v>
      </c>
      <c r="J581" s="175">
        <v>45352</v>
      </c>
      <c r="K581" s="143">
        <f t="shared" si="358"/>
        <v>45352</v>
      </c>
      <c r="L581" s="144">
        <v>100</v>
      </c>
      <c r="M581" s="215">
        <v>0</v>
      </c>
      <c r="N581" s="144">
        <f t="shared" si="383"/>
        <v>0</v>
      </c>
      <c r="O581" s="206">
        <v>100</v>
      </c>
      <c r="P581" s="145" t="s">
        <v>32</v>
      </c>
      <c r="Q581" s="227">
        <f t="shared" si="384"/>
        <v>100</v>
      </c>
      <c r="R581" s="146"/>
      <c r="S581" s="55">
        <f t="shared" si="385"/>
        <v>0.10059171597633136</v>
      </c>
      <c r="T581" s="149">
        <f t="shared" si="386"/>
        <v>1</v>
      </c>
      <c r="U581" s="233">
        <f t="shared" si="387"/>
        <v>1</v>
      </c>
      <c r="V581" s="149">
        <f t="shared" si="388"/>
        <v>0</v>
      </c>
      <c r="W581" s="150"/>
    </row>
    <row r="582" spans="1:23" s="142" customFormat="1" ht="14.1" hidden="1" customHeight="1" outlineLevel="5">
      <c r="A582" s="192">
        <f t="shared" si="347"/>
        <v>720</v>
      </c>
      <c r="B582" s="173" t="s">
        <v>54</v>
      </c>
      <c r="C582" s="174"/>
      <c r="D582" s="140">
        <f t="shared" si="356"/>
        <v>34</v>
      </c>
      <c r="E582" s="140">
        <f t="shared" si="355"/>
        <v>34</v>
      </c>
      <c r="F582" s="175">
        <v>45294</v>
      </c>
      <c r="G582" s="175">
        <v>45327</v>
      </c>
      <c r="H582" s="143">
        <f t="shared" si="357"/>
        <v>45279</v>
      </c>
      <c r="I582" s="175">
        <v>45279</v>
      </c>
      <c r="J582" s="175">
        <v>45352</v>
      </c>
      <c r="K582" s="143">
        <f t="shared" si="358"/>
        <v>45352</v>
      </c>
      <c r="L582" s="144">
        <v>100</v>
      </c>
      <c r="M582" s="215">
        <v>0</v>
      </c>
      <c r="N582" s="144">
        <f t="shared" si="383"/>
        <v>0</v>
      </c>
      <c r="O582" s="206">
        <v>100</v>
      </c>
      <c r="P582" s="145" t="s">
        <v>32</v>
      </c>
      <c r="Q582" s="227">
        <f t="shared" si="384"/>
        <v>100</v>
      </c>
      <c r="R582" s="146"/>
      <c r="S582" s="55">
        <f t="shared" si="385"/>
        <v>0.10059171597633136</v>
      </c>
      <c r="T582" s="149">
        <f t="shared" si="386"/>
        <v>1</v>
      </c>
      <c r="U582" s="233">
        <f t="shared" si="387"/>
        <v>1</v>
      </c>
      <c r="V582" s="149">
        <f t="shared" si="388"/>
        <v>0</v>
      </c>
      <c r="W582" s="150"/>
    </row>
    <row r="583" spans="1:23" s="142" customFormat="1" ht="14.1" hidden="1" customHeight="1" outlineLevel="5">
      <c r="A583" s="192">
        <f t="shared" si="347"/>
        <v>721</v>
      </c>
      <c r="B583" s="173" t="s">
        <v>65</v>
      </c>
      <c r="C583" s="174"/>
      <c r="D583" s="140">
        <f t="shared" si="356"/>
        <v>34</v>
      </c>
      <c r="E583" s="140">
        <f t="shared" si="355"/>
        <v>34</v>
      </c>
      <c r="F583" s="175">
        <v>45296</v>
      </c>
      <c r="G583" s="175">
        <v>45329</v>
      </c>
      <c r="H583" s="143">
        <f t="shared" si="357"/>
        <v>45281</v>
      </c>
      <c r="I583" s="175">
        <v>45281</v>
      </c>
      <c r="J583" s="175">
        <v>45358</v>
      </c>
      <c r="K583" s="143">
        <f t="shared" si="358"/>
        <v>45358</v>
      </c>
      <c r="L583" s="144">
        <v>100</v>
      </c>
      <c r="M583" s="215">
        <v>0</v>
      </c>
      <c r="N583" s="144">
        <f t="shared" si="383"/>
        <v>0</v>
      </c>
      <c r="O583" s="206">
        <v>100</v>
      </c>
      <c r="P583" s="145" t="s">
        <v>32</v>
      </c>
      <c r="Q583" s="227">
        <f t="shared" si="384"/>
        <v>100</v>
      </c>
      <c r="R583" s="146"/>
      <c r="S583" s="55">
        <f t="shared" si="385"/>
        <v>0.10059171597633136</v>
      </c>
      <c r="T583" s="149">
        <f t="shared" si="386"/>
        <v>1</v>
      </c>
      <c r="U583" s="233">
        <f t="shared" si="387"/>
        <v>1</v>
      </c>
      <c r="V583" s="149">
        <f t="shared" si="388"/>
        <v>0</v>
      </c>
      <c r="W583" s="150"/>
    </row>
    <row r="584" spans="1:23" s="142" customFormat="1" ht="14.1" hidden="1" customHeight="1" outlineLevel="5">
      <c r="A584" s="192">
        <f t="shared" si="347"/>
        <v>722</v>
      </c>
      <c r="B584" s="173" t="s">
        <v>55</v>
      </c>
      <c r="C584" s="174"/>
      <c r="D584" s="140">
        <f t="shared" si="356"/>
        <v>33</v>
      </c>
      <c r="E584" s="140">
        <f t="shared" si="355"/>
        <v>33</v>
      </c>
      <c r="F584" s="175">
        <v>45300</v>
      </c>
      <c r="G584" s="175">
        <v>45332</v>
      </c>
      <c r="H584" s="143">
        <f t="shared" si="357"/>
        <v>45300</v>
      </c>
      <c r="I584" s="175">
        <v>45300</v>
      </c>
      <c r="J584" s="175">
        <v>45359</v>
      </c>
      <c r="K584" s="143">
        <f t="shared" si="358"/>
        <v>45359</v>
      </c>
      <c r="L584" s="144">
        <v>100</v>
      </c>
      <c r="M584" s="215">
        <v>0</v>
      </c>
      <c r="N584" s="144">
        <f t="shared" si="383"/>
        <v>0</v>
      </c>
      <c r="O584" s="206">
        <v>100</v>
      </c>
      <c r="P584" s="145" t="s">
        <v>32</v>
      </c>
      <c r="Q584" s="227">
        <f t="shared" si="384"/>
        <v>100</v>
      </c>
      <c r="R584" s="146"/>
      <c r="S584" s="55">
        <f t="shared" si="385"/>
        <v>9.7633136094674555E-2</v>
      </c>
      <c r="T584" s="149">
        <f t="shared" si="386"/>
        <v>1</v>
      </c>
      <c r="U584" s="233">
        <f t="shared" si="387"/>
        <v>1</v>
      </c>
      <c r="V584" s="149">
        <f t="shared" si="388"/>
        <v>0</v>
      </c>
      <c r="W584" s="150"/>
    </row>
    <row r="585" spans="1:23" s="142" customFormat="1" ht="14.1" hidden="1" customHeight="1" outlineLevel="5">
      <c r="A585" s="192">
        <f t="shared" si="347"/>
        <v>723</v>
      </c>
      <c r="B585" s="173" t="s">
        <v>56</v>
      </c>
      <c r="C585" s="174"/>
      <c r="D585" s="140">
        <f t="shared" si="356"/>
        <v>34</v>
      </c>
      <c r="E585" s="140">
        <f t="shared" si="355"/>
        <v>34</v>
      </c>
      <c r="F585" s="175">
        <v>45303</v>
      </c>
      <c r="G585" s="175">
        <v>45336</v>
      </c>
      <c r="H585" s="143">
        <f t="shared" si="357"/>
        <v>45306</v>
      </c>
      <c r="I585" s="175">
        <v>45306</v>
      </c>
      <c r="J585" s="175">
        <v>45359</v>
      </c>
      <c r="K585" s="143">
        <f t="shared" si="358"/>
        <v>45359</v>
      </c>
      <c r="L585" s="144">
        <v>100</v>
      </c>
      <c r="M585" s="215">
        <v>0</v>
      </c>
      <c r="N585" s="144">
        <f t="shared" si="383"/>
        <v>0</v>
      </c>
      <c r="O585" s="206">
        <v>100</v>
      </c>
      <c r="P585" s="145" t="s">
        <v>32</v>
      </c>
      <c r="Q585" s="227">
        <f t="shared" si="384"/>
        <v>100</v>
      </c>
      <c r="R585" s="146"/>
      <c r="S585" s="55">
        <f t="shared" si="385"/>
        <v>0.10059171597633136</v>
      </c>
      <c r="T585" s="149">
        <f t="shared" si="386"/>
        <v>1</v>
      </c>
      <c r="U585" s="233">
        <f t="shared" si="387"/>
        <v>1</v>
      </c>
      <c r="V585" s="149">
        <f t="shared" si="388"/>
        <v>0</v>
      </c>
      <c r="W585" s="150"/>
    </row>
    <row r="586" spans="1:23" s="142" customFormat="1" ht="14.1" hidden="1" customHeight="1" outlineLevel="5">
      <c r="A586" s="192">
        <f t="shared" si="347"/>
        <v>724</v>
      </c>
      <c r="B586" s="173" t="s">
        <v>57</v>
      </c>
      <c r="C586" s="174"/>
      <c r="D586" s="140">
        <f t="shared" si="356"/>
        <v>34</v>
      </c>
      <c r="E586" s="140">
        <f t="shared" si="355"/>
        <v>34</v>
      </c>
      <c r="F586" s="175">
        <v>45304</v>
      </c>
      <c r="G586" s="175">
        <v>45337</v>
      </c>
      <c r="H586" s="143">
        <f t="shared" si="357"/>
        <v>45317</v>
      </c>
      <c r="I586" s="175">
        <v>45317</v>
      </c>
      <c r="J586" s="175">
        <v>45359</v>
      </c>
      <c r="K586" s="143">
        <f t="shared" si="358"/>
        <v>45359</v>
      </c>
      <c r="L586" s="144">
        <v>100</v>
      </c>
      <c r="M586" s="215">
        <v>0</v>
      </c>
      <c r="N586" s="144">
        <f t="shared" si="383"/>
        <v>0</v>
      </c>
      <c r="O586" s="206">
        <v>100</v>
      </c>
      <c r="P586" s="145" t="s">
        <v>32</v>
      </c>
      <c r="Q586" s="227">
        <f t="shared" si="384"/>
        <v>100</v>
      </c>
      <c r="R586" s="146"/>
      <c r="S586" s="55">
        <f t="shared" si="385"/>
        <v>0.10059171597633136</v>
      </c>
      <c r="T586" s="149">
        <f t="shared" si="386"/>
        <v>1</v>
      </c>
      <c r="U586" s="233">
        <f t="shared" si="387"/>
        <v>1</v>
      </c>
      <c r="V586" s="149">
        <f t="shared" si="388"/>
        <v>0</v>
      </c>
      <c r="W586" s="150"/>
    </row>
    <row r="587" spans="1:23" s="142" customFormat="1" ht="14.1" hidden="1" customHeight="1" outlineLevel="5">
      <c r="A587" s="192">
        <f t="shared" ref="A587:A650" si="389">A586+1</f>
        <v>725</v>
      </c>
      <c r="B587" s="173" t="s">
        <v>110</v>
      </c>
      <c r="C587" s="174"/>
      <c r="D587" s="140">
        <v>0</v>
      </c>
      <c r="E587" s="140">
        <f t="shared" si="355"/>
        <v>1</v>
      </c>
      <c r="F587" s="175">
        <v>45337</v>
      </c>
      <c r="G587" s="175">
        <v>45337</v>
      </c>
      <c r="H587" s="143">
        <f t="shared" si="357"/>
        <v>45359</v>
      </c>
      <c r="I587" s="175">
        <v>45359</v>
      </c>
      <c r="J587" s="175">
        <v>45359</v>
      </c>
      <c r="K587" s="143">
        <f t="shared" si="358"/>
        <v>45359</v>
      </c>
      <c r="L587" s="144">
        <v>100</v>
      </c>
      <c r="M587" s="215">
        <v>0</v>
      </c>
      <c r="N587" s="144">
        <f t="shared" si="383"/>
        <v>0</v>
      </c>
      <c r="O587" s="206">
        <v>100</v>
      </c>
      <c r="P587" s="145" t="s">
        <v>32</v>
      </c>
      <c r="Q587" s="227">
        <f t="shared" si="384"/>
        <v>100</v>
      </c>
      <c r="R587" s="146"/>
      <c r="S587" s="55">
        <f t="shared" si="385"/>
        <v>0</v>
      </c>
      <c r="T587" s="149">
        <f t="shared" si="386"/>
        <v>1</v>
      </c>
      <c r="U587" s="233">
        <f t="shared" si="387"/>
        <v>1</v>
      </c>
      <c r="V587" s="149">
        <f t="shared" si="388"/>
        <v>0</v>
      </c>
      <c r="W587" s="150"/>
    </row>
    <row r="588" spans="1:23" s="142" customFormat="1" ht="14.1" hidden="1" customHeight="1" outlineLevel="4">
      <c r="A588" s="192">
        <f t="shared" si="389"/>
        <v>726</v>
      </c>
      <c r="B588" s="173" t="s">
        <v>125</v>
      </c>
      <c r="C588" s="174"/>
      <c r="D588" s="140">
        <v>0</v>
      </c>
      <c r="E588" s="140">
        <f t="shared" si="355"/>
        <v>1</v>
      </c>
      <c r="F588" s="175">
        <v>45337</v>
      </c>
      <c r="G588" s="175">
        <v>45337</v>
      </c>
      <c r="H588" s="143">
        <f t="shared" si="357"/>
        <v>45359</v>
      </c>
      <c r="I588" s="175">
        <v>45359</v>
      </c>
      <c r="J588" s="175">
        <v>45359</v>
      </c>
      <c r="K588" s="143">
        <f t="shared" si="358"/>
        <v>45359</v>
      </c>
      <c r="L588" s="144">
        <v>100</v>
      </c>
      <c r="M588" s="215">
        <v>0</v>
      </c>
      <c r="N588" s="144">
        <f t="shared" si="383"/>
        <v>0</v>
      </c>
      <c r="O588" s="206">
        <v>100</v>
      </c>
      <c r="P588" s="145" t="s">
        <v>32</v>
      </c>
      <c r="Q588" s="227">
        <f t="shared" si="384"/>
        <v>100</v>
      </c>
      <c r="R588" s="146"/>
      <c r="S588" s="55">
        <f>D588/$D$575</f>
        <v>0</v>
      </c>
      <c r="T588" s="149">
        <f t="shared" si="386"/>
        <v>1</v>
      </c>
      <c r="U588" s="233">
        <f t="shared" si="387"/>
        <v>1</v>
      </c>
      <c r="V588" s="149">
        <f t="shared" si="388"/>
        <v>0</v>
      </c>
      <c r="W588" s="150"/>
    </row>
    <row r="589" spans="1:23" s="142" customFormat="1" ht="14.1" hidden="1" customHeight="1" outlineLevel="3">
      <c r="A589" s="192">
        <f t="shared" si="389"/>
        <v>727</v>
      </c>
      <c r="B589" s="173" t="s">
        <v>91</v>
      </c>
      <c r="C589" s="174"/>
      <c r="D589" s="140">
        <v>0</v>
      </c>
      <c r="E589" s="140">
        <f t="shared" si="355"/>
        <v>1</v>
      </c>
      <c r="F589" s="175">
        <v>45350</v>
      </c>
      <c r="G589" s="175">
        <v>45350</v>
      </c>
      <c r="H589" s="143">
        <f t="shared" si="357"/>
        <v>45359</v>
      </c>
      <c r="I589" s="175">
        <v>45359</v>
      </c>
      <c r="J589" s="175">
        <v>45359</v>
      </c>
      <c r="K589" s="143">
        <f t="shared" si="358"/>
        <v>45359</v>
      </c>
      <c r="L589" s="144">
        <v>100</v>
      </c>
      <c r="M589" s="215">
        <v>0</v>
      </c>
      <c r="N589" s="144">
        <f t="shared" si="383"/>
        <v>0</v>
      </c>
      <c r="O589" s="206">
        <v>100</v>
      </c>
      <c r="P589" s="145" t="s">
        <v>32</v>
      </c>
      <c r="Q589" s="227">
        <f t="shared" si="384"/>
        <v>100</v>
      </c>
      <c r="R589" s="146"/>
      <c r="S589" s="55">
        <f>D589/$D$543</f>
        <v>0</v>
      </c>
      <c r="T589" s="149">
        <f t="shared" si="386"/>
        <v>1</v>
      </c>
      <c r="U589" s="233">
        <f t="shared" si="387"/>
        <v>1</v>
      </c>
      <c r="V589" s="149">
        <f t="shared" si="388"/>
        <v>0</v>
      </c>
      <c r="W589" s="150"/>
    </row>
    <row r="590" spans="1:23" s="142" customFormat="1" ht="14.1" hidden="1" customHeight="1" outlineLevel="2">
      <c r="A590" s="192">
        <f t="shared" si="389"/>
        <v>728</v>
      </c>
      <c r="B590" s="173" t="s">
        <v>131</v>
      </c>
      <c r="C590" s="174"/>
      <c r="D590" s="140">
        <v>0</v>
      </c>
      <c r="E590" s="140">
        <f t="shared" si="355"/>
        <v>1</v>
      </c>
      <c r="F590" s="175">
        <v>45350</v>
      </c>
      <c r="G590" s="175">
        <v>45350</v>
      </c>
      <c r="H590" s="143">
        <f t="shared" si="357"/>
        <v>45359</v>
      </c>
      <c r="I590" s="175">
        <v>45359</v>
      </c>
      <c r="J590" s="175">
        <v>45359</v>
      </c>
      <c r="K590" s="143">
        <f t="shared" si="358"/>
        <v>45359</v>
      </c>
      <c r="L590" s="144">
        <v>100</v>
      </c>
      <c r="M590" s="215">
        <v>0</v>
      </c>
      <c r="N590" s="144">
        <f t="shared" si="383"/>
        <v>0</v>
      </c>
      <c r="O590" s="206">
        <v>100</v>
      </c>
      <c r="P590" s="145" t="s">
        <v>32</v>
      </c>
      <c r="Q590" s="227">
        <f t="shared" si="384"/>
        <v>100</v>
      </c>
      <c r="R590" s="146"/>
      <c r="S590" s="55">
        <f>D590/$D$539</f>
        <v>0</v>
      </c>
      <c r="T590" s="149">
        <f t="shared" si="386"/>
        <v>1</v>
      </c>
      <c r="U590" s="233">
        <f t="shared" si="387"/>
        <v>1</v>
      </c>
      <c r="V590" s="149">
        <f t="shared" si="388"/>
        <v>0</v>
      </c>
      <c r="W590" s="150"/>
    </row>
    <row r="591" spans="1:23" s="142" customFormat="1" ht="14.1" customHeight="1" outlineLevel="1">
      <c r="A591" s="192">
        <f t="shared" si="389"/>
        <v>729</v>
      </c>
      <c r="B591" s="173" t="s">
        <v>132</v>
      </c>
      <c r="C591" s="174"/>
      <c r="D591" s="140">
        <v>0</v>
      </c>
      <c r="E591" s="140">
        <f t="shared" si="355"/>
        <v>1</v>
      </c>
      <c r="F591" s="175">
        <v>45350</v>
      </c>
      <c r="G591" s="175">
        <v>45350</v>
      </c>
      <c r="H591" s="143">
        <f t="shared" si="357"/>
        <v>45448</v>
      </c>
      <c r="I591" s="175">
        <v>45448</v>
      </c>
      <c r="J591" s="175">
        <v>45448</v>
      </c>
      <c r="K591" s="143">
        <f t="shared" si="358"/>
        <v>45448</v>
      </c>
      <c r="L591" s="144">
        <v>100</v>
      </c>
      <c r="M591" s="215">
        <v>0</v>
      </c>
      <c r="N591" s="144">
        <f t="shared" si="383"/>
        <v>0</v>
      </c>
      <c r="O591" s="206"/>
      <c r="P591" s="145" t="s">
        <v>32</v>
      </c>
      <c r="Q591" s="227">
        <f t="shared" si="384"/>
        <v>100</v>
      </c>
      <c r="R591" s="146"/>
      <c r="S591" s="55">
        <f>D591/$D$9</f>
        <v>0</v>
      </c>
      <c r="T591" s="149">
        <f t="shared" si="386"/>
        <v>1</v>
      </c>
      <c r="U591" s="233">
        <f t="shared" si="387"/>
        <v>0</v>
      </c>
      <c r="V591" s="149">
        <f t="shared" si="388"/>
        <v>-1</v>
      </c>
      <c r="W591" s="150"/>
    </row>
    <row r="592" spans="1:23" s="61" customFormat="1" ht="14.1" customHeight="1">
      <c r="A592" s="192">
        <f t="shared" si="389"/>
        <v>730</v>
      </c>
      <c r="B592" s="168" t="s">
        <v>133</v>
      </c>
      <c r="C592" s="62"/>
      <c r="D592" s="71">
        <f>SUM(D593,D631,D707,D759,D777,D848,D986,D1014,D1035)</f>
        <v>2471</v>
      </c>
      <c r="E592" s="71">
        <f>IF(AND(F592&lt;&gt;"",G592&lt;&gt;"",(G592-F592)=0),1,G592-F592+1)</f>
        <v>78</v>
      </c>
      <c r="F592" s="169">
        <v>45273</v>
      </c>
      <c r="G592" s="169">
        <v>45350</v>
      </c>
      <c r="H592" s="65">
        <f t="shared" si="357"/>
        <v>45273</v>
      </c>
      <c r="I592" s="169">
        <v>45273</v>
      </c>
      <c r="J592" s="169">
        <v>45446</v>
      </c>
      <c r="K592" s="65">
        <f t="shared" si="358"/>
        <v>45446</v>
      </c>
      <c r="L592" s="66"/>
      <c r="M592" s="214">
        <v>0</v>
      </c>
      <c r="N592" s="66"/>
      <c r="O592" s="204"/>
      <c r="P592" s="64"/>
      <c r="Q592" s="232"/>
      <c r="R592" s="153"/>
      <c r="S592" s="73">
        <f>D592/$D$8</f>
        <v>0.21684949539271611</v>
      </c>
      <c r="T592" s="69">
        <f>$S593*T593+$S631*T631+$S707*T707+$S759*T759+$S777*T777+$S848*T848+$S986*T986+$S1014*T1014+$S1035*T1035</f>
        <v>1.0000000000000002</v>
      </c>
      <c r="U592" s="69">
        <f>$S593*U593+$S631*U631+$S707*U707+$S759*U759+$S777*U777+$S848*U848+$S986*U986+$S1014*U1014+$S1035*U1035</f>
        <v>0.82974504249291769</v>
      </c>
      <c r="V592" s="69">
        <f t="shared" si="388"/>
        <v>-0.17025495750708253</v>
      </c>
      <c r="W592" s="70"/>
    </row>
    <row r="593" spans="1:23" s="74" customFormat="1" ht="14.1" customHeight="1" outlineLevel="1">
      <c r="A593" s="192">
        <f t="shared" si="389"/>
        <v>731</v>
      </c>
      <c r="B593" s="170" t="s">
        <v>134</v>
      </c>
      <c r="C593" s="171"/>
      <c r="D593" s="75">
        <f>SUM(D594,D597,D630)</f>
        <v>943</v>
      </c>
      <c r="E593" s="75">
        <f t="shared" si="355"/>
        <v>78</v>
      </c>
      <c r="F593" s="172">
        <v>45273</v>
      </c>
      <c r="G593" s="172">
        <v>45350</v>
      </c>
      <c r="H593" s="76">
        <f t="shared" si="357"/>
        <v>45303</v>
      </c>
      <c r="I593" s="172">
        <v>45303</v>
      </c>
      <c r="J593" s="172">
        <v>45406</v>
      </c>
      <c r="K593" s="76">
        <f t="shared" si="358"/>
        <v>45406</v>
      </c>
      <c r="L593" s="77"/>
      <c r="M593" s="214">
        <v>0</v>
      </c>
      <c r="N593" s="77"/>
      <c r="O593" s="205"/>
      <c r="P593" s="78"/>
      <c r="Q593" s="226"/>
      <c r="R593" s="138"/>
      <c r="S593" s="80">
        <f>D593/$D$592</f>
        <v>0.38162687171185755</v>
      </c>
      <c r="T593" s="82">
        <f>$S594*T594+$S597*T597+$S630*T630</f>
        <v>1</v>
      </c>
      <c r="U593" s="82">
        <f>$S594*U594+$S597*U597+$S630*U630</f>
        <v>0.85556733828207832</v>
      </c>
      <c r="V593" s="82">
        <f t="shared" ref="V593" si="390">U593-T593</f>
        <v>-0.14443266171792168</v>
      </c>
      <c r="W593" s="83"/>
    </row>
    <row r="594" spans="1:23" s="86" customFormat="1" ht="14.1" customHeight="1" outlineLevel="2">
      <c r="A594" s="192">
        <f t="shared" si="389"/>
        <v>732</v>
      </c>
      <c r="B594" s="176" t="s">
        <v>43</v>
      </c>
      <c r="C594" s="177"/>
      <c r="D594" s="96">
        <f>SUM(D595:D596)</f>
        <v>7</v>
      </c>
      <c r="E594" s="96">
        <f t="shared" ref="E594:E657" si="391">IF(AND(F594&lt;&gt;"",G594&lt;&gt;"",(G594-F594)=0),1,G594-F594+1)</f>
        <v>7</v>
      </c>
      <c r="F594" s="178">
        <v>45273</v>
      </c>
      <c r="G594" s="178">
        <v>45279</v>
      </c>
      <c r="H594" s="88">
        <f t="shared" si="357"/>
        <v>45303</v>
      </c>
      <c r="I594" s="178">
        <v>45303</v>
      </c>
      <c r="J594" s="178">
        <v>45309</v>
      </c>
      <c r="K594" s="88">
        <f t="shared" si="358"/>
        <v>45309</v>
      </c>
      <c r="L594" s="89"/>
      <c r="M594" s="214">
        <v>0</v>
      </c>
      <c r="N594" s="89"/>
      <c r="O594" s="207"/>
      <c r="P594" s="90"/>
      <c r="Q594" s="228"/>
      <c r="R594" s="139"/>
      <c r="S594" s="98">
        <f>D594/$D$593</f>
        <v>7.423117709437964E-3</v>
      </c>
      <c r="T594" s="94" cm="1">
        <f t="array" ref="T594">SUMPRODUCT($S595:$S596*T595:T596)</f>
        <v>1</v>
      </c>
      <c r="U594" s="94" cm="1">
        <f t="array" ref="U594">SUMPRODUCT($S595:$S596*U595:U596)</f>
        <v>1</v>
      </c>
      <c r="V594" s="94">
        <f t="shared" ref="V594" si="392">U594-T594</f>
        <v>0</v>
      </c>
      <c r="W594" s="95"/>
    </row>
    <row r="595" spans="1:23" s="142" customFormat="1" ht="14.1" customHeight="1" outlineLevel="3">
      <c r="A595" s="192">
        <f t="shared" si="389"/>
        <v>733</v>
      </c>
      <c r="B595" s="173" t="s">
        <v>44</v>
      </c>
      <c r="C595" s="174"/>
      <c r="D595" s="140">
        <f t="shared" si="356"/>
        <v>7</v>
      </c>
      <c r="E595" s="140">
        <f t="shared" si="391"/>
        <v>7</v>
      </c>
      <c r="F595" s="175">
        <v>45273</v>
      </c>
      <c r="G595" s="175">
        <v>45279</v>
      </c>
      <c r="H595" s="143">
        <f t="shared" si="357"/>
        <v>45303</v>
      </c>
      <c r="I595" s="175">
        <v>45303</v>
      </c>
      <c r="J595" s="175">
        <v>45309</v>
      </c>
      <c r="K595" s="143">
        <f t="shared" si="358"/>
        <v>45309</v>
      </c>
      <c r="L595" s="144">
        <v>100</v>
      </c>
      <c r="M595" s="215">
        <v>0</v>
      </c>
      <c r="N595" s="144">
        <f t="shared" ref="N595:N596" si="393">M595*100</f>
        <v>0</v>
      </c>
      <c r="O595" s="206">
        <v>100</v>
      </c>
      <c r="P595" s="145" t="s">
        <v>32</v>
      </c>
      <c r="Q595" s="227">
        <f>IF(OR(F595="",G595="",L595=""),0,MIN(MAX(IF(F595&gt;$V$1,0,(((G595-F595)-(G595-$V$1))*(10/E595)/10)),0),1)*L595)</f>
        <v>100</v>
      </c>
      <c r="R595" s="146"/>
      <c r="S595" s="55">
        <f>D595/$D$594</f>
        <v>1</v>
      </c>
      <c r="T595" s="149">
        <f>IF(OR(L595=0,Q595=0),0,Q595/L595)</f>
        <v>1</v>
      </c>
      <c r="U595" s="233">
        <f>IF(OR(L595=0,O595=0),0,O595/L595)</f>
        <v>1</v>
      </c>
      <c r="V595" s="149">
        <f t="shared" ref="V595:V597" si="394">U595-T595</f>
        <v>0</v>
      </c>
      <c r="W595" s="150"/>
    </row>
    <row r="596" spans="1:23" s="142" customFormat="1" ht="14.1" customHeight="1" outlineLevel="3">
      <c r="A596" s="192">
        <f t="shared" si="389"/>
        <v>734</v>
      </c>
      <c r="B596" s="173" t="s">
        <v>45</v>
      </c>
      <c r="C596" s="174"/>
      <c r="D596" s="140">
        <v>0</v>
      </c>
      <c r="E596" s="140">
        <f t="shared" si="391"/>
        <v>1</v>
      </c>
      <c r="F596" s="175">
        <v>45279</v>
      </c>
      <c r="G596" s="175">
        <v>45279</v>
      </c>
      <c r="H596" s="143">
        <f t="shared" si="357"/>
        <v>45309</v>
      </c>
      <c r="I596" s="175">
        <v>45309</v>
      </c>
      <c r="J596" s="175">
        <v>45309</v>
      </c>
      <c r="K596" s="143">
        <f t="shared" si="358"/>
        <v>45309</v>
      </c>
      <c r="L596" s="144">
        <v>100</v>
      </c>
      <c r="M596" s="215">
        <v>0</v>
      </c>
      <c r="N596" s="144">
        <f t="shared" si="393"/>
        <v>0</v>
      </c>
      <c r="O596" s="206">
        <v>100</v>
      </c>
      <c r="P596" s="145" t="s">
        <v>32</v>
      </c>
      <c r="Q596" s="227">
        <f>IF(OR(F596="",G596="",L596=""),0,MIN(MAX(IF(F596&gt;$V$1,0,(((G596-F596)-(G596-$V$1))*(10/E596)/10)),0),1)*L596)</f>
        <v>100</v>
      </c>
      <c r="R596" s="146"/>
      <c r="S596" s="55">
        <f>D596/$D$594</f>
        <v>0</v>
      </c>
      <c r="T596" s="149">
        <f>IF(OR(L596=0,Q596=0),0,Q596/L596)</f>
        <v>1</v>
      </c>
      <c r="U596" s="233">
        <f>IF(OR(L596=0,O596=0),0,O596/L596)</f>
        <v>1</v>
      </c>
      <c r="V596" s="149">
        <f t="shared" si="394"/>
        <v>0</v>
      </c>
      <c r="W596" s="150"/>
    </row>
    <row r="597" spans="1:23" s="86" customFormat="1" ht="14.1" customHeight="1" outlineLevel="2">
      <c r="A597" s="192">
        <f t="shared" si="389"/>
        <v>735</v>
      </c>
      <c r="B597" s="176" t="s">
        <v>46</v>
      </c>
      <c r="C597" s="177"/>
      <c r="D597" s="96">
        <f>SUM(D598,D629)</f>
        <v>936</v>
      </c>
      <c r="E597" s="96">
        <f t="shared" si="391"/>
        <v>71</v>
      </c>
      <c r="F597" s="178">
        <v>45280</v>
      </c>
      <c r="G597" s="178">
        <v>45350</v>
      </c>
      <c r="H597" s="88">
        <f t="shared" ref="H597:H660" si="395">I597</f>
        <v>45310</v>
      </c>
      <c r="I597" s="178">
        <v>45310</v>
      </c>
      <c r="J597" s="178">
        <v>45406</v>
      </c>
      <c r="K597" s="88">
        <f t="shared" ref="K597:K660" si="396">J597</f>
        <v>45406</v>
      </c>
      <c r="L597" s="89"/>
      <c r="M597" s="214">
        <v>0</v>
      </c>
      <c r="N597" s="89"/>
      <c r="O597" s="207"/>
      <c r="P597" s="90"/>
      <c r="Q597" s="228"/>
      <c r="R597" s="139"/>
      <c r="S597" s="98">
        <f>D597/$D$593</f>
        <v>0.99257688229056207</v>
      </c>
      <c r="T597" s="94">
        <f>$S598*T598+$S629*T629</f>
        <v>1</v>
      </c>
      <c r="U597" s="94">
        <f>$S598*U598+$S629*U629</f>
        <v>0.85448717948717934</v>
      </c>
      <c r="V597" s="94">
        <f t="shared" si="394"/>
        <v>-0.14551282051282066</v>
      </c>
      <c r="W597" s="95"/>
    </row>
    <row r="598" spans="1:23" s="100" customFormat="1" ht="14.1" customHeight="1" outlineLevel="3">
      <c r="A598" s="192">
        <f t="shared" si="389"/>
        <v>736</v>
      </c>
      <c r="B598" s="179" t="s">
        <v>47</v>
      </c>
      <c r="C598" s="180"/>
      <c r="D598" s="111">
        <f>SUM(D599,D610,D618,D628)</f>
        <v>936</v>
      </c>
      <c r="E598" s="111">
        <f t="shared" si="391"/>
        <v>71</v>
      </c>
      <c r="F598" s="181">
        <v>45280</v>
      </c>
      <c r="G598" s="181">
        <v>45350</v>
      </c>
      <c r="H598" s="102">
        <f t="shared" si="395"/>
        <v>45310</v>
      </c>
      <c r="I598" s="181">
        <v>45310</v>
      </c>
      <c r="J598" s="181">
        <v>45406</v>
      </c>
      <c r="K598" s="102">
        <f t="shared" si="396"/>
        <v>45406</v>
      </c>
      <c r="L598" s="103"/>
      <c r="M598" s="214">
        <v>0</v>
      </c>
      <c r="N598" s="103"/>
      <c r="O598" s="208"/>
      <c r="P598" s="104"/>
      <c r="Q598" s="229"/>
      <c r="R598" s="154"/>
      <c r="S598" s="106">
        <f>D598/$D$597</f>
        <v>1</v>
      </c>
      <c r="T598" s="108">
        <f>$S599*T599+$S610*T610+$S618*T618+$S628*T628</f>
        <v>1</v>
      </c>
      <c r="U598" s="108">
        <f>$S599*U599+$S610*U610+$S618*U618+$S628*U628</f>
        <v>0.85448717948717934</v>
      </c>
      <c r="V598" s="108">
        <f t="shared" ref="V598" si="397">U598-T598</f>
        <v>-0.14551282051282066</v>
      </c>
      <c r="W598" s="109"/>
    </row>
    <row r="599" spans="1:23" s="112" customFormat="1" ht="14.1" customHeight="1" outlineLevel="4">
      <c r="A599" s="192">
        <f t="shared" si="389"/>
        <v>737</v>
      </c>
      <c r="B599" s="182" t="s">
        <v>48</v>
      </c>
      <c r="C599" s="183"/>
      <c r="D599" s="124">
        <f>SUM(D600:D609)</f>
        <v>365</v>
      </c>
      <c r="E599" s="124">
        <f t="shared" si="391"/>
        <v>60</v>
      </c>
      <c r="F599" s="184">
        <v>45280</v>
      </c>
      <c r="G599" s="184">
        <v>45339</v>
      </c>
      <c r="H599" s="114">
        <f t="shared" si="395"/>
        <v>45310</v>
      </c>
      <c r="I599" s="184">
        <v>45310</v>
      </c>
      <c r="J599" s="184">
        <v>45406</v>
      </c>
      <c r="K599" s="114">
        <f t="shared" si="396"/>
        <v>45406</v>
      </c>
      <c r="L599" s="115"/>
      <c r="M599" s="214">
        <v>0</v>
      </c>
      <c r="N599" s="115"/>
      <c r="O599" s="209"/>
      <c r="P599" s="116"/>
      <c r="Q599" s="230"/>
      <c r="R599" s="155"/>
      <c r="S599" s="123">
        <f>D599/$D$598</f>
        <v>0.38995726495726496</v>
      </c>
      <c r="T599" s="120" cm="1">
        <f t="array" ref="T599">SUMPRODUCT($S600:$S609*T600:T609)</f>
        <v>1</v>
      </c>
      <c r="U599" s="120" cm="1">
        <f t="array" ref="U599">SUMPRODUCT($S600:$S609*U600:U609)</f>
        <v>0.89465753424657501</v>
      </c>
      <c r="V599" s="120">
        <f t="shared" ref="V599" si="398">U599-T599</f>
        <v>-0.10534246575342499</v>
      </c>
      <c r="W599" s="121"/>
    </row>
    <row r="600" spans="1:23" s="142" customFormat="1" ht="14.1" customHeight="1" outlineLevel="5">
      <c r="A600" s="192">
        <f t="shared" si="389"/>
        <v>738</v>
      </c>
      <c r="B600" s="173" t="s">
        <v>49</v>
      </c>
      <c r="C600" s="174"/>
      <c r="D600" s="140">
        <f t="shared" ref="D600:D659" si="399">E600</f>
        <v>41</v>
      </c>
      <c r="E600" s="140">
        <f t="shared" si="391"/>
        <v>41</v>
      </c>
      <c r="F600" s="175">
        <v>45280</v>
      </c>
      <c r="G600" s="175">
        <v>45320</v>
      </c>
      <c r="H600" s="143">
        <f t="shared" si="395"/>
        <v>45310</v>
      </c>
      <c r="I600" s="175">
        <v>45310</v>
      </c>
      <c r="J600" s="175">
        <v>45344</v>
      </c>
      <c r="K600" s="143">
        <f t="shared" si="396"/>
        <v>45344</v>
      </c>
      <c r="L600" s="144">
        <v>100</v>
      </c>
      <c r="M600" s="215">
        <v>0</v>
      </c>
      <c r="N600" s="144">
        <f t="shared" ref="N600:N609" si="400">M600*100</f>
        <v>0</v>
      </c>
      <c r="O600" s="206">
        <v>95</v>
      </c>
      <c r="P600" s="145" t="s">
        <v>32</v>
      </c>
      <c r="Q600" s="227">
        <f t="shared" ref="Q600:Q609" si="401">IF(OR(F600="",G600="",L600=""),0,MIN(MAX(IF(F600&gt;$V$1,0,(((G600-F600)-(G600-$V$1))*(10/E600)/10)),0),1)*L600)</f>
        <v>100</v>
      </c>
      <c r="R600" s="146"/>
      <c r="S600" s="55">
        <f t="shared" ref="S600:S609" si="402">D600/$D$599</f>
        <v>0.11232876712328767</v>
      </c>
      <c r="T600" s="149">
        <f t="shared" ref="T600:T609" si="403">IF(OR(L600=0,Q600=0),0,Q600/L600)</f>
        <v>1</v>
      </c>
      <c r="U600" s="233">
        <f t="shared" ref="U600:U609" si="404">IF(OR(L600=0,O600=0),0,O600/L600)</f>
        <v>0.95</v>
      </c>
      <c r="V600" s="149">
        <f t="shared" ref="V600:V610" si="405">U600-T600</f>
        <v>-5.0000000000000044E-2</v>
      </c>
      <c r="W600" s="150"/>
    </row>
    <row r="601" spans="1:23" s="142" customFormat="1" ht="14.1" customHeight="1" outlineLevel="5">
      <c r="A601" s="192">
        <f t="shared" si="389"/>
        <v>739</v>
      </c>
      <c r="B601" s="173" t="s">
        <v>50</v>
      </c>
      <c r="C601" s="174"/>
      <c r="D601" s="140">
        <f t="shared" si="399"/>
        <v>41</v>
      </c>
      <c r="E601" s="140">
        <f t="shared" si="391"/>
        <v>41</v>
      </c>
      <c r="F601" s="175">
        <v>45282</v>
      </c>
      <c r="G601" s="175">
        <v>45322</v>
      </c>
      <c r="H601" s="143">
        <f t="shared" si="395"/>
        <v>45327</v>
      </c>
      <c r="I601" s="175">
        <v>45327</v>
      </c>
      <c r="J601" s="175">
        <v>45360</v>
      </c>
      <c r="K601" s="143">
        <f t="shared" si="396"/>
        <v>45360</v>
      </c>
      <c r="L601" s="144">
        <v>100</v>
      </c>
      <c r="M601" s="215">
        <v>0</v>
      </c>
      <c r="N601" s="144">
        <f t="shared" si="400"/>
        <v>0</v>
      </c>
      <c r="O601" s="206">
        <v>95</v>
      </c>
      <c r="P601" s="145" t="s">
        <v>32</v>
      </c>
      <c r="Q601" s="227">
        <f t="shared" si="401"/>
        <v>100</v>
      </c>
      <c r="R601" s="146"/>
      <c r="S601" s="55">
        <f t="shared" si="402"/>
        <v>0.11232876712328767</v>
      </c>
      <c r="T601" s="149">
        <f t="shared" si="403"/>
        <v>1</v>
      </c>
      <c r="U601" s="233">
        <f t="shared" si="404"/>
        <v>0.95</v>
      </c>
      <c r="V601" s="149">
        <f t="shared" si="405"/>
        <v>-5.0000000000000044E-2</v>
      </c>
      <c r="W601" s="150"/>
    </row>
    <row r="602" spans="1:23" s="142" customFormat="1" ht="14.1" customHeight="1" outlineLevel="5">
      <c r="A602" s="192">
        <f t="shared" si="389"/>
        <v>740</v>
      </c>
      <c r="B602" s="173" t="s">
        <v>51</v>
      </c>
      <c r="C602" s="174"/>
      <c r="D602" s="140">
        <f t="shared" si="399"/>
        <v>41</v>
      </c>
      <c r="E602" s="140">
        <f t="shared" si="391"/>
        <v>41</v>
      </c>
      <c r="F602" s="175">
        <v>45283</v>
      </c>
      <c r="G602" s="175">
        <v>45323</v>
      </c>
      <c r="H602" s="143">
        <f t="shared" si="395"/>
        <v>45328</v>
      </c>
      <c r="I602" s="175">
        <v>45328</v>
      </c>
      <c r="J602" s="175">
        <v>45362</v>
      </c>
      <c r="K602" s="143">
        <f t="shared" si="396"/>
        <v>45362</v>
      </c>
      <c r="L602" s="144">
        <v>100</v>
      </c>
      <c r="M602" s="215">
        <v>0</v>
      </c>
      <c r="N602" s="144">
        <f t="shared" si="400"/>
        <v>0</v>
      </c>
      <c r="O602" s="206">
        <v>95</v>
      </c>
      <c r="P602" s="145" t="s">
        <v>32</v>
      </c>
      <c r="Q602" s="227">
        <f t="shared" si="401"/>
        <v>100</v>
      </c>
      <c r="R602" s="146"/>
      <c r="S602" s="55">
        <f t="shared" si="402"/>
        <v>0.11232876712328767</v>
      </c>
      <c r="T602" s="149">
        <f t="shared" si="403"/>
        <v>1</v>
      </c>
      <c r="U602" s="233">
        <f t="shared" si="404"/>
        <v>0.95</v>
      </c>
      <c r="V602" s="149">
        <f t="shared" si="405"/>
        <v>-5.0000000000000044E-2</v>
      </c>
      <c r="W602" s="150"/>
    </row>
    <row r="603" spans="1:23" s="142" customFormat="1" ht="14.1" customHeight="1" outlineLevel="5">
      <c r="A603" s="192">
        <f t="shared" si="389"/>
        <v>741</v>
      </c>
      <c r="B603" s="173" t="s">
        <v>52</v>
      </c>
      <c r="C603" s="174"/>
      <c r="D603" s="140">
        <f t="shared" si="399"/>
        <v>40</v>
      </c>
      <c r="E603" s="140">
        <f t="shared" si="391"/>
        <v>40</v>
      </c>
      <c r="F603" s="175">
        <v>45286</v>
      </c>
      <c r="G603" s="175">
        <v>45325</v>
      </c>
      <c r="H603" s="143">
        <f t="shared" si="395"/>
        <v>45330</v>
      </c>
      <c r="I603" s="175">
        <v>45330</v>
      </c>
      <c r="J603" s="175">
        <v>45364</v>
      </c>
      <c r="K603" s="143">
        <f t="shared" si="396"/>
        <v>45364</v>
      </c>
      <c r="L603" s="144">
        <v>100</v>
      </c>
      <c r="M603" s="215">
        <v>0</v>
      </c>
      <c r="N603" s="144">
        <f t="shared" si="400"/>
        <v>0</v>
      </c>
      <c r="O603" s="206">
        <v>95</v>
      </c>
      <c r="P603" s="145" t="s">
        <v>32</v>
      </c>
      <c r="Q603" s="227">
        <f t="shared" si="401"/>
        <v>100</v>
      </c>
      <c r="R603" s="146"/>
      <c r="S603" s="55">
        <f t="shared" si="402"/>
        <v>0.1095890410958904</v>
      </c>
      <c r="T603" s="149">
        <f t="shared" si="403"/>
        <v>1</v>
      </c>
      <c r="U603" s="233">
        <f t="shared" si="404"/>
        <v>0.95</v>
      </c>
      <c r="V603" s="149">
        <f t="shared" si="405"/>
        <v>-5.0000000000000044E-2</v>
      </c>
      <c r="W603" s="150"/>
    </row>
    <row r="604" spans="1:23" s="142" customFormat="1" ht="14.1" customHeight="1" outlineLevel="5">
      <c r="A604" s="192">
        <f t="shared" si="389"/>
        <v>742</v>
      </c>
      <c r="B604" s="173" t="s">
        <v>53</v>
      </c>
      <c r="C604" s="174"/>
      <c r="D604" s="140">
        <f t="shared" si="399"/>
        <v>41</v>
      </c>
      <c r="E604" s="140">
        <f t="shared" si="391"/>
        <v>41</v>
      </c>
      <c r="F604" s="175">
        <v>45289</v>
      </c>
      <c r="G604" s="175">
        <v>45329</v>
      </c>
      <c r="H604" s="143">
        <f t="shared" si="395"/>
        <v>45357</v>
      </c>
      <c r="I604" s="175">
        <v>45357</v>
      </c>
      <c r="J604" s="175">
        <v>45391</v>
      </c>
      <c r="K604" s="143">
        <f t="shared" si="396"/>
        <v>45391</v>
      </c>
      <c r="L604" s="144">
        <v>100</v>
      </c>
      <c r="M604" s="215">
        <v>0</v>
      </c>
      <c r="N604" s="144">
        <f t="shared" si="400"/>
        <v>0</v>
      </c>
      <c r="O604" s="206">
        <v>85</v>
      </c>
      <c r="P604" s="145" t="s">
        <v>32</v>
      </c>
      <c r="Q604" s="227">
        <f t="shared" si="401"/>
        <v>100</v>
      </c>
      <c r="R604" s="146"/>
      <c r="S604" s="55">
        <f t="shared" si="402"/>
        <v>0.11232876712328767</v>
      </c>
      <c r="T604" s="149">
        <f t="shared" si="403"/>
        <v>1</v>
      </c>
      <c r="U604" s="233">
        <f t="shared" si="404"/>
        <v>0.85</v>
      </c>
      <c r="V604" s="149">
        <f t="shared" si="405"/>
        <v>-0.15000000000000002</v>
      </c>
      <c r="W604" s="150"/>
    </row>
    <row r="605" spans="1:23" s="142" customFormat="1" ht="14.1" customHeight="1" outlineLevel="5">
      <c r="A605" s="192">
        <f t="shared" si="389"/>
        <v>743</v>
      </c>
      <c r="B605" s="173" t="s">
        <v>54</v>
      </c>
      <c r="C605" s="174"/>
      <c r="D605" s="140">
        <f t="shared" si="399"/>
        <v>40</v>
      </c>
      <c r="E605" s="140">
        <f t="shared" si="391"/>
        <v>40</v>
      </c>
      <c r="F605" s="175">
        <v>45293</v>
      </c>
      <c r="G605" s="175">
        <v>45332</v>
      </c>
      <c r="H605" s="143">
        <f t="shared" si="395"/>
        <v>45358</v>
      </c>
      <c r="I605" s="175">
        <v>45358</v>
      </c>
      <c r="J605" s="175">
        <v>45394</v>
      </c>
      <c r="K605" s="143">
        <f t="shared" si="396"/>
        <v>45394</v>
      </c>
      <c r="L605" s="144">
        <v>100</v>
      </c>
      <c r="M605" s="215">
        <v>0</v>
      </c>
      <c r="N605" s="144">
        <f t="shared" si="400"/>
        <v>0</v>
      </c>
      <c r="O605" s="206">
        <v>85</v>
      </c>
      <c r="P605" s="145" t="s">
        <v>32</v>
      </c>
      <c r="Q605" s="227">
        <f t="shared" si="401"/>
        <v>100</v>
      </c>
      <c r="R605" s="146"/>
      <c r="S605" s="55">
        <f t="shared" si="402"/>
        <v>0.1095890410958904</v>
      </c>
      <c r="T605" s="149">
        <f t="shared" si="403"/>
        <v>1</v>
      </c>
      <c r="U605" s="233">
        <f t="shared" si="404"/>
        <v>0.85</v>
      </c>
      <c r="V605" s="149">
        <f t="shared" si="405"/>
        <v>-0.15000000000000002</v>
      </c>
      <c r="W605" s="150"/>
    </row>
    <row r="606" spans="1:23" s="142" customFormat="1" ht="14.1" customHeight="1" outlineLevel="5">
      <c r="A606" s="192">
        <f t="shared" si="389"/>
        <v>744</v>
      </c>
      <c r="B606" s="173" t="s">
        <v>55</v>
      </c>
      <c r="C606" s="174"/>
      <c r="D606" s="140">
        <f t="shared" si="399"/>
        <v>41</v>
      </c>
      <c r="E606" s="140">
        <f t="shared" si="391"/>
        <v>41</v>
      </c>
      <c r="F606" s="175">
        <v>45295</v>
      </c>
      <c r="G606" s="175">
        <v>45335</v>
      </c>
      <c r="H606" s="143">
        <f t="shared" si="395"/>
        <v>45369</v>
      </c>
      <c r="I606" s="175">
        <v>45369</v>
      </c>
      <c r="J606" s="175">
        <v>45402</v>
      </c>
      <c r="K606" s="143">
        <f t="shared" si="396"/>
        <v>45402</v>
      </c>
      <c r="L606" s="144">
        <v>100</v>
      </c>
      <c r="M606" s="215">
        <v>0</v>
      </c>
      <c r="N606" s="144">
        <f t="shared" si="400"/>
        <v>0</v>
      </c>
      <c r="O606" s="206">
        <v>85</v>
      </c>
      <c r="P606" s="145" t="s">
        <v>32</v>
      </c>
      <c r="Q606" s="227">
        <f t="shared" si="401"/>
        <v>100</v>
      </c>
      <c r="R606" s="146"/>
      <c r="S606" s="55">
        <f t="shared" si="402"/>
        <v>0.11232876712328767</v>
      </c>
      <c r="T606" s="149">
        <f t="shared" si="403"/>
        <v>1</v>
      </c>
      <c r="U606" s="233">
        <f t="shared" si="404"/>
        <v>0.85</v>
      </c>
      <c r="V606" s="149">
        <f t="shared" si="405"/>
        <v>-0.15000000000000002</v>
      </c>
      <c r="W606" s="150"/>
    </row>
    <row r="607" spans="1:23" s="142" customFormat="1" ht="14.1" customHeight="1" outlineLevel="5">
      <c r="A607" s="192">
        <f t="shared" si="389"/>
        <v>745</v>
      </c>
      <c r="B607" s="173" t="s">
        <v>56</v>
      </c>
      <c r="C607" s="174"/>
      <c r="D607" s="140">
        <f t="shared" si="399"/>
        <v>40</v>
      </c>
      <c r="E607" s="140">
        <f t="shared" si="391"/>
        <v>40</v>
      </c>
      <c r="F607" s="175">
        <v>45299</v>
      </c>
      <c r="G607" s="175">
        <v>45338</v>
      </c>
      <c r="H607" s="143">
        <f t="shared" si="395"/>
        <v>45370</v>
      </c>
      <c r="I607" s="175">
        <v>45370</v>
      </c>
      <c r="J607" s="175">
        <v>45406</v>
      </c>
      <c r="K607" s="143">
        <f t="shared" si="396"/>
        <v>45406</v>
      </c>
      <c r="L607" s="144">
        <v>100</v>
      </c>
      <c r="M607" s="215">
        <v>0</v>
      </c>
      <c r="N607" s="144">
        <f t="shared" si="400"/>
        <v>0</v>
      </c>
      <c r="O607" s="206">
        <v>85</v>
      </c>
      <c r="P607" s="145" t="s">
        <v>32</v>
      </c>
      <c r="Q607" s="227">
        <f t="shared" si="401"/>
        <v>100</v>
      </c>
      <c r="R607" s="146"/>
      <c r="S607" s="55">
        <f t="shared" si="402"/>
        <v>0.1095890410958904</v>
      </c>
      <c r="T607" s="149">
        <f t="shared" si="403"/>
        <v>1</v>
      </c>
      <c r="U607" s="233">
        <f t="shared" si="404"/>
        <v>0.85</v>
      </c>
      <c r="V607" s="149">
        <f t="shared" si="405"/>
        <v>-0.15000000000000002</v>
      </c>
      <c r="W607" s="150"/>
    </row>
    <row r="608" spans="1:23" s="142" customFormat="1" ht="14.1" customHeight="1" outlineLevel="5">
      <c r="A608" s="192">
        <f t="shared" si="389"/>
        <v>746</v>
      </c>
      <c r="B608" s="173" t="s">
        <v>57</v>
      </c>
      <c r="C608" s="174"/>
      <c r="D608" s="140">
        <f t="shared" si="399"/>
        <v>40</v>
      </c>
      <c r="E608" s="140">
        <f t="shared" si="391"/>
        <v>40</v>
      </c>
      <c r="F608" s="175">
        <v>45300</v>
      </c>
      <c r="G608" s="175">
        <v>45339</v>
      </c>
      <c r="H608" s="143">
        <f t="shared" si="395"/>
        <v>45371</v>
      </c>
      <c r="I608" s="175">
        <v>45371</v>
      </c>
      <c r="J608" s="175">
        <v>45405</v>
      </c>
      <c r="K608" s="143">
        <f t="shared" si="396"/>
        <v>45405</v>
      </c>
      <c r="L608" s="144">
        <v>100</v>
      </c>
      <c r="M608" s="215">
        <v>0</v>
      </c>
      <c r="N608" s="144">
        <f t="shared" si="400"/>
        <v>0</v>
      </c>
      <c r="O608" s="206">
        <v>85</v>
      </c>
      <c r="P608" s="145" t="s">
        <v>32</v>
      </c>
      <c r="Q608" s="227">
        <f t="shared" si="401"/>
        <v>100</v>
      </c>
      <c r="R608" s="146"/>
      <c r="S608" s="55">
        <f t="shared" si="402"/>
        <v>0.1095890410958904</v>
      </c>
      <c r="T608" s="149">
        <f t="shared" si="403"/>
        <v>1</v>
      </c>
      <c r="U608" s="233">
        <f t="shared" si="404"/>
        <v>0.85</v>
      </c>
      <c r="V608" s="149">
        <f t="shared" si="405"/>
        <v>-0.15000000000000002</v>
      </c>
      <c r="W608" s="150"/>
    </row>
    <row r="609" spans="1:23" s="142" customFormat="1" ht="14.1" customHeight="1" outlineLevel="5">
      <c r="A609" s="192">
        <f t="shared" si="389"/>
        <v>747</v>
      </c>
      <c r="B609" s="173" t="s">
        <v>58</v>
      </c>
      <c r="C609" s="174"/>
      <c r="D609" s="140">
        <v>0</v>
      </c>
      <c r="E609" s="140">
        <f t="shared" si="391"/>
        <v>1</v>
      </c>
      <c r="F609" s="175">
        <v>45339</v>
      </c>
      <c r="G609" s="175">
        <v>45339</v>
      </c>
      <c r="H609" s="143">
        <f t="shared" si="395"/>
        <v>45406</v>
      </c>
      <c r="I609" s="175">
        <v>45406</v>
      </c>
      <c r="J609" s="175">
        <v>45406</v>
      </c>
      <c r="K609" s="143">
        <f t="shared" si="396"/>
        <v>45406</v>
      </c>
      <c r="L609" s="144">
        <v>100</v>
      </c>
      <c r="M609" s="215">
        <v>0</v>
      </c>
      <c r="N609" s="144">
        <f t="shared" si="400"/>
        <v>0</v>
      </c>
      <c r="O609" s="206"/>
      <c r="P609" s="145" t="s">
        <v>32</v>
      </c>
      <c r="Q609" s="227">
        <f t="shared" si="401"/>
        <v>100</v>
      </c>
      <c r="R609" s="146"/>
      <c r="S609" s="55">
        <f t="shared" si="402"/>
        <v>0</v>
      </c>
      <c r="T609" s="149">
        <f t="shared" si="403"/>
        <v>1</v>
      </c>
      <c r="U609" s="233">
        <f t="shared" si="404"/>
        <v>0</v>
      </c>
      <c r="V609" s="149">
        <f t="shared" si="405"/>
        <v>-1</v>
      </c>
      <c r="W609" s="150"/>
    </row>
    <row r="610" spans="1:23" s="112" customFormat="1" ht="14.1" customHeight="1" outlineLevel="4">
      <c r="A610" s="192">
        <f t="shared" si="389"/>
        <v>748</v>
      </c>
      <c r="B610" s="182" t="s">
        <v>59</v>
      </c>
      <c r="C610" s="183"/>
      <c r="D610" s="124">
        <f>SUM(D611:D617)</f>
        <v>244</v>
      </c>
      <c r="E610" s="124">
        <f t="shared" si="391"/>
        <v>54</v>
      </c>
      <c r="F610" s="184">
        <v>45297</v>
      </c>
      <c r="G610" s="184">
        <v>45350</v>
      </c>
      <c r="H610" s="114">
        <f t="shared" si="395"/>
        <v>45367</v>
      </c>
      <c r="I610" s="184">
        <v>45367</v>
      </c>
      <c r="J610" s="184">
        <v>45405</v>
      </c>
      <c r="K610" s="114">
        <f t="shared" si="396"/>
        <v>45405</v>
      </c>
      <c r="L610" s="115"/>
      <c r="M610" s="214">
        <v>0</v>
      </c>
      <c r="N610" s="115"/>
      <c r="O610" s="209"/>
      <c r="P610" s="116"/>
      <c r="Q610" s="230"/>
      <c r="R610" s="155"/>
      <c r="S610" s="123">
        <f>D610/$D$598</f>
        <v>0.2606837606837607</v>
      </c>
      <c r="T610" s="120" cm="1">
        <f t="array" ref="T610">SUMPRODUCT($S611:$S617*T611:T617)</f>
        <v>1</v>
      </c>
      <c r="U610" s="120" cm="1">
        <f t="array" ref="U610">SUMPRODUCT($S611:$S617*U611:U617)</f>
        <v>0.75</v>
      </c>
      <c r="V610" s="120">
        <f t="shared" si="405"/>
        <v>-0.25</v>
      </c>
      <c r="W610" s="121"/>
    </row>
    <row r="611" spans="1:23" s="142" customFormat="1" ht="14.1" customHeight="1" outlineLevel="5">
      <c r="A611" s="192">
        <f t="shared" si="389"/>
        <v>749</v>
      </c>
      <c r="B611" s="173" t="s">
        <v>53</v>
      </c>
      <c r="C611" s="174"/>
      <c r="D611" s="140">
        <f t="shared" si="399"/>
        <v>41</v>
      </c>
      <c r="E611" s="140">
        <f t="shared" si="391"/>
        <v>41</v>
      </c>
      <c r="F611" s="175">
        <v>45297</v>
      </c>
      <c r="G611" s="175">
        <v>45337</v>
      </c>
      <c r="H611" s="143">
        <f t="shared" si="395"/>
        <v>45367</v>
      </c>
      <c r="I611" s="175">
        <v>45367</v>
      </c>
      <c r="J611" s="175">
        <v>45398</v>
      </c>
      <c r="K611" s="143">
        <f t="shared" si="396"/>
        <v>45398</v>
      </c>
      <c r="L611" s="144">
        <v>100</v>
      </c>
      <c r="M611" s="215">
        <v>0</v>
      </c>
      <c r="N611" s="144">
        <f t="shared" ref="N611:N617" si="406">M611*100</f>
        <v>0</v>
      </c>
      <c r="O611" s="206">
        <v>75</v>
      </c>
      <c r="P611" s="145" t="s">
        <v>32</v>
      </c>
      <c r="Q611" s="227">
        <f t="shared" ref="Q611:Q617" si="407">IF(OR(F611="",G611="",L611=""),0,MIN(MAX(IF(F611&gt;$V$1,0,(((G611-F611)-(G611-$V$1))*(10/E611)/10)),0),1)*L611)</f>
        <v>100</v>
      </c>
      <c r="R611" s="146"/>
      <c r="S611" s="55">
        <f t="shared" ref="S611:S617" si="408">D611/$D$610</f>
        <v>0.16803278688524589</v>
      </c>
      <c r="T611" s="149">
        <f t="shared" ref="T611:T617" si="409">IF(OR(L611=0,Q611=0),0,Q611/L611)</f>
        <v>1</v>
      </c>
      <c r="U611" s="233">
        <f t="shared" ref="U611:U617" si="410">IF(OR(L611=0,O611=0),0,O611/L611)</f>
        <v>0.75</v>
      </c>
      <c r="V611" s="149">
        <f t="shared" ref="V611:V618" si="411">U611-T611</f>
        <v>-0.25</v>
      </c>
      <c r="W611" s="150"/>
    </row>
    <row r="612" spans="1:23" s="142" customFormat="1" ht="14.1" customHeight="1" outlineLevel="5">
      <c r="A612" s="192">
        <f t="shared" si="389"/>
        <v>750</v>
      </c>
      <c r="B612" s="173" t="s">
        <v>54</v>
      </c>
      <c r="C612" s="174"/>
      <c r="D612" s="140">
        <f t="shared" si="399"/>
        <v>40</v>
      </c>
      <c r="E612" s="140">
        <f t="shared" si="391"/>
        <v>40</v>
      </c>
      <c r="F612" s="175">
        <v>45300</v>
      </c>
      <c r="G612" s="175">
        <v>45339</v>
      </c>
      <c r="H612" s="143">
        <f t="shared" si="395"/>
        <v>45371</v>
      </c>
      <c r="I612" s="175">
        <v>45371</v>
      </c>
      <c r="J612" s="175">
        <v>45398</v>
      </c>
      <c r="K612" s="143">
        <f t="shared" si="396"/>
        <v>45398</v>
      </c>
      <c r="L612" s="144">
        <v>100</v>
      </c>
      <c r="M612" s="215">
        <v>0</v>
      </c>
      <c r="N612" s="144">
        <f t="shared" si="406"/>
        <v>0</v>
      </c>
      <c r="O612" s="206">
        <v>75</v>
      </c>
      <c r="P612" s="145" t="s">
        <v>32</v>
      </c>
      <c r="Q612" s="227">
        <f t="shared" si="407"/>
        <v>100</v>
      </c>
      <c r="R612" s="146"/>
      <c r="S612" s="55">
        <f t="shared" si="408"/>
        <v>0.16393442622950818</v>
      </c>
      <c r="T612" s="149">
        <f t="shared" si="409"/>
        <v>1</v>
      </c>
      <c r="U612" s="233">
        <f t="shared" si="410"/>
        <v>0.75</v>
      </c>
      <c r="V612" s="149">
        <f t="shared" si="411"/>
        <v>-0.25</v>
      </c>
      <c r="W612" s="150"/>
    </row>
    <row r="613" spans="1:23" s="142" customFormat="1" ht="14.1" customHeight="1" outlineLevel="5">
      <c r="A613" s="192">
        <f t="shared" si="389"/>
        <v>751</v>
      </c>
      <c r="B613" s="173" t="s">
        <v>60</v>
      </c>
      <c r="C613" s="174"/>
      <c r="D613" s="140">
        <f t="shared" si="399"/>
        <v>41</v>
      </c>
      <c r="E613" s="140">
        <f t="shared" si="391"/>
        <v>41</v>
      </c>
      <c r="F613" s="175">
        <v>45302</v>
      </c>
      <c r="G613" s="175">
        <v>45342</v>
      </c>
      <c r="H613" s="143">
        <f t="shared" si="395"/>
        <v>45372</v>
      </c>
      <c r="I613" s="175">
        <v>45372</v>
      </c>
      <c r="J613" s="175">
        <v>45400</v>
      </c>
      <c r="K613" s="143">
        <f t="shared" si="396"/>
        <v>45400</v>
      </c>
      <c r="L613" s="144">
        <v>100</v>
      </c>
      <c r="M613" s="215">
        <v>0</v>
      </c>
      <c r="N613" s="144">
        <f t="shared" si="406"/>
        <v>0</v>
      </c>
      <c r="O613" s="206">
        <v>75</v>
      </c>
      <c r="P613" s="145" t="s">
        <v>32</v>
      </c>
      <c r="Q613" s="227">
        <f t="shared" si="407"/>
        <v>100</v>
      </c>
      <c r="R613" s="146"/>
      <c r="S613" s="55">
        <f t="shared" si="408"/>
        <v>0.16803278688524589</v>
      </c>
      <c r="T613" s="149">
        <f t="shared" si="409"/>
        <v>1</v>
      </c>
      <c r="U613" s="233">
        <f t="shared" si="410"/>
        <v>0.75</v>
      </c>
      <c r="V613" s="149">
        <f t="shared" si="411"/>
        <v>-0.25</v>
      </c>
      <c r="W613" s="150"/>
    </row>
    <row r="614" spans="1:23" s="142" customFormat="1" ht="14.1" customHeight="1" outlineLevel="5">
      <c r="A614" s="192">
        <f t="shared" si="389"/>
        <v>752</v>
      </c>
      <c r="B614" s="173" t="s">
        <v>55</v>
      </c>
      <c r="C614" s="174"/>
      <c r="D614" s="140">
        <f t="shared" si="399"/>
        <v>40</v>
      </c>
      <c r="E614" s="140">
        <f t="shared" si="391"/>
        <v>40</v>
      </c>
      <c r="F614" s="175">
        <v>45306</v>
      </c>
      <c r="G614" s="175">
        <v>45345</v>
      </c>
      <c r="H614" s="143">
        <f t="shared" si="395"/>
        <v>45373</v>
      </c>
      <c r="I614" s="175">
        <v>45373</v>
      </c>
      <c r="J614" s="175">
        <v>45402</v>
      </c>
      <c r="K614" s="143">
        <f t="shared" si="396"/>
        <v>45402</v>
      </c>
      <c r="L614" s="144">
        <v>100</v>
      </c>
      <c r="M614" s="215">
        <v>0</v>
      </c>
      <c r="N614" s="144">
        <f t="shared" si="406"/>
        <v>0</v>
      </c>
      <c r="O614" s="206">
        <v>75</v>
      </c>
      <c r="P614" s="145" t="s">
        <v>32</v>
      </c>
      <c r="Q614" s="227">
        <f t="shared" si="407"/>
        <v>100</v>
      </c>
      <c r="R614" s="146"/>
      <c r="S614" s="55">
        <f t="shared" si="408"/>
        <v>0.16393442622950818</v>
      </c>
      <c r="T614" s="149">
        <f t="shared" si="409"/>
        <v>1</v>
      </c>
      <c r="U614" s="233">
        <f t="shared" si="410"/>
        <v>0.75</v>
      </c>
      <c r="V614" s="149">
        <f t="shared" si="411"/>
        <v>-0.25</v>
      </c>
      <c r="W614" s="150"/>
    </row>
    <row r="615" spans="1:23" s="142" customFormat="1" ht="14.1" customHeight="1" outlineLevel="5">
      <c r="A615" s="192">
        <f t="shared" si="389"/>
        <v>753</v>
      </c>
      <c r="B615" s="173" t="s">
        <v>56</v>
      </c>
      <c r="C615" s="174"/>
      <c r="D615" s="140">
        <f t="shared" si="399"/>
        <v>41</v>
      </c>
      <c r="E615" s="140">
        <f t="shared" si="391"/>
        <v>41</v>
      </c>
      <c r="F615" s="175">
        <v>45309</v>
      </c>
      <c r="G615" s="175">
        <v>45349</v>
      </c>
      <c r="H615" s="143">
        <f t="shared" si="395"/>
        <v>45377</v>
      </c>
      <c r="I615" s="175">
        <v>45377</v>
      </c>
      <c r="J615" s="175">
        <v>45404</v>
      </c>
      <c r="K615" s="143">
        <f t="shared" si="396"/>
        <v>45404</v>
      </c>
      <c r="L615" s="144">
        <v>100</v>
      </c>
      <c r="M615" s="215">
        <v>0</v>
      </c>
      <c r="N615" s="144">
        <f t="shared" si="406"/>
        <v>0</v>
      </c>
      <c r="O615" s="206">
        <v>75</v>
      </c>
      <c r="P615" s="145" t="s">
        <v>32</v>
      </c>
      <c r="Q615" s="227">
        <f t="shared" si="407"/>
        <v>100</v>
      </c>
      <c r="R615" s="146"/>
      <c r="S615" s="55">
        <f t="shared" si="408"/>
        <v>0.16803278688524589</v>
      </c>
      <c r="T615" s="149">
        <f t="shared" si="409"/>
        <v>1</v>
      </c>
      <c r="U615" s="233">
        <f t="shared" si="410"/>
        <v>0.75</v>
      </c>
      <c r="V615" s="149">
        <f t="shared" si="411"/>
        <v>-0.25</v>
      </c>
      <c r="W615" s="150"/>
    </row>
    <row r="616" spans="1:23" s="142" customFormat="1" ht="14.1" customHeight="1" outlineLevel="5">
      <c r="A616" s="192">
        <f t="shared" si="389"/>
        <v>754</v>
      </c>
      <c r="B616" s="173" t="s">
        <v>57</v>
      </c>
      <c r="C616" s="174"/>
      <c r="D616" s="140">
        <f t="shared" si="399"/>
        <v>41</v>
      </c>
      <c r="E616" s="140">
        <f t="shared" si="391"/>
        <v>41</v>
      </c>
      <c r="F616" s="175">
        <v>45310</v>
      </c>
      <c r="G616" s="175">
        <v>45350</v>
      </c>
      <c r="H616" s="143">
        <f t="shared" si="395"/>
        <v>45378</v>
      </c>
      <c r="I616" s="175">
        <v>45378</v>
      </c>
      <c r="J616" s="175">
        <v>45405</v>
      </c>
      <c r="K616" s="143">
        <f t="shared" si="396"/>
        <v>45405</v>
      </c>
      <c r="L616" s="144">
        <v>100</v>
      </c>
      <c r="M616" s="215">
        <v>0</v>
      </c>
      <c r="N616" s="144">
        <f t="shared" si="406"/>
        <v>0</v>
      </c>
      <c r="O616" s="206">
        <v>75</v>
      </c>
      <c r="P616" s="145" t="s">
        <v>32</v>
      </c>
      <c r="Q616" s="227">
        <f t="shared" si="407"/>
        <v>100</v>
      </c>
      <c r="R616" s="146"/>
      <c r="S616" s="55">
        <f t="shared" si="408"/>
        <v>0.16803278688524589</v>
      </c>
      <c r="T616" s="149">
        <f t="shared" si="409"/>
        <v>1</v>
      </c>
      <c r="U616" s="233">
        <f t="shared" si="410"/>
        <v>0.75</v>
      </c>
      <c r="V616" s="149">
        <f t="shared" si="411"/>
        <v>-0.25</v>
      </c>
      <c r="W616" s="150"/>
    </row>
    <row r="617" spans="1:23" s="142" customFormat="1" ht="14.1" customHeight="1" outlineLevel="5">
      <c r="A617" s="192">
        <f t="shared" si="389"/>
        <v>755</v>
      </c>
      <c r="B617" s="173" t="s">
        <v>61</v>
      </c>
      <c r="C617" s="174"/>
      <c r="D617" s="140">
        <v>0</v>
      </c>
      <c r="E617" s="140">
        <f t="shared" si="391"/>
        <v>1</v>
      </c>
      <c r="F617" s="175">
        <v>45350</v>
      </c>
      <c r="G617" s="175">
        <v>45350</v>
      </c>
      <c r="H617" s="143">
        <f t="shared" si="395"/>
        <v>45405</v>
      </c>
      <c r="I617" s="175">
        <v>45405</v>
      </c>
      <c r="J617" s="175">
        <v>45405</v>
      </c>
      <c r="K617" s="143">
        <f t="shared" si="396"/>
        <v>45405</v>
      </c>
      <c r="L617" s="144">
        <v>100</v>
      </c>
      <c r="M617" s="215">
        <v>0</v>
      </c>
      <c r="N617" s="144">
        <f t="shared" si="406"/>
        <v>0</v>
      </c>
      <c r="O617" s="206"/>
      <c r="P617" s="145" t="s">
        <v>32</v>
      </c>
      <c r="Q617" s="227">
        <f t="shared" si="407"/>
        <v>100</v>
      </c>
      <c r="R617" s="146"/>
      <c r="S617" s="55">
        <f t="shared" si="408"/>
        <v>0</v>
      </c>
      <c r="T617" s="149">
        <f t="shared" si="409"/>
        <v>1</v>
      </c>
      <c r="U617" s="233">
        <f t="shared" si="410"/>
        <v>0</v>
      </c>
      <c r="V617" s="149">
        <f t="shared" si="411"/>
        <v>-1</v>
      </c>
      <c r="W617" s="150"/>
    </row>
    <row r="618" spans="1:23" s="112" customFormat="1" ht="14.1" customHeight="1" outlineLevel="4">
      <c r="A618" s="192">
        <f t="shared" si="389"/>
        <v>756</v>
      </c>
      <c r="B618" s="182" t="s">
        <v>106</v>
      </c>
      <c r="C618" s="183"/>
      <c r="D618" s="124">
        <f>SUM(D619:D627)</f>
        <v>327</v>
      </c>
      <c r="E618" s="124">
        <f t="shared" si="391"/>
        <v>58</v>
      </c>
      <c r="F618" s="184">
        <v>45280</v>
      </c>
      <c r="G618" s="184">
        <v>45337</v>
      </c>
      <c r="H618" s="114">
        <f t="shared" si="395"/>
        <v>45327</v>
      </c>
      <c r="I618" s="184">
        <v>45327</v>
      </c>
      <c r="J618" s="184">
        <v>45406</v>
      </c>
      <c r="K618" s="114">
        <f t="shared" si="396"/>
        <v>45406</v>
      </c>
      <c r="L618" s="115"/>
      <c r="M618" s="214">
        <v>0</v>
      </c>
      <c r="N618" s="115"/>
      <c r="O618" s="209"/>
      <c r="P618" s="116"/>
      <c r="Q618" s="230"/>
      <c r="R618" s="155"/>
      <c r="S618" s="123">
        <f>D618/$D$598</f>
        <v>0.34935897435897434</v>
      </c>
      <c r="T618" s="120" cm="1">
        <f t="array" ref="T618">SUMPRODUCT($S619:$S627*T619:T627)</f>
        <v>0.99999999999999989</v>
      </c>
      <c r="U618" s="120" cm="1">
        <f t="array" ref="U618">SUMPRODUCT($S619:$S627*U619:U627)</f>
        <v>0.88761467889908252</v>
      </c>
      <c r="V618" s="120">
        <f t="shared" si="411"/>
        <v>-0.11238532110091737</v>
      </c>
      <c r="W618" s="121"/>
    </row>
    <row r="619" spans="1:23" s="142" customFormat="1" ht="14.1" customHeight="1" outlineLevel="5">
      <c r="A619" s="192">
        <f t="shared" si="389"/>
        <v>757</v>
      </c>
      <c r="B619" s="173" t="s">
        <v>49</v>
      </c>
      <c r="C619" s="174"/>
      <c r="D619" s="140">
        <f t="shared" si="399"/>
        <v>41</v>
      </c>
      <c r="E619" s="140">
        <f t="shared" si="391"/>
        <v>41</v>
      </c>
      <c r="F619" s="175">
        <v>45280</v>
      </c>
      <c r="G619" s="175">
        <v>45320</v>
      </c>
      <c r="H619" s="143">
        <f t="shared" si="395"/>
        <v>45327</v>
      </c>
      <c r="I619" s="175">
        <v>45327</v>
      </c>
      <c r="J619" s="175">
        <v>45360</v>
      </c>
      <c r="K619" s="143">
        <f t="shared" si="396"/>
        <v>45360</v>
      </c>
      <c r="L619" s="144">
        <v>100</v>
      </c>
      <c r="M619" s="215">
        <v>0</v>
      </c>
      <c r="N619" s="144">
        <f t="shared" ref="N619:N630" si="412">M619*100</f>
        <v>0</v>
      </c>
      <c r="O619" s="206">
        <v>95</v>
      </c>
      <c r="P619" s="145" t="s">
        <v>32</v>
      </c>
      <c r="Q619" s="227">
        <f t="shared" ref="Q619:Q630" si="413">IF(OR(F619="",G619="",L619=""),0,MIN(MAX(IF(F619&gt;$V$1,0,(((G619-F619)-(G619-$V$1))*(10/E619)/10)),0),1)*L619)</f>
        <v>100</v>
      </c>
      <c r="R619" s="146"/>
      <c r="S619" s="55">
        <f t="shared" ref="S619:S627" si="414">D619/$D$618</f>
        <v>0.12538226299694188</v>
      </c>
      <c r="T619" s="149">
        <f t="shared" ref="T619:T630" si="415">IF(OR(L619=0,Q619=0),0,Q619/L619)</f>
        <v>1</v>
      </c>
      <c r="U619" s="233">
        <f t="shared" ref="U619:U630" si="416">IF(OR(L619=0,O619=0),0,O619/L619)</f>
        <v>0.95</v>
      </c>
      <c r="V619" s="149">
        <f t="shared" ref="V619:V631" si="417">U619-T619</f>
        <v>-5.0000000000000044E-2</v>
      </c>
      <c r="W619" s="150"/>
    </row>
    <row r="620" spans="1:23" s="142" customFormat="1" ht="14.1" customHeight="1" outlineLevel="5">
      <c r="A620" s="192">
        <f t="shared" si="389"/>
        <v>758</v>
      </c>
      <c r="B620" s="173" t="s">
        <v>50</v>
      </c>
      <c r="C620" s="174"/>
      <c r="D620" s="140">
        <f t="shared" si="399"/>
        <v>41</v>
      </c>
      <c r="E620" s="140">
        <f t="shared" si="391"/>
        <v>41</v>
      </c>
      <c r="F620" s="175">
        <v>45282</v>
      </c>
      <c r="G620" s="175">
        <v>45322</v>
      </c>
      <c r="H620" s="143">
        <f t="shared" si="395"/>
        <v>45330</v>
      </c>
      <c r="I620" s="175">
        <v>45330</v>
      </c>
      <c r="J620" s="175">
        <v>45364</v>
      </c>
      <c r="K620" s="143">
        <f t="shared" si="396"/>
        <v>45364</v>
      </c>
      <c r="L620" s="144">
        <v>100</v>
      </c>
      <c r="M620" s="215">
        <v>0</v>
      </c>
      <c r="N620" s="144">
        <f t="shared" si="412"/>
        <v>0</v>
      </c>
      <c r="O620" s="206">
        <v>95</v>
      </c>
      <c r="P620" s="145" t="s">
        <v>32</v>
      </c>
      <c r="Q620" s="227">
        <f t="shared" si="413"/>
        <v>100</v>
      </c>
      <c r="R620" s="146"/>
      <c r="S620" s="55">
        <f t="shared" si="414"/>
        <v>0.12538226299694188</v>
      </c>
      <c r="T620" s="149">
        <f t="shared" si="415"/>
        <v>1</v>
      </c>
      <c r="U620" s="233">
        <f t="shared" si="416"/>
        <v>0.95</v>
      </c>
      <c r="V620" s="149">
        <f t="shared" si="417"/>
        <v>-5.0000000000000044E-2</v>
      </c>
      <c r="W620" s="150"/>
    </row>
    <row r="621" spans="1:23" s="142" customFormat="1" ht="14.1" customHeight="1" outlineLevel="5">
      <c r="A621" s="192">
        <f t="shared" si="389"/>
        <v>759</v>
      </c>
      <c r="B621" s="173" t="s">
        <v>51</v>
      </c>
      <c r="C621" s="174"/>
      <c r="D621" s="140">
        <f t="shared" si="399"/>
        <v>41</v>
      </c>
      <c r="E621" s="140">
        <f t="shared" si="391"/>
        <v>41</v>
      </c>
      <c r="F621" s="175">
        <v>45283</v>
      </c>
      <c r="G621" s="175">
        <v>45323</v>
      </c>
      <c r="H621" s="143">
        <f t="shared" si="395"/>
        <v>45360</v>
      </c>
      <c r="I621" s="175">
        <v>45360</v>
      </c>
      <c r="J621" s="175">
        <v>45394</v>
      </c>
      <c r="K621" s="143">
        <f t="shared" si="396"/>
        <v>45394</v>
      </c>
      <c r="L621" s="144">
        <v>100</v>
      </c>
      <c r="M621" s="215">
        <v>0</v>
      </c>
      <c r="N621" s="144">
        <f t="shared" si="412"/>
        <v>0</v>
      </c>
      <c r="O621" s="206">
        <v>95</v>
      </c>
      <c r="P621" s="145" t="s">
        <v>32</v>
      </c>
      <c r="Q621" s="227">
        <f t="shared" si="413"/>
        <v>100</v>
      </c>
      <c r="R621" s="146"/>
      <c r="S621" s="55">
        <f t="shared" si="414"/>
        <v>0.12538226299694188</v>
      </c>
      <c r="T621" s="149">
        <f t="shared" si="415"/>
        <v>1</v>
      </c>
      <c r="U621" s="233">
        <f t="shared" si="416"/>
        <v>0.95</v>
      </c>
      <c r="V621" s="149">
        <f t="shared" si="417"/>
        <v>-5.0000000000000044E-2</v>
      </c>
      <c r="W621" s="150"/>
    </row>
    <row r="622" spans="1:23" s="142" customFormat="1" ht="14.1" customHeight="1" outlineLevel="5">
      <c r="A622" s="192">
        <f t="shared" si="389"/>
        <v>760</v>
      </c>
      <c r="B622" s="173" t="s">
        <v>53</v>
      </c>
      <c r="C622" s="174"/>
      <c r="D622" s="140">
        <f t="shared" si="399"/>
        <v>41</v>
      </c>
      <c r="E622" s="140">
        <f t="shared" si="391"/>
        <v>41</v>
      </c>
      <c r="F622" s="175">
        <v>45287</v>
      </c>
      <c r="G622" s="175">
        <v>45327</v>
      </c>
      <c r="H622" s="143">
        <f t="shared" si="395"/>
        <v>45363</v>
      </c>
      <c r="I622" s="175">
        <v>45363</v>
      </c>
      <c r="J622" s="175">
        <v>45398</v>
      </c>
      <c r="K622" s="143">
        <f t="shared" si="396"/>
        <v>45398</v>
      </c>
      <c r="L622" s="144">
        <v>100</v>
      </c>
      <c r="M622" s="215">
        <v>0</v>
      </c>
      <c r="N622" s="144">
        <f t="shared" si="412"/>
        <v>0</v>
      </c>
      <c r="O622" s="206">
        <v>85</v>
      </c>
      <c r="P622" s="145" t="s">
        <v>32</v>
      </c>
      <c r="Q622" s="227">
        <f t="shared" si="413"/>
        <v>100</v>
      </c>
      <c r="R622" s="146"/>
      <c r="S622" s="55">
        <f t="shared" si="414"/>
        <v>0.12538226299694188</v>
      </c>
      <c r="T622" s="149">
        <f t="shared" si="415"/>
        <v>1</v>
      </c>
      <c r="U622" s="233">
        <f t="shared" si="416"/>
        <v>0.85</v>
      </c>
      <c r="V622" s="149">
        <f t="shared" si="417"/>
        <v>-0.15000000000000002</v>
      </c>
      <c r="W622" s="150"/>
    </row>
    <row r="623" spans="1:23" s="142" customFormat="1" ht="14.1" customHeight="1" outlineLevel="5">
      <c r="A623" s="192">
        <f t="shared" si="389"/>
        <v>761</v>
      </c>
      <c r="B623" s="173" t="s">
        <v>54</v>
      </c>
      <c r="C623" s="174"/>
      <c r="D623" s="140">
        <f t="shared" si="399"/>
        <v>41</v>
      </c>
      <c r="E623" s="140">
        <f t="shared" si="391"/>
        <v>41</v>
      </c>
      <c r="F623" s="175">
        <v>45290</v>
      </c>
      <c r="G623" s="175">
        <v>45330</v>
      </c>
      <c r="H623" s="143">
        <f t="shared" si="395"/>
        <v>45364</v>
      </c>
      <c r="I623" s="175">
        <v>45364</v>
      </c>
      <c r="J623" s="175">
        <v>45400</v>
      </c>
      <c r="K623" s="143">
        <f t="shared" si="396"/>
        <v>45400</v>
      </c>
      <c r="L623" s="144">
        <v>100</v>
      </c>
      <c r="M623" s="215">
        <v>0</v>
      </c>
      <c r="N623" s="144">
        <f t="shared" si="412"/>
        <v>0</v>
      </c>
      <c r="O623" s="206">
        <v>85</v>
      </c>
      <c r="P623" s="145" t="s">
        <v>32</v>
      </c>
      <c r="Q623" s="227">
        <f t="shared" si="413"/>
        <v>100</v>
      </c>
      <c r="R623" s="146"/>
      <c r="S623" s="55">
        <f t="shared" si="414"/>
        <v>0.12538226299694188</v>
      </c>
      <c r="T623" s="149">
        <f t="shared" si="415"/>
        <v>1</v>
      </c>
      <c r="U623" s="233">
        <f t="shared" si="416"/>
        <v>0.85</v>
      </c>
      <c r="V623" s="149">
        <f t="shared" si="417"/>
        <v>-0.15000000000000002</v>
      </c>
      <c r="W623" s="150"/>
    </row>
    <row r="624" spans="1:23" s="142" customFormat="1" ht="14.1" customHeight="1" outlineLevel="5">
      <c r="A624" s="192">
        <f t="shared" si="389"/>
        <v>762</v>
      </c>
      <c r="B624" s="173" t="s">
        <v>55</v>
      </c>
      <c r="C624" s="174"/>
      <c r="D624" s="140">
        <f t="shared" si="399"/>
        <v>40</v>
      </c>
      <c r="E624" s="140">
        <f t="shared" si="391"/>
        <v>40</v>
      </c>
      <c r="F624" s="175">
        <v>45293</v>
      </c>
      <c r="G624" s="175">
        <v>45332</v>
      </c>
      <c r="H624" s="143">
        <f t="shared" si="395"/>
        <v>45369</v>
      </c>
      <c r="I624" s="175">
        <v>45369</v>
      </c>
      <c r="J624" s="175">
        <v>45402</v>
      </c>
      <c r="K624" s="143">
        <f t="shared" si="396"/>
        <v>45402</v>
      </c>
      <c r="L624" s="144">
        <v>100</v>
      </c>
      <c r="M624" s="215">
        <v>0</v>
      </c>
      <c r="N624" s="144">
        <f t="shared" si="412"/>
        <v>0</v>
      </c>
      <c r="O624" s="206">
        <v>85</v>
      </c>
      <c r="P624" s="145" t="s">
        <v>32</v>
      </c>
      <c r="Q624" s="227">
        <f t="shared" si="413"/>
        <v>100</v>
      </c>
      <c r="R624" s="146"/>
      <c r="S624" s="55">
        <f t="shared" si="414"/>
        <v>0.12232415902140673</v>
      </c>
      <c r="T624" s="149">
        <f t="shared" si="415"/>
        <v>1</v>
      </c>
      <c r="U624" s="233">
        <f t="shared" si="416"/>
        <v>0.85</v>
      </c>
      <c r="V624" s="149">
        <f t="shared" si="417"/>
        <v>-0.15000000000000002</v>
      </c>
      <c r="W624" s="150"/>
    </row>
    <row r="625" spans="1:23" s="142" customFormat="1" ht="14.1" customHeight="1" outlineLevel="5">
      <c r="A625" s="192">
        <f t="shared" si="389"/>
        <v>763</v>
      </c>
      <c r="B625" s="173" t="s">
        <v>56</v>
      </c>
      <c r="C625" s="174"/>
      <c r="D625" s="140">
        <f t="shared" si="399"/>
        <v>41</v>
      </c>
      <c r="E625" s="140">
        <f t="shared" si="391"/>
        <v>41</v>
      </c>
      <c r="F625" s="175">
        <v>45296</v>
      </c>
      <c r="G625" s="175">
        <v>45336</v>
      </c>
      <c r="H625" s="143">
        <f t="shared" si="395"/>
        <v>45370</v>
      </c>
      <c r="I625" s="175">
        <v>45370</v>
      </c>
      <c r="J625" s="175">
        <v>45406</v>
      </c>
      <c r="K625" s="143">
        <f t="shared" si="396"/>
        <v>45406</v>
      </c>
      <c r="L625" s="144">
        <v>100</v>
      </c>
      <c r="M625" s="215">
        <v>0</v>
      </c>
      <c r="N625" s="144">
        <f t="shared" si="412"/>
        <v>0</v>
      </c>
      <c r="O625" s="206">
        <v>85</v>
      </c>
      <c r="P625" s="145" t="s">
        <v>32</v>
      </c>
      <c r="Q625" s="227">
        <f t="shared" si="413"/>
        <v>100</v>
      </c>
      <c r="R625" s="146"/>
      <c r="S625" s="55">
        <f t="shared" si="414"/>
        <v>0.12538226299694188</v>
      </c>
      <c r="T625" s="149">
        <f t="shared" si="415"/>
        <v>1</v>
      </c>
      <c r="U625" s="233">
        <f t="shared" si="416"/>
        <v>0.85</v>
      </c>
      <c r="V625" s="149">
        <f t="shared" si="417"/>
        <v>-0.15000000000000002</v>
      </c>
      <c r="W625" s="150"/>
    </row>
    <row r="626" spans="1:23" s="142" customFormat="1" ht="14.1" customHeight="1" outlineLevel="5">
      <c r="A626" s="192">
        <f t="shared" si="389"/>
        <v>764</v>
      </c>
      <c r="B626" s="173" t="s">
        <v>57</v>
      </c>
      <c r="C626" s="174"/>
      <c r="D626" s="140">
        <f t="shared" si="399"/>
        <v>41</v>
      </c>
      <c r="E626" s="140">
        <f t="shared" si="391"/>
        <v>41</v>
      </c>
      <c r="F626" s="175">
        <v>45297</v>
      </c>
      <c r="G626" s="175">
        <v>45337</v>
      </c>
      <c r="H626" s="143">
        <f t="shared" si="395"/>
        <v>45371</v>
      </c>
      <c r="I626" s="175">
        <v>45371</v>
      </c>
      <c r="J626" s="175">
        <v>45405</v>
      </c>
      <c r="K626" s="143">
        <f t="shared" si="396"/>
        <v>45405</v>
      </c>
      <c r="L626" s="144">
        <v>100</v>
      </c>
      <c r="M626" s="215">
        <v>0</v>
      </c>
      <c r="N626" s="144">
        <f t="shared" si="412"/>
        <v>0</v>
      </c>
      <c r="O626" s="206">
        <v>85</v>
      </c>
      <c r="P626" s="145" t="s">
        <v>32</v>
      </c>
      <c r="Q626" s="227">
        <f t="shared" si="413"/>
        <v>100</v>
      </c>
      <c r="R626" s="146"/>
      <c r="S626" s="55">
        <f t="shared" si="414"/>
        <v>0.12538226299694188</v>
      </c>
      <c r="T626" s="149">
        <f t="shared" si="415"/>
        <v>1</v>
      </c>
      <c r="U626" s="233">
        <f t="shared" si="416"/>
        <v>0.85</v>
      </c>
      <c r="V626" s="149">
        <f t="shared" si="417"/>
        <v>-0.15000000000000002</v>
      </c>
      <c r="W626" s="150"/>
    </row>
    <row r="627" spans="1:23" s="142" customFormat="1" ht="14.1" customHeight="1" outlineLevel="5">
      <c r="A627" s="192">
        <f t="shared" si="389"/>
        <v>765</v>
      </c>
      <c r="B627" s="173" t="s">
        <v>107</v>
      </c>
      <c r="C627" s="174"/>
      <c r="D627" s="140">
        <v>0</v>
      </c>
      <c r="E627" s="140">
        <f t="shared" si="391"/>
        <v>1</v>
      </c>
      <c r="F627" s="175">
        <v>45337</v>
      </c>
      <c r="G627" s="175">
        <v>45337</v>
      </c>
      <c r="H627" s="143">
        <f t="shared" si="395"/>
        <v>45406</v>
      </c>
      <c r="I627" s="175">
        <v>45406</v>
      </c>
      <c r="J627" s="175">
        <v>45406</v>
      </c>
      <c r="K627" s="143">
        <f t="shared" si="396"/>
        <v>45406</v>
      </c>
      <c r="L627" s="144">
        <v>100</v>
      </c>
      <c r="M627" s="215">
        <v>0</v>
      </c>
      <c r="N627" s="144">
        <f t="shared" si="412"/>
        <v>0</v>
      </c>
      <c r="O627" s="206"/>
      <c r="P627" s="145" t="s">
        <v>32</v>
      </c>
      <c r="Q627" s="227">
        <f t="shared" si="413"/>
        <v>100</v>
      </c>
      <c r="R627" s="146"/>
      <c r="S627" s="55">
        <f t="shared" si="414"/>
        <v>0</v>
      </c>
      <c r="T627" s="149">
        <f t="shared" si="415"/>
        <v>1</v>
      </c>
      <c r="U627" s="233">
        <f t="shared" si="416"/>
        <v>0</v>
      </c>
      <c r="V627" s="149">
        <f t="shared" si="417"/>
        <v>-1</v>
      </c>
      <c r="W627" s="150"/>
    </row>
    <row r="628" spans="1:23" s="142" customFormat="1" ht="14.1" customHeight="1" outlineLevel="4">
      <c r="A628" s="192">
        <f t="shared" si="389"/>
        <v>766</v>
      </c>
      <c r="B628" s="173" t="s">
        <v>62</v>
      </c>
      <c r="C628" s="174"/>
      <c r="D628" s="140">
        <v>0</v>
      </c>
      <c r="E628" s="140">
        <f t="shared" si="391"/>
        <v>1</v>
      </c>
      <c r="F628" s="175">
        <v>45350</v>
      </c>
      <c r="G628" s="175">
        <v>45350</v>
      </c>
      <c r="H628" s="143">
        <f t="shared" si="395"/>
        <v>45406</v>
      </c>
      <c r="I628" s="175">
        <v>45406</v>
      </c>
      <c r="J628" s="175">
        <v>45406</v>
      </c>
      <c r="K628" s="143">
        <f t="shared" si="396"/>
        <v>45406</v>
      </c>
      <c r="L628" s="144">
        <v>100</v>
      </c>
      <c r="M628" s="215">
        <v>0</v>
      </c>
      <c r="N628" s="144">
        <f t="shared" si="412"/>
        <v>0</v>
      </c>
      <c r="O628" s="206"/>
      <c r="P628" s="145" t="s">
        <v>32</v>
      </c>
      <c r="Q628" s="227">
        <f t="shared" si="413"/>
        <v>100</v>
      </c>
      <c r="R628" s="146"/>
      <c r="S628" s="55">
        <f>D628/$D$598</f>
        <v>0</v>
      </c>
      <c r="T628" s="149">
        <f t="shared" si="415"/>
        <v>1</v>
      </c>
      <c r="U628" s="233">
        <f t="shared" si="416"/>
        <v>0</v>
      </c>
      <c r="V628" s="149">
        <f t="shared" si="417"/>
        <v>-1</v>
      </c>
      <c r="W628" s="150"/>
    </row>
    <row r="629" spans="1:23" s="142" customFormat="1" ht="14.1" customHeight="1" outlineLevel="3">
      <c r="A629" s="192">
        <f t="shared" si="389"/>
        <v>767</v>
      </c>
      <c r="B629" s="173" t="s">
        <v>91</v>
      </c>
      <c r="C629" s="174"/>
      <c r="D629" s="140">
        <v>0</v>
      </c>
      <c r="E629" s="140">
        <f t="shared" si="391"/>
        <v>1</v>
      </c>
      <c r="F629" s="175">
        <v>45350</v>
      </c>
      <c r="G629" s="175">
        <v>45350</v>
      </c>
      <c r="H629" s="143">
        <f t="shared" si="395"/>
        <v>45406</v>
      </c>
      <c r="I629" s="175">
        <v>45406</v>
      </c>
      <c r="J629" s="175">
        <v>45406</v>
      </c>
      <c r="K629" s="143">
        <f t="shared" si="396"/>
        <v>45406</v>
      </c>
      <c r="L629" s="144">
        <v>100</v>
      </c>
      <c r="M629" s="215">
        <v>0</v>
      </c>
      <c r="N629" s="144">
        <f t="shared" si="412"/>
        <v>0</v>
      </c>
      <c r="O629" s="206"/>
      <c r="P629" s="145" t="s">
        <v>32</v>
      </c>
      <c r="Q629" s="227">
        <f t="shared" si="413"/>
        <v>100</v>
      </c>
      <c r="R629" s="146"/>
      <c r="S629" s="55">
        <f>D629/$D$597</f>
        <v>0</v>
      </c>
      <c r="T629" s="149">
        <f t="shared" si="415"/>
        <v>1</v>
      </c>
      <c r="U629" s="233">
        <f t="shared" si="416"/>
        <v>0</v>
      </c>
      <c r="V629" s="149">
        <f t="shared" si="417"/>
        <v>-1</v>
      </c>
      <c r="W629" s="150"/>
    </row>
    <row r="630" spans="1:23" s="142" customFormat="1" ht="14.1" customHeight="1" outlineLevel="2">
      <c r="A630" s="192">
        <f t="shared" si="389"/>
        <v>768</v>
      </c>
      <c r="B630" s="173" t="s">
        <v>135</v>
      </c>
      <c r="C630" s="174"/>
      <c r="D630" s="140">
        <v>0</v>
      </c>
      <c r="E630" s="140">
        <f t="shared" si="391"/>
        <v>1</v>
      </c>
      <c r="F630" s="175">
        <v>45350</v>
      </c>
      <c r="G630" s="175">
        <v>45350</v>
      </c>
      <c r="H630" s="143">
        <f t="shared" si="395"/>
        <v>45406</v>
      </c>
      <c r="I630" s="175">
        <v>45406</v>
      </c>
      <c r="J630" s="175">
        <v>45406</v>
      </c>
      <c r="K630" s="143">
        <f t="shared" si="396"/>
        <v>45406</v>
      </c>
      <c r="L630" s="144">
        <v>100</v>
      </c>
      <c r="M630" s="215">
        <v>0</v>
      </c>
      <c r="N630" s="144">
        <f t="shared" si="412"/>
        <v>0</v>
      </c>
      <c r="O630" s="206"/>
      <c r="P630" s="145" t="s">
        <v>32</v>
      </c>
      <c r="Q630" s="227">
        <f t="shared" si="413"/>
        <v>100</v>
      </c>
      <c r="R630" s="146"/>
      <c r="S630" s="55">
        <f>D630/$D$593</f>
        <v>0</v>
      </c>
      <c r="T630" s="149">
        <f t="shared" si="415"/>
        <v>1</v>
      </c>
      <c r="U630" s="233">
        <f t="shared" si="416"/>
        <v>0</v>
      </c>
      <c r="V630" s="149">
        <f t="shared" si="417"/>
        <v>-1</v>
      </c>
      <c r="W630" s="150"/>
    </row>
    <row r="631" spans="1:23" s="74" customFormat="1" ht="14.1" customHeight="1" outlineLevel="1">
      <c r="A631" s="192">
        <f t="shared" si="389"/>
        <v>769</v>
      </c>
      <c r="B631" s="170" t="s">
        <v>136</v>
      </c>
      <c r="C631" s="171"/>
      <c r="D631" s="75">
        <f>SUM(D632,D635,D706)</f>
        <v>277</v>
      </c>
      <c r="E631" s="75">
        <f t="shared" si="391"/>
        <v>78</v>
      </c>
      <c r="F631" s="172">
        <v>45273</v>
      </c>
      <c r="G631" s="172">
        <v>45350</v>
      </c>
      <c r="H631" s="76">
        <f t="shared" si="395"/>
        <v>45273</v>
      </c>
      <c r="I631" s="172">
        <v>45273</v>
      </c>
      <c r="J631" s="172">
        <v>45408</v>
      </c>
      <c r="K631" s="76">
        <f t="shared" si="396"/>
        <v>45408</v>
      </c>
      <c r="L631" s="77"/>
      <c r="M631" s="214">
        <v>0</v>
      </c>
      <c r="N631" s="77"/>
      <c r="O631" s="205"/>
      <c r="P631" s="78"/>
      <c r="Q631" s="226"/>
      <c r="R631" s="138"/>
      <c r="S631" s="80">
        <f>D631/$D$592</f>
        <v>0.11210036422501012</v>
      </c>
      <c r="T631" s="82">
        <f>$S632*T632+$S635*T635+$S706*T706</f>
        <v>1</v>
      </c>
      <c r="U631" s="82">
        <f>$S632*U632+$S635*U635+$S706*U706</f>
        <v>0.40252707581227432</v>
      </c>
      <c r="V631" s="82">
        <f t="shared" si="417"/>
        <v>-0.59747292418772568</v>
      </c>
      <c r="W631" s="83"/>
    </row>
    <row r="632" spans="1:23" s="86" customFormat="1" ht="14.1" customHeight="1" outlineLevel="2">
      <c r="A632" s="192">
        <f t="shared" si="389"/>
        <v>770</v>
      </c>
      <c r="B632" s="176" t="s">
        <v>43</v>
      </c>
      <c r="C632" s="177"/>
      <c r="D632" s="96">
        <f>SUM(D633:D634)</f>
        <v>7</v>
      </c>
      <c r="E632" s="96">
        <f t="shared" si="391"/>
        <v>7</v>
      </c>
      <c r="F632" s="178">
        <v>45273</v>
      </c>
      <c r="G632" s="178">
        <v>45279</v>
      </c>
      <c r="H632" s="88">
        <f t="shared" si="395"/>
        <v>45273</v>
      </c>
      <c r="I632" s="178">
        <v>45273</v>
      </c>
      <c r="J632" s="178">
        <v>45279</v>
      </c>
      <c r="K632" s="88">
        <f t="shared" si="396"/>
        <v>45279</v>
      </c>
      <c r="L632" s="89"/>
      <c r="M632" s="214">
        <v>0</v>
      </c>
      <c r="N632" s="89"/>
      <c r="O632" s="207"/>
      <c r="P632" s="90"/>
      <c r="Q632" s="228"/>
      <c r="R632" s="139"/>
      <c r="S632" s="98">
        <f>D632/$D$631</f>
        <v>2.5270758122743681E-2</v>
      </c>
      <c r="T632" s="94" cm="1">
        <f t="array" ref="T632">SUMPRODUCT($S633:$S634*T633:T634)</f>
        <v>1</v>
      </c>
      <c r="U632" s="94" cm="1">
        <f t="array" ref="U632">SUMPRODUCT($S633:$S634*U633:U634)</f>
        <v>1</v>
      </c>
      <c r="V632" s="94">
        <f t="shared" ref="V632" si="418">U632-T632</f>
        <v>0</v>
      </c>
      <c r="W632" s="95"/>
    </row>
    <row r="633" spans="1:23" s="142" customFormat="1" ht="14.1" customHeight="1" outlineLevel="3">
      <c r="A633" s="192">
        <f t="shared" si="389"/>
        <v>771</v>
      </c>
      <c r="B633" s="173" t="s">
        <v>44</v>
      </c>
      <c r="C633" s="174"/>
      <c r="D633" s="140">
        <f t="shared" si="399"/>
        <v>7</v>
      </c>
      <c r="E633" s="140">
        <f t="shared" si="391"/>
        <v>7</v>
      </c>
      <c r="F633" s="175">
        <v>45273</v>
      </c>
      <c r="G633" s="175">
        <v>45279</v>
      </c>
      <c r="H633" s="143">
        <f t="shared" si="395"/>
        <v>45273</v>
      </c>
      <c r="I633" s="175">
        <v>45273</v>
      </c>
      <c r="J633" s="175">
        <v>45279</v>
      </c>
      <c r="K633" s="143">
        <f t="shared" si="396"/>
        <v>45279</v>
      </c>
      <c r="L633" s="144">
        <v>100</v>
      </c>
      <c r="M633" s="215">
        <v>0</v>
      </c>
      <c r="N633" s="144">
        <f t="shared" ref="N633:N634" si="419">M633*100</f>
        <v>0</v>
      </c>
      <c r="O633" s="206">
        <v>100</v>
      </c>
      <c r="P633" s="145" t="s">
        <v>32</v>
      </c>
      <c r="Q633" s="227">
        <f>IF(OR(F633="",G633="",L633=""),0,MIN(MAX(IF(F633&gt;$V$1,0,(((G633-F633)-(G633-$V$1))*(10/E633)/10)),0),1)*L633)</f>
        <v>100</v>
      </c>
      <c r="R633" s="146"/>
      <c r="S633" s="55">
        <f>D633/$D$632</f>
        <v>1</v>
      </c>
      <c r="T633" s="149">
        <f>IF(OR(L633=0,Q633=0),0,Q633/L633)</f>
        <v>1</v>
      </c>
      <c r="U633" s="233">
        <f>IF(OR(L633=0,O633=0),0,O633/L633)</f>
        <v>1</v>
      </c>
      <c r="V633" s="149">
        <f t="shared" ref="V633:V635" si="420">U633-T633</f>
        <v>0</v>
      </c>
      <c r="W633" s="150"/>
    </row>
    <row r="634" spans="1:23" s="142" customFormat="1" ht="14.1" customHeight="1" outlineLevel="3">
      <c r="A634" s="192">
        <f t="shared" si="389"/>
        <v>772</v>
      </c>
      <c r="B634" s="173" t="s">
        <v>45</v>
      </c>
      <c r="C634" s="174"/>
      <c r="D634" s="140">
        <v>0</v>
      </c>
      <c r="E634" s="140">
        <f t="shared" si="391"/>
        <v>1</v>
      </c>
      <c r="F634" s="175">
        <v>45279</v>
      </c>
      <c r="G634" s="175">
        <v>45279</v>
      </c>
      <c r="H634" s="143">
        <f t="shared" si="395"/>
        <v>45279</v>
      </c>
      <c r="I634" s="175">
        <v>45279</v>
      </c>
      <c r="J634" s="175">
        <v>45279</v>
      </c>
      <c r="K634" s="143">
        <f t="shared" si="396"/>
        <v>45279</v>
      </c>
      <c r="L634" s="144">
        <v>100</v>
      </c>
      <c r="M634" s="215">
        <v>0</v>
      </c>
      <c r="N634" s="144">
        <f t="shared" si="419"/>
        <v>0</v>
      </c>
      <c r="O634" s="206">
        <v>100</v>
      </c>
      <c r="P634" s="145" t="s">
        <v>32</v>
      </c>
      <c r="Q634" s="227">
        <f>IF(OR(F634="",G634="",L634=""),0,MIN(MAX(IF(F634&gt;$V$1,0,(((G634-F634)-(G634-$V$1))*(10/E634)/10)),0),1)*L634)</f>
        <v>100</v>
      </c>
      <c r="R634" s="146"/>
      <c r="S634" s="55">
        <f>D634/$D$632</f>
        <v>0</v>
      </c>
      <c r="T634" s="149">
        <f>IF(OR(L634=0,Q634=0),0,Q634/L634)</f>
        <v>1</v>
      </c>
      <c r="U634" s="233">
        <f>IF(OR(L634=0,O634=0),0,O634/L634)</f>
        <v>1</v>
      </c>
      <c r="V634" s="149">
        <f t="shared" si="420"/>
        <v>0</v>
      </c>
      <c r="W634" s="150"/>
    </row>
    <row r="635" spans="1:23" s="86" customFormat="1" ht="14.1" customHeight="1" outlineLevel="2">
      <c r="A635" s="192">
        <f t="shared" si="389"/>
        <v>773</v>
      </c>
      <c r="B635" s="176" t="s">
        <v>46</v>
      </c>
      <c r="C635" s="177"/>
      <c r="D635" s="96">
        <f>SUM(D636,D667,D705)</f>
        <v>270</v>
      </c>
      <c r="E635" s="96">
        <f t="shared" si="391"/>
        <v>71</v>
      </c>
      <c r="F635" s="178">
        <v>45280</v>
      </c>
      <c r="G635" s="178">
        <v>45350</v>
      </c>
      <c r="H635" s="88">
        <f t="shared" si="395"/>
        <v>45315</v>
      </c>
      <c r="I635" s="178">
        <v>45315</v>
      </c>
      <c r="J635" s="178">
        <v>45408</v>
      </c>
      <c r="K635" s="88">
        <f t="shared" si="396"/>
        <v>45408</v>
      </c>
      <c r="L635" s="89"/>
      <c r="M635" s="214">
        <v>0</v>
      </c>
      <c r="N635" s="89"/>
      <c r="O635" s="207"/>
      <c r="P635" s="90"/>
      <c r="Q635" s="228"/>
      <c r="R635" s="139"/>
      <c r="S635" s="98">
        <f>D635/$D$631</f>
        <v>0.97472924187725629</v>
      </c>
      <c r="T635" s="94">
        <f>$S636*T636+$S667*T667+$S705*T705</f>
        <v>1</v>
      </c>
      <c r="U635" s="94">
        <f>$S636*U636+$S667*U667+$S705*U705</f>
        <v>0.38703703703703696</v>
      </c>
      <c r="V635" s="94">
        <f t="shared" si="420"/>
        <v>-0.61296296296296304</v>
      </c>
      <c r="W635" s="95"/>
    </row>
    <row r="636" spans="1:23" s="100" customFormat="1" ht="14.1" customHeight="1" outlineLevel="3">
      <c r="A636" s="192">
        <f t="shared" si="389"/>
        <v>774</v>
      </c>
      <c r="B636" s="179" t="s">
        <v>47</v>
      </c>
      <c r="C636" s="180"/>
      <c r="D636" s="111">
        <f>SUM(D637,D648,D656,D666)</f>
        <v>157</v>
      </c>
      <c r="E636" s="111">
        <f t="shared" si="391"/>
        <v>55</v>
      </c>
      <c r="F636" s="181">
        <v>45280</v>
      </c>
      <c r="G636" s="181">
        <v>45334</v>
      </c>
      <c r="H636" s="102">
        <f t="shared" si="395"/>
        <v>45315</v>
      </c>
      <c r="I636" s="181">
        <v>45315</v>
      </c>
      <c r="J636" s="181">
        <v>45378</v>
      </c>
      <c r="K636" s="102">
        <f t="shared" si="396"/>
        <v>45378</v>
      </c>
      <c r="L636" s="103"/>
      <c r="M636" s="214">
        <v>0</v>
      </c>
      <c r="N636" s="103"/>
      <c r="O636" s="208"/>
      <c r="P636" s="104"/>
      <c r="Q636" s="229"/>
      <c r="R636" s="154"/>
      <c r="S636" s="106">
        <f>D636/$D$635</f>
        <v>0.58148148148148149</v>
      </c>
      <c r="T636" s="108">
        <f>$S637*T637+$S648*T648+$S656*T656+$S666*T666</f>
        <v>1</v>
      </c>
      <c r="U636" s="108">
        <f>$S637*U637+$S648*U648+$S656*U656+$S666*U666</f>
        <v>0.17197452229299365</v>
      </c>
      <c r="V636" s="108">
        <f t="shared" ref="V636" si="421">U636-T636</f>
        <v>-0.82802547770700641</v>
      </c>
      <c r="W636" s="109"/>
    </row>
    <row r="637" spans="1:23" s="112" customFormat="1" ht="14.1" customHeight="1" outlineLevel="4">
      <c r="A637" s="192">
        <f t="shared" si="389"/>
        <v>775</v>
      </c>
      <c r="B637" s="182" t="s">
        <v>48</v>
      </c>
      <c r="C637" s="183"/>
      <c r="D637" s="124">
        <f>SUM(D638:D647)</f>
        <v>62</v>
      </c>
      <c r="E637" s="124">
        <f t="shared" si="391"/>
        <v>27</v>
      </c>
      <c r="F637" s="184">
        <v>45280</v>
      </c>
      <c r="G637" s="184">
        <v>45306</v>
      </c>
      <c r="H637" s="114">
        <f t="shared" si="395"/>
        <v>45315</v>
      </c>
      <c r="I637" s="184">
        <v>45315</v>
      </c>
      <c r="J637" s="184">
        <v>45359</v>
      </c>
      <c r="K637" s="114">
        <f t="shared" si="396"/>
        <v>45359</v>
      </c>
      <c r="L637" s="115"/>
      <c r="M637" s="214">
        <v>0</v>
      </c>
      <c r="N637" s="115"/>
      <c r="O637" s="209"/>
      <c r="P637" s="116"/>
      <c r="Q637" s="230"/>
      <c r="R637" s="155"/>
      <c r="S637" s="123">
        <f>D637/$D$636</f>
        <v>0.39490445859872614</v>
      </c>
      <c r="T637" s="120" cm="1">
        <f t="array" ref="T637">SUMPRODUCT($S638:$S647*T638:T647)</f>
        <v>1</v>
      </c>
      <c r="U637" s="120" cm="1">
        <f t="array" ref="U637">SUMPRODUCT($S638:$S647*U638:U647)</f>
        <v>0.22580645161290322</v>
      </c>
      <c r="V637" s="120">
        <f t="shared" ref="V637" si="422">U637-T637</f>
        <v>-0.77419354838709675</v>
      </c>
      <c r="W637" s="121"/>
    </row>
    <row r="638" spans="1:23" s="142" customFormat="1" ht="14.1" customHeight="1" outlineLevel="5">
      <c r="A638" s="192">
        <f t="shared" si="389"/>
        <v>776</v>
      </c>
      <c r="B638" s="173" t="s">
        <v>49</v>
      </c>
      <c r="C638" s="174"/>
      <c r="D638" s="140">
        <f t="shared" si="399"/>
        <v>7</v>
      </c>
      <c r="E638" s="140">
        <f t="shared" si="391"/>
        <v>7</v>
      </c>
      <c r="F638" s="175">
        <v>45280</v>
      </c>
      <c r="G638" s="175">
        <v>45286</v>
      </c>
      <c r="H638" s="143">
        <f t="shared" si="395"/>
        <v>45315</v>
      </c>
      <c r="I638" s="175">
        <v>45315</v>
      </c>
      <c r="J638" s="175">
        <v>45356</v>
      </c>
      <c r="K638" s="143">
        <f t="shared" si="396"/>
        <v>45356</v>
      </c>
      <c r="L638" s="144">
        <v>100</v>
      </c>
      <c r="M638" s="215">
        <v>0</v>
      </c>
      <c r="N638" s="144">
        <f t="shared" ref="N638:N647" si="423">M638*100</f>
        <v>0</v>
      </c>
      <c r="O638" s="206">
        <v>100</v>
      </c>
      <c r="P638" s="145" t="s">
        <v>32</v>
      </c>
      <c r="Q638" s="227">
        <f t="shared" ref="Q638:Q647" si="424">IF(OR(F638="",G638="",L638=""),0,MIN(MAX(IF(F638&gt;$V$1,0,(((G638-F638)-(G638-$V$1))*(10/E638)/10)),0),1)*L638)</f>
        <v>100</v>
      </c>
      <c r="R638" s="146"/>
      <c r="S638" s="55">
        <f t="shared" ref="S638:S647" si="425">D638/$D$637</f>
        <v>0.11290322580645161</v>
      </c>
      <c r="T638" s="149">
        <f t="shared" ref="T638:T647" si="426">IF(OR(L638=0,Q638=0),0,Q638/L638)</f>
        <v>1</v>
      </c>
      <c r="U638" s="233">
        <f t="shared" ref="U638:U647" si="427">IF(OR(L638=0,O638=0),0,O638/L638)</f>
        <v>1</v>
      </c>
      <c r="V638" s="149">
        <f t="shared" ref="V638:V648" si="428">U638-T638</f>
        <v>0</v>
      </c>
      <c r="W638" s="150"/>
    </row>
    <row r="639" spans="1:23" s="142" customFormat="1" ht="14.1" customHeight="1" outlineLevel="5">
      <c r="A639" s="192">
        <f t="shared" si="389"/>
        <v>777</v>
      </c>
      <c r="B639" s="173" t="s">
        <v>50</v>
      </c>
      <c r="C639" s="174"/>
      <c r="D639" s="140">
        <f t="shared" si="399"/>
        <v>7</v>
      </c>
      <c r="E639" s="140">
        <f t="shared" si="391"/>
        <v>7</v>
      </c>
      <c r="F639" s="175">
        <v>45282</v>
      </c>
      <c r="G639" s="175">
        <v>45288</v>
      </c>
      <c r="H639" s="143">
        <f t="shared" si="395"/>
        <v>45316</v>
      </c>
      <c r="I639" s="175">
        <v>45316</v>
      </c>
      <c r="J639" s="175">
        <v>45359</v>
      </c>
      <c r="K639" s="143">
        <f t="shared" si="396"/>
        <v>45359</v>
      </c>
      <c r="L639" s="144">
        <v>100</v>
      </c>
      <c r="M639" s="215">
        <v>0</v>
      </c>
      <c r="N639" s="144">
        <f t="shared" si="423"/>
        <v>0</v>
      </c>
      <c r="O639" s="206">
        <v>100</v>
      </c>
      <c r="P639" s="145" t="s">
        <v>32</v>
      </c>
      <c r="Q639" s="227">
        <f t="shared" si="424"/>
        <v>100</v>
      </c>
      <c r="R639" s="146"/>
      <c r="S639" s="55">
        <f t="shared" si="425"/>
        <v>0.11290322580645161</v>
      </c>
      <c r="T639" s="149">
        <f t="shared" si="426"/>
        <v>1</v>
      </c>
      <c r="U639" s="233">
        <f t="shared" si="427"/>
        <v>1</v>
      </c>
      <c r="V639" s="149">
        <f t="shared" si="428"/>
        <v>0</v>
      </c>
      <c r="W639" s="150"/>
    </row>
    <row r="640" spans="1:23" s="142" customFormat="1" ht="14.1" customHeight="1" outlineLevel="5">
      <c r="A640" s="192">
        <f t="shared" si="389"/>
        <v>778</v>
      </c>
      <c r="B640" s="173" t="s">
        <v>51</v>
      </c>
      <c r="C640" s="174"/>
      <c r="D640" s="140">
        <f t="shared" si="399"/>
        <v>7</v>
      </c>
      <c r="E640" s="140">
        <f t="shared" si="391"/>
        <v>7</v>
      </c>
      <c r="F640" s="175">
        <v>45283</v>
      </c>
      <c r="G640" s="175">
        <v>45289</v>
      </c>
      <c r="H640" s="143">
        <f t="shared" si="395"/>
        <v>45317</v>
      </c>
      <c r="I640" s="175">
        <v>45317</v>
      </c>
      <c r="J640" s="175">
        <v>45323</v>
      </c>
      <c r="K640" s="143">
        <f t="shared" si="396"/>
        <v>45323</v>
      </c>
      <c r="L640" s="144">
        <v>100</v>
      </c>
      <c r="M640" s="215">
        <v>0</v>
      </c>
      <c r="N640" s="144">
        <f t="shared" si="423"/>
        <v>0</v>
      </c>
      <c r="O640" s="206"/>
      <c r="P640" s="145" t="s">
        <v>32</v>
      </c>
      <c r="Q640" s="227">
        <f t="shared" si="424"/>
        <v>100</v>
      </c>
      <c r="R640" s="146"/>
      <c r="S640" s="55">
        <f t="shared" si="425"/>
        <v>0.11290322580645161</v>
      </c>
      <c r="T640" s="149">
        <f t="shared" si="426"/>
        <v>1</v>
      </c>
      <c r="U640" s="233">
        <f t="shared" si="427"/>
        <v>0</v>
      </c>
      <c r="V640" s="149">
        <f t="shared" si="428"/>
        <v>-1</v>
      </c>
      <c r="W640" s="150"/>
    </row>
    <row r="641" spans="1:23" s="142" customFormat="1" ht="14.1" customHeight="1" outlineLevel="5">
      <c r="A641" s="192">
        <f t="shared" si="389"/>
        <v>779</v>
      </c>
      <c r="B641" s="173" t="s">
        <v>52</v>
      </c>
      <c r="C641" s="174"/>
      <c r="D641" s="140">
        <f t="shared" si="399"/>
        <v>7</v>
      </c>
      <c r="E641" s="140">
        <f t="shared" si="391"/>
        <v>7</v>
      </c>
      <c r="F641" s="175">
        <v>45286</v>
      </c>
      <c r="G641" s="175">
        <v>45292</v>
      </c>
      <c r="H641" s="143">
        <f t="shared" si="395"/>
        <v>45320</v>
      </c>
      <c r="I641" s="175">
        <v>45320</v>
      </c>
      <c r="J641" s="175">
        <v>45325</v>
      </c>
      <c r="K641" s="143">
        <f t="shared" si="396"/>
        <v>45325</v>
      </c>
      <c r="L641" s="144">
        <v>100</v>
      </c>
      <c r="M641" s="215">
        <v>0</v>
      </c>
      <c r="N641" s="144">
        <f t="shared" si="423"/>
        <v>0</v>
      </c>
      <c r="O641" s="206"/>
      <c r="P641" s="145" t="s">
        <v>32</v>
      </c>
      <c r="Q641" s="227">
        <f t="shared" si="424"/>
        <v>100</v>
      </c>
      <c r="R641" s="146"/>
      <c r="S641" s="55">
        <f t="shared" si="425"/>
        <v>0.11290322580645161</v>
      </c>
      <c r="T641" s="149">
        <f t="shared" si="426"/>
        <v>1</v>
      </c>
      <c r="U641" s="233">
        <f t="shared" si="427"/>
        <v>0</v>
      </c>
      <c r="V641" s="149">
        <f t="shared" si="428"/>
        <v>-1</v>
      </c>
      <c r="W641" s="150"/>
    </row>
    <row r="642" spans="1:23" s="142" customFormat="1" ht="14.1" customHeight="1" outlineLevel="5">
      <c r="A642" s="192">
        <f t="shared" si="389"/>
        <v>780</v>
      </c>
      <c r="B642" s="173" t="s">
        <v>53</v>
      </c>
      <c r="C642" s="174"/>
      <c r="D642" s="140">
        <f t="shared" si="399"/>
        <v>7</v>
      </c>
      <c r="E642" s="140">
        <f t="shared" si="391"/>
        <v>7</v>
      </c>
      <c r="F642" s="175">
        <v>45289</v>
      </c>
      <c r="G642" s="175">
        <v>45295</v>
      </c>
      <c r="H642" s="143">
        <f t="shared" si="395"/>
        <v>45323</v>
      </c>
      <c r="I642" s="175">
        <v>45323</v>
      </c>
      <c r="J642" s="175">
        <v>45329</v>
      </c>
      <c r="K642" s="143">
        <f t="shared" si="396"/>
        <v>45329</v>
      </c>
      <c r="L642" s="144">
        <v>100</v>
      </c>
      <c r="M642" s="215">
        <v>0</v>
      </c>
      <c r="N642" s="144">
        <f t="shared" si="423"/>
        <v>0</v>
      </c>
      <c r="O642" s="206"/>
      <c r="P642" s="145" t="s">
        <v>32</v>
      </c>
      <c r="Q642" s="227">
        <f t="shared" si="424"/>
        <v>100</v>
      </c>
      <c r="R642" s="146"/>
      <c r="S642" s="55">
        <f t="shared" si="425"/>
        <v>0.11290322580645161</v>
      </c>
      <c r="T642" s="149">
        <f t="shared" si="426"/>
        <v>1</v>
      </c>
      <c r="U642" s="233">
        <f t="shared" si="427"/>
        <v>0</v>
      </c>
      <c r="V642" s="149">
        <f t="shared" si="428"/>
        <v>-1</v>
      </c>
      <c r="W642" s="150"/>
    </row>
    <row r="643" spans="1:23" s="142" customFormat="1" ht="14.1" customHeight="1" outlineLevel="5">
      <c r="A643" s="192">
        <f t="shared" si="389"/>
        <v>781</v>
      </c>
      <c r="B643" s="173" t="s">
        <v>54</v>
      </c>
      <c r="C643" s="174"/>
      <c r="D643" s="140">
        <f t="shared" si="399"/>
        <v>7</v>
      </c>
      <c r="E643" s="140">
        <f t="shared" si="391"/>
        <v>7</v>
      </c>
      <c r="F643" s="175">
        <v>45293</v>
      </c>
      <c r="G643" s="175">
        <v>45299</v>
      </c>
      <c r="H643" s="143">
        <f t="shared" si="395"/>
        <v>45327</v>
      </c>
      <c r="I643" s="175">
        <v>45327</v>
      </c>
      <c r="J643" s="175">
        <v>45332</v>
      </c>
      <c r="K643" s="143">
        <f t="shared" si="396"/>
        <v>45332</v>
      </c>
      <c r="L643" s="144">
        <v>100</v>
      </c>
      <c r="M643" s="215">
        <v>0</v>
      </c>
      <c r="N643" s="144">
        <f t="shared" si="423"/>
        <v>0</v>
      </c>
      <c r="O643" s="206"/>
      <c r="P643" s="145" t="s">
        <v>32</v>
      </c>
      <c r="Q643" s="227">
        <f t="shared" si="424"/>
        <v>100</v>
      </c>
      <c r="R643" s="146"/>
      <c r="S643" s="55">
        <f t="shared" si="425"/>
        <v>0.11290322580645161</v>
      </c>
      <c r="T643" s="149">
        <f t="shared" si="426"/>
        <v>1</v>
      </c>
      <c r="U643" s="233">
        <f t="shared" si="427"/>
        <v>0</v>
      </c>
      <c r="V643" s="149">
        <f t="shared" si="428"/>
        <v>-1</v>
      </c>
      <c r="W643" s="150"/>
    </row>
    <row r="644" spans="1:23" s="142" customFormat="1" ht="14.1" customHeight="1" outlineLevel="5">
      <c r="A644" s="192">
        <f t="shared" si="389"/>
        <v>782</v>
      </c>
      <c r="B644" s="173" t="s">
        <v>55</v>
      </c>
      <c r="C644" s="174"/>
      <c r="D644" s="140">
        <f t="shared" si="399"/>
        <v>7</v>
      </c>
      <c r="E644" s="140">
        <f t="shared" si="391"/>
        <v>7</v>
      </c>
      <c r="F644" s="175">
        <v>45295</v>
      </c>
      <c r="G644" s="175">
        <v>45301</v>
      </c>
      <c r="H644" s="143">
        <f t="shared" si="395"/>
        <v>45329</v>
      </c>
      <c r="I644" s="175">
        <v>45329</v>
      </c>
      <c r="J644" s="175">
        <v>45335</v>
      </c>
      <c r="K644" s="143">
        <f t="shared" si="396"/>
        <v>45335</v>
      </c>
      <c r="L644" s="144">
        <v>100</v>
      </c>
      <c r="M644" s="215">
        <v>0</v>
      </c>
      <c r="N644" s="144">
        <f t="shared" si="423"/>
        <v>0</v>
      </c>
      <c r="O644" s="206"/>
      <c r="P644" s="145" t="s">
        <v>32</v>
      </c>
      <c r="Q644" s="227">
        <f t="shared" si="424"/>
        <v>100</v>
      </c>
      <c r="R644" s="146"/>
      <c r="S644" s="55">
        <f t="shared" si="425"/>
        <v>0.11290322580645161</v>
      </c>
      <c r="T644" s="149">
        <f t="shared" si="426"/>
        <v>1</v>
      </c>
      <c r="U644" s="233">
        <f t="shared" si="427"/>
        <v>0</v>
      </c>
      <c r="V644" s="149">
        <f t="shared" si="428"/>
        <v>-1</v>
      </c>
      <c r="W644" s="150"/>
    </row>
    <row r="645" spans="1:23" s="142" customFormat="1" ht="14.1" customHeight="1" outlineLevel="5">
      <c r="A645" s="192">
        <f t="shared" si="389"/>
        <v>783</v>
      </c>
      <c r="B645" s="173" t="s">
        <v>56</v>
      </c>
      <c r="C645" s="174"/>
      <c r="D645" s="140">
        <f t="shared" si="399"/>
        <v>6</v>
      </c>
      <c r="E645" s="140">
        <f t="shared" si="391"/>
        <v>6</v>
      </c>
      <c r="F645" s="175">
        <v>45299</v>
      </c>
      <c r="G645" s="175">
        <v>45304</v>
      </c>
      <c r="H645" s="143">
        <f t="shared" si="395"/>
        <v>45332</v>
      </c>
      <c r="I645" s="175">
        <v>45332</v>
      </c>
      <c r="J645" s="175">
        <v>45338</v>
      </c>
      <c r="K645" s="143">
        <f t="shared" si="396"/>
        <v>45338</v>
      </c>
      <c r="L645" s="144">
        <v>100</v>
      </c>
      <c r="M645" s="215">
        <v>0</v>
      </c>
      <c r="N645" s="144">
        <f t="shared" si="423"/>
        <v>0</v>
      </c>
      <c r="O645" s="206"/>
      <c r="P645" s="145" t="s">
        <v>32</v>
      </c>
      <c r="Q645" s="227">
        <f t="shared" si="424"/>
        <v>100</v>
      </c>
      <c r="R645" s="146"/>
      <c r="S645" s="55">
        <f t="shared" si="425"/>
        <v>9.6774193548387094E-2</v>
      </c>
      <c r="T645" s="149">
        <f t="shared" si="426"/>
        <v>1</v>
      </c>
      <c r="U645" s="233">
        <f t="shared" si="427"/>
        <v>0</v>
      </c>
      <c r="V645" s="149">
        <f t="shared" si="428"/>
        <v>-1</v>
      </c>
      <c r="W645" s="150"/>
    </row>
    <row r="646" spans="1:23" s="142" customFormat="1" ht="14.1" customHeight="1" outlineLevel="5">
      <c r="A646" s="192">
        <f t="shared" si="389"/>
        <v>784</v>
      </c>
      <c r="B646" s="173" t="s">
        <v>57</v>
      </c>
      <c r="C646" s="174"/>
      <c r="D646" s="140">
        <f t="shared" si="399"/>
        <v>7</v>
      </c>
      <c r="E646" s="140">
        <f t="shared" si="391"/>
        <v>7</v>
      </c>
      <c r="F646" s="175">
        <v>45300</v>
      </c>
      <c r="G646" s="175">
        <v>45306</v>
      </c>
      <c r="H646" s="143">
        <f t="shared" si="395"/>
        <v>45334</v>
      </c>
      <c r="I646" s="175">
        <v>45334</v>
      </c>
      <c r="J646" s="175">
        <v>45339</v>
      </c>
      <c r="K646" s="143">
        <f t="shared" si="396"/>
        <v>45339</v>
      </c>
      <c r="L646" s="144">
        <v>100</v>
      </c>
      <c r="M646" s="215">
        <v>0</v>
      </c>
      <c r="N646" s="144">
        <f t="shared" si="423"/>
        <v>0</v>
      </c>
      <c r="O646" s="206"/>
      <c r="P646" s="145" t="s">
        <v>32</v>
      </c>
      <c r="Q646" s="227">
        <f t="shared" si="424"/>
        <v>100</v>
      </c>
      <c r="R646" s="146"/>
      <c r="S646" s="55">
        <f t="shared" si="425"/>
        <v>0.11290322580645161</v>
      </c>
      <c r="T646" s="149">
        <f t="shared" si="426"/>
        <v>1</v>
      </c>
      <c r="U646" s="233">
        <f t="shared" si="427"/>
        <v>0</v>
      </c>
      <c r="V646" s="149">
        <f t="shared" si="428"/>
        <v>-1</v>
      </c>
      <c r="W646" s="150"/>
    </row>
    <row r="647" spans="1:23" s="142" customFormat="1" ht="14.1" customHeight="1" outlineLevel="5">
      <c r="A647" s="192">
        <f t="shared" si="389"/>
        <v>785</v>
      </c>
      <c r="B647" s="173" t="s">
        <v>58</v>
      </c>
      <c r="C647" s="174"/>
      <c r="D647" s="140">
        <v>0</v>
      </c>
      <c r="E647" s="140">
        <f t="shared" si="391"/>
        <v>1</v>
      </c>
      <c r="F647" s="175">
        <v>45306</v>
      </c>
      <c r="G647" s="175">
        <v>45306</v>
      </c>
      <c r="H647" s="143">
        <f t="shared" si="395"/>
        <v>45359</v>
      </c>
      <c r="I647" s="175">
        <v>45359</v>
      </c>
      <c r="J647" s="175">
        <v>45359</v>
      </c>
      <c r="K647" s="143">
        <f t="shared" si="396"/>
        <v>45359</v>
      </c>
      <c r="L647" s="144">
        <v>100</v>
      </c>
      <c r="M647" s="215">
        <v>0</v>
      </c>
      <c r="N647" s="144">
        <f t="shared" si="423"/>
        <v>0</v>
      </c>
      <c r="O647" s="206"/>
      <c r="P647" s="145" t="s">
        <v>32</v>
      </c>
      <c r="Q647" s="227">
        <f t="shared" si="424"/>
        <v>100</v>
      </c>
      <c r="R647" s="146"/>
      <c r="S647" s="55">
        <f t="shared" si="425"/>
        <v>0</v>
      </c>
      <c r="T647" s="149">
        <f t="shared" si="426"/>
        <v>1</v>
      </c>
      <c r="U647" s="233">
        <f t="shared" si="427"/>
        <v>0</v>
      </c>
      <c r="V647" s="149">
        <f t="shared" si="428"/>
        <v>-1</v>
      </c>
      <c r="W647" s="150"/>
    </row>
    <row r="648" spans="1:23" s="112" customFormat="1" ht="14.1" customHeight="1" outlineLevel="4">
      <c r="A648" s="192">
        <f t="shared" si="389"/>
        <v>786</v>
      </c>
      <c r="B648" s="182" t="s">
        <v>59</v>
      </c>
      <c r="C648" s="183"/>
      <c r="D648" s="124">
        <f>SUM(D649:D655)</f>
        <v>41</v>
      </c>
      <c r="E648" s="124">
        <f t="shared" si="391"/>
        <v>20</v>
      </c>
      <c r="F648" s="184">
        <v>45297</v>
      </c>
      <c r="G648" s="184">
        <v>45316</v>
      </c>
      <c r="H648" s="114">
        <f t="shared" si="395"/>
        <v>45331</v>
      </c>
      <c r="I648" s="184">
        <v>45331</v>
      </c>
      <c r="J648" s="184">
        <v>45350</v>
      </c>
      <c r="K648" s="114">
        <f t="shared" si="396"/>
        <v>45350</v>
      </c>
      <c r="L648" s="115"/>
      <c r="M648" s="214">
        <v>0</v>
      </c>
      <c r="N648" s="115"/>
      <c r="O648" s="209"/>
      <c r="P648" s="116"/>
      <c r="Q648" s="230"/>
      <c r="R648" s="155"/>
      <c r="S648" s="123">
        <f>D648/$D$636</f>
        <v>0.26114649681528662</v>
      </c>
      <c r="T648" s="120" cm="1">
        <f t="array" ref="T648">SUMPRODUCT($S649:$S655*T649:T655)</f>
        <v>1</v>
      </c>
      <c r="U648" s="120" cm="1">
        <f t="array" ref="U648">SUMPRODUCT($S649:$S655*U649:U655)</f>
        <v>0</v>
      </c>
      <c r="V648" s="120">
        <f t="shared" si="428"/>
        <v>-1</v>
      </c>
      <c r="W648" s="121"/>
    </row>
    <row r="649" spans="1:23" s="142" customFormat="1" ht="14.1" customHeight="1" outlineLevel="5">
      <c r="A649" s="192">
        <f t="shared" si="389"/>
        <v>787</v>
      </c>
      <c r="B649" s="173" t="s">
        <v>53</v>
      </c>
      <c r="C649" s="174"/>
      <c r="D649" s="140">
        <f t="shared" si="399"/>
        <v>7</v>
      </c>
      <c r="E649" s="140">
        <f t="shared" si="391"/>
        <v>7</v>
      </c>
      <c r="F649" s="175">
        <v>45297</v>
      </c>
      <c r="G649" s="175">
        <v>45303</v>
      </c>
      <c r="H649" s="143">
        <f t="shared" si="395"/>
        <v>45331</v>
      </c>
      <c r="I649" s="175">
        <v>45331</v>
      </c>
      <c r="J649" s="175">
        <v>45337</v>
      </c>
      <c r="K649" s="143">
        <f t="shared" si="396"/>
        <v>45337</v>
      </c>
      <c r="L649" s="144">
        <v>100</v>
      </c>
      <c r="M649" s="215">
        <v>0</v>
      </c>
      <c r="N649" s="144">
        <f t="shared" ref="N649:N655" si="429">M649*100</f>
        <v>0</v>
      </c>
      <c r="O649" s="206"/>
      <c r="P649" s="145" t="s">
        <v>32</v>
      </c>
      <c r="Q649" s="227">
        <f t="shared" ref="Q649:Q655" si="430">IF(OR(F649="",G649="",L649=""),0,MIN(MAX(IF(F649&gt;$V$1,0,(((G649-F649)-(G649-$V$1))*(10/E649)/10)),0),1)*L649)</f>
        <v>100</v>
      </c>
      <c r="R649" s="146"/>
      <c r="S649" s="55">
        <f t="shared" ref="S649:S655" si="431">D649/$D$648</f>
        <v>0.17073170731707318</v>
      </c>
      <c r="T649" s="149">
        <f t="shared" ref="T649:T655" si="432">IF(OR(L649=0,Q649=0),0,Q649/L649)</f>
        <v>1</v>
      </c>
      <c r="U649" s="233">
        <f t="shared" ref="U649:U655" si="433">IF(OR(L649=0,O649=0),0,O649/L649)</f>
        <v>0</v>
      </c>
      <c r="V649" s="149">
        <f t="shared" ref="V649:V656" si="434">U649-T649</f>
        <v>-1</v>
      </c>
      <c r="W649" s="150"/>
    </row>
    <row r="650" spans="1:23" s="142" customFormat="1" ht="14.1" customHeight="1" outlineLevel="5">
      <c r="A650" s="192">
        <f t="shared" si="389"/>
        <v>788</v>
      </c>
      <c r="B650" s="173" t="s">
        <v>54</v>
      </c>
      <c r="C650" s="174"/>
      <c r="D650" s="140">
        <f t="shared" si="399"/>
        <v>7</v>
      </c>
      <c r="E650" s="140">
        <f t="shared" si="391"/>
        <v>7</v>
      </c>
      <c r="F650" s="175">
        <v>45300</v>
      </c>
      <c r="G650" s="175">
        <v>45306</v>
      </c>
      <c r="H650" s="143">
        <f t="shared" si="395"/>
        <v>45334</v>
      </c>
      <c r="I650" s="175">
        <v>45334</v>
      </c>
      <c r="J650" s="175">
        <v>45339</v>
      </c>
      <c r="K650" s="143">
        <f t="shared" si="396"/>
        <v>45339</v>
      </c>
      <c r="L650" s="144">
        <v>100</v>
      </c>
      <c r="M650" s="215">
        <v>0</v>
      </c>
      <c r="N650" s="144">
        <f t="shared" si="429"/>
        <v>0</v>
      </c>
      <c r="O650" s="206"/>
      <c r="P650" s="145" t="s">
        <v>32</v>
      </c>
      <c r="Q650" s="227">
        <f t="shared" si="430"/>
        <v>100</v>
      </c>
      <c r="R650" s="146"/>
      <c r="S650" s="55">
        <f t="shared" si="431"/>
        <v>0.17073170731707318</v>
      </c>
      <c r="T650" s="149">
        <f t="shared" si="432"/>
        <v>1</v>
      </c>
      <c r="U650" s="233">
        <f t="shared" si="433"/>
        <v>0</v>
      </c>
      <c r="V650" s="149">
        <f t="shared" si="434"/>
        <v>-1</v>
      </c>
      <c r="W650" s="150"/>
    </row>
    <row r="651" spans="1:23" s="142" customFormat="1" ht="14.1" customHeight="1" outlineLevel="5">
      <c r="A651" s="192">
        <f t="shared" ref="A651:A714" si="435">A650+1</f>
        <v>789</v>
      </c>
      <c r="B651" s="173" t="s">
        <v>60</v>
      </c>
      <c r="C651" s="174"/>
      <c r="D651" s="140">
        <f t="shared" si="399"/>
        <v>7</v>
      </c>
      <c r="E651" s="140">
        <f t="shared" si="391"/>
        <v>7</v>
      </c>
      <c r="F651" s="175">
        <v>45302</v>
      </c>
      <c r="G651" s="175">
        <v>45308</v>
      </c>
      <c r="H651" s="143">
        <f t="shared" si="395"/>
        <v>45336</v>
      </c>
      <c r="I651" s="175">
        <v>45336</v>
      </c>
      <c r="J651" s="175">
        <v>45342</v>
      </c>
      <c r="K651" s="143">
        <f t="shared" si="396"/>
        <v>45342</v>
      </c>
      <c r="L651" s="144">
        <v>100</v>
      </c>
      <c r="M651" s="215">
        <v>0</v>
      </c>
      <c r="N651" s="144">
        <f t="shared" si="429"/>
        <v>0</v>
      </c>
      <c r="O651" s="206"/>
      <c r="P651" s="145" t="s">
        <v>32</v>
      </c>
      <c r="Q651" s="227">
        <f t="shared" si="430"/>
        <v>100</v>
      </c>
      <c r="R651" s="146"/>
      <c r="S651" s="55">
        <f t="shared" si="431"/>
        <v>0.17073170731707318</v>
      </c>
      <c r="T651" s="149">
        <f t="shared" si="432"/>
        <v>1</v>
      </c>
      <c r="U651" s="233">
        <f t="shared" si="433"/>
        <v>0</v>
      </c>
      <c r="V651" s="149">
        <f t="shared" si="434"/>
        <v>-1</v>
      </c>
      <c r="W651" s="150"/>
    </row>
    <row r="652" spans="1:23" s="142" customFormat="1" ht="14.1" customHeight="1" outlineLevel="5">
      <c r="A652" s="192">
        <f t="shared" si="435"/>
        <v>790</v>
      </c>
      <c r="B652" s="173" t="s">
        <v>55</v>
      </c>
      <c r="C652" s="174"/>
      <c r="D652" s="140">
        <f t="shared" si="399"/>
        <v>6</v>
      </c>
      <c r="E652" s="140">
        <f t="shared" si="391"/>
        <v>6</v>
      </c>
      <c r="F652" s="175">
        <v>45306</v>
      </c>
      <c r="G652" s="175">
        <v>45311</v>
      </c>
      <c r="H652" s="143">
        <f t="shared" si="395"/>
        <v>45339</v>
      </c>
      <c r="I652" s="175">
        <v>45339</v>
      </c>
      <c r="J652" s="175">
        <v>45345</v>
      </c>
      <c r="K652" s="143">
        <f t="shared" si="396"/>
        <v>45345</v>
      </c>
      <c r="L652" s="144">
        <v>100</v>
      </c>
      <c r="M652" s="215">
        <v>0</v>
      </c>
      <c r="N652" s="144">
        <f t="shared" si="429"/>
        <v>0</v>
      </c>
      <c r="O652" s="206"/>
      <c r="P652" s="145" t="s">
        <v>32</v>
      </c>
      <c r="Q652" s="227">
        <f t="shared" si="430"/>
        <v>100</v>
      </c>
      <c r="R652" s="146"/>
      <c r="S652" s="55">
        <f t="shared" si="431"/>
        <v>0.14634146341463414</v>
      </c>
      <c r="T652" s="149">
        <f t="shared" si="432"/>
        <v>1</v>
      </c>
      <c r="U652" s="233">
        <f t="shared" si="433"/>
        <v>0</v>
      </c>
      <c r="V652" s="149">
        <f t="shared" si="434"/>
        <v>-1</v>
      </c>
      <c r="W652" s="150"/>
    </row>
    <row r="653" spans="1:23" s="142" customFormat="1" ht="14.1" customHeight="1" outlineLevel="5">
      <c r="A653" s="192">
        <f t="shared" si="435"/>
        <v>791</v>
      </c>
      <c r="B653" s="173" t="s">
        <v>56</v>
      </c>
      <c r="C653" s="174"/>
      <c r="D653" s="140">
        <f t="shared" si="399"/>
        <v>7</v>
      </c>
      <c r="E653" s="140">
        <f t="shared" si="391"/>
        <v>7</v>
      </c>
      <c r="F653" s="175">
        <v>45309</v>
      </c>
      <c r="G653" s="175">
        <v>45315</v>
      </c>
      <c r="H653" s="143">
        <f t="shared" si="395"/>
        <v>45343</v>
      </c>
      <c r="I653" s="175">
        <v>45343</v>
      </c>
      <c r="J653" s="175">
        <v>45349</v>
      </c>
      <c r="K653" s="143">
        <f t="shared" si="396"/>
        <v>45349</v>
      </c>
      <c r="L653" s="144">
        <v>100</v>
      </c>
      <c r="M653" s="215">
        <v>0</v>
      </c>
      <c r="N653" s="144">
        <f t="shared" si="429"/>
        <v>0</v>
      </c>
      <c r="O653" s="206"/>
      <c r="P653" s="145" t="s">
        <v>32</v>
      </c>
      <c r="Q653" s="227">
        <f t="shared" si="430"/>
        <v>100</v>
      </c>
      <c r="R653" s="146"/>
      <c r="S653" s="55">
        <f t="shared" si="431"/>
        <v>0.17073170731707318</v>
      </c>
      <c r="T653" s="149">
        <f t="shared" si="432"/>
        <v>1</v>
      </c>
      <c r="U653" s="233">
        <f t="shared" si="433"/>
        <v>0</v>
      </c>
      <c r="V653" s="149">
        <f t="shared" si="434"/>
        <v>-1</v>
      </c>
      <c r="W653" s="150"/>
    </row>
    <row r="654" spans="1:23" s="142" customFormat="1" ht="14.1" customHeight="1" outlineLevel="5">
      <c r="A654" s="192">
        <f t="shared" si="435"/>
        <v>792</v>
      </c>
      <c r="B654" s="173" t="s">
        <v>57</v>
      </c>
      <c r="C654" s="174"/>
      <c r="D654" s="140">
        <f t="shared" si="399"/>
        <v>7</v>
      </c>
      <c r="E654" s="140">
        <f t="shared" si="391"/>
        <v>7</v>
      </c>
      <c r="F654" s="175">
        <v>45310</v>
      </c>
      <c r="G654" s="175">
        <v>45316</v>
      </c>
      <c r="H654" s="143">
        <f t="shared" si="395"/>
        <v>45344</v>
      </c>
      <c r="I654" s="175">
        <v>45344</v>
      </c>
      <c r="J654" s="175">
        <v>45350</v>
      </c>
      <c r="K654" s="143">
        <f t="shared" si="396"/>
        <v>45350</v>
      </c>
      <c r="L654" s="144">
        <v>100</v>
      </c>
      <c r="M654" s="215">
        <v>0</v>
      </c>
      <c r="N654" s="144">
        <f t="shared" si="429"/>
        <v>0</v>
      </c>
      <c r="O654" s="206"/>
      <c r="P654" s="145" t="s">
        <v>32</v>
      </c>
      <c r="Q654" s="227">
        <f t="shared" si="430"/>
        <v>100</v>
      </c>
      <c r="R654" s="146"/>
      <c r="S654" s="55">
        <f t="shared" si="431"/>
        <v>0.17073170731707318</v>
      </c>
      <c r="T654" s="149">
        <f t="shared" si="432"/>
        <v>1</v>
      </c>
      <c r="U654" s="233">
        <f t="shared" si="433"/>
        <v>0</v>
      </c>
      <c r="V654" s="149">
        <f t="shared" si="434"/>
        <v>-1</v>
      </c>
      <c r="W654" s="150"/>
    </row>
    <row r="655" spans="1:23" s="142" customFormat="1" ht="14.1" customHeight="1" outlineLevel="5">
      <c r="A655" s="192">
        <f t="shared" si="435"/>
        <v>793</v>
      </c>
      <c r="B655" s="173" t="s">
        <v>61</v>
      </c>
      <c r="C655" s="174"/>
      <c r="D655" s="140">
        <v>0</v>
      </c>
      <c r="E655" s="140">
        <f t="shared" si="391"/>
        <v>1</v>
      </c>
      <c r="F655" s="175">
        <v>45316</v>
      </c>
      <c r="G655" s="175">
        <v>45316</v>
      </c>
      <c r="H655" s="143">
        <f t="shared" si="395"/>
        <v>45350</v>
      </c>
      <c r="I655" s="175">
        <v>45350</v>
      </c>
      <c r="J655" s="175">
        <v>45350</v>
      </c>
      <c r="K655" s="143">
        <f t="shared" si="396"/>
        <v>45350</v>
      </c>
      <c r="L655" s="144">
        <v>100</v>
      </c>
      <c r="M655" s="215">
        <v>0</v>
      </c>
      <c r="N655" s="144">
        <f t="shared" si="429"/>
        <v>0</v>
      </c>
      <c r="O655" s="206"/>
      <c r="P655" s="145" t="s">
        <v>32</v>
      </c>
      <c r="Q655" s="227">
        <f t="shared" si="430"/>
        <v>100</v>
      </c>
      <c r="R655" s="146"/>
      <c r="S655" s="55">
        <f t="shared" si="431"/>
        <v>0</v>
      </c>
      <c r="T655" s="149">
        <f t="shared" si="432"/>
        <v>1</v>
      </c>
      <c r="U655" s="233">
        <f t="shared" si="433"/>
        <v>0</v>
      </c>
      <c r="V655" s="149">
        <f t="shared" si="434"/>
        <v>-1</v>
      </c>
      <c r="W655" s="150"/>
    </row>
    <row r="656" spans="1:23" s="112" customFormat="1" ht="14.1" customHeight="1" outlineLevel="4">
      <c r="A656" s="192">
        <f t="shared" si="435"/>
        <v>794</v>
      </c>
      <c r="B656" s="182" t="s">
        <v>106</v>
      </c>
      <c r="C656" s="183"/>
      <c r="D656" s="124">
        <f>SUM(D657:D665)</f>
        <v>54</v>
      </c>
      <c r="E656" s="124">
        <f t="shared" si="391"/>
        <v>25</v>
      </c>
      <c r="F656" s="184">
        <v>45310</v>
      </c>
      <c r="G656" s="184">
        <v>45334</v>
      </c>
      <c r="H656" s="114">
        <f t="shared" si="395"/>
        <v>45353</v>
      </c>
      <c r="I656" s="184">
        <v>45353</v>
      </c>
      <c r="J656" s="184">
        <v>45378</v>
      </c>
      <c r="K656" s="114">
        <f t="shared" si="396"/>
        <v>45378</v>
      </c>
      <c r="L656" s="115"/>
      <c r="M656" s="214">
        <v>0</v>
      </c>
      <c r="N656" s="115"/>
      <c r="O656" s="209"/>
      <c r="P656" s="116"/>
      <c r="Q656" s="230"/>
      <c r="R656" s="155"/>
      <c r="S656" s="123">
        <f>D656/$D$636</f>
        <v>0.34394904458598724</v>
      </c>
      <c r="T656" s="120" cm="1">
        <f t="array" ref="T656">SUMPRODUCT($S657:$S665*T657:T665)</f>
        <v>1</v>
      </c>
      <c r="U656" s="120" cm="1">
        <f t="array" ref="U656">SUMPRODUCT($S657:$S665*U657:U665)</f>
        <v>0.24074074074074073</v>
      </c>
      <c r="V656" s="120">
        <f t="shared" si="434"/>
        <v>-0.7592592592592593</v>
      </c>
      <c r="W656" s="121"/>
    </row>
    <row r="657" spans="1:23" s="142" customFormat="1" ht="14.1" customHeight="1" outlineLevel="5">
      <c r="A657" s="192">
        <f t="shared" si="435"/>
        <v>795</v>
      </c>
      <c r="B657" s="173" t="s">
        <v>49</v>
      </c>
      <c r="C657" s="174"/>
      <c r="D657" s="140">
        <f t="shared" si="399"/>
        <v>7</v>
      </c>
      <c r="E657" s="140">
        <f t="shared" si="391"/>
        <v>7</v>
      </c>
      <c r="F657" s="175">
        <v>45310</v>
      </c>
      <c r="G657" s="175">
        <v>45316</v>
      </c>
      <c r="H657" s="143">
        <f t="shared" si="395"/>
        <v>45353</v>
      </c>
      <c r="I657" s="175">
        <v>45353</v>
      </c>
      <c r="J657" s="175">
        <v>45358</v>
      </c>
      <c r="K657" s="143">
        <f t="shared" si="396"/>
        <v>45358</v>
      </c>
      <c r="L657" s="144">
        <v>100</v>
      </c>
      <c r="M657" s="215">
        <v>0</v>
      </c>
      <c r="N657" s="144">
        <f t="shared" ref="N657:N666" si="436">M657*100</f>
        <v>0</v>
      </c>
      <c r="O657" s="206">
        <v>100</v>
      </c>
      <c r="P657" s="145" t="s">
        <v>32</v>
      </c>
      <c r="Q657" s="227">
        <f t="shared" ref="Q657:Q666" si="437">IF(OR(F657="",G657="",L657=""),0,MIN(MAX(IF(F657&gt;$V$1,0,(((G657-F657)-(G657-$V$1))*(10/E657)/10)),0),1)*L657)</f>
        <v>100</v>
      </c>
      <c r="R657" s="146"/>
      <c r="S657" s="55">
        <f t="shared" ref="S657:S665" si="438">D657/$D$656</f>
        <v>0.12962962962962962</v>
      </c>
      <c r="T657" s="149">
        <f t="shared" ref="T657:T666" si="439">IF(OR(L657=0,Q657=0),0,Q657/L657)</f>
        <v>1</v>
      </c>
      <c r="U657" s="233">
        <f t="shared" ref="U657:U666" si="440">IF(OR(L657=0,O657=0),0,O657/L657)</f>
        <v>1</v>
      </c>
      <c r="V657" s="149">
        <f t="shared" ref="V657:V667" si="441">U657-T657</f>
        <v>0</v>
      </c>
      <c r="W657" s="150"/>
    </row>
    <row r="658" spans="1:23" s="142" customFormat="1" ht="14.1" customHeight="1" outlineLevel="5">
      <c r="A658" s="192">
        <f t="shared" si="435"/>
        <v>796</v>
      </c>
      <c r="B658" s="173" t="s">
        <v>50</v>
      </c>
      <c r="C658" s="174"/>
      <c r="D658" s="140">
        <f t="shared" si="399"/>
        <v>6</v>
      </c>
      <c r="E658" s="140">
        <f t="shared" ref="E658:E721" si="442">IF(AND(F658&lt;&gt;"",G658&lt;&gt;"",(G658-F658)=0),1,G658-F658+1)</f>
        <v>6</v>
      </c>
      <c r="F658" s="175">
        <v>45313</v>
      </c>
      <c r="G658" s="175">
        <v>45318</v>
      </c>
      <c r="H658" s="143">
        <f t="shared" si="395"/>
        <v>45357</v>
      </c>
      <c r="I658" s="175">
        <v>45357</v>
      </c>
      <c r="J658" s="175">
        <v>45359</v>
      </c>
      <c r="K658" s="143">
        <f t="shared" si="396"/>
        <v>45359</v>
      </c>
      <c r="L658" s="144">
        <v>100</v>
      </c>
      <c r="M658" s="215">
        <v>0</v>
      </c>
      <c r="N658" s="144">
        <f t="shared" si="436"/>
        <v>0</v>
      </c>
      <c r="O658" s="206">
        <v>100</v>
      </c>
      <c r="P658" s="145" t="s">
        <v>32</v>
      </c>
      <c r="Q658" s="227">
        <f t="shared" si="437"/>
        <v>100</v>
      </c>
      <c r="R658" s="146"/>
      <c r="S658" s="55">
        <f t="shared" si="438"/>
        <v>0.1111111111111111</v>
      </c>
      <c r="T658" s="149">
        <f t="shared" si="439"/>
        <v>1</v>
      </c>
      <c r="U658" s="233">
        <f t="shared" si="440"/>
        <v>1</v>
      </c>
      <c r="V658" s="149">
        <f t="shared" si="441"/>
        <v>0</v>
      </c>
      <c r="W658" s="150"/>
    </row>
    <row r="659" spans="1:23" s="142" customFormat="1" ht="14.1" customHeight="1" outlineLevel="5">
      <c r="A659" s="192">
        <f t="shared" si="435"/>
        <v>797</v>
      </c>
      <c r="B659" s="173" t="s">
        <v>51</v>
      </c>
      <c r="C659" s="174"/>
      <c r="D659" s="140">
        <f t="shared" si="399"/>
        <v>7</v>
      </c>
      <c r="E659" s="140">
        <f t="shared" si="442"/>
        <v>7</v>
      </c>
      <c r="F659" s="175">
        <v>45314</v>
      </c>
      <c r="G659" s="175">
        <v>45320</v>
      </c>
      <c r="H659" s="143">
        <f t="shared" si="395"/>
        <v>45358</v>
      </c>
      <c r="I659" s="175">
        <v>45358</v>
      </c>
      <c r="J659" s="175">
        <v>45364</v>
      </c>
      <c r="K659" s="143">
        <f t="shared" si="396"/>
        <v>45364</v>
      </c>
      <c r="L659" s="144">
        <v>100</v>
      </c>
      <c r="M659" s="215">
        <v>0</v>
      </c>
      <c r="N659" s="144">
        <f t="shared" si="436"/>
        <v>0</v>
      </c>
      <c r="O659" s="206"/>
      <c r="P659" s="145" t="s">
        <v>32</v>
      </c>
      <c r="Q659" s="227">
        <f t="shared" si="437"/>
        <v>100</v>
      </c>
      <c r="R659" s="146"/>
      <c r="S659" s="55">
        <f t="shared" si="438"/>
        <v>0.12962962962962962</v>
      </c>
      <c r="T659" s="149">
        <f t="shared" si="439"/>
        <v>1</v>
      </c>
      <c r="U659" s="233">
        <f t="shared" si="440"/>
        <v>0</v>
      </c>
      <c r="V659" s="149">
        <f t="shared" si="441"/>
        <v>-1</v>
      </c>
      <c r="W659" s="150"/>
    </row>
    <row r="660" spans="1:23" s="142" customFormat="1" ht="14.1" customHeight="1" outlineLevel="5">
      <c r="A660" s="192">
        <f t="shared" si="435"/>
        <v>798</v>
      </c>
      <c r="B660" s="173" t="s">
        <v>53</v>
      </c>
      <c r="C660" s="174"/>
      <c r="D660" s="140">
        <f t="shared" ref="D660:D722" si="443">E660</f>
        <v>7</v>
      </c>
      <c r="E660" s="140">
        <f t="shared" si="442"/>
        <v>7</v>
      </c>
      <c r="F660" s="175">
        <v>45317</v>
      </c>
      <c r="G660" s="175">
        <v>45323</v>
      </c>
      <c r="H660" s="143">
        <f t="shared" si="395"/>
        <v>45362</v>
      </c>
      <c r="I660" s="175">
        <v>45362</v>
      </c>
      <c r="J660" s="175">
        <v>45367</v>
      </c>
      <c r="K660" s="143">
        <f t="shared" si="396"/>
        <v>45367</v>
      </c>
      <c r="L660" s="144">
        <v>100</v>
      </c>
      <c r="M660" s="215">
        <v>0</v>
      </c>
      <c r="N660" s="144">
        <f t="shared" si="436"/>
        <v>0</v>
      </c>
      <c r="O660" s="206"/>
      <c r="P660" s="145" t="s">
        <v>32</v>
      </c>
      <c r="Q660" s="227">
        <f t="shared" si="437"/>
        <v>100</v>
      </c>
      <c r="R660" s="146"/>
      <c r="S660" s="55">
        <f t="shared" si="438"/>
        <v>0.12962962962962962</v>
      </c>
      <c r="T660" s="149">
        <f t="shared" si="439"/>
        <v>1</v>
      </c>
      <c r="U660" s="233">
        <f t="shared" si="440"/>
        <v>0</v>
      </c>
      <c r="V660" s="149">
        <f t="shared" si="441"/>
        <v>-1</v>
      </c>
      <c r="W660" s="150"/>
    </row>
    <row r="661" spans="1:23" s="142" customFormat="1" ht="14.1" customHeight="1" outlineLevel="5">
      <c r="A661" s="192">
        <f t="shared" si="435"/>
        <v>799</v>
      </c>
      <c r="B661" s="173" t="s">
        <v>54</v>
      </c>
      <c r="C661" s="174"/>
      <c r="D661" s="140">
        <f t="shared" si="443"/>
        <v>7</v>
      </c>
      <c r="E661" s="140">
        <f t="shared" si="442"/>
        <v>7</v>
      </c>
      <c r="F661" s="175">
        <v>45321</v>
      </c>
      <c r="G661" s="175">
        <v>45327</v>
      </c>
      <c r="H661" s="143">
        <f t="shared" ref="H661:H724" si="444">I661</f>
        <v>45365</v>
      </c>
      <c r="I661" s="175">
        <v>45365</v>
      </c>
      <c r="J661" s="175">
        <v>45371</v>
      </c>
      <c r="K661" s="143">
        <f t="shared" ref="K661:K724" si="445">J661</f>
        <v>45371</v>
      </c>
      <c r="L661" s="144">
        <v>100</v>
      </c>
      <c r="M661" s="215">
        <v>0</v>
      </c>
      <c r="N661" s="144">
        <f t="shared" si="436"/>
        <v>0</v>
      </c>
      <c r="O661" s="206"/>
      <c r="P661" s="145" t="s">
        <v>32</v>
      </c>
      <c r="Q661" s="227">
        <f t="shared" si="437"/>
        <v>100</v>
      </c>
      <c r="R661" s="146"/>
      <c r="S661" s="55">
        <f t="shared" si="438"/>
        <v>0.12962962962962962</v>
      </c>
      <c r="T661" s="149">
        <f t="shared" si="439"/>
        <v>1</v>
      </c>
      <c r="U661" s="233">
        <f t="shared" si="440"/>
        <v>0</v>
      </c>
      <c r="V661" s="149">
        <f t="shared" si="441"/>
        <v>-1</v>
      </c>
      <c r="W661" s="150"/>
    </row>
    <row r="662" spans="1:23" s="142" customFormat="1" ht="14.1" customHeight="1" outlineLevel="5">
      <c r="A662" s="192">
        <f t="shared" si="435"/>
        <v>800</v>
      </c>
      <c r="B662" s="173" t="s">
        <v>55</v>
      </c>
      <c r="C662" s="174"/>
      <c r="D662" s="140">
        <f t="shared" si="443"/>
        <v>7</v>
      </c>
      <c r="E662" s="140">
        <f t="shared" si="442"/>
        <v>7</v>
      </c>
      <c r="F662" s="175">
        <v>45323</v>
      </c>
      <c r="G662" s="175">
        <v>45329</v>
      </c>
      <c r="H662" s="143">
        <f t="shared" si="444"/>
        <v>45367</v>
      </c>
      <c r="I662" s="175">
        <v>45367</v>
      </c>
      <c r="J662" s="175">
        <v>45373</v>
      </c>
      <c r="K662" s="143">
        <f t="shared" si="445"/>
        <v>45373</v>
      </c>
      <c r="L662" s="144">
        <v>100</v>
      </c>
      <c r="M662" s="215">
        <v>0</v>
      </c>
      <c r="N662" s="144">
        <f t="shared" si="436"/>
        <v>0</v>
      </c>
      <c r="O662" s="206"/>
      <c r="P662" s="145" t="s">
        <v>32</v>
      </c>
      <c r="Q662" s="227">
        <f t="shared" si="437"/>
        <v>100</v>
      </c>
      <c r="R662" s="146"/>
      <c r="S662" s="55">
        <f t="shared" si="438"/>
        <v>0.12962962962962962</v>
      </c>
      <c r="T662" s="149">
        <f t="shared" si="439"/>
        <v>1</v>
      </c>
      <c r="U662" s="233">
        <f t="shared" si="440"/>
        <v>0</v>
      </c>
      <c r="V662" s="149">
        <f t="shared" si="441"/>
        <v>-1</v>
      </c>
      <c r="W662" s="150"/>
    </row>
    <row r="663" spans="1:23" s="142" customFormat="1" ht="14.1" customHeight="1" outlineLevel="5">
      <c r="A663" s="192">
        <f t="shared" si="435"/>
        <v>801</v>
      </c>
      <c r="B663" s="173" t="s">
        <v>56</v>
      </c>
      <c r="C663" s="174"/>
      <c r="D663" s="140">
        <f t="shared" si="443"/>
        <v>6</v>
      </c>
      <c r="E663" s="140">
        <f t="shared" si="442"/>
        <v>6</v>
      </c>
      <c r="F663" s="175">
        <v>45327</v>
      </c>
      <c r="G663" s="175">
        <v>45332</v>
      </c>
      <c r="H663" s="143">
        <f t="shared" si="444"/>
        <v>45371</v>
      </c>
      <c r="I663" s="175">
        <v>45371</v>
      </c>
      <c r="J663" s="175">
        <v>45377</v>
      </c>
      <c r="K663" s="143">
        <f t="shared" si="445"/>
        <v>45377</v>
      </c>
      <c r="L663" s="144">
        <v>100</v>
      </c>
      <c r="M663" s="215">
        <v>0</v>
      </c>
      <c r="N663" s="144">
        <f t="shared" si="436"/>
        <v>0</v>
      </c>
      <c r="O663" s="206"/>
      <c r="P663" s="145" t="s">
        <v>32</v>
      </c>
      <c r="Q663" s="227">
        <f t="shared" si="437"/>
        <v>100</v>
      </c>
      <c r="R663" s="146"/>
      <c r="S663" s="55">
        <f t="shared" si="438"/>
        <v>0.1111111111111111</v>
      </c>
      <c r="T663" s="149">
        <f t="shared" si="439"/>
        <v>1</v>
      </c>
      <c r="U663" s="233">
        <f t="shared" si="440"/>
        <v>0</v>
      </c>
      <c r="V663" s="149">
        <f t="shared" si="441"/>
        <v>-1</v>
      </c>
      <c r="W663" s="150"/>
    </row>
    <row r="664" spans="1:23" s="142" customFormat="1" ht="14.1" customHeight="1" outlineLevel="5">
      <c r="A664" s="192">
        <f t="shared" si="435"/>
        <v>802</v>
      </c>
      <c r="B664" s="173" t="s">
        <v>57</v>
      </c>
      <c r="C664" s="174"/>
      <c r="D664" s="140">
        <f t="shared" si="443"/>
        <v>7</v>
      </c>
      <c r="E664" s="140">
        <f t="shared" si="442"/>
        <v>7</v>
      </c>
      <c r="F664" s="175">
        <v>45328</v>
      </c>
      <c r="G664" s="175">
        <v>45334</v>
      </c>
      <c r="H664" s="143">
        <f t="shared" si="444"/>
        <v>45372</v>
      </c>
      <c r="I664" s="175">
        <v>45372</v>
      </c>
      <c r="J664" s="175">
        <v>45378</v>
      </c>
      <c r="K664" s="143">
        <f t="shared" si="445"/>
        <v>45378</v>
      </c>
      <c r="L664" s="144">
        <v>100</v>
      </c>
      <c r="M664" s="215">
        <v>0</v>
      </c>
      <c r="N664" s="144">
        <f t="shared" si="436"/>
        <v>0</v>
      </c>
      <c r="O664" s="206"/>
      <c r="P664" s="145" t="s">
        <v>32</v>
      </c>
      <c r="Q664" s="227">
        <f t="shared" si="437"/>
        <v>100</v>
      </c>
      <c r="R664" s="146"/>
      <c r="S664" s="55">
        <f t="shared" si="438"/>
        <v>0.12962962962962962</v>
      </c>
      <c r="T664" s="149">
        <f t="shared" si="439"/>
        <v>1</v>
      </c>
      <c r="U664" s="233">
        <f t="shared" si="440"/>
        <v>0</v>
      </c>
      <c r="V664" s="149">
        <f t="shared" si="441"/>
        <v>-1</v>
      </c>
      <c r="W664" s="150"/>
    </row>
    <row r="665" spans="1:23" s="142" customFormat="1" ht="14.1" customHeight="1" outlineLevel="5">
      <c r="A665" s="192">
        <f t="shared" si="435"/>
        <v>803</v>
      </c>
      <c r="B665" s="173" t="s">
        <v>107</v>
      </c>
      <c r="C665" s="174"/>
      <c r="D665" s="140">
        <v>0</v>
      </c>
      <c r="E665" s="140">
        <f t="shared" si="442"/>
        <v>1</v>
      </c>
      <c r="F665" s="175">
        <v>45334</v>
      </c>
      <c r="G665" s="175">
        <v>45334</v>
      </c>
      <c r="H665" s="143">
        <f t="shared" si="444"/>
        <v>45378</v>
      </c>
      <c r="I665" s="175">
        <v>45378</v>
      </c>
      <c r="J665" s="175">
        <v>45378</v>
      </c>
      <c r="K665" s="143">
        <f t="shared" si="445"/>
        <v>45378</v>
      </c>
      <c r="L665" s="144">
        <v>100</v>
      </c>
      <c r="M665" s="215">
        <v>0</v>
      </c>
      <c r="N665" s="144">
        <f t="shared" si="436"/>
        <v>0</v>
      </c>
      <c r="O665" s="206"/>
      <c r="P665" s="145" t="s">
        <v>32</v>
      </c>
      <c r="Q665" s="227">
        <f t="shared" si="437"/>
        <v>100</v>
      </c>
      <c r="R665" s="146"/>
      <c r="S665" s="55">
        <f t="shared" si="438"/>
        <v>0</v>
      </c>
      <c r="T665" s="149">
        <f t="shared" si="439"/>
        <v>1</v>
      </c>
      <c r="U665" s="233">
        <f t="shared" si="440"/>
        <v>0</v>
      </c>
      <c r="V665" s="149">
        <f t="shared" si="441"/>
        <v>-1</v>
      </c>
      <c r="W665" s="150"/>
    </row>
    <row r="666" spans="1:23" s="142" customFormat="1" ht="14.1" customHeight="1" outlineLevel="4">
      <c r="A666" s="192">
        <f t="shared" si="435"/>
        <v>804</v>
      </c>
      <c r="B666" s="173" t="s">
        <v>62</v>
      </c>
      <c r="C666" s="174"/>
      <c r="D666" s="140">
        <v>0</v>
      </c>
      <c r="E666" s="140">
        <f t="shared" si="442"/>
        <v>1</v>
      </c>
      <c r="F666" s="175">
        <v>45334</v>
      </c>
      <c r="G666" s="175">
        <v>45334</v>
      </c>
      <c r="H666" s="143">
        <f t="shared" si="444"/>
        <v>45378</v>
      </c>
      <c r="I666" s="175">
        <v>45378</v>
      </c>
      <c r="J666" s="175">
        <v>45378</v>
      </c>
      <c r="K666" s="143">
        <f t="shared" si="445"/>
        <v>45378</v>
      </c>
      <c r="L666" s="144">
        <v>100</v>
      </c>
      <c r="M666" s="215">
        <v>0</v>
      </c>
      <c r="N666" s="144">
        <f t="shared" si="436"/>
        <v>0</v>
      </c>
      <c r="O666" s="206"/>
      <c r="P666" s="145" t="s">
        <v>32</v>
      </c>
      <c r="Q666" s="227">
        <f t="shared" si="437"/>
        <v>100</v>
      </c>
      <c r="R666" s="146"/>
      <c r="S666" s="55">
        <f>D666/$D$636</f>
        <v>0</v>
      </c>
      <c r="T666" s="149">
        <f t="shared" si="439"/>
        <v>1</v>
      </c>
      <c r="U666" s="233">
        <f t="shared" si="440"/>
        <v>0</v>
      </c>
      <c r="V666" s="149">
        <f t="shared" si="441"/>
        <v>-1</v>
      </c>
      <c r="W666" s="150"/>
    </row>
    <row r="667" spans="1:23" s="100" customFormat="1" ht="14.1" customHeight="1" outlineLevel="3">
      <c r="A667" s="192">
        <f t="shared" si="435"/>
        <v>805</v>
      </c>
      <c r="B667" s="179" t="s">
        <v>63</v>
      </c>
      <c r="C667" s="180"/>
      <c r="D667" s="111">
        <f>SUM(D668,D680,D692,D704)</f>
        <v>113</v>
      </c>
      <c r="E667" s="111">
        <f t="shared" si="442"/>
        <v>51</v>
      </c>
      <c r="F667" s="181">
        <v>45300</v>
      </c>
      <c r="G667" s="181">
        <v>45350</v>
      </c>
      <c r="H667" s="102">
        <f t="shared" si="444"/>
        <v>45319</v>
      </c>
      <c r="I667" s="181">
        <v>45319</v>
      </c>
      <c r="J667" s="181">
        <v>45408</v>
      </c>
      <c r="K667" s="102">
        <f t="shared" si="445"/>
        <v>45408</v>
      </c>
      <c r="L667" s="103"/>
      <c r="M667" s="214">
        <v>0</v>
      </c>
      <c r="N667" s="103"/>
      <c r="O667" s="208"/>
      <c r="P667" s="104"/>
      <c r="Q667" s="229"/>
      <c r="R667" s="154"/>
      <c r="S667" s="106">
        <f>D667/$D$635</f>
        <v>0.41851851851851851</v>
      </c>
      <c r="T667" s="108">
        <f>$S668*T668+$S680*T680+$S692*T692+$S704*T704</f>
        <v>1</v>
      </c>
      <c r="U667" s="108">
        <f>$S668*U668+$S680*U680+$S692*U692+$S704*U704</f>
        <v>0.68584070796460161</v>
      </c>
      <c r="V667" s="108">
        <f t="shared" si="441"/>
        <v>-0.31415929203539839</v>
      </c>
      <c r="W667" s="109"/>
    </row>
    <row r="668" spans="1:23" s="112" customFormat="1" ht="14.1" customHeight="1" outlineLevel="4">
      <c r="A668" s="192">
        <f t="shared" si="435"/>
        <v>806</v>
      </c>
      <c r="B668" s="182" t="s">
        <v>137</v>
      </c>
      <c r="C668" s="183"/>
      <c r="D668" s="124">
        <f>SUM(D669:D679)</f>
        <v>73</v>
      </c>
      <c r="E668" s="124">
        <f t="shared" si="442"/>
        <v>51</v>
      </c>
      <c r="F668" s="184">
        <v>45300</v>
      </c>
      <c r="G668" s="184">
        <v>45350</v>
      </c>
      <c r="H668" s="114">
        <f t="shared" si="444"/>
        <v>45319</v>
      </c>
      <c r="I668" s="184">
        <v>45319</v>
      </c>
      <c r="J668" s="184">
        <v>45408</v>
      </c>
      <c r="K668" s="114">
        <f t="shared" si="445"/>
        <v>45408</v>
      </c>
      <c r="L668" s="115"/>
      <c r="M668" s="214">
        <v>0</v>
      </c>
      <c r="N668" s="115"/>
      <c r="O668" s="209"/>
      <c r="P668" s="116"/>
      <c r="Q668" s="230"/>
      <c r="R668" s="155"/>
      <c r="S668" s="123">
        <f>D668/$D$667</f>
        <v>0.64601769911504425</v>
      </c>
      <c r="T668" s="120" cm="1">
        <f t="array" ref="T668">SUMPRODUCT($S669:$S679*T669:T679)</f>
        <v>0.99999999999999978</v>
      </c>
      <c r="U668" s="120" cm="1">
        <f t="array" ref="U668">SUMPRODUCT($S669:$S679*U669:U679)</f>
        <v>0.99999999999999978</v>
      </c>
      <c r="V668" s="120">
        <f t="shared" ref="V668" si="446">U668-T668</f>
        <v>0</v>
      </c>
      <c r="W668" s="121"/>
    </row>
    <row r="669" spans="1:23" s="142" customFormat="1" ht="14.1" customHeight="1" outlineLevel="5">
      <c r="A669" s="192">
        <f t="shared" si="435"/>
        <v>807</v>
      </c>
      <c r="B669" s="173" t="s">
        <v>49</v>
      </c>
      <c r="C669" s="174"/>
      <c r="D669" s="140">
        <f t="shared" si="443"/>
        <v>10</v>
      </c>
      <c r="E669" s="140">
        <f t="shared" si="442"/>
        <v>10</v>
      </c>
      <c r="F669" s="175">
        <v>45300</v>
      </c>
      <c r="G669" s="175">
        <v>45309</v>
      </c>
      <c r="H669" s="143">
        <f t="shared" si="444"/>
        <v>45319</v>
      </c>
      <c r="I669" s="175">
        <v>45319</v>
      </c>
      <c r="J669" s="175">
        <v>45320</v>
      </c>
      <c r="K669" s="143">
        <f t="shared" si="445"/>
        <v>45320</v>
      </c>
      <c r="L669" s="144">
        <v>100</v>
      </c>
      <c r="M669" s="215">
        <v>0</v>
      </c>
      <c r="N669" s="144">
        <f t="shared" ref="N669:N679" si="447">M669*100</f>
        <v>0</v>
      </c>
      <c r="O669" s="206">
        <v>100</v>
      </c>
      <c r="P669" s="145" t="s">
        <v>32</v>
      </c>
      <c r="Q669" s="227">
        <f t="shared" ref="Q669:Q679" si="448">IF(OR(F669="",G669="",L669=""),0,MIN(MAX(IF(F669&gt;$V$1,0,(((G669-F669)-(G669-$V$1))*(10/E669)/10)),0),1)*L669)</f>
        <v>100</v>
      </c>
      <c r="R669" s="146"/>
      <c r="S669" s="55">
        <f t="shared" ref="S669:S679" si="449">D669/$D$668</f>
        <v>0.13698630136986301</v>
      </c>
      <c r="T669" s="149">
        <f t="shared" ref="T669:T679" si="450">IF(OR(L669=0,Q669=0),0,Q669/L669)</f>
        <v>1</v>
      </c>
      <c r="U669" s="233">
        <f t="shared" ref="U669:U679" si="451">IF(OR(L669=0,O669=0),0,O669/L669)</f>
        <v>1</v>
      </c>
      <c r="V669" s="149">
        <f t="shared" ref="V669:V680" si="452">U669-T669</f>
        <v>0</v>
      </c>
      <c r="W669" s="150"/>
    </row>
    <row r="670" spans="1:23" s="142" customFormat="1" ht="14.1" customHeight="1" outlineLevel="5">
      <c r="A670" s="192">
        <f t="shared" si="435"/>
        <v>808</v>
      </c>
      <c r="B670" s="173" t="s">
        <v>50</v>
      </c>
      <c r="C670" s="174"/>
      <c r="D670" s="140">
        <f t="shared" si="443"/>
        <v>10</v>
      </c>
      <c r="E670" s="140">
        <f t="shared" si="442"/>
        <v>10</v>
      </c>
      <c r="F670" s="175">
        <v>45300</v>
      </c>
      <c r="G670" s="175">
        <v>45309</v>
      </c>
      <c r="H670" s="143">
        <f t="shared" si="444"/>
        <v>45320</v>
      </c>
      <c r="I670" s="175">
        <v>45320</v>
      </c>
      <c r="J670" s="175">
        <v>45321</v>
      </c>
      <c r="K670" s="143">
        <f t="shared" si="445"/>
        <v>45321</v>
      </c>
      <c r="L670" s="144">
        <v>100</v>
      </c>
      <c r="M670" s="215">
        <v>0</v>
      </c>
      <c r="N670" s="144">
        <f t="shared" si="447"/>
        <v>0</v>
      </c>
      <c r="O670" s="206">
        <v>100</v>
      </c>
      <c r="P670" s="145" t="s">
        <v>32</v>
      </c>
      <c r="Q670" s="227">
        <f t="shared" si="448"/>
        <v>100</v>
      </c>
      <c r="R670" s="146"/>
      <c r="S670" s="55">
        <f t="shared" si="449"/>
        <v>0.13698630136986301</v>
      </c>
      <c r="T670" s="149">
        <f t="shared" si="450"/>
        <v>1</v>
      </c>
      <c r="U670" s="233">
        <f t="shared" si="451"/>
        <v>1</v>
      </c>
      <c r="V670" s="149">
        <f t="shared" si="452"/>
        <v>0</v>
      </c>
      <c r="W670" s="150"/>
    </row>
    <row r="671" spans="1:23" s="142" customFormat="1" ht="14.1" customHeight="1" outlineLevel="5">
      <c r="A671" s="192">
        <f t="shared" si="435"/>
        <v>809</v>
      </c>
      <c r="B671" s="173" t="s">
        <v>51</v>
      </c>
      <c r="C671" s="174"/>
      <c r="D671" s="140">
        <f t="shared" si="443"/>
        <v>11</v>
      </c>
      <c r="E671" s="140">
        <f t="shared" si="442"/>
        <v>11</v>
      </c>
      <c r="F671" s="175">
        <v>45303</v>
      </c>
      <c r="G671" s="175">
        <v>45313</v>
      </c>
      <c r="H671" s="143">
        <f t="shared" si="444"/>
        <v>45321</v>
      </c>
      <c r="I671" s="175">
        <v>45321</v>
      </c>
      <c r="J671" s="175">
        <v>45322</v>
      </c>
      <c r="K671" s="143">
        <f t="shared" si="445"/>
        <v>45322</v>
      </c>
      <c r="L671" s="144">
        <v>100</v>
      </c>
      <c r="M671" s="215">
        <v>0</v>
      </c>
      <c r="N671" s="144">
        <f t="shared" si="447"/>
        <v>0</v>
      </c>
      <c r="O671" s="206">
        <v>100</v>
      </c>
      <c r="P671" s="145" t="s">
        <v>32</v>
      </c>
      <c r="Q671" s="227">
        <f t="shared" si="448"/>
        <v>100</v>
      </c>
      <c r="R671" s="146"/>
      <c r="S671" s="55">
        <f t="shared" si="449"/>
        <v>0.15068493150684931</v>
      </c>
      <c r="T671" s="149">
        <f t="shared" si="450"/>
        <v>1</v>
      </c>
      <c r="U671" s="233">
        <f t="shared" si="451"/>
        <v>1</v>
      </c>
      <c r="V671" s="149">
        <f t="shared" si="452"/>
        <v>0</v>
      </c>
      <c r="W671" s="150"/>
    </row>
    <row r="672" spans="1:23" s="142" customFormat="1" ht="14.1" customHeight="1" outlineLevel="5">
      <c r="A672" s="192">
        <f t="shared" si="435"/>
        <v>810</v>
      </c>
      <c r="B672" s="173" t="s">
        <v>52</v>
      </c>
      <c r="C672" s="174"/>
      <c r="D672" s="140">
        <f t="shared" si="443"/>
        <v>7</v>
      </c>
      <c r="E672" s="140">
        <f t="shared" si="442"/>
        <v>7</v>
      </c>
      <c r="F672" s="175">
        <v>45309</v>
      </c>
      <c r="G672" s="175">
        <v>45315</v>
      </c>
      <c r="H672" s="143">
        <f t="shared" si="444"/>
        <v>45346</v>
      </c>
      <c r="I672" s="175">
        <v>45346</v>
      </c>
      <c r="J672" s="175">
        <v>45348</v>
      </c>
      <c r="K672" s="143">
        <f t="shared" si="445"/>
        <v>45348</v>
      </c>
      <c r="L672" s="144">
        <v>100</v>
      </c>
      <c r="M672" s="215">
        <v>0</v>
      </c>
      <c r="N672" s="144">
        <f t="shared" si="447"/>
        <v>0</v>
      </c>
      <c r="O672" s="206">
        <v>100</v>
      </c>
      <c r="P672" s="145" t="s">
        <v>32</v>
      </c>
      <c r="Q672" s="227">
        <f t="shared" si="448"/>
        <v>100</v>
      </c>
      <c r="R672" s="146"/>
      <c r="S672" s="55">
        <f t="shared" si="449"/>
        <v>9.5890410958904104E-2</v>
      </c>
      <c r="T672" s="149">
        <f t="shared" si="450"/>
        <v>1</v>
      </c>
      <c r="U672" s="233">
        <f t="shared" si="451"/>
        <v>1</v>
      </c>
      <c r="V672" s="149">
        <f t="shared" si="452"/>
        <v>0</v>
      </c>
      <c r="W672" s="150"/>
    </row>
    <row r="673" spans="1:23" s="142" customFormat="1" ht="14.1" customHeight="1" outlineLevel="5">
      <c r="A673" s="192">
        <f t="shared" si="435"/>
        <v>811</v>
      </c>
      <c r="B673" s="173" t="s">
        <v>53</v>
      </c>
      <c r="C673" s="174"/>
      <c r="D673" s="140">
        <f t="shared" si="443"/>
        <v>13</v>
      </c>
      <c r="E673" s="140">
        <f t="shared" si="442"/>
        <v>13</v>
      </c>
      <c r="F673" s="175">
        <v>45313</v>
      </c>
      <c r="G673" s="175">
        <v>45325</v>
      </c>
      <c r="H673" s="143">
        <f t="shared" si="444"/>
        <v>45351</v>
      </c>
      <c r="I673" s="175">
        <v>45351</v>
      </c>
      <c r="J673" s="175">
        <v>45377</v>
      </c>
      <c r="K673" s="143">
        <f t="shared" si="445"/>
        <v>45377</v>
      </c>
      <c r="L673" s="144">
        <v>100</v>
      </c>
      <c r="M673" s="215">
        <v>0</v>
      </c>
      <c r="N673" s="144">
        <f t="shared" si="447"/>
        <v>0</v>
      </c>
      <c r="O673" s="206">
        <v>100</v>
      </c>
      <c r="P673" s="145" t="s">
        <v>32</v>
      </c>
      <c r="Q673" s="227">
        <f t="shared" si="448"/>
        <v>100</v>
      </c>
      <c r="R673" s="146"/>
      <c r="S673" s="55">
        <f t="shared" si="449"/>
        <v>0.17808219178082191</v>
      </c>
      <c r="T673" s="149">
        <f t="shared" si="450"/>
        <v>1</v>
      </c>
      <c r="U673" s="233">
        <f t="shared" si="451"/>
        <v>1</v>
      </c>
      <c r="V673" s="149">
        <f t="shared" si="452"/>
        <v>0</v>
      </c>
      <c r="W673" s="150"/>
    </row>
    <row r="674" spans="1:23" s="142" customFormat="1" ht="14.1" customHeight="1" outlineLevel="5">
      <c r="A674" s="192">
        <f t="shared" si="435"/>
        <v>812</v>
      </c>
      <c r="B674" s="173" t="s">
        <v>54</v>
      </c>
      <c r="C674" s="174"/>
      <c r="D674" s="140">
        <f t="shared" si="443"/>
        <v>7</v>
      </c>
      <c r="E674" s="140">
        <f t="shared" si="442"/>
        <v>7</v>
      </c>
      <c r="F674" s="175">
        <v>45323</v>
      </c>
      <c r="G674" s="175">
        <v>45329</v>
      </c>
      <c r="H674" s="143">
        <f t="shared" si="444"/>
        <v>45377</v>
      </c>
      <c r="I674" s="175">
        <v>45377</v>
      </c>
      <c r="J674" s="175">
        <v>45378</v>
      </c>
      <c r="K674" s="143">
        <f t="shared" si="445"/>
        <v>45378</v>
      </c>
      <c r="L674" s="144">
        <v>100</v>
      </c>
      <c r="M674" s="215">
        <v>0</v>
      </c>
      <c r="N674" s="144">
        <f t="shared" si="447"/>
        <v>0</v>
      </c>
      <c r="O674" s="206">
        <v>100</v>
      </c>
      <c r="P674" s="145" t="s">
        <v>32</v>
      </c>
      <c r="Q674" s="227">
        <f t="shared" si="448"/>
        <v>100</v>
      </c>
      <c r="R674" s="146"/>
      <c r="S674" s="55">
        <f t="shared" si="449"/>
        <v>9.5890410958904104E-2</v>
      </c>
      <c r="T674" s="149">
        <f t="shared" si="450"/>
        <v>1</v>
      </c>
      <c r="U674" s="233">
        <f t="shared" si="451"/>
        <v>1</v>
      </c>
      <c r="V674" s="149">
        <f t="shared" si="452"/>
        <v>0</v>
      </c>
      <c r="W674" s="150"/>
    </row>
    <row r="675" spans="1:23" s="142" customFormat="1" ht="14.1" customHeight="1" outlineLevel="5">
      <c r="A675" s="192">
        <f t="shared" si="435"/>
        <v>813</v>
      </c>
      <c r="B675" s="173" t="s">
        <v>65</v>
      </c>
      <c r="C675" s="174"/>
      <c r="D675" s="140">
        <f t="shared" si="443"/>
        <v>3</v>
      </c>
      <c r="E675" s="140">
        <f t="shared" si="442"/>
        <v>3</v>
      </c>
      <c r="F675" s="175">
        <v>45330</v>
      </c>
      <c r="G675" s="175">
        <v>45332</v>
      </c>
      <c r="H675" s="143">
        <f t="shared" si="444"/>
        <v>45404</v>
      </c>
      <c r="I675" s="175">
        <v>45404</v>
      </c>
      <c r="J675" s="175">
        <v>45405</v>
      </c>
      <c r="K675" s="143">
        <f t="shared" si="445"/>
        <v>45405</v>
      </c>
      <c r="L675" s="144">
        <v>100</v>
      </c>
      <c r="M675" s="215">
        <v>0</v>
      </c>
      <c r="N675" s="144">
        <f t="shared" si="447"/>
        <v>0</v>
      </c>
      <c r="O675" s="206">
        <v>100</v>
      </c>
      <c r="P675" s="145" t="s">
        <v>32</v>
      </c>
      <c r="Q675" s="227">
        <f t="shared" si="448"/>
        <v>100</v>
      </c>
      <c r="R675" s="146"/>
      <c r="S675" s="55">
        <f t="shared" si="449"/>
        <v>4.1095890410958902E-2</v>
      </c>
      <c r="T675" s="149">
        <f t="shared" si="450"/>
        <v>1</v>
      </c>
      <c r="U675" s="233">
        <f t="shared" si="451"/>
        <v>1</v>
      </c>
      <c r="V675" s="149">
        <f t="shared" si="452"/>
        <v>0</v>
      </c>
      <c r="W675" s="150"/>
    </row>
    <row r="676" spans="1:23" s="142" customFormat="1" ht="14.1" customHeight="1" outlineLevel="5">
      <c r="A676" s="192">
        <f t="shared" si="435"/>
        <v>814</v>
      </c>
      <c r="B676" s="173" t="s">
        <v>55</v>
      </c>
      <c r="C676" s="174"/>
      <c r="D676" s="140">
        <f t="shared" si="443"/>
        <v>1</v>
      </c>
      <c r="E676" s="140">
        <f t="shared" si="442"/>
        <v>1</v>
      </c>
      <c r="F676" s="175">
        <v>45334</v>
      </c>
      <c r="G676" s="175">
        <v>45334</v>
      </c>
      <c r="H676" s="143">
        <f t="shared" si="444"/>
        <v>45405</v>
      </c>
      <c r="I676" s="175">
        <v>45405</v>
      </c>
      <c r="J676" s="175">
        <v>45406</v>
      </c>
      <c r="K676" s="143">
        <f t="shared" si="445"/>
        <v>45406</v>
      </c>
      <c r="L676" s="144">
        <v>100</v>
      </c>
      <c r="M676" s="215">
        <v>0</v>
      </c>
      <c r="N676" s="144">
        <f t="shared" si="447"/>
        <v>0</v>
      </c>
      <c r="O676" s="206">
        <v>100</v>
      </c>
      <c r="P676" s="145" t="s">
        <v>32</v>
      </c>
      <c r="Q676" s="227">
        <f t="shared" si="448"/>
        <v>100</v>
      </c>
      <c r="R676" s="146"/>
      <c r="S676" s="55">
        <f t="shared" si="449"/>
        <v>1.3698630136986301E-2</v>
      </c>
      <c r="T676" s="149">
        <f t="shared" si="450"/>
        <v>1</v>
      </c>
      <c r="U676" s="233">
        <f t="shared" si="451"/>
        <v>1</v>
      </c>
      <c r="V676" s="149">
        <f t="shared" si="452"/>
        <v>0</v>
      </c>
      <c r="W676" s="150"/>
    </row>
    <row r="677" spans="1:23" s="142" customFormat="1" ht="14.1" customHeight="1" outlineLevel="5">
      <c r="A677" s="192">
        <f t="shared" si="435"/>
        <v>815</v>
      </c>
      <c r="B677" s="173" t="s">
        <v>56</v>
      </c>
      <c r="C677" s="174"/>
      <c r="D677" s="140">
        <f t="shared" si="443"/>
        <v>4</v>
      </c>
      <c r="E677" s="140">
        <f t="shared" si="442"/>
        <v>4</v>
      </c>
      <c r="F677" s="175">
        <v>45338</v>
      </c>
      <c r="G677" s="175">
        <v>45341</v>
      </c>
      <c r="H677" s="143">
        <f t="shared" si="444"/>
        <v>45406</v>
      </c>
      <c r="I677" s="175">
        <v>45406</v>
      </c>
      <c r="J677" s="175">
        <v>45407</v>
      </c>
      <c r="K677" s="143">
        <f t="shared" si="445"/>
        <v>45407</v>
      </c>
      <c r="L677" s="144">
        <v>100</v>
      </c>
      <c r="M677" s="215">
        <v>0</v>
      </c>
      <c r="N677" s="144">
        <f t="shared" si="447"/>
        <v>0</v>
      </c>
      <c r="O677" s="206">
        <v>100</v>
      </c>
      <c r="P677" s="145" t="s">
        <v>32</v>
      </c>
      <c r="Q677" s="227">
        <f t="shared" si="448"/>
        <v>100</v>
      </c>
      <c r="R677" s="146"/>
      <c r="S677" s="55">
        <f t="shared" si="449"/>
        <v>5.4794520547945202E-2</v>
      </c>
      <c r="T677" s="149">
        <f t="shared" si="450"/>
        <v>1</v>
      </c>
      <c r="U677" s="233">
        <f t="shared" si="451"/>
        <v>1</v>
      </c>
      <c r="V677" s="149">
        <f t="shared" si="452"/>
        <v>0</v>
      </c>
      <c r="W677" s="150"/>
    </row>
    <row r="678" spans="1:23" s="142" customFormat="1" ht="14.1" customHeight="1" outlineLevel="5">
      <c r="A678" s="192">
        <f t="shared" si="435"/>
        <v>816</v>
      </c>
      <c r="B678" s="173" t="s">
        <v>57</v>
      </c>
      <c r="C678" s="174"/>
      <c r="D678" s="140">
        <f t="shared" si="443"/>
        <v>7</v>
      </c>
      <c r="E678" s="140">
        <f t="shared" si="442"/>
        <v>7</v>
      </c>
      <c r="F678" s="175">
        <v>45344</v>
      </c>
      <c r="G678" s="175">
        <v>45350</v>
      </c>
      <c r="H678" s="143">
        <f t="shared" si="444"/>
        <v>45407</v>
      </c>
      <c r="I678" s="175">
        <v>45407</v>
      </c>
      <c r="J678" s="175">
        <v>45408</v>
      </c>
      <c r="K678" s="143">
        <f t="shared" si="445"/>
        <v>45408</v>
      </c>
      <c r="L678" s="144">
        <v>100</v>
      </c>
      <c r="M678" s="215">
        <v>0</v>
      </c>
      <c r="N678" s="144">
        <f t="shared" si="447"/>
        <v>0</v>
      </c>
      <c r="O678" s="206">
        <v>100</v>
      </c>
      <c r="P678" s="145" t="s">
        <v>32</v>
      </c>
      <c r="Q678" s="227">
        <f t="shared" si="448"/>
        <v>100</v>
      </c>
      <c r="R678" s="146"/>
      <c r="S678" s="55">
        <f t="shared" si="449"/>
        <v>9.5890410958904104E-2</v>
      </c>
      <c r="T678" s="149">
        <f t="shared" si="450"/>
        <v>1</v>
      </c>
      <c r="U678" s="233">
        <f t="shared" si="451"/>
        <v>1</v>
      </c>
      <c r="V678" s="149">
        <f t="shared" si="452"/>
        <v>0</v>
      </c>
      <c r="W678" s="150"/>
    </row>
    <row r="679" spans="1:23" s="142" customFormat="1" ht="14.1" customHeight="1" outlineLevel="5">
      <c r="A679" s="192">
        <f t="shared" si="435"/>
        <v>817</v>
      </c>
      <c r="B679" s="173" t="s">
        <v>138</v>
      </c>
      <c r="C679" s="174"/>
      <c r="D679" s="140">
        <v>0</v>
      </c>
      <c r="E679" s="140">
        <f t="shared" si="442"/>
        <v>1</v>
      </c>
      <c r="F679" s="175">
        <v>45350</v>
      </c>
      <c r="G679" s="175">
        <v>45350</v>
      </c>
      <c r="H679" s="143">
        <f t="shared" si="444"/>
        <v>45408</v>
      </c>
      <c r="I679" s="175">
        <v>45408</v>
      </c>
      <c r="J679" s="175">
        <v>45408</v>
      </c>
      <c r="K679" s="143">
        <f t="shared" si="445"/>
        <v>45408</v>
      </c>
      <c r="L679" s="144">
        <v>100</v>
      </c>
      <c r="M679" s="215">
        <v>0</v>
      </c>
      <c r="N679" s="144">
        <f t="shared" si="447"/>
        <v>0</v>
      </c>
      <c r="O679" s="206">
        <v>100</v>
      </c>
      <c r="P679" s="145" t="s">
        <v>32</v>
      </c>
      <c r="Q679" s="227">
        <f t="shared" si="448"/>
        <v>100</v>
      </c>
      <c r="R679" s="146"/>
      <c r="S679" s="55">
        <f t="shared" si="449"/>
        <v>0</v>
      </c>
      <c r="T679" s="149">
        <f t="shared" si="450"/>
        <v>1</v>
      </c>
      <c r="U679" s="233">
        <f t="shared" si="451"/>
        <v>1</v>
      </c>
      <c r="V679" s="149">
        <f t="shared" si="452"/>
        <v>0</v>
      </c>
      <c r="W679" s="150"/>
    </row>
    <row r="680" spans="1:23" s="112" customFormat="1" ht="14.1" customHeight="1" outlineLevel="4">
      <c r="A680" s="192">
        <f t="shared" si="435"/>
        <v>818</v>
      </c>
      <c r="B680" s="182" t="s">
        <v>139</v>
      </c>
      <c r="C680" s="183"/>
      <c r="D680" s="124">
        <f>SUM(D681:D691)</f>
        <v>20</v>
      </c>
      <c r="E680" s="124">
        <f t="shared" si="442"/>
        <v>25</v>
      </c>
      <c r="F680" s="184">
        <v>45310</v>
      </c>
      <c r="G680" s="184">
        <v>45334</v>
      </c>
      <c r="H680" s="114">
        <f t="shared" si="444"/>
        <v>45358</v>
      </c>
      <c r="I680" s="184">
        <v>45358</v>
      </c>
      <c r="J680" s="184">
        <v>45381</v>
      </c>
      <c r="K680" s="114">
        <f t="shared" si="445"/>
        <v>45381</v>
      </c>
      <c r="L680" s="115"/>
      <c r="M680" s="214">
        <v>0</v>
      </c>
      <c r="N680" s="115"/>
      <c r="O680" s="209"/>
      <c r="P680" s="116"/>
      <c r="Q680" s="230"/>
      <c r="R680" s="155"/>
      <c r="S680" s="123">
        <f>D680/$D$667</f>
        <v>0.17699115044247787</v>
      </c>
      <c r="T680" s="120" cm="1">
        <f t="array" ref="T680">SUMPRODUCT($S681:$S691*T681:T691)</f>
        <v>1</v>
      </c>
      <c r="U680" s="120" cm="1">
        <f t="array" ref="U680">SUMPRODUCT($S681:$S691*U681:U691)</f>
        <v>2.5000000000000001E-2</v>
      </c>
      <c r="V680" s="120">
        <f t="shared" si="452"/>
        <v>-0.97499999999999998</v>
      </c>
      <c r="W680" s="121"/>
    </row>
    <row r="681" spans="1:23" s="142" customFormat="1" ht="14.1" customHeight="1" outlineLevel="5">
      <c r="A681" s="192">
        <f t="shared" si="435"/>
        <v>819</v>
      </c>
      <c r="B681" s="173" t="s">
        <v>49</v>
      </c>
      <c r="C681" s="174"/>
      <c r="D681" s="140">
        <f t="shared" si="443"/>
        <v>2</v>
      </c>
      <c r="E681" s="140">
        <f t="shared" si="442"/>
        <v>2</v>
      </c>
      <c r="F681" s="175">
        <v>45310</v>
      </c>
      <c r="G681" s="175">
        <v>45311</v>
      </c>
      <c r="H681" s="143">
        <f t="shared" si="444"/>
        <v>45358</v>
      </c>
      <c r="I681" s="175">
        <v>45358</v>
      </c>
      <c r="J681" s="175">
        <v>45359</v>
      </c>
      <c r="K681" s="143">
        <f t="shared" si="445"/>
        <v>45359</v>
      </c>
      <c r="L681" s="144">
        <v>100</v>
      </c>
      <c r="M681" s="215">
        <v>0</v>
      </c>
      <c r="N681" s="144">
        <f t="shared" ref="N681:N691" si="453">M681*100</f>
        <v>0</v>
      </c>
      <c r="O681" s="206">
        <v>25</v>
      </c>
      <c r="P681" s="145" t="s">
        <v>32</v>
      </c>
      <c r="Q681" s="227">
        <f t="shared" ref="Q681:Q691" si="454">IF(OR(F681="",G681="",L681=""),0,MIN(MAX(IF(F681&gt;$V$1,0,(((G681-F681)-(G681-$V$1))*(10/E681)/10)),0),1)*L681)</f>
        <v>100</v>
      </c>
      <c r="R681" s="146"/>
      <c r="S681" s="55">
        <f t="shared" ref="S681:S691" si="455">D681/$D$680</f>
        <v>0.1</v>
      </c>
      <c r="T681" s="149">
        <f t="shared" ref="T681:T691" si="456">IF(OR(L681=0,Q681=0),0,Q681/L681)</f>
        <v>1</v>
      </c>
      <c r="U681" s="233">
        <f t="shared" ref="U681:U691" si="457">IF(OR(L681=0,O681=0),0,O681/L681)</f>
        <v>0.25</v>
      </c>
      <c r="V681" s="149">
        <f t="shared" ref="V681:V692" si="458">U681-T681</f>
        <v>-0.75</v>
      </c>
      <c r="W681" s="150"/>
    </row>
    <row r="682" spans="1:23" s="142" customFormat="1" ht="14.1" customHeight="1" outlineLevel="5">
      <c r="A682" s="192">
        <f t="shared" si="435"/>
        <v>820</v>
      </c>
      <c r="B682" s="173" t="s">
        <v>50</v>
      </c>
      <c r="C682" s="174"/>
      <c r="D682" s="140">
        <f t="shared" si="443"/>
        <v>2</v>
      </c>
      <c r="E682" s="140">
        <f t="shared" si="442"/>
        <v>2</v>
      </c>
      <c r="F682" s="175">
        <v>45310</v>
      </c>
      <c r="G682" s="175">
        <v>45311</v>
      </c>
      <c r="H682" s="143">
        <f t="shared" si="444"/>
        <v>45358</v>
      </c>
      <c r="I682" s="175">
        <v>45358</v>
      </c>
      <c r="J682" s="175">
        <v>45359</v>
      </c>
      <c r="K682" s="143">
        <f t="shared" si="445"/>
        <v>45359</v>
      </c>
      <c r="L682" s="144">
        <v>100</v>
      </c>
      <c r="M682" s="215">
        <v>0</v>
      </c>
      <c r="N682" s="144">
        <f t="shared" si="453"/>
        <v>0</v>
      </c>
      <c r="O682" s="206"/>
      <c r="P682" s="145" t="s">
        <v>32</v>
      </c>
      <c r="Q682" s="227">
        <f t="shared" si="454"/>
        <v>100</v>
      </c>
      <c r="R682" s="146"/>
      <c r="S682" s="55">
        <f t="shared" si="455"/>
        <v>0.1</v>
      </c>
      <c r="T682" s="149">
        <f t="shared" si="456"/>
        <v>1</v>
      </c>
      <c r="U682" s="233">
        <f t="shared" si="457"/>
        <v>0</v>
      </c>
      <c r="V682" s="149">
        <f t="shared" si="458"/>
        <v>-1</v>
      </c>
      <c r="W682" s="150"/>
    </row>
    <row r="683" spans="1:23" s="142" customFormat="1" ht="14.1" customHeight="1" outlineLevel="5">
      <c r="A683" s="192">
        <f t="shared" si="435"/>
        <v>821</v>
      </c>
      <c r="B683" s="173" t="s">
        <v>51</v>
      </c>
      <c r="C683" s="174"/>
      <c r="D683" s="140">
        <f t="shared" si="443"/>
        <v>1</v>
      </c>
      <c r="E683" s="140">
        <f t="shared" si="442"/>
        <v>1</v>
      </c>
      <c r="F683" s="175">
        <v>45313</v>
      </c>
      <c r="G683" s="175">
        <v>45313</v>
      </c>
      <c r="H683" s="143">
        <f t="shared" si="444"/>
        <v>45360</v>
      </c>
      <c r="I683" s="175">
        <v>45360</v>
      </c>
      <c r="J683" s="175">
        <v>45360</v>
      </c>
      <c r="K683" s="143">
        <f t="shared" si="445"/>
        <v>45360</v>
      </c>
      <c r="L683" s="144">
        <v>100</v>
      </c>
      <c r="M683" s="215">
        <v>0</v>
      </c>
      <c r="N683" s="144">
        <f t="shared" si="453"/>
        <v>0</v>
      </c>
      <c r="O683" s="206"/>
      <c r="P683" s="145" t="s">
        <v>32</v>
      </c>
      <c r="Q683" s="227">
        <f t="shared" si="454"/>
        <v>100</v>
      </c>
      <c r="R683" s="146"/>
      <c r="S683" s="55">
        <f t="shared" si="455"/>
        <v>0.05</v>
      </c>
      <c r="T683" s="149">
        <f t="shared" si="456"/>
        <v>1</v>
      </c>
      <c r="U683" s="233">
        <f t="shared" si="457"/>
        <v>0</v>
      </c>
      <c r="V683" s="149">
        <f t="shared" si="458"/>
        <v>-1</v>
      </c>
      <c r="W683" s="150"/>
    </row>
    <row r="684" spans="1:23" s="142" customFormat="1" ht="14.1" customHeight="1" outlineLevel="5">
      <c r="A684" s="192">
        <f t="shared" si="435"/>
        <v>822</v>
      </c>
      <c r="B684" s="173" t="s">
        <v>52</v>
      </c>
      <c r="C684" s="174"/>
      <c r="D684" s="140">
        <f t="shared" si="443"/>
        <v>2</v>
      </c>
      <c r="E684" s="140">
        <f t="shared" si="442"/>
        <v>2</v>
      </c>
      <c r="F684" s="175">
        <v>45314</v>
      </c>
      <c r="G684" s="175">
        <v>45315</v>
      </c>
      <c r="H684" s="143">
        <f t="shared" si="444"/>
        <v>45362</v>
      </c>
      <c r="I684" s="175">
        <v>45362</v>
      </c>
      <c r="J684" s="175">
        <v>45363</v>
      </c>
      <c r="K684" s="143">
        <f t="shared" si="445"/>
        <v>45363</v>
      </c>
      <c r="L684" s="144">
        <v>100</v>
      </c>
      <c r="M684" s="215">
        <v>0</v>
      </c>
      <c r="N684" s="144">
        <f t="shared" si="453"/>
        <v>0</v>
      </c>
      <c r="O684" s="206"/>
      <c r="P684" s="145" t="s">
        <v>32</v>
      </c>
      <c r="Q684" s="227">
        <f t="shared" si="454"/>
        <v>100</v>
      </c>
      <c r="R684" s="146"/>
      <c r="S684" s="55">
        <f t="shared" si="455"/>
        <v>0.1</v>
      </c>
      <c r="T684" s="149">
        <f t="shared" si="456"/>
        <v>1</v>
      </c>
      <c r="U684" s="233">
        <f t="shared" si="457"/>
        <v>0</v>
      </c>
      <c r="V684" s="149">
        <f t="shared" si="458"/>
        <v>-1</v>
      </c>
      <c r="W684" s="150"/>
    </row>
    <row r="685" spans="1:23" s="142" customFormat="1" ht="14.1" customHeight="1" outlineLevel="5">
      <c r="A685" s="192">
        <f t="shared" si="435"/>
        <v>823</v>
      </c>
      <c r="B685" s="173" t="s">
        <v>53</v>
      </c>
      <c r="C685" s="174"/>
      <c r="D685" s="140">
        <f t="shared" si="443"/>
        <v>5</v>
      </c>
      <c r="E685" s="140">
        <f t="shared" si="442"/>
        <v>5</v>
      </c>
      <c r="F685" s="175">
        <v>45316</v>
      </c>
      <c r="G685" s="175">
        <v>45320</v>
      </c>
      <c r="H685" s="143">
        <f t="shared" si="444"/>
        <v>45364</v>
      </c>
      <c r="I685" s="175">
        <v>45364</v>
      </c>
      <c r="J685" s="175">
        <v>45367</v>
      </c>
      <c r="K685" s="143">
        <f t="shared" si="445"/>
        <v>45367</v>
      </c>
      <c r="L685" s="144">
        <v>100</v>
      </c>
      <c r="M685" s="215">
        <v>0</v>
      </c>
      <c r="N685" s="144">
        <f t="shared" si="453"/>
        <v>0</v>
      </c>
      <c r="O685" s="206"/>
      <c r="P685" s="145" t="s">
        <v>32</v>
      </c>
      <c r="Q685" s="227">
        <f t="shared" si="454"/>
        <v>100</v>
      </c>
      <c r="R685" s="146"/>
      <c r="S685" s="55">
        <f t="shared" si="455"/>
        <v>0.25</v>
      </c>
      <c r="T685" s="149">
        <f t="shared" si="456"/>
        <v>1</v>
      </c>
      <c r="U685" s="233">
        <f t="shared" si="457"/>
        <v>0</v>
      </c>
      <c r="V685" s="149">
        <f t="shared" si="458"/>
        <v>-1</v>
      </c>
      <c r="W685" s="150"/>
    </row>
    <row r="686" spans="1:23" s="142" customFormat="1" ht="14.1" customHeight="1" outlineLevel="5">
      <c r="A686" s="192">
        <f t="shared" si="435"/>
        <v>824</v>
      </c>
      <c r="B686" s="173" t="s">
        <v>54</v>
      </c>
      <c r="C686" s="174"/>
      <c r="D686" s="140">
        <f t="shared" si="443"/>
        <v>1</v>
      </c>
      <c r="E686" s="140">
        <f t="shared" si="442"/>
        <v>1</v>
      </c>
      <c r="F686" s="175">
        <v>45321</v>
      </c>
      <c r="G686" s="175">
        <v>45321</v>
      </c>
      <c r="H686" s="143">
        <f t="shared" si="444"/>
        <v>45369</v>
      </c>
      <c r="I686" s="175">
        <v>45369</v>
      </c>
      <c r="J686" s="175">
        <v>45369</v>
      </c>
      <c r="K686" s="143">
        <f t="shared" si="445"/>
        <v>45369</v>
      </c>
      <c r="L686" s="144">
        <v>100</v>
      </c>
      <c r="M686" s="215">
        <v>0</v>
      </c>
      <c r="N686" s="144">
        <f t="shared" si="453"/>
        <v>0</v>
      </c>
      <c r="O686" s="206"/>
      <c r="P686" s="145" t="s">
        <v>32</v>
      </c>
      <c r="Q686" s="227">
        <f t="shared" si="454"/>
        <v>100</v>
      </c>
      <c r="R686" s="146"/>
      <c r="S686" s="55">
        <f t="shared" si="455"/>
        <v>0.05</v>
      </c>
      <c r="T686" s="149">
        <f t="shared" si="456"/>
        <v>1</v>
      </c>
      <c r="U686" s="233">
        <f t="shared" si="457"/>
        <v>0</v>
      </c>
      <c r="V686" s="149">
        <f t="shared" si="458"/>
        <v>-1</v>
      </c>
      <c r="W686" s="150"/>
    </row>
    <row r="687" spans="1:23" s="142" customFormat="1" ht="14.1" customHeight="1" outlineLevel="5">
      <c r="A687" s="192">
        <f t="shared" si="435"/>
        <v>825</v>
      </c>
      <c r="B687" s="173" t="s">
        <v>65</v>
      </c>
      <c r="C687" s="174"/>
      <c r="D687" s="140">
        <f t="shared" si="443"/>
        <v>2</v>
      </c>
      <c r="E687" s="140">
        <f t="shared" si="442"/>
        <v>2</v>
      </c>
      <c r="F687" s="175">
        <v>45322</v>
      </c>
      <c r="G687" s="175">
        <v>45323</v>
      </c>
      <c r="H687" s="143">
        <f t="shared" si="444"/>
        <v>45370</v>
      </c>
      <c r="I687" s="175">
        <v>45370</v>
      </c>
      <c r="J687" s="175">
        <v>45371</v>
      </c>
      <c r="K687" s="143">
        <f t="shared" si="445"/>
        <v>45371</v>
      </c>
      <c r="L687" s="144">
        <v>100</v>
      </c>
      <c r="M687" s="215">
        <v>0</v>
      </c>
      <c r="N687" s="144">
        <f t="shared" si="453"/>
        <v>0</v>
      </c>
      <c r="O687" s="206"/>
      <c r="P687" s="145" t="s">
        <v>32</v>
      </c>
      <c r="Q687" s="227">
        <f t="shared" si="454"/>
        <v>100</v>
      </c>
      <c r="R687" s="146"/>
      <c r="S687" s="55">
        <f t="shared" si="455"/>
        <v>0.1</v>
      </c>
      <c r="T687" s="149">
        <f t="shared" si="456"/>
        <v>1</v>
      </c>
      <c r="U687" s="233">
        <f t="shared" si="457"/>
        <v>0</v>
      </c>
      <c r="V687" s="149">
        <f t="shared" si="458"/>
        <v>-1</v>
      </c>
      <c r="W687" s="150"/>
    </row>
    <row r="688" spans="1:23" s="142" customFormat="1" ht="14.1" customHeight="1" outlineLevel="5">
      <c r="A688" s="192">
        <f t="shared" si="435"/>
        <v>826</v>
      </c>
      <c r="B688" s="173" t="s">
        <v>55</v>
      </c>
      <c r="C688" s="174"/>
      <c r="D688" s="140">
        <f t="shared" si="443"/>
        <v>1</v>
      </c>
      <c r="E688" s="140">
        <f t="shared" si="442"/>
        <v>1</v>
      </c>
      <c r="F688" s="175">
        <v>45324</v>
      </c>
      <c r="G688" s="175">
        <v>45324</v>
      </c>
      <c r="H688" s="143">
        <f t="shared" si="444"/>
        <v>45372</v>
      </c>
      <c r="I688" s="175">
        <v>45372</v>
      </c>
      <c r="J688" s="175">
        <v>45372</v>
      </c>
      <c r="K688" s="143">
        <f t="shared" si="445"/>
        <v>45372</v>
      </c>
      <c r="L688" s="144">
        <v>100</v>
      </c>
      <c r="M688" s="215">
        <v>0</v>
      </c>
      <c r="N688" s="144">
        <f t="shared" si="453"/>
        <v>0</v>
      </c>
      <c r="O688" s="206"/>
      <c r="P688" s="145" t="s">
        <v>32</v>
      </c>
      <c r="Q688" s="227">
        <f t="shared" si="454"/>
        <v>100</v>
      </c>
      <c r="R688" s="146"/>
      <c r="S688" s="55">
        <f t="shared" si="455"/>
        <v>0.05</v>
      </c>
      <c r="T688" s="149">
        <f t="shared" si="456"/>
        <v>1</v>
      </c>
      <c r="U688" s="233">
        <f t="shared" si="457"/>
        <v>0</v>
      </c>
      <c r="V688" s="149">
        <f t="shared" si="458"/>
        <v>-1</v>
      </c>
      <c r="W688" s="150"/>
    </row>
    <row r="689" spans="1:23" s="142" customFormat="1" ht="14.1" customHeight="1" outlineLevel="5">
      <c r="A689" s="192">
        <f t="shared" si="435"/>
        <v>827</v>
      </c>
      <c r="B689" s="173" t="s">
        <v>56</v>
      </c>
      <c r="C689" s="174"/>
      <c r="D689" s="140">
        <f t="shared" si="443"/>
        <v>1</v>
      </c>
      <c r="E689" s="140">
        <f t="shared" si="442"/>
        <v>1</v>
      </c>
      <c r="F689" s="175">
        <v>45329</v>
      </c>
      <c r="G689" s="175">
        <v>45329</v>
      </c>
      <c r="H689" s="143">
        <f t="shared" si="444"/>
        <v>45377</v>
      </c>
      <c r="I689" s="175">
        <v>45377</v>
      </c>
      <c r="J689" s="175">
        <v>45377</v>
      </c>
      <c r="K689" s="143">
        <f t="shared" si="445"/>
        <v>45377</v>
      </c>
      <c r="L689" s="144">
        <v>100</v>
      </c>
      <c r="M689" s="215">
        <v>0</v>
      </c>
      <c r="N689" s="144">
        <f t="shared" si="453"/>
        <v>0</v>
      </c>
      <c r="O689" s="206"/>
      <c r="P689" s="145" t="s">
        <v>32</v>
      </c>
      <c r="Q689" s="227">
        <f t="shared" si="454"/>
        <v>100</v>
      </c>
      <c r="R689" s="146"/>
      <c r="S689" s="55">
        <f t="shared" si="455"/>
        <v>0.05</v>
      </c>
      <c r="T689" s="149">
        <f t="shared" si="456"/>
        <v>1</v>
      </c>
      <c r="U689" s="233">
        <f t="shared" si="457"/>
        <v>0</v>
      </c>
      <c r="V689" s="149">
        <f t="shared" si="458"/>
        <v>-1</v>
      </c>
      <c r="W689" s="150"/>
    </row>
    <row r="690" spans="1:23" s="142" customFormat="1" ht="14.1" customHeight="1" outlineLevel="5">
      <c r="A690" s="192">
        <f t="shared" si="435"/>
        <v>828</v>
      </c>
      <c r="B690" s="173" t="s">
        <v>57</v>
      </c>
      <c r="C690" s="174"/>
      <c r="D690" s="140">
        <f t="shared" si="443"/>
        <v>3</v>
      </c>
      <c r="E690" s="140">
        <f t="shared" si="442"/>
        <v>3</v>
      </c>
      <c r="F690" s="175">
        <v>45332</v>
      </c>
      <c r="G690" s="175">
        <v>45334</v>
      </c>
      <c r="H690" s="143">
        <f t="shared" si="444"/>
        <v>45380</v>
      </c>
      <c r="I690" s="175">
        <v>45380</v>
      </c>
      <c r="J690" s="175">
        <v>45381</v>
      </c>
      <c r="K690" s="143">
        <f t="shared" si="445"/>
        <v>45381</v>
      </c>
      <c r="L690" s="144">
        <v>100</v>
      </c>
      <c r="M690" s="215">
        <v>0</v>
      </c>
      <c r="N690" s="144">
        <f t="shared" si="453"/>
        <v>0</v>
      </c>
      <c r="O690" s="206"/>
      <c r="P690" s="145" t="s">
        <v>32</v>
      </c>
      <c r="Q690" s="227">
        <f t="shared" si="454"/>
        <v>100</v>
      </c>
      <c r="R690" s="146"/>
      <c r="S690" s="55">
        <f t="shared" si="455"/>
        <v>0.15</v>
      </c>
      <c r="T690" s="149">
        <f t="shared" si="456"/>
        <v>1</v>
      </c>
      <c r="U690" s="233">
        <f t="shared" si="457"/>
        <v>0</v>
      </c>
      <c r="V690" s="149">
        <f t="shared" si="458"/>
        <v>-1</v>
      </c>
      <c r="W690" s="150"/>
    </row>
    <row r="691" spans="1:23" s="142" customFormat="1" ht="14.1" customHeight="1" outlineLevel="5">
      <c r="A691" s="192">
        <f t="shared" si="435"/>
        <v>829</v>
      </c>
      <c r="B691" s="173" t="s">
        <v>140</v>
      </c>
      <c r="C691" s="174"/>
      <c r="D691" s="140">
        <v>0</v>
      </c>
      <c r="E691" s="140">
        <f t="shared" si="442"/>
        <v>1</v>
      </c>
      <c r="F691" s="175">
        <v>45334</v>
      </c>
      <c r="G691" s="175">
        <v>45334</v>
      </c>
      <c r="H691" s="143">
        <f t="shared" si="444"/>
        <v>45381</v>
      </c>
      <c r="I691" s="175">
        <v>45381</v>
      </c>
      <c r="J691" s="175">
        <v>45381</v>
      </c>
      <c r="K691" s="143">
        <f t="shared" si="445"/>
        <v>45381</v>
      </c>
      <c r="L691" s="144">
        <v>100</v>
      </c>
      <c r="M691" s="215">
        <v>0</v>
      </c>
      <c r="N691" s="144">
        <f t="shared" si="453"/>
        <v>0</v>
      </c>
      <c r="O691" s="206"/>
      <c r="P691" s="145" t="s">
        <v>32</v>
      </c>
      <c r="Q691" s="227">
        <f t="shared" si="454"/>
        <v>100</v>
      </c>
      <c r="R691" s="146"/>
      <c r="S691" s="55">
        <f t="shared" si="455"/>
        <v>0</v>
      </c>
      <c r="T691" s="149">
        <f t="shared" si="456"/>
        <v>1</v>
      </c>
      <c r="U691" s="233">
        <f t="shared" si="457"/>
        <v>0</v>
      </c>
      <c r="V691" s="149">
        <f t="shared" si="458"/>
        <v>-1</v>
      </c>
      <c r="W691" s="150"/>
    </row>
    <row r="692" spans="1:23" s="112" customFormat="1" ht="14.1" customHeight="1" outlineLevel="4">
      <c r="A692" s="192">
        <f t="shared" si="435"/>
        <v>830</v>
      </c>
      <c r="B692" s="182" t="s">
        <v>141</v>
      </c>
      <c r="C692" s="183"/>
      <c r="D692" s="124">
        <f>SUM(D693:D703)</f>
        <v>20</v>
      </c>
      <c r="E692" s="124">
        <f t="shared" si="442"/>
        <v>25</v>
      </c>
      <c r="F692" s="184">
        <v>45310</v>
      </c>
      <c r="G692" s="184">
        <v>45334</v>
      </c>
      <c r="H692" s="114">
        <f t="shared" si="444"/>
        <v>45353</v>
      </c>
      <c r="I692" s="184">
        <v>45353</v>
      </c>
      <c r="J692" s="184">
        <v>45381</v>
      </c>
      <c r="K692" s="114">
        <f t="shared" si="445"/>
        <v>45381</v>
      </c>
      <c r="L692" s="115"/>
      <c r="M692" s="214">
        <v>0</v>
      </c>
      <c r="N692" s="115"/>
      <c r="O692" s="209"/>
      <c r="P692" s="116"/>
      <c r="Q692" s="230"/>
      <c r="R692" s="155"/>
      <c r="S692" s="123">
        <f>D692/$D$667</f>
        <v>0.17699115044247787</v>
      </c>
      <c r="T692" s="120" cm="1">
        <f t="array" ref="T692">SUMPRODUCT($S693:$S703*T693:T703)</f>
        <v>1</v>
      </c>
      <c r="U692" s="120" cm="1">
        <f t="array" ref="U692">SUMPRODUCT($S693:$S703*U693:U703)</f>
        <v>0.2</v>
      </c>
      <c r="V692" s="120">
        <f t="shared" si="458"/>
        <v>-0.8</v>
      </c>
      <c r="W692" s="121"/>
    </row>
    <row r="693" spans="1:23" s="142" customFormat="1" ht="14.1" customHeight="1" outlineLevel="5">
      <c r="A693" s="192">
        <f t="shared" si="435"/>
        <v>831</v>
      </c>
      <c r="B693" s="173" t="s">
        <v>49</v>
      </c>
      <c r="C693" s="174"/>
      <c r="D693" s="140">
        <f t="shared" si="443"/>
        <v>2</v>
      </c>
      <c r="E693" s="140">
        <f t="shared" si="442"/>
        <v>2</v>
      </c>
      <c r="F693" s="175">
        <v>45310</v>
      </c>
      <c r="G693" s="175">
        <v>45311</v>
      </c>
      <c r="H693" s="143">
        <f t="shared" si="444"/>
        <v>45353</v>
      </c>
      <c r="I693" s="175">
        <v>45353</v>
      </c>
      <c r="J693" s="175">
        <v>45357</v>
      </c>
      <c r="K693" s="143">
        <f t="shared" si="445"/>
        <v>45357</v>
      </c>
      <c r="L693" s="144">
        <v>100</v>
      </c>
      <c r="M693" s="215">
        <v>0</v>
      </c>
      <c r="N693" s="144">
        <f t="shared" ref="N693:N706" si="459">M693*100</f>
        <v>0</v>
      </c>
      <c r="O693" s="206">
        <v>100</v>
      </c>
      <c r="P693" s="145" t="s">
        <v>32</v>
      </c>
      <c r="Q693" s="227">
        <f t="shared" ref="Q693:Q706" si="460">IF(OR(F693="",G693="",L693=""),0,MIN(MAX(IF(F693&gt;$V$1,0,(((G693-F693)-(G693-$V$1))*(10/E693)/10)),0),1)*L693)</f>
        <v>100</v>
      </c>
      <c r="R693" s="146"/>
      <c r="S693" s="55">
        <f t="shared" ref="S693:S703" si="461">D693/$D$692</f>
        <v>0.1</v>
      </c>
      <c r="T693" s="149">
        <f t="shared" ref="T693:T706" si="462">IF(OR(L693=0,Q693=0),0,Q693/L693)</f>
        <v>1</v>
      </c>
      <c r="U693" s="233">
        <f t="shared" ref="U693:U706" si="463">IF(OR(L693=0,O693=0),0,O693/L693)</f>
        <v>1</v>
      </c>
      <c r="V693" s="149">
        <f t="shared" ref="V693:V707" si="464">U693-T693</f>
        <v>0</v>
      </c>
      <c r="W693" s="150"/>
    </row>
    <row r="694" spans="1:23" s="142" customFormat="1" ht="14.1" customHeight="1" outlineLevel="5">
      <c r="A694" s="192">
        <f t="shared" si="435"/>
        <v>832</v>
      </c>
      <c r="B694" s="173" t="s">
        <v>50</v>
      </c>
      <c r="C694" s="174"/>
      <c r="D694" s="140">
        <f t="shared" si="443"/>
        <v>2</v>
      </c>
      <c r="E694" s="140">
        <f t="shared" si="442"/>
        <v>2</v>
      </c>
      <c r="F694" s="175">
        <v>45310</v>
      </c>
      <c r="G694" s="175">
        <v>45311</v>
      </c>
      <c r="H694" s="143">
        <f t="shared" si="444"/>
        <v>45357</v>
      </c>
      <c r="I694" s="175">
        <v>45357</v>
      </c>
      <c r="J694" s="175">
        <v>45359</v>
      </c>
      <c r="K694" s="143">
        <f t="shared" si="445"/>
        <v>45359</v>
      </c>
      <c r="L694" s="144">
        <v>100</v>
      </c>
      <c r="M694" s="215">
        <v>0</v>
      </c>
      <c r="N694" s="144">
        <f t="shared" si="459"/>
        <v>0</v>
      </c>
      <c r="O694" s="206">
        <v>100</v>
      </c>
      <c r="P694" s="145" t="s">
        <v>32</v>
      </c>
      <c r="Q694" s="227">
        <f t="shared" si="460"/>
        <v>100</v>
      </c>
      <c r="R694" s="146"/>
      <c r="S694" s="55">
        <f t="shared" si="461"/>
        <v>0.1</v>
      </c>
      <c r="T694" s="149">
        <f t="shared" si="462"/>
        <v>1</v>
      </c>
      <c r="U694" s="233">
        <f t="shared" si="463"/>
        <v>1</v>
      </c>
      <c r="V694" s="149">
        <f t="shared" si="464"/>
        <v>0</v>
      </c>
      <c r="W694" s="150"/>
    </row>
    <row r="695" spans="1:23" s="142" customFormat="1" ht="14.1" customHeight="1" outlineLevel="5">
      <c r="A695" s="192">
        <f t="shared" si="435"/>
        <v>833</v>
      </c>
      <c r="B695" s="173" t="s">
        <v>51</v>
      </c>
      <c r="C695" s="174"/>
      <c r="D695" s="140">
        <f t="shared" si="443"/>
        <v>1</v>
      </c>
      <c r="E695" s="140">
        <f t="shared" si="442"/>
        <v>1</v>
      </c>
      <c r="F695" s="175">
        <v>45313</v>
      </c>
      <c r="G695" s="175">
        <v>45313</v>
      </c>
      <c r="H695" s="143">
        <f t="shared" si="444"/>
        <v>45360</v>
      </c>
      <c r="I695" s="175">
        <v>45360</v>
      </c>
      <c r="J695" s="175">
        <v>45360</v>
      </c>
      <c r="K695" s="143">
        <f t="shared" si="445"/>
        <v>45360</v>
      </c>
      <c r="L695" s="144">
        <v>100</v>
      </c>
      <c r="M695" s="215">
        <v>0</v>
      </c>
      <c r="N695" s="144">
        <f t="shared" si="459"/>
        <v>0</v>
      </c>
      <c r="O695" s="206"/>
      <c r="P695" s="145" t="s">
        <v>32</v>
      </c>
      <c r="Q695" s="227">
        <f t="shared" si="460"/>
        <v>100</v>
      </c>
      <c r="R695" s="146"/>
      <c r="S695" s="55">
        <f t="shared" si="461"/>
        <v>0.05</v>
      </c>
      <c r="T695" s="149">
        <f t="shared" si="462"/>
        <v>1</v>
      </c>
      <c r="U695" s="233">
        <f t="shared" si="463"/>
        <v>0</v>
      </c>
      <c r="V695" s="149">
        <f t="shared" si="464"/>
        <v>-1</v>
      </c>
      <c r="W695" s="150"/>
    </row>
    <row r="696" spans="1:23" s="142" customFormat="1" ht="14.1" customHeight="1" outlineLevel="5">
      <c r="A696" s="192">
        <f t="shared" si="435"/>
        <v>834</v>
      </c>
      <c r="B696" s="173" t="s">
        <v>52</v>
      </c>
      <c r="C696" s="174"/>
      <c r="D696" s="140">
        <f t="shared" si="443"/>
        <v>2</v>
      </c>
      <c r="E696" s="140">
        <f t="shared" si="442"/>
        <v>2</v>
      </c>
      <c r="F696" s="175">
        <v>45314</v>
      </c>
      <c r="G696" s="175">
        <v>45315</v>
      </c>
      <c r="H696" s="143">
        <f t="shared" si="444"/>
        <v>45362</v>
      </c>
      <c r="I696" s="175">
        <v>45362</v>
      </c>
      <c r="J696" s="175">
        <v>45363</v>
      </c>
      <c r="K696" s="143">
        <f t="shared" si="445"/>
        <v>45363</v>
      </c>
      <c r="L696" s="144">
        <v>100</v>
      </c>
      <c r="M696" s="215">
        <v>0</v>
      </c>
      <c r="N696" s="144">
        <f t="shared" si="459"/>
        <v>0</v>
      </c>
      <c r="O696" s="206"/>
      <c r="P696" s="145" t="s">
        <v>32</v>
      </c>
      <c r="Q696" s="227">
        <f t="shared" si="460"/>
        <v>100</v>
      </c>
      <c r="R696" s="146"/>
      <c r="S696" s="55">
        <f t="shared" si="461"/>
        <v>0.1</v>
      </c>
      <c r="T696" s="149">
        <f t="shared" si="462"/>
        <v>1</v>
      </c>
      <c r="U696" s="233">
        <f t="shared" si="463"/>
        <v>0</v>
      </c>
      <c r="V696" s="149">
        <f t="shared" si="464"/>
        <v>-1</v>
      </c>
      <c r="W696" s="150"/>
    </row>
    <row r="697" spans="1:23" s="142" customFormat="1" ht="14.1" customHeight="1" outlineLevel="5">
      <c r="A697" s="192">
        <f t="shared" si="435"/>
        <v>835</v>
      </c>
      <c r="B697" s="173" t="s">
        <v>53</v>
      </c>
      <c r="C697" s="174"/>
      <c r="D697" s="140">
        <f t="shared" si="443"/>
        <v>5</v>
      </c>
      <c r="E697" s="140">
        <f t="shared" si="442"/>
        <v>5</v>
      </c>
      <c r="F697" s="175">
        <v>45316</v>
      </c>
      <c r="G697" s="175">
        <v>45320</v>
      </c>
      <c r="H697" s="143">
        <f t="shared" si="444"/>
        <v>45364</v>
      </c>
      <c r="I697" s="175">
        <v>45364</v>
      </c>
      <c r="J697" s="175">
        <v>45367</v>
      </c>
      <c r="K697" s="143">
        <f t="shared" si="445"/>
        <v>45367</v>
      </c>
      <c r="L697" s="144">
        <v>100</v>
      </c>
      <c r="M697" s="215">
        <v>0</v>
      </c>
      <c r="N697" s="144">
        <f t="shared" si="459"/>
        <v>0</v>
      </c>
      <c r="O697" s="206"/>
      <c r="P697" s="145" t="s">
        <v>32</v>
      </c>
      <c r="Q697" s="227">
        <f t="shared" si="460"/>
        <v>100</v>
      </c>
      <c r="R697" s="146"/>
      <c r="S697" s="55">
        <f t="shared" si="461"/>
        <v>0.25</v>
      </c>
      <c r="T697" s="149">
        <f t="shared" si="462"/>
        <v>1</v>
      </c>
      <c r="U697" s="233">
        <f t="shared" si="463"/>
        <v>0</v>
      </c>
      <c r="V697" s="149">
        <f t="shared" si="464"/>
        <v>-1</v>
      </c>
      <c r="W697" s="150"/>
    </row>
    <row r="698" spans="1:23" s="142" customFormat="1" ht="14.1" customHeight="1" outlineLevel="5">
      <c r="A698" s="192">
        <f t="shared" si="435"/>
        <v>836</v>
      </c>
      <c r="B698" s="173" t="s">
        <v>54</v>
      </c>
      <c r="C698" s="174"/>
      <c r="D698" s="140">
        <f t="shared" si="443"/>
        <v>1</v>
      </c>
      <c r="E698" s="140">
        <f t="shared" si="442"/>
        <v>1</v>
      </c>
      <c r="F698" s="175">
        <v>45321</v>
      </c>
      <c r="G698" s="175">
        <v>45321</v>
      </c>
      <c r="H698" s="143">
        <f t="shared" si="444"/>
        <v>45369</v>
      </c>
      <c r="I698" s="175">
        <v>45369</v>
      </c>
      <c r="J698" s="175">
        <v>45369</v>
      </c>
      <c r="K698" s="143">
        <f t="shared" si="445"/>
        <v>45369</v>
      </c>
      <c r="L698" s="144">
        <v>100</v>
      </c>
      <c r="M698" s="215">
        <v>0</v>
      </c>
      <c r="N698" s="144">
        <f t="shared" si="459"/>
        <v>0</v>
      </c>
      <c r="O698" s="206"/>
      <c r="P698" s="145" t="s">
        <v>32</v>
      </c>
      <c r="Q698" s="227">
        <f t="shared" si="460"/>
        <v>100</v>
      </c>
      <c r="R698" s="146"/>
      <c r="S698" s="55">
        <f t="shared" si="461"/>
        <v>0.05</v>
      </c>
      <c r="T698" s="149">
        <f t="shared" si="462"/>
        <v>1</v>
      </c>
      <c r="U698" s="233">
        <f t="shared" si="463"/>
        <v>0</v>
      </c>
      <c r="V698" s="149">
        <f t="shared" si="464"/>
        <v>-1</v>
      </c>
      <c r="W698" s="150"/>
    </row>
    <row r="699" spans="1:23" s="142" customFormat="1" ht="14.1" customHeight="1" outlineLevel="5">
      <c r="A699" s="192">
        <f t="shared" si="435"/>
        <v>837</v>
      </c>
      <c r="B699" s="173" t="s">
        <v>65</v>
      </c>
      <c r="C699" s="174"/>
      <c r="D699" s="140">
        <f t="shared" si="443"/>
        <v>2</v>
      </c>
      <c r="E699" s="140">
        <f t="shared" si="442"/>
        <v>2</v>
      </c>
      <c r="F699" s="175">
        <v>45322</v>
      </c>
      <c r="G699" s="175">
        <v>45323</v>
      </c>
      <c r="H699" s="143">
        <f t="shared" si="444"/>
        <v>45370</v>
      </c>
      <c r="I699" s="175">
        <v>45370</v>
      </c>
      <c r="J699" s="175">
        <v>45371</v>
      </c>
      <c r="K699" s="143">
        <f t="shared" si="445"/>
        <v>45371</v>
      </c>
      <c r="L699" s="144">
        <v>100</v>
      </c>
      <c r="M699" s="215">
        <v>0</v>
      </c>
      <c r="N699" s="144">
        <f t="shared" si="459"/>
        <v>0</v>
      </c>
      <c r="O699" s="206"/>
      <c r="P699" s="145" t="s">
        <v>32</v>
      </c>
      <c r="Q699" s="227">
        <f t="shared" si="460"/>
        <v>100</v>
      </c>
      <c r="R699" s="146"/>
      <c r="S699" s="55">
        <f t="shared" si="461"/>
        <v>0.1</v>
      </c>
      <c r="T699" s="149">
        <f t="shared" si="462"/>
        <v>1</v>
      </c>
      <c r="U699" s="233">
        <f t="shared" si="463"/>
        <v>0</v>
      </c>
      <c r="V699" s="149">
        <f t="shared" si="464"/>
        <v>-1</v>
      </c>
      <c r="W699" s="150"/>
    </row>
    <row r="700" spans="1:23" s="142" customFormat="1" ht="14.1" customHeight="1" outlineLevel="5">
      <c r="A700" s="192">
        <f t="shared" si="435"/>
        <v>838</v>
      </c>
      <c r="B700" s="173" t="s">
        <v>55</v>
      </c>
      <c r="C700" s="174"/>
      <c r="D700" s="140">
        <f t="shared" si="443"/>
        <v>1</v>
      </c>
      <c r="E700" s="140">
        <f t="shared" si="442"/>
        <v>1</v>
      </c>
      <c r="F700" s="175">
        <v>45324</v>
      </c>
      <c r="G700" s="175">
        <v>45324</v>
      </c>
      <c r="H700" s="143">
        <f t="shared" si="444"/>
        <v>45372</v>
      </c>
      <c r="I700" s="175">
        <v>45372</v>
      </c>
      <c r="J700" s="175">
        <v>45372</v>
      </c>
      <c r="K700" s="143">
        <f t="shared" si="445"/>
        <v>45372</v>
      </c>
      <c r="L700" s="144">
        <v>100</v>
      </c>
      <c r="M700" s="215">
        <v>0</v>
      </c>
      <c r="N700" s="144">
        <f t="shared" si="459"/>
        <v>0</v>
      </c>
      <c r="O700" s="206"/>
      <c r="P700" s="145" t="s">
        <v>32</v>
      </c>
      <c r="Q700" s="227">
        <f t="shared" si="460"/>
        <v>100</v>
      </c>
      <c r="R700" s="146"/>
      <c r="S700" s="55">
        <f t="shared" si="461"/>
        <v>0.05</v>
      </c>
      <c r="T700" s="149">
        <f t="shared" si="462"/>
        <v>1</v>
      </c>
      <c r="U700" s="233">
        <f t="shared" si="463"/>
        <v>0</v>
      </c>
      <c r="V700" s="149">
        <f t="shared" si="464"/>
        <v>-1</v>
      </c>
      <c r="W700" s="150"/>
    </row>
    <row r="701" spans="1:23" s="142" customFormat="1" ht="14.1" customHeight="1" outlineLevel="5">
      <c r="A701" s="192">
        <f t="shared" si="435"/>
        <v>839</v>
      </c>
      <c r="B701" s="173" t="s">
        <v>56</v>
      </c>
      <c r="C701" s="174"/>
      <c r="D701" s="140">
        <f t="shared" si="443"/>
        <v>1</v>
      </c>
      <c r="E701" s="140">
        <f t="shared" si="442"/>
        <v>1</v>
      </c>
      <c r="F701" s="175">
        <v>45329</v>
      </c>
      <c r="G701" s="175">
        <v>45329</v>
      </c>
      <c r="H701" s="143">
        <f t="shared" si="444"/>
        <v>45377</v>
      </c>
      <c r="I701" s="175">
        <v>45377</v>
      </c>
      <c r="J701" s="175">
        <v>45377</v>
      </c>
      <c r="K701" s="143">
        <f t="shared" si="445"/>
        <v>45377</v>
      </c>
      <c r="L701" s="144">
        <v>100</v>
      </c>
      <c r="M701" s="215">
        <v>0</v>
      </c>
      <c r="N701" s="144">
        <f t="shared" si="459"/>
        <v>0</v>
      </c>
      <c r="O701" s="206"/>
      <c r="P701" s="145" t="s">
        <v>32</v>
      </c>
      <c r="Q701" s="227">
        <f t="shared" si="460"/>
        <v>100</v>
      </c>
      <c r="R701" s="146"/>
      <c r="S701" s="55">
        <f t="shared" si="461"/>
        <v>0.05</v>
      </c>
      <c r="T701" s="149">
        <f t="shared" si="462"/>
        <v>1</v>
      </c>
      <c r="U701" s="233">
        <f t="shared" si="463"/>
        <v>0</v>
      </c>
      <c r="V701" s="149">
        <f t="shared" si="464"/>
        <v>-1</v>
      </c>
      <c r="W701" s="150"/>
    </row>
    <row r="702" spans="1:23" s="142" customFormat="1" ht="14.1" customHeight="1" outlineLevel="5">
      <c r="A702" s="192">
        <f t="shared" si="435"/>
        <v>840</v>
      </c>
      <c r="B702" s="173" t="s">
        <v>57</v>
      </c>
      <c r="C702" s="174"/>
      <c r="D702" s="140">
        <f t="shared" si="443"/>
        <v>3</v>
      </c>
      <c r="E702" s="140">
        <f t="shared" si="442"/>
        <v>3</v>
      </c>
      <c r="F702" s="175">
        <v>45332</v>
      </c>
      <c r="G702" s="175">
        <v>45334</v>
      </c>
      <c r="H702" s="143">
        <f t="shared" si="444"/>
        <v>45380</v>
      </c>
      <c r="I702" s="175">
        <v>45380</v>
      </c>
      <c r="J702" s="175">
        <v>45381</v>
      </c>
      <c r="K702" s="143">
        <f t="shared" si="445"/>
        <v>45381</v>
      </c>
      <c r="L702" s="144">
        <v>100</v>
      </c>
      <c r="M702" s="215">
        <v>0</v>
      </c>
      <c r="N702" s="144">
        <f t="shared" si="459"/>
        <v>0</v>
      </c>
      <c r="O702" s="206"/>
      <c r="P702" s="145" t="s">
        <v>32</v>
      </c>
      <c r="Q702" s="227">
        <f t="shared" si="460"/>
        <v>100</v>
      </c>
      <c r="R702" s="146"/>
      <c r="S702" s="55">
        <f t="shared" si="461"/>
        <v>0.15</v>
      </c>
      <c r="T702" s="149">
        <f t="shared" si="462"/>
        <v>1</v>
      </c>
      <c r="U702" s="233">
        <f t="shared" si="463"/>
        <v>0</v>
      </c>
      <c r="V702" s="149">
        <f t="shared" si="464"/>
        <v>-1</v>
      </c>
      <c r="W702" s="150"/>
    </row>
    <row r="703" spans="1:23" s="142" customFormat="1" ht="14.1" customHeight="1" outlineLevel="5">
      <c r="A703" s="192">
        <f t="shared" si="435"/>
        <v>841</v>
      </c>
      <c r="B703" s="173" t="s">
        <v>140</v>
      </c>
      <c r="C703" s="174"/>
      <c r="D703" s="140">
        <v>0</v>
      </c>
      <c r="E703" s="140">
        <f t="shared" si="442"/>
        <v>1</v>
      </c>
      <c r="F703" s="175">
        <v>45334</v>
      </c>
      <c r="G703" s="175">
        <v>45334</v>
      </c>
      <c r="H703" s="143">
        <f t="shared" si="444"/>
        <v>45381</v>
      </c>
      <c r="I703" s="175">
        <v>45381</v>
      </c>
      <c r="J703" s="175">
        <v>45381</v>
      </c>
      <c r="K703" s="143">
        <f t="shared" si="445"/>
        <v>45381</v>
      </c>
      <c r="L703" s="144">
        <v>100</v>
      </c>
      <c r="M703" s="215">
        <v>0</v>
      </c>
      <c r="N703" s="144">
        <f t="shared" si="459"/>
        <v>0</v>
      </c>
      <c r="O703" s="206"/>
      <c r="P703" s="145" t="s">
        <v>32</v>
      </c>
      <c r="Q703" s="227">
        <f t="shared" si="460"/>
        <v>100</v>
      </c>
      <c r="R703" s="146"/>
      <c r="S703" s="55">
        <f t="shared" si="461"/>
        <v>0</v>
      </c>
      <c r="T703" s="149">
        <f t="shared" si="462"/>
        <v>1</v>
      </c>
      <c r="U703" s="233">
        <f t="shared" si="463"/>
        <v>0</v>
      </c>
      <c r="V703" s="149">
        <f t="shared" si="464"/>
        <v>-1</v>
      </c>
      <c r="W703" s="150"/>
    </row>
    <row r="704" spans="1:23" s="142" customFormat="1" ht="14.1" customHeight="1" outlineLevel="4">
      <c r="A704" s="192">
        <f t="shared" si="435"/>
        <v>842</v>
      </c>
      <c r="B704" s="173" t="s">
        <v>67</v>
      </c>
      <c r="C704" s="174"/>
      <c r="D704" s="140">
        <v>0</v>
      </c>
      <c r="E704" s="140">
        <f t="shared" si="442"/>
        <v>1</v>
      </c>
      <c r="F704" s="175">
        <v>45350</v>
      </c>
      <c r="G704" s="175">
        <v>45350</v>
      </c>
      <c r="H704" s="143">
        <f t="shared" si="444"/>
        <v>45408</v>
      </c>
      <c r="I704" s="175">
        <v>45408</v>
      </c>
      <c r="J704" s="175">
        <v>45408</v>
      </c>
      <c r="K704" s="143">
        <f t="shared" si="445"/>
        <v>45408</v>
      </c>
      <c r="L704" s="144">
        <v>100</v>
      </c>
      <c r="M704" s="215">
        <v>0</v>
      </c>
      <c r="N704" s="144">
        <f t="shared" si="459"/>
        <v>0</v>
      </c>
      <c r="O704" s="206"/>
      <c r="P704" s="145" t="s">
        <v>32</v>
      </c>
      <c r="Q704" s="227">
        <f t="shared" si="460"/>
        <v>100</v>
      </c>
      <c r="R704" s="146"/>
      <c r="S704" s="55">
        <f>D704/$D$667</f>
        <v>0</v>
      </c>
      <c r="T704" s="149">
        <f t="shared" si="462"/>
        <v>1</v>
      </c>
      <c r="U704" s="233">
        <f t="shared" si="463"/>
        <v>0</v>
      </c>
      <c r="V704" s="149">
        <f t="shared" si="464"/>
        <v>-1</v>
      </c>
      <c r="W704" s="150"/>
    </row>
    <row r="705" spans="1:23" s="142" customFormat="1" ht="14.1" customHeight="1" outlineLevel="3">
      <c r="A705" s="192">
        <f t="shared" si="435"/>
        <v>843</v>
      </c>
      <c r="B705" s="173" t="s">
        <v>91</v>
      </c>
      <c r="C705" s="174"/>
      <c r="D705" s="140">
        <v>0</v>
      </c>
      <c r="E705" s="140">
        <f t="shared" si="442"/>
        <v>1</v>
      </c>
      <c r="F705" s="175">
        <v>45350</v>
      </c>
      <c r="G705" s="175">
        <v>45350</v>
      </c>
      <c r="H705" s="143">
        <f t="shared" si="444"/>
        <v>45408</v>
      </c>
      <c r="I705" s="175">
        <v>45408</v>
      </c>
      <c r="J705" s="175">
        <v>45408</v>
      </c>
      <c r="K705" s="143">
        <f t="shared" si="445"/>
        <v>45408</v>
      </c>
      <c r="L705" s="144">
        <v>100</v>
      </c>
      <c r="M705" s="215">
        <v>0</v>
      </c>
      <c r="N705" s="144">
        <f t="shared" si="459"/>
        <v>0</v>
      </c>
      <c r="O705" s="206"/>
      <c r="P705" s="145" t="s">
        <v>32</v>
      </c>
      <c r="Q705" s="227">
        <f t="shared" si="460"/>
        <v>100</v>
      </c>
      <c r="R705" s="146"/>
      <c r="S705" s="55">
        <f>D705/$D$635</f>
        <v>0</v>
      </c>
      <c r="T705" s="149">
        <f t="shared" si="462"/>
        <v>1</v>
      </c>
      <c r="U705" s="233">
        <f t="shared" si="463"/>
        <v>0</v>
      </c>
      <c r="V705" s="149">
        <f t="shared" si="464"/>
        <v>-1</v>
      </c>
      <c r="W705" s="150"/>
    </row>
    <row r="706" spans="1:23" s="142" customFormat="1" ht="14.1" customHeight="1" outlineLevel="2">
      <c r="A706" s="192">
        <f t="shared" si="435"/>
        <v>844</v>
      </c>
      <c r="B706" s="173" t="s">
        <v>142</v>
      </c>
      <c r="C706" s="174"/>
      <c r="D706" s="140">
        <v>0</v>
      </c>
      <c r="E706" s="140">
        <f t="shared" si="442"/>
        <v>1</v>
      </c>
      <c r="F706" s="175">
        <v>45350</v>
      </c>
      <c r="G706" s="175">
        <v>45350</v>
      </c>
      <c r="H706" s="143">
        <f t="shared" si="444"/>
        <v>45408</v>
      </c>
      <c r="I706" s="175">
        <v>45408</v>
      </c>
      <c r="J706" s="175">
        <v>45408</v>
      </c>
      <c r="K706" s="143">
        <f t="shared" si="445"/>
        <v>45408</v>
      </c>
      <c r="L706" s="144">
        <v>100</v>
      </c>
      <c r="M706" s="215">
        <v>0</v>
      </c>
      <c r="N706" s="144">
        <f t="shared" si="459"/>
        <v>0</v>
      </c>
      <c r="O706" s="206"/>
      <c r="P706" s="145" t="s">
        <v>32</v>
      </c>
      <c r="Q706" s="227">
        <f t="shared" si="460"/>
        <v>100</v>
      </c>
      <c r="R706" s="146"/>
      <c r="S706" s="55">
        <f>D706/$D$631</f>
        <v>0</v>
      </c>
      <c r="T706" s="149">
        <f t="shared" si="462"/>
        <v>1</v>
      </c>
      <c r="U706" s="233">
        <f t="shared" si="463"/>
        <v>0</v>
      </c>
      <c r="V706" s="149">
        <f t="shared" si="464"/>
        <v>-1</v>
      </c>
      <c r="W706" s="150"/>
    </row>
    <row r="707" spans="1:23" s="74" customFormat="1" ht="14.1" customHeight="1" outlineLevel="1">
      <c r="A707" s="192">
        <f t="shared" si="435"/>
        <v>845</v>
      </c>
      <c r="B707" s="170" t="s">
        <v>143</v>
      </c>
      <c r="C707" s="171"/>
      <c r="D707" s="75">
        <f>SUM(D708,D711,D758)</f>
        <v>201</v>
      </c>
      <c r="E707" s="75">
        <f t="shared" si="442"/>
        <v>71</v>
      </c>
      <c r="F707" s="172">
        <v>45280</v>
      </c>
      <c r="G707" s="172">
        <v>45350</v>
      </c>
      <c r="H707" s="76">
        <f t="shared" si="444"/>
        <v>45278</v>
      </c>
      <c r="I707" s="172">
        <v>45278</v>
      </c>
      <c r="J707" s="172">
        <v>45420</v>
      </c>
      <c r="K707" s="76">
        <f t="shared" si="445"/>
        <v>45420</v>
      </c>
      <c r="L707" s="77"/>
      <c r="M707" s="214">
        <v>0</v>
      </c>
      <c r="N707" s="77"/>
      <c r="O707" s="205"/>
      <c r="P707" s="78"/>
      <c r="Q707" s="226"/>
      <c r="R707" s="138"/>
      <c r="S707" s="80">
        <f>D707/$D$592</f>
        <v>8.1343585592877382E-2</v>
      </c>
      <c r="T707" s="82">
        <f>$S708*T708+$S711*T711+$S758*T758</f>
        <v>1</v>
      </c>
      <c r="U707" s="82">
        <f>$S708*U708+$S711*U711+$S758*U758</f>
        <v>0.9253731343283581</v>
      </c>
      <c r="V707" s="82">
        <f t="shared" si="464"/>
        <v>-7.4626865671641895E-2</v>
      </c>
      <c r="W707" s="83"/>
    </row>
    <row r="708" spans="1:23" s="86" customFormat="1" ht="14.1" customHeight="1" outlineLevel="2">
      <c r="A708" s="192">
        <f t="shared" si="435"/>
        <v>846</v>
      </c>
      <c r="B708" s="176" t="s">
        <v>43</v>
      </c>
      <c r="C708" s="177"/>
      <c r="D708" s="96">
        <f>SUM(D709:D710)</f>
        <v>7</v>
      </c>
      <c r="E708" s="96">
        <f t="shared" si="442"/>
        <v>7</v>
      </c>
      <c r="F708" s="178">
        <v>45280</v>
      </c>
      <c r="G708" s="178">
        <v>45286</v>
      </c>
      <c r="H708" s="88">
        <f t="shared" si="444"/>
        <v>45278</v>
      </c>
      <c r="I708" s="178">
        <v>45278</v>
      </c>
      <c r="J708" s="178">
        <v>45283</v>
      </c>
      <c r="K708" s="88">
        <f t="shared" si="445"/>
        <v>45283</v>
      </c>
      <c r="L708" s="89"/>
      <c r="M708" s="214">
        <v>0</v>
      </c>
      <c r="N708" s="89"/>
      <c r="O708" s="207"/>
      <c r="P708" s="90"/>
      <c r="Q708" s="228"/>
      <c r="R708" s="139"/>
      <c r="S708" s="98">
        <f>D708/$D$707</f>
        <v>3.482587064676617E-2</v>
      </c>
      <c r="T708" s="94" cm="1">
        <f t="array" ref="T708">SUMPRODUCT($S709:$S710*T709:T710)</f>
        <v>1</v>
      </c>
      <c r="U708" s="94" cm="1">
        <f t="array" ref="U708">SUMPRODUCT($S709:$S710*U709:U710)</f>
        <v>1</v>
      </c>
      <c r="V708" s="94">
        <f t="shared" ref="V708" si="465">U708-T708</f>
        <v>0</v>
      </c>
      <c r="W708" s="95"/>
    </row>
    <row r="709" spans="1:23" s="142" customFormat="1" ht="14.1" customHeight="1" outlineLevel="3">
      <c r="A709" s="192">
        <f t="shared" si="435"/>
        <v>847</v>
      </c>
      <c r="B709" s="173" t="s">
        <v>44</v>
      </c>
      <c r="C709" s="174"/>
      <c r="D709" s="140">
        <f t="shared" si="443"/>
        <v>7</v>
      </c>
      <c r="E709" s="140">
        <f t="shared" si="442"/>
        <v>7</v>
      </c>
      <c r="F709" s="175">
        <v>45280</v>
      </c>
      <c r="G709" s="175">
        <v>45286</v>
      </c>
      <c r="H709" s="143">
        <f t="shared" si="444"/>
        <v>45278</v>
      </c>
      <c r="I709" s="175">
        <v>45278</v>
      </c>
      <c r="J709" s="175">
        <v>45283</v>
      </c>
      <c r="K709" s="143">
        <f t="shared" si="445"/>
        <v>45283</v>
      </c>
      <c r="L709" s="144">
        <v>100</v>
      </c>
      <c r="M709" s="215">
        <v>0</v>
      </c>
      <c r="N709" s="144">
        <f t="shared" ref="N709:N710" si="466">M709*100</f>
        <v>0</v>
      </c>
      <c r="O709" s="206">
        <v>100</v>
      </c>
      <c r="P709" s="145" t="s">
        <v>32</v>
      </c>
      <c r="Q709" s="227">
        <f>IF(OR(F709="",G709="",L709=""),0,MIN(MAX(IF(F709&gt;$V$1,0,(((G709-F709)-(G709-$V$1))*(10/E709)/10)),0),1)*L709)</f>
        <v>100</v>
      </c>
      <c r="R709" s="146"/>
      <c r="S709" s="55">
        <f>D709/$D$708</f>
        <v>1</v>
      </c>
      <c r="T709" s="149">
        <f>IF(OR(L709=0,Q709=0),0,Q709/L709)</f>
        <v>1</v>
      </c>
      <c r="U709" s="233">
        <f>IF(OR(L709=0,O709=0),0,O709/L709)</f>
        <v>1</v>
      </c>
      <c r="V709" s="149">
        <f t="shared" ref="V709:V711" si="467">U709-T709</f>
        <v>0</v>
      </c>
      <c r="W709" s="150"/>
    </row>
    <row r="710" spans="1:23" s="142" customFormat="1" ht="14.1" customHeight="1" outlineLevel="3">
      <c r="A710" s="192">
        <f t="shared" si="435"/>
        <v>848</v>
      </c>
      <c r="B710" s="173" t="s">
        <v>45</v>
      </c>
      <c r="C710" s="174"/>
      <c r="D710" s="140">
        <v>0</v>
      </c>
      <c r="E710" s="140">
        <f t="shared" si="442"/>
        <v>1</v>
      </c>
      <c r="F710" s="175">
        <v>45286</v>
      </c>
      <c r="G710" s="175">
        <v>45286</v>
      </c>
      <c r="H710" s="143">
        <f t="shared" si="444"/>
        <v>45283</v>
      </c>
      <c r="I710" s="175">
        <v>45283</v>
      </c>
      <c r="J710" s="175">
        <v>45283</v>
      </c>
      <c r="K710" s="143">
        <f t="shared" si="445"/>
        <v>45283</v>
      </c>
      <c r="L710" s="144">
        <v>100</v>
      </c>
      <c r="M710" s="215">
        <v>0</v>
      </c>
      <c r="N710" s="144">
        <f t="shared" si="466"/>
        <v>0</v>
      </c>
      <c r="O710" s="206">
        <v>100</v>
      </c>
      <c r="P710" s="145" t="s">
        <v>32</v>
      </c>
      <c r="Q710" s="227">
        <f>IF(OR(F710="",G710="",L710=""),0,MIN(MAX(IF(F710&gt;$V$1,0,(((G710-F710)-(G710-$V$1))*(10/E710)/10)),0),1)*L710)</f>
        <v>100</v>
      </c>
      <c r="R710" s="146"/>
      <c r="S710" s="55">
        <f>D710/$D$708</f>
        <v>0</v>
      </c>
      <c r="T710" s="149">
        <f>IF(OR(L710=0,Q710=0),0,Q710/L710)</f>
        <v>1</v>
      </c>
      <c r="U710" s="233">
        <f>IF(OR(L710=0,O710=0),0,O710/L710)</f>
        <v>1</v>
      </c>
      <c r="V710" s="149">
        <f t="shared" si="467"/>
        <v>0</v>
      </c>
      <c r="W710" s="150"/>
    </row>
    <row r="711" spans="1:23" s="86" customFormat="1" ht="14.1" customHeight="1" outlineLevel="2">
      <c r="A711" s="192">
        <f t="shared" si="435"/>
        <v>849</v>
      </c>
      <c r="B711" s="176" t="s">
        <v>46</v>
      </c>
      <c r="C711" s="177"/>
      <c r="D711" s="96">
        <f>SUM(D712,D728,D757)</f>
        <v>194</v>
      </c>
      <c r="E711" s="96">
        <f t="shared" si="442"/>
        <v>64</v>
      </c>
      <c r="F711" s="178">
        <v>45287</v>
      </c>
      <c r="G711" s="178">
        <v>45350</v>
      </c>
      <c r="H711" s="88">
        <f t="shared" si="444"/>
        <v>45288</v>
      </c>
      <c r="I711" s="178">
        <v>45288</v>
      </c>
      <c r="J711" s="178">
        <v>45420</v>
      </c>
      <c r="K711" s="88">
        <f t="shared" si="445"/>
        <v>45420</v>
      </c>
      <c r="L711" s="89"/>
      <c r="M711" s="214">
        <v>0</v>
      </c>
      <c r="N711" s="89"/>
      <c r="O711" s="207"/>
      <c r="P711" s="90"/>
      <c r="Q711" s="228"/>
      <c r="R711" s="139"/>
      <c r="S711" s="98">
        <f>D711/$D$707</f>
        <v>0.96517412935323388</v>
      </c>
      <c r="T711" s="94">
        <f>$S712*T712+$S728*T728+$S757*T757</f>
        <v>1</v>
      </c>
      <c r="U711" s="94">
        <f>$S712*U712+$S728*U728+$S757*U757</f>
        <v>0.92268041237113396</v>
      </c>
      <c r="V711" s="94">
        <f t="shared" si="467"/>
        <v>-7.7319587628866038E-2</v>
      </c>
      <c r="W711" s="95"/>
    </row>
    <row r="712" spans="1:23" s="100" customFormat="1" ht="14.1" customHeight="1" outlineLevel="3">
      <c r="A712" s="192">
        <f t="shared" si="435"/>
        <v>850</v>
      </c>
      <c r="B712" s="179" t="s">
        <v>47</v>
      </c>
      <c r="C712" s="180"/>
      <c r="D712" s="111">
        <f>SUM(D713,D724,D727)</f>
        <v>124</v>
      </c>
      <c r="E712" s="111">
        <f>IF(AND(F712&lt;&gt;"",G712&lt;&gt;"",(G712-F712)=0),1,G712-F712+1)</f>
        <v>55</v>
      </c>
      <c r="F712" s="181">
        <v>45287</v>
      </c>
      <c r="G712" s="181">
        <v>45341</v>
      </c>
      <c r="H712" s="102">
        <f t="shared" si="444"/>
        <v>45288</v>
      </c>
      <c r="I712" s="181">
        <v>45288</v>
      </c>
      <c r="J712" s="181">
        <v>45321</v>
      </c>
      <c r="K712" s="102">
        <f t="shared" si="445"/>
        <v>45321</v>
      </c>
      <c r="L712" s="103"/>
      <c r="M712" s="214">
        <v>0</v>
      </c>
      <c r="N712" s="103"/>
      <c r="O712" s="208"/>
      <c r="P712" s="104"/>
      <c r="Q712" s="229"/>
      <c r="R712" s="154"/>
      <c r="S712" s="106">
        <f>D712/$D$711</f>
        <v>0.63917525773195871</v>
      </c>
      <c r="T712" s="108">
        <f>$S713*T713+$S724*T724+$S727*T727</f>
        <v>1</v>
      </c>
      <c r="U712" s="108">
        <f>$S713*U713+$S724*U724+$S727*U727</f>
        <v>1</v>
      </c>
      <c r="V712" s="108">
        <f>U712-T712</f>
        <v>0</v>
      </c>
      <c r="W712" s="109"/>
    </row>
    <row r="713" spans="1:23" s="112" customFormat="1" ht="14.1" customHeight="1" outlineLevel="4">
      <c r="A713" s="192">
        <f t="shared" si="435"/>
        <v>851</v>
      </c>
      <c r="B713" s="241" t="s">
        <v>238</v>
      </c>
      <c r="C713" s="183"/>
      <c r="D713" s="124">
        <f>SUM(D714:D723)</f>
        <v>117</v>
      </c>
      <c r="E713" s="124">
        <f t="shared" si="442"/>
        <v>27</v>
      </c>
      <c r="F713" s="184">
        <v>45287</v>
      </c>
      <c r="G713" s="184">
        <v>45313</v>
      </c>
      <c r="H713" s="114">
        <f t="shared" si="444"/>
        <v>45288</v>
      </c>
      <c r="I713" s="184">
        <v>45288</v>
      </c>
      <c r="J713" s="184">
        <v>45321</v>
      </c>
      <c r="K713" s="114">
        <f t="shared" si="445"/>
        <v>45321</v>
      </c>
      <c r="L713" s="115"/>
      <c r="M713" s="214">
        <v>0</v>
      </c>
      <c r="N713" s="115"/>
      <c r="O713" s="209"/>
      <c r="P713" s="116"/>
      <c r="Q713" s="230"/>
      <c r="R713" s="155"/>
      <c r="S713" s="123">
        <f>D713/$D$712</f>
        <v>0.94354838709677424</v>
      </c>
      <c r="T713" s="120" cm="1">
        <f t="array" ref="T713">SUMPRODUCT($S714:$S723*T714:T723)</f>
        <v>1</v>
      </c>
      <c r="U713" s="120" cm="1">
        <f t="array" ref="U713">SUMPRODUCT($S714:$S723*U714:U723)</f>
        <v>1</v>
      </c>
      <c r="V713" s="120">
        <f t="shared" ref="V713" si="468">U713-T713</f>
        <v>0</v>
      </c>
      <c r="W713" s="121"/>
    </row>
    <row r="714" spans="1:23" s="142" customFormat="1" ht="14.1" customHeight="1" outlineLevel="5">
      <c r="A714" s="192">
        <f t="shared" si="435"/>
        <v>852</v>
      </c>
      <c r="B714" s="173" t="s">
        <v>49</v>
      </c>
      <c r="C714" s="174"/>
      <c r="D714" s="140">
        <f>E714</f>
        <v>13</v>
      </c>
      <c r="E714" s="140">
        <f>IF(AND(F714&lt;&gt;"",G714&lt;&gt;"",(G714-F714)=0),1,G714-F714+1)</f>
        <v>13</v>
      </c>
      <c r="F714" s="175">
        <v>45287</v>
      </c>
      <c r="G714" s="175">
        <v>45299</v>
      </c>
      <c r="H714" s="143">
        <f t="shared" si="444"/>
        <v>45288</v>
      </c>
      <c r="I714" s="175">
        <v>45288</v>
      </c>
      <c r="J714" s="175">
        <v>45295</v>
      </c>
      <c r="K714" s="143">
        <f t="shared" si="445"/>
        <v>45295</v>
      </c>
      <c r="L714" s="144">
        <v>100</v>
      </c>
      <c r="M714" s="215">
        <v>0</v>
      </c>
      <c r="N714" s="144">
        <f t="shared" ref="N714:N723" si="469">M714*100</f>
        <v>0</v>
      </c>
      <c r="O714" s="206">
        <v>100</v>
      </c>
      <c r="P714" s="145" t="s">
        <v>32</v>
      </c>
      <c r="Q714" s="227">
        <f t="shared" ref="Q714:Q723" si="470">IF(OR(F714="",G714="",L714=""),0,MIN(MAX(IF(F714&gt;$V$1,0,(((G714-F714)-(G714-$V$1))*(10/E714)/10)),0),1)*L714)</f>
        <v>100</v>
      </c>
      <c r="R714" s="146"/>
      <c r="S714" s="55">
        <f t="shared" ref="S714:S723" si="471">D714/$D$713</f>
        <v>0.1111111111111111</v>
      </c>
      <c r="T714" s="149">
        <f t="shared" ref="T714:T723" si="472">IF(OR(L714=0,Q714=0),0,Q714/L714)</f>
        <v>1</v>
      </c>
      <c r="U714" s="233">
        <f t="shared" ref="U714:U723" si="473">IF(OR(L714=0,O714=0),0,O714/L714)</f>
        <v>1</v>
      </c>
      <c r="V714" s="149">
        <f t="shared" ref="V714:V724" si="474">U714-T714</f>
        <v>0</v>
      </c>
      <c r="W714" s="150"/>
    </row>
    <row r="715" spans="1:23" s="142" customFormat="1" ht="14.1" customHeight="1" outlineLevel="5">
      <c r="A715" s="192">
        <f t="shared" ref="A715:A778" si="475">A714+1</f>
        <v>853</v>
      </c>
      <c r="B715" s="173" t="s">
        <v>50</v>
      </c>
      <c r="C715" s="174"/>
      <c r="D715" s="140">
        <f t="shared" si="443"/>
        <v>13</v>
      </c>
      <c r="E715" s="140">
        <f t="shared" si="442"/>
        <v>13</v>
      </c>
      <c r="F715" s="175">
        <v>45289</v>
      </c>
      <c r="G715" s="175">
        <v>45301</v>
      </c>
      <c r="H715" s="143">
        <f t="shared" si="444"/>
        <v>45289</v>
      </c>
      <c r="I715" s="175">
        <v>45289</v>
      </c>
      <c r="J715" s="175">
        <v>45296</v>
      </c>
      <c r="K715" s="143">
        <f t="shared" si="445"/>
        <v>45296</v>
      </c>
      <c r="L715" s="144">
        <v>100</v>
      </c>
      <c r="M715" s="215">
        <v>0</v>
      </c>
      <c r="N715" s="144">
        <f t="shared" si="469"/>
        <v>0</v>
      </c>
      <c r="O715" s="206">
        <v>100</v>
      </c>
      <c r="P715" s="145" t="s">
        <v>32</v>
      </c>
      <c r="Q715" s="227">
        <f t="shared" si="470"/>
        <v>100</v>
      </c>
      <c r="R715" s="146"/>
      <c r="S715" s="55">
        <f t="shared" si="471"/>
        <v>0.1111111111111111</v>
      </c>
      <c r="T715" s="149">
        <f t="shared" si="472"/>
        <v>1</v>
      </c>
      <c r="U715" s="233">
        <f t="shared" si="473"/>
        <v>1</v>
      </c>
      <c r="V715" s="149">
        <f t="shared" si="474"/>
        <v>0</v>
      </c>
      <c r="W715" s="150"/>
    </row>
    <row r="716" spans="1:23" s="142" customFormat="1" ht="14.1" customHeight="1" outlineLevel="5">
      <c r="A716" s="192">
        <f t="shared" si="475"/>
        <v>854</v>
      </c>
      <c r="B716" s="173" t="s">
        <v>51</v>
      </c>
      <c r="C716" s="174"/>
      <c r="D716" s="140">
        <f t="shared" si="443"/>
        <v>13</v>
      </c>
      <c r="E716" s="140">
        <f t="shared" si="442"/>
        <v>13</v>
      </c>
      <c r="F716" s="175">
        <v>45290</v>
      </c>
      <c r="G716" s="175">
        <v>45302</v>
      </c>
      <c r="H716" s="143">
        <f t="shared" si="444"/>
        <v>45292</v>
      </c>
      <c r="I716" s="175">
        <v>45292</v>
      </c>
      <c r="J716" s="175">
        <v>45294</v>
      </c>
      <c r="K716" s="143">
        <f t="shared" si="445"/>
        <v>45294</v>
      </c>
      <c r="L716" s="144">
        <v>100</v>
      </c>
      <c r="M716" s="215">
        <v>0</v>
      </c>
      <c r="N716" s="144">
        <f t="shared" si="469"/>
        <v>0</v>
      </c>
      <c r="O716" s="206">
        <v>100</v>
      </c>
      <c r="P716" s="145" t="s">
        <v>32</v>
      </c>
      <c r="Q716" s="227">
        <f t="shared" si="470"/>
        <v>100</v>
      </c>
      <c r="R716" s="146"/>
      <c r="S716" s="55">
        <f t="shared" si="471"/>
        <v>0.1111111111111111</v>
      </c>
      <c r="T716" s="149">
        <f t="shared" si="472"/>
        <v>1</v>
      </c>
      <c r="U716" s="233">
        <f t="shared" si="473"/>
        <v>1</v>
      </c>
      <c r="V716" s="149">
        <f t="shared" si="474"/>
        <v>0</v>
      </c>
      <c r="W716" s="150"/>
    </row>
    <row r="717" spans="1:23" s="142" customFormat="1" ht="14.1" customHeight="1" outlineLevel="5">
      <c r="A717" s="192">
        <f t="shared" si="475"/>
        <v>855</v>
      </c>
      <c r="B717" s="173" t="s">
        <v>52</v>
      </c>
      <c r="C717" s="174"/>
      <c r="D717" s="140">
        <f t="shared" si="443"/>
        <v>13</v>
      </c>
      <c r="E717" s="140">
        <f t="shared" si="442"/>
        <v>13</v>
      </c>
      <c r="F717" s="175">
        <v>45293</v>
      </c>
      <c r="G717" s="175">
        <v>45305</v>
      </c>
      <c r="H717" s="143">
        <f t="shared" si="444"/>
        <v>45294</v>
      </c>
      <c r="I717" s="175">
        <v>45294</v>
      </c>
      <c r="J717" s="175">
        <v>45296</v>
      </c>
      <c r="K717" s="143">
        <f t="shared" si="445"/>
        <v>45296</v>
      </c>
      <c r="L717" s="144">
        <v>100</v>
      </c>
      <c r="M717" s="215">
        <v>0</v>
      </c>
      <c r="N717" s="144">
        <f t="shared" si="469"/>
        <v>0</v>
      </c>
      <c r="O717" s="206">
        <v>100</v>
      </c>
      <c r="P717" s="145" t="s">
        <v>32</v>
      </c>
      <c r="Q717" s="227">
        <f t="shared" si="470"/>
        <v>100</v>
      </c>
      <c r="R717" s="146"/>
      <c r="S717" s="55">
        <f t="shared" si="471"/>
        <v>0.1111111111111111</v>
      </c>
      <c r="T717" s="149">
        <f t="shared" si="472"/>
        <v>1</v>
      </c>
      <c r="U717" s="233">
        <f t="shared" si="473"/>
        <v>1</v>
      </c>
      <c r="V717" s="149">
        <f t="shared" si="474"/>
        <v>0</v>
      </c>
      <c r="W717" s="150"/>
    </row>
    <row r="718" spans="1:23" s="142" customFormat="1" ht="14.1" customHeight="1" outlineLevel="5">
      <c r="A718" s="192">
        <f t="shared" si="475"/>
        <v>856</v>
      </c>
      <c r="B718" s="173" t="s">
        <v>53</v>
      </c>
      <c r="C718" s="174"/>
      <c r="D718" s="140">
        <f t="shared" si="443"/>
        <v>13</v>
      </c>
      <c r="E718" s="140">
        <f t="shared" si="442"/>
        <v>13</v>
      </c>
      <c r="F718" s="175">
        <v>45296</v>
      </c>
      <c r="G718" s="175">
        <v>45308</v>
      </c>
      <c r="H718" s="143">
        <f t="shared" si="444"/>
        <v>45309</v>
      </c>
      <c r="I718" s="175">
        <v>45309</v>
      </c>
      <c r="J718" s="175">
        <v>45313</v>
      </c>
      <c r="K718" s="143">
        <f t="shared" si="445"/>
        <v>45313</v>
      </c>
      <c r="L718" s="144">
        <v>100</v>
      </c>
      <c r="M718" s="215">
        <v>0</v>
      </c>
      <c r="N718" s="144">
        <f t="shared" si="469"/>
        <v>0</v>
      </c>
      <c r="O718" s="206">
        <v>100</v>
      </c>
      <c r="P718" s="145" t="s">
        <v>32</v>
      </c>
      <c r="Q718" s="227">
        <f t="shared" si="470"/>
        <v>100</v>
      </c>
      <c r="R718" s="146"/>
      <c r="S718" s="55">
        <f t="shared" si="471"/>
        <v>0.1111111111111111</v>
      </c>
      <c r="T718" s="149">
        <f t="shared" si="472"/>
        <v>1</v>
      </c>
      <c r="U718" s="233">
        <f t="shared" si="473"/>
        <v>1</v>
      </c>
      <c r="V718" s="149">
        <f t="shared" si="474"/>
        <v>0</v>
      </c>
      <c r="W718" s="150"/>
    </row>
    <row r="719" spans="1:23" s="142" customFormat="1" ht="14.1" customHeight="1" outlineLevel="5">
      <c r="A719" s="192">
        <f t="shared" si="475"/>
        <v>857</v>
      </c>
      <c r="B719" s="173" t="s">
        <v>54</v>
      </c>
      <c r="C719" s="174"/>
      <c r="D719" s="140">
        <f t="shared" si="443"/>
        <v>13</v>
      </c>
      <c r="E719" s="140">
        <f t="shared" si="442"/>
        <v>13</v>
      </c>
      <c r="F719" s="175">
        <v>45300</v>
      </c>
      <c r="G719" s="175">
        <v>45312</v>
      </c>
      <c r="H719" s="143">
        <f t="shared" si="444"/>
        <v>45312</v>
      </c>
      <c r="I719" s="175">
        <v>45312</v>
      </c>
      <c r="J719" s="175">
        <v>45314</v>
      </c>
      <c r="K719" s="143">
        <f t="shared" si="445"/>
        <v>45314</v>
      </c>
      <c r="L719" s="144">
        <v>100</v>
      </c>
      <c r="M719" s="215">
        <v>0</v>
      </c>
      <c r="N719" s="144">
        <f t="shared" si="469"/>
        <v>0</v>
      </c>
      <c r="O719" s="206">
        <v>100</v>
      </c>
      <c r="P719" s="145" t="s">
        <v>32</v>
      </c>
      <c r="Q719" s="227">
        <f t="shared" si="470"/>
        <v>100</v>
      </c>
      <c r="R719" s="146"/>
      <c r="S719" s="55">
        <f t="shared" si="471"/>
        <v>0.1111111111111111</v>
      </c>
      <c r="T719" s="149">
        <f t="shared" si="472"/>
        <v>1</v>
      </c>
      <c r="U719" s="233">
        <f t="shared" si="473"/>
        <v>1</v>
      </c>
      <c r="V719" s="149">
        <f t="shared" si="474"/>
        <v>0</v>
      </c>
      <c r="W719" s="150"/>
    </row>
    <row r="720" spans="1:23" s="142" customFormat="1" ht="14.1" customHeight="1" outlineLevel="5">
      <c r="A720" s="192">
        <f t="shared" si="475"/>
        <v>858</v>
      </c>
      <c r="B720" s="173" t="s">
        <v>55</v>
      </c>
      <c r="C720" s="174"/>
      <c r="D720" s="140">
        <f t="shared" si="443"/>
        <v>13</v>
      </c>
      <c r="E720" s="140">
        <f t="shared" si="442"/>
        <v>13</v>
      </c>
      <c r="F720" s="175">
        <v>45302</v>
      </c>
      <c r="G720" s="175">
        <v>45314</v>
      </c>
      <c r="H720" s="143">
        <f t="shared" si="444"/>
        <v>45314</v>
      </c>
      <c r="I720" s="175">
        <v>45314</v>
      </c>
      <c r="J720" s="175">
        <v>45315</v>
      </c>
      <c r="K720" s="143">
        <f t="shared" si="445"/>
        <v>45315</v>
      </c>
      <c r="L720" s="144">
        <v>100</v>
      </c>
      <c r="M720" s="215">
        <v>0</v>
      </c>
      <c r="N720" s="144">
        <f t="shared" si="469"/>
        <v>0</v>
      </c>
      <c r="O720" s="206">
        <v>100</v>
      </c>
      <c r="P720" s="145" t="s">
        <v>32</v>
      </c>
      <c r="Q720" s="227">
        <f t="shared" si="470"/>
        <v>100</v>
      </c>
      <c r="R720" s="146"/>
      <c r="S720" s="55">
        <f t="shared" si="471"/>
        <v>0.1111111111111111</v>
      </c>
      <c r="T720" s="149">
        <f t="shared" si="472"/>
        <v>1</v>
      </c>
      <c r="U720" s="233">
        <f t="shared" si="473"/>
        <v>1</v>
      </c>
      <c r="V720" s="149">
        <f t="shared" si="474"/>
        <v>0</v>
      </c>
      <c r="W720" s="150"/>
    </row>
    <row r="721" spans="1:23" s="142" customFormat="1" ht="14.1" customHeight="1" outlineLevel="5">
      <c r="A721" s="192">
        <f t="shared" si="475"/>
        <v>859</v>
      </c>
      <c r="B721" s="173" t="s">
        <v>56</v>
      </c>
      <c r="C721" s="174"/>
      <c r="D721" s="140">
        <f t="shared" si="443"/>
        <v>12</v>
      </c>
      <c r="E721" s="140">
        <f t="shared" si="442"/>
        <v>12</v>
      </c>
      <c r="F721" s="175">
        <v>45306</v>
      </c>
      <c r="G721" s="175">
        <v>45317</v>
      </c>
      <c r="H721" s="143">
        <f t="shared" si="444"/>
        <v>45317</v>
      </c>
      <c r="I721" s="175">
        <v>45317</v>
      </c>
      <c r="J721" s="175">
        <v>45317</v>
      </c>
      <c r="K721" s="143">
        <f t="shared" si="445"/>
        <v>45317</v>
      </c>
      <c r="L721" s="144">
        <v>100</v>
      </c>
      <c r="M721" s="215">
        <v>0</v>
      </c>
      <c r="N721" s="144">
        <f t="shared" si="469"/>
        <v>0</v>
      </c>
      <c r="O721" s="206">
        <v>100</v>
      </c>
      <c r="P721" s="145" t="s">
        <v>32</v>
      </c>
      <c r="Q721" s="227">
        <f t="shared" si="470"/>
        <v>100</v>
      </c>
      <c r="R721" s="146"/>
      <c r="S721" s="55">
        <f t="shared" si="471"/>
        <v>0.10256410256410256</v>
      </c>
      <c r="T721" s="149">
        <f t="shared" si="472"/>
        <v>1</v>
      </c>
      <c r="U721" s="233">
        <f t="shared" si="473"/>
        <v>1</v>
      </c>
      <c r="V721" s="149">
        <f t="shared" si="474"/>
        <v>0</v>
      </c>
      <c r="W721" s="150"/>
    </row>
    <row r="722" spans="1:23" s="142" customFormat="1" ht="14.1" customHeight="1" outlineLevel="5">
      <c r="A722" s="192">
        <f t="shared" si="475"/>
        <v>860</v>
      </c>
      <c r="B722" s="173" t="s">
        <v>57</v>
      </c>
      <c r="C722" s="174"/>
      <c r="D722" s="140">
        <f t="shared" si="443"/>
        <v>14</v>
      </c>
      <c r="E722" s="140">
        <f t="shared" ref="E722:E758" si="476">IF(AND(F722&lt;&gt;"",G722&lt;&gt;"",(G722-F722)=0),1,G722-F722+1)</f>
        <v>14</v>
      </c>
      <c r="F722" s="175">
        <v>45307</v>
      </c>
      <c r="G722" s="175">
        <v>45320</v>
      </c>
      <c r="H722" s="143">
        <f t="shared" si="444"/>
        <v>45320</v>
      </c>
      <c r="I722" s="175">
        <v>45320</v>
      </c>
      <c r="J722" s="175">
        <v>45321</v>
      </c>
      <c r="K722" s="143">
        <f t="shared" si="445"/>
        <v>45321</v>
      </c>
      <c r="L722" s="144">
        <v>100</v>
      </c>
      <c r="M722" s="215">
        <v>0</v>
      </c>
      <c r="N722" s="144">
        <f t="shared" si="469"/>
        <v>0</v>
      </c>
      <c r="O722" s="206">
        <v>100</v>
      </c>
      <c r="P722" s="145" t="s">
        <v>32</v>
      </c>
      <c r="Q722" s="227">
        <f t="shared" si="470"/>
        <v>100</v>
      </c>
      <c r="R722" s="146"/>
      <c r="S722" s="55">
        <f t="shared" si="471"/>
        <v>0.11965811965811966</v>
      </c>
      <c r="T722" s="149">
        <f t="shared" si="472"/>
        <v>1</v>
      </c>
      <c r="U722" s="233">
        <f t="shared" si="473"/>
        <v>1</v>
      </c>
      <c r="V722" s="149">
        <f t="shared" si="474"/>
        <v>0</v>
      </c>
      <c r="W722" s="150"/>
    </row>
    <row r="723" spans="1:23" s="142" customFormat="1" ht="14.1" customHeight="1" outlineLevel="5">
      <c r="A723" s="192">
        <f t="shared" si="475"/>
        <v>861</v>
      </c>
      <c r="B723" s="173" t="s">
        <v>58</v>
      </c>
      <c r="C723" s="174"/>
      <c r="D723" s="140">
        <v>0</v>
      </c>
      <c r="E723" s="140">
        <f t="shared" si="476"/>
        <v>1</v>
      </c>
      <c r="F723" s="175">
        <v>45319</v>
      </c>
      <c r="G723" s="175">
        <v>45319</v>
      </c>
      <c r="H723" s="143">
        <f t="shared" si="444"/>
        <v>45321</v>
      </c>
      <c r="I723" s="175">
        <v>45321</v>
      </c>
      <c r="J723" s="175">
        <v>45321</v>
      </c>
      <c r="K723" s="143">
        <f t="shared" si="445"/>
        <v>45321</v>
      </c>
      <c r="L723" s="144">
        <v>100</v>
      </c>
      <c r="M723" s="215">
        <v>0</v>
      </c>
      <c r="N723" s="144">
        <f t="shared" si="469"/>
        <v>0</v>
      </c>
      <c r="O723" s="206">
        <v>100</v>
      </c>
      <c r="P723" s="145" t="s">
        <v>32</v>
      </c>
      <c r="Q723" s="227">
        <f t="shared" si="470"/>
        <v>100</v>
      </c>
      <c r="R723" s="146"/>
      <c r="S723" s="55">
        <f t="shared" si="471"/>
        <v>0</v>
      </c>
      <c r="T723" s="149">
        <f t="shared" si="472"/>
        <v>1</v>
      </c>
      <c r="U723" s="233">
        <f t="shared" si="473"/>
        <v>1</v>
      </c>
      <c r="V723" s="149">
        <f t="shared" si="474"/>
        <v>0</v>
      </c>
      <c r="W723" s="150"/>
    </row>
    <row r="724" spans="1:23" s="112" customFormat="1" ht="14.1" customHeight="1" outlineLevel="4">
      <c r="A724" s="192">
        <f t="shared" si="475"/>
        <v>862</v>
      </c>
      <c r="B724" s="241" t="s">
        <v>235</v>
      </c>
      <c r="C724" s="242" t="s">
        <v>236</v>
      </c>
      <c r="D724" s="124">
        <f>SUM(D725:D726)</f>
        <v>7</v>
      </c>
      <c r="E724" s="124">
        <f t="shared" si="476"/>
        <v>20</v>
      </c>
      <c r="F724" s="184">
        <v>45304</v>
      </c>
      <c r="G724" s="184">
        <v>45323</v>
      </c>
      <c r="H724" s="114">
        <f t="shared" si="444"/>
        <v>45313</v>
      </c>
      <c r="I724" s="184">
        <v>45313</v>
      </c>
      <c r="J724" s="184">
        <v>45313</v>
      </c>
      <c r="K724" s="114">
        <f t="shared" si="445"/>
        <v>45313</v>
      </c>
      <c r="L724" s="115"/>
      <c r="M724" s="214">
        <v>0</v>
      </c>
      <c r="N724" s="115"/>
      <c r="O724" s="209"/>
      <c r="P724" s="116"/>
      <c r="Q724" s="230"/>
      <c r="R724" s="155"/>
      <c r="S724" s="123">
        <f>D724/$D$712</f>
        <v>5.6451612903225805E-2</v>
      </c>
      <c r="T724" s="120" cm="1">
        <f t="array" ref="T724">SUMPRODUCT($S725:$S726*T725:T726)</f>
        <v>1</v>
      </c>
      <c r="U724" s="120" cm="1">
        <f t="array" ref="U724">SUMPRODUCT($S725:$S726*U725:U726)</f>
        <v>1</v>
      </c>
      <c r="V724" s="120">
        <f t="shared" si="474"/>
        <v>0</v>
      </c>
      <c r="W724" s="121"/>
    </row>
    <row r="725" spans="1:23" s="142" customFormat="1" ht="14.1" customHeight="1" outlineLevel="5">
      <c r="A725" s="192">
        <f t="shared" si="475"/>
        <v>863</v>
      </c>
      <c r="B725" s="173" t="s">
        <v>53</v>
      </c>
      <c r="C725" s="174"/>
      <c r="D725" s="140">
        <f t="shared" ref="D725:D754" si="477">E725</f>
        <v>7</v>
      </c>
      <c r="E725" s="140">
        <f t="shared" si="476"/>
        <v>7</v>
      </c>
      <c r="F725" s="175">
        <v>45304</v>
      </c>
      <c r="G725" s="175">
        <v>45310</v>
      </c>
      <c r="H725" s="143">
        <f t="shared" ref="H725:H758" si="478">I725</f>
        <v>45313</v>
      </c>
      <c r="I725" s="175">
        <v>45313</v>
      </c>
      <c r="J725" s="175">
        <v>45313</v>
      </c>
      <c r="K725" s="143">
        <f t="shared" ref="K725:K758" si="479">J725</f>
        <v>45313</v>
      </c>
      <c r="L725" s="144">
        <v>100</v>
      </c>
      <c r="M725" s="215">
        <v>0</v>
      </c>
      <c r="N725" s="144">
        <f t="shared" ref="N725:N726" si="480">M725*100</f>
        <v>0</v>
      </c>
      <c r="O725" s="206">
        <v>100</v>
      </c>
      <c r="P725" s="145" t="s">
        <v>32</v>
      </c>
      <c r="Q725" s="227">
        <f t="shared" ref="Q725:Q726" si="481">IF(OR(F725="",G725="",L725=""),0,MIN(MAX(IF(F725&gt;$V$1,0,(((G725-F725)-(G725-$V$1))*(10/E725)/10)),0),1)*L725)</f>
        <v>100</v>
      </c>
      <c r="R725" s="146"/>
      <c r="S725" s="55">
        <f t="shared" ref="S725:S726" si="482">D725/$D$724</f>
        <v>1</v>
      </c>
      <c r="T725" s="149">
        <f t="shared" ref="T725:T726" si="483">IF(OR(L725=0,Q725=0),0,Q725/L725)</f>
        <v>1</v>
      </c>
      <c r="U725" s="233">
        <f t="shared" ref="U725:U726" si="484">IF(OR(L725=0,O725=0),0,O725/L725)</f>
        <v>1</v>
      </c>
      <c r="V725" s="149">
        <f t="shared" ref="V725:V726" si="485">U725-T725</f>
        <v>0</v>
      </c>
      <c r="W725" s="150"/>
    </row>
    <row r="726" spans="1:23" s="142" customFormat="1" ht="14.1" customHeight="1" outlineLevel="5">
      <c r="A726" s="192">
        <f t="shared" si="475"/>
        <v>864</v>
      </c>
      <c r="B726" s="173" t="s">
        <v>61</v>
      </c>
      <c r="C726" s="174"/>
      <c r="D726" s="140">
        <v>0</v>
      </c>
      <c r="E726" s="140">
        <f t="shared" si="476"/>
        <v>1</v>
      </c>
      <c r="F726" s="175">
        <v>45323</v>
      </c>
      <c r="G726" s="175">
        <v>45323</v>
      </c>
      <c r="H726" s="143">
        <f t="shared" si="478"/>
        <v>45313</v>
      </c>
      <c r="I726" s="175">
        <v>45313</v>
      </c>
      <c r="J726" s="175">
        <v>45313</v>
      </c>
      <c r="K726" s="143">
        <f t="shared" si="479"/>
        <v>45313</v>
      </c>
      <c r="L726" s="144">
        <v>100</v>
      </c>
      <c r="M726" s="215">
        <v>0</v>
      </c>
      <c r="N726" s="144">
        <f t="shared" si="480"/>
        <v>0</v>
      </c>
      <c r="O726" s="206">
        <v>100</v>
      </c>
      <c r="P726" s="145" t="s">
        <v>32</v>
      </c>
      <c r="Q726" s="227">
        <f t="shared" si="481"/>
        <v>100</v>
      </c>
      <c r="R726" s="146"/>
      <c r="S726" s="55">
        <f t="shared" si="482"/>
        <v>0</v>
      </c>
      <c r="T726" s="149">
        <f t="shared" si="483"/>
        <v>1</v>
      </c>
      <c r="U726" s="233">
        <f t="shared" si="484"/>
        <v>1</v>
      </c>
      <c r="V726" s="149">
        <f t="shared" si="485"/>
        <v>0</v>
      </c>
      <c r="W726" s="150"/>
    </row>
    <row r="727" spans="1:23" s="142" customFormat="1" ht="14.1" customHeight="1" outlineLevel="4">
      <c r="A727" s="192">
        <f t="shared" si="475"/>
        <v>865</v>
      </c>
      <c r="B727" s="173" t="s">
        <v>62</v>
      </c>
      <c r="C727" s="174"/>
      <c r="D727" s="140">
        <v>0</v>
      </c>
      <c r="E727" s="140">
        <f t="shared" si="476"/>
        <v>1</v>
      </c>
      <c r="F727" s="175">
        <v>45341</v>
      </c>
      <c r="G727" s="175">
        <v>45341</v>
      </c>
      <c r="H727" s="143">
        <f t="shared" si="478"/>
        <v>45321</v>
      </c>
      <c r="I727" s="175">
        <v>45321</v>
      </c>
      <c r="J727" s="175">
        <v>45321</v>
      </c>
      <c r="K727" s="143">
        <f t="shared" si="479"/>
        <v>45321</v>
      </c>
      <c r="L727" s="144">
        <v>100</v>
      </c>
      <c r="M727" s="215">
        <v>0</v>
      </c>
      <c r="N727" s="144">
        <f t="shared" ref="N727" si="486">M727*100</f>
        <v>0</v>
      </c>
      <c r="O727" s="206">
        <v>100</v>
      </c>
      <c r="P727" s="145" t="s">
        <v>32</v>
      </c>
      <c r="Q727" s="227">
        <f t="shared" ref="Q727" si="487">IF(OR(F727="",G727="",L727=""),0,MIN(MAX(IF(F727&gt;$V$1,0,(((G727-F727)-(G727-$V$1))*(10/E727)/10)),0),1)*L727)</f>
        <v>100</v>
      </c>
      <c r="R727" s="146"/>
      <c r="S727" s="55">
        <f>D727/$D$712</f>
        <v>0</v>
      </c>
      <c r="T727" s="149">
        <f t="shared" ref="T727" si="488">IF(OR(L727=0,Q727=0),0,Q727/L727)</f>
        <v>1</v>
      </c>
      <c r="U727" s="233">
        <f t="shared" ref="U727" si="489">IF(OR(L727=0,O727=0),0,O727/L727)</f>
        <v>1</v>
      </c>
      <c r="V727" s="149">
        <f t="shared" ref="V727:V728" si="490">U727-T727</f>
        <v>0</v>
      </c>
      <c r="W727" s="150"/>
    </row>
    <row r="728" spans="1:23" s="100" customFormat="1" ht="14.1" customHeight="1" outlineLevel="3">
      <c r="A728" s="192">
        <f t="shared" si="475"/>
        <v>866</v>
      </c>
      <c r="B728" s="179" t="s">
        <v>63</v>
      </c>
      <c r="C728" s="180"/>
      <c r="D728" s="111">
        <f>SUM(D729,D744,D756)</f>
        <v>70</v>
      </c>
      <c r="E728" s="111">
        <f t="shared" si="476"/>
        <v>44</v>
      </c>
      <c r="F728" s="181">
        <v>45307</v>
      </c>
      <c r="G728" s="181">
        <v>45350</v>
      </c>
      <c r="H728" s="102">
        <f t="shared" si="478"/>
        <v>45320</v>
      </c>
      <c r="I728" s="181">
        <v>45320</v>
      </c>
      <c r="J728" s="181">
        <v>45420</v>
      </c>
      <c r="K728" s="102">
        <f t="shared" si="479"/>
        <v>45420</v>
      </c>
      <c r="L728" s="103"/>
      <c r="M728" s="214">
        <v>0</v>
      </c>
      <c r="N728" s="103"/>
      <c r="O728" s="208"/>
      <c r="P728" s="104"/>
      <c r="Q728" s="229"/>
      <c r="R728" s="154"/>
      <c r="S728" s="106">
        <f>D728/$D$711</f>
        <v>0.36082474226804123</v>
      </c>
      <c r="T728" s="108">
        <f>$S729*T729+$S744*T744+$S756*T756</f>
        <v>1</v>
      </c>
      <c r="U728" s="108">
        <f>$S729*U729+$S744*U744+$S756*U756</f>
        <v>0.7857142857142857</v>
      </c>
      <c r="V728" s="108">
        <f t="shared" si="490"/>
        <v>-0.2142857142857143</v>
      </c>
      <c r="W728" s="109"/>
    </row>
    <row r="729" spans="1:23" s="112" customFormat="1" ht="14.1" customHeight="1" outlineLevel="4">
      <c r="A729" s="192">
        <f t="shared" si="475"/>
        <v>867</v>
      </c>
      <c r="B729" s="182" t="s">
        <v>144</v>
      </c>
      <c r="C729" s="183"/>
      <c r="D729" s="124">
        <f>SUM(D730,D731,D732,D733,D737,D741,D742,D743)</f>
        <v>44</v>
      </c>
      <c r="E729" s="124">
        <f t="shared" si="476"/>
        <v>44</v>
      </c>
      <c r="F729" s="184">
        <v>45307</v>
      </c>
      <c r="G729" s="184">
        <v>45350</v>
      </c>
      <c r="H729" s="114">
        <f t="shared" si="478"/>
        <v>45321</v>
      </c>
      <c r="I729" s="184">
        <v>45321</v>
      </c>
      <c r="J729" s="184">
        <v>45420</v>
      </c>
      <c r="K729" s="114">
        <f t="shared" si="479"/>
        <v>45420</v>
      </c>
      <c r="L729" s="115"/>
      <c r="M729" s="214">
        <v>0</v>
      </c>
      <c r="N729" s="115"/>
      <c r="O729" s="209"/>
      <c r="P729" s="116"/>
      <c r="Q729" s="230"/>
      <c r="R729" s="155"/>
      <c r="S729" s="123">
        <f>D729/$D$728</f>
        <v>0.62857142857142856</v>
      </c>
      <c r="T729" s="120">
        <f>$S730*T730+$S731*T731+$S732*T732+$S733*T733+$S737*T737+$S741*T741+$S742*T742+$S743*T743</f>
        <v>1</v>
      </c>
      <c r="U729" s="120">
        <f>$S730*U730+$S731*U731+$S732*U732+$S733*U733+$S737*U737+$S741*U741+$S742*U742+$S743*U743</f>
        <v>0.77272727272727271</v>
      </c>
      <c r="V729" s="120">
        <f t="shared" ref="V729" si="491">U729-T729</f>
        <v>-0.22727272727272729</v>
      </c>
      <c r="W729" s="121"/>
    </row>
    <row r="730" spans="1:23" s="142" customFormat="1" ht="14.1" customHeight="1" outlineLevel="5">
      <c r="A730" s="192">
        <f t="shared" si="475"/>
        <v>868</v>
      </c>
      <c r="B730" s="173" t="s">
        <v>49</v>
      </c>
      <c r="C730" s="174"/>
      <c r="D730" s="140">
        <f t="shared" si="477"/>
        <v>7</v>
      </c>
      <c r="E730" s="140">
        <f t="shared" si="476"/>
        <v>7</v>
      </c>
      <c r="F730" s="175">
        <v>45307</v>
      </c>
      <c r="G730" s="175">
        <v>45313</v>
      </c>
      <c r="H730" s="143">
        <f t="shared" si="478"/>
        <v>45321</v>
      </c>
      <c r="I730" s="175">
        <v>45321</v>
      </c>
      <c r="J730" s="175">
        <v>45321</v>
      </c>
      <c r="K730" s="143">
        <f t="shared" si="479"/>
        <v>45321</v>
      </c>
      <c r="L730" s="144">
        <v>100</v>
      </c>
      <c r="M730" s="215">
        <v>0</v>
      </c>
      <c r="N730" s="144">
        <f t="shared" ref="N730:N732" si="492">M730*100</f>
        <v>0</v>
      </c>
      <c r="O730" s="206">
        <v>100</v>
      </c>
      <c r="P730" s="145" t="s">
        <v>32</v>
      </c>
      <c r="Q730" s="227">
        <f>IF(OR(F730="",G730="",L730=""),0,MIN(MAX(IF(F730&gt;$V$1,0,(((G730-F730)-(G730-$V$1))*(10/E730)/10)),0),1)*L730)</f>
        <v>100</v>
      </c>
      <c r="R730" s="146"/>
      <c r="S730" s="55">
        <f>D730/$D$729</f>
        <v>0.15909090909090909</v>
      </c>
      <c r="T730" s="149">
        <f>IF(OR(L730=0,Q730=0),0,Q730/L730)</f>
        <v>1</v>
      </c>
      <c r="U730" s="233">
        <f>IF(OR(L730=0,O730=0),0,O730/L730)</f>
        <v>1</v>
      </c>
      <c r="V730" s="149">
        <f t="shared" ref="V730:V733" si="493">U730-T730</f>
        <v>0</v>
      </c>
      <c r="W730" s="150"/>
    </row>
    <row r="731" spans="1:23" s="142" customFormat="1" ht="14.1" customHeight="1" outlineLevel="5">
      <c r="A731" s="192">
        <f t="shared" si="475"/>
        <v>869</v>
      </c>
      <c r="B731" s="173" t="s">
        <v>50</v>
      </c>
      <c r="C731" s="174"/>
      <c r="D731" s="140">
        <f t="shared" si="477"/>
        <v>4</v>
      </c>
      <c r="E731" s="140">
        <f t="shared" si="476"/>
        <v>4</v>
      </c>
      <c r="F731" s="175">
        <v>45311</v>
      </c>
      <c r="G731" s="175">
        <v>45314</v>
      </c>
      <c r="H731" s="143">
        <f t="shared" si="478"/>
        <v>45321</v>
      </c>
      <c r="I731" s="175">
        <v>45321</v>
      </c>
      <c r="J731" s="175">
        <v>45322</v>
      </c>
      <c r="K731" s="143">
        <f t="shared" si="479"/>
        <v>45322</v>
      </c>
      <c r="L731" s="144">
        <v>100</v>
      </c>
      <c r="M731" s="215">
        <v>0</v>
      </c>
      <c r="N731" s="144">
        <f t="shared" si="492"/>
        <v>0</v>
      </c>
      <c r="O731" s="206">
        <v>100</v>
      </c>
      <c r="P731" s="145" t="s">
        <v>32</v>
      </c>
      <c r="Q731" s="227">
        <f>IF(OR(F731="",G731="",L731=""),0,MIN(MAX(IF(F731&gt;$V$1,0,(((G731-F731)-(G731-$V$1))*(10/E731)/10)),0),1)*L731)</f>
        <v>100</v>
      </c>
      <c r="R731" s="146"/>
      <c r="S731" s="55">
        <f>D731/$D$729</f>
        <v>9.0909090909090912E-2</v>
      </c>
      <c r="T731" s="149">
        <f>IF(OR(L731=0,Q731=0),0,Q731/L731)</f>
        <v>1</v>
      </c>
      <c r="U731" s="233">
        <f>IF(OR(L731=0,O731=0),0,O731/L731)</f>
        <v>1</v>
      </c>
      <c r="V731" s="149">
        <f t="shared" si="493"/>
        <v>0</v>
      </c>
      <c r="W731" s="150"/>
    </row>
    <row r="732" spans="1:23" s="142" customFormat="1" ht="14.1" customHeight="1" outlineLevel="5">
      <c r="A732" s="192">
        <f t="shared" si="475"/>
        <v>870</v>
      </c>
      <c r="B732" s="173" t="s">
        <v>51</v>
      </c>
      <c r="C732" s="174"/>
      <c r="D732" s="140">
        <f t="shared" si="477"/>
        <v>2</v>
      </c>
      <c r="E732" s="140">
        <f t="shared" si="476"/>
        <v>2</v>
      </c>
      <c r="F732" s="175">
        <v>45315</v>
      </c>
      <c r="G732" s="175">
        <v>45316</v>
      </c>
      <c r="H732" s="143">
        <f t="shared" si="478"/>
        <v>45322</v>
      </c>
      <c r="I732" s="175">
        <v>45322</v>
      </c>
      <c r="J732" s="175">
        <v>45323</v>
      </c>
      <c r="K732" s="143">
        <f t="shared" si="479"/>
        <v>45323</v>
      </c>
      <c r="L732" s="144">
        <v>100</v>
      </c>
      <c r="M732" s="215">
        <v>0</v>
      </c>
      <c r="N732" s="144">
        <f t="shared" si="492"/>
        <v>0</v>
      </c>
      <c r="O732" s="206">
        <v>100</v>
      </c>
      <c r="P732" s="145" t="s">
        <v>32</v>
      </c>
      <c r="Q732" s="227">
        <f>IF(OR(F732="",G732="",L732=""),0,MIN(MAX(IF(F732&gt;$V$1,0,(((G732-F732)-(G732-$V$1))*(10/E732)/10)),0),1)*L732)</f>
        <v>100</v>
      </c>
      <c r="R732" s="146"/>
      <c r="S732" s="55">
        <f>D732/$D$729</f>
        <v>4.5454545454545456E-2</v>
      </c>
      <c r="T732" s="149">
        <f>IF(OR(L732=0,Q732=0),0,Q732/L732)</f>
        <v>1</v>
      </c>
      <c r="U732" s="233">
        <f>IF(OR(L732=0,O732=0),0,O732/L732)</f>
        <v>1</v>
      </c>
      <c r="V732" s="149">
        <f t="shared" si="493"/>
        <v>0</v>
      </c>
      <c r="W732" s="150"/>
    </row>
    <row r="733" spans="1:23" s="125" customFormat="1" ht="14.1" customHeight="1" outlineLevel="5">
      <c r="A733" s="192">
        <f t="shared" si="475"/>
        <v>871</v>
      </c>
      <c r="B733" s="185" t="s">
        <v>145</v>
      </c>
      <c r="C733" s="186"/>
      <c r="D733" s="137">
        <f>SUM(D734:D736)</f>
        <v>13</v>
      </c>
      <c r="E733" s="137">
        <f t="shared" si="476"/>
        <v>13</v>
      </c>
      <c r="F733" s="187">
        <v>45317</v>
      </c>
      <c r="G733" s="187">
        <v>45329</v>
      </c>
      <c r="H733" s="127">
        <f t="shared" si="478"/>
        <v>45342</v>
      </c>
      <c r="I733" s="187">
        <v>45342</v>
      </c>
      <c r="J733" s="187">
        <v>45349</v>
      </c>
      <c r="K733" s="127">
        <f t="shared" si="479"/>
        <v>45349</v>
      </c>
      <c r="L733" s="128"/>
      <c r="M733" s="214">
        <v>0</v>
      </c>
      <c r="N733" s="128"/>
      <c r="O733" s="210"/>
      <c r="P733" s="129"/>
      <c r="Q733" s="231"/>
      <c r="R733" s="156"/>
      <c r="S733" s="136">
        <f>D733/$D$729</f>
        <v>0.29545454545454547</v>
      </c>
      <c r="T733" s="133" cm="1">
        <f t="array" ref="T733">SUMPRODUCT($S734:$S736*T734:T736)</f>
        <v>1</v>
      </c>
      <c r="U733" s="133" cm="1">
        <f t="array" ref="U733">SUMPRODUCT($S734:$S736*U734:U736)</f>
        <v>1</v>
      </c>
      <c r="V733" s="133">
        <f t="shared" si="493"/>
        <v>0</v>
      </c>
      <c r="W733" s="134"/>
    </row>
    <row r="734" spans="1:23" s="142" customFormat="1" ht="14.1" customHeight="1" outlineLevel="6">
      <c r="A734" s="192">
        <f t="shared" si="475"/>
        <v>872</v>
      </c>
      <c r="B734" s="173" t="s">
        <v>75</v>
      </c>
      <c r="C734" s="174"/>
      <c r="D734" s="140">
        <f t="shared" si="477"/>
        <v>8</v>
      </c>
      <c r="E734" s="140">
        <f t="shared" si="476"/>
        <v>8</v>
      </c>
      <c r="F734" s="175">
        <v>45317</v>
      </c>
      <c r="G734" s="175">
        <v>45324</v>
      </c>
      <c r="H734" s="143">
        <f t="shared" si="478"/>
        <v>45342</v>
      </c>
      <c r="I734" s="175">
        <v>45342</v>
      </c>
      <c r="J734" s="175">
        <v>45345</v>
      </c>
      <c r="K734" s="143">
        <f t="shared" si="479"/>
        <v>45345</v>
      </c>
      <c r="L734" s="144">
        <v>100</v>
      </c>
      <c r="M734" s="215">
        <v>0</v>
      </c>
      <c r="N734" s="144">
        <f t="shared" ref="N734:N736" si="494">M734*100</f>
        <v>0</v>
      </c>
      <c r="O734" s="206">
        <v>100</v>
      </c>
      <c r="P734" s="145" t="s">
        <v>32</v>
      </c>
      <c r="Q734" s="227">
        <f>IF(OR(F734="",G734="",L734=""),0,MIN(MAX(IF(F734&gt;$V$1,0,(((G734-F734)-(G734-$V$1))*(10/E734)/10)),0),1)*L734)</f>
        <v>100</v>
      </c>
      <c r="R734" s="146"/>
      <c r="S734" s="55">
        <f>D734/$D$733</f>
        <v>0.61538461538461542</v>
      </c>
      <c r="T734" s="149">
        <f>IF(OR(L734=0,Q734=0),0,Q734/L734)</f>
        <v>1</v>
      </c>
      <c r="U734" s="233">
        <f>IF(OR(L734=0,O734=0),0,O734/L734)</f>
        <v>1</v>
      </c>
      <c r="V734" s="149">
        <f t="shared" ref="V734:V737" si="495">U734-T734</f>
        <v>0</v>
      </c>
      <c r="W734" s="150"/>
    </row>
    <row r="735" spans="1:23" s="142" customFormat="1" ht="14.1" customHeight="1" outlineLevel="6">
      <c r="A735" s="192">
        <f t="shared" si="475"/>
        <v>873</v>
      </c>
      <c r="B735" s="173" t="s">
        <v>76</v>
      </c>
      <c r="C735" s="174"/>
      <c r="D735" s="140">
        <f t="shared" si="477"/>
        <v>4</v>
      </c>
      <c r="E735" s="140">
        <f t="shared" si="476"/>
        <v>4</v>
      </c>
      <c r="F735" s="175">
        <v>45325</v>
      </c>
      <c r="G735" s="175">
        <v>45328</v>
      </c>
      <c r="H735" s="143">
        <f t="shared" si="478"/>
        <v>45346</v>
      </c>
      <c r="I735" s="175">
        <v>45346</v>
      </c>
      <c r="J735" s="175">
        <v>45347</v>
      </c>
      <c r="K735" s="143">
        <f t="shared" si="479"/>
        <v>45347</v>
      </c>
      <c r="L735" s="144">
        <v>100</v>
      </c>
      <c r="M735" s="215">
        <v>0</v>
      </c>
      <c r="N735" s="144">
        <f t="shared" si="494"/>
        <v>0</v>
      </c>
      <c r="O735" s="206">
        <v>100</v>
      </c>
      <c r="P735" s="145" t="s">
        <v>32</v>
      </c>
      <c r="Q735" s="227">
        <f>IF(OR(F735="",G735="",L735=""),0,MIN(MAX(IF(F735&gt;$V$1,0,(((G735-F735)-(G735-$V$1))*(10/E735)/10)),0),1)*L735)</f>
        <v>100</v>
      </c>
      <c r="R735" s="146"/>
      <c r="S735" s="55">
        <f>D735/$D$733</f>
        <v>0.30769230769230771</v>
      </c>
      <c r="T735" s="149">
        <f>IF(OR(L735=0,Q735=0),0,Q735/L735)</f>
        <v>1</v>
      </c>
      <c r="U735" s="233">
        <f>IF(OR(L735=0,O735=0),0,O735/L735)</f>
        <v>1</v>
      </c>
      <c r="V735" s="149">
        <f t="shared" si="495"/>
        <v>0</v>
      </c>
      <c r="W735" s="150"/>
    </row>
    <row r="736" spans="1:23" s="142" customFormat="1" ht="14.1" customHeight="1" outlineLevel="6">
      <c r="A736" s="192">
        <f t="shared" si="475"/>
        <v>874</v>
      </c>
      <c r="B736" s="173" t="s">
        <v>77</v>
      </c>
      <c r="C736" s="174"/>
      <c r="D736" s="140">
        <f t="shared" si="477"/>
        <v>1</v>
      </c>
      <c r="E736" s="140">
        <f t="shared" si="476"/>
        <v>1</v>
      </c>
      <c r="F736" s="175">
        <v>45329</v>
      </c>
      <c r="G736" s="175">
        <v>45329</v>
      </c>
      <c r="H736" s="143">
        <f t="shared" si="478"/>
        <v>45349</v>
      </c>
      <c r="I736" s="175">
        <v>45349</v>
      </c>
      <c r="J736" s="175">
        <v>45349</v>
      </c>
      <c r="K736" s="143">
        <f t="shared" si="479"/>
        <v>45349</v>
      </c>
      <c r="L736" s="144">
        <v>100</v>
      </c>
      <c r="M736" s="215">
        <v>0</v>
      </c>
      <c r="N736" s="144">
        <f t="shared" si="494"/>
        <v>0</v>
      </c>
      <c r="O736" s="206">
        <v>100</v>
      </c>
      <c r="P736" s="145" t="s">
        <v>32</v>
      </c>
      <c r="Q736" s="227">
        <f>IF(OR(F736="",G736="",L736=""),0,MIN(MAX(IF(F736&gt;$V$1,0,(((G736-F736)-(G736-$V$1))*(10/E736)/10)),0),1)*L736)</f>
        <v>100</v>
      </c>
      <c r="R736" s="146"/>
      <c r="S736" s="55">
        <f>D736/$D$733</f>
        <v>7.6923076923076927E-2</v>
      </c>
      <c r="T736" s="149">
        <f>IF(OR(L736=0,Q736=0),0,Q736/L736)</f>
        <v>1</v>
      </c>
      <c r="U736" s="233">
        <f>IF(OR(L736=0,O736=0),0,O736/L736)</f>
        <v>1</v>
      </c>
      <c r="V736" s="149">
        <f t="shared" si="495"/>
        <v>0</v>
      </c>
      <c r="W736" s="150"/>
    </row>
    <row r="737" spans="1:23" s="125" customFormat="1" ht="14.1" customHeight="1" outlineLevel="5">
      <c r="A737" s="192">
        <f t="shared" si="475"/>
        <v>875</v>
      </c>
      <c r="B737" s="185" t="s">
        <v>146</v>
      </c>
      <c r="C737" s="186"/>
      <c r="D737" s="137">
        <f>SUM(D738:D740)</f>
        <v>14</v>
      </c>
      <c r="E737" s="137">
        <f t="shared" si="476"/>
        <v>14</v>
      </c>
      <c r="F737" s="187">
        <v>45330</v>
      </c>
      <c r="G737" s="187">
        <v>45343</v>
      </c>
      <c r="H737" s="127">
        <f t="shared" si="478"/>
        <v>45347</v>
      </c>
      <c r="I737" s="187">
        <v>45347</v>
      </c>
      <c r="J737" s="187">
        <v>45413</v>
      </c>
      <c r="K737" s="127">
        <f t="shared" si="479"/>
        <v>45413</v>
      </c>
      <c r="L737" s="128"/>
      <c r="M737" s="214">
        <v>0</v>
      </c>
      <c r="N737" s="128"/>
      <c r="O737" s="210"/>
      <c r="P737" s="129"/>
      <c r="Q737" s="231"/>
      <c r="R737" s="156"/>
      <c r="S737" s="136">
        <f>D737/$D$729</f>
        <v>0.31818181818181818</v>
      </c>
      <c r="T737" s="133" cm="1">
        <f t="array" ref="T737">SUMPRODUCT($S738:$S740*T738:T740)</f>
        <v>1</v>
      </c>
      <c r="U737" s="133" cm="1">
        <f t="array" ref="U737">SUMPRODUCT($S738:$S740*U738:U740)</f>
        <v>0.5714285714285714</v>
      </c>
      <c r="V737" s="133">
        <f t="shared" si="495"/>
        <v>-0.4285714285714286</v>
      </c>
      <c r="W737" s="134"/>
    </row>
    <row r="738" spans="1:23" s="142" customFormat="1" ht="14.1" customHeight="1" outlineLevel="6">
      <c r="A738" s="192">
        <f t="shared" si="475"/>
        <v>876</v>
      </c>
      <c r="B738" s="173" t="s">
        <v>75</v>
      </c>
      <c r="C738" s="174"/>
      <c r="D738" s="140">
        <f t="shared" si="477"/>
        <v>8</v>
      </c>
      <c r="E738" s="140">
        <f t="shared" si="476"/>
        <v>8</v>
      </c>
      <c r="F738" s="175">
        <v>45330</v>
      </c>
      <c r="G738" s="175">
        <v>45337</v>
      </c>
      <c r="H738" s="143">
        <f t="shared" si="478"/>
        <v>45347</v>
      </c>
      <c r="I738" s="175">
        <v>45347</v>
      </c>
      <c r="J738" s="175">
        <v>45404</v>
      </c>
      <c r="K738" s="143">
        <f t="shared" si="479"/>
        <v>45404</v>
      </c>
      <c r="L738" s="144">
        <v>100</v>
      </c>
      <c r="M738" s="215">
        <v>0</v>
      </c>
      <c r="N738" s="144">
        <f t="shared" ref="N738:N743" si="496">M738*100</f>
        <v>0</v>
      </c>
      <c r="O738" s="206">
        <v>100</v>
      </c>
      <c r="P738" s="145" t="s">
        <v>32</v>
      </c>
      <c r="Q738" s="227">
        <f t="shared" ref="Q738:Q743" si="497">IF(OR(F738="",G738="",L738=""),0,MIN(MAX(IF(F738&gt;$V$1,0,(((G738-F738)-(G738-$V$1))*(10/E738)/10)),0),1)*L738)</f>
        <v>100</v>
      </c>
      <c r="R738" s="146"/>
      <c r="S738" s="55">
        <f>D738/$D$737</f>
        <v>0.5714285714285714</v>
      </c>
      <c r="T738" s="149">
        <f t="shared" ref="T738:T743" si="498">IF(OR(L738=0,Q738=0),0,Q738/L738)</f>
        <v>1</v>
      </c>
      <c r="U738" s="233">
        <f t="shared" ref="U738:U743" si="499">IF(OR(L738=0,O738=0),0,O738/L738)</f>
        <v>1</v>
      </c>
      <c r="V738" s="149">
        <f t="shared" ref="V738:V744" si="500">U738-T738</f>
        <v>0</v>
      </c>
      <c r="W738" s="150"/>
    </row>
    <row r="739" spans="1:23" s="142" customFormat="1" ht="14.1" customHeight="1" outlineLevel="6">
      <c r="A739" s="192">
        <f t="shared" si="475"/>
        <v>877</v>
      </c>
      <c r="B739" s="173" t="s">
        <v>76</v>
      </c>
      <c r="C739" s="174"/>
      <c r="D739" s="140">
        <f t="shared" si="477"/>
        <v>5</v>
      </c>
      <c r="E739" s="140">
        <f t="shared" si="476"/>
        <v>5</v>
      </c>
      <c r="F739" s="175">
        <v>45338</v>
      </c>
      <c r="G739" s="175">
        <v>45342</v>
      </c>
      <c r="H739" s="143">
        <f t="shared" si="478"/>
        <v>45408</v>
      </c>
      <c r="I739" s="175">
        <v>45408</v>
      </c>
      <c r="J739" s="175">
        <v>45412</v>
      </c>
      <c r="K739" s="143">
        <f t="shared" si="479"/>
        <v>45412</v>
      </c>
      <c r="L739" s="144">
        <v>100</v>
      </c>
      <c r="M739" s="215">
        <v>0</v>
      </c>
      <c r="N739" s="144">
        <f t="shared" si="496"/>
        <v>0</v>
      </c>
      <c r="O739" s="206"/>
      <c r="P739" s="145" t="s">
        <v>32</v>
      </c>
      <c r="Q739" s="227">
        <f t="shared" si="497"/>
        <v>100</v>
      </c>
      <c r="R739" s="146"/>
      <c r="S739" s="55">
        <f>D739/$D$737</f>
        <v>0.35714285714285715</v>
      </c>
      <c r="T739" s="149">
        <f t="shared" si="498"/>
        <v>1</v>
      </c>
      <c r="U739" s="233">
        <f t="shared" si="499"/>
        <v>0</v>
      </c>
      <c r="V739" s="149">
        <f t="shared" si="500"/>
        <v>-1</v>
      </c>
      <c r="W739" s="150"/>
    </row>
    <row r="740" spans="1:23" s="142" customFormat="1" ht="14.1" customHeight="1" outlineLevel="6">
      <c r="A740" s="192">
        <f t="shared" si="475"/>
        <v>878</v>
      </c>
      <c r="B740" s="173" t="s">
        <v>77</v>
      </c>
      <c r="C740" s="174"/>
      <c r="D740" s="140">
        <f t="shared" si="477"/>
        <v>1</v>
      </c>
      <c r="E740" s="140">
        <f t="shared" si="476"/>
        <v>1</v>
      </c>
      <c r="F740" s="175">
        <v>45343</v>
      </c>
      <c r="G740" s="175">
        <v>45343</v>
      </c>
      <c r="H740" s="143">
        <f t="shared" si="478"/>
        <v>45413</v>
      </c>
      <c r="I740" s="175">
        <v>45413</v>
      </c>
      <c r="J740" s="175">
        <v>45413</v>
      </c>
      <c r="K740" s="143">
        <f t="shared" si="479"/>
        <v>45413</v>
      </c>
      <c r="L740" s="144">
        <v>100</v>
      </c>
      <c r="M740" s="215">
        <v>0</v>
      </c>
      <c r="N740" s="144">
        <f t="shared" si="496"/>
        <v>0</v>
      </c>
      <c r="O740" s="206"/>
      <c r="P740" s="145" t="s">
        <v>32</v>
      </c>
      <c r="Q740" s="227">
        <f t="shared" si="497"/>
        <v>100</v>
      </c>
      <c r="R740" s="146"/>
      <c r="S740" s="55">
        <f>D740/$D$737</f>
        <v>7.1428571428571425E-2</v>
      </c>
      <c r="T740" s="149">
        <f t="shared" si="498"/>
        <v>1</v>
      </c>
      <c r="U740" s="233">
        <f t="shared" si="499"/>
        <v>0</v>
      </c>
      <c r="V740" s="149">
        <f t="shared" si="500"/>
        <v>-1</v>
      </c>
      <c r="W740" s="150"/>
    </row>
    <row r="741" spans="1:23" s="142" customFormat="1" ht="14.1" customHeight="1" outlineLevel="5">
      <c r="A741" s="192">
        <f t="shared" si="475"/>
        <v>879</v>
      </c>
      <c r="B741" s="173" t="s">
        <v>56</v>
      </c>
      <c r="C741" s="174"/>
      <c r="D741" s="140">
        <f t="shared" si="477"/>
        <v>1</v>
      </c>
      <c r="E741" s="140">
        <f t="shared" si="476"/>
        <v>1</v>
      </c>
      <c r="F741" s="175">
        <v>45346</v>
      </c>
      <c r="G741" s="175">
        <v>45346</v>
      </c>
      <c r="H741" s="143">
        <f t="shared" si="478"/>
        <v>45416</v>
      </c>
      <c r="I741" s="175">
        <v>45416</v>
      </c>
      <c r="J741" s="175">
        <v>45416</v>
      </c>
      <c r="K741" s="143">
        <f t="shared" si="479"/>
        <v>45416</v>
      </c>
      <c r="L741" s="144">
        <v>100</v>
      </c>
      <c r="M741" s="215">
        <v>0</v>
      </c>
      <c r="N741" s="144">
        <f t="shared" si="496"/>
        <v>0</v>
      </c>
      <c r="O741" s="206"/>
      <c r="P741" s="145" t="s">
        <v>32</v>
      </c>
      <c r="Q741" s="227">
        <f t="shared" si="497"/>
        <v>100</v>
      </c>
      <c r="R741" s="146"/>
      <c r="S741" s="55">
        <f>D741/$D$729</f>
        <v>2.2727272727272728E-2</v>
      </c>
      <c r="T741" s="149">
        <f t="shared" si="498"/>
        <v>1</v>
      </c>
      <c r="U741" s="233">
        <f t="shared" si="499"/>
        <v>0</v>
      </c>
      <c r="V741" s="149">
        <f t="shared" si="500"/>
        <v>-1</v>
      </c>
      <c r="W741" s="150"/>
    </row>
    <row r="742" spans="1:23" s="142" customFormat="1" ht="14.1" customHeight="1" outlineLevel="5">
      <c r="A742" s="192">
        <f t="shared" si="475"/>
        <v>880</v>
      </c>
      <c r="B742" s="173" t="s">
        <v>57</v>
      </c>
      <c r="C742" s="174"/>
      <c r="D742" s="140">
        <f t="shared" si="477"/>
        <v>3</v>
      </c>
      <c r="E742" s="140">
        <f t="shared" si="476"/>
        <v>3</v>
      </c>
      <c r="F742" s="175">
        <v>45348</v>
      </c>
      <c r="G742" s="175">
        <v>45350</v>
      </c>
      <c r="H742" s="143">
        <f t="shared" si="478"/>
        <v>45418</v>
      </c>
      <c r="I742" s="175">
        <v>45418</v>
      </c>
      <c r="J742" s="175">
        <v>45420</v>
      </c>
      <c r="K742" s="143">
        <f t="shared" si="479"/>
        <v>45420</v>
      </c>
      <c r="L742" s="144">
        <v>100</v>
      </c>
      <c r="M742" s="215">
        <v>0</v>
      </c>
      <c r="N742" s="144">
        <f t="shared" si="496"/>
        <v>0</v>
      </c>
      <c r="O742" s="206"/>
      <c r="P742" s="145" t="s">
        <v>32</v>
      </c>
      <c r="Q742" s="227">
        <f t="shared" si="497"/>
        <v>100</v>
      </c>
      <c r="R742" s="146"/>
      <c r="S742" s="55">
        <f>D742/$D$729</f>
        <v>6.8181818181818177E-2</v>
      </c>
      <c r="T742" s="149">
        <f t="shared" si="498"/>
        <v>1</v>
      </c>
      <c r="U742" s="233">
        <f t="shared" si="499"/>
        <v>0</v>
      </c>
      <c r="V742" s="149">
        <f t="shared" si="500"/>
        <v>-1</v>
      </c>
      <c r="W742" s="150"/>
    </row>
    <row r="743" spans="1:23" s="142" customFormat="1" ht="14.1" customHeight="1" outlineLevel="5">
      <c r="A743" s="192">
        <f t="shared" si="475"/>
        <v>881</v>
      </c>
      <c r="B743" s="173" t="s">
        <v>147</v>
      </c>
      <c r="C743" s="174"/>
      <c r="D743" s="140">
        <v>0</v>
      </c>
      <c r="E743" s="140">
        <f t="shared" si="476"/>
        <v>1</v>
      </c>
      <c r="F743" s="175">
        <v>45350</v>
      </c>
      <c r="G743" s="175">
        <v>45350</v>
      </c>
      <c r="H743" s="143">
        <f t="shared" si="478"/>
        <v>45420</v>
      </c>
      <c r="I743" s="175">
        <v>45420</v>
      </c>
      <c r="J743" s="175">
        <v>45420</v>
      </c>
      <c r="K743" s="143">
        <f t="shared" si="479"/>
        <v>45420</v>
      </c>
      <c r="L743" s="144">
        <v>100</v>
      </c>
      <c r="M743" s="215">
        <v>0</v>
      </c>
      <c r="N743" s="144">
        <f t="shared" si="496"/>
        <v>0</v>
      </c>
      <c r="O743" s="206"/>
      <c r="P743" s="145" t="s">
        <v>32</v>
      </c>
      <c r="Q743" s="227">
        <f t="shared" si="497"/>
        <v>100</v>
      </c>
      <c r="R743" s="146"/>
      <c r="S743" s="55">
        <f>D743/$D$729</f>
        <v>0</v>
      </c>
      <c r="T743" s="149">
        <f t="shared" si="498"/>
        <v>1</v>
      </c>
      <c r="U743" s="233">
        <f t="shared" si="499"/>
        <v>0</v>
      </c>
      <c r="V743" s="149">
        <f t="shared" si="500"/>
        <v>-1</v>
      </c>
      <c r="W743" s="150"/>
    </row>
    <row r="744" spans="1:23" s="112" customFormat="1" ht="14.1" customHeight="1" outlineLevel="4">
      <c r="A744" s="192">
        <f t="shared" si="475"/>
        <v>882</v>
      </c>
      <c r="B744" s="182" t="s">
        <v>148</v>
      </c>
      <c r="C744" s="183"/>
      <c r="D744" s="124">
        <f>SUM(D745:D755)</f>
        <v>26</v>
      </c>
      <c r="E744" s="124">
        <f t="shared" si="476"/>
        <v>31</v>
      </c>
      <c r="F744" s="184">
        <v>45314</v>
      </c>
      <c r="G744" s="184">
        <v>45344</v>
      </c>
      <c r="H744" s="114">
        <f t="shared" si="478"/>
        <v>45320</v>
      </c>
      <c r="I744" s="184">
        <v>45320</v>
      </c>
      <c r="J744" s="184">
        <v>45420</v>
      </c>
      <c r="K744" s="114">
        <f t="shared" si="479"/>
        <v>45420</v>
      </c>
      <c r="L744" s="115"/>
      <c r="M744" s="214">
        <v>0</v>
      </c>
      <c r="N744" s="115"/>
      <c r="O744" s="209"/>
      <c r="P744" s="116"/>
      <c r="Q744" s="230"/>
      <c r="R744" s="155"/>
      <c r="S744" s="123">
        <f>D744/$D$728</f>
        <v>0.37142857142857144</v>
      </c>
      <c r="T744" s="120" cm="1">
        <f t="array" ref="T744">SUMPRODUCT($S745:$S755*T745:T755)</f>
        <v>1</v>
      </c>
      <c r="U744" s="120" cm="1">
        <f t="array" ref="U744">SUMPRODUCT($S745:$S755*U745:U755)</f>
        <v>0.80769230769230771</v>
      </c>
      <c r="V744" s="120">
        <f t="shared" si="500"/>
        <v>-0.19230769230769229</v>
      </c>
      <c r="W744" s="121"/>
    </row>
    <row r="745" spans="1:23" s="142" customFormat="1" ht="14.1" customHeight="1" outlineLevel="5">
      <c r="A745" s="192">
        <f t="shared" si="475"/>
        <v>883</v>
      </c>
      <c r="B745" s="173" t="s">
        <v>49</v>
      </c>
      <c r="C745" s="174"/>
      <c r="D745" s="140">
        <f t="shared" si="477"/>
        <v>3</v>
      </c>
      <c r="E745" s="140">
        <f t="shared" si="476"/>
        <v>3</v>
      </c>
      <c r="F745" s="175">
        <v>45314</v>
      </c>
      <c r="G745" s="175">
        <v>45316</v>
      </c>
      <c r="H745" s="143">
        <f t="shared" si="478"/>
        <v>45320</v>
      </c>
      <c r="I745" s="175">
        <v>45320</v>
      </c>
      <c r="J745" s="175">
        <v>45321</v>
      </c>
      <c r="K745" s="143">
        <f t="shared" si="479"/>
        <v>45321</v>
      </c>
      <c r="L745" s="144">
        <v>100</v>
      </c>
      <c r="M745" s="215">
        <v>0</v>
      </c>
      <c r="N745" s="144">
        <f t="shared" ref="N745:N758" si="501">M745*100</f>
        <v>0</v>
      </c>
      <c r="O745" s="206">
        <v>100</v>
      </c>
      <c r="P745" s="145" t="s">
        <v>32</v>
      </c>
      <c r="Q745" s="227">
        <f t="shared" ref="Q745:Q758" si="502">IF(OR(F745="",G745="",L745=""),0,MIN(MAX(IF(F745&gt;$V$1,0,(((G745-F745)-(G745-$V$1))*(10/E745)/10)),0),1)*L745)</f>
        <v>100</v>
      </c>
      <c r="R745" s="146"/>
      <c r="S745" s="55">
        <f t="shared" ref="S745:S755" si="503">D745/$D$744</f>
        <v>0.11538461538461539</v>
      </c>
      <c r="T745" s="149">
        <f t="shared" ref="T745:T758" si="504">IF(OR(L745=0,Q745=0),0,Q745/L745)</f>
        <v>1</v>
      </c>
      <c r="U745" s="233">
        <f t="shared" ref="U745:U758" si="505">IF(OR(L745=0,O745=0),0,O745/L745)</f>
        <v>1</v>
      </c>
      <c r="V745" s="149">
        <f t="shared" ref="V745:V758" si="506">U745-T745</f>
        <v>0</v>
      </c>
      <c r="W745" s="150"/>
    </row>
    <row r="746" spans="1:23" s="142" customFormat="1" ht="14.1" customHeight="1" outlineLevel="5">
      <c r="A746" s="192">
        <f t="shared" si="475"/>
        <v>884</v>
      </c>
      <c r="B746" s="173" t="s">
        <v>50</v>
      </c>
      <c r="C746" s="174"/>
      <c r="D746" s="140">
        <f t="shared" si="477"/>
        <v>3</v>
      </c>
      <c r="E746" s="140">
        <f t="shared" si="476"/>
        <v>3</v>
      </c>
      <c r="F746" s="175">
        <v>45314</v>
      </c>
      <c r="G746" s="175">
        <v>45316</v>
      </c>
      <c r="H746" s="143">
        <f t="shared" si="478"/>
        <v>45322</v>
      </c>
      <c r="I746" s="175">
        <v>45322</v>
      </c>
      <c r="J746" s="175">
        <v>45322</v>
      </c>
      <c r="K746" s="143">
        <f t="shared" si="479"/>
        <v>45322</v>
      </c>
      <c r="L746" s="144">
        <v>100</v>
      </c>
      <c r="M746" s="215">
        <v>0</v>
      </c>
      <c r="N746" s="144">
        <f t="shared" si="501"/>
        <v>0</v>
      </c>
      <c r="O746" s="206">
        <v>100</v>
      </c>
      <c r="P746" s="145" t="s">
        <v>32</v>
      </c>
      <c r="Q746" s="227">
        <f t="shared" si="502"/>
        <v>100</v>
      </c>
      <c r="R746" s="146"/>
      <c r="S746" s="55">
        <f t="shared" si="503"/>
        <v>0.11538461538461539</v>
      </c>
      <c r="T746" s="149">
        <f t="shared" si="504"/>
        <v>1</v>
      </c>
      <c r="U746" s="233">
        <f t="shared" si="505"/>
        <v>1</v>
      </c>
      <c r="V746" s="149">
        <f t="shared" si="506"/>
        <v>0</v>
      </c>
      <c r="W746" s="150"/>
    </row>
    <row r="747" spans="1:23" s="142" customFormat="1" ht="14.1" customHeight="1" outlineLevel="5">
      <c r="A747" s="192">
        <f t="shared" si="475"/>
        <v>885</v>
      </c>
      <c r="B747" s="173" t="s">
        <v>51</v>
      </c>
      <c r="C747" s="174"/>
      <c r="D747" s="140">
        <f t="shared" si="477"/>
        <v>2</v>
      </c>
      <c r="E747" s="140">
        <f t="shared" si="476"/>
        <v>2</v>
      </c>
      <c r="F747" s="175">
        <v>45317</v>
      </c>
      <c r="G747" s="175">
        <v>45318</v>
      </c>
      <c r="H747" s="143">
        <f t="shared" si="478"/>
        <v>45323</v>
      </c>
      <c r="I747" s="175">
        <v>45323</v>
      </c>
      <c r="J747" s="175">
        <v>45323</v>
      </c>
      <c r="K747" s="143">
        <f t="shared" si="479"/>
        <v>45323</v>
      </c>
      <c r="L747" s="144">
        <v>100</v>
      </c>
      <c r="M747" s="215">
        <v>0</v>
      </c>
      <c r="N747" s="144">
        <f t="shared" si="501"/>
        <v>0</v>
      </c>
      <c r="O747" s="206">
        <v>100</v>
      </c>
      <c r="P747" s="145" t="s">
        <v>32</v>
      </c>
      <c r="Q747" s="227">
        <f t="shared" si="502"/>
        <v>100</v>
      </c>
      <c r="R747" s="146"/>
      <c r="S747" s="55">
        <f t="shared" si="503"/>
        <v>7.6923076923076927E-2</v>
      </c>
      <c r="T747" s="149">
        <f t="shared" si="504"/>
        <v>1</v>
      </c>
      <c r="U747" s="233">
        <f t="shared" si="505"/>
        <v>1</v>
      </c>
      <c r="V747" s="149">
        <f t="shared" si="506"/>
        <v>0</v>
      </c>
      <c r="W747" s="150"/>
    </row>
    <row r="748" spans="1:23" s="142" customFormat="1" ht="14.1" customHeight="1" outlineLevel="5">
      <c r="A748" s="192">
        <f t="shared" si="475"/>
        <v>886</v>
      </c>
      <c r="B748" s="173" t="s">
        <v>52</v>
      </c>
      <c r="C748" s="174"/>
      <c r="D748" s="140">
        <f t="shared" si="477"/>
        <v>2</v>
      </c>
      <c r="E748" s="140">
        <f t="shared" si="476"/>
        <v>2</v>
      </c>
      <c r="F748" s="175">
        <v>45320</v>
      </c>
      <c r="G748" s="175">
        <v>45321</v>
      </c>
      <c r="H748" s="143">
        <f t="shared" si="478"/>
        <v>45338</v>
      </c>
      <c r="I748" s="175">
        <v>45338</v>
      </c>
      <c r="J748" s="175">
        <v>45339</v>
      </c>
      <c r="K748" s="143">
        <f t="shared" si="479"/>
        <v>45339</v>
      </c>
      <c r="L748" s="144">
        <v>100</v>
      </c>
      <c r="M748" s="215">
        <v>0</v>
      </c>
      <c r="N748" s="144">
        <f t="shared" si="501"/>
        <v>0</v>
      </c>
      <c r="O748" s="206">
        <v>100</v>
      </c>
      <c r="P748" s="145" t="s">
        <v>32</v>
      </c>
      <c r="Q748" s="227">
        <f t="shared" si="502"/>
        <v>100</v>
      </c>
      <c r="R748" s="146"/>
      <c r="S748" s="55">
        <f t="shared" si="503"/>
        <v>7.6923076923076927E-2</v>
      </c>
      <c r="T748" s="149">
        <f t="shared" si="504"/>
        <v>1</v>
      </c>
      <c r="U748" s="233">
        <f t="shared" si="505"/>
        <v>1</v>
      </c>
      <c r="V748" s="149">
        <f t="shared" si="506"/>
        <v>0</v>
      </c>
      <c r="W748" s="150"/>
    </row>
    <row r="749" spans="1:23" s="142" customFormat="1" ht="14.1" customHeight="1" outlineLevel="5">
      <c r="A749" s="192">
        <f t="shared" si="475"/>
        <v>887</v>
      </c>
      <c r="B749" s="173" t="s">
        <v>53</v>
      </c>
      <c r="C749" s="174"/>
      <c r="D749" s="140">
        <f t="shared" si="477"/>
        <v>7</v>
      </c>
      <c r="E749" s="140">
        <f t="shared" si="476"/>
        <v>7</v>
      </c>
      <c r="F749" s="175">
        <v>45322</v>
      </c>
      <c r="G749" s="175">
        <v>45328</v>
      </c>
      <c r="H749" s="143">
        <f t="shared" si="478"/>
        <v>45342</v>
      </c>
      <c r="I749" s="175">
        <v>45342</v>
      </c>
      <c r="J749" s="175">
        <v>45345</v>
      </c>
      <c r="K749" s="143">
        <f t="shared" si="479"/>
        <v>45345</v>
      </c>
      <c r="L749" s="144">
        <v>100</v>
      </c>
      <c r="M749" s="215">
        <v>0</v>
      </c>
      <c r="N749" s="144">
        <f t="shared" si="501"/>
        <v>0</v>
      </c>
      <c r="O749" s="206">
        <v>100</v>
      </c>
      <c r="P749" s="145" t="s">
        <v>32</v>
      </c>
      <c r="Q749" s="227">
        <f t="shared" si="502"/>
        <v>100</v>
      </c>
      <c r="R749" s="146"/>
      <c r="S749" s="55">
        <f t="shared" si="503"/>
        <v>0.26923076923076922</v>
      </c>
      <c r="T749" s="149">
        <f t="shared" si="504"/>
        <v>1</v>
      </c>
      <c r="U749" s="233">
        <f t="shared" si="505"/>
        <v>1</v>
      </c>
      <c r="V749" s="149">
        <f t="shared" si="506"/>
        <v>0</v>
      </c>
      <c r="W749" s="150"/>
    </row>
    <row r="750" spans="1:23" s="142" customFormat="1" ht="14.1" customHeight="1" outlineLevel="5">
      <c r="A750" s="192">
        <f t="shared" si="475"/>
        <v>888</v>
      </c>
      <c r="B750" s="173" t="s">
        <v>54</v>
      </c>
      <c r="C750" s="174"/>
      <c r="D750" s="140">
        <f t="shared" si="477"/>
        <v>2</v>
      </c>
      <c r="E750" s="140">
        <f t="shared" si="476"/>
        <v>2</v>
      </c>
      <c r="F750" s="175">
        <v>45329</v>
      </c>
      <c r="G750" s="175">
        <v>45330</v>
      </c>
      <c r="H750" s="143">
        <f t="shared" si="478"/>
        <v>45348</v>
      </c>
      <c r="I750" s="175">
        <v>45348</v>
      </c>
      <c r="J750" s="175">
        <v>45350</v>
      </c>
      <c r="K750" s="143">
        <f t="shared" si="479"/>
        <v>45350</v>
      </c>
      <c r="L750" s="144">
        <v>100</v>
      </c>
      <c r="M750" s="215">
        <v>0</v>
      </c>
      <c r="N750" s="144">
        <f t="shared" si="501"/>
        <v>0</v>
      </c>
      <c r="O750" s="206">
        <v>100</v>
      </c>
      <c r="P750" s="145" t="s">
        <v>32</v>
      </c>
      <c r="Q750" s="227">
        <f t="shared" si="502"/>
        <v>100</v>
      </c>
      <c r="R750" s="146"/>
      <c r="S750" s="55">
        <f t="shared" si="503"/>
        <v>7.6923076923076927E-2</v>
      </c>
      <c r="T750" s="149">
        <f t="shared" si="504"/>
        <v>1</v>
      </c>
      <c r="U750" s="233">
        <f t="shared" si="505"/>
        <v>1</v>
      </c>
      <c r="V750" s="149">
        <f t="shared" si="506"/>
        <v>0</v>
      </c>
      <c r="W750" s="150"/>
    </row>
    <row r="751" spans="1:23" s="142" customFormat="1" ht="14.1" customHeight="1" outlineLevel="5">
      <c r="A751" s="192">
        <f t="shared" si="475"/>
        <v>889</v>
      </c>
      <c r="B751" s="173" t="s">
        <v>65</v>
      </c>
      <c r="C751" s="174"/>
      <c r="D751" s="140">
        <f t="shared" si="477"/>
        <v>2</v>
      </c>
      <c r="E751" s="140">
        <f t="shared" si="476"/>
        <v>2</v>
      </c>
      <c r="F751" s="175">
        <v>45331</v>
      </c>
      <c r="G751" s="175">
        <v>45332</v>
      </c>
      <c r="H751" s="143">
        <f t="shared" si="478"/>
        <v>45351</v>
      </c>
      <c r="I751" s="175">
        <v>45351</v>
      </c>
      <c r="J751" s="175">
        <v>45408</v>
      </c>
      <c r="K751" s="143">
        <f t="shared" si="479"/>
        <v>45408</v>
      </c>
      <c r="L751" s="144">
        <v>100</v>
      </c>
      <c r="M751" s="215">
        <v>0</v>
      </c>
      <c r="N751" s="144">
        <f t="shared" si="501"/>
        <v>0</v>
      </c>
      <c r="O751" s="206">
        <v>100</v>
      </c>
      <c r="P751" s="145" t="s">
        <v>32</v>
      </c>
      <c r="Q751" s="227">
        <f t="shared" si="502"/>
        <v>100</v>
      </c>
      <c r="R751" s="146"/>
      <c r="S751" s="55">
        <f t="shared" si="503"/>
        <v>7.6923076923076927E-2</v>
      </c>
      <c r="T751" s="149">
        <f t="shared" si="504"/>
        <v>1</v>
      </c>
      <c r="U751" s="233">
        <f t="shared" si="505"/>
        <v>1</v>
      </c>
      <c r="V751" s="149">
        <f t="shared" si="506"/>
        <v>0</v>
      </c>
      <c r="W751" s="150"/>
    </row>
    <row r="752" spans="1:23" s="142" customFormat="1" ht="14.1" customHeight="1" outlineLevel="5">
      <c r="A752" s="192">
        <f t="shared" si="475"/>
        <v>890</v>
      </c>
      <c r="B752" s="173" t="s">
        <v>55</v>
      </c>
      <c r="C752" s="174"/>
      <c r="D752" s="140">
        <f t="shared" si="477"/>
        <v>1</v>
      </c>
      <c r="E752" s="140">
        <f t="shared" si="476"/>
        <v>1</v>
      </c>
      <c r="F752" s="175">
        <v>45334</v>
      </c>
      <c r="G752" s="175">
        <v>45334</v>
      </c>
      <c r="H752" s="143">
        <f t="shared" si="478"/>
        <v>45409</v>
      </c>
      <c r="I752" s="175">
        <v>45409</v>
      </c>
      <c r="J752" s="175">
        <v>45409</v>
      </c>
      <c r="K752" s="143">
        <f t="shared" si="479"/>
        <v>45409</v>
      </c>
      <c r="L752" s="144">
        <v>100</v>
      </c>
      <c r="M752" s="215">
        <v>0</v>
      </c>
      <c r="N752" s="144">
        <f t="shared" si="501"/>
        <v>0</v>
      </c>
      <c r="O752" s="206"/>
      <c r="P752" s="145" t="s">
        <v>32</v>
      </c>
      <c r="Q752" s="227">
        <f t="shared" si="502"/>
        <v>100</v>
      </c>
      <c r="R752" s="146"/>
      <c r="S752" s="55">
        <f t="shared" si="503"/>
        <v>3.8461538461538464E-2</v>
      </c>
      <c r="T752" s="149">
        <f t="shared" si="504"/>
        <v>1</v>
      </c>
      <c r="U752" s="233">
        <f t="shared" si="505"/>
        <v>0</v>
      </c>
      <c r="V752" s="149">
        <f t="shared" si="506"/>
        <v>-1</v>
      </c>
      <c r="W752" s="150"/>
    </row>
    <row r="753" spans="1:23" s="142" customFormat="1" ht="14.1" customHeight="1" outlineLevel="5">
      <c r="A753" s="192">
        <f t="shared" si="475"/>
        <v>891</v>
      </c>
      <c r="B753" s="173" t="s">
        <v>56</v>
      </c>
      <c r="C753" s="174"/>
      <c r="D753" s="140">
        <f t="shared" si="477"/>
        <v>1</v>
      </c>
      <c r="E753" s="140">
        <f t="shared" si="476"/>
        <v>1</v>
      </c>
      <c r="F753" s="175">
        <v>45338</v>
      </c>
      <c r="G753" s="175">
        <v>45338</v>
      </c>
      <c r="H753" s="143">
        <f t="shared" si="478"/>
        <v>45414</v>
      </c>
      <c r="I753" s="175">
        <v>45414</v>
      </c>
      <c r="J753" s="175">
        <v>45414</v>
      </c>
      <c r="K753" s="143">
        <f t="shared" si="479"/>
        <v>45414</v>
      </c>
      <c r="L753" s="144">
        <v>100</v>
      </c>
      <c r="M753" s="215">
        <v>0</v>
      </c>
      <c r="N753" s="144">
        <f t="shared" si="501"/>
        <v>0</v>
      </c>
      <c r="O753" s="206"/>
      <c r="P753" s="145" t="s">
        <v>32</v>
      </c>
      <c r="Q753" s="227">
        <f t="shared" si="502"/>
        <v>100</v>
      </c>
      <c r="R753" s="146"/>
      <c r="S753" s="55">
        <f t="shared" si="503"/>
        <v>3.8461538461538464E-2</v>
      </c>
      <c r="T753" s="149">
        <f t="shared" si="504"/>
        <v>1</v>
      </c>
      <c r="U753" s="233">
        <f t="shared" si="505"/>
        <v>0</v>
      </c>
      <c r="V753" s="149">
        <f t="shared" si="506"/>
        <v>-1</v>
      </c>
      <c r="W753" s="150"/>
    </row>
    <row r="754" spans="1:23" s="142" customFormat="1" ht="14.1" customHeight="1" outlineLevel="5">
      <c r="A754" s="192">
        <f t="shared" si="475"/>
        <v>892</v>
      </c>
      <c r="B754" s="173" t="s">
        <v>57</v>
      </c>
      <c r="C754" s="174"/>
      <c r="D754" s="140">
        <f t="shared" si="477"/>
        <v>3</v>
      </c>
      <c r="E754" s="140">
        <f t="shared" si="476"/>
        <v>3</v>
      </c>
      <c r="F754" s="175">
        <v>45342</v>
      </c>
      <c r="G754" s="175">
        <v>45344</v>
      </c>
      <c r="H754" s="143">
        <f t="shared" si="478"/>
        <v>45418</v>
      </c>
      <c r="I754" s="175">
        <v>45418</v>
      </c>
      <c r="J754" s="175">
        <v>45420</v>
      </c>
      <c r="K754" s="143">
        <f t="shared" si="479"/>
        <v>45420</v>
      </c>
      <c r="L754" s="144">
        <v>100</v>
      </c>
      <c r="M754" s="215">
        <v>0</v>
      </c>
      <c r="N754" s="144">
        <f t="shared" si="501"/>
        <v>0</v>
      </c>
      <c r="O754" s="206"/>
      <c r="P754" s="145" t="s">
        <v>32</v>
      </c>
      <c r="Q754" s="227">
        <f t="shared" si="502"/>
        <v>100</v>
      </c>
      <c r="R754" s="146"/>
      <c r="S754" s="55">
        <f t="shared" si="503"/>
        <v>0.11538461538461539</v>
      </c>
      <c r="T754" s="149">
        <f t="shared" si="504"/>
        <v>1</v>
      </c>
      <c r="U754" s="233">
        <f t="shared" si="505"/>
        <v>0</v>
      </c>
      <c r="V754" s="149">
        <f t="shared" si="506"/>
        <v>-1</v>
      </c>
      <c r="W754" s="150"/>
    </row>
    <row r="755" spans="1:23" s="142" customFormat="1" ht="14.1" customHeight="1" outlineLevel="5">
      <c r="A755" s="192">
        <f t="shared" si="475"/>
        <v>893</v>
      </c>
      <c r="B755" s="173" t="s">
        <v>149</v>
      </c>
      <c r="C755" s="174"/>
      <c r="D755" s="140">
        <v>0</v>
      </c>
      <c r="E755" s="140">
        <f t="shared" si="476"/>
        <v>1</v>
      </c>
      <c r="F755" s="175">
        <v>45344</v>
      </c>
      <c r="G755" s="175">
        <v>45344</v>
      </c>
      <c r="H755" s="143">
        <f t="shared" si="478"/>
        <v>45420</v>
      </c>
      <c r="I755" s="175">
        <v>45420</v>
      </c>
      <c r="J755" s="175">
        <v>45420</v>
      </c>
      <c r="K755" s="143">
        <f t="shared" si="479"/>
        <v>45420</v>
      </c>
      <c r="L755" s="144">
        <v>100</v>
      </c>
      <c r="M755" s="215">
        <v>0</v>
      </c>
      <c r="N755" s="144">
        <f t="shared" si="501"/>
        <v>0</v>
      </c>
      <c r="O755" s="206"/>
      <c r="P755" s="145" t="s">
        <v>32</v>
      </c>
      <c r="Q755" s="227">
        <f t="shared" si="502"/>
        <v>100</v>
      </c>
      <c r="R755" s="146"/>
      <c r="S755" s="55">
        <f t="shared" si="503"/>
        <v>0</v>
      </c>
      <c r="T755" s="149">
        <f t="shared" si="504"/>
        <v>1</v>
      </c>
      <c r="U755" s="233">
        <f t="shared" si="505"/>
        <v>0</v>
      </c>
      <c r="V755" s="149">
        <f t="shared" si="506"/>
        <v>-1</v>
      </c>
      <c r="W755" s="150"/>
    </row>
    <row r="756" spans="1:23" s="142" customFormat="1" ht="14.1" customHeight="1" outlineLevel="4">
      <c r="A756" s="192">
        <f t="shared" si="475"/>
        <v>894</v>
      </c>
      <c r="B756" s="173" t="s">
        <v>67</v>
      </c>
      <c r="C756" s="174"/>
      <c r="D756" s="140">
        <v>0</v>
      </c>
      <c r="E756" s="140">
        <f t="shared" si="476"/>
        <v>1</v>
      </c>
      <c r="F756" s="175">
        <v>45350</v>
      </c>
      <c r="G756" s="175">
        <v>45350</v>
      </c>
      <c r="H756" s="143">
        <f t="shared" si="478"/>
        <v>45420</v>
      </c>
      <c r="I756" s="175">
        <v>45420</v>
      </c>
      <c r="J756" s="175">
        <v>45420</v>
      </c>
      <c r="K756" s="143">
        <f t="shared" si="479"/>
        <v>45420</v>
      </c>
      <c r="L756" s="144">
        <v>100</v>
      </c>
      <c r="M756" s="215">
        <v>0</v>
      </c>
      <c r="N756" s="144">
        <f t="shared" si="501"/>
        <v>0</v>
      </c>
      <c r="O756" s="206"/>
      <c r="P756" s="145" t="s">
        <v>32</v>
      </c>
      <c r="Q756" s="227">
        <f t="shared" si="502"/>
        <v>100</v>
      </c>
      <c r="R756" s="146"/>
      <c r="S756" s="55">
        <f>D756/$D$728</f>
        <v>0</v>
      </c>
      <c r="T756" s="149">
        <f t="shared" si="504"/>
        <v>1</v>
      </c>
      <c r="U756" s="233">
        <f t="shared" si="505"/>
        <v>0</v>
      </c>
      <c r="V756" s="149">
        <f t="shared" si="506"/>
        <v>-1</v>
      </c>
      <c r="W756" s="150"/>
    </row>
    <row r="757" spans="1:23" s="142" customFormat="1" ht="14.1" customHeight="1" outlineLevel="3">
      <c r="A757" s="192">
        <f t="shared" si="475"/>
        <v>895</v>
      </c>
      <c r="B757" s="173" t="s">
        <v>91</v>
      </c>
      <c r="C757" s="174"/>
      <c r="D757" s="140">
        <v>0</v>
      </c>
      <c r="E757" s="140">
        <f t="shared" si="476"/>
        <v>1</v>
      </c>
      <c r="F757" s="175">
        <v>45350</v>
      </c>
      <c r="G757" s="175">
        <v>45350</v>
      </c>
      <c r="H757" s="143">
        <f t="shared" si="478"/>
        <v>45420</v>
      </c>
      <c r="I757" s="175">
        <v>45420</v>
      </c>
      <c r="J757" s="175">
        <v>45420</v>
      </c>
      <c r="K757" s="143">
        <f t="shared" si="479"/>
        <v>45420</v>
      </c>
      <c r="L757" s="144">
        <v>100</v>
      </c>
      <c r="M757" s="215">
        <v>0</v>
      </c>
      <c r="N757" s="144">
        <f t="shared" si="501"/>
        <v>0</v>
      </c>
      <c r="O757" s="206"/>
      <c r="P757" s="145" t="s">
        <v>32</v>
      </c>
      <c r="Q757" s="227">
        <f t="shared" si="502"/>
        <v>100</v>
      </c>
      <c r="R757" s="146"/>
      <c r="S757" s="55">
        <f>D757/$D$711</f>
        <v>0</v>
      </c>
      <c r="T757" s="149">
        <f t="shared" si="504"/>
        <v>1</v>
      </c>
      <c r="U757" s="233">
        <f t="shared" si="505"/>
        <v>0</v>
      </c>
      <c r="V757" s="149">
        <f t="shared" si="506"/>
        <v>-1</v>
      </c>
      <c r="W757" s="150"/>
    </row>
    <row r="758" spans="1:23" s="142" customFormat="1" ht="14.1" customHeight="1" outlineLevel="2">
      <c r="A758" s="192">
        <f t="shared" si="475"/>
        <v>896</v>
      </c>
      <c r="B758" s="173" t="s">
        <v>150</v>
      </c>
      <c r="C758" s="174"/>
      <c r="D758" s="140">
        <v>0</v>
      </c>
      <c r="E758" s="140">
        <f t="shared" si="476"/>
        <v>1</v>
      </c>
      <c r="F758" s="175">
        <v>45350</v>
      </c>
      <c r="G758" s="175">
        <v>45350</v>
      </c>
      <c r="H758" s="143">
        <f t="shared" si="478"/>
        <v>45420</v>
      </c>
      <c r="I758" s="175">
        <v>45420</v>
      </c>
      <c r="J758" s="175">
        <v>45420</v>
      </c>
      <c r="K758" s="143">
        <f t="shared" si="479"/>
        <v>45420</v>
      </c>
      <c r="L758" s="144">
        <v>100</v>
      </c>
      <c r="M758" s="215">
        <v>0</v>
      </c>
      <c r="N758" s="144">
        <f t="shared" si="501"/>
        <v>0</v>
      </c>
      <c r="O758" s="206"/>
      <c r="P758" s="145" t="s">
        <v>32</v>
      </c>
      <c r="Q758" s="227">
        <f t="shared" si="502"/>
        <v>100</v>
      </c>
      <c r="R758" s="146"/>
      <c r="S758" s="55">
        <f>D758/$D$707</f>
        <v>0</v>
      </c>
      <c r="T758" s="149">
        <f t="shared" si="504"/>
        <v>1</v>
      </c>
      <c r="U758" s="233">
        <f t="shared" si="505"/>
        <v>0</v>
      </c>
      <c r="V758" s="149">
        <f t="shared" si="506"/>
        <v>-1</v>
      </c>
      <c r="W758" s="150"/>
    </row>
    <row r="759" spans="1:23" s="74" customFormat="1" ht="14.1" customHeight="1" outlineLevel="1" collapsed="1">
      <c r="A759" s="192">
        <f t="shared" si="475"/>
        <v>897</v>
      </c>
      <c r="B759" s="170" t="s">
        <v>151</v>
      </c>
      <c r="C759" s="171"/>
      <c r="D759" s="75">
        <f>SUM(D760,D763,D776)</f>
        <v>139</v>
      </c>
      <c r="E759" s="75">
        <f t="shared" ref="E759:E781" si="507">IF(AND(F759&lt;&gt;"",G759&lt;&gt;"",(G759-F759)=0),1,G759-F759+1)</f>
        <v>49</v>
      </c>
      <c r="F759" s="172">
        <v>45294</v>
      </c>
      <c r="G759" s="172">
        <v>45342</v>
      </c>
      <c r="H759" s="76">
        <f t="shared" ref="H759:H781" si="508">I759</f>
        <v>45294</v>
      </c>
      <c r="I759" s="172">
        <v>45294</v>
      </c>
      <c r="J759" s="172">
        <v>45408</v>
      </c>
      <c r="K759" s="76">
        <f t="shared" ref="K759:K781" si="509">J759</f>
        <v>45408</v>
      </c>
      <c r="L759" s="77"/>
      <c r="M759" s="214">
        <v>0</v>
      </c>
      <c r="N759" s="77"/>
      <c r="O759" s="205"/>
      <c r="P759" s="78"/>
      <c r="Q759" s="226"/>
      <c r="R759" s="138"/>
      <c r="S759" s="80">
        <f>D759/$D$592</f>
        <v>5.6252529340348037E-2</v>
      </c>
      <c r="T759" s="82">
        <f>$S760*T760+$S763*T763+$S776*T776</f>
        <v>1</v>
      </c>
      <c r="U759" s="82">
        <f>$S760*U760+$S763*U763+$S776*U776</f>
        <v>1</v>
      </c>
      <c r="V759" s="82">
        <f t="shared" ref="V759" si="510">U759-T759</f>
        <v>0</v>
      </c>
      <c r="W759" s="83"/>
    </row>
    <row r="760" spans="1:23" s="86" customFormat="1" ht="14.1" hidden="1" customHeight="1" outlineLevel="2">
      <c r="A760" s="192">
        <f t="shared" si="475"/>
        <v>898</v>
      </c>
      <c r="B760" s="176" t="s">
        <v>43</v>
      </c>
      <c r="C760" s="177"/>
      <c r="D760" s="96">
        <f>SUM(D761:D762)</f>
        <v>14</v>
      </c>
      <c r="E760" s="96">
        <f t="shared" si="507"/>
        <v>14</v>
      </c>
      <c r="F760" s="178">
        <v>45294</v>
      </c>
      <c r="G760" s="178">
        <v>45307</v>
      </c>
      <c r="H760" s="88">
        <f t="shared" si="508"/>
        <v>45294</v>
      </c>
      <c r="I760" s="178">
        <v>45294</v>
      </c>
      <c r="J760" s="178">
        <v>45307</v>
      </c>
      <c r="K760" s="88">
        <f t="shared" si="509"/>
        <v>45307</v>
      </c>
      <c r="L760" s="89"/>
      <c r="M760" s="214">
        <v>0</v>
      </c>
      <c r="N760" s="89"/>
      <c r="O760" s="207"/>
      <c r="P760" s="90"/>
      <c r="Q760" s="228"/>
      <c r="R760" s="139"/>
      <c r="S760" s="98">
        <f>D760/$D$759</f>
        <v>0.10071942446043165</v>
      </c>
      <c r="T760" s="94" cm="1">
        <f t="array" ref="T760">SUMPRODUCT($S761:$S762*T761:T762)</f>
        <v>1</v>
      </c>
      <c r="U760" s="94" cm="1">
        <f t="array" ref="U760">SUMPRODUCT($S761:$S762*U761:U762)</f>
        <v>1</v>
      </c>
      <c r="V760" s="94">
        <f t="shared" ref="V760" si="511">U760-T760</f>
        <v>0</v>
      </c>
      <c r="W760" s="95"/>
    </row>
    <row r="761" spans="1:23" s="142" customFormat="1" ht="14.1" hidden="1" customHeight="1" outlineLevel="3">
      <c r="A761" s="192">
        <f t="shared" si="475"/>
        <v>899</v>
      </c>
      <c r="B761" s="173" t="s">
        <v>44</v>
      </c>
      <c r="C761" s="174"/>
      <c r="D761" s="140">
        <f t="shared" ref="D761:D779" si="512">E761</f>
        <v>14</v>
      </c>
      <c r="E761" s="140">
        <f t="shared" si="507"/>
        <v>14</v>
      </c>
      <c r="F761" s="175">
        <v>45294</v>
      </c>
      <c r="G761" s="175">
        <v>45307</v>
      </c>
      <c r="H761" s="143">
        <f t="shared" si="508"/>
        <v>45294</v>
      </c>
      <c r="I761" s="175">
        <v>45294</v>
      </c>
      <c r="J761" s="175">
        <v>45307</v>
      </c>
      <c r="K761" s="143">
        <f t="shared" si="509"/>
        <v>45307</v>
      </c>
      <c r="L761" s="144">
        <v>100</v>
      </c>
      <c r="M761" s="215">
        <v>0</v>
      </c>
      <c r="N761" s="144">
        <f t="shared" ref="N761:N762" si="513">M761*100</f>
        <v>0</v>
      </c>
      <c r="O761" s="206">
        <v>100</v>
      </c>
      <c r="P761" s="145" t="s">
        <v>32</v>
      </c>
      <c r="Q761" s="227">
        <f>IF(OR(F761="",G761="",L761=""),0,MIN(MAX(IF(F761&gt;$V$1,0,(((G761-F761)-(G761-$V$1))*(10/E761)/10)),0),1)*L761)</f>
        <v>100</v>
      </c>
      <c r="R761" s="146"/>
      <c r="S761" s="55">
        <f>D761/$D$760</f>
        <v>1</v>
      </c>
      <c r="T761" s="149">
        <f>IF(OR(L761=0,Q761=0),0,Q761/L761)</f>
        <v>1</v>
      </c>
      <c r="U761" s="233">
        <f>IF(OR(L761=0,O761=0),0,O761/L761)</f>
        <v>1</v>
      </c>
      <c r="V761" s="149">
        <f t="shared" ref="V761:V763" si="514">U761-T761</f>
        <v>0</v>
      </c>
      <c r="W761" s="150"/>
    </row>
    <row r="762" spans="1:23" s="142" customFormat="1" ht="14.1" hidden="1" customHeight="1" outlineLevel="3">
      <c r="A762" s="192">
        <f t="shared" si="475"/>
        <v>900</v>
      </c>
      <c r="B762" s="173" t="s">
        <v>45</v>
      </c>
      <c r="C762" s="174"/>
      <c r="D762" s="140">
        <v>0</v>
      </c>
      <c r="E762" s="140">
        <f t="shared" si="507"/>
        <v>1</v>
      </c>
      <c r="F762" s="175">
        <v>45307</v>
      </c>
      <c r="G762" s="175">
        <v>45307</v>
      </c>
      <c r="H762" s="143">
        <f t="shared" si="508"/>
        <v>45307</v>
      </c>
      <c r="I762" s="175">
        <v>45307</v>
      </c>
      <c r="J762" s="175">
        <v>45307</v>
      </c>
      <c r="K762" s="143">
        <f t="shared" si="509"/>
        <v>45307</v>
      </c>
      <c r="L762" s="144">
        <v>100</v>
      </c>
      <c r="M762" s="215">
        <v>0</v>
      </c>
      <c r="N762" s="144">
        <f t="shared" si="513"/>
        <v>0</v>
      </c>
      <c r="O762" s="206">
        <v>100</v>
      </c>
      <c r="P762" s="145" t="s">
        <v>32</v>
      </c>
      <c r="Q762" s="227">
        <f>IF(OR(F762="",G762="",L762=""),0,MIN(MAX(IF(F762&gt;$V$1,0,(((G762-F762)-(G762-$V$1))*(10/E762)/10)),0),1)*L762)</f>
        <v>100</v>
      </c>
      <c r="R762" s="146"/>
      <c r="S762" s="55">
        <f>D762/$D$760</f>
        <v>0</v>
      </c>
      <c r="T762" s="149">
        <f>IF(OR(L762=0,Q762=0),0,Q762/L762)</f>
        <v>1</v>
      </c>
      <c r="U762" s="233">
        <f>IF(OR(L762=0,O762=0),0,O762/L762)</f>
        <v>1</v>
      </c>
      <c r="V762" s="149">
        <f t="shared" si="514"/>
        <v>0</v>
      </c>
      <c r="W762" s="150"/>
    </row>
    <row r="763" spans="1:23" s="86" customFormat="1" ht="14.1" hidden="1" customHeight="1" outlineLevel="2">
      <c r="A763" s="192">
        <f t="shared" si="475"/>
        <v>901</v>
      </c>
      <c r="B763" s="176" t="s">
        <v>46</v>
      </c>
      <c r="C763" s="177"/>
      <c r="D763" s="96">
        <f>SUM(D764,D775)</f>
        <v>125</v>
      </c>
      <c r="E763" s="96">
        <f t="shared" si="507"/>
        <v>46</v>
      </c>
      <c r="F763" s="178">
        <v>45297</v>
      </c>
      <c r="G763" s="178">
        <v>45342</v>
      </c>
      <c r="H763" s="88">
        <f t="shared" si="508"/>
        <v>45301</v>
      </c>
      <c r="I763" s="178">
        <v>45301</v>
      </c>
      <c r="J763" s="178">
        <v>45408</v>
      </c>
      <c r="K763" s="88">
        <f t="shared" si="509"/>
        <v>45408</v>
      </c>
      <c r="L763" s="89"/>
      <c r="M763" s="214">
        <v>0</v>
      </c>
      <c r="N763" s="89"/>
      <c r="O763" s="207"/>
      <c r="P763" s="90"/>
      <c r="Q763" s="228"/>
      <c r="R763" s="139"/>
      <c r="S763" s="98">
        <f>D763/$D$759</f>
        <v>0.89928057553956831</v>
      </c>
      <c r="T763" s="94">
        <f>$S764*T764+$S775*T775</f>
        <v>1</v>
      </c>
      <c r="U763" s="94">
        <f>$S764*U764+$S775*U775</f>
        <v>1</v>
      </c>
      <c r="V763" s="94">
        <f t="shared" si="514"/>
        <v>0</v>
      </c>
      <c r="W763" s="95"/>
    </row>
    <row r="764" spans="1:23" s="100" customFormat="1" ht="14.1" hidden="1" customHeight="1" outlineLevel="3">
      <c r="A764" s="192">
        <f t="shared" si="475"/>
        <v>902</v>
      </c>
      <c r="B764" s="179" t="s">
        <v>152</v>
      </c>
      <c r="C764" s="180"/>
      <c r="D764" s="111">
        <f>SUM(D765:D774)</f>
        <v>125</v>
      </c>
      <c r="E764" s="111">
        <f t="shared" si="507"/>
        <v>34</v>
      </c>
      <c r="F764" s="181">
        <v>45297</v>
      </c>
      <c r="G764" s="181">
        <v>45330</v>
      </c>
      <c r="H764" s="102">
        <f t="shared" si="508"/>
        <v>45301</v>
      </c>
      <c r="I764" s="181">
        <v>45301</v>
      </c>
      <c r="J764" s="181">
        <v>45408</v>
      </c>
      <c r="K764" s="102">
        <f t="shared" si="509"/>
        <v>45408</v>
      </c>
      <c r="L764" s="103"/>
      <c r="M764" s="214">
        <v>0</v>
      </c>
      <c r="N764" s="103"/>
      <c r="O764" s="208"/>
      <c r="P764" s="104"/>
      <c r="Q764" s="229"/>
      <c r="R764" s="154"/>
      <c r="S764" s="106">
        <f>D764/$D$763</f>
        <v>1</v>
      </c>
      <c r="T764" s="108" cm="1">
        <f t="array" ref="T764">SUMPRODUCT($S765:$S774*T765:T774)</f>
        <v>1</v>
      </c>
      <c r="U764" s="108" cm="1">
        <f t="array" ref="U764">SUMPRODUCT($S765:$S774*U765:U774)</f>
        <v>1</v>
      </c>
      <c r="V764" s="108">
        <f t="shared" ref="V764" si="515">U764-T764</f>
        <v>0</v>
      </c>
      <c r="W764" s="109"/>
    </row>
    <row r="765" spans="1:23" s="142" customFormat="1" ht="14.1" hidden="1" customHeight="1" outlineLevel="4">
      <c r="A765" s="192">
        <f t="shared" si="475"/>
        <v>903</v>
      </c>
      <c r="B765" s="173" t="s">
        <v>96</v>
      </c>
      <c r="C765" s="174"/>
      <c r="D765" s="140">
        <f t="shared" si="512"/>
        <v>14</v>
      </c>
      <c r="E765" s="140">
        <f t="shared" si="507"/>
        <v>14</v>
      </c>
      <c r="F765" s="175">
        <v>45297</v>
      </c>
      <c r="G765" s="175">
        <v>45310</v>
      </c>
      <c r="H765" s="143">
        <f t="shared" si="508"/>
        <v>45301</v>
      </c>
      <c r="I765" s="175">
        <v>45301</v>
      </c>
      <c r="J765" s="175">
        <v>45327</v>
      </c>
      <c r="K765" s="143">
        <f t="shared" si="509"/>
        <v>45327</v>
      </c>
      <c r="L765" s="144">
        <v>100</v>
      </c>
      <c r="M765" s="215">
        <v>0</v>
      </c>
      <c r="N765" s="144">
        <f t="shared" ref="N765:N776" si="516">M765*100</f>
        <v>0</v>
      </c>
      <c r="O765" s="206">
        <v>100</v>
      </c>
      <c r="P765" s="145" t="s">
        <v>32</v>
      </c>
      <c r="Q765" s="227">
        <f t="shared" ref="Q765:Q776" si="517">IF(OR(F765="",G765="",L765=""),0,MIN(MAX(IF(F765&gt;$V$1,0,(((G765-F765)-(G765-$V$1))*(10/E765)/10)),0),1)*L765)</f>
        <v>100</v>
      </c>
      <c r="R765" s="146"/>
      <c r="S765" s="55">
        <f t="shared" ref="S765:S774" si="518">D765/$D$764</f>
        <v>0.112</v>
      </c>
      <c r="T765" s="149">
        <f t="shared" ref="T765:T776" si="519">IF(OR(L765=0,Q765=0),0,Q765/L765)</f>
        <v>1</v>
      </c>
      <c r="U765" s="233">
        <f t="shared" ref="U765:U776" si="520">IF(OR(L765=0,O765=0),0,O765/L765)</f>
        <v>1</v>
      </c>
      <c r="V765" s="149">
        <f t="shared" ref="V765:V777" si="521">U765-T765</f>
        <v>0</v>
      </c>
      <c r="W765" s="150"/>
    </row>
    <row r="766" spans="1:23" s="142" customFormat="1" ht="14.1" hidden="1" customHeight="1" outlineLevel="4">
      <c r="A766" s="192">
        <f t="shared" si="475"/>
        <v>904</v>
      </c>
      <c r="B766" s="173" t="s">
        <v>97</v>
      </c>
      <c r="C766" s="174"/>
      <c r="D766" s="140">
        <f t="shared" si="512"/>
        <v>14</v>
      </c>
      <c r="E766" s="140">
        <f t="shared" si="507"/>
        <v>14</v>
      </c>
      <c r="F766" s="175">
        <v>45300</v>
      </c>
      <c r="G766" s="175">
        <v>45313</v>
      </c>
      <c r="H766" s="143">
        <f t="shared" si="508"/>
        <v>45316</v>
      </c>
      <c r="I766" s="175">
        <v>45316</v>
      </c>
      <c r="J766" s="175">
        <v>45327</v>
      </c>
      <c r="K766" s="143">
        <f t="shared" si="509"/>
        <v>45327</v>
      </c>
      <c r="L766" s="144">
        <v>100</v>
      </c>
      <c r="M766" s="215">
        <v>0</v>
      </c>
      <c r="N766" s="144">
        <f t="shared" si="516"/>
        <v>0</v>
      </c>
      <c r="O766" s="206">
        <v>100</v>
      </c>
      <c r="P766" s="145" t="s">
        <v>32</v>
      </c>
      <c r="Q766" s="227">
        <f t="shared" si="517"/>
        <v>100</v>
      </c>
      <c r="R766" s="146"/>
      <c r="S766" s="55">
        <f t="shared" si="518"/>
        <v>0.112</v>
      </c>
      <c r="T766" s="149">
        <f t="shared" si="519"/>
        <v>1</v>
      </c>
      <c r="U766" s="233">
        <f t="shared" si="520"/>
        <v>1</v>
      </c>
      <c r="V766" s="149">
        <f t="shared" si="521"/>
        <v>0</v>
      </c>
      <c r="W766" s="150"/>
    </row>
    <row r="767" spans="1:23" s="142" customFormat="1" ht="14.1" hidden="1" customHeight="1" outlineLevel="4">
      <c r="A767" s="192">
        <f t="shared" si="475"/>
        <v>905</v>
      </c>
      <c r="B767" s="173" t="s">
        <v>98</v>
      </c>
      <c r="C767" s="174"/>
      <c r="D767" s="140">
        <f t="shared" si="512"/>
        <v>14</v>
      </c>
      <c r="E767" s="140">
        <f t="shared" si="507"/>
        <v>14</v>
      </c>
      <c r="F767" s="175">
        <v>45301</v>
      </c>
      <c r="G767" s="175">
        <v>45314</v>
      </c>
      <c r="H767" s="143">
        <f t="shared" si="508"/>
        <v>45317</v>
      </c>
      <c r="I767" s="175">
        <v>45317</v>
      </c>
      <c r="J767" s="175">
        <v>45328</v>
      </c>
      <c r="K767" s="143">
        <f t="shared" si="509"/>
        <v>45328</v>
      </c>
      <c r="L767" s="144">
        <v>100</v>
      </c>
      <c r="M767" s="215">
        <v>0</v>
      </c>
      <c r="N767" s="144">
        <f t="shared" si="516"/>
        <v>0</v>
      </c>
      <c r="O767" s="206">
        <v>100</v>
      </c>
      <c r="P767" s="145" t="s">
        <v>32</v>
      </c>
      <c r="Q767" s="227">
        <f t="shared" si="517"/>
        <v>100</v>
      </c>
      <c r="R767" s="146"/>
      <c r="S767" s="55">
        <f t="shared" si="518"/>
        <v>0.112</v>
      </c>
      <c r="T767" s="149">
        <f t="shared" si="519"/>
        <v>1</v>
      </c>
      <c r="U767" s="233">
        <f t="shared" si="520"/>
        <v>1</v>
      </c>
      <c r="V767" s="149">
        <f t="shared" si="521"/>
        <v>0</v>
      </c>
      <c r="W767" s="150"/>
    </row>
    <row r="768" spans="1:23" s="142" customFormat="1" ht="14.1" hidden="1" customHeight="1" outlineLevel="4">
      <c r="A768" s="192">
        <f t="shared" si="475"/>
        <v>906</v>
      </c>
      <c r="B768" s="173" t="s">
        <v>153</v>
      </c>
      <c r="C768" s="174"/>
      <c r="D768" s="140">
        <f t="shared" si="512"/>
        <v>14</v>
      </c>
      <c r="E768" s="140">
        <f t="shared" si="507"/>
        <v>14</v>
      </c>
      <c r="F768" s="175">
        <v>45303</v>
      </c>
      <c r="G768" s="175">
        <v>45316</v>
      </c>
      <c r="H768" s="143">
        <f t="shared" si="508"/>
        <v>45317</v>
      </c>
      <c r="I768" s="175">
        <v>45317</v>
      </c>
      <c r="J768" s="175">
        <v>45328</v>
      </c>
      <c r="K768" s="143">
        <f t="shared" si="509"/>
        <v>45328</v>
      </c>
      <c r="L768" s="144">
        <v>100</v>
      </c>
      <c r="M768" s="215">
        <v>0</v>
      </c>
      <c r="N768" s="144">
        <f t="shared" si="516"/>
        <v>0</v>
      </c>
      <c r="O768" s="206">
        <v>100</v>
      </c>
      <c r="P768" s="145" t="s">
        <v>32</v>
      </c>
      <c r="Q768" s="227">
        <f t="shared" si="517"/>
        <v>100</v>
      </c>
      <c r="R768" s="146"/>
      <c r="S768" s="55">
        <f t="shared" si="518"/>
        <v>0.112</v>
      </c>
      <c r="T768" s="149">
        <f t="shared" si="519"/>
        <v>1</v>
      </c>
      <c r="U768" s="233">
        <f t="shared" si="520"/>
        <v>1</v>
      </c>
      <c r="V768" s="149">
        <f t="shared" si="521"/>
        <v>0</v>
      </c>
      <c r="W768" s="150"/>
    </row>
    <row r="769" spans="1:23" s="142" customFormat="1" ht="14.1" hidden="1" customHeight="1" outlineLevel="4">
      <c r="A769" s="192">
        <f t="shared" si="475"/>
        <v>907</v>
      </c>
      <c r="B769" s="173" t="s">
        <v>154</v>
      </c>
      <c r="C769" s="174"/>
      <c r="D769" s="140">
        <f t="shared" si="512"/>
        <v>14</v>
      </c>
      <c r="E769" s="140">
        <f t="shared" si="507"/>
        <v>14</v>
      </c>
      <c r="F769" s="175">
        <v>45307</v>
      </c>
      <c r="G769" s="175">
        <v>45320</v>
      </c>
      <c r="H769" s="143">
        <f t="shared" si="508"/>
        <v>45338</v>
      </c>
      <c r="I769" s="175">
        <v>45338</v>
      </c>
      <c r="J769" s="175">
        <v>45401</v>
      </c>
      <c r="K769" s="143">
        <f t="shared" si="509"/>
        <v>45401</v>
      </c>
      <c r="L769" s="144">
        <v>100</v>
      </c>
      <c r="M769" s="215">
        <v>0</v>
      </c>
      <c r="N769" s="144">
        <f t="shared" si="516"/>
        <v>0</v>
      </c>
      <c r="O769" s="206">
        <v>100</v>
      </c>
      <c r="P769" s="145" t="s">
        <v>32</v>
      </c>
      <c r="Q769" s="227">
        <f t="shared" si="517"/>
        <v>100</v>
      </c>
      <c r="R769" s="146"/>
      <c r="S769" s="55">
        <f t="shared" si="518"/>
        <v>0.112</v>
      </c>
      <c r="T769" s="149">
        <f t="shared" si="519"/>
        <v>1</v>
      </c>
      <c r="U769" s="233">
        <f t="shared" si="520"/>
        <v>1</v>
      </c>
      <c r="V769" s="149">
        <f t="shared" si="521"/>
        <v>0</v>
      </c>
      <c r="W769" s="150"/>
    </row>
    <row r="770" spans="1:23" s="142" customFormat="1" ht="14.1" hidden="1" customHeight="1" outlineLevel="4">
      <c r="A770" s="192">
        <f t="shared" si="475"/>
        <v>908</v>
      </c>
      <c r="B770" s="173" t="s">
        <v>155</v>
      </c>
      <c r="C770" s="174"/>
      <c r="D770" s="140">
        <f t="shared" si="512"/>
        <v>14</v>
      </c>
      <c r="E770" s="140">
        <f t="shared" si="507"/>
        <v>14</v>
      </c>
      <c r="F770" s="175">
        <v>45310</v>
      </c>
      <c r="G770" s="175">
        <v>45323</v>
      </c>
      <c r="H770" s="143">
        <f t="shared" si="508"/>
        <v>45341</v>
      </c>
      <c r="I770" s="175">
        <v>45341</v>
      </c>
      <c r="J770" s="175">
        <v>45345</v>
      </c>
      <c r="K770" s="143">
        <f t="shared" si="509"/>
        <v>45345</v>
      </c>
      <c r="L770" s="144">
        <v>100</v>
      </c>
      <c r="M770" s="215">
        <v>0</v>
      </c>
      <c r="N770" s="144">
        <f t="shared" si="516"/>
        <v>0</v>
      </c>
      <c r="O770" s="206">
        <v>100</v>
      </c>
      <c r="P770" s="145" t="s">
        <v>32</v>
      </c>
      <c r="Q770" s="227">
        <f t="shared" si="517"/>
        <v>100</v>
      </c>
      <c r="R770" s="146"/>
      <c r="S770" s="55">
        <f t="shared" si="518"/>
        <v>0.112</v>
      </c>
      <c r="T770" s="149">
        <f t="shared" si="519"/>
        <v>1</v>
      </c>
      <c r="U770" s="233">
        <f t="shared" si="520"/>
        <v>1</v>
      </c>
      <c r="V770" s="149">
        <f t="shared" si="521"/>
        <v>0</v>
      </c>
      <c r="W770" s="150"/>
    </row>
    <row r="771" spans="1:23" s="142" customFormat="1" ht="14.1" hidden="1" customHeight="1" outlineLevel="4">
      <c r="A771" s="192">
        <f t="shared" si="475"/>
        <v>909</v>
      </c>
      <c r="B771" s="173" t="s">
        <v>156</v>
      </c>
      <c r="C771" s="174"/>
      <c r="D771" s="140">
        <f t="shared" si="512"/>
        <v>13</v>
      </c>
      <c r="E771" s="140">
        <f t="shared" si="507"/>
        <v>13</v>
      </c>
      <c r="F771" s="175">
        <v>45313</v>
      </c>
      <c r="G771" s="175">
        <v>45325</v>
      </c>
      <c r="H771" s="143">
        <f t="shared" si="508"/>
        <v>45401</v>
      </c>
      <c r="I771" s="175">
        <v>45401</v>
      </c>
      <c r="J771" s="175">
        <v>45401</v>
      </c>
      <c r="K771" s="143">
        <f t="shared" si="509"/>
        <v>45401</v>
      </c>
      <c r="L771" s="144">
        <v>100</v>
      </c>
      <c r="M771" s="215">
        <v>0</v>
      </c>
      <c r="N771" s="144">
        <f t="shared" si="516"/>
        <v>0</v>
      </c>
      <c r="O771" s="206">
        <v>100</v>
      </c>
      <c r="P771" s="145" t="s">
        <v>32</v>
      </c>
      <c r="Q771" s="227">
        <f t="shared" si="517"/>
        <v>100</v>
      </c>
      <c r="R771" s="146"/>
      <c r="S771" s="55">
        <f t="shared" si="518"/>
        <v>0.104</v>
      </c>
      <c r="T771" s="149">
        <f t="shared" si="519"/>
        <v>1</v>
      </c>
      <c r="U771" s="233">
        <f t="shared" si="520"/>
        <v>1</v>
      </c>
      <c r="V771" s="149">
        <f t="shared" si="521"/>
        <v>0</v>
      </c>
      <c r="W771" s="150"/>
    </row>
    <row r="772" spans="1:23" s="142" customFormat="1" ht="14.1" hidden="1" customHeight="1" outlineLevel="4">
      <c r="A772" s="192">
        <f t="shared" si="475"/>
        <v>910</v>
      </c>
      <c r="B772" s="173" t="s">
        <v>101</v>
      </c>
      <c r="C772" s="174"/>
      <c r="D772" s="140">
        <f t="shared" si="512"/>
        <v>14</v>
      </c>
      <c r="E772" s="140">
        <f t="shared" si="507"/>
        <v>14</v>
      </c>
      <c r="F772" s="175">
        <v>45316</v>
      </c>
      <c r="G772" s="175">
        <v>45329</v>
      </c>
      <c r="H772" s="143">
        <f t="shared" si="508"/>
        <v>45404</v>
      </c>
      <c r="I772" s="175">
        <v>45404</v>
      </c>
      <c r="J772" s="175">
        <v>45407</v>
      </c>
      <c r="K772" s="143">
        <f t="shared" si="509"/>
        <v>45407</v>
      </c>
      <c r="L772" s="144">
        <v>100</v>
      </c>
      <c r="M772" s="215">
        <v>0</v>
      </c>
      <c r="N772" s="144">
        <f t="shared" si="516"/>
        <v>0</v>
      </c>
      <c r="O772" s="206">
        <v>100</v>
      </c>
      <c r="P772" s="145" t="s">
        <v>32</v>
      </c>
      <c r="Q772" s="227">
        <f t="shared" si="517"/>
        <v>100</v>
      </c>
      <c r="R772" s="146"/>
      <c r="S772" s="55">
        <f t="shared" si="518"/>
        <v>0.112</v>
      </c>
      <c r="T772" s="149">
        <f t="shared" si="519"/>
        <v>1</v>
      </c>
      <c r="U772" s="233">
        <f t="shared" si="520"/>
        <v>1</v>
      </c>
      <c r="V772" s="149">
        <f t="shared" si="521"/>
        <v>0</v>
      </c>
      <c r="W772" s="150"/>
    </row>
    <row r="773" spans="1:23" s="142" customFormat="1" ht="14.1" hidden="1" customHeight="1" outlineLevel="4">
      <c r="A773" s="192">
        <f t="shared" si="475"/>
        <v>911</v>
      </c>
      <c r="B773" s="173" t="s">
        <v>102</v>
      </c>
      <c r="C773" s="174"/>
      <c r="D773" s="140">
        <f t="shared" si="512"/>
        <v>14</v>
      </c>
      <c r="E773" s="140">
        <f t="shared" si="507"/>
        <v>14</v>
      </c>
      <c r="F773" s="175">
        <v>45317</v>
      </c>
      <c r="G773" s="175">
        <v>45330</v>
      </c>
      <c r="H773" s="143">
        <f t="shared" si="508"/>
        <v>45406</v>
      </c>
      <c r="I773" s="175">
        <v>45406</v>
      </c>
      <c r="J773" s="175">
        <v>45408</v>
      </c>
      <c r="K773" s="143">
        <f t="shared" si="509"/>
        <v>45408</v>
      </c>
      <c r="L773" s="144">
        <v>100</v>
      </c>
      <c r="M773" s="215">
        <v>0</v>
      </c>
      <c r="N773" s="144">
        <f t="shared" si="516"/>
        <v>0</v>
      </c>
      <c r="O773" s="206">
        <v>100</v>
      </c>
      <c r="P773" s="145" t="s">
        <v>32</v>
      </c>
      <c r="Q773" s="227">
        <f t="shared" si="517"/>
        <v>100</v>
      </c>
      <c r="R773" s="146"/>
      <c r="S773" s="55">
        <f t="shared" si="518"/>
        <v>0.112</v>
      </c>
      <c r="T773" s="149">
        <f t="shared" si="519"/>
        <v>1</v>
      </c>
      <c r="U773" s="233">
        <f t="shared" si="520"/>
        <v>1</v>
      </c>
      <c r="V773" s="149">
        <f t="shared" si="521"/>
        <v>0</v>
      </c>
      <c r="W773" s="150"/>
    </row>
    <row r="774" spans="1:23" s="142" customFormat="1" ht="14.1" hidden="1" customHeight="1" outlineLevel="4">
      <c r="A774" s="192">
        <f t="shared" si="475"/>
        <v>912</v>
      </c>
      <c r="B774" s="173" t="s">
        <v>157</v>
      </c>
      <c r="C774" s="174"/>
      <c r="D774" s="140">
        <v>0</v>
      </c>
      <c r="E774" s="140">
        <f t="shared" si="507"/>
        <v>1</v>
      </c>
      <c r="F774" s="175">
        <v>45330</v>
      </c>
      <c r="G774" s="175">
        <v>45330</v>
      </c>
      <c r="H774" s="143">
        <f t="shared" si="508"/>
        <v>45407</v>
      </c>
      <c r="I774" s="175">
        <v>45407</v>
      </c>
      <c r="J774" s="175">
        <v>45408</v>
      </c>
      <c r="K774" s="143">
        <f t="shared" si="509"/>
        <v>45408</v>
      </c>
      <c r="L774" s="144">
        <v>100</v>
      </c>
      <c r="M774" s="215">
        <v>0</v>
      </c>
      <c r="N774" s="144">
        <f t="shared" si="516"/>
        <v>0</v>
      </c>
      <c r="O774" s="206">
        <v>100</v>
      </c>
      <c r="P774" s="145" t="s">
        <v>32</v>
      </c>
      <c r="Q774" s="227">
        <f t="shared" si="517"/>
        <v>100</v>
      </c>
      <c r="R774" s="146"/>
      <c r="S774" s="55">
        <f t="shared" si="518"/>
        <v>0</v>
      </c>
      <c r="T774" s="149">
        <f t="shared" si="519"/>
        <v>1</v>
      </c>
      <c r="U774" s="233">
        <f t="shared" si="520"/>
        <v>1</v>
      </c>
      <c r="V774" s="149">
        <f t="shared" si="521"/>
        <v>0</v>
      </c>
      <c r="W774" s="150"/>
    </row>
    <row r="775" spans="1:23" s="142" customFormat="1" ht="14.1" hidden="1" customHeight="1" outlineLevel="3">
      <c r="A775" s="192">
        <f t="shared" si="475"/>
        <v>913</v>
      </c>
      <c r="B775" s="173" t="s">
        <v>91</v>
      </c>
      <c r="C775" s="174"/>
      <c r="D775" s="140">
        <v>0</v>
      </c>
      <c r="E775" s="140">
        <f t="shared" si="507"/>
        <v>1</v>
      </c>
      <c r="F775" s="175">
        <v>45342</v>
      </c>
      <c r="G775" s="175">
        <v>45342</v>
      </c>
      <c r="H775" s="143">
        <f t="shared" si="508"/>
        <v>45408</v>
      </c>
      <c r="I775" s="175">
        <v>45408</v>
      </c>
      <c r="J775" s="175">
        <v>45408</v>
      </c>
      <c r="K775" s="143">
        <f t="shared" si="509"/>
        <v>45408</v>
      </c>
      <c r="L775" s="144">
        <v>100</v>
      </c>
      <c r="M775" s="215">
        <v>0</v>
      </c>
      <c r="N775" s="144">
        <f t="shared" si="516"/>
        <v>0</v>
      </c>
      <c r="O775" s="206">
        <v>100</v>
      </c>
      <c r="P775" s="145" t="s">
        <v>32</v>
      </c>
      <c r="Q775" s="227">
        <f t="shared" si="517"/>
        <v>100</v>
      </c>
      <c r="R775" s="146"/>
      <c r="S775" s="55">
        <f>D775/$D$763</f>
        <v>0</v>
      </c>
      <c r="T775" s="149">
        <f t="shared" si="519"/>
        <v>1</v>
      </c>
      <c r="U775" s="233">
        <f t="shared" si="520"/>
        <v>1</v>
      </c>
      <c r="V775" s="149">
        <f t="shared" si="521"/>
        <v>0</v>
      </c>
      <c r="W775" s="150"/>
    </row>
    <row r="776" spans="1:23" s="142" customFormat="1" ht="14.1" hidden="1" customHeight="1" outlineLevel="2">
      <c r="A776" s="192">
        <f t="shared" si="475"/>
        <v>914</v>
      </c>
      <c r="B776" s="173" t="s">
        <v>158</v>
      </c>
      <c r="C776" s="174"/>
      <c r="D776" s="140">
        <v>0</v>
      </c>
      <c r="E776" s="140">
        <f t="shared" si="507"/>
        <v>1</v>
      </c>
      <c r="F776" s="175">
        <v>45342</v>
      </c>
      <c r="G776" s="175">
        <v>45342</v>
      </c>
      <c r="H776" s="143">
        <f t="shared" si="508"/>
        <v>45408</v>
      </c>
      <c r="I776" s="175">
        <v>45408</v>
      </c>
      <c r="J776" s="175">
        <v>45408</v>
      </c>
      <c r="K776" s="143">
        <f t="shared" si="509"/>
        <v>45408</v>
      </c>
      <c r="L776" s="144">
        <v>100</v>
      </c>
      <c r="M776" s="215">
        <v>0</v>
      </c>
      <c r="N776" s="144">
        <f t="shared" si="516"/>
        <v>0</v>
      </c>
      <c r="O776" s="206">
        <v>100</v>
      </c>
      <c r="P776" s="145" t="s">
        <v>32</v>
      </c>
      <c r="Q776" s="227">
        <f t="shared" si="517"/>
        <v>100</v>
      </c>
      <c r="R776" s="146"/>
      <c r="S776" s="55">
        <f>D776/$D$759</f>
        <v>0</v>
      </c>
      <c r="T776" s="149">
        <f t="shared" si="519"/>
        <v>1</v>
      </c>
      <c r="U776" s="233">
        <f t="shared" si="520"/>
        <v>1</v>
      </c>
      <c r="V776" s="149">
        <f t="shared" si="521"/>
        <v>0</v>
      </c>
      <c r="W776" s="150"/>
    </row>
    <row r="777" spans="1:23" s="74" customFormat="1" ht="14.1" customHeight="1" outlineLevel="1">
      <c r="A777" s="192">
        <f t="shared" si="475"/>
        <v>915</v>
      </c>
      <c r="B777" s="170" t="s">
        <v>159</v>
      </c>
      <c r="C777" s="171"/>
      <c r="D777" s="75">
        <f>SUM(D778,D781,D847)</f>
        <v>189</v>
      </c>
      <c r="E777" s="75">
        <f t="shared" si="507"/>
        <v>72</v>
      </c>
      <c r="F777" s="172">
        <v>45273</v>
      </c>
      <c r="G777" s="172">
        <v>45344</v>
      </c>
      <c r="H777" s="76">
        <f t="shared" si="508"/>
        <v>45286</v>
      </c>
      <c r="I777" s="172">
        <v>45286</v>
      </c>
      <c r="J777" s="172">
        <v>45422</v>
      </c>
      <c r="K777" s="76">
        <f t="shared" si="509"/>
        <v>45422</v>
      </c>
      <c r="L777" s="77"/>
      <c r="M777" s="214">
        <v>0</v>
      </c>
      <c r="N777" s="77"/>
      <c r="O777" s="205"/>
      <c r="P777" s="78"/>
      <c r="Q777" s="226"/>
      <c r="R777" s="138"/>
      <c r="S777" s="80">
        <f>D777/$D$592</f>
        <v>7.6487252124645896E-2</v>
      </c>
      <c r="T777" s="82">
        <f>$S778*T778+$S781*T781+$S847*T847</f>
        <v>0.99999999999999989</v>
      </c>
      <c r="U777" s="82">
        <f>$S778*U778+$S781*U781+$S847*U847</f>
        <v>0.9735449735449736</v>
      </c>
      <c r="V777" s="82">
        <f t="shared" si="521"/>
        <v>-2.6455026455026287E-2</v>
      </c>
      <c r="W777" s="83"/>
    </row>
    <row r="778" spans="1:23" s="86" customFormat="1" ht="14.1" customHeight="1" outlineLevel="2">
      <c r="A778" s="192">
        <f t="shared" si="475"/>
        <v>916</v>
      </c>
      <c r="B778" s="176" t="s">
        <v>43</v>
      </c>
      <c r="C778" s="177"/>
      <c r="D778" s="96">
        <f>SUM(D779:D780)</f>
        <v>14</v>
      </c>
      <c r="E778" s="96">
        <f t="shared" si="507"/>
        <v>14</v>
      </c>
      <c r="F778" s="178">
        <v>45273</v>
      </c>
      <c r="G778" s="178">
        <v>45286</v>
      </c>
      <c r="H778" s="88">
        <f t="shared" si="508"/>
        <v>45286</v>
      </c>
      <c r="I778" s="178">
        <v>45286</v>
      </c>
      <c r="J778" s="178">
        <v>45299</v>
      </c>
      <c r="K778" s="88">
        <f t="shared" si="509"/>
        <v>45299</v>
      </c>
      <c r="L778" s="89"/>
      <c r="M778" s="214">
        <v>0</v>
      </c>
      <c r="N778" s="89"/>
      <c r="O778" s="207"/>
      <c r="P778" s="90"/>
      <c r="Q778" s="228"/>
      <c r="R778" s="139"/>
      <c r="S778" s="98">
        <f>D778/$D$777</f>
        <v>7.407407407407407E-2</v>
      </c>
      <c r="T778" s="94" cm="1">
        <f t="array" ref="T778">SUMPRODUCT($S779:$S780*T779:T780)</f>
        <v>1</v>
      </c>
      <c r="U778" s="94" cm="1">
        <f t="array" ref="U778">SUMPRODUCT($S779:$S780*U779:U780)</f>
        <v>1</v>
      </c>
      <c r="V778" s="94">
        <f t="shared" ref="V778" si="522">U778-T778</f>
        <v>0</v>
      </c>
      <c r="W778" s="95"/>
    </row>
    <row r="779" spans="1:23" s="142" customFormat="1" ht="14.1" customHeight="1" outlineLevel="3">
      <c r="A779" s="192">
        <f t="shared" ref="A779:A842" si="523">A778+1</f>
        <v>917</v>
      </c>
      <c r="B779" s="173" t="s">
        <v>44</v>
      </c>
      <c r="C779" s="174"/>
      <c r="D779" s="140">
        <f t="shared" si="512"/>
        <v>14</v>
      </c>
      <c r="E779" s="140">
        <f t="shared" si="507"/>
        <v>14</v>
      </c>
      <c r="F779" s="175">
        <v>45273</v>
      </c>
      <c r="G779" s="175">
        <v>45286</v>
      </c>
      <c r="H779" s="143">
        <f t="shared" si="508"/>
        <v>45286</v>
      </c>
      <c r="I779" s="175">
        <v>45286</v>
      </c>
      <c r="J779" s="175">
        <v>45299</v>
      </c>
      <c r="K779" s="143">
        <f t="shared" si="509"/>
        <v>45299</v>
      </c>
      <c r="L779" s="144">
        <v>100</v>
      </c>
      <c r="M779" s="215">
        <v>0</v>
      </c>
      <c r="N779" s="144">
        <f t="shared" ref="N779:N780" si="524">M779*100</f>
        <v>0</v>
      </c>
      <c r="O779" s="206">
        <v>100</v>
      </c>
      <c r="P779" s="145" t="s">
        <v>32</v>
      </c>
      <c r="Q779" s="227">
        <f>IF(OR(F779="",G779="",L779=""),0,MIN(MAX(IF(F779&gt;$V$1,0,(((G779-F779)-(G779-$V$1))*(10/E779)/10)),0),1)*L779)</f>
        <v>100</v>
      </c>
      <c r="R779" s="146"/>
      <c r="S779" s="55">
        <f>D779/$D$778</f>
        <v>1</v>
      </c>
      <c r="T779" s="149">
        <f>IF(OR(L779=0,Q779=0),0,Q779/L779)</f>
        <v>1</v>
      </c>
      <c r="U779" s="233">
        <f>IF(OR(L779=0,O779=0),0,O779/L779)</f>
        <v>1</v>
      </c>
      <c r="V779" s="149">
        <f t="shared" ref="V779:V781" si="525">U779-T779</f>
        <v>0</v>
      </c>
      <c r="W779" s="150"/>
    </row>
    <row r="780" spans="1:23" s="142" customFormat="1" ht="14.1" customHeight="1" outlineLevel="3">
      <c r="A780" s="192">
        <f t="shared" si="523"/>
        <v>918</v>
      </c>
      <c r="B780" s="173" t="s">
        <v>45</v>
      </c>
      <c r="C780" s="174"/>
      <c r="D780" s="140">
        <v>0</v>
      </c>
      <c r="E780" s="140">
        <f t="shared" si="507"/>
        <v>1</v>
      </c>
      <c r="F780" s="175">
        <v>45286</v>
      </c>
      <c r="G780" s="175">
        <v>45286</v>
      </c>
      <c r="H780" s="143">
        <f t="shared" si="508"/>
        <v>45299</v>
      </c>
      <c r="I780" s="175">
        <v>45299</v>
      </c>
      <c r="J780" s="175">
        <v>45299</v>
      </c>
      <c r="K780" s="143">
        <f t="shared" si="509"/>
        <v>45299</v>
      </c>
      <c r="L780" s="144">
        <v>100</v>
      </c>
      <c r="M780" s="215">
        <v>0</v>
      </c>
      <c r="N780" s="144">
        <f t="shared" si="524"/>
        <v>0</v>
      </c>
      <c r="O780" s="206">
        <v>100</v>
      </c>
      <c r="P780" s="145" t="s">
        <v>32</v>
      </c>
      <c r="Q780" s="227">
        <f>IF(OR(F780="",G780="",L780=""),0,MIN(MAX(IF(F780&gt;$V$1,0,(((G780-F780)-(G780-$V$1))*(10/E780)/10)),0),1)*L780)</f>
        <v>100</v>
      </c>
      <c r="R780" s="146"/>
      <c r="S780" s="55">
        <f>D780/$D$778</f>
        <v>0</v>
      </c>
      <c r="T780" s="149">
        <f>IF(OR(L780=0,Q780=0),0,Q780/L780)</f>
        <v>1</v>
      </c>
      <c r="U780" s="233">
        <f>IF(OR(L780=0,O780=0),0,O780/L780)</f>
        <v>1</v>
      </c>
      <c r="V780" s="149">
        <f t="shared" si="525"/>
        <v>0</v>
      </c>
      <c r="W780" s="150"/>
    </row>
    <row r="781" spans="1:23" s="86" customFormat="1" ht="14.1" customHeight="1" outlineLevel="2">
      <c r="A781" s="192">
        <f t="shared" si="523"/>
        <v>919</v>
      </c>
      <c r="B781" s="176" t="s">
        <v>46</v>
      </c>
      <c r="C781" s="177"/>
      <c r="D781" s="96">
        <f>SUM(D782,D846)</f>
        <v>175</v>
      </c>
      <c r="E781" s="96">
        <f t="shared" si="507"/>
        <v>58</v>
      </c>
      <c r="F781" s="178">
        <v>45287</v>
      </c>
      <c r="G781" s="178">
        <v>45344</v>
      </c>
      <c r="H781" s="88">
        <f t="shared" si="508"/>
        <v>45323</v>
      </c>
      <c r="I781" s="178">
        <v>45323</v>
      </c>
      <c r="J781" s="178">
        <v>45422</v>
      </c>
      <c r="K781" s="88">
        <f t="shared" si="509"/>
        <v>45422</v>
      </c>
      <c r="L781" s="89"/>
      <c r="M781" s="214">
        <v>0</v>
      </c>
      <c r="N781" s="89"/>
      <c r="O781" s="207"/>
      <c r="P781" s="90"/>
      <c r="Q781" s="228"/>
      <c r="R781" s="139"/>
      <c r="S781" s="98">
        <f>D781/$D$777</f>
        <v>0.92592592592592593</v>
      </c>
      <c r="T781" s="94">
        <f>+$S782*T782+$S846*T846</f>
        <v>0.99999999999999989</v>
      </c>
      <c r="U781" s="94">
        <f>+$S782*U782+$S846*U846</f>
        <v>0.97142857142857153</v>
      </c>
      <c r="V781" s="94">
        <f t="shared" si="525"/>
        <v>-2.8571428571428359E-2</v>
      </c>
      <c r="W781" s="95"/>
    </row>
    <row r="782" spans="1:23" s="100" customFormat="1" ht="14.1" customHeight="1" outlineLevel="3">
      <c r="A782" s="192">
        <f t="shared" si="523"/>
        <v>920</v>
      </c>
      <c r="B782" s="179" t="s">
        <v>114</v>
      </c>
      <c r="C782" s="180"/>
      <c r="D782" s="111">
        <f>SUM(D783,D795,D811,D832,D845)</f>
        <v>175</v>
      </c>
      <c r="E782" s="111">
        <f t="shared" ref="E782:E839" si="526">IF(AND(F782&lt;&gt;"",G782&lt;&gt;"",(G782-F782)=0),1,G782-F782+1)</f>
        <v>58</v>
      </c>
      <c r="F782" s="181">
        <v>45287</v>
      </c>
      <c r="G782" s="181">
        <v>45344</v>
      </c>
      <c r="H782" s="102">
        <f t="shared" ref="H782:H842" si="527">I782</f>
        <v>45323</v>
      </c>
      <c r="I782" s="181">
        <v>45323</v>
      </c>
      <c r="J782" s="181">
        <v>45422</v>
      </c>
      <c r="K782" s="102">
        <f t="shared" ref="K782:K842" si="528">J782</f>
        <v>45422</v>
      </c>
      <c r="L782" s="103"/>
      <c r="M782" s="214">
        <v>0</v>
      </c>
      <c r="N782" s="103"/>
      <c r="O782" s="208"/>
      <c r="P782" s="104"/>
      <c r="Q782" s="229"/>
      <c r="R782" s="154"/>
      <c r="S782" s="106">
        <f>D782/$D$781</f>
        <v>1</v>
      </c>
      <c r="T782" s="108">
        <f>$S783*T783+$S795*T795+$S811*T811+$S832*T832+$S845*T845</f>
        <v>0.99999999999999989</v>
      </c>
      <c r="U782" s="108">
        <f>$S783*U783+$S795*U795+$S811*U811+$S832*U832+$S845*U845</f>
        <v>0.97142857142857153</v>
      </c>
      <c r="V782" s="108">
        <f t="shared" ref="V782" si="529">U782-T782</f>
        <v>-2.8571428571428359E-2</v>
      </c>
      <c r="W782" s="109"/>
    </row>
    <row r="783" spans="1:23" s="112" customFormat="1" ht="14.1" customHeight="1" outlineLevel="4">
      <c r="A783" s="192">
        <f t="shared" si="523"/>
        <v>921</v>
      </c>
      <c r="B783" s="182" t="s">
        <v>160</v>
      </c>
      <c r="C783" s="183"/>
      <c r="D783" s="124">
        <f>SUM(D784:D794)</f>
        <v>35</v>
      </c>
      <c r="E783" s="124">
        <f t="shared" si="526"/>
        <v>38</v>
      </c>
      <c r="F783" s="184">
        <v>45287</v>
      </c>
      <c r="G783" s="184">
        <v>45324</v>
      </c>
      <c r="H783" s="114">
        <f t="shared" si="527"/>
        <v>45328</v>
      </c>
      <c r="I783" s="184">
        <v>45328</v>
      </c>
      <c r="J783" s="184">
        <v>45408</v>
      </c>
      <c r="K783" s="114">
        <f t="shared" si="528"/>
        <v>45408</v>
      </c>
      <c r="L783" s="115"/>
      <c r="M783" s="214">
        <v>0</v>
      </c>
      <c r="N783" s="115"/>
      <c r="O783" s="209"/>
      <c r="P783" s="116"/>
      <c r="Q783" s="230"/>
      <c r="R783" s="155"/>
      <c r="S783" s="123">
        <f>D783/$D$782</f>
        <v>0.2</v>
      </c>
      <c r="T783" s="120" cm="1">
        <f t="array" ref="T783">SUMPRODUCT($S784:$S794*T784:T794)</f>
        <v>1</v>
      </c>
      <c r="U783" s="120" cm="1">
        <f t="array" ref="U783">SUMPRODUCT($S784:$S794*U784:U794)</f>
        <v>1</v>
      </c>
      <c r="V783" s="120">
        <f t="shared" ref="V783" si="530">U783-T783</f>
        <v>0</v>
      </c>
      <c r="W783" s="121"/>
    </row>
    <row r="784" spans="1:23" s="142" customFormat="1" ht="14.1" customHeight="1" outlineLevel="5">
      <c r="A784" s="192">
        <f t="shared" si="523"/>
        <v>922</v>
      </c>
      <c r="B784" s="173" t="s">
        <v>49</v>
      </c>
      <c r="C784" s="174"/>
      <c r="D784" s="140">
        <f t="shared" ref="D784:D841" si="531">E784</f>
        <v>4</v>
      </c>
      <c r="E784" s="140">
        <f t="shared" si="526"/>
        <v>4</v>
      </c>
      <c r="F784" s="175">
        <v>45287</v>
      </c>
      <c r="G784" s="175">
        <v>45290</v>
      </c>
      <c r="H784" s="143">
        <f t="shared" si="527"/>
        <v>45328</v>
      </c>
      <c r="I784" s="175">
        <v>45328</v>
      </c>
      <c r="J784" s="175">
        <v>45329</v>
      </c>
      <c r="K784" s="143">
        <f t="shared" si="528"/>
        <v>45329</v>
      </c>
      <c r="L784" s="144">
        <v>100</v>
      </c>
      <c r="M784" s="215">
        <v>0</v>
      </c>
      <c r="N784" s="144">
        <f t="shared" ref="N784:N794" si="532">M784*100</f>
        <v>0</v>
      </c>
      <c r="O784" s="206">
        <v>100</v>
      </c>
      <c r="P784" s="145" t="s">
        <v>32</v>
      </c>
      <c r="Q784" s="227">
        <f t="shared" ref="Q784:Q794" si="533">IF(OR(F784="",G784="",L784=""),0,MIN(MAX(IF(F784&gt;$V$1,0,(((G784-F784)-(G784-$V$1))*(10/E784)/10)),0),1)*L784)</f>
        <v>100</v>
      </c>
      <c r="R784" s="146"/>
      <c r="S784" s="55">
        <f t="shared" ref="S784:S794" si="534">D784/$D$783</f>
        <v>0.11428571428571428</v>
      </c>
      <c r="T784" s="149">
        <f t="shared" ref="T784:T794" si="535">IF(OR(L784=0,Q784=0),0,Q784/L784)</f>
        <v>1</v>
      </c>
      <c r="U784" s="233">
        <f t="shared" ref="U784:U794" si="536">IF(OR(L784=0,O784=0),0,O784/L784)</f>
        <v>1</v>
      </c>
      <c r="V784" s="149">
        <f t="shared" ref="V784:V795" si="537">U784-T784</f>
        <v>0</v>
      </c>
      <c r="W784" s="150"/>
    </row>
    <row r="785" spans="1:23" s="142" customFormat="1" ht="14.1" customHeight="1" outlineLevel="5">
      <c r="A785" s="192">
        <f t="shared" si="523"/>
        <v>923</v>
      </c>
      <c r="B785" s="173" t="s">
        <v>50</v>
      </c>
      <c r="C785" s="174"/>
      <c r="D785" s="140">
        <f t="shared" si="531"/>
        <v>4</v>
      </c>
      <c r="E785" s="140">
        <f t="shared" si="526"/>
        <v>4</v>
      </c>
      <c r="F785" s="175">
        <v>45287</v>
      </c>
      <c r="G785" s="175">
        <v>45290</v>
      </c>
      <c r="H785" s="143">
        <f t="shared" si="527"/>
        <v>45329</v>
      </c>
      <c r="I785" s="175">
        <v>45329</v>
      </c>
      <c r="J785" s="175">
        <v>45330</v>
      </c>
      <c r="K785" s="143">
        <f t="shared" si="528"/>
        <v>45330</v>
      </c>
      <c r="L785" s="144">
        <v>100</v>
      </c>
      <c r="M785" s="215">
        <v>0</v>
      </c>
      <c r="N785" s="144">
        <f t="shared" si="532"/>
        <v>0</v>
      </c>
      <c r="O785" s="206">
        <v>100</v>
      </c>
      <c r="P785" s="145" t="s">
        <v>32</v>
      </c>
      <c r="Q785" s="227">
        <f t="shared" si="533"/>
        <v>100</v>
      </c>
      <c r="R785" s="146"/>
      <c r="S785" s="55">
        <f t="shared" si="534"/>
        <v>0.11428571428571428</v>
      </c>
      <c r="T785" s="149">
        <f t="shared" si="535"/>
        <v>1</v>
      </c>
      <c r="U785" s="233">
        <f t="shared" si="536"/>
        <v>1</v>
      </c>
      <c r="V785" s="149">
        <f t="shared" si="537"/>
        <v>0</v>
      </c>
      <c r="W785" s="150"/>
    </row>
    <row r="786" spans="1:23" s="142" customFormat="1" ht="14.1" customHeight="1" outlineLevel="5">
      <c r="A786" s="192">
        <f t="shared" si="523"/>
        <v>924</v>
      </c>
      <c r="B786" s="173" t="s">
        <v>51</v>
      </c>
      <c r="C786" s="174"/>
      <c r="D786" s="140">
        <f t="shared" si="531"/>
        <v>2</v>
      </c>
      <c r="E786" s="140">
        <f t="shared" si="526"/>
        <v>2</v>
      </c>
      <c r="F786" s="175">
        <v>45292</v>
      </c>
      <c r="G786" s="175">
        <v>45293</v>
      </c>
      <c r="H786" s="143">
        <f t="shared" si="527"/>
        <v>45330</v>
      </c>
      <c r="I786" s="175">
        <v>45330</v>
      </c>
      <c r="J786" s="175">
        <v>45331</v>
      </c>
      <c r="K786" s="143">
        <f t="shared" si="528"/>
        <v>45331</v>
      </c>
      <c r="L786" s="144">
        <v>100</v>
      </c>
      <c r="M786" s="215">
        <v>0</v>
      </c>
      <c r="N786" s="144">
        <f t="shared" si="532"/>
        <v>0</v>
      </c>
      <c r="O786" s="206">
        <v>100</v>
      </c>
      <c r="P786" s="145" t="s">
        <v>32</v>
      </c>
      <c r="Q786" s="227">
        <f t="shared" si="533"/>
        <v>100</v>
      </c>
      <c r="R786" s="146"/>
      <c r="S786" s="55">
        <f t="shared" si="534"/>
        <v>5.7142857142857141E-2</v>
      </c>
      <c r="T786" s="149">
        <f t="shared" si="535"/>
        <v>1</v>
      </c>
      <c r="U786" s="233">
        <f t="shared" si="536"/>
        <v>1</v>
      </c>
      <c r="V786" s="149">
        <f t="shared" si="537"/>
        <v>0</v>
      </c>
      <c r="W786" s="150"/>
    </row>
    <row r="787" spans="1:23" s="142" customFormat="1" ht="14.1" customHeight="1" outlineLevel="5">
      <c r="A787" s="192">
        <f t="shared" si="523"/>
        <v>925</v>
      </c>
      <c r="B787" s="173" t="s">
        <v>52</v>
      </c>
      <c r="C787" s="174"/>
      <c r="D787" s="140">
        <f t="shared" si="531"/>
        <v>3</v>
      </c>
      <c r="E787" s="140">
        <f t="shared" si="526"/>
        <v>3</v>
      </c>
      <c r="F787" s="175">
        <v>45294</v>
      </c>
      <c r="G787" s="175">
        <v>45296</v>
      </c>
      <c r="H787" s="143">
        <f t="shared" si="527"/>
        <v>45330</v>
      </c>
      <c r="I787" s="175">
        <v>45330</v>
      </c>
      <c r="J787" s="175">
        <v>45334</v>
      </c>
      <c r="K787" s="143">
        <f t="shared" si="528"/>
        <v>45334</v>
      </c>
      <c r="L787" s="144">
        <v>100</v>
      </c>
      <c r="M787" s="215">
        <v>0</v>
      </c>
      <c r="N787" s="144">
        <f t="shared" si="532"/>
        <v>0</v>
      </c>
      <c r="O787" s="206">
        <v>100</v>
      </c>
      <c r="P787" s="145" t="s">
        <v>32</v>
      </c>
      <c r="Q787" s="227">
        <f t="shared" si="533"/>
        <v>100</v>
      </c>
      <c r="R787" s="146"/>
      <c r="S787" s="55">
        <f t="shared" si="534"/>
        <v>8.5714285714285715E-2</v>
      </c>
      <c r="T787" s="149">
        <f t="shared" si="535"/>
        <v>1</v>
      </c>
      <c r="U787" s="233">
        <f t="shared" si="536"/>
        <v>1</v>
      </c>
      <c r="V787" s="149">
        <f t="shared" si="537"/>
        <v>0</v>
      </c>
      <c r="W787" s="150"/>
    </row>
    <row r="788" spans="1:23" s="142" customFormat="1" ht="14.1" customHeight="1" outlineLevel="5">
      <c r="A788" s="192">
        <f t="shared" si="523"/>
        <v>926</v>
      </c>
      <c r="B788" s="173" t="s">
        <v>53</v>
      </c>
      <c r="C788" s="174"/>
      <c r="D788" s="140">
        <f t="shared" si="531"/>
        <v>10</v>
      </c>
      <c r="E788" s="140">
        <f t="shared" si="526"/>
        <v>10</v>
      </c>
      <c r="F788" s="175">
        <v>45297</v>
      </c>
      <c r="G788" s="175">
        <v>45306</v>
      </c>
      <c r="H788" s="143">
        <f t="shared" si="527"/>
        <v>45337</v>
      </c>
      <c r="I788" s="175">
        <v>45337</v>
      </c>
      <c r="J788" s="175">
        <v>45345</v>
      </c>
      <c r="K788" s="143">
        <f t="shared" si="528"/>
        <v>45345</v>
      </c>
      <c r="L788" s="144">
        <v>100</v>
      </c>
      <c r="M788" s="215">
        <v>0</v>
      </c>
      <c r="N788" s="144">
        <f t="shared" si="532"/>
        <v>0</v>
      </c>
      <c r="O788" s="206">
        <v>100</v>
      </c>
      <c r="P788" s="145" t="s">
        <v>32</v>
      </c>
      <c r="Q788" s="227">
        <f t="shared" si="533"/>
        <v>100</v>
      </c>
      <c r="R788" s="146"/>
      <c r="S788" s="55">
        <f t="shared" si="534"/>
        <v>0.2857142857142857</v>
      </c>
      <c r="T788" s="149">
        <f t="shared" si="535"/>
        <v>1</v>
      </c>
      <c r="U788" s="233">
        <f t="shared" si="536"/>
        <v>1</v>
      </c>
      <c r="V788" s="149">
        <f t="shared" si="537"/>
        <v>0</v>
      </c>
      <c r="W788" s="150"/>
    </row>
    <row r="789" spans="1:23" s="142" customFormat="1" ht="14.1" customHeight="1" outlineLevel="5">
      <c r="A789" s="192">
        <f t="shared" si="523"/>
        <v>927</v>
      </c>
      <c r="B789" s="173" t="s">
        <v>54</v>
      </c>
      <c r="C789" s="174"/>
      <c r="D789" s="140">
        <f t="shared" si="531"/>
        <v>2</v>
      </c>
      <c r="E789" s="140">
        <f t="shared" si="526"/>
        <v>2</v>
      </c>
      <c r="F789" s="175">
        <v>45307</v>
      </c>
      <c r="G789" s="175">
        <v>45308</v>
      </c>
      <c r="H789" s="143">
        <f t="shared" si="527"/>
        <v>45341</v>
      </c>
      <c r="I789" s="175">
        <v>45341</v>
      </c>
      <c r="J789" s="175">
        <v>45343</v>
      </c>
      <c r="K789" s="143">
        <f t="shared" si="528"/>
        <v>45343</v>
      </c>
      <c r="L789" s="144">
        <v>100</v>
      </c>
      <c r="M789" s="215">
        <v>0</v>
      </c>
      <c r="N789" s="144">
        <f t="shared" si="532"/>
        <v>0</v>
      </c>
      <c r="O789" s="206">
        <v>100</v>
      </c>
      <c r="P789" s="145" t="s">
        <v>32</v>
      </c>
      <c r="Q789" s="227">
        <f t="shared" si="533"/>
        <v>100</v>
      </c>
      <c r="R789" s="146"/>
      <c r="S789" s="55">
        <f t="shared" si="534"/>
        <v>5.7142857142857141E-2</v>
      </c>
      <c r="T789" s="149">
        <f t="shared" si="535"/>
        <v>1</v>
      </c>
      <c r="U789" s="233">
        <f t="shared" si="536"/>
        <v>1</v>
      </c>
      <c r="V789" s="149">
        <f t="shared" si="537"/>
        <v>0</v>
      </c>
      <c r="W789" s="150"/>
    </row>
    <row r="790" spans="1:23" s="142" customFormat="1" ht="14.1" customHeight="1" outlineLevel="5">
      <c r="A790" s="192">
        <f t="shared" si="523"/>
        <v>928</v>
      </c>
      <c r="B790" s="173" t="s">
        <v>65</v>
      </c>
      <c r="C790" s="174"/>
      <c r="D790" s="140">
        <f t="shared" si="531"/>
        <v>2</v>
      </c>
      <c r="E790" s="140">
        <f t="shared" si="526"/>
        <v>2</v>
      </c>
      <c r="F790" s="175">
        <v>45309</v>
      </c>
      <c r="G790" s="175">
        <v>45310</v>
      </c>
      <c r="H790" s="143">
        <f t="shared" si="527"/>
        <v>45350</v>
      </c>
      <c r="I790" s="175">
        <v>45350</v>
      </c>
      <c r="J790" s="175">
        <v>45351</v>
      </c>
      <c r="K790" s="143">
        <f t="shared" si="528"/>
        <v>45351</v>
      </c>
      <c r="L790" s="144">
        <v>100</v>
      </c>
      <c r="M790" s="215">
        <v>0</v>
      </c>
      <c r="N790" s="144">
        <f t="shared" si="532"/>
        <v>0</v>
      </c>
      <c r="O790" s="206">
        <v>100</v>
      </c>
      <c r="P790" s="145" t="s">
        <v>32</v>
      </c>
      <c r="Q790" s="227">
        <f t="shared" si="533"/>
        <v>100</v>
      </c>
      <c r="R790" s="146"/>
      <c r="S790" s="55">
        <f t="shared" si="534"/>
        <v>5.7142857142857141E-2</v>
      </c>
      <c r="T790" s="149">
        <f t="shared" si="535"/>
        <v>1</v>
      </c>
      <c r="U790" s="233">
        <f t="shared" si="536"/>
        <v>1</v>
      </c>
      <c r="V790" s="149">
        <f t="shared" si="537"/>
        <v>0</v>
      </c>
      <c r="W790" s="150"/>
    </row>
    <row r="791" spans="1:23" s="142" customFormat="1" ht="14.1" customHeight="1" outlineLevel="5">
      <c r="A791" s="192">
        <f t="shared" si="523"/>
        <v>929</v>
      </c>
      <c r="B791" s="173" t="s">
        <v>55</v>
      </c>
      <c r="C791" s="174"/>
      <c r="D791" s="140">
        <f t="shared" si="531"/>
        <v>4</v>
      </c>
      <c r="E791" s="140">
        <f t="shared" si="526"/>
        <v>4</v>
      </c>
      <c r="F791" s="175">
        <v>45311</v>
      </c>
      <c r="G791" s="175">
        <v>45314</v>
      </c>
      <c r="H791" s="143">
        <f t="shared" si="527"/>
        <v>45358</v>
      </c>
      <c r="I791" s="175">
        <v>45358</v>
      </c>
      <c r="J791" s="175">
        <v>45407</v>
      </c>
      <c r="K791" s="143">
        <f t="shared" si="528"/>
        <v>45407</v>
      </c>
      <c r="L791" s="144">
        <v>100</v>
      </c>
      <c r="M791" s="215">
        <v>0</v>
      </c>
      <c r="N791" s="144">
        <f t="shared" si="532"/>
        <v>0</v>
      </c>
      <c r="O791" s="206">
        <v>100</v>
      </c>
      <c r="P791" s="145" t="s">
        <v>32</v>
      </c>
      <c r="Q791" s="227">
        <f t="shared" si="533"/>
        <v>100</v>
      </c>
      <c r="R791" s="146"/>
      <c r="S791" s="55">
        <f t="shared" si="534"/>
        <v>0.11428571428571428</v>
      </c>
      <c r="T791" s="149">
        <f t="shared" si="535"/>
        <v>1</v>
      </c>
      <c r="U791" s="233">
        <f t="shared" si="536"/>
        <v>1</v>
      </c>
      <c r="V791" s="149">
        <f t="shared" si="537"/>
        <v>0</v>
      </c>
      <c r="W791" s="150"/>
    </row>
    <row r="792" spans="1:23" s="142" customFormat="1" ht="14.1" customHeight="1" outlineLevel="5">
      <c r="A792" s="192">
        <f t="shared" si="523"/>
        <v>930</v>
      </c>
      <c r="B792" s="173" t="s">
        <v>56</v>
      </c>
      <c r="C792" s="174"/>
      <c r="D792" s="140">
        <f t="shared" si="531"/>
        <v>1</v>
      </c>
      <c r="E792" s="140">
        <f t="shared" si="526"/>
        <v>1</v>
      </c>
      <c r="F792" s="175">
        <v>45318</v>
      </c>
      <c r="G792" s="175">
        <v>45318</v>
      </c>
      <c r="H792" s="143">
        <f t="shared" si="527"/>
        <v>45408</v>
      </c>
      <c r="I792" s="175">
        <v>45408</v>
      </c>
      <c r="J792" s="175">
        <v>45408</v>
      </c>
      <c r="K792" s="143">
        <f t="shared" si="528"/>
        <v>45408</v>
      </c>
      <c r="L792" s="144">
        <v>100</v>
      </c>
      <c r="M792" s="215">
        <v>0</v>
      </c>
      <c r="N792" s="144">
        <f t="shared" si="532"/>
        <v>0</v>
      </c>
      <c r="O792" s="206">
        <v>100</v>
      </c>
      <c r="P792" s="145" t="s">
        <v>32</v>
      </c>
      <c r="Q792" s="227">
        <f t="shared" si="533"/>
        <v>100</v>
      </c>
      <c r="R792" s="146"/>
      <c r="S792" s="55">
        <f t="shared" si="534"/>
        <v>2.8571428571428571E-2</v>
      </c>
      <c r="T792" s="149">
        <f t="shared" si="535"/>
        <v>1</v>
      </c>
      <c r="U792" s="233">
        <f t="shared" si="536"/>
        <v>1</v>
      </c>
      <c r="V792" s="149">
        <f t="shared" si="537"/>
        <v>0</v>
      </c>
      <c r="W792" s="150"/>
    </row>
    <row r="793" spans="1:23" s="142" customFormat="1" ht="14.1" customHeight="1" outlineLevel="5">
      <c r="A793" s="192">
        <f t="shared" si="523"/>
        <v>931</v>
      </c>
      <c r="B793" s="173" t="s">
        <v>57</v>
      </c>
      <c r="C793" s="174"/>
      <c r="D793" s="140">
        <f t="shared" si="531"/>
        <v>3</v>
      </c>
      <c r="E793" s="140">
        <f t="shared" si="526"/>
        <v>3</v>
      </c>
      <c r="F793" s="175">
        <v>45322</v>
      </c>
      <c r="G793" s="175">
        <v>45324</v>
      </c>
      <c r="H793" s="143">
        <f t="shared" si="527"/>
        <v>45408</v>
      </c>
      <c r="I793" s="175">
        <v>45408</v>
      </c>
      <c r="J793" s="175">
        <v>45408</v>
      </c>
      <c r="K793" s="143">
        <f t="shared" si="528"/>
        <v>45408</v>
      </c>
      <c r="L793" s="144">
        <v>100</v>
      </c>
      <c r="M793" s="215">
        <v>0</v>
      </c>
      <c r="N793" s="144">
        <f t="shared" si="532"/>
        <v>0</v>
      </c>
      <c r="O793" s="206">
        <v>100</v>
      </c>
      <c r="P793" s="145" t="s">
        <v>32</v>
      </c>
      <c r="Q793" s="227">
        <f t="shared" si="533"/>
        <v>100</v>
      </c>
      <c r="R793" s="146"/>
      <c r="S793" s="55">
        <f t="shared" si="534"/>
        <v>8.5714285714285715E-2</v>
      </c>
      <c r="T793" s="149">
        <f t="shared" si="535"/>
        <v>1</v>
      </c>
      <c r="U793" s="233">
        <f t="shared" si="536"/>
        <v>1</v>
      </c>
      <c r="V793" s="149">
        <f t="shared" si="537"/>
        <v>0</v>
      </c>
      <c r="W793" s="150"/>
    </row>
    <row r="794" spans="1:23" s="142" customFormat="1" ht="14.1" customHeight="1" outlineLevel="5">
      <c r="A794" s="192">
        <f t="shared" si="523"/>
        <v>932</v>
      </c>
      <c r="B794" s="173" t="s">
        <v>161</v>
      </c>
      <c r="C794" s="174"/>
      <c r="D794" s="140">
        <v>0</v>
      </c>
      <c r="E794" s="140">
        <f t="shared" si="526"/>
        <v>1</v>
      </c>
      <c r="F794" s="175">
        <v>45324</v>
      </c>
      <c r="G794" s="175">
        <v>45324</v>
      </c>
      <c r="H794" s="143">
        <f t="shared" si="527"/>
        <v>45408</v>
      </c>
      <c r="I794" s="175">
        <v>45408</v>
      </c>
      <c r="J794" s="175">
        <v>45408</v>
      </c>
      <c r="K794" s="143">
        <f t="shared" si="528"/>
        <v>45408</v>
      </c>
      <c r="L794" s="144">
        <v>100</v>
      </c>
      <c r="M794" s="215">
        <v>0</v>
      </c>
      <c r="N794" s="144">
        <f t="shared" si="532"/>
        <v>0</v>
      </c>
      <c r="O794" s="206">
        <v>100</v>
      </c>
      <c r="P794" s="145" t="s">
        <v>32</v>
      </c>
      <c r="Q794" s="227">
        <f t="shared" si="533"/>
        <v>100</v>
      </c>
      <c r="R794" s="146"/>
      <c r="S794" s="55">
        <f t="shared" si="534"/>
        <v>0</v>
      </c>
      <c r="T794" s="149">
        <f t="shared" si="535"/>
        <v>1</v>
      </c>
      <c r="U794" s="233">
        <f t="shared" si="536"/>
        <v>1</v>
      </c>
      <c r="V794" s="149">
        <f t="shared" si="537"/>
        <v>0</v>
      </c>
      <c r="W794" s="150"/>
    </row>
    <row r="795" spans="1:23" s="112" customFormat="1" ht="14.1" customHeight="1" outlineLevel="4">
      <c r="A795" s="192">
        <f t="shared" si="523"/>
        <v>933</v>
      </c>
      <c r="B795" s="182" t="s">
        <v>162</v>
      </c>
      <c r="C795" s="183"/>
      <c r="D795" s="124">
        <f>SUM(D796,D804,D808,D809,D810)</f>
        <v>37</v>
      </c>
      <c r="E795" s="124">
        <f t="shared" si="526"/>
        <v>45</v>
      </c>
      <c r="F795" s="184">
        <v>45292</v>
      </c>
      <c r="G795" s="184">
        <v>45336</v>
      </c>
      <c r="H795" s="114">
        <f t="shared" si="527"/>
        <v>45323</v>
      </c>
      <c r="I795" s="184">
        <v>45323</v>
      </c>
      <c r="J795" s="184">
        <v>45415</v>
      </c>
      <c r="K795" s="114">
        <f t="shared" si="528"/>
        <v>45415</v>
      </c>
      <c r="L795" s="115"/>
      <c r="M795" s="214">
        <v>0</v>
      </c>
      <c r="N795" s="115"/>
      <c r="O795" s="209"/>
      <c r="P795" s="116"/>
      <c r="Q795" s="230"/>
      <c r="R795" s="155"/>
      <c r="S795" s="123">
        <f>D795/$D$782</f>
        <v>0.21142857142857144</v>
      </c>
      <c r="T795" s="120">
        <f>$S796*T796+$S804*T804+$S808*T808+$S809*T809+$S810*T810</f>
        <v>1</v>
      </c>
      <c r="U795" s="120">
        <f>$S796*U796+$S804*U804+$S808*U808+$S809*U809+$S810*U810</f>
        <v>1</v>
      </c>
      <c r="V795" s="120">
        <f t="shared" si="537"/>
        <v>0</v>
      </c>
      <c r="W795" s="121"/>
    </row>
    <row r="796" spans="1:23" s="125" customFormat="1" ht="14.1" customHeight="1" outlineLevel="5">
      <c r="A796" s="192">
        <f t="shared" si="523"/>
        <v>934</v>
      </c>
      <c r="B796" s="185" t="s">
        <v>163</v>
      </c>
      <c r="C796" s="186"/>
      <c r="D796" s="137">
        <f>SUM(D797:D803)</f>
        <v>23</v>
      </c>
      <c r="E796" s="137">
        <f t="shared" si="526"/>
        <v>22</v>
      </c>
      <c r="F796" s="187">
        <v>45292</v>
      </c>
      <c r="G796" s="187">
        <v>45313</v>
      </c>
      <c r="H796" s="127">
        <f t="shared" si="527"/>
        <v>45323</v>
      </c>
      <c r="I796" s="187">
        <v>45323</v>
      </c>
      <c r="J796" s="187">
        <v>45343</v>
      </c>
      <c r="K796" s="127">
        <f t="shared" si="528"/>
        <v>45343</v>
      </c>
      <c r="L796" s="128"/>
      <c r="M796" s="214">
        <v>0</v>
      </c>
      <c r="N796" s="128"/>
      <c r="O796" s="210"/>
      <c r="P796" s="129"/>
      <c r="Q796" s="231"/>
      <c r="R796" s="156"/>
      <c r="S796" s="136">
        <f>D796/$D$795</f>
        <v>0.6216216216216216</v>
      </c>
      <c r="T796" s="133" cm="1">
        <f t="array" ref="T796">SUMPRODUCT($S797:$S803*T797:T803)</f>
        <v>1</v>
      </c>
      <c r="U796" s="133" cm="1">
        <f t="array" ref="U796">SUMPRODUCT($S797:$S803*U797:U803)</f>
        <v>1</v>
      </c>
      <c r="V796" s="133">
        <f t="shared" ref="V796" si="538">U796-T796</f>
        <v>0</v>
      </c>
      <c r="W796" s="134"/>
    </row>
    <row r="797" spans="1:23" s="142" customFormat="1" ht="14.1" customHeight="1" outlineLevel="6">
      <c r="A797" s="192">
        <f t="shared" si="523"/>
        <v>935</v>
      </c>
      <c r="B797" s="173" t="s">
        <v>71</v>
      </c>
      <c r="C797" s="174"/>
      <c r="D797" s="140">
        <f t="shared" si="531"/>
        <v>3</v>
      </c>
      <c r="E797" s="140">
        <f t="shared" si="526"/>
        <v>3</v>
      </c>
      <c r="F797" s="175">
        <v>45292</v>
      </c>
      <c r="G797" s="175">
        <v>45294</v>
      </c>
      <c r="H797" s="143">
        <f t="shared" si="527"/>
        <v>45323</v>
      </c>
      <c r="I797" s="175">
        <v>45323</v>
      </c>
      <c r="J797" s="175">
        <v>45330</v>
      </c>
      <c r="K797" s="143">
        <f t="shared" si="528"/>
        <v>45330</v>
      </c>
      <c r="L797" s="144">
        <v>100</v>
      </c>
      <c r="M797" s="215">
        <v>0</v>
      </c>
      <c r="N797" s="144">
        <f t="shared" ref="N797:N803" si="539">M797*100</f>
        <v>0</v>
      </c>
      <c r="O797" s="206">
        <v>100</v>
      </c>
      <c r="P797" s="145" t="s">
        <v>32</v>
      </c>
      <c r="Q797" s="227">
        <f t="shared" ref="Q797:Q803" si="540">IF(OR(F797="",G797="",L797=""),0,MIN(MAX(IF(F797&gt;$V$1,0,(((G797-F797)-(G797-$V$1))*(10/E797)/10)),0),1)*L797)</f>
        <v>100</v>
      </c>
      <c r="R797" s="146"/>
      <c r="S797" s="55">
        <f t="shared" ref="S797:S803" si="541">D797/$D$796</f>
        <v>0.13043478260869565</v>
      </c>
      <c r="T797" s="149">
        <f t="shared" ref="T797:T803" si="542">IF(OR(L797=0,Q797=0),0,Q797/L797)</f>
        <v>1</v>
      </c>
      <c r="U797" s="233">
        <f t="shared" ref="U797:U803" si="543">IF(OR(L797=0,O797=0),0,O797/L797)</f>
        <v>1</v>
      </c>
      <c r="V797" s="149">
        <f t="shared" ref="V797:V804" si="544">U797-T797</f>
        <v>0</v>
      </c>
      <c r="W797" s="150"/>
    </row>
    <row r="798" spans="1:23" s="142" customFormat="1" ht="14.1" customHeight="1" outlineLevel="6">
      <c r="A798" s="192">
        <f t="shared" si="523"/>
        <v>936</v>
      </c>
      <c r="B798" s="173" t="s">
        <v>72</v>
      </c>
      <c r="C798" s="174"/>
      <c r="D798" s="140">
        <f t="shared" si="531"/>
        <v>3</v>
      </c>
      <c r="E798" s="140">
        <f t="shared" si="526"/>
        <v>3</v>
      </c>
      <c r="F798" s="175">
        <v>45292</v>
      </c>
      <c r="G798" s="175">
        <v>45294</v>
      </c>
      <c r="H798" s="143">
        <f t="shared" si="527"/>
        <v>45324</v>
      </c>
      <c r="I798" s="175">
        <v>45324</v>
      </c>
      <c r="J798" s="175">
        <v>45330</v>
      </c>
      <c r="K798" s="143">
        <f t="shared" si="528"/>
        <v>45330</v>
      </c>
      <c r="L798" s="144">
        <v>100</v>
      </c>
      <c r="M798" s="215">
        <v>0</v>
      </c>
      <c r="N798" s="144">
        <f t="shared" si="539"/>
        <v>0</v>
      </c>
      <c r="O798" s="206">
        <v>100</v>
      </c>
      <c r="P798" s="145" t="s">
        <v>32</v>
      </c>
      <c r="Q798" s="227">
        <f t="shared" si="540"/>
        <v>100</v>
      </c>
      <c r="R798" s="146"/>
      <c r="S798" s="55">
        <f t="shared" si="541"/>
        <v>0.13043478260869565</v>
      </c>
      <c r="T798" s="149">
        <f t="shared" si="542"/>
        <v>1</v>
      </c>
      <c r="U798" s="233">
        <f t="shared" si="543"/>
        <v>1</v>
      </c>
      <c r="V798" s="149">
        <f t="shared" si="544"/>
        <v>0</v>
      </c>
      <c r="W798" s="150"/>
    </row>
    <row r="799" spans="1:23" s="142" customFormat="1" ht="14.1" customHeight="1" outlineLevel="6">
      <c r="A799" s="192">
        <f t="shared" si="523"/>
        <v>937</v>
      </c>
      <c r="B799" s="173" t="s">
        <v>73</v>
      </c>
      <c r="C799" s="174"/>
      <c r="D799" s="140">
        <f t="shared" si="531"/>
        <v>2</v>
      </c>
      <c r="E799" s="140">
        <f t="shared" si="526"/>
        <v>2</v>
      </c>
      <c r="F799" s="175">
        <v>45295</v>
      </c>
      <c r="G799" s="175">
        <v>45296</v>
      </c>
      <c r="H799" s="143">
        <f t="shared" si="527"/>
        <v>45334</v>
      </c>
      <c r="I799" s="175">
        <v>45334</v>
      </c>
      <c r="J799" s="175">
        <v>45335</v>
      </c>
      <c r="K799" s="143">
        <f t="shared" si="528"/>
        <v>45335</v>
      </c>
      <c r="L799" s="144">
        <v>100</v>
      </c>
      <c r="M799" s="215">
        <v>0</v>
      </c>
      <c r="N799" s="144">
        <f t="shared" si="539"/>
        <v>0</v>
      </c>
      <c r="O799" s="206">
        <v>100</v>
      </c>
      <c r="P799" s="145" t="s">
        <v>32</v>
      </c>
      <c r="Q799" s="227">
        <f t="shared" si="540"/>
        <v>100</v>
      </c>
      <c r="R799" s="146"/>
      <c r="S799" s="55">
        <f t="shared" si="541"/>
        <v>8.6956521739130432E-2</v>
      </c>
      <c r="T799" s="149">
        <f t="shared" si="542"/>
        <v>1</v>
      </c>
      <c r="U799" s="233">
        <f t="shared" si="543"/>
        <v>1</v>
      </c>
      <c r="V799" s="149">
        <f t="shared" si="544"/>
        <v>0</v>
      </c>
      <c r="W799" s="150"/>
    </row>
    <row r="800" spans="1:23" s="142" customFormat="1" ht="14.1" customHeight="1" outlineLevel="6">
      <c r="A800" s="192">
        <f t="shared" si="523"/>
        <v>938</v>
      </c>
      <c r="B800" s="173" t="s">
        <v>75</v>
      </c>
      <c r="C800" s="174"/>
      <c r="D800" s="140">
        <f t="shared" si="531"/>
        <v>8</v>
      </c>
      <c r="E800" s="140">
        <f t="shared" si="526"/>
        <v>8</v>
      </c>
      <c r="F800" s="175">
        <v>45297</v>
      </c>
      <c r="G800" s="175">
        <v>45304</v>
      </c>
      <c r="H800" s="143">
        <f t="shared" si="527"/>
        <v>45338</v>
      </c>
      <c r="I800" s="175">
        <v>45338</v>
      </c>
      <c r="J800" s="175">
        <v>45341</v>
      </c>
      <c r="K800" s="143">
        <f t="shared" si="528"/>
        <v>45341</v>
      </c>
      <c r="L800" s="144">
        <v>100</v>
      </c>
      <c r="M800" s="215">
        <v>0</v>
      </c>
      <c r="N800" s="144">
        <f t="shared" si="539"/>
        <v>0</v>
      </c>
      <c r="O800" s="206">
        <v>100</v>
      </c>
      <c r="P800" s="145" t="s">
        <v>32</v>
      </c>
      <c r="Q800" s="227">
        <f t="shared" si="540"/>
        <v>100</v>
      </c>
      <c r="R800" s="146"/>
      <c r="S800" s="55">
        <f t="shared" si="541"/>
        <v>0.34782608695652173</v>
      </c>
      <c r="T800" s="149">
        <f t="shared" si="542"/>
        <v>1</v>
      </c>
      <c r="U800" s="233">
        <f t="shared" si="543"/>
        <v>1</v>
      </c>
      <c r="V800" s="149">
        <f t="shared" si="544"/>
        <v>0</v>
      </c>
      <c r="W800" s="150"/>
    </row>
    <row r="801" spans="1:23" s="142" customFormat="1" ht="14.1" customHeight="1" outlineLevel="6">
      <c r="A801" s="192">
        <f t="shared" si="523"/>
        <v>939</v>
      </c>
      <c r="B801" s="173" t="s">
        <v>164</v>
      </c>
      <c r="C801" s="174"/>
      <c r="D801" s="140">
        <f t="shared" si="531"/>
        <v>3</v>
      </c>
      <c r="E801" s="140">
        <f t="shared" si="526"/>
        <v>3</v>
      </c>
      <c r="F801" s="175">
        <v>45306</v>
      </c>
      <c r="G801" s="175">
        <v>45308</v>
      </c>
      <c r="H801" s="143">
        <f t="shared" si="527"/>
        <v>45341</v>
      </c>
      <c r="I801" s="175">
        <v>45341</v>
      </c>
      <c r="J801" s="175">
        <v>45341</v>
      </c>
      <c r="K801" s="143">
        <f t="shared" si="528"/>
        <v>45341</v>
      </c>
      <c r="L801" s="144">
        <v>100</v>
      </c>
      <c r="M801" s="215">
        <v>0</v>
      </c>
      <c r="N801" s="144">
        <f t="shared" si="539"/>
        <v>0</v>
      </c>
      <c r="O801" s="206">
        <v>100</v>
      </c>
      <c r="P801" s="145" t="s">
        <v>32</v>
      </c>
      <c r="Q801" s="227">
        <f t="shared" si="540"/>
        <v>100</v>
      </c>
      <c r="R801" s="146"/>
      <c r="S801" s="55">
        <f t="shared" si="541"/>
        <v>0.13043478260869565</v>
      </c>
      <c r="T801" s="149">
        <f t="shared" si="542"/>
        <v>1</v>
      </c>
      <c r="U801" s="233">
        <f t="shared" si="543"/>
        <v>1</v>
      </c>
      <c r="V801" s="149">
        <f t="shared" si="544"/>
        <v>0</v>
      </c>
      <c r="W801" s="150"/>
    </row>
    <row r="802" spans="1:23" s="142" customFormat="1" ht="14.1" customHeight="1" outlineLevel="6">
      <c r="A802" s="192">
        <f t="shared" si="523"/>
        <v>940</v>
      </c>
      <c r="B802" s="173" t="s">
        <v>76</v>
      </c>
      <c r="C802" s="174"/>
      <c r="D802" s="140">
        <f t="shared" si="531"/>
        <v>3</v>
      </c>
      <c r="E802" s="140">
        <f t="shared" si="526"/>
        <v>3</v>
      </c>
      <c r="F802" s="175">
        <v>45309</v>
      </c>
      <c r="G802" s="175">
        <v>45311</v>
      </c>
      <c r="H802" s="143">
        <f t="shared" si="527"/>
        <v>45342</v>
      </c>
      <c r="I802" s="175">
        <v>45342</v>
      </c>
      <c r="J802" s="175">
        <v>45342</v>
      </c>
      <c r="K802" s="143">
        <f t="shared" si="528"/>
        <v>45342</v>
      </c>
      <c r="L802" s="144">
        <v>100</v>
      </c>
      <c r="M802" s="215">
        <v>0</v>
      </c>
      <c r="N802" s="144">
        <f t="shared" si="539"/>
        <v>0</v>
      </c>
      <c r="O802" s="206">
        <v>100</v>
      </c>
      <c r="P802" s="145" t="s">
        <v>32</v>
      </c>
      <c r="Q802" s="227">
        <f t="shared" si="540"/>
        <v>100</v>
      </c>
      <c r="R802" s="146"/>
      <c r="S802" s="55">
        <f t="shared" si="541"/>
        <v>0.13043478260869565</v>
      </c>
      <c r="T802" s="149">
        <f t="shared" si="542"/>
        <v>1</v>
      </c>
      <c r="U802" s="233">
        <f t="shared" si="543"/>
        <v>1</v>
      </c>
      <c r="V802" s="149">
        <f t="shared" si="544"/>
        <v>0</v>
      </c>
      <c r="W802" s="150"/>
    </row>
    <row r="803" spans="1:23" s="142" customFormat="1" ht="14.1" customHeight="1" outlineLevel="6">
      <c r="A803" s="192">
        <f t="shared" si="523"/>
        <v>941</v>
      </c>
      <c r="B803" s="173" t="s">
        <v>77</v>
      </c>
      <c r="C803" s="174"/>
      <c r="D803" s="140">
        <f t="shared" si="531"/>
        <v>1</v>
      </c>
      <c r="E803" s="140">
        <f t="shared" si="526"/>
        <v>1</v>
      </c>
      <c r="F803" s="175">
        <v>45313</v>
      </c>
      <c r="G803" s="175">
        <v>45313</v>
      </c>
      <c r="H803" s="143">
        <f t="shared" si="527"/>
        <v>45343</v>
      </c>
      <c r="I803" s="175">
        <v>45343</v>
      </c>
      <c r="J803" s="175">
        <v>45343</v>
      </c>
      <c r="K803" s="143">
        <f t="shared" si="528"/>
        <v>45343</v>
      </c>
      <c r="L803" s="144">
        <v>100</v>
      </c>
      <c r="M803" s="215">
        <v>0</v>
      </c>
      <c r="N803" s="144">
        <f t="shared" si="539"/>
        <v>0</v>
      </c>
      <c r="O803" s="206">
        <v>100</v>
      </c>
      <c r="P803" s="145" t="s">
        <v>32</v>
      </c>
      <c r="Q803" s="227">
        <f t="shared" si="540"/>
        <v>100</v>
      </c>
      <c r="R803" s="146"/>
      <c r="S803" s="55">
        <f t="shared" si="541"/>
        <v>4.3478260869565216E-2</v>
      </c>
      <c r="T803" s="149">
        <f t="shared" si="542"/>
        <v>1</v>
      </c>
      <c r="U803" s="233">
        <f t="shared" si="543"/>
        <v>1</v>
      </c>
      <c r="V803" s="149">
        <f t="shared" si="544"/>
        <v>0</v>
      </c>
      <c r="W803" s="150"/>
    </row>
    <row r="804" spans="1:23" s="125" customFormat="1" ht="14.1" customHeight="1" outlineLevel="5">
      <c r="A804" s="192">
        <f t="shared" si="523"/>
        <v>942</v>
      </c>
      <c r="B804" s="185" t="s">
        <v>165</v>
      </c>
      <c r="C804" s="186"/>
      <c r="D804" s="137">
        <f>SUM(D805:D807)</f>
        <v>10</v>
      </c>
      <c r="E804" s="137">
        <f t="shared" si="526"/>
        <v>10</v>
      </c>
      <c r="F804" s="187">
        <v>45314</v>
      </c>
      <c r="G804" s="187">
        <v>45323</v>
      </c>
      <c r="H804" s="127">
        <f t="shared" si="527"/>
        <v>45343</v>
      </c>
      <c r="I804" s="187">
        <v>45343</v>
      </c>
      <c r="J804" s="187">
        <v>45413</v>
      </c>
      <c r="K804" s="127">
        <f t="shared" si="528"/>
        <v>45413</v>
      </c>
      <c r="L804" s="128"/>
      <c r="M804" s="214">
        <v>0</v>
      </c>
      <c r="N804" s="128"/>
      <c r="O804" s="210"/>
      <c r="P804" s="129"/>
      <c r="Q804" s="231"/>
      <c r="R804" s="156"/>
      <c r="S804" s="136">
        <f>D804/$D$795</f>
        <v>0.27027027027027029</v>
      </c>
      <c r="T804" s="133" cm="1">
        <f t="array" ref="T804">SUMPRODUCT($S805:$S807*T805:T807)</f>
        <v>1</v>
      </c>
      <c r="U804" s="133" cm="1">
        <f t="array" ref="U804">SUMPRODUCT($S805:$S807*U805:U807)</f>
        <v>1</v>
      </c>
      <c r="V804" s="133">
        <f t="shared" si="544"/>
        <v>0</v>
      </c>
      <c r="W804" s="134"/>
    </row>
    <row r="805" spans="1:23" s="142" customFormat="1" ht="14.1" customHeight="1" outlineLevel="6">
      <c r="A805" s="192">
        <f t="shared" si="523"/>
        <v>943</v>
      </c>
      <c r="B805" s="173" t="s">
        <v>75</v>
      </c>
      <c r="C805" s="174"/>
      <c r="D805" s="140">
        <f t="shared" si="531"/>
        <v>4</v>
      </c>
      <c r="E805" s="140">
        <f t="shared" si="526"/>
        <v>4</v>
      </c>
      <c r="F805" s="175">
        <v>45314</v>
      </c>
      <c r="G805" s="175">
        <v>45317</v>
      </c>
      <c r="H805" s="143">
        <f t="shared" si="527"/>
        <v>45343</v>
      </c>
      <c r="I805" s="175">
        <v>45343</v>
      </c>
      <c r="J805" s="175">
        <v>45351</v>
      </c>
      <c r="K805" s="143">
        <f t="shared" si="528"/>
        <v>45351</v>
      </c>
      <c r="L805" s="144">
        <v>100</v>
      </c>
      <c r="M805" s="215">
        <v>0</v>
      </c>
      <c r="N805" s="144">
        <f t="shared" ref="N805:N810" si="545">M805*100</f>
        <v>0</v>
      </c>
      <c r="O805" s="206">
        <v>100</v>
      </c>
      <c r="P805" s="145" t="s">
        <v>32</v>
      </c>
      <c r="Q805" s="227">
        <f t="shared" ref="Q805:Q810" si="546">IF(OR(F805="",G805="",L805=""),0,MIN(MAX(IF(F805&gt;$V$1,0,(((G805-F805)-(G805-$V$1))*(10/E805)/10)),0),1)*L805)</f>
        <v>100</v>
      </c>
      <c r="R805" s="146"/>
      <c r="S805" s="55">
        <f>D805/$D$804</f>
        <v>0.4</v>
      </c>
      <c r="T805" s="149">
        <f t="shared" ref="T805:T810" si="547">IF(OR(L805=0,Q805=0),0,Q805/L805)</f>
        <v>1</v>
      </c>
      <c r="U805" s="233">
        <f t="shared" ref="U805:U810" si="548">IF(OR(L805=0,O805=0),0,O805/L805)</f>
        <v>1</v>
      </c>
      <c r="V805" s="149">
        <f t="shared" ref="V805:V811" si="549">U805-T805</f>
        <v>0</v>
      </c>
      <c r="W805" s="150"/>
    </row>
    <row r="806" spans="1:23" s="142" customFormat="1" ht="14.1" customHeight="1" outlineLevel="6">
      <c r="A806" s="192">
        <f t="shared" si="523"/>
        <v>944</v>
      </c>
      <c r="B806" s="173" t="s">
        <v>76</v>
      </c>
      <c r="C806" s="174"/>
      <c r="D806" s="140">
        <f t="shared" si="531"/>
        <v>5</v>
      </c>
      <c r="E806" s="140">
        <f t="shared" si="526"/>
        <v>5</v>
      </c>
      <c r="F806" s="175">
        <v>45318</v>
      </c>
      <c r="G806" s="175">
        <v>45322</v>
      </c>
      <c r="H806" s="143">
        <f t="shared" si="527"/>
        <v>45407</v>
      </c>
      <c r="I806" s="175">
        <v>45407</v>
      </c>
      <c r="J806" s="175">
        <v>45408</v>
      </c>
      <c r="K806" s="143">
        <f t="shared" si="528"/>
        <v>45408</v>
      </c>
      <c r="L806" s="144">
        <v>100</v>
      </c>
      <c r="M806" s="215">
        <v>0</v>
      </c>
      <c r="N806" s="144">
        <f t="shared" si="545"/>
        <v>0</v>
      </c>
      <c r="O806" s="206">
        <v>100</v>
      </c>
      <c r="P806" s="145" t="s">
        <v>32</v>
      </c>
      <c r="Q806" s="227">
        <f t="shared" si="546"/>
        <v>100</v>
      </c>
      <c r="R806" s="146"/>
      <c r="S806" s="55">
        <f>D806/$D$804</f>
        <v>0.5</v>
      </c>
      <c r="T806" s="149">
        <f t="shared" si="547"/>
        <v>1</v>
      </c>
      <c r="U806" s="233">
        <f t="shared" si="548"/>
        <v>1</v>
      </c>
      <c r="V806" s="149">
        <f t="shared" si="549"/>
        <v>0</v>
      </c>
      <c r="W806" s="150"/>
    </row>
    <row r="807" spans="1:23" s="142" customFormat="1" ht="14.1" customHeight="1" outlineLevel="6">
      <c r="A807" s="192">
        <f t="shared" si="523"/>
        <v>945</v>
      </c>
      <c r="B807" s="173" t="s">
        <v>77</v>
      </c>
      <c r="C807" s="174"/>
      <c r="D807" s="140">
        <f t="shared" si="531"/>
        <v>1</v>
      </c>
      <c r="E807" s="140">
        <f t="shared" si="526"/>
        <v>1</v>
      </c>
      <c r="F807" s="175">
        <v>45323</v>
      </c>
      <c r="G807" s="175">
        <v>45323</v>
      </c>
      <c r="H807" s="143">
        <f t="shared" si="527"/>
        <v>45411</v>
      </c>
      <c r="I807" s="175">
        <v>45411</v>
      </c>
      <c r="J807" s="175">
        <v>45413</v>
      </c>
      <c r="K807" s="143">
        <f t="shared" si="528"/>
        <v>45413</v>
      </c>
      <c r="L807" s="144">
        <v>100</v>
      </c>
      <c r="M807" s="215">
        <v>0</v>
      </c>
      <c r="N807" s="144">
        <f t="shared" si="545"/>
        <v>0</v>
      </c>
      <c r="O807" s="206">
        <v>100</v>
      </c>
      <c r="P807" s="145" t="s">
        <v>32</v>
      </c>
      <c r="Q807" s="227">
        <f t="shared" si="546"/>
        <v>100</v>
      </c>
      <c r="R807" s="146"/>
      <c r="S807" s="55">
        <f>D807/$D$804</f>
        <v>0.1</v>
      </c>
      <c r="T807" s="149">
        <f t="shared" si="547"/>
        <v>1</v>
      </c>
      <c r="U807" s="233">
        <f t="shared" si="548"/>
        <v>1</v>
      </c>
      <c r="V807" s="149">
        <f t="shared" si="549"/>
        <v>0</v>
      </c>
      <c r="W807" s="150"/>
    </row>
    <row r="808" spans="1:23" s="142" customFormat="1" ht="14.1" customHeight="1" outlineLevel="5">
      <c r="A808" s="192">
        <f t="shared" si="523"/>
        <v>946</v>
      </c>
      <c r="B808" s="173" t="s">
        <v>56</v>
      </c>
      <c r="C808" s="174"/>
      <c r="D808" s="140">
        <f t="shared" si="531"/>
        <v>1</v>
      </c>
      <c r="E808" s="140">
        <f t="shared" si="526"/>
        <v>1</v>
      </c>
      <c r="F808" s="175">
        <v>45332</v>
      </c>
      <c r="G808" s="175">
        <v>45332</v>
      </c>
      <c r="H808" s="143">
        <f t="shared" si="527"/>
        <v>45412</v>
      </c>
      <c r="I808" s="175">
        <v>45412</v>
      </c>
      <c r="J808" s="175">
        <v>45414</v>
      </c>
      <c r="K808" s="143">
        <f t="shared" si="528"/>
        <v>45414</v>
      </c>
      <c r="L808" s="144">
        <v>100</v>
      </c>
      <c r="M808" s="215">
        <v>0</v>
      </c>
      <c r="N808" s="144">
        <f t="shared" si="545"/>
        <v>0</v>
      </c>
      <c r="O808" s="206">
        <v>100</v>
      </c>
      <c r="P808" s="145" t="s">
        <v>32</v>
      </c>
      <c r="Q808" s="227">
        <f t="shared" si="546"/>
        <v>100</v>
      </c>
      <c r="R808" s="146"/>
      <c r="S808" s="55">
        <f>D808/$D$795</f>
        <v>2.7027027027027029E-2</v>
      </c>
      <c r="T808" s="149">
        <f t="shared" si="547"/>
        <v>1</v>
      </c>
      <c r="U808" s="233">
        <f t="shared" si="548"/>
        <v>1</v>
      </c>
      <c r="V808" s="149">
        <f t="shared" si="549"/>
        <v>0</v>
      </c>
      <c r="W808" s="150"/>
    </row>
    <row r="809" spans="1:23" s="142" customFormat="1" ht="14.1" customHeight="1" outlineLevel="5">
      <c r="A809" s="192">
        <f t="shared" si="523"/>
        <v>947</v>
      </c>
      <c r="B809" s="173" t="s">
        <v>57</v>
      </c>
      <c r="C809" s="174"/>
      <c r="D809" s="140">
        <f t="shared" si="531"/>
        <v>3</v>
      </c>
      <c r="E809" s="140">
        <f t="shared" si="526"/>
        <v>3</v>
      </c>
      <c r="F809" s="175">
        <v>45334</v>
      </c>
      <c r="G809" s="175">
        <v>45336</v>
      </c>
      <c r="H809" s="143">
        <f t="shared" si="527"/>
        <v>45413</v>
      </c>
      <c r="I809" s="175">
        <v>45413</v>
      </c>
      <c r="J809" s="175">
        <v>45415</v>
      </c>
      <c r="K809" s="143">
        <f t="shared" si="528"/>
        <v>45415</v>
      </c>
      <c r="L809" s="144">
        <v>100</v>
      </c>
      <c r="M809" s="215">
        <v>0</v>
      </c>
      <c r="N809" s="144">
        <f t="shared" si="545"/>
        <v>0</v>
      </c>
      <c r="O809" s="206">
        <v>100</v>
      </c>
      <c r="P809" s="145" t="s">
        <v>32</v>
      </c>
      <c r="Q809" s="227">
        <f t="shared" si="546"/>
        <v>100</v>
      </c>
      <c r="R809" s="146"/>
      <c r="S809" s="55">
        <f>D809/$D$795</f>
        <v>8.1081081081081086E-2</v>
      </c>
      <c r="T809" s="149">
        <f t="shared" si="547"/>
        <v>1</v>
      </c>
      <c r="U809" s="233">
        <f t="shared" si="548"/>
        <v>1</v>
      </c>
      <c r="V809" s="149">
        <f t="shared" si="549"/>
        <v>0</v>
      </c>
      <c r="W809" s="150"/>
    </row>
    <row r="810" spans="1:23" s="142" customFormat="1" ht="14.1" customHeight="1" outlineLevel="5">
      <c r="A810" s="192">
        <f t="shared" si="523"/>
        <v>948</v>
      </c>
      <c r="B810" s="173" t="s">
        <v>166</v>
      </c>
      <c r="C810" s="174"/>
      <c r="D810" s="140">
        <v>0</v>
      </c>
      <c r="E810" s="140">
        <f t="shared" si="526"/>
        <v>1</v>
      </c>
      <c r="F810" s="175">
        <v>45336</v>
      </c>
      <c r="G810" s="175">
        <v>45336</v>
      </c>
      <c r="H810" s="143">
        <f t="shared" si="527"/>
        <v>45414</v>
      </c>
      <c r="I810" s="175">
        <v>45414</v>
      </c>
      <c r="J810" s="175">
        <v>45415</v>
      </c>
      <c r="K810" s="143">
        <f t="shared" si="528"/>
        <v>45415</v>
      </c>
      <c r="L810" s="144">
        <v>100</v>
      </c>
      <c r="M810" s="215">
        <v>0</v>
      </c>
      <c r="N810" s="144">
        <f t="shared" si="545"/>
        <v>0</v>
      </c>
      <c r="O810" s="206">
        <v>100</v>
      </c>
      <c r="P810" s="145" t="s">
        <v>32</v>
      </c>
      <c r="Q810" s="227">
        <f t="shared" si="546"/>
        <v>100</v>
      </c>
      <c r="R810" s="146"/>
      <c r="S810" s="55">
        <f>D810/$D$795</f>
        <v>0</v>
      </c>
      <c r="T810" s="149">
        <f t="shared" si="547"/>
        <v>1</v>
      </c>
      <c r="U810" s="233">
        <f t="shared" si="548"/>
        <v>1</v>
      </c>
      <c r="V810" s="149">
        <f t="shared" si="549"/>
        <v>0</v>
      </c>
      <c r="W810" s="150"/>
    </row>
    <row r="811" spans="1:23" s="112" customFormat="1" ht="14.1" customHeight="1" outlineLevel="4">
      <c r="A811" s="192">
        <f t="shared" si="523"/>
        <v>949</v>
      </c>
      <c r="B811" s="182" t="s">
        <v>167</v>
      </c>
      <c r="C811" s="183"/>
      <c r="D811" s="124">
        <f>SUM(D812,D823,D831)</f>
        <v>73</v>
      </c>
      <c r="E811" s="124">
        <f t="shared" si="526"/>
        <v>37</v>
      </c>
      <c r="F811" s="184">
        <v>45292</v>
      </c>
      <c r="G811" s="184">
        <v>45328</v>
      </c>
      <c r="H811" s="114">
        <f t="shared" si="527"/>
        <v>45323</v>
      </c>
      <c r="I811" s="184">
        <v>45323</v>
      </c>
      <c r="J811" s="184">
        <v>45422</v>
      </c>
      <c r="K811" s="114">
        <f t="shared" si="528"/>
        <v>45422</v>
      </c>
      <c r="L811" s="115"/>
      <c r="M811" s="214">
        <v>0</v>
      </c>
      <c r="N811" s="115"/>
      <c r="O811" s="209"/>
      <c r="P811" s="116"/>
      <c r="Q811" s="230"/>
      <c r="R811" s="155"/>
      <c r="S811" s="123">
        <f>D811/$D$782</f>
        <v>0.41714285714285715</v>
      </c>
      <c r="T811" s="120">
        <f>$S812*T812+$S823*T823+$S831*T831</f>
        <v>0.99999999999999978</v>
      </c>
      <c r="U811" s="120">
        <f>$S812*U812+$S823*U823+$S831*U831</f>
        <v>0.95205479452054798</v>
      </c>
      <c r="V811" s="120">
        <f t="shared" si="549"/>
        <v>-4.7945205479451802E-2</v>
      </c>
      <c r="W811" s="121"/>
    </row>
    <row r="812" spans="1:23" s="125" customFormat="1" ht="14.1" customHeight="1" outlineLevel="5">
      <c r="A812" s="192">
        <f t="shared" si="523"/>
        <v>950</v>
      </c>
      <c r="B812" s="185" t="s">
        <v>168</v>
      </c>
      <c r="C812" s="186"/>
      <c r="D812" s="137">
        <f>SUM(D813:D822)</f>
        <v>31</v>
      </c>
      <c r="E812" s="137">
        <f t="shared" si="526"/>
        <v>23</v>
      </c>
      <c r="F812" s="187">
        <v>45292</v>
      </c>
      <c r="G812" s="187">
        <v>45314</v>
      </c>
      <c r="H812" s="127">
        <f t="shared" si="527"/>
        <v>45323</v>
      </c>
      <c r="I812" s="187">
        <v>45323</v>
      </c>
      <c r="J812" s="187">
        <v>45359</v>
      </c>
      <c r="K812" s="127">
        <f t="shared" si="528"/>
        <v>45359</v>
      </c>
      <c r="L812" s="128"/>
      <c r="M812" s="214">
        <v>0</v>
      </c>
      <c r="N812" s="128"/>
      <c r="O812" s="210"/>
      <c r="P812" s="129"/>
      <c r="Q812" s="231"/>
      <c r="R812" s="156"/>
      <c r="S812" s="136">
        <f>D812/$D$811</f>
        <v>0.42465753424657532</v>
      </c>
      <c r="T812" s="133" cm="1">
        <f t="array" ref="T812">SUMPRODUCT($S813:$S822*T813:T822)</f>
        <v>1</v>
      </c>
      <c r="U812" s="133" cm="1">
        <f t="array" ref="U812">SUMPRODUCT($S813:$S822*U813:U822)</f>
        <v>1</v>
      </c>
      <c r="V812" s="133">
        <f t="shared" ref="V812" si="550">U812-T812</f>
        <v>0</v>
      </c>
      <c r="W812" s="134"/>
    </row>
    <row r="813" spans="1:23" s="142" customFormat="1" ht="14.1" customHeight="1" outlineLevel="6">
      <c r="A813" s="192">
        <f t="shared" si="523"/>
        <v>951</v>
      </c>
      <c r="B813" s="173" t="s">
        <v>71</v>
      </c>
      <c r="C813" s="174"/>
      <c r="D813" s="140">
        <f t="shared" si="531"/>
        <v>3</v>
      </c>
      <c r="E813" s="140">
        <f t="shared" si="526"/>
        <v>3</v>
      </c>
      <c r="F813" s="175">
        <v>45292</v>
      </c>
      <c r="G813" s="175">
        <v>45294</v>
      </c>
      <c r="H813" s="143">
        <f t="shared" si="527"/>
        <v>45323</v>
      </c>
      <c r="I813" s="175">
        <v>45323</v>
      </c>
      <c r="J813" s="175">
        <v>45329</v>
      </c>
      <c r="K813" s="143">
        <f t="shared" si="528"/>
        <v>45329</v>
      </c>
      <c r="L813" s="144">
        <v>100</v>
      </c>
      <c r="M813" s="215">
        <v>0</v>
      </c>
      <c r="N813" s="144">
        <f t="shared" ref="N813:N822" si="551">M813*100</f>
        <v>0</v>
      </c>
      <c r="O813" s="206">
        <v>100</v>
      </c>
      <c r="P813" s="145" t="s">
        <v>32</v>
      </c>
      <c r="Q813" s="227">
        <f t="shared" ref="Q813:Q822" si="552">IF(OR(F813="",G813="",L813=""),0,MIN(MAX(IF(F813&gt;$V$1,0,(((G813-F813)-(G813-$V$1))*(10/E813)/10)),0),1)*L813)</f>
        <v>100</v>
      </c>
      <c r="R813" s="146"/>
      <c r="S813" s="55">
        <f t="shared" ref="S813:S822" si="553">D813/$D$812</f>
        <v>9.6774193548387094E-2</v>
      </c>
      <c r="T813" s="149">
        <f t="shared" ref="T813:T822" si="554">IF(OR(L813=0,Q813=0),0,Q813/L813)</f>
        <v>1</v>
      </c>
      <c r="U813" s="233">
        <f t="shared" ref="U813:U822" si="555">IF(OR(L813=0,O813=0),0,O813/L813)</f>
        <v>1</v>
      </c>
      <c r="V813" s="149">
        <f t="shared" ref="V813:V823" si="556">U813-T813</f>
        <v>0</v>
      </c>
      <c r="W813" s="150"/>
    </row>
    <row r="814" spans="1:23" s="142" customFormat="1" ht="14.1" customHeight="1" outlineLevel="6">
      <c r="A814" s="192">
        <f t="shared" si="523"/>
        <v>952</v>
      </c>
      <c r="B814" s="173" t="s">
        <v>72</v>
      </c>
      <c r="C814" s="174"/>
      <c r="D814" s="140">
        <f t="shared" si="531"/>
        <v>3</v>
      </c>
      <c r="E814" s="140">
        <f t="shared" si="526"/>
        <v>3</v>
      </c>
      <c r="F814" s="175">
        <v>45294</v>
      </c>
      <c r="G814" s="175">
        <v>45296</v>
      </c>
      <c r="H814" s="143">
        <f t="shared" si="527"/>
        <v>45324</v>
      </c>
      <c r="I814" s="175">
        <v>45324</v>
      </c>
      <c r="J814" s="175">
        <v>45330</v>
      </c>
      <c r="K814" s="143">
        <f t="shared" si="528"/>
        <v>45330</v>
      </c>
      <c r="L814" s="144">
        <v>100</v>
      </c>
      <c r="M814" s="215">
        <v>0</v>
      </c>
      <c r="N814" s="144">
        <f t="shared" si="551"/>
        <v>0</v>
      </c>
      <c r="O814" s="206">
        <v>100</v>
      </c>
      <c r="P814" s="145" t="s">
        <v>32</v>
      </c>
      <c r="Q814" s="227">
        <f t="shared" si="552"/>
        <v>100</v>
      </c>
      <c r="R814" s="146"/>
      <c r="S814" s="55">
        <f t="shared" si="553"/>
        <v>9.6774193548387094E-2</v>
      </c>
      <c r="T814" s="149">
        <f t="shared" si="554"/>
        <v>1</v>
      </c>
      <c r="U814" s="233">
        <f t="shared" si="555"/>
        <v>1</v>
      </c>
      <c r="V814" s="149">
        <f t="shared" si="556"/>
        <v>0</v>
      </c>
      <c r="W814" s="150"/>
    </row>
    <row r="815" spans="1:23" s="142" customFormat="1" ht="14.1" customHeight="1" outlineLevel="6">
      <c r="A815" s="192">
        <f t="shared" si="523"/>
        <v>953</v>
      </c>
      <c r="B815" s="173" t="s">
        <v>73</v>
      </c>
      <c r="C815" s="174"/>
      <c r="D815" s="140">
        <f t="shared" si="531"/>
        <v>3</v>
      </c>
      <c r="E815" s="140">
        <f t="shared" si="526"/>
        <v>3</v>
      </c>
      <c r="F815" s="175">
        <v>45295</v>
      </c>
      <c r="G815" s="175">
        <v>45297</v>
      </c>
      <c r="H815" s="143">
        <f t="shared" si="527"/>
        <v>45335</v>
      </c>
      <c r="I815" s="175">
        <v>45335</v>
      </c>
      <c r="J815" s="175">
        <v>45337</v>
      </c>
      <c r="K815" s="143">
        <f t="shared" si="528"/>
        <v>45337</v>
      </c>
      <c r="L815" s="144">
        <v>100</v>
      </c>
      <c r="M815" s="215">
        <v>0</v>
      </c>
      <c r="N815" s="144">
        <f t="shared" si="551"/>
        <v>0</v>
      </c>
      <c r="O815" s="206">
        <v>100</v>
      </c>
      <c r="P815" s="145" t="s">
        <v>32</v>
      </c>
      <c r="Q815" s="227">
        <f t="shared" si="552"/>
        <v>100</v>
      </c>
      <c r="R815" s="146"/>
      <c r="S815" s="55">
        <f t="shared" si="553"/>
        <v>9.6774193548387094E-2</v>
      </c>
      <c r="T815" s="149">
        <f t="shared" si="554"/>
        <v>1</v>
      </c>
      <c r="U815" s="233">
        <f t="shared" si="555"/>
        <v>1</v>
      </c>
      <c r="V815" s="149">
        <f t="shared" si="556"/>
        <v>0</v>
      </c>
      <c r="W815" s="150"/>
    </row>
    <row r="816" spans="1:23" s="142" customFormat="1" ht="14.1" customHeight="1" outlineLevel="6">
      <c r="A816" s="192">
        <f t="shared" si="523"/>
        <v>954</v>
      </c>
      <c r="B816" s="173" t="s">
        <v>74</v>
      </c>
      <c r="C816" s="174"/>
      <c r="D816" s="140">
        <f t="shared" si="531"/>
        <v>4</v>
      </c>
      <c r="E816" s="140">
        <f t="shared" si="526"/>
        <v>4</v>
      </c>
      <c r="F816" s="175">
        <v>45297</v>
      </c>
      <c r="G816" s="175">
        <v>45300</v>
      </c>
      <c r="H816" s="143">
        <f t="shared" si="527"/>
        <v>45336</v>
      </c>
      <c r="I816" s="175">
        <v>45336</v>
      </c>
      <c r="J816" s="175">
        <v>45337</v>
      </c>
      <c r="K816" s="143">
        <f t="shared" si="528"/>
        <v>45337</v>
      </c>
      <c r="L816" s="144">
        <v>100</v>
      </c>
      <c r="M816" s="215">
        <v>0</v>
      </c>
      <c r="N816" s="144">
        <f t="shared" si="551"/>
        <v>0</v>
      </c>
      <c r="O816" s="206">
        <v>100</v>
      </c>
      <c r="P816" s="145" t="s">
        <v>32</v>
      </c>
      <c r="Q816" s="227">
        <f t="shared" si="552"/>
        <v>100</v>
      </c>
      <c r="R816" s="146"/>
      <c r="S816" s="55">
        <f t="shared" si="553"/>
        <v>0.12903225806451613</v>
      </c>
      <c r="T816" s="149">
        <f t="shared" si="554"/>
        <v>1</v>
      </c>
      <c r="U816" s="233">
        <f t="shared" si="555"/>
        <v>1</v>
      </c>
      <c r="V816" s="149">
        <f t="shared" si="556"/>
        <v>0</v>
      </c>
      <c r="W816" s="150"/>
    </row>
    <row r="817" spans="1:23" s="142" customFormat="1" ht="14.1" customHeight="1" outlineLevel="6">
      <c r="A817" s="192">
        <f t="shared" si="523"/>
        <v>955</v>
      </c>
      <c r="B817" s="173" t="s">
        <v>75</v>
      </c>
      <c r="C817" s="174"/>
      <c r="D817" s="140">
        <f t="shared" si="531"/>
        <v>3</v>
      </c>
      <c r="E817" s="140">
        <f t="shared" si="526"/>
        <v>3</v>
      </c>
      <c r="F817" s="175">
        <v>45301</v>
      </c>
      <c r="G817" s="175">
        <v>45303</v>
      </c>
      <c r="H817" s="143">
        <f t="shared" si="527"/>
        <v>45338</v>
      </c>
      <c r="I817" s="175">
        <v>45338</v>
      </c>
      <c r="J817" s="175">
        <v>45346</v>
      </c>
      <c r="K817" s="143">
        <f t="shared" si="528"/>
        <v>45346</v>
      </c>
      <c r="L817" s="144">
        <v>100</v>
      </c>
      <c r="M817" s="215">
        <v>0</v>
      </c>
      <c r="N817" s="144">
        <f t="shared" si="551"/>
        <v>0</v>
      </c>
      <c r="O817" s="206">
        <v>100</v>
      </c>
      <c r="P817" s="145" t="s">
        <v>32</v>
      </c>
      <c r="Q817" s="227">
        <f t="shared" si="552"/>
        <v>100</v>
      </c>
      <c r="R817" s="146"/>
      <c r="S817" s="55">
        <f t="shared" si="553"/>
        <v>9.6774193548387094E-2</v>
      </c>
      <c r="T817" s="149">
        <f t="shared" si="554"/>
        <v>1</v>
      </c>
      <c r="U817" s="233">
        <f t="shared" si="555"/>
        <v>1</v>
      </c>
      <c r="V817" s="149">
        <f t="shared" si="556"/>
        <v>0</v>
      </c>
      <c r="W817" s="150"/>
    </row>
    <row r="818" spans="1:23" s="142" customFormat="1" ht="14.1" customHeight="1" outlineLevel="6">
      <c r="A818" s="192">
        <f t="shared" si="523"/>
        <v>956</v>
      </c>
      <c r="B818" s="173" t="s">
        <v>76</v>
      </c>
      <c r="C818" s="174"/>
      <c r="D818" s="140">
        <f t="shared" si="531"/>
        <v>4</v>
      </c>
      <c r="E818" s="140">
        <f t="shared" si="526"/>
        <v>4</v>
      </c>
      <c r="F818" s="175">
        <v>45304</v>
      </c>
      <c r="G818" s="175">
        <v>45307</v>
      </c>
      <c r="H818" s="143">
        <f t="shared" si="527"/>
        <v>45341</v>
      </c>
      <c r="I818" s="175">
        <v>45341</v>
      </c>
      <c r="J818" s="175">
        <v>45347</v>
      </c>
      <c r="K818" s="143">
        <f t="shared" si="528"/>
        <v>45347</v>
      </c>
      <c r="L818" s="144">
        <v>100</v>
      </c>
      <c r="M818" s="215">
        <v>0</v>
      </c>
      <c r="N818" s="144">
        <f t="shared" si="551"/>
        <v>0</v>
      </c>
      <c r="O818" s="206">
        <v>100</v>
      </c>
      <c r="P818" s="145" t="s">
        <v>32</v>
      </c>
      <c r="Q818" s="227">
        <f t="shared" si="552"/>
        <v>100</v>
      </c>
      <c r="R818" s="146"/>
      <c r="S818" s="55">
        <f t="shared" si="553"/>
        <v>0.12903225806451613</v>
      </c>
      <c r="T818" s="149">
        <f t="shared" si="554"/>
        <v>1</v>
      </c>
      <c r="U818" s="233">
        <f t="shared" si="555"/>
        <v>1</v>
      </c>
      <c r="V818" s="149">
        <f t="shared" si="556"/>
        <v>0</v>
      </c>
      <c r="W818" s="150"/>
    </row>
    <row r="819" spans="1:23" s="142" customFormat="1" ht="14.1" customHeight="1" outlineLevel="6">
      <c r="A819" s="192">
        <f t="shared" si="523"/>
        <v>957</v>
      </c>
      <c r="B819" s="173" t="s">
        <v>77</v>
      </c>
      <c r="C819" s="174"/>
      <c r="D819" s="140">
        <f t="shared" si="531"/>
        <v>3</v>
      </c>
      <c r="E819" s="140">
        <f t="shared" si="526"/>
        <v>3</v>
      </c>
      <c r="F819" s="175">
        <v>45307</v>
      </c>
      <c r="G819" s="175">
        <v>45309</v>
      </c>
      <c r="H819" s="143">
        <f t="shared" si="527"/>
        <v>45352</v>
      </c>
      <c r="I819" s="175">
        <v>45352</v>
      </c>
      <c r="J819" s="175">
        <v>45356</v>
      </c>
      <c r="K819" s="143">
        <f t="shared" si="528"/>
        <v>45356</v>
      </c>
      <c r="L819" s="144">
        <v>100</v>
      </c>
      <c r="M819" s="215">
        <v>0</v>
      </c>
      <c r="N819" s="144">
        <f t="shared" si="551"/>
        <v>0</v>
      </c>
      <c r="O819" s="206">
        <v>100</v>
      </c>
      <c r="P819" s="145" t="s">
        <v>32</v>
      </c>
      <c r="Q819" s="227">
        <f t="shared" si="552"/>
        <v>100</v>
      </c>
      <c r="R819" s="146"/>
      <c r="S819" s="55">
        <f t="shared" si="553"/>
        <v>9.6774193548387094E-2</v>
      </c>
      <c r="T819" s="149">
        <f t="shared" si="554"/>
        <v>1</v>
      </c>
      <c r="U819" s="233">
        <f t="shared" si="555"/>
        <v>1</v>
      </c>
      <c r="V819" s="149">
        <f t="shared" si="556"/>
        <v>0</v>
      </c>
      <c r="W819" s="150"/>
    </row>
    <row r="820" spans="1:23" s="142" customFormat="1" ht="14.1" customHeight="1" outlineLevel="6">
      <c r="A820" s="192">
        <f t="shared" si="523"/>
        <v>958</v>
      </c>
      <c r="B820" s="173" t="s">
        <v>78</v>
      </c>
      <c r="C820" s="174"/>
      <c r="D820" s="140">
        <f t="shared" si="531"/>
        <v>4</v>
      </c>
      <c r="E820" s="140">
        <f t="shared" si="526"/>
        <v>4</v>
      </c>
      <c r="F820" s="175">
        <v>45310</v>
      </c>
      <c r="G820" s="175">
        <v>45313</v>
      </c>
      <c r="H820" s="143">
        <f t="shared" si="527"/>
        <v>45357</v>
      </c>
      <c r="I820" s="175">
        <v>45357</v>
      </c>
      <c r="J820" s="175">
        <v>45359</v>
      </c>
      <c r="K820" s="143">
        <f t="shared" si="528"/>
        <v>45359</v>
      </c>
      <c r="L820" s="144">
        <v>100</v>
      </c>
      <c r="M820" s="215">
        <v>0</v>
      </c>
      <c r="N820" s="144">
        <f t="shared" si="551"/>
        <v>0</v>
      </c>
      <c r="O820" s="206">
        <v>100</v>
      </c>
      <c r="P820" s="145" t="s">
        <v>32</v>
      </c>
      <c r="Q820" s="227">
        <f t="shared" si="552"/>
        <v>100</v>
      </c>
      <c r="R820" s="146"/>
      <c r="S820" s="55">
        <f t="shared" si="553"/>
        <v>0.12903225806451613</v>
      </c>
      <c r="T820" s="149">
        <f t="shared" si="554"/>
        <v>1</v>
      </c>
      <c r="U820" s="233">
        <f t="shared" si="555"/>
        <v>1</v>
      </c>
      <c r="V820" s="149">
        <f t="shared" si="556"/>
        <v>0</v>
      </c>
      <c r="W820" s="150"/>
    </row>
    <row r="821" spans="1:23" s="142" customFormat="1" ht="14.1" customHeight="1" outlineLevel="6">
      <c r="A821" s="192">
        <f t="shared" si="523"/>
        <v>959</v>
      </c>
      <c r="B821" s="173" t="s">
        <v>79</v>
      </c>
      <c r="C821" s="174"/>
      <c r="D821" s="140">
        <f t="shared" si="531"/>
        <v>4</v>
      </c>
      <c r="E821" s="140">
        <f t="shared" si="526"/>
        <v>4</v>
      </c>
      <c r="F821" s="175">
        <v>45311</v>
      </c>
      <c r="G821" s="175">
        <v>45314</v>
      </c>
      <c r="H821" s="143">
        <f t="shared" si="527"/>
        <v>45359</v>
      </c>
      <c r="I821" s="175">
        <v>45359</v>
      </c>
      <c r="J821" s="175">
        <v>45359</v>
      </c>
      <c r="K821" s="143">
        <f t="shared" si="528"/>
        <v>45359</v>
      </c>
      <c r="L821" s="144">
        <v>100</v>
      </c>
      <c r="M821" s="215">
        <v>0</v>
      </c>
      <c r="N821" s="144">
        <f t="shared" si="551"/>
        <v>0</v>
      </c>
      <c r="O821" s="206">
        <v>100</v>
      </c>
      <c r="P821" s="145" t="s">
        <v>32</v>
      </c>
      <c r="Q821" s="227">
        <f t="shared" si="552"/>
        <v>100</v>
      </c>
      <c r="R821" s="146"/>
      <c r="S821" s="55">
        <f t="shared" si="553"/>
        <v>0.12903225806451613</v>
      </c>
      <c r="T821" s="149">
        <f t="shared" si="554"/>
        <v>1</v>
      </c>
      <c r="U821" s="233">
        <f t="shared" si="555"/>
        <v>1</v>
      </c>
      <c r="V821" s="149">
        <f t="shared" si="556"/>
        <v>0</v>
      </c>
      <c r="W821" s="150"/>
    </row>
    <row r="822" spans="1:23" s="142" customFormat="1" ht="14.1" customHeight="1" outlineLevel="6">
      <c r="A822" s="192">
        <f t="shared" si="523"/>
        <v>960</v>
      </c>
      <c r="B822" s="173" t="s">
        <v>80</v>
      </c>
      <c r="C822" s="174"/>
      <c r="D822" s="140">
        <v>0</v>
      </c>
      <c r="E822" s="140">
        <f t="shared" si="526"/>
        <v>1</v>
      </c>
      <c r="F822" s="175">
        <v>45314</v>
      </c>
      <c r="G822" s="175">
        <v>45314</v>
      </c>
      <c r="H822" s="143">
        <f t="shared" si="527"/>
        <v>45359</v>
      </c>
      <c r="I822" s="175">
        <v>45359</v>
      </c>
      <c r="J822" s="175">
        <v>45359</v>
      </c>
      <c r="K822" s="143">
        <f t="shared" si="528"/>
        <v>45359</v>
      </c>
      <c r="L822" s="144">
        <v>100</v>
      </c>
      <c r="M822" s="215">
        <v>0</v>
      </c>
      <c r="N822" s="144">
        <f t="shared" si="551"/>
        <v>0</v>
      </c>
      <c r="O822" s="206">
        <v>100</v>
      </c>
      <c r="P822" s="145" t="s">
        <v>32</v>
      </c>
      <c r="Q822" s="227">
        <f t="shared" si="552"/>
        <v>100</v>
      </c>
      <c r="R822" s="146"/>
      <c r="S822" s="55">
        <f t="shared" si="553"/>
        <v>0</v>
      </c>
      <c r="T822" s="149">
        <f t="shared" si="554"/>
        <v>1</v>
      </c>
      <c r="U822" s="233">
        <f t="shared" si="555"/>
        <v>1</v>
      </c>
      <c r="V822" s="149">
        <f t="shared" si="556"/>
        <v>0</v>
      </c>
      <c r="W822" s="150"/>
    </row>
    <row r="823" spans="1:23" s="125" customFormat="1" ht="14.1" customHeight="1" outlineLevel="5">
      <c r="A823" s="192">
        <f t="shared" si="523"/>
        <v>961</v>
      </c>
      <c r="B823" s="185" t="s">
        <v>81</v>
      </c>
      <c r="C823" s="186"/>
      <c r="D823" s="137">
        <f>SUM(D824:D830)</f>
        <v>42</v>
      </c>
      <c r="E823" s="137">
        <f t="shared" si="526"/>
        <v>20</v>
      </c>
      <c r="F823" s="187">
        <v>45309</v>
      </c>
      <c r="G823" s="187">
        <v>45328</v>
      </c>
      <c r="H823" s="127">
        <f t="shared" si="527"/>
        <v>45348</v>
      </c>
      <c r="I823" s="187">
        <v>45348</v>
      </c>
      <c r="J823" s="187">
        <v>45422</v>
      </c>
      <c r="K823" s="127">
        <f t="shared" si="528"/>
        <v>45422</v>
      </c>
      <c r="L823" s="128"/>
      <c r="M823" s="214">
        <v>0</v>
      </c>
      <c r="N823" s="128"/>
      <c r="O823" s="210"/>
      <c r="P823" s="129"/>
      <c r="Q823" s="231"/>
      <c r="R823" s="156"/>
      <c r="S823" s="136">
        <f>D823/$D$811</f>
        <v>0.57534246575342463</v>
      </c>
      <c r="T823" s="133" cm="1">
        <f t="array" ref="T823">SUMPRODUCT($S824:$S830*T824:T830)</f>
        <v>0.99999999999999989</v>
      </c>
      <c r="U823" s="133" cm="1">
        <f t="array" ref="U823">SUMPRODUCT($S824:$S830*U824:U830)</f>
        <v>0.91666666666666663</v>
      </c>
      <c r="V823" s="133">
        <f t="shared" si="556"/>
        <v>-8.3333333333333259E-2</v>
      </c>
      <c r="W823" s="134"/>
    </row>
    <row r="824" spans="1:23" s="142" customFormat="1" ht="14.1" customHeight="1" outlineLevel="6">
      <c r="A824" s="192">
        <f t="shared" si="523"/>
        <v>962</v>
      </c>
      <c r="B824" s="173" t="s">
        <v>75</v>
      </c>
      <c r="C824" s="174"/>
      <c r="D824" s="140">
        <f t="shared" si="531"/>
        <v>7</v>
      </c>
      <c r="E824" s="140">
        <f t="shared" si="526"/>
        <v>7</v>
      </c>
      <c r="F824" s="175">
        <v>45309</v>
      </c>
      <c r="G824" s="175">
        <v>45315</v>
      </c>
      <c r="H824" s="143">
        <f t="shared" si="527"/>
        <v>45348</v>
      </c>
      <c r="I824" s="175">
        <v>45348</v>
      </c>
      <c r="J824" s="175">
        <v>45358</v>
      </c>
      <c r="K824" s="143">
        <f t="shared" si="528"/>
        <v>45358</v>
      </c>
      <c r="L824" s="144">
        <v>100</v>
      </c>
      <c r="M824" s="215">
        <v>0</v>
      </c>
      <c r="N824" s="144">
        <f t="shared" ref="N824:N831" si="557">M824*100</f>
        <v>0</v>
      </c>
      <c r="O824" s="206">
        <v>100</v>
      </c>
      <c r="P824" s="145" t="s">
        <v>32</v>
      </c>
      <c r="Q824" s="227">
        <f t="shared" ref="Q824:Q831" si="558">IF(OR(F824="",G824="",L824=""),0,MIN(MAX(IF(F824&gt;$V$1,0,(((G824-F824)-(G824-$V$1))*(10/E824)/10)),0),1)*L824)</f>
        <v>100</v>
      </c>
      <c r="R824" s="146"/>
      <c r="S824" s="55">
        <f t="shared" ref="S824:S830" si="559">D824/$D$823</f>
        <v>0.16666666666666666</v>
      </c>
      <c r="T824" s="149">
        <f t="shared" ref="T824:T831" si="560">IF(OR(L824=0,Q824=0),0,Q824/L824)</f>
        <v>1</v>
      </c>
      <c r="U824" s="233">
        <f t="shared" ref="U824:U831" si="561">IF(OR(L824=0,O824=0),0,O824/L824)</f>
        <v>1</v>
      </c>
      <c r="V824" s="149">
        <f t="shared" ref="V824:V832" si="562">U824-T824</f>
        <v>0</v>
      </c>
      <c r="W824" s="150"/>
    </row>
    <row r="825" spans="1:23" s="142" customFormat="1" ht="14.1" customHeight="1" outlineLevel="6">
      <c r="A825" s="192">
        <f t="shared" si="523"/>
        <v>963</v>
      </c>
      <c r="B825" s="173" t="s">
        <v>76</v>
      </c>
      <c r="C825" s="174"/>
      <c r="D825" s="140">
        <f t="shared" si="531"/>
        <v>7</v>
      </c>
      <c r="E825" s="140">
        <f t="shared" si="526"/>
        <v>7</v>
      </c>
      <c r="F825" s="175">
        <v>45311</v>
      </c>
      <c r="G825" s="175">
        <v>45317</v>
      </c>
      <c r="H825" s="143">
        <f t="shared" si="527"/>
        <v>45406</v>
      </c>
      <c r="I825" s="175">
        <v>45406</v>
      </c>
      <c r="J825" s="175">
        <v>45408</v>
      </c>
      <c r="K825" s="143">
        <f t="shared" si="528"/>
        <v>45408</v>
      </c>
      <c r="L825" s="144">
        <v>100</v>
      </c>
      <c r="M825" s="215">
        <v>0</v>
      </c>
      <c r="N825" s="144">
        <f t="shared" si="557"/>
        <v>0</v>
      </c>
      <c r="O825" s="206">
        <v>100</v>
      </c>
      <c r="P825" s="145" t="s">
        <v>32</v>
      </c>
      <c r="Q825" s="227">
        <f t="shared" si="558"/>
        <v>100</v>
      </c>
      <c r="R825" s="146"/>
      <c r="S825" s="55">
        <f t="shared" si="559"/>
        <v>0.16666666666666666</v>
      </c>
      <c r="T825" s="149">
        <f t="shared" si="560"/>
        <v>1</v>
      </c>
      <c r="U825" s="233">
        <f t="shared" si="561"/>
        <v>1</v>
      </c>
      <c r="V825" s="149">
        <f t="shared" si="562"/>
        <v>0</v>
      </c>
      <c r="W825" s="150"/>
    </row>
    <row r="826" spans="1:23" s="142" customFormat="1" ht="14.1" customHeight="1" outlineLevel="6">
      <c r="A826" s="192">
        <f t="shared" si="523"/>
        <v>964</v>
      </c>
      <c r="B826" s="173" t="s">
        <v>82</v>
      </c>
      <c r="C826" s="174"/>
      <c r="D826" s="140">
        <f t="shared" si="531"/>
        <v>7</v>
      </c>
      <c r="E826" s="140">
        <f t="shared" si="526"/>
        <v>7</v>
      </c>
      <c r="F826" s="175">
        <v>45314</v>
      </c>
      <c r="G826" s="175">
        <v>45320</v>
      </c>
      <c r="H826" s="143">
        <f t="shared" si="527"/>
        <v>45408</v>
      </c>
      <c r="I826" s="175">
        <v>45408</v>
      </c>
      <c r="J826" s="175">
        <v>45414</v>
      </c>
      <c r="K826" s="143">
        <f t="shared" si="528"/>
        <v>45414</v>
      </c>
      <c r="L826" s="144">
        <v>100</v>
      </c>
      <c r="M826" s="215">
        <v>0</v>
      </c>
      <c r="N826" s="144">
        <f t="shared" si="557"/>
        <v>0</v>
      </c>
      <c r="O826" s="206">
        <v>100</v>
      </c>
      <c r="P826" s="145" t="s">
        <v>32</v>
      </c>
      <c r="Q826" s="227">
        <f t="shared" si="558"/>
        <v>100</v>
      </c>
      <c r="R826" s="146"/>
      <c r="S826" s="55">
        <f t="shared" si="559"/>
        <v>0.16666666666666666</v>
      </c>
      <c r="T826" s="149">
        <f t="shared" si="560"/>
        <v>1</v>
      </c>
      <c r="U826" s="233">
        <f t="shared" si="561"/>
        <v>1</v>
      </c>
      <c r="V826" s="149">
        <f t="shared" si="562"/>
        <v>0</v>
      </c>
      <c r="W826" s="150"/>
    </row>
    <row r="827" spans="1:23" s="142" customFormat="1" ht="14.1" customHeight="1" outlineLevel="6">
      <c r="A827" s="192">
        <f t="shared" si="523"/>
        <v>965</v>
      </c>
      <c r="B827" s="173" t="s">
        <v>77</v>
      </c>
      <c r="C827" s="174"/>
      <c r="D827" s="140">
        <f t="shared" si="531"/>
        <v>7</v>
      </c>
      <c r="E827" s="140">
        <f t="shared" si="526"/>
        <v>7</v>
      </c>
      <c r="F827" s="175">
        <v>45317</v>
      </c>
      <c r="G827" s="175">
        <v>45323</v>
      </c>
      <c r="H827" s="143">
        <f t="shared" si="527"/>
        <v>45412</v>
      </c>
      <c r="I827" s="175">
        <v>45412</v>
      </c>
      <c r="J827" s="175">
        <v>45418</v>
      </c>
      <c r="K827" s="143">
        <f t="shared" si="528"/>
        <v>45418</v>
      </c>
      <c r="L827" s="144">
        <v>100</v>
      </c>
      <c r="M827" s="215">
        <v>0</v>
      </c>
      <c r="N827" s="144">
        <f t="shared" si="557"/>
        <v>0</v>
      </c>
      <c r="O827" s="206">
        <v>100</v>
      </c>
      <c r="P827" s="145" t="s">
        <v>32</v>
      </c>
      <c r="Q827" s="227">
        <f t="shared" si="558"/>
        <v>100</v>
      </c>
      <c r="R827" s="146"/>
      <c r="S827" s="55">
        <f t="shared" si="559"/>
        <v>0.16666666666666666</v>
      </c>
      <c r="T827" s="149">
        <f t="shared" si="560"/>
        <v>1</v>
      </c>
      <c r="U827" s="233">
        <f>IF(OR(L827=0,O827=0),0,O827/L827)</f>
        <v>1</v>
      </c>
      <c r="V827" s="149">
        <f t="shared" si="562"/>
        <v>0</v>
      </c>
      <c r="W827" s="150"/>
    </row>
    <row r="828" spans="1:23" s="142" customFormat="1" ht="14.1" customHeight="1" outlineLevel="6">
      <c r="A828" s="192">
        <f t="shared" si="523"/>
        <v>966</v>
      </c>
      <c r="B828" s="173" t="s">
        <v>78</v>
      </c>
      <c r="C828" s="174"/>
      <c r="D828" s="140">
        <f t="shared" si="531"/>
        <v>7</v>
      </c>
      <c r="E828" s="140">
        <f t="shared" si="526"/>
        <v>7</v>
      </c>
      <c r="F828" s="175">
        <v>45321</v>
      </c>
      <c r="G828" s="175">
        <v>45327</v>
      </c>
      <c r="H828" s="143">
        <f t="shared" si="527"/>
        <v>45415</v>
      </c>
      <c r="I828" s="175">
        <v>45415</v>
      </c>
      <c r="J828" s="175">
        <v>45421</v>
      </c>
      <c r="K828" s="143">
        <f t="shared" si="528"/>
        <v>45421</v>
      </c>
      <c r="L828" s="144">
        <v>100</v>
      </c>
      <c r="M828" s="215">
        <v>0</v>
      </c>
      <c r="N828" s="144">
        <f t="shared" si="557"/>
        <v>0</v>
      </c>
      <c r="O828" s="206">
        <v>100</v>
      </c>
      <c r="P828" s="145" t="s">
        <v>32</v>
      </c>
      <c r="Q828" s="227">
        <f t="shared" si="558"/>
        <v>100</v>
      </c>
      <c r="R828" s="146"/>
      <c r="S828" s="55">
        <f t="shared" si="559"/>
        <v>0.16666666666666666</v>
      </c>
      <c r="T828" s="149">
        <f t="shared" si="560"/>
        <v>1</v>
      </c>
      <c r="U828" s="233">
        <f>IF(OR(L828=0,O828=0),0,O828/L828)</f>
        <v>1</v>
      </c>
      <c r="V828" s="149">
        <f t="shared" si="562"/>
        <v>0</v>
      </c>
      <c r="W828" s="150"/>
    </row>
    <row r="829" spans="1:23" s="142" customFormat="1" ht="14.1" customHeight="1" outlineLevel="6">
      <c r="A829" s="192">
        <f t="shared" si="523"/>
        <v>967</v>
      </c>
      <c r="B829" s="173" t="s">
        <v>79</v>
      </c>
      <c r="C829" s="174"/>
      <c r="D829" s="140">
        <f t="shared" si="531"/>
        <v>7</v>
      </c>
      <c r="E829" s="140">
        <f t="shared" si="526"/>
        <v>7</v>
      </c>
      <c r="F829" s="175">
        <v>45322</v>
      </c>
      <c r="G829" s="175">
        <v>45328</v>
      </c>
      <c r="H829" s="143">
        <f t="shared" si="527"/>
        <v>45416</v>
      </c>
      <c r="I829" s="175">
        <v>45416</v>
      </c>
      <c r="J829" s="175">
        <v>45422</v>
      </c>
      <c r="K829" s="143">
        <f t="shared" si="528"/>
        <v>45422</v>
      </c>
      <c r="L829" s="144">
        <v>100</v>
      </c>
      <c r="M829" s="215">
        <v>0</v>
      </c>
      <c r="N829" s="144">
        <f t="shared" si="557"/>
        <v>0</v>
      </c>
      <c r="O829" s="206">
        <v>50</v>
      </c>
      <c r="P829" s="145" t="s">
        <v>32</v>
      </c>
      <c r="Q829" s="227">
        <f t="shared" si="558"/>
        <v>100</v>
      </c>
      <c r="R829" s="146"/>
      <c r="S829" s="55">
        <f t="shared" si="559"/>
        <v>0.16666666666666666</v>
      </c>
      <c r="T829" s="149">
        <f t="shared" si="560"/>
        <v>1</v>
      </c>
      <c r="U829" s="233">
        <f t="shared" si="561"/>
        <v>0.5</v>
      </c>
      <c r="V829" s="149">
        <f t="shared" si="562"/>
        <v>-0.5</v>
      </c>
      <c r="W829" s="150"/>
    </row>
    <row r="830" spans="1:23" s="142" customFormat="1" ht="14.1" customHeight="1" outlineLevel="6">
      <c r="A830" s="192">
        <f t="shared" si="523"/>
        <v>968</v>
      </c>
      <c r="B830" s="173" t="s">
        <v>83</v>
      </c>
      <c r="C830" s="174"/>
      <c r="D830" s="140">
        <v>0</v>
      </c>
      <c r="E830" s="140">
        <f t="shared" si="526"/>
        <v>1</v>
      </c>
      <c r="F830" s="175">
        <v>45328</v>
      </c>
      <c r="G830" s="175">
        <v>45328</v>
      </c>
      <c r="H830" s="143">
        <f t="shared" si="527"/>
        <v>45422</v>
      </c>
      <c r="I830" s="175">
        <v>45422</v>
      </c>
      <c r="J830" s="175">
        <v>45422</v>
      </c>
      <c r="K830" s="143">
        <f t="shared" si="528"/>
        <v>45422</v>
      </c>
      <c r="L830" s="144">
        <v>100</v>
      </c>
      <c r="M830" s="215">
        <v>0</v>
      </c>
      <c r="N830" s="144">
        <f t="shared" si="557"/>
        <v>0</v>
      </c>
      <c r="O830" s="206"/>
      <c r="P830" s="145" t="s">
        <v>32</v>
      </c>
      <c r="Q830" s="227">
        <f t="shared" si="558"/>
        <v>100</v>
      </c>
      <c r="R830" s="146"/>
      <c r="S830" s="55">
        <f t="shared" si="559"/>
        <v>0</v>
      </c>
      <c r="T830" s="149">
        <f t="shared" si="560"/>
        <v>1</v>
      </c>
      <c r="U830" s="233">
        <f t="shared" si="561"/>
        <v>0</v>
      </c>
      <c r="V830" s="149">
        <f t="shared" si="562"/>
        <v>-1</v>
      </c>
      <c r="W830" s="150"/>
    </row>
    <row r="831" spans="1:23" s="142" customFormat="1" ht="14.1" customHeight="1" outlineLevel="5">
      <c r="A831" s="192">
        <f t="shared" si="523"/>
        <v>969</v>
      </c>
      <c r="B831" s="173" t="s">
        <v>169</v>
      </c>
      <c r="C831" s="174"/>
      <c r="D831" s="140">
        <v>0</v>
      </c>
      <c r="E831" s="140">
        <f t="shared" si="526"/>
        <v>1</v>
      </c>
      <c r="F831" s="175">
        <v>45328</v>
      </c>
      <c r="G831" s="175">
        <v>45328</v>
      </c>
      <c r="H831" s="143">
        <f t="shared" si="527"/>
        <v>45422</v>
      </c>
      <c r="I831" s="175">
        <v>45422</v>
      </c>
      <c r="J831" s="175">
        <v>45422</v>
      </c>
      <c r="K831" s="143">
        <f t="shared" si="528"/>
        <v>45422</v>
      </c>
      <c r="L831" s="144">
        <v>100</v>
      </c>
      <c r="M831" s="215">
        <v>0</v>
      </c>
      <c r="N831" s="144">
        <f t="shared" si="557"/>
        <v>0</v>
      </c>
      <c r="O831" s="206"/>
      <c r="P831" s="145" t="s">
        <v>32</v>
      </c>
      <c r="Q831" s="227">
        <f t="shared" si="558"/>
        <v>100</v>
      </c>
      <c r="R831" s="146"/>
      <c r="S831" s="55">
        <f>D831/$D$811</f>
        <v>0</v>
      </c>
      <c r="T831" s="149">
        <f t="shared" si="560"/>
        <v>1</v>
      </c>
      <c r="U831" s="233">
        <f t="shared" si="561"/>
        <v>0</v>
      </c>
      <c r="V831" s="149">
        <f t="shared" si="562"/>
        <v>-1</v>
      </c>
      <c r="W831" s="150"/>
    </row>
    <row r="832" spans="1:23" s="112" customFormat="1" ht="14.1" customHeight="1" outlineLevel="4">
      <c r="A832" s="192">
        <f t="shared" si="523"/>
        <v>970</v>
      </c>
      <c r="B832" s="182" t="s">
        <v>170</v>
      </c>
      <c r="C832" s="183"/>
      <c r="D832" s="124">
        <f>SUM(D833,D844)</f>
        <v>30</v>
      </c>
      <c r="E832" s="124">
        <f t="shared" si="526"/>
        <v>23</v>
      </c>
      <c r="F832" s="184">
        <v>45322</v>
      </c>
      <c r="G832" s="184">
        <v>45344</v>
      </c>
      <c r="H832" s="114">
        <f t="shared" si="527"/>
        <v>45328</v>
      </c>
      <c r="I832" s="184">
        <v>45328</v>
      </c>
      <c r="J832" s="184">
        <v>45408</v>
      </c>
      <c r="K832" s="114">
        <f t="shared" si="528"/>
        <v>45408</v>
      </c>
      <c r="L832" s="115"/>
      <c r="M832" s="214">
        <v>0</v>
      </c>
      <c r="N832" s="115"/>
      <c r="O832" s="209"/>
      <c r="P832" s="116"/>
      <c r="Q832" s="230"/>
      <c r="R832" s="155"/>
      <c r="S832" s="123">
        <f>D832/$D$782</f>
        <v>0.17142857142857143</v>
      </c>
      <c r="T832" s="120">
        <f>$S833*T833+$S844*T844</f>
        <v>0.99999999999999989</v>
      </c>
      <c r="U832" s="120">
        <f>$S833*U833+$S844*U844</f>
        <v>0.95</v>
      </c>
      <c r="V832" s="120">
        <f t="shared" si="562"/>
        <v>-4.9999999999999933E-2</v>
      </c>
      <c r="W832" s="121"/>
    </row>
    <row r="833" spans="1:23" s="125" customFormat="1" ht="14.1" customHeight="1" outlineLevel="5">
      <c r="A833" s="192">
        <f t="shared" si="523"/>
        <v>971</v>
      </c>
      <c r="B833" s="185" t="s">
        <v>168</v>
      </c>
      <c r="C833" s="186"/>
      <c r="D833" s="137">
        <f>SUM(D834:D843)</f>
        <v>30</v>
      </c>
      <c r="E833" s="137">
        <f t="shared" si="526"/>
        <v>23</v>
      </c>
      <c r="F833" s="187">
        <v>45322</v>
      </c>
      <c r="G833" s="187">
        <v>45344</v>
      </c>
      <c r="H833" s="127">
        <f t="shared" si="527"/>
        <v>45328</v>
      </c>
      <c r="I833" s="187">
        <v>45328</v>
      </c>
      <c r="J833" s="187">
        <v>45408</v>
      </c>
      <c r="K833" s="127">
        <f t="shared" si="528"/>
        <v>45408</v>
      </c>
      <c r="L833" s="128"/>
      <c r="M833" s="214">
        <v>0</v>
      </c>
      <c r="N833" s="128"/>
      <c r="O833" s="210"/>
      <c r="P833" s="129"/>
      <c r="Q833" s="231"/>
      <c r="R833" s="156"/>
      <c r="S833" s="136">
        <f>D833/$D$832</f>
        <v>1</v>
      </c>
      <c r="T833" s="133" cm="1">
        <f t="array" ref="T833">SUMPRODUCT($S834:$S843*T834:T843)</f>
        <v>0.99999999999999989</v>
      </c>
      <c r="U833" s="133" cm="1">
        <f t="array" ref="U833">SUMPRODUCT($S834:$S843*U834:U843)</f>
        <v>0.95</v>
      </c>
      <c r="V833" s="133">
        <f t="shared" ref="V833" si="563">U833-T833</f>
        <v>-4.9999999999999933E-2</v>
      </c>
      <c r="W833" s="134"/>
    </row>
    <row r="834" spans="1:23" s="142" customFormat="1" ht="14.1" customHeight="1" outlineLevel="6">
      <c r="A834" s="192">
        <f t="shared" si="523"/>
        <v>972</v>
      </c>
      <c r="B834" s="173" t="s">
        <v>71</v>
      </c>
      <c r="C834" s="174"/>
      <c r="D834" s="140">
        <f t="shared" si="531"/>
        <v>3</v>
      </c>
      <c r="E834" s="140">
        <f t="shared" si="526"/>
        <v>3</v>
      </c>
      <c r="F834" s="175">
        <v>45322</v>
      </c>
      <c r="G834" s="175">
        <v>45324</v>
      </c>
      <c r="H834" s="143">
        <f t="shared" si="527"/>
        <v>45328</v>
      </c>
      <c r="I834" s="175">
        <v>45328</v>
      </c>
      <c r="J834" s="175">
        <v>45330</v>
      </c>
      <c r="K834" s="143">
        <f t="shared" si="528"/>
        <v>45330</v>
      </c>
      <c r="L834" s="144">
        <v>100</v>
      </c>
      <c r="M834" s="215">
        <v>0</v>
      </c>
      <c r="N834" s="144">
        <f t="shared" ref="N834:N847" si="564">M834*100</f>
        <v>0</v>
      </c>
      <c r="O834" s="206">
        <v>100</v>
      </c>
      <c r="P834" s="145" t="s">
        <v>32</v>
      </c>
      <c r="Q834" s="227">
        <f t="shared" ref="Q834:Q847" si="565">IF(OR(F834="",G834="",L834=""),0,MIN(MAX(IF(F834&gt;$V$1,0,(((G834-F834)-(G834-$V$1))*(10/E834)/10)),0),1)*L834)</f>
        <v>100</v>
      </c>
      <c r="R834" s="146"/>
      <c r="S834" s="55">
        <f t="shared" ref="S834:S843" si="566">D834/$D$833</f>
        <v>0.1</v>
      </c>
      <c r="T834" s="149">
        <f t="shared" ref="T834:T847" si="567">IF(OR(L834=0,Q834=0),0,Q834/L834)</f>
        <v>1</v>
      </c>
      <c r="U834" s="233">
        <f t="shared" ref="U834:U847" si="568">IF(OR(L834=0,O834=0),0,O834/L834)</f>
        <v>1</v>
      </c>
      <c r="V834" s="149">
        <f t="shared" ref="V834:V848" si="569">U834-T834</f>
        <v>0</v>
      </c>
      <c r="W834" s="150"/>
    </row>
    <row r="835" spans="1:23" s="142" customFormat="1" ht="14.1" customHeight="1" outlineLevel="6">
      <c r="A835" s="192">
        <f t="shared" si="523"/>
        <v>973</v>
      </c>
      <c r="B835" s="173" t="s">
        <v>72</v>
      </c>
      <c r="C835" s="174"/>
      <c r="D835" s="140">
        <f t="shared" si="531"/>
        <v>4</v>
      </c>
      <c r="E835" s="140">
        <f t="shared" si="526"/>
        <v>4</v>
      </c>
      <c r="F835" s="175">
        <v>45324</v>
      </c>
      <c r="G835" s="175">
        <v>45327</v>
      </c>
      <c r="H835" s="143">
        <f t="shared" si="527"/>
        <v>45329</v>
      </c>
      <c r="I835" s="175">
        <v>45329</v>
      </c>
      <c r="J835" s="175">
        <v>45331</v>
      </c>
      <c r="K835" s="143">
        <f t="shared" si="528"/>
        <v>45331</v>
      </c>
      <c r="L835" s="144">
        <v>100</v>
      </c>
      <c r="M835" s="215">
        <v>0</v>
      </c>
      <c r="N835" s="144">
        <f t="shared" si="564"/>
        <v>0</v>
      </c>
      <c r="O835" s="206">
        <v>100</v>
      </c>
      <c r="P835" s="145" t="s">
        <v>32</v>
      </c>
      <c r="Q835" s="227">
        <f t="shared" si="565"/>
        <v>100</v>
      </c>
      <c r="R835" s="146"/>
      <c r="S835" s="55">
        <f t="shared" si="566"/>
        <v>0.13333333333333333</v>
      </c>
      <c r="T835" s="149">
        <f t="shared" si="567"/>
        <v>1</v>
      </c>
      <c r="U835" s="233">
        <f t="shared" si="568"/>
        <v>1</v>
      </c>
      <c r="V835" s="149">
        <f t="shared" si="569"/>
        <v>0</v>
      </c>
      <c r="W835" s="150"/>
    </row>
    <row r="836" spans="1:23" s="142" customFormat="1" ht="14.1" customHeight="1" outlineLevel="6">
      <c r="A836" s="192">
        <f t="shared" si="523"/>
        <v>974</v>
      </c>
      <c r="B836" s="173" t="s">
        <v>73</v>
      </c>
      <c r="C836" s="174"/>
      <c r="D836" s="140">
        <f t="shared" si="531"/>
        <v>4</v>
      </c>
      <c r="E836" s="140">
        <f t="shared" si="526"/>
        <v>4</v>
      </c>
      <c r="F836" s="175">
        <v>45325</v>
      </c>
      <c r="G836" s="175">
        <v>45328</v>
      </c>
      <c r="H836" s="143">
        <f t="shared" si="527"/>
        <v>45335</v>
      </c>
      <c r="I836" s="175">
        <v>45335</v>
      </c>
      <c r="J836" s="175">
        <v>45336</v>
      </c>
      <c r="K836" s="143">
        <f t="shared" si="528"/>
        <v>45336</v>
      </c>
      <c r="L836" s="144">
        <v>100</v>
      </c>
      <c r="M836" s="215">
        <v>0</v>
      </c>
      <c r="N836" s="144">
        <f t="shared" si="564"/>
        <v>0</v>
      </c>
      <c r="O836" s="206">
        <v>100</v>
      </c>
      <c r="P836" s="145" t="s">
        <v>32</v>
      </c>
      <c r="Q836" s="227">
        <f t="shared" si="565"/>
        <v>100</v>
      </c>
      <c r="R836" s="146"/>
      <c r="S836" s="55">
        <f t="shared" si="566"/>
        <v>0.13333333333333333</v>
      </c>
      <c r="T836" s="149">
        <f t="shared" si="567"/>
        <v>1</v>
      </c>
      <c r="U836" s="233">
        <f t="shared" si="568"/>
        <v>1</v>
      </c>
      <c r="V836" s="149">
        <f t="shared" si="569"/>
        <v>0</v>
      </c>
      <c r="W836" s="150"/>
    </row>
    <row r="837" spans="1:23" s="142" customFormat="1" ht="14.1" customHeight="1" outlineLevel="6">
      <c r="A837" s="192">
        <f t="shared" si="523"/>
        <v>975</v>
      </c>
      <c r="B837" s="173" t="s">
        <v>74</v>
      </c>
      <c r="C837" s="174"/>
      <c r="D837" s="140">
        <f t="shared" si="531"/>
        <v>3</v>
      </c>
      <c r="E837" s="140">
        <f t="shared" si="526"/>
        <v>3</v>
      </c>
      <c r="F837" s="175">
        <v>45328</v>
      </c>
      <c r="G837" s="175">
        <v>45330</v>
      </c>
      <c r="H837" s="143">
        <f t="shared" si="527"/>
        <v>45336</v>
      </c>
      <c r="I837" s="175">
        <v>45336</v>
      </c>
      <c r="J837" s="175">
        <v>45337</v>
      </c>
      <c r="K837" s="143">
        <f t="shared" si="528"/>
        <v>45337</v>
      </c>
      <c r="L837" s="144">
        <v>100</v>
      </c>
      <c r="M837" s="215">
        <v>0</v>
      </c>
      <c r="N837" s="144">
        <f t="shared" si="564"/>
        <v>0</v>
      </c>
      <c r="O837" s="206">
        <v>100</v>
      </c>
      <c r="P837" s="145" t="s">
        <v>32</v>
      </c>
      <c r="Q837" s="227">
        <f t="shared" si="565"/>
        <v>100</v>
      </c>
      <c r="R837" s="146"/>
      <c r="S837" s="55">
        <f t="shared" si="566"/>
        <v>0.1</v>
      </c>
      <c r="T837" s="149">
        <f t="shared" si="567"/>
        <v>1</v>
      </c>
      <c r="U837" s="233">
        <f t="shared" si="568"/>
        <v>1</v>
      </c>
      <c r="V837" s="149">
        <f t="shared" si="569"/>
        <v>0</v>
      </c>
      <c r="W837" s="150"/>
    </row>
    <row r="838" spans="1:23" s="142" customFormat="1" ht="14.1" customHeight="1" outlineLevel="6">
      <c r="A838" s="192">
        <f t="shared" si="523"/>
        <v>976</v>
      </c>
      <c r="B838" s="173" t="s">
        <v>75</v>
      </c>
      <c r="C838" s="174"/>
      <c r="D838" s="140">
        <f t="shared" si="531"/>
        <v>4</v>
      </c>
      <c r="E838" s="140">
        <f t="shared" si="526"/>
        <v>4</v>
      </c>
      <c r="F838" s="175">
        <v>45331</v>
      </c>
      <c r="G838" s="175">
        <v>45334</v>
      </c>
      <c r="H838" s="143">
        <f t="shared" si="527"/>
        <v>45338</v>
      </c>
      <c r="I838" s="175">
        <v>45338</v>
      </c>
      <c r="J838" s="175">
        <v>45397</v>
      </c>
      <c r="K838" s="143">
        <f t="shared" si="528"/>
        <v>45397</v>
      </c>
      <c r="L838" s="144">
        <v>100</v>
      </c>
      <c r="M838" s="215">
        <v>0</v>
      </c>
      <c r="N838" s="144">
        <f t="shared" si="564"/>
        <v>0</v>
      </c>
      <c r="O838" s="206">
        <v>100</v>
      </c>
      <c r="P838" s="145" t="s">
        <v>32</v>
      </c>
      <c r="Q838" s="227">
        <f t="shared" si="565"/>
        <v>100</v>
      </c>
      <c r="R838" s="146"/>
      <c r="S838" s="55">
        <f t="shared" si="566"/>
        <v>0.13333333333333333</v>
      </c>
      <c r="T838" s="149">
        <f t="shared" si="567"/>
        <v>1</v>
      </c>
      <c r="U838" s="233">
        <f t="shared" si="568"/>
        <v>1</v>
      </c>
      <c r="V838" s="149">
        <f t="shared" si="569"/>
        <v>0</v>
      </c>
      <c r="W838" s="150"/>
    </row>
    <row r="839" spans="1:23" s="142" customFormat="1" ht="14.1" customHeight="1" outlineLevel="6">
      <c r="A839" s="192">
        <f t="shared" si="523"/>
        <v>977</v>
      </c>
      <c r="B839" s="173" t="s">
        <v>76</v>
      </c>
      <c r="C839" s="174"/>
      <c r="D839" s="140">
        <f t="shared" si="531"/>
        <v>3</v>
      </c>
      <c r="E839" s="140">
        <f t="shared" si="526"/>
        <v>3</v>
      </c>
      <c r="F839" s="175">
        <v>45335</v>
      </c>
      <c r="G839" s="175">
        <v>45337</v>
      </c>
      <c r="H839" s="143">
        <f t="shared" si="527"/>
        <v>45349</v>
      </c>
      <c r="I839" s="175">
        <v>45349</v>
      </c>
      <c r="J839" s="175">
        <v>45408</v>
      </c>
      <c r="K839" s="143">
        <f t="shared" si="528"/>
        <v>45408</v>
      </c>
      <c r="L839" s="144">
        <v>100</v>
      </c>
      <c r="M839" s="215">
        <v>0</v>
      </c>
      <c r="N839" s="144">
        <f t="shared" si="564"/>
        <v>0</v>
      </c>
      <c r="O839" s="206">
        <v>100</v>
      </c>
      <c r="P839" s="145" t="s">
        <v>32</v>
      </c>
      <c r="Q839" s="227">
        <f t="shared" si="565"/>
        <v>100</v>
      </c>
      <c r="R839" s="146"/>
      <c r="S839" s="55">
        <f t="shared" si="566"/>
        <v>0.1</v>
      </c>
      <c r="T839" s="149">
        <f t="shared" si="567"/>
        <v>1</v>
      </c>
      <c r="U839" s="233">
        <f t="shared" si="568"/>
        <v>1</v>
      </c>
      <c r="V839" s="149">
        <f t="shared" si="569"/>
        <v>0</v>
      </c>
      <c r="W839" s="150"/>
    </row>
    <row r="840" spans="1:23" s="142" customFormat="1" ht="14.1" customHeight="1" outlineLevel="6">
      <c r="A840" s="192">
        <f t="shared" si="523"/>
        <v>978</v>
      </c>
      <c r="B840" s="173" t="s">
        <v>77</v>
      </c>
      <c r="C840" s="174"/>
      <c r="D840" s="140">
        <f t="shared" si="531"/>
        <v>3</v>
      </c>
      <c r="E840" s="140">
        <f t="shared" ref="E840:E872" si="570">IF(AND(F840&lt;&gt;"",G840&lt;&gt;"",(G840-F840)=0),1,G840-F840+1)</f>
        <v>3</v>
      </c>
      <c r="F840" s="175">
        <v>45337</v>
      </c>
      <c r="G840" s="175">
        <v>45339</v>
      </c>
      <c r="H840" s="143">
        <f t="shared" si="527"/>
        <v>45351</v>
      </c>
      <c r="I840" s="175">
        <v>45351</v>
      </c>
      <c r="J840" s="175">
        <v>45353</v>
      </c>
      <c r="K840" s="143">
        <f t="shared" si="528"/>
        <v>45353</v>
      </c>
      <c r="L840" s="144">
        <v>100</v>
      </c>
      <c r="M840" s="215">
        <v>0</v>
      </c>
      <c r="N840" s="144">
        <f t="shared" si="564"/>
        <v>0</v>
      </c>
      <c r="O840" s="206">
        <v>100</v>
      </c>
      <c r="P840" s="145" t="s">
        <v>32</v>
      </c>
      <c r="Q840" s="227">
        <f t="shared" si="565"/>
        <v>100</v>
      </c>
      <c r="R840" s="146"/>
      <c r="S840" s="55">
        <f t="shared" si="566"/>
        <v>0.1</v>
      </c>
      <c r="T840" s="149">
        <f t="shared" si="567"/>
        <v>1</v>
      </c>
      <c r="U840" s="233">
        <f t="shared" si="568"/>
        <v>1</v>
      </c>
      <c r="V840" s="149">
        <f t="shared" si="569"/>
        <v>0</v>
      </c>
      <c r="W840" s="150"/>
    </row>
    <row r="841" spans="1:23" s="142" customFormat="1" ht="14.1" customHeight="1" outlineLevel="6">
      <c r="A841" s="192">
        <f t="shared" si="523"/>
        <v>979</v>
      </c>
      <c r="B841" s="173" t="s">
        <v>78</v>
      </c>
      <c r="C841" s="174"/>
      <c r="D841" s="140">
        <f t="shared" si="531"/>
        <v>3</v>
      </c>
      <c r="E841" s="140">
        <f t="shared" si="570"/>
        <v>3</v>
      </c>
      <c r="F841" s="175">
        <v>45341</v>
      </c>
      <c r="G841" s="175">
        <v>45343</v>
      </c>
      <c r="H841" s="143">
        <f t="shared" si="527"/>
        <v>45355</v>
      </c>
      <c r="I841" s="175">
        <v>45355</v>
      </c>
      <c r="J841" s="175">
        <v>45357</v>
      </c>
      <c r="K841" s="143">
        <f t="shared" si="528"/>
        <v>45357</v>
      </c>
      <c r="L841" s="144">
        <v>100</v>
      </c>
      <c r="M841" s="215">
        <v>0</v>
      </c>
      <c r="N841" s="144">
        <f t="shared" si="564"/>
        <v>0</v>
      </c>
      <c r="O841" s="206">
        <v>100</v>
      </c>
      <c r="P841" s="145" t="s">
        <v>32</v>
      </c>
      <c r="Q841" s="227">
        <f t="shared" si="565"/>
        <v>100</v>
      </c>
      <c r="R841" s="146"/>
      <c r="S841" s="55">
        <f t="shared" si="566"/>
        <v>0.1</v>
      </c>
      <c r="T841" s="149">
        <f t="shared" si="567"/>
        <v>1</v>
      </c>
      <c r="U841" s="233">
        <f t="shared" si="568"/>
        <v>1</v>
      </c>
      <c r="V841" s="149">
        <f t="shared" si="569"/>
        <v>0</v>
      </c>
      <c r="W841" s="150"/>
    </row>
    <row r="842" spans="1:23" s="142" customFormat="1" ht="14.1" customHeight="1" outlineLevel="6">
      <c r="A842" s="192">
        <f t="shared" si="523"/>
        <v>980</v>
      </c>
      <c r="B842" s="173" t="s">
        <v>79</v>
      </c>
      <c r="C842" s="174"/>
      <c r="D842" s="140">
        <f t="shared" ref="D842:D874" si="571">E842</f>
        <v>3</v>
      </c>
      <c r="E842" s="140">
        <f t="shared" si="570"/>
        <v>3</v>
      </c>
      <c r="F842" s="175">
        <v>45342</v>
      </c>
      <c r="G842" s="175">
        <v>45344</v>
      </c>
      <c r="H842" s="143">
        <f t="shared" si="527"/>
        <v>45356</v>
      </c>
      <c r="I842" s="175">
        <v>45356</v>
      </c>
      <c r="J842" s="175">
        <v>45358</v>
      </c>
      <c r="K842" s="143">
        <f t="shared" si="528"/>
        <v>45358</v>
      </c>
      <c r="L842" s="144">
        <v>100</v>
      </c>
      <c r="M842" s="215">
        <v>0</v>
      </c>
      <c r="N842" s="144">
        <f t="shared" si="564"/>
        <v>0</v>
      </c>
      <c r="O842" s="206">
        <v>50</v>
      </c>
      <c r="P842" s="145" t="s">
        <v>32</v>
      </c>
      <c r="Q842" s="227">
        <f t="shared" si="565"/>
        <v>100</v>
      </c>
      <c r="R842" s="146"/>
      <c r="S842" s="55">
        <f t="shared" si="566"/>
        <v>0.1</v>
      </c>
      <c r="T842" s="149">
        <f t="shared" si="567"/>
        <v>1</v>
      </c>
      <c r="U842" s="233">
        <f t="shared" si="568"/>
        <v>0.5</v>
      </c>
      <c r="V842" s="149">
        <f t="shared" si="569"/>
        <v>-0.5</v>
      </c>
      <c r="W842" s="150"/>
    </row>
    <row r="843" spans="1:23" s="142" customFormat="1" ht="14.1" customHeight="1" outlineLevel="6">
      <c r="A843" s="192">
        <f t="shared" ref="A843:A906" si="572">A842+1</f>
        <v>981</v>
      </c>
      <c r="B843" s="173" t="s">
        <v>80</v>
      </c>
      <c r="C843" s="174"/>
      <c r="D843" s="140">
        <v>0</v>
      </c>
      <c r="E843" s="140">
        <f t="shared" si="570"/>
        <v>1</v>
      </c>
      <c r="F843" s="175">
        <v>45344</v>
      </c>
      <c r="G843" s="175">
        <v>45344</v>
      </c>
      <c r="H843" s="143">
        <f t="shared" ref="H843:H875" si="573">I843</f>
        <v>45408</v>
      </c>
      <c r="I843" s="175">
        <v>45408</v>
      </c>
      <c r="J843" s="175">
        <v>45408</v>
      </c>
      <c r="K843" s="143">
        <f t="shared" ref="K843:K875" si="574">J843</f>
        <v>45408</v>
      </c>
      <c r="L843" s="144">
        <v>100</v>
      </c>
      <c r="M843" s="215">
        <v>0</v>
      </c>
      <c r="N843" s="144">
        <f t="shared" si="564"/>
        <v>0</v>
      </c>
      <c r="O843" s="206"/>
      <c r="P843" s="145" t="s">
        <v>32</v>
      </c>
      <c r="Q843" s="227">
        <f t="shared" si="565"/>
        <v>100</v>
      </c>
      <c r="R843" s="146"/>
      <c r="S843" s="55">
        <f t="shared" si="566"/>
        <v>0</v>
      </c>
      <c r="T843" s="149">
        <f t="shared" si="567"/>
        <v>1</v>
      </c>
      <c r="U843" s="233">
        <f t="shared" si="568"/>
        <v>0</v>
      </c>
      <c r="V843" s="149">
        <f t="shared" si="569"/>
        <v>-1</v>
      </c>
      <c r="W843" s="150"/>
    </row>
    <row r="844" spans="1:23" s="142" customFormat="1" ht="14.1" customHeight="1" outlineLevel="5">
      <c r="A844" s="192">
        <f t="shared" si="572"/>
        <v>982</v>
      </c>
      <c r="B844" s="173" t="s">
        <v>171</v>
      </c>
      <c r="C844" s="174"/>
      <c r="D844" s="140">
        <v>0</v>
      </c>
      <c r="E844" s="140">
        <f t="shared" si="570"/>
        <v>1</v>
      </c>
      <c r="F844" s="175">
        <v>45344</v>
      </c>
      <c r="G844" s="175">
        <v>45344</v>
      </c>
      <c r="H844" s="143">
        <f t="shared" si="573"/>
        <v>45408</v>
      </c>
      <c r="I844" s="175">
        <v>45408</v>
      </c>
      <c r="J844" s="175">
        <v>45408</v>
      </c>
      <c r="K844" s="143">
        <f t="shared" si="574"/>
        <v>45408</v>
      </c>
      <c r="L844" s="144">
        <v>100</v>
      </c>
      <c r="M844" s="215">
        <v>0</v>
      </c>
      <c r="N844" s="144">
        <f t="shared" si="564"/>
        <v>0</v>
      </c>
      <c r="O844" s="206"/>
      <c r="P844" s="145" t="s">
        <v>32</v>
      </c>
      <c r="Q844" s="227">
        <f t="shared" si="565"/>
        <v>100</v>
      </c>
      <c r="R844" s="146"/>
      <c r="S844" s="55">
        <f>D844/$D$832</f>
        <v>0</v>
      </c>
      <c r="T844" s="149">
        <f t="shared" si="567"/>
        <v>1</v>
      </c>
      <c r="U844" s="233">
        <f t="shared" si="568"/>
        <v>0</v>
      </c>
      <c r="V844" s="149">
        <f t="shared" si="569"/>
        <v>-1</v>
      </c>
      <c r="W844" s="150"/>
    </row>
    <row r="845" spans="1:23" s="142" customFormat="1" ht="14.1" customHeight="1" outlineLevel="4">
      <c r="A845" s="192">
        <f t="shared" si="572"/>
        <v>983</v>
      </c>
      <c r="B845" s="173" t="s">
        <v>111</v>
      </c>
      <c r="C845" s="174"/>
      <c r="D845" s="140">
        <v>0</v>
      </c>
      <c r="E845" s="140">
        <f t="shared" si="570"/>
        <v>1</v>
      </c>
      <c r="F845" s="175">
        <v>45344</v>
      </c>
      <c r="G845" s="175">
        <v>45344</v>
      </c>
      <c r="H845" s="143">
        <f t="shared" si="573"/>
        <v>45422</v>
      </c>
      <c r="I845" s="175">
        <v>45422</v>
      </c>
      <c r="J845" s="175">
        <v>45422</v>
      </c>
      <c r="K845" s="143">
        <f t="shared" si="574"/>
        <v>45422</v>
      </c>
      <c r="L845" s="144">
        <v>100</v>
      </c>
      <c r="M845" s="215">
        <v>0</v>
      </c>
      <c r="N845" s="144">
        <f t="shared" si="564"/>
        <v>0</v>
      </c>
      <c r="O845" s="206"/>
      <c r="P845" s="145" t="s">
        <v>32</v>
      </c>
      <c r="Q845" s="227">
        <f t="shared" si="565"/>
        <v>100</v>
      </c>
      <c r="R845" s="146"/>
      <c r="S845" s="55">
        <f>D845/$D$782</f>
        <v>0</v>
      </c>
      <c r="T845" s="149">
        <f t="shared" si="567"/>
        <v>1</v>
      </c>
      <c r="U845" s="233">
        <f t="shared" si="568"/>
        <v>0</v>
      </c>
      <c r="V845" s="149">
        <f t="shared" si="569"/>
        <v>-1</v>
      </c>
      <c r="W845" s="150"/>
    </row>
    <row r="846" spans="1:23" s="142" customFormat="1" ht="14.1" customHeight="1" outlineLevel="3">
      <c r="A846" s="192">
        <f t="shared" si="572"/>
        <v>984</v>
      </c>
      <c r="B846" s="173" t="s">
        <v>91</v>
      </c>
      <c r="C846" s="174"/>
      <c r="D846" s="140">
        <v>0</v>
      </c>
      <c r="E846" s="140">
        <f t="shared" si="570"/>
        <v>1</v>
      </c>
      <c r="F846" s="175">
        <v>45344</v>
      </c>
      <c r="G846" s="175">
        <v>45344</v>
      </c>
      <c r="H846" s="143">
        <f t="shared" si="573"/>
        <v>45422</v>
      </c>
      <c r="I846" s="175">
        <v>45422</v>
      </c>
      <c r="J846" s="175">
        <v>45422</v>
      </c>
      <c r="K846" s="143">
        <f t="shared" si="574"/>
        <v>45422</v>
      </c>
      <c r="L846" s="144">
        <v>100</v>
      </c>
      <c r="M846" s="215">
        <v>0</v>
      </c>
      <c r="N846" s="144">
        <f t="shared" si="564"/>
        <v>0</v>
      </c>
      <c r="O846" s="206"/>
      <c r="P846" s="145" t="s">
        <v>32</v>
      </c>
      <c r="Q846" s="227">
        <f t="shared" si="565"/>
        <v>100</v>
      </c>
      <c r="R846" s="146"/>
      <c r="S846" s="55">
        <f>D846/$D$781</f>
        <v>0</v>
      </c>
      <c r="T846" s="149">
        <f t="shared" si="567"/>
        <v>1</v>
      </c>
      <c r="U846" s="233">
        <f t="shared" si="568"/>
        <v>0</v>
      </c>
      <c r="V846" s="149">
        <f t="shared" si="569"/>
        <v>-1</v>
      </c>
      <c r="W846" s="150"/>
    </row>
    <row r="847" spans="1:23" s="142" customFormat="1" ht="14.1" customHeight="1" outlineLevel="2">
      <c r="A847" s="192">
        <f t="shared" si="572"/>
        <v>985</v>
      </c>
      <c r="B847" s="173" t="s">
        <v>172</v>
      </c>
      <c r="C847" s="174"/>
      <c r="D847" s="140">
        <v>0</v>
      </c>
      <c r="E847" s="140">
        <f t="shared" si="570"/>
        <v>1</v>
      </c>
      <c r="F847" s="175">
        <v>45344</v>
      </c>
      <c r="G847" s="175">
        <v>45344</v>
      </c>
      <c r="H847" s="143">
        <f t="shared" si="573"/>
        <v>45422</v>
      </c>
      <c r="I847" s="175">
        <v>45422</v>
      </c>
      <c r="J847" s="175">
        <v>45422</v>
      </c>
      <c r="K847" s="143">
        <f t="shared" si="574"/>
        <v>45422</v>
      </c>
      <c r="L847" s="144">
        <v>100</v>
      </c>
      <c r="M847" s="215">
        <v>0</v>
      </c>
      <c r="N847" s="144">
        <f t="shared" si="564"/>
        <v>0</v>
      </c>
      <c r="O847" s="206"/>
      <c r="P847" s="145" t="s">
        <v>32</v>
      </c>
      <c r="Q847" s="227">
        <f t="shared" si="565"/>
        <v>100</v>
      </c>
      <c r="R847" s="146"/>
      <c r="S847" s="55">
        <f>D847/$D$777</f>
        <v>0</v>
      </c>
      <c r="T847" s="149">
        <f t="shared" si="567"/>
        <v>1</v>
      </c>
      <c r="U847" s="233">
        <f t="shared" si="568"/>
        <v>0</v>
      </c>
      <c r="V847" s="149">
        <f t="shared" si="569"/>
        <v>-1</v>
      </c>
      <c r="W847" s="150"/>
    </row>
    <row r="848" spans="1:23" s="74" customFormat="1" ht="14.1" customHeight="1" outlineLevel="1">
      <c r="A848" s="192">
        <f t="shared" si="572"/>
        <v>986</v>
      </c>
      <c r="B848" s="170" t="s">
        <v>173</v>
      </c>
      <c r="C848" s="171"/>
      <c r="D848" s="75">
        <f>SUM(D849,D852,D985)</f>
        <v>431</v>
      </c>
      <c r="E848" s="75">
        <f t="shared" si="570"/>
        <v>78</v>
      </c>
      <c r="F848" s="172">
        <v>45273</v>
      </c>
      <c r="G848" s="172">
        <v>45350</v>
      </c>
      <c r="H848" s="76">
        <f t="shared" si="573"/>
        <v>45286</v>
      </c>
      <c r="I848" s="172">
        <v>45286</v>
      </c>
      <c r="J848" s="172">
        <v>45442</v>
      </c>
      <c r="K848" s="76">
        <f t="shared" si="574"/>
        <v>45442</v>
      </c>
      <c r="L848" s="77"/>
      <c r="M848" s="214">
        <v>0</v>
      </c>
      <c r="N848" s="77"/>
      <c r="O848" s="205"/>
      <c r="P848" s="78"/>
      <c r="Q848" s="226"/>
      <c r="R848" s="138"/>
      <c r="S848" s="80">
        <f>D848/$D$592</f>
        <v>0.17442331040064751</v>
      </c>
      <c r="T848" s="82">
        <f>$S849*T849+$S852*T852+$S985*T985</f>
        <v>1</v>
      </c>
      <c r="U848" s="82">
        <f>$S849*U849+$S852*U852+$S985*U985</f>
        <v>0.99187935034802777</v>
      </c>
      <c r="V848" s="82">
        <f t="shared" si="569"/>
        <v>-8.1206496519722338E-3</v>
      </c>
      <c r="W848" s="83"/>
    </row>
    <row r="849" spans="1:23" s="86" customFormat="1" ht="14.1" customHeight="1" outlineLevel="2">
      <c r="A849" s="192">
        <f t="shared" si="572"/>
        <v>987</v>
      </c>
      <c r="B849" s="176" t="s">
        <v>43</v>
      </c>
      <c r="C849" s="177"/>
      <c r="D849" s="96">
        <f>SUM(D850:D851)</f>
        <v>14</v>
      </c>
      <c r="E849" s="96">
        <f t="shared" si="570"/>
        <v>14</v>
      </c>
      <c r="F849" s="178">
        <v>45273</v>
      </c>
      <c r="G849" s="178">
        <v>45286</v>
      </c>
      <c r="H849" s="88">
        <f t="shared" si="573"/>
        <v>45286</v>
      </c>
      <c r="I849" s="178">
        <v>45286</v>
      </c>
      <c r="J849" s="178">
        <v>45299</v>
      </c>
      <c r="K849" s="88">
        <f t="shared" si="574"/>
        <v>45299</v>
      </c>
      <c r="L849" s="89"/>
      <c r="M849" s="214">
        <v>0</v>
      </c>
      <c r="N849" s="89"/>
      <c r="O849" s="207"/>
      <c r="P849" s="90"/>
      <c r="Q849" s="228"/>
      <c r="R849" s="139"/>
      <c r="S849" s="98">
        <f>D849/$D$848</f>
        <v>3.248259860788863E-2</v>
      </c>
      <c r="T849" s="94" cm="1">
        <f t="array" ref="T849">SUMPRODUCT($S850:$S851*T850:T851)</f>
        <v>1</v>
      </c>
      <c r="U849" s="94" cm="1">
        <f t="array" ref="U849">SUMPRODUCT($S850:$S851*U850:U851)</f>
        <v>1</v>
      </c>
      <c r="V849" s="94">
        <f t="shared" ref="V849" si="575">U849-T849</f>
        <v>0</v>
      </c>
      <c r="W849" s="95"/>
    </row>
    <row r="850" spans="1:23" s="142" customFormat="1" ht="14.1" customHeight="1" outlineLevel="3">
      <c r="A850" s="192">
        <f t="shared" si="572"/>
        <v>988</v>
      </c>
      <c r="B850" s="173" t="s">
        <v>44</v>
      </c>
      <c r="C850" s="174"/>
      <c r="D850" s="140">
        <f t="shared" si="571"/>
        <v>14</v>
      </c>
      <c r="E850" s="140">
        <f t="shared" si="570"/>
        <v>14</v>
      </c>
      <c r="F850" s="175">
        <v>45273</v>
      </c>
      <c r="G850" s="175">
        <v>45286</v>
      </c>
      <c r="H850" s="143">
        <f t="shared" si="573"/>
        <v>45286</v>
      </c>
      <c r="I850" s="175">
        <v>45286</v>
      </c>
      <c r="J850" s="175">
        <v>45299</v>
      </c>
      <c r="K850" s="143">
        <f t="shared" si="574"/>
        <v>45299</v>
      </c>
      <c r="L850" s="144">
        <v>100</v>
      </c>
      <c r="M850" s="215">
        <v>0</v>
      </c>
      <c r="N850" s="144">
        <f t="shared" ref="N850:N851" si="576">M850*100</f>
        <v>0</v>
      </c>
      <c r="O850" s="206">
        <v>100</v>
      </c>
      <c r="P850" s="145" t="s">
        <v>32</v>
      </c>
      <c r="Q850" s="227">
        <f>IF(OR(F850="",G850="",L850=""),0,MIN(MAX(IF(F850&gt;$V$1,0,(((G850-F850)-(G850-$V$1))*(10/E850)/10)),0),1)*L850)</f>
        <v>100</v>
      </c>
      <c r="R850" s="146"/>
      <c r="S850" s="55">
        <f>D850/$D$849</f>
        <v>1</v>
      </c>
      <c r="T850" s="149">
        <f>IF(OR(L850=0,Q850=0),0,Q850/L850)</f>
        <v>1</v>
      </c>
      <c r="U850" s="233">
        <f>IF(OR(L850=0,O850=0),0,O850/L850)</f>
        <v>1</v>
      </c>
      <c r="V850" s="149">
        <f t="shared" ref="V850:V852" si="577">U850-T850</f>
        <v>0</v>
      </c>
      <c r="W850" s="150"/>
    </row>
    <row r="851" spans="1:23" s="142" customFormat="1" ht="14.1" customHeight="1" outlineLevel="3">
      <c r="A851" s="192">
        <f t="shared" si="572"/>
        <v>989</v>
      </c>
      <c r="B851" s="173" t="s">
        <v>45</v>
      </c>
      <c r="C851" s="174"/>
      <c r="D851" s="140">
        <v>0</v>
      </c>
      <c r="E851" s="140">
        <f t="shared" si="570"/>
        <v>1</v>
      </c>
      <c r="F851" s="175">
        <v>45286</v>
      </c>
      <c r="G851" s="175">
        <v>45286</v>
      </c>
      <c r="H851" s="143">
        <f t="shared" si="573"/>
        <v>45299</v>
      </c>
      <c r="I851" s="175">
        <v>45299</v>
      </c>
      <c r="J851" s="175">
        <v>45299</v>
      </c>
      <c r="K851" s="143">
        <f t="shared" si="574"/>
        <v>45299</v>
      </c>
      <c r="L851" s="144">
        <v>100</v>
      </c>
      <c r="M851" s="215">
        <v>0</v>
      </c>
      <c r="N851" s="144">
        <f t="shared" si="576"/>
        <v>0</v>
      </c>
      <c r="O851" s="206">
        <v>100</v>
      </c>
      <c r="P851" s="145" t="s">
        <v>32</v>
      </c>
      <c r="Q851" s="227">
        <f>IF(OR(F851="",G851="",L851=""),0,MIN(MAX(IF(F851&gt;$V$1,0,(((G851-F851)-(G851-$V$1))*(10/E851)/10)),0),1)*L851)</f>
        <v>100</v>
      </c>
      <c r="R851" s="146"/>
      <c r="S851" s="55">
        <f>D851/$D$849</f>
        <v>0</v>
      </c>
      <c r="T851" s="149">
        <f>IF(OR(L851=0,Q851=0),0,Q851/L851)</f>
        <v>1</v>
      </c>
      <c r="U851" s="233">
        <f>IF(OR(L851=0,O851=0),0,O851/L851)</f>
        <v>1</v>
      </c>
      <c r="V851" s="149">
        <f t="shared" si="577"/>
        <v>0</v>
      </c>
      <c r="W851" s="150"/>
    </row>
    <row r="852" spans="1:23" s="86" customFormat="1" ht="14.1" customHeight="1" outlineLevel="2">
      <c r="A852" s="192">
        <f t="shared" si="572"/>
        <v>990</v>
      </c>
      <c r="B852" s="176" t="s">
        <v>46</v>
      </c>
      <c r="C852" s="177"/>
      <c r="D852" s="96">
        <f>SUM(D853,D984)</f>
        <v>417</v>
      </c>
      <c r="E852" s="96">
        <f>IF(AND(F852&lt;&gt;"",G852&lt;&gt;"",(G852-F852)=0),1,G852-F852+1)</f>
        <v>64</v>
      </c>
      <c r="F852" s="178">
        <v>45287</v>
      </c>
      <c r="G852" s="178">
        <v>45350</v>
      </c>
      <c r="H852" s="88">
        <f t="shared" si="573"/>
        <v>45299</v>
      </c>
      <c r="I852" s="178">
        <v>45299</v>
      </c>
      <c r="J852" s="178">
        <v>45442</v>
      </c>
      <c r="K852" s="88">
        <f t="shared" si="574"/>
        <v>45442</v>
      </c>
      <c r="L852" s="89"/>
      <c r="M852" s="214">
        <v>0</v>
      </c>
      <c r="N852" s="89"/>
      <c r="O852" s="207"/>
      <c r="P852" s="90"/>
      <c r="Q852" s="228"/>
      <c r="R852" s="139"/>
      <c r="S852" s="98">
        <f>D852/$D$848</f>
        <v>0.9675174013921114</v>
      </c>
      <c r="T852" s="94">
        <f>+$S853*T853+$S984*T984</f>
        <v>1</v>
      </c>
      <c r="U852" s="94">
        <f>+$S853*U853+$S984*U984</f>
        <v>0.9916067146282973</v>
      </c>
      <c r="V852" s="94">
        <f t="shared" si="577"/>
        <v>-8.3932853717026967E-3</v>
      </c>
      <c r="W852" s="95"/>
    </row>
    <row r="853" spans="1:23" s="100" customFormat="1" ht="14.1" customHeight="1" outlineLevel="3">
      <c r="A853" s="192">
        <f t="shared" si="572"/>
        <v>991</v>
      </c>
      <c r="B853" s="179" t="s">
        <v>114</v>
      </c>
      <c r="C853" s="180"/>
      <c r="D853" s="111">
        <f>SUM(D854,D866,D878,D890,D901,D912,D924,D941,D962,D983)</f>
        <v>417</v>
      </c>
      <c r="E853" s="111">
        <f t="shared" si="570"/>
        <v>64</v>
      </c>
      <c r="F853" s="181">
        <v>45287</v>
      </c>
      <c r="G853" s="181">
        <v>45350</v>
      </c>
      <c r="H853" s="102">
        <f t="shared" si="573"/>
        <v>45299</v>
      </c>
      <c r="I853" s="181">
        <v>45299</v>
      </c>
      <c r="J853" s="181">
        <v>45442</v>
      </c>
      <c r="K853" s="102">
        <f t="shared" si="574"/>
        <v>45442</v>
      </c>
      <c r="L853" s="103"/>
      <c r="M853" s="214">
        <v>0</v>
      </c>
      <c r="N853" s="103"/>
      <c r="O853" s="208"/>
      <c r="P853" s="104"/>
      <c r="Q853" s="229"/>
      <c r="R853" s="154"/>
      <c r="S853" s="106">
        <f>D853/$D$852</f>
        <v>1</v>
      </c>
      <c r="T853" s="108">
        <f>$S854*T854+$S866*T866+$S878*T878+$S890*T890+$S901*T901+$S912*T912+$S924*T924+$S941*T941+$S962*T962+$S983*T983</f>
        <v>1</v>
      </c>
      <c r="U853" s="108">
        <f>$S854*U854+$S866*U866+$S878*U878+$S890*U890+$S901*U901+$S912*U912+$S924*U924+$S941*U941+$S962*U962+$S983*U983</f>
        <v>0.9916067146282973</v>
      </c>
      <c r="V853" s="108">
        <f t="shared" ref="V853" si="578">U853-T853</f>
        <v>-8.3932853717026967E-3</v>
      </c>
      <c r="W853" s="109"/>
    </row>
    <row r="854" spans="1:23" s="112" customFormat="1" ht="14.1" customHeight="1" outlineLevel="4">
      <c r="A854" s="192">
        <f t="shared" si="572"/>
        <v>992</v>
      </c>
      <c r="B854" s="182" t="s">
        <v>174</v>
      </c>
      <c r="C854" s="183"/>
      <c r="D854" s="124">
        <f>SUM(D855:D865)</f>
        <v>40</v>
      </c>
      <c r="E854" s="124">
        <f t="shared" si="570"/>
        <v>42</v>
      </c>
      <c r="F854" s="184">
        <v>45287</v>
      </c>
      <c r="G854" s="184">
        <v>45328</v>
      </c>
      <c r="H854" s="114">
        <f t="shared" si="573"/>
        <v>45329</v>
      </c>
      <c r="I854" s="184">
        <v>45329</v>
      </c>
      <c r="J854" s="184">
        <v>45408</v>
      </c>
      <c r="K854" s="114">
        <f t="shared" si="574"/>
        <v>45408</v>
      </c>
      <c r="L854" s="115"/>
      <c r="M854" s="214">
        <v>0</v>
      </c>
      <c r="N854" s="115"/>
      <c r="O854" s="209"/>
      <c r="P854" s="116"/>
      <c r="Q854" s="230"/>
      <c r="R854" s="155"/>
      <c r="S854" s="123">
        <f>D854/$D$853</f>
        <v>9.5923261390887291E-2</v>
      </c>
      <c r="T854" s="120" cm="1">
        <f t="array" ref="T854">SUMPRODUCT($S855:$S865*T855:T865)</f>
        <v>1</v>
      </c>
      <c r="U854" s="120" cm="1">
        <f t="array" ref="U854">SUMPRODUCT($S855:$S865*U855:U865)</f>
        <v>1</v>
      </c>
      <c r="V854" s="120">
        <f t="shared" ref="V854" si="579">U854-T854</f>
        <v>0</v>
      </c>
      <c r="W854" s="121"/>
    </row>
    <row r="855" spans="1:23" s="142" customFormat="1" ht="14.1" customHeight="1" outlineLevel="5">
      <c r="A855" s="192">
        <f t="shared" si="572"/>
        <v>993</v>
      </c>
      <c r="B855" s="173" t="s">
        <v>49</v>
      </c>
      <c r="C855" s="174"/>
      <c r="D855" s="140">
        <f t="shared" si="571"/>
        <v>6</v>
      </c>
      <c r="E855" s="140">
        <f t="shared" si="570"/>
        <v>6</v>
      </c>
      <c r="F855" s="175">
        <v>45287</v>
      </c>
      <c r="G855" s="175">
        <v>45292</v>
      </c>
      <c r="H855" s="143">
        <f t="shared" si="573"/>
        <v>45329</v>
      </c>
      <c r="I855" s="175">
        <v>45329</v>
      </c>
      <c r="J855" s="175">
        <v>45331</v>
      </c>
      <c r="K855" s="143">
        <f t="shared" si="574"/>
        <v>45331</v>
      </c>
      <c r="L855" s="144">
        <v>100</v>
      </c>
      <c r="M855" s="215">
        <v>0</v>
      </c>
      <c r="N855" s="144">
        <f t="shared" ref="N855:N865" si="580">M855*100</f>
        <v>0</v>
      </c>
      <c r="O855" s="206">
        <v>100</v>
      </c>
      <c r="P855" s="145" t="s">
        <v>32</v>
      </c>
      <c r="Q855" s="227">
        <f t="shared" ref="Q855:Q865" si="581">IF(OR(F855="",G855="",L855=""),0,MIN(MAX(IF(F855&gt;$V$1,0,(((G855-F855)-(G855-$V$1))*(10/E855)/10)),0),1)*L855)</f>
        <v>100</v>
      </c>
      <c r="R855" s="146"/>
      <c r="S855" s="55">
        <f t="shared" ref="S855:S865" si="582">D855/$D$854</f>
        <v>0.15</v>
      </c>
      <c r="T855" s="149">
        <f t="shared" ref="T855:T865" si="583">IF(OR(L855=0,Q855=0),0,Q855/L855)</f>
        <v>1</v>
      </c>
      <c r="U855" s="233">
        <f t="shared" ref="U855:U865" si="584">IF(OR(L855=0,O855=0),0,O855/L855)</f>
        <v>1</v>
      </c>
      <c r="V855" s="149">
        <f t="shared" ref="V855:V866" si="585">U855-T855</f>
        <v>0</v>
      </c>
      <c r="W855" s="150"/>
    </row>
    <row r="856" spans="1:23" s="142" customFormat="1" ht="14.1" customHeight="1" outlineLevel="5">
      <c r="A856" s="192">
        <f t="shared" si="572"/>
        <v>994</v>
      </c>
      <c r="B856" s="173" t="s">
        <v>50</v>
      </c>
      <c r="C856" s="174"/>
      <c r="D856" s="140">
        <f t="shared" si="571"/>
        <v>6</v>
      </c>
      <c r="E856" s="140">
        <f t="shared" si="570"/>
        <v>6</v>
      </c>
      <c r="F856" s="175">
        <v>45287</v>
      </c>
      <c r="G856" s="175">
        <v>45292</v>
      </c>
      <c r="H856" s="143">
        <f t="shared" si="573"/>
        <v>45330</v>
      </c>
      <c r="I856" s="175">
        <v>45330</v>
      </c>
      <c r="J856" s="175">
        <v>45331</v>
      </c>
      <c r="K856" s="143">
        <f t="shared" si="574"/>
        <v>45331</v>
      </c>
      <c r="L856" s="144">
        <v>100</v>
      </c>
      <c r="M856" s="215">
        <v>0</v>
      </c>
      <c r="N856" s="144">
        <f t="shared" si="580"/>
        <v>0</v>
      </c>
      <c r="O856" s="206">
        <v>100</v>
      </c>
      <c r="P856" s="145" t="s">
        <v>32</v>
      </c>
      <c r="Q856" s="227">
        <f t="shared" si="581"/>
        <v>100</v>
      </c>
      <c r="R856" s="146"/>
      <c r="S856" s="55">
        <f t="shared" si="582"/>
        <v>0.15</v>
      </c>
      <c r="T856" s="149">
        <f t="shared" si="583"/>
        <v>1</v>
      </c>
      <c r="U856" s="233">
        <f t="shared" si="584"/>
        <v>1</v>
      </c>
      <c r="V856" s="149">
        <f t="shared" si="585"/>
        <v>0</v>
      </c>
      <c r="W856" s="150"/>
    </row>
    <row r="857" spans="1:23" s="142" customFormat="1" ht="14.1" customHeight="1" outlineLevel="5">
      <c r="A857" s="192">
        <f t="shared" si="572"/>
        <v>995</v>
      </c>
      <c r="B857" s="173" t="s">
        <v>51</v>
      </c>
      <c r="C857" s="174"/>
      <c r="D857" s="140">
        <f t="shared" si="571"/>
        <v>2</v>
      </c>
      <c r="E857" s="140">
        <f t="shared" si="570"/>
        <v>2</v>
      </c>
      <c r="F857" s="175">
        <v>45293</v>
      </c>
      <c r="G857" s="175">
        <v>45294</v>
      </c>
      <c r="H857" s="143">
        <f t="shared" si="573"/>
        <v>45331</v>
      </c>
      <c r="I857" s="175">
        <v>45331</v>
      </c>
      <c r="J857" s="175">
        <v>45331</v>
      </c>
      <c r="K857" s="143">
        <f t="shared" si="574"/>
        <v>45331</v>
      </c>
      <c r="L857" s="144">
        <v>100</v>
      </c>
      <c r="M857" s="215">
        <v>0</v>
      </c>
      <c r="N857" s="144">
        <f t="shared" si="580"/>
        <v>0</v>
      </c>
      <c r="O857" s="206">
        <v>100</v>
      </c>
      <c r="P857" s="145" t="s">
        <v>32</v>
      </c>
      <c r="Q857" s="227">
        <f t="shared" si="581"/>
        <v>100</v>
      </c>
      <c r="R857" s="146"/>
      <c r="S857" s="55">
        <f t="shared" si="582"/>
        <v>0.05</v>
      </c>
      <c r="T857" s="149">
        <f t="shared" si="583"/>
        <v>1</v>
      </c>
      <c r="U857" s="233">
        <f t="shared" si="584"/>
        <v>1</v>
      </c>
      <c r="V857" s="149">
        <f t="shared" si="585"/>
        <v>0</v>
      </c>
      <c r="W857" s="150"/>
    </row>
    <row r="858" spans="1:23" s="142" customFormat="1" ht="14.1" customHeight="1" outlineLevel="5">
      <c r="A858" s="192">
        <f t="shared" si="572"/>
        <v>996</v>
      </c>
      <c r="B858" s="173" t="s">
        <v>52</v>
      </c>
      <c r="C858" s="174"/>
      <c r="D858" s="140">
        <f t="shared" si="571"/>
        <v>3</v>
      </c>
      <c r="E858" s="140">
        <f t="shared" si="570"/>
        <v>3</v>
      </c>
      <c r="F858" s="175">
        <v>45295</v>
      </c>
      <c r="G858" s="175">
        <v>45297</v>
      </c>
      <c r="H858" s="143">
        <f t="shared" si="573"/>
        <v>45335</v>
      </c>
      <c r="I858" s="175">
        <v>45335</v>
      </c>
      <c r="J858" s="175">
        <v>45337</v>
      </c>
      <c r="K858" s="143">
        <f t="shared" si="574"/>
        <v>45337</v>
      </c>
      <c r="L858" s="144">
        <v>100</v>
      </c>
      <c r="M858" s="215">
        <v>0</v>
      </c>
      <c r="N858" s="144">
        <f t="shared" si="580"/>
        <v>0</v>
      </c>
      <c r="O858" s="206">
        <v>100</v>
      </c>
      <c r="P858" s="145" t="s">
        <v>32</v>
      </c>
      <c r="Q858" s="227">
        <f t="shared" si="581"/>
        <v>100</v>
      </c>
      <c r="R858" s="146"/>
      <c r="S858" s="55">
        <f t="shared" si="582"/>
        <v>7.4999999999999997E-2</v>
      </c>
      <c r="T858" s="149">
        <f t="shared" si="583"/>
        <v>1</v>
      </c>
      <c r="U858" s="233">
        <f t="shared" si="584"/>
        <v>1</v>
      </c>
      <c r="V858" s="149">
        <f t="shared" si="585"/>
        <v>0</v>
      </c>
      <c r="W858" s="150"/>
    </row>
    <row r="859" spans="1:23" s="142" customFormat="1" ht="14.1" customHeight="1" outlineLevel="5">
      <c r="A859" s="192">
        <f t="shared" si="572"/>
        <v>997</v>
      </c>
      <c r="B859" s="173" t="s">
        <v>53</v>
      </c>
      <c r="C859" s="174"/>
      <c r="D859" s="140">
        <f t="shared" si="571"/>
        <v>11</v>
      </c>
      <c r="E859" s="140">
        <f t="shared" si="570"/>
        <v>11</v>
      </c>
      <c r="F859" s="175">
        <v>45299</v>
      </c>
      <c r="G859" s="175">
        <v>45309</v>
      </c>
      <c r="H859" s="143">
        <f t="shared" si="573"/>
        <v>45338</v>
      </c>
      <c r="I859" s="175">
        <v>45338</v>
      </c>
      <c r="J859" s="175">
        <v>45341</v>
      </c>
      <c r="K859" s="143">
        <f t="shared" si="574"/>
        <v>45341</v>
      </c>
      <c r="L859" s="144">
        <v>100</v>
      </c>
      <c r="M859" s="215">
        <v>0</v>
      </c>
      <c r="N859" s="144">
        <f t="shared" si="580"/>
        <v>0</v>
      </c>
      <c r="O859" s="206">
        <v>100</v>
      </c>
      <c r="P859" s="145" t="s">
        <v>32</v>
      </c>
      <c r="Q859" s="227">
        <f t="shared" si="581"/>
        <v>100</v>
      </c>
      <c r="R859" s="146"/>
      <c r="S859" s="55">
        <f t="shared" si="582"/>
        <v>0.27500000000000002</v>
      </c>
      <c r="T859" s="149">
        <f t="shared" si="583"/>
        <v>1</v>
      </c>
      <c r="U859" s="233">
        <f t="shared" si="584"/>
        <v>1</v>
      </c>
      <c r="V859" s="149">
        <f t="shared" si="585"/>
        <v>0</v>
      </c>
      <c r="W859" s="150"/>
    </row>
    <row r="860" spans="1:23" s="142" customFormat="1" ht="14.1" customHeight="1" outlineLevel="5">
      <c r="A860" s="192">
        <f t="shared" si="572"/>
        <v>998</v>
      </c>
      <c r="B860" s="173" t="s">
        <v>54</v>
      </c>
      <c r="C860" s="174"/>
      <c r="D860" s="140">
        <f t="shared" si="571"/>
        <v>2</v>
      </c>
      <c r="E860" s="140">
        <f t="shared" si="570"/>
        <v>2</v>
      </c>
      <c r="F860" s="175">
        <v>45310</v>
      </c>
      <c r="G860" s="175">
        <v>45311</v>
      </c>
      <c r="H860" s="143">
        <f t="shared" si="573"/>
        <v>45341</v>
      </c>
      <c r="I860" s="175">
        <v>45341</v>
      </c>
      <c r="J860" s="175">
        <v>45343</v>
      </c>
      <c r="K860" s="143">
        <f t="shared" si="574"/>
        <v>45343</v>
      </c>
      <c r="L860" s="144">
        <v>100</v>
      </c>
      <c r="M860" s="215">
        <v>0</v>
      </c>
      <c r="N860" s="144">
        <f t="shared" si="580"/>
        <v>0</v>
      </c>
      <c r="O860" s="206">
        <v>100</v>
      </c>
      <c r="P860" s="145" t="s">
        <v>32</v>
      </c>
      <c r="Q860" s="227">
        <f t="shared" si="581"/>
        <v>100</v>
      </c>
      <c r="R860" s="146"/>
      <c r="S860" s="55">
        <f t="shared" si="582"/>
        <v>0.05</v>
      </c>
      <c r="T860" s="149">
        <f t="shared" si="583"/>
        <v>1</v>
      </c>
      <c r="U860" s="233">
        <f t="shared" si="584"/>
        <v>1</v>
      </c>
      <c r="V860" s="149">
        <f t="shared" si="585"/>
        <v>0</v>
      </c>
      <c r="W860" s="150"/>
    </row>
    <row r="861" spans="1:23" s="142" customFormat="1" ht="14.1" customHeight="1" outlineLevel="5">
      <c r="A861" s="192">
        <f t="shared" si="572"/>
        <v>999</v>
      </c>
      <c r="B861" s="173" t="s">
        <v>65</v>
      </c>
      <c r="C861" s="174"/>
      <c r="D861" s="140">
        <f t="shared" si="571"/>
        <v>2</v>
      </c>
      <c r="E861" s="140">
        <f t="shared" si="570"/>
        <v>2</v>
      </c>
      <c r="F861" s="175">
        <v>45313</v>
      </c>
      <c r="G861" s="175">
        <v>45314</v>
      </c>
      <c r="H861" s="143">
        <f t="shared" si="573"/>
        <v>45350</v>
      </c>
      <c r="I861" s="175">
        <v>45350</v>
      </c>
      <c r="J861" s="175">
        <v>45352</v>
      </c>
      <c r="K861" s="143">
        <f t="shared" si="574"/>
        <v>45352</v>
      </c>
      <c r="L861" s="144">
        <v>100</v>
      </c>
      <c r="M861" s="215">
        <v>0</v>
      </c>
      <c r="N861" s="144">
        <f t="shared" si="580"/>
        <v>0</v>
      </c>
      <c r="O861" s="206">
        <v>100</v>
      </c>
      <c r="P861" s="145" t="s">
        <v>32</v>
      </c>
      <c r="Q861" s="227">
        <f t="shared" si="581"/>
        <v>100</v>
      </c>
      <c r="R861" s="146"/>
      <c r="S861" s="55">
        <f t="shared" si="582"/>
        <v>0.05</v>
      </c>
      <c r="T861" s="149">
        <f t="shared" si="583"/>
        <v>1</v>
      </c>
      <c r="U861" s="233">
        <f t="shared" si="584"/>
        <v>1</v>
      </c>
      <c r="V861" s="149">
        <f t="shared" si="585"/>
        <v>0</v>
      </c>
      <c r="W861" s="150"/>
    </row>
    <row r="862" spans="1:23" s="142" customFormat="1" ht="14.1" customHeight="1" outlineLevel="5">
      <c r="A862" s="192">
        <f t="shared" si="572"/>
        <v>1000</v>
      </c>
      <c r="B862" s="173" t="s">
        <v>55</v>
      </c>
      <c r="C862" s="174"/>
      <c r="D862" s="140">
        <f t="shared" si="571"/>
        <v>3</v>
      </c>
      <c r="E862" s="140">
        <f t="shared" si="570"/>
        <v>3</v>
      </c>
      <c r="F862" s="175">
        <v>45315</v>
      </c>
      <c r="G862" s="175">
        <v>45317</v>
      </c>
      <c r="H862" s="143">
        <f t="shared" si="573"/>
        <v>45357</v>
      </c>
      <c r="I862" s="175">
        <v>45357</v>
      </c>
      <c r="J862" s="175">
        <v>45407</v>
      </c>
      <c r="K862" s="143">
        <f t="shared" si="574"/>
        <v>45407</v>
      </c>
      <c r="L862" s="144">
        <v>100</v>
      </c>
      <c r="M862" s="215">
        <v>0</v>
      </c>
      <c r="N862" s="144">
        <f t="shared" si="580"/>
        <v>0</v>
      </c>
      <c r="O862" s="206">
        <v>100</v>
      </c>
      <c r="P862" s="145" t="s">
        <v>32</v>
      </c>
      <c r="Q862" s="227">
        <f t="shared" si="581"/>
        <v>100</v>
      </c>
      <c r="R862" s="146"/>
      <c r="S862" s="55">
        <f t="shared" si="582"/>
        <v>7.4999999999999997E-2</v>
      </c>
      <c r="T862" s="149">
        <f t="shared" si="583"/>
        <v>1</v>
      </c>
      <c r="U862" s="233">
        <f t="shared" si="584"/>
        <v>1</v>
      </c>
      <c r="V862" s="149">
        <f t="shared" si="585"/>
        <v>0</v>
      </c>
      <c r="W862" s="150"/>
    </row>
    <row r="863" spans="1:23" s="142" customFormat="1" ht="14.1" customHeight="1" outlineLevel="5">
      <c r="A863" s="192">
        <f t="shared" si="572"/>
        <v>1001</v>
      </c>
      <c r="B863" s="173" t="s">
        <v>56</v>
      </c>
      <c r="C863" s="174"/>
      <c r="D863" s="140">
        <f t="shared" si="571"/>
        <v>1</v>
      </c>
      <c r="E863" s="140">
        <f t="shared" si="570"/>
        <v>1</v>
      </c>
      <c r="F863" s="175">
        <v>45322</v>
      </c>
      <c r="G863" s="175">
        <v>45322</v>
      </c>
      <c r="H863" s="143">
        <f t="shared" si="573"/>
        <v>45408</v>
      </c>
      <c r="I863" s="175">
        <v>45408</v>
      </c>
      <c r="J863" s="175">
        <v>45408</v>
      </c>
      <c r="K863" s="143">
        <f t="shared" si="574"/>
        <v>45408</v>
      </c>
      <c r="L863" s="144">
        <v>100</v>
      </c>
      <c r="M863" s="215">
        <v>0</v>
      </c>
      <c r="N863" s="144">
        <f t="shared" si="580"/>
        <v>0</v>
      </c>
      <c r="O863" s="206">
        <v>100</v>
      </c>
      <c r="P863" s="145" t="s">
        <v>32</v>
      </c>
      <c r="Q863" s="227">
        <f t="shared" si="581"/>
        <v>100</v>
      </c>
      <c r="R863" s="146"/>
      <c r="S863" s="55">
        <f t="shared" si="582"/>
        <v>2.5000000000000001E-2</v>
      </c>
      <c r="T863" s="149">
        <f t="shared" si="583"/>
        <v>1</v>
      </c>
      <c r="U863" s="233">
        <f t="shared" si="584"/>
        <v>1</v>
      </c>
      <c r="V863" s="149">
        <f t="shared" si="585"/>
        <v>0</v>
      </c>
      <c r="W863" s="150"/>
    </row>
    <row r="864" spans="1:23" s="142" customFormat="1" ht="14.1" customHeight="1" outlineLevel="5">
      <c r="A864" s="192">
        <f t="shared" si="572"/>
        <v>1002</v>
      </c>
      <c r="B864" s="173" t="s">
        <v>57</v>
      </c>
      <c r="C864" s="174"/>
      <c r="D864" s="140">
        <f t="shared" si="571"/>
        <v>4</v>
      </c>
      <c r="E864" s="140">
        <f t="shared" si="570"/>
        <v>4</v>
      </c>
      <c r="F864" s="175">
        <v>45325</v>
      </c>
      <c r="G864" s="175">
        <v>45328</v>
      </c>
      <c r="H864" s="143">
        <f t="shared" si="573"/>
        <v>45408</v>
      </c>
      <c r="I864" s="175">
        <v>45408</v>
      </c>
      <c r="J864" s="175">
        <v>45408</v>
      </c>
      <c r="K864" s="143">
        <f t="shared" si="574"/>
        <v>45408</v>
      </c>
      <c r="L864" s="144">
        <v>100</v>
      </c>
      <c r="M864" s="215">
        <v>0</v>
      </c>
      <c r="N864" s="144">
        <f t="shared" si="580"/>
        <v>0</v>
      </c>
      <c r="O864" s="206">
        <v>100</v>
      </c>
      <c r="P864" s="145" t="s">
        <v>32</v>
      </c>
      <c r="Q864" s="227">
        <f t="shared" si="581"/>
        <v>100</v>
      </c>
      <c r="R864" s="146"/>
      <c r="S864" s="55">
        <f t="shared" si="582"/>
        <v>0.1</v>
      </c>
      <c r="T864" s="149">
        <f t="shared" si="583"/>
        <v>1</v>
      </c>
      <c r="U864" s="233">
        <f t="shared" si="584"/>
        <v>1</v>
      </c>
      <c r="V864" s="149">
        <f t="shared" si="585"/>
        <v>0</v>
      </c>
      <c r="W864" s="150"/>
    </row>
    <row r="865" spans="1:23" s="142" customFormat="1" ht="14.1" customHeight="1" outlineLevel="5">
      <c r="A865" s="192">
        <f t="shared" si="572"/>
        <v>1003</v>
      </c>
      <c r="B865" s="173" t="s">
        <v>175</v>
      </c>
      <c r="C865" s="174"/>
      <c r="D865" s="140">
        <v>0</v>
      </c>
      <c r="E865" s="140">
        <f t="shared" si="570"/>
        <v>1</v>
      </c>
      <c r="F865" s="175">
        <v>45328</v>
      </c>
      <c r="G865" s="175">
        <v>45328</v>
      </c>
      <c r="H865" s="143">
        <f t="shared" si="573"/>
        <v>45408</v>
      </c>
      <c r="I865" s="175">
        <v>45408</v>
      </c>
      <c r="J865" s="175">
        <v>45408</v>
      </c>
      <c r="K865" s="143">
        <f t="shared" si="574"/>
        <v>45408</v>
      </c>
      <c r="L865" s="144">
        <v>100</v>
      </c>
      <c r="M865" s="215">
        <v>0</v>
      </c>
      <c r="N865" s="144">
        <f t="shared" si="580"/>
        <v>0</v>
      </c>
      <c r="O865" s="206">
        <v>100</v>
      </c>
      <c r="P865" s="145" t="s">
        <v>32</v>
      </c>
      <c r="Q865" s="227">
        <f t="shared" si="581"/>
        <v>100</v>
      </c>
      <c r="R865" s="146"/>
      <c r="S865" s="55">
        <f t="shared" si="582"/>
        <v>0</v>
      </c>
      <c r="T865" s="149">
        <f t="shared" si="583"/>
        <v>1</v>
      </c>
      <c r="U865" s="233">
        <f t="shared" si="584"/>
        <v>1</v>
      </c>
      <c r="V865" s="149">
        <f t="shared" si="585"/>
        <v>0</v>
      </c>
      <c r="W865" s="150"/>
    </row>
    <row r="866" spans="1:23" s="112" customFormat="1" ht="14.1" customHeight="1" outlineLevel="4">
      <c r="A866" s="192">
        <f t="shared" si="572"/>
        <v>1004</v>
      </c>
      <c r="B866" s="182" t="s">
        <v>176</v>
      </c>
      <c r="C866" s="183"/>
      <c r="D866" s="124">
        <f>SUM(D867:D877)</f>
        <v>44</v>
      </c>
      <c r="E866" s="124">
        <f t="shared" si="570"/>
        <v>45</v>
      </c>
      <c r="F866" s="184">
        <v>45293</v>
      </c>
      <c r="G866" s="184">
        <v>45337</v>
      </c>
      <c r="H866" s="114">
        <f t="shared" si="573"/>
        <v>45303</v>
      </c>
      <c r="I866" s="184">
        <v>45303</v>
      </c>
      <c r="J866" s="184">
        <v>45415</v>
      </c>
      <c r="K866" s="114">
        <f t="shared" si="574"/>
        <v>45415</v>
      </c>
      <c r="L866" s="115"/>
      <c r="M866" s="214">
        <v>0</v>
      </c>
      <c r="N866" s="115"/>
      <c r="O866" s="209"/>
      <c r="P866" s="116"/>
      <c r="Q866" s="230"/>
      <c r="R866" s="155"/>
      <c r="S866" s="123">
        <f>D866/$D$853</f>
        <v>0.10551558752997602</v>
      </c>
      <c r="T866" s="120" cm="1">
        <f t="array" ref="T866">SUMPRODUCT($S867:$S877*T867:T877)</f>
        <v>1</v>
      </c>
      <c r="U866" s="120" cm="1">
        <f t="array" ref="U866">SUMPRODUCT($S867:$S877*U867:U877)</f>
        <v>1</v>
      </c>
      <c r="V866" s="120">
        <f t="shared" si="585"/>
        <v>0</v>
      </c>
      <c r="W866" s="121"/>
    </row>
    <row r="867" spans="1:23" s="142" customFormat="1" ht="14.1" customHeight="1" outlineLevel="5">
      <c r="A867" s="192">
        <f t="shared" si="572"/>
        <v>1005</v>
      </c>
      <c r="B867" s="173" t="s">
        <v>49</v>
      </c>
      <c r="C867" s="174"/>
      <c r="D867" s="140">
        <f t="shared" si="571"/>
        <v>7</v>
      </c>
      <c r="E867" s="140">
        <f t="shared" si="570"/>
        <v>7</v>
      </c>
      <c r="F867" s="175">
        <v>45293</v>
      </c>
      <c r="G867" s="175">
        <v>45299</v>
      </c>
      <c r="H867" s="143">
        <f t="shared" si="573"/>
        <v>45303</v>
      </c>
      <c r="I867" s="175">
        <v>45303</v>
      </c>
      <c r="J867" s="175">
        <v>45309</v>
      </c>
      <c r="K867" s="143">
        <f t="shared" si="574"/>
        <v>45309</v>
      </c>
      <c r="L867" s="144">
        <v>100</v>
      </c>
      <c r="M867" s="215">
        <v>0</v>
      </c>
      <c r="N867" s="144">
        <f t="shared" ref="N867:N877" si="586">M867*100</f>
        <v>0</v>
      </c>
      <c r="O867" s="206">
        <v>100</v>
      </c>
      <c r="P867" s="145" t="s">
        <v>32</v>
      </c>
      <c r="Q867" s="227">
        <f t="shared" ref="Q867:Q877" si="587">IF(OR(F867="",G867="",L867=""),0,MIN(MAX(IF(F867&gt;$V$1,0,(((G867-F867)-(G867-$V$1))*(10/E867)/10)),0),1)*L867)</f>
        <v>100</v>
      </c>
      <c r="R867" s="146"/>
      <c r="S867" s="55">
        <f t="shared" ref="S867:S877" si="588">D867/$D$866</f>
        <v>0.15909090909090909</v>
      </c>
      <c r="T867" s="149">
        <f t="shared" ref="T867:T877" si="589">IF(OR(L867=0,Q867=0),0,Q867/L867)</f>
        <v>1</v>
      </c>
      <c r="U867" s="233">
        <f t="shared" ref="U867:U877" si="590">IF(OR(L867=0,O867=0),0,O867/L867)</f>
        <v>1</v>
      </c>
      <c r="V867" s="149">
        <f t="shared" ref="V867:V878" si="591">U867-T867</f>
        <v>0</v>
      </c>
      <c r="W867" s="150"/>
    </row>
    <row r="868" spans="1:23" s="142" customFormat="1" ht="14.1" customHeight="1" outlineLevel="5">
      <c r="A868" s="192">
        <f t="shared" si="572"/>
        <v>1006</v>
      </c>
      <c r="B868" s="173" t="s">
        <v>50</v>
      </c>
      <c r="C868" s="174"/>
      <c r="D868" s="140">
        <f t="shared" si="571"/>
        <v>7</v>
      </c>
      <c r="E868" s="140">
        <f t="shared" si="570"/>
        <v>7</v>
      </c>
      <c r="F868" s="175">
        <v>45293</v>
      </c>
      <c r="G868" s="175">
        <v>45299</v>
      </c>
      <c r="H868" s="143">
        <f t="shared" si="573"/>
        <v>45306</v>
      </c>
      <c r="I868" s="175">
        <v>45306</v>
      </c>
      <c r="J868" s="175">
        <v>45309</v>
      </c>
      <c r="K868" s="143">
        <f t="shared" si="574"/>
        <v>45309</v>
      </c>
      <c r="L868" s="144">
        <v>100</v>
      </c>
      <c r="M868" s="215">
        <v>0</v>
      </c>
      <c r="N868" s="144">
        <f t="shared" si="586"/>
        <v>0</v>
      </c>
      <c r="O868" s="206">
        <v>100</v>
      </c>
      <c r="P868" s="145" t="s">
        <v>32</v>
      </c>
      <c r="Q868" s="227">
        <f t="shared" si="587"/>
        <v>100</v>
      </c>
      <c r="R868" s="146"/>
      <c r="S868" s="55">
        <f t="shared" si="588"/>
        <v>0.15909090909090909</v>
      </c>
      <c r="T868" s="149">
        <f t="shared" si="589"/>
        <v>1</v>
      </c>
      <c r="U868" s="233">
        <f t="shared" si="590"/>
        <v>1</v>
      </c>
      <c r="V868" s="149">
        <f t="shared" si="591"/>
        <v>0</v>
      </c>
      <c r="W868" s="150"/>
    </row>
    <row r="869" spans="1:23" s="142" customFormat="1" ht="14.1" customHeight="1" outlineLevel="5">
      <c r="A869" s="192">
        <f t="shared" si="572"/>
        <v>1007</v>
      </c>
      <c r="B869" s="173" t="s">
        <v>51</v>
      </c>
      <c r="C869" s="174"/>
      <c r="D869" s="140">
        <f t="shared" si="571"/>
        <v>2</v>
      </c>
      <c r="E869" s="140">
        <f t="shared" si="570"/>
        <v>2</v>
      </c>
      <c r="F869" s="175">
        <v>45300</v>
      </c>
      <c r="G869" s="175">
        <v>45301</v>
      </c>
      <c r="H869" s="143">
        <f t="shared" si="573"/>
        <v>45307</v>
      </c>
      <c r="I869" s="175">
        <v>45307</v>
      </c>
      <c r="J869" s="175">
        <v>45308</v>
      </c>
      <c r="K869" s="143">
        <f t="shared" si="574"/>
        <v>45308</v>
      </c>
      <c r="L869" s="144">
        <v>100</v>
      </c>
      <c r="M869" s="215">
        <v>0</v>
      </c>
      <c r="N869" s="144">
        <f t="shared" si="586"/>
        <v>0</v>
      </c>
      <c r="O869" s="206">
        <v>100</v>
      </c>
      <c r="P869" s="145" t="s">
        <v>32</v>
      </c>
      <c r="Q869" s="227">
        <f t="shared" si="587"/>
        <v>100</v>
      </c>
      <c r="R869" s="146"/>
      <c r="S869" s="55">
        <f t="shared" si="588"/>
        <v>4.5454545454545456E-2</v>
      </c>
      <c r="T869" s="149">
        <f t="shared" si="589"/>
        <v>1</v>
      </c>
      <c r="U869" s="233">
        <f t="shared" si="590"/>
        <v>1</v>
      </c>
      <c r="V869" s="149">
        <f t="shared" si="591"/>
        <v>0</v>
      </c>
      <c r="W869" s="150"/>
    </row>
    <row r="870" spans="1:23" s="142" customFormat="1" ht="14.1" customHeight="1" outlineLevel="5">
      <c r="A870" s="192">
        <f t="shared" si="572"/>
        <v>1008</v>
      </c>
      <c r="B870" s="173" t="s">
        <v>52</v>
      </c>
      <c r="C870" s="174"/>
      <c r="D870" s="140">
        <f t="shared" si="571"/>
        <v>3</v>
      </c>
      <c r="E870" s="140">
        <f t="shared" si="570"/>
        <v>3</v>
      </c>
      <c r="F870" s="175">
        <v>45302</v>
      </c>
      <c r="G870" s="175">
        <v>45304</v>
      </c>
      <c r="H870" s="143">
        <f t="shared" si="573"/>
        <v>45309</v>
      </c>
      <c r="I870" s="175">
        <v>45309</v>
      </c>
      <c r="J870" s="175">
        <v>45311</v>
      </c>
      <c r="K870" s="143">
        <f t="shared" si="574"/>
        <v>45311</v>
      </c>
      <c r="L870" s="144">
        <v>100</v>
      </c>
      <c r="M870" s="215">
        <v>0</v>
      </c>
      <c r="N870" s="144">
        <f t="shared" si="586"/>
        <v>0</v>
      </c>
      <c r="O870" s="206">
        <v>100</v>
      </c>
      <c r="P870" s="145" t="s">
        <v>32</v>
      </c>
      <c r="Q870" s="227">
        <f t="shared" si="587"/>
        <v>100</v>
      </c>
      <c r="R870" s="146"/>
      <c r="S870" s="55">
        <f t="shared" si="588"/>
        <v>6.8181818181818177E-2</v>
      </c>
      <c r="T870" s="149">
        <f t="shared" si="589"/>
        <v>1</v>
      </c>
      <c r="U870" s="233">
        <f t="shared" si="590"/>
        <v>1</v>
      </c>
      <c r="V870" s="149">
        <f t="shared" si="591"/>
        <v>0</v>
      </c>
      <c r="W870" s="150"/>
    </row>
    <row r="871" spans="1:23" s="142" customFormat="1" ht="14.1" customHeight="1" outlineLevel="5">
      <c r="A871" s="192">
        <f t="shared" si="572"/>
        <v>1009</v>
      </c>
      <c r="B871" s="173" t="s">
        <v>53</v>
      </c>
      <c r="C871" s="174"/>
      <c r="D871" s="140">
        <f t="shared" si="571"/>
        <v>13</v>
      </c>
      <c r="E871" s="140">
        <f t="shared" si="570"/>
        <v>13</v>
      </c>
      <c r="F871" s="175">
        <v>45306</v>
      </c>
      <c r="G871" s="175">
        <v>45318</v>
      </c>
      <c r="H871" s="143">
        <f t="shared" si="573"/>
        <v>45322</v>
      </c>
      <c r="I871" s="175">
        <v>45322</v>
      </c>
      <c r="J871" s="175">
        <v>45324</v>
      </c>
      <c r="K871" s="143">
        <f t="shared" si="574"/>
        <v>45324</v>
      </c>
      <c r="L871" s="144">
        <v>100</v>
      </c>
      <c r="M871" s="215">
        <v>0</v>
      </c>
      <c r="N871" s="144">
        <f t="shared" si="586"/>
        <v>0</v>
      </c>
      <c r="O871" s="206">
        <v>100</v>
      </c>
      <c r="P871" s="145" t="s">
        <v>32</v>
      </c>
      <c r="Q871" s="227">
        <f t="shared" si="587"/>
        <v>100</v>
      </c>
      <c r="R871" s="146"/>
      <c r="S871" s="55">
        <f t="shared" si="588"/>
        <v>0.29545454545454547</v>
      </c>
      <c r="T871" s="149">
        <f t="shared" si="589"/>
        <v>1</v>
      </c>
      <c r="U871" s="233">
        <f t="shared" si="590"/>
        <v>1</v>
      </c>
      <c r="V871" s="149">
        <f t="shared" si="591"/>
        <v>0</v>
      </c>
      <c r="W871" s="150"/>
    </row>
    <row r="872" spans="1:23" s="142" customFormat="1" ht="14.1" customHeight="1" outlineLevel="5">
      <c r="A872" s="192">
        <f t="shared" si="572"/>
        <v>1010</v>
      </c>
      <c r="B872" s="173" t="s">
        <v>54</v>
      </c>
      <c r="C872" s="174"/>
      <c r="D872" s="140">
        <f t="shared" si="571"/>
        <v>2</v>
      </c>
      <c r="E872" s="140">
        <f t="shared" si="570"/>
        <v>2</v>
      </c>
      <c r="F872" s="175">
        <v>45320</v>
      </c>
      <c r="G872" s="175">
        <v>45321</v>
      </c>
      <c r="H872" s="143">
        <f t="shared" si="573"/>
        <v>45322</v>
      </c>
      <c r="I872" s="175">
        <v>45322</v>
      </c>
      <c r="J872" s="175">
        <v>45323</v>
      </c>
      <c r="K872" s="143">
        <f t="shared" si="574"/>
        <v>45323</v>
      </c>
      <c r="L872" s="144">
        <v>100</v>
      </c>
      <c r="M872" s="215">
        <v>0</v>
      </c>
      <c r="N872" s="144">
        <f t="shared" si="586"/>
        <v>0</v>
      </c>
      <c r="O872" s="206">
        <v>100</v>
      </c>
      <c r="P872" s="145" t="s">
        <v>32</v>
      </c>
      <c r="Q872" s="227">
        <f t="shared" si="587"/>
        <v>100</v>
      </c>
      <c r="R872" s="146"/>
      <c r="S872" s="55">
        <f t="shared" si="588"/>
        <v>4.5454545454545456E-2</v>
      </c>
      <c r="T872" s="149">
        <f t="shared" si="589"/>
        <v>1</v>
      </c>
      <c r="U872" s="233">
        <f t="shared" si="590"/>
        <v>1</v>
      </c>
      <c r="V872" s="149">
        <f t="shared" si="591"/>
        <v>0</v>
      </c>
      <c r="W872" s="150"/>
    </row>
    <row r="873" spans="1:23" s="142" customFormat="1" ht="14.1" customHeight="1" outlineLevel="5">
      <c r="A873" s="192">
        <f t="shared" si="572"/>
        <v>1011</v>
      </c>
      <c r="B873" s="173" t="s">
        <v>65</v>
      </c>
      <c r="C873" s="174"/>
      <c r="D873" s="140">
        <f t="shared" si="571"/>
        <v>2</v>
      </c>
      <c r="E873" s="140">
        <f t="shared" ref="E873:E934" si="592">IF(AND(F873&lt;&gt;"",G873&lt;&gt;"",(G873-F873)=0),1,G873-F873+1)</f>
        <v>2</v>
      </c>
      <c r="F873" s="175">
        <v>45322</v>
      </c>
      <c r="G873" s="175">
        <v>45323</v>
      </c>
      <c r="H873" s="143">
        <f t="shared" si="573"/>
        <v>45351</v>
      </c>
      <c r="I873" s="175">
        <v>45351</v>
      </c>
      <c r="J873" s="175">
        <v>45352</v>
      </c>
      <c r="K873" s="143">
        <f t="shared" si="574"/>
        <v>45352</v>
      </c>
      <c r="L873" s="144">
        <v>100</v>
      </c>
      <c r="M873" s="215">
        <v>0</v>
      </c>
      <c r="N873" s="144">
        <f t="shared" si="586"/>
        <v>0</v>
      </c>
      <c r="O873" s="206">
        <v>100</v>
      </c>
      <c r="P873" s="145" t="s">
        <v>32</v>
      </c>
      <c r="Q873" s="227">
        <f t="shared" si="587"/>
        <v>100</v>
      </c>
      <c r="R873" s="146"/>
      <c r="S873" s="55">
        <f t="shared" si="588"/>
        <v>4.5454545454545456E-2</v>
      </c>
      <c r="T873" s="149">
        <f t="shared" si="589"/>
        <v>1</v>
      </c>
      <c r="U873" s="233">
        <f t="shared" si="590"/>
        <v>1</v>
      </c>
      <c r="V873" s="149">
        <f t="shared" si="591"/>
        <v>0</v>
      </c>
      <c r="W873" s="150"/>
    </row>
    <row r="874" spans="1:23" s="142" customFormat="1" ht="14.1" customHeight="1" outlineLevel="5">
      <c r="A874" s="192">
        <f t="shared" si="572"/>
        <v>1012</v>
      </c>
      <c r="B874" s="173" t="s">
        <v>55</v>
      </c>
      <c r="C874" s="174"/>
      <c r="D874" s="140">
        <f t="shared" si="571"/>
        <v>4</v>
      </c>
      <c r="E874" s="140">
        <f t="shared" si="592"/>
        <v>4</v>
      </c>
      <c r="F874" s="175">
        <v>45324</v>
      </c>
      <c r="G874" s="175">
        <v>45327</v>
      </c>
      <c r="H874" s="143">
        <f t="shared" si="573"/>
        <v>45412</v>
      </c>
      <c r="I874" s="175">
        <v>45412</v>
      </c>
      <c r="J874" s="175">
        <v>45414</v>
      </c>
      <c r="K874" s="143">
        <f t="shared" si="574"/>
        <v>45414</v>
      </c>
      <c r="L874" s="144">
        <v>100</v>
      </c>
      <c r="M874" s="215">
        <v>0</v>
      </c>
      <c r="N874" s="144">
        <f t="shared" si="586"/>
        <v>0</v>
      </c>
      <c r="O874" s="206">
        <v>100</v>
      </c>
      <c r="P874" s="145" t="s">
        <v>32</v>
      </c>
      <c r="Q874" s="227">
        <f t="shared" si="587"/>
        <v>100</v>
      </c>
      <c r="R874" s="146"/>
      <c r="S874" s="55">
        <f t="shared" si="588"/>
        <v>9.0909090909090912E-2</v>
      </c>
      <c r="T874" s="149">
        <f t="shared" si="589"/>
        <v>1</v>
      </c>
      <c r="U874" s="233">
        <f t="shared" si="590"/>
        <v>1</v>
      </c>
      <c r="V874" s="149">
        <f t="shared" si="591"/>
        <v>0</v>
      </c>
      <c r="W874" s="150"/>
    </row>
    <row r="875" spans="1:23" s="142" customFormat="1" ht="14.1" customHeight="1" outlineLevel="5">
      <c r="A875" s="192">
        <f t="shared" si="572"/>
        <v>1013</v>
      </c>
      <c r="B875" s="173" t="s">
        <v>56</v>
      </c>
      <c r="C875" s="174"/>
      <c r="D875" s="140">
        <f t="shared" ref="D875:D936" si="593">E875</f>
        <v>1</v>
      </c>
      <c r="E875" s="140">
        <f t="shared" si="592"/>
        <v>1</v>
      </c>
      <c r="F875" s="175">
        <v>45331</v>
      </c>
      <c r="G875" s="175">
        <v>45331</v>
      </c>
      <c r="H875" s="143">
        <f t="shared" si="573"/>
        <v>45413</v>
      </c>
      <c r="I875" s="175">
        <v>45413</v>
      </c>
      <c r="J875" s="175">
        <v>45414</v>
      </c>
      <c r="K875" s="143">
        <f t="shared" si="574"/>
        <v>45414</v>
      </c>
      <c r="L875" s="144">
        <v>100</v>
      </c>
      <c r="M875" s="215">
        <v>0</v>
      </c>
      <c r="N875" s="144">
        <f t="shared" si="586"/>
        <v>0</v>
      </c>
      <c r="O875" s="206">
        <v>100</v>
      </c>
      <c r="P875" s="145" t="s">
        <v>32</v>
      </c>
      <c r="Q875" s="227">
        <f t="shared" si="587"/>
        <v>100</v>
      </c>
      <c r="R875" s="146"/>
      <c r="S875" s="55">
        <f t="shared" si="588"/>
        <v>2.2727272727272728E-2</v>
      </c>
      <c r="T875" s="149">
        <f t="shared" si="589"/>
        <v>1</v>
      </c>
      <c r="U875" s="233">
        <f t="shared" si="590"/>
        <v>1</v>
      </c>
      <c r="V875" s="149">
        <f t="shared" si="591"/>
        <v>0</v>
      </c>
      <c r="W875" s="150"/>
    </row>
    <row r="876" spans="1:23" s="142" customFormat="1" ht="14.1" customHeight="1" outlineLevel="5">
      <c r="A876" s="192">
        <f t="shared" si="572"/>
        <v>1014</v>
      </c>
      <c r="B876" s="173" t="s">
        <v>57</v>
      </c>
      <c r="C876" s="174"/>
      <c r="D876" s="140">
        <f t="shared" si="593"/>
        <v>3</v>
      </c>
      <c r="E876" s="140">
        <f t="shared" si="592"/>
        <v>3</v>
      </c>
      <c r="F876" s="175">
        <v>45335</v>
      </c>
      <c r="G876" s="175">
        <v>45337</v>
      </c>
      <c r="H876" s="143">
        <f t="shared" ref="H876:H937" si="594">I876</f>
        <v>45414</v>
      </c>
      <c r="I876" s="175">
        <v>45414</v>
      </c>
      <c r="J876" s="175">
        <v>45415</v>
      </c>
      <c r="K876" s="143">
        <f t="shared" ref="K876:K937" si="595">J876</f>
        <v>45415</v>
      </c>
      <c r="L876" s="144">
        <v>100</v>
      </c>
      <c r="M876" s="215">
        <v>0</v>
      </c>
      <c r="N876" s="144">
        <f t="shared" si="586"/>
        <v>0</v>
      </c>
      <c r="O876" s="206">
        <v>100</v>
      </c>
      <c r="P876" s="145" t="s">
        <v>32</v>
      </c>
      <c r="Q876" s="227">
        <f t="shared" si="587"/>
        <v>100</v>
      </c>
      <c r="R876" s="146"/>
      <c r="S876" s="55">
        <f t="shared" si="588"/>
        <v>6.8181818181818177E-2</v>
      </c>
      <c r="T876" s="149">
        <f t="shared" si="589"/>
        <v>1</v>
      </c>
      <c r="U876" s="233">
        <f t="shared" si="590"/>
        <v>1</v>
      </c>
      <c r="V876" s="149">
        <f t="shared" si="591"/>
        <v>0</v>
      </c>
      <c r="W876" s="150"/>
    </row>
    <row r="877" spans="1:23" s="142" customFormat="1" ht="14.1" customHeight="1" outlineLevel="5">
      <c r="A877" s="192">
        <f t="shared" si="572"/>
        <v>1015</v>
      </c>
      <c r="B877" s="173" t="s">
        <v>177</v>
      </c>
      <c r="C877" s="174"/>
      <c r="D877" s="140">
        <v>0</v>
      </c>
      <c r="E877" s="140">
        <f t="shared" si="592"/>
        <v>1</v>
      </c>
      <c r="F877" s="175">
        <v>45337</v>
      </c>
      <c r="G877" s="175">
        <v>45337</v>
      </c>
      <c r="H877" s="143">
        <f t="shared" si="594"/>
        <v>45415</v>
      </c>
      <c r="I877" s="175">
        <v>45415</v>
      </c>
      <c r="J877" s="175">
        <v>45415</v>
      </c>
      <c r="K877" s="143">
        <f t="shared" si="595"/>
        <v>45415</v>
      </c>
      <c r="L877" s="144">
        <v>100</v>
      </c>
      <c r="M877" s="215">
        <v>0</v>
      </c>
      <c r="N877" s="144">
        <f t="shared" si="586"/>
        <v>0</v>
      </c>
      <c r="O877" s="206">
        <v>100</v>
      </c>
      <c r="P877" s="145" t="s">
        <v>32</v>
      </c>
      <c r="Q877" s="227">
        <f t="shared" si="587"/>
        <v>100</v>
      </c>
      <c r="R877" s="146"/>
      <c r="S877" s="55">
        <f t="shared" si="588"/>
        <v>0</v>
      </c>
      <c r="T877" s="149">
        <f t="shared" si="589"/>
        <v>1</v>
      </c>
      <c r="U877" s="233">
        <f t="shared" si="590"/>
        <v>1</v>
      </c>
      <c r="V877" s="149">
        <f t="shared" si="591"/>
        <v>0</v>
      </c>
      <c r="W877" s="150"/>
    </row>
    <row r="878" spans="1:23" s="112" customFormat="1" ht="14.1" customHeight="1" outlineLevel="4">
      <c r="A878" s="192">
        <f t="shared" si="572"/>
        <v>1016</v>
      </c>
      <c r="B878" s="182" t="s">
        <v>178</v>
      </c>
      <c r="C878" s="183"/>
      <c r="D878" s="124">
        <f>SUM(D879:D889)</f>
        <v>40</v>
      </c>
      <c r="E878" s="124">
        <f t="shared" si="592"/>
        <v>42</v>
      </c>
      <c r="F878" s="184">
        <v>45300</v>
      </c>
      <c r="G878" s="184">
        <v>45341</v>
      </c>
      <c r="H878" s="114">
        <f t="shared" si="594"/>
        <v>45299</v>
      </c>
      <c r="I878" s="184">
        <v>45299</v>
      </c>
      <c r="J878" s="184">
        <v>45419</v>
      </c>
      <c r="K878" s="114">
        <f t="shared" si="595"/>
        <v>45419</v>
      </c>
      <c r="L878" s="115"/>
      <c r="M878" s="214">
        <v>0</v>
      </c>
      <c r="N878" s="115"/>
      <c r="O878" s="209"/>
      <c r="P878" s="116"/>
      <c r="Q878" s="230"/>
      <c r="R878" s="155"/>
      <c r="S878" s="123">
        <f>D878/$D$853</f>
        <v>9.5923261390887291E-2</v>
      </c>
      <c r="T878" s="120" cm="1">
        <f t="array" ref="T878">SUMPRODUCT($S879:$S889*T879:T889)</f>
        <v>1</v>
      </c>
      <c r="U878" s="120" cm="1">
        <f t="array" ref="U878">SUMPRODUCT($S879:$S889*U879:U889)</f>
        <v>1</v>
      </c>
      <c r="V878" s="120">
        <f t="shared" si="591"/>
        <v>0</v>
      </c>
      <c r="W878" s="121"/>
    </row>
    <row r="879" spans="1:23" s="142" customFormat="1" ht="14.1" customHeight="1" outlineLevel="5">
      <c r="A879" s="192">
        <f t="shared" si="572"/>
        <v>1017</v>
      </c>
      <c r="B879" s="173" t="s">
        <v>49</v>
      </c>
      <c r="C879" s="174"/>
      <c r="D879" s="140">
        <f t="shared" si="593"/>
        <v>5</v>
      </c>
      <c r="E879" s="140">
        <f t="shared" si="592"/>
        <v>5</v>
      </c>
      <c r="F879" s="175">
        <v>45300</v>
      </c>
      <c r="G879" s="175">
        <v>45304</v>
      </c>
      <c r="H879" s="143">
        <f t="shared" si="594"/>
        <v>45299</v>
      </c>
      <c r="I879" s="175">
        <v>45299</v>
      </c>
      <c r="J879" s="175">
        <v>45300</v>
      </c>
      <c r="K879" s="143">
        <f t="shared" si="595"/>
        <v>45300</v>
      </c>
      <c r="L879" s="144">
        <v>100</v>
      </c>
      <c r="M879" s="215">
        <v>0</v>
      </c>
      <c r="N879" s="144">
        <f t="shared" ref="N879:N889" si="596">M879*100</f>
        <v>0</v>
      </c>
      <c r="O879" s="206">
        <v>100</v>
      </c>
      <c r="P879" s="145" t="s">
        <v>32</v>
      </c>
      <c r="Q879" s="227">
        <f t="shared" ref="Q879:Q889" si="597">IF(OR(F879="",G879="",L879=""),0,MIN(MAX(IF(F879&gt;$V$1,0,(((G879-F879)-(G879-$V$1))*(10/E879)/10)),0),1)*L879)</f>
        <v>100</v>
      </c>
      <c r="R879" s="146"/>
      <c r="S879" s="55">
        <f t="shared" ref="S879:S889" si="598">D879/$D$878</f>
        <v>0.125</v>
      </c>
      <c r="T879" s="149">
        <f t="shared" ref="T879:T889" si="599">IF(OR(L879=0,Q879=0),0,Q879/L879)</f>
        <v>1</v>
      </c>
      <c r="U879" s="233">
        <f t="shared" ref="U879:U889" si="600">IF(OR(L879=0,O879=0),0,O879/L879)</f>
        <v>1</v>
      </c>
      <c r="V879" s="149">
        <f t="shared" ref="V879:V890" si="601">U879-T879</f>
        <v>0</v>
      </c>
      <c r="W879" s="150"/>
    </row>
    <row r="880" spans="1:23" s="142" customFormat="1" ht="14.1" customHeight="1" outlineLevel="5">
      <c r="A880" s="192">
        <f t="shared" si="572"/>
        <v>1018</v>
      </c>
      <c r="B880" s="173" t="s">
        <v>50</v>
      </c>
      <c r="C880" s="174"/>
      <c r="D880" s="140">
        <f t="shared" si="593"/>
        <v>5</v>
      </c>
      <c r="E880" s="140">
        <f t="shared" si="592"/>
        <v>5</v>
      </c>
      <c r="F880" s="175">
        <v>45300</v>
      </c>
      <c r="G880" s="175">
        <v>45304</v>
      </c>
      <c r="H880" s="143">
        <f t="shared" si="594"/>
        <v>45299</v>
      </c>
      <c r="I880" s="175">
        <v>45299</v>
      </c>
      <c r="J880" s="175">
        <v>45300</v>
      </c>
      <c r="K880" s="143">
        <f t="shared" si="595"/>
        <v>45300</v>
      </c>
      <c r="L880" s="144">
        <v>100</v>
      </c>
      <c r="M880" s="215">
        <v>0</v>
      </c>
      <c r="N880" s="144">
        <f t="shared" si="596"/>
        <v>0</v>
      </c>
      <c r="O880" s="206">
        <v>100</v>
      </c>
      <c r="P880" s="145" t="s">
        <v>32</v>
      </c>
      <c r="Q880" s="227">
        <f t="shared" si="597"/>
        <v>100</v>
      </c>
      <c r="R880" s="146"/>
      <c r="S880" s="55">
        <f t="shared" si="598"/>
        <v>0.125</v>
      </c>
      <c r="T880" s="149">
        <f t="shared" si="599"/>
        <v>1</v>
      </c>
      <c r="U880" s="233">
        <f t="shared" si="600"/>
        <v>1</v>
      </c>
      <c r="V880" s="149">
        <f t="shared" si="601"/>
        <v>0</v>
      </c>
      <c r="W880" s="150"/>
    </row>
    <row r="881" spans="1:23" s="142" customFormat="1" ht="14.1" customHeight="1" outlineLevel="5">
      <c r="A881" s="192">
        <f t="shared" si="572"/>
        <v>1019</v>
      </c>
      <c r="B881" s="173" t="s">
        <v>51</v>
      </c>
      <c r="C881" s="174"/>
      <c r="D881" s="140">
        <f t="shared" si="593"/>
        <v>2</v>
      </c>
      <c r="E881" s="140">
        <f t="shared" si="592"/>
        <v>2</v>
      </c>
      <c r="F881" s="175">
        <v>45306</v>
      </c>
      <c r="G881" s="175">
        <v>45307</v>
      </c>
      <c r="H881" s="143">
        <f t="shared" si="594"/>
        <v>45301</v>
      </c>
      <c r="I881" s="175">
        <v>45301</v>
      </c>
      <c r="J881" s="175">
        <v>45301</v>
      </c>
      <c r="K881" s="143">
        <f t="shared" si="595"/>
        <v>45301</v>
      </c>
      <c r="L881" s="144">
        <v>100</v>
      </c>
      <c r="M881" s="215">
        <v>0</v>
      </c>
      <c r="N881" s="144">
        <f t="shared" si="596"/>
        <v>0</v>
      </c>
      <c r="O881" s="206">
        <v>100</v>
      </c>
      <c r="P881" s="145" t="s">
        <v>32</v>
      </c>
      <c r="Q881" s="227">
        <f t="shared" si="597"/>
        <v>100</v>
      </c>
      <c r="R881" s="146"/>
      <c r="S881" s="55">
        <f t="shared" si="598"/>
        <v>0.05</v>
      </c>
      <c r="T881" s="149">
        <f t="shared" si="599"/>
        <v>1</v>
      </c>
      <c r="U881" s="233">
        <f t="shared" si="600"/>
        <v>1</v>
      </c>
      <c r="V881" s="149">
        <f t="shared" si="601"/>
        <v>0</v>
      </c>
      <c r="W881" s="150"/>
    </row>
    <row r="882" spans="1:23" s="142" customFormat="1" ht="14.1" customHeight="1" outlineLevel="5">
      <c r="A882" s="192">
        <f t="shared" si="572"/>
        <v>1020</v>
      </c>
      <c r="B882" s="173" t="s">
        <v>52</v>
      </c>
      <c r="C882" s="174"/>
      <c r="D882" s="140">
        <f t="shared" si="593"/>
        <v>3</v>
      </c>
      <c r="E882" s="140">
        <f t="shared" si="592"/>
        <v>3</v>
      </c>
      <c r="F882" s="175">
        <v>45308</v>
      </c>
      <c r="G882" s="175">
        <v>45310</v>
      </c>
      <c r="H882" s="143">
        <f t="shared" si="594"/>
        <v>45302</v>
      </c>
      <c r="I882" s="175">
        <v>45302</v>
      </c>
      <c r="J882" s="175">
        <v>45303</v>
      </c>
      <c r="K882" s="143">
        <f t="shared" si="595"/>
        <v>45303</v>
      </c>
      <c r="L882" s="144">
        <v>100</v>
      </c>
      <c r="M882" s="215">
        <v>0</v>
      </c>
      <c r="N882" s="144">
        <f t="shared" si="596"/>
        <v>0</v>
      </c>
      <c r="O882" s="206">
        <v>100</v>
      </c>
      <c r="P882" s="145" t="s">
        <v>32</v>
      </c>
      <c r="Q882" s="227">
        <f t="shared" si="597"/>
        <v>100</v>
      </c>
      <c r="R882" s="146"/>
      <c r="S882" s="55">
        <f t="shared" si="598"/>
        <v>7.4999999999999997E-2</v>
      </c>
      <c r="T882" s="149">
        <f t="shared" si="599"/>
        <v>1</v>
      </c>
      <c r="U882" s="233">
        <f t="shared" si="600"/>
        <v>1</v>
      </c>
      <c r="V882" s="149">
        <f t="shared" si="601"/>
        <v>0</v>
      </c>
      <c r="W882" s="150"/>
    </row>
    <row r="883" spans="1:23" s="142" customFormat="1" ht="14.1" customHeight="1" outlineLevel="5">
      <c r="A883" s="192">
        <f t="shared" si="572"/>
        <v>1021</v>
      </c>
      <c r="B883" s="173" t="s">
        <v>53</v>
      </c>
      <c r="C883" s="174"/>
      <c r="D883" s="140">
        <f t="shared" si="593"/>
        <v>12</v>
      </c>
      <c r="E883" s="140">
        <f t="shared" si="592"/>
        <v>12</v>
      </c>
      <c r="F883" s="175">
        <v>45311</v>
      </c>
      <c r="G883" s="175">
        <v>45322</v>
      </c>
      <c r="H883" s="143">
        <f t="shared" si="594"/>
        <v>45320</v>
      </c>
      <c r="I883" s="175">
        <v>45320</v>
      </c>
      <c r="J883" s="175">
        <v>45322</v>
      </c>
      <c r="K883" s="143">
        <f t="shared" si="595"/>
        <v>45322</v>
      </c>
      <c r="L883" s="144">
        <v>100</v>
      </c>
      <c r="M883" s="215">
        <v>0</v>
      </c>
      <c r="N883" s="144">
        <f t="shared" si="596"/>
        <v>0</v>
      </c>
      <c r="O883" s="206">
        <v>100</v>
      </c>
      <c r="P883" s="145" t="s">
        <v>32</v>
      </c>
      <c r="Q883" s="227">
        <f t="shared" si="597"/>
        <v>100</v>
      </c>
      <c r="R883" s="146"/>
      <c r="S883" s="55">
        <f t="shared" si="598"/>
        <v>0.3</v>
      </c>
      <c r="T883" s="149">
        <f t="shared" si="599"/>
        <v>1</v>
      </c>
      <c r="U883" s="233">
        <f t="shared" si="600"/>
        <v>1</v>
      </c>
      <c r="V883" s="149">
        <f t="shared" si="601"/>
        <v>0</v>
      </c>
      <c r="W883" s="150"/>
    </row>
    <row r="884" spans="1:23" s="142" customFormat="1" ht="14.1" customHeight="1" outlineLevel="5">
      <c r="A884" s="192">
        <f t="shared" si="572"/>
        <v>1022</v>
      </c>
      <c r="B884" s="173" t="s">
        <v>54</v>
      </c>
      <c r="C884" s="174"/>
      <c r="D884" s="140">
        <f t="shared" si="593"/>
        <v>2</v>
      </c>
      <c r="E884" s="140">
        <f t="shared" si="592"/>
        <v>2</v>
      </c>
      <c r="F884" s="175">
        <v>45323</v>
      </c>
      <c r="G884" s="175">
        <v>45324</v>
      </c>
      <c r="H884" s="143">
        <f t="shared" si="594"/>
        <v>45320</v>
      </c>
      <c r="I884" s="175">
        <v>45320</v>
      </c>
      <c r="J884" s="175">
        <v>45321</v>
      </c>
      <c r="K884" s="143">
        <f t="shared" si="595"/>
        <v>45321</v>
      </c>
      <c r="L884" s="144">
        <v>100</v>
      </c>
      <c r="M884" s="215">
        <v>0</v>
      </c>
      <c r="N884" s="144">
        <f t="shared" si="596"/>
        <v>0</v>
      </c>
      <c r="O884" s="206">
        <v>100</v>
      </c>
      <c r="P884" s="145" t="s">
        <v>32</v>
      </c>
      <c r="Q884" s="227">
        <f t="shared" si="597"/>
        <v>100</v>
      </c>
      <c r="R884" s="146"/>
      <c r="S884" s="55">
        <f t="shared" si="598"/>
        <v>0.05</v>
      </c>
      <c r="T884" s="149">
        <f t="shared" si="599"/>
        <v>1</v>
      </c>
      <c r="U884" s="233">
        <f t="shared" si="600"/>
        <v>1</v>
      </c>
      <c r="V884" s="149">
        <f t="shared" si="601"/>
        <v>0</v>
      </c>
      <c r="W884" s="150"/>
    </row>
    <row r="885" spans="1:23" s="142" customFormat="1" ht="14.1" customHeight="1" outlineLevel="5">
      <c r="A885" s="192">
        <f t="shared" si="572"/>
        <v>1023</v>
      </c>
      <c r="B885" s="173" t="s">
        <v>65</v>
      </c>
      <c r="C885" s="174"/>
      <c r="D885" s="140">
        <f t="shared" si="593"/>
        <v>3</v>
      </c>
      <c r="E885" s="140">
        <f t="shared" si="592"/>
        <v>3</v>
      </c>
      <c r="F885" s="175">
        <v>45325</v>
      </c>
      <c r="G885" s="175">
        <v>45327</v>
      </c>
      <c r="H885" s="143">
        <f t="shared" si="594"/>
        <v>45351</v>
      </c>
      <c r="I885" s="175">
        <v>45351</v>
      </c>
      <c r="J885" s="175">
        <v>45352</v>
      </c>
      <c r="K885" s="143">
        <f t="shared" si="595"/>
        <v>45352</v>
      </c>
      <c r="L885" s="144">
        <v>100</v>
      </c>
      <c r="M885" s="215">
        <v>0</v>
      </c>
      <c r="N885" s="144">
        <f t="shared" si="596"/>
        <v>0</v>
      </c>
      <c r="O885" s="206">
        <v>100</v>
      </c>
      <c r="P885" s="145" t="s">
        <v>32</v>
      </c>
      <c r="Q885" s="227">
        <f t="shared" si="597"/>
        <v>100</v>
      </c>
      <c r="R885" s="146"/>
      <c r="S885" s="55">
        <f t="shared" si="598"/>
        <v>7.4999999999999997E-2</v>
      </c>
      <c r="T885" s="149">
        <f t="shared" si="599"/>
        <v>1</v>
      </c>
      <c r="U885" s="233">
        <f t="shared" si="600"/>
        <v>1</v>
      </c>
      <c r="V885" s="149">
        <f t="shared" si="601"/>
        <v>0</v>
      </c>
      <c r="W885" s="150"/>
    </row>
    <row r="886" spans="1:23" s="142" customFormat="1" ht="14.1" customHeight="1" outlineLevel="5">
      <c r="A886" s="192">
        <f t="shared" si="572"/>
        <v>1024</v>
      </c>
      <c r="B886" s="173" t="s">
        <v>55</v>
      </c>
      <c r="C886" s="174"/>
      <c r="D886" s="140">
        <f t="shared" si="593"/>
        <v>3</v>
      </c>
      <c r="E886" s="140">
        <f t="shared" si="592"/>
        <v>3</v>
      </c>
      <c r="F886" s="175">
        <v>45328</v>
      </c>
      <c r="G886" s="175">
        <v>45330</v>
      </c>
      <c r="H886" s="143">
        <f t="shared" si="594"/>
        <v>45414</v>
      </c>
      <c r="I886" s="175">
        <v>45414</v>
      </c>
      <c r="J886" s="175">
        <v>45419</v>
      </c>
      <c r="K886" s="143">
        <f t="shared" si="595"/>
        <v>45419</v>
      </c>
      <c r="L886" s="144">
        <v>100</v>
      </c>
      <c r="M886" s="215">
        <v>0</v>
      </c>
      <c r="N886" s="144">
        <f t="shared" si="596"/>
        <v>0</v>
      </c>
      <c r="O886" s="206">
        <v>100</v>
      </c>
      <c r="P886" s="145" t="s">
        <v>32</v>
      </c>
      <c r="Q886" s="227">
        <f t="shared" si="597"/>
        <v>100</v>
      </c>
      <c r="R886" s="146"/>
      <c r="S886" s="55">
        <f t="shared" si="598"/>
        <v>7.4999999999999997E-2</v>
      </c>
      <c r="T886" s="149">
        <f t="shared" si="599"/>
        <v>1</v>
      </c>
      <c r="U886" s="233">
        <f t="shared" si="600"/>
        <v>1</v>
      </c>
      <c r="V886" s="149">
        <f t="shared" si="601"/>
        <v>0</v>
      </c>
      <c r="W886" s="150"/>
    </row>
    <row r="887" spans="1:23" s="142" customFormat="1" ht="14.1" customHeight="1" outlineLevel="5">
      <c r="A887" s="192">
        <f t="shared" si="572"/>
        <v>1025</v>
      </c>
      <c r="B887" s="173" t="s">
        <v>56</v>
      </c>
      <c r="C887" s="174"/>
      <c r="D887" s="140">
        <f t="shared" si="593"/>
        <v>1</v>
      </c>
      <c r="E887" s="140">
        <f t="shared" si="592"/>
        <v>1</v>
      </c>
      <c r="F887" s="175">
        <v>45335</v>
      </c>
      <c r="G887" s="175">
        <v>45335</v>
      </c>
      <c r="H887" s="143">
        <f t="shared" si="594"/>
        <v>45415</v>
      </c>
      <c r="I887" s="175">
        <v>45415</v>
      </c>
      <c r="J887" s="175">
        <v>45415</v>
      </c>
      <c r="K887" s="143">
        <f t="shared" si="595"/>
        <v>45415</v>
      </c>
      <c r="L887" s="144">
        <v>100</v>
      </c>
      <c r="M887" s="215">
        <v>0</v>
      </c>
      <c r="N887" s="144">
        <f t="shared" si="596"/>
        <v>0</v>
      </c>
      <c r="O887" s="206">
        <v>100</v>
      </c>
      <c r="P887" s="145" t="s">
        <v>32</v>
      </c>
      <c r="Q887" s="227">
        <f t="shared" si="597"/>
        <v>100</v>
      </c>
      <c r="R887" s="146"/>
      <c r="S887" s="55">
        <f t="shared" si="598"/>
        <v>2.5000000000000001E-2</v>
      </c>
      <c r="T887" s="149">
        <f t="shared" si="599"/>
        <v>1</v>
      </c>
      <c r="U887" s="233">
        <f t="shared" si="600"/>
        <v>1</v>
      </c>
      <c r="V887" s="149">
        <f t="shared" si="601"/>
        <v>0</v>
      </c>
      <c r="W887" s="150"/>
    </row>
    <row r="888" spans="1:23" s="142" customFormat="1" ht="14.1" customHeight="1" outlineLevel="5">
      <c r="A888" s="192">
        <f t="shared" si="572"/>
        <v>1026</v>
      </c>
      <c r="B888" s="173" t="s">
        <v>57</v>
      </c>
      <c r="C888" s="174"/>
      <c r="D888" s="140">
        <f t="shared" si="593"/>
        <v>4</v>
      </c>
      <c r="E888" s="140">
        <f t="shared" si="592"/>
        <v>4</v>
      </c>
      <c r="F888" s="175">
        <v>45338</v>
      </c>
      <c r="G888" s="175">
        <v>45341</v>
      </c>
      <c r="H888" s="143">
        <f t="shared" si="594"/>
        <v>45415</v>
      </c>
      <c r="I888" s="175">
        <v>45415</v>
      </c>
      <c r="J888" s="175">
        <v>45415</v>
      </c>
      <c r="K888" s="143">
        <f t="shared" si="595"/>
        <v>45415</v>
      </c>
      <c r="L888" s="144">
        <v>100</v>
      </c>
      <c r="M888" s="215">
        <v>0</v>
      </c>
      <c r="N888" s="144">
        <f t="shared" si="596"/>
        <v>0</v>
      </c>
      <c r="O888" s="206">
        <v>100</v>
      </c>
      <c r="P888" s="145" t="s">
        <v>32</v>
      </c>
      <c r="Q888" s="227">
        <f t="shared" si="597"/>
        <v>100</v>
      </c>
      <c r="R888" s="146"/>
      <c r="S888" s="55">
        <f t="shared" si="598"/>
        <v>0.1</v>
      </c>
      <c r="T888" s="149">
        <f t="shared" si="599"/>
        <v>1</v>
      </c>
      <c r="U888" s="233">
        <f t="shared" si="600"/>
        <v>1</v>
      </c>
      <c r="V888" s="149">
        <f t="shared" si="601"/>
        <v>0</v>
      </c>
      <c r="W888" s="150"/>
    </row>
    <row r="889" spans="1:23" s="142" customFormat="1" ht="14.1" customHeight="1" outlineLevel="5">
      <c r="A889" s="192">
        <f t="shared" si="572"/>
        <v>1027</v>
      </c>
      <c r="B889" s="173" t="s">
        <v>177</v>
      </c>
      <c r="C889" s="174"/>
      <c r="D889" s="140">
        <v>0</v>
      </c>
      <c r="E889" s="140">
        <f t="shared" si="592"/>
        <v>1</v>
      </c>
      <c r="F889" s="175">
        <v>45341</v>
      </c>
      <c r="G889" s="175">
        <v>45341</v>
      </c>
      <c r="H889" s="143">
        <f t="shared" si="594"/>
        <v>45415</v>
      </c>
      <c r="I889" s="175">
        <v>45415</v>
      </c>
      <c r="J889" s="175">
        <v>45415</v>
      </c>
      <c r="K889" s="143">
        <f t="shared" si="595"/>
        <v>45415</v>
      </c>
      <c r="L889" s="144">
        <v>100</v>
      </c>
      <c r="M889" s="215">
        <v>0</v>
      </c>
      <c r="N889" s="144">
        <f t="shared" si="596"/>
        <v>0</v>
      </c>
      <c r="O889" s="206">
        <v>100</v>
      </c>
      <c r="P889" s="145" t="s">
        <v>32</v>
      </c>
      <c r="Q889" s="227">
        <f t="shared" si="597"/>
        <v>100</v>
      </c>
      <c r="R889" s="146"/>
      <c r="S889" s="55">
        <f t="shared" si="598"/>
        <v>0</v>
      </c>
      <c r="T889" s="149">
        <f t="shared" si="599"/>
        <v>1</v>
      </c>
      <c r="U889" s="233">
        <f t="shared" si="600"/>
        <v>1</v>
      </c>
      <c r="V889" s="149">
        <f t="shared" si="601"/>
        <v>0</v>
      </c>
      <c r="W889" s="150"/>
    </row>
    <row r="890" spans="1:23" s="112" customFormat="1" ht="14.1" customHeight="1" outlineLevel="4">
      <c r="A890" s="192">
        <f t="shared" si="572"/>
        <v>1028</v>
      </c>
      <c r="B890" s="182" t="s">
        <v>179</v>
      </c>
      <c r="C890" s="183"/>
      <c r="D890" s="124">
        <f>SUM(D891:D900)</f>
        <v>26</v>
      </c>
      <c r="E890" s="124">
        <f t="shared" si="592"/>
        <v>30</v>
      </c>
      <c r="F890" s="184">
        <v>45306</v>
      </c>
      <c r="G890" s="184">
        <v>45335</v>
      </c>
      <c r="H890" s="114">
        <f t="shared" si="594"/>
        <v>45299</v>
      </c>
      <c r="I890" s="184">
        <v>45299</v>
      </c>
      <c r="J890" s="184">
        <v>45338</v>
      </c>
      <c r="K890" s="114">
        <f t="shared" si="595"/>
        <v>45338</v>
      </c>
      <c r="L890" s="115"/>
      <c r="M890" s="214">
        <v>0</v>
      </c>
      <c r="N890" s="115"/>
      <c r="O890" s="209"/>
      <c r="P890" s="116"/>
      <c r="Q890" s="230"/>
      <c r="R890" s="155"/>
      <c r="S890" s="123">
        <f>D890/$D$853</f>
        <v>6.235011990407674E-2</v>
      </c>
      <c r="T890" s="120" cm="1">
        <f t="array" ref="T890">SUMPRODUCT($S891:$S900*T891:T900)</f>
        <v>0.99999999999999989</v>
      </c>
      <c r="U890" s="120" cm="1">
        <f t="array" ref="U890">SUMPRODUCT($S891:$S900*U891:U900)</f>
        <v>0.99999999999999989</v>
      </c>
      <c r="V890" s="120">
        <f t="shared" si="601"/>
        <v>0</v>
      </c>
      <c r="W890" s="121"/>
    </row>
    <row r="891" spans="1:23" s="142" customFormat="1" ht="14.1" customHeight="1" outlineLevel="5">
      <c r="A891" s="192">
        <f t="shared" si="572"/>
        <v>1029</v>
      </c>
      <c r="B891" s="173" t="s">
        <v>49</v>
      </c>
      <c r="C891" s="174"/>
      <c r="D891" s="140">
        <f t="shared" si="593"/>
        <v>3</v>
      </c>
      <c r="E891" s="140">
        <f t="shared" si="592"/>
        <v>3</v>
      </c>
      <c r="F891" s="175">
        <v>45306</v>
      </c>
      <c r="G891" s="175">
        <v>45308</v>
      </c>
      <c r="H891" s="143">
        <f t="shared" si="594"/>
        <v>45299</v>
      </c>
      <c r="I891" s="175">
        <v>45299</v>
      </c>
      <c r="J891" s="175">
        <v>45300</v>
      </c>
      <c r="K891" s="143">
        <f t="shared" si="595"/>
        <v>45300</v>
      </c>
      <c r="L891" s="144">
        <v>100</v>
      </c>
      <c r="M891" s="215">
        <v>0</v>
      </c>
      <c r="N891" s="144">
        <f t="shared" ref="N891:N900" si="602">M891*100</f>
        <v>0</v>
      </c>
      <c r="O891" s="206">
        <v>100</v>
      </c>
      <c r="P891" s="145" t="s">
        <v>32</v>
      </c>
      <c r="Q891" s="227">
        <f t="shared" ref="Q891:Q900" si="603">IF(OR(F891="",G891="",L891=""),0,MIN(MAX(IF(F891&gt;$V$1,0,(((G891-F891)-(G891-$V$1))*(10/E891)/10)),0),1)*L891)</f>
        <v>100</v>
      </c>
      <c r="R891" s="146"/>
      <c r="S891" s="55">
        <f t="shared" ref="S891:S900" si="604">D891/$D$890</f>
        <v>0.11538461538461539</v>
      </c>
      <c r="T891" s="149">
        <f t="shared" ref="T891:T900" si="605">IF(OR(L891=0,Q891=0),0,Q891/L891)</f>
        <v>1</v>
      </c>
      <c r="U891" s="233">
        <f t="shared" ref="U891:U900" si="606">IF(OR(L891=0,O891=0),0,O891/L891)</f>
        <v>1</v>
      </c>
      <c r="V891" s="149">
        <f t="shared" ref="V891:V901" si="607">U891-T891</f>
        <v>0</v>
      </c>
      <c r="W891" s="150"/>
    </row>
    <row r="892" spans="1:23" s="142" customFormat="1" ht="14.1" customHeight="1" outlineLevel="5">
      <c r="A892" s="192">
        <f t="shared" si="572"/>
        <v>1030</v>
      </c>
      <c r="B892" s="173" t="s">
        <v>50</v>
      </c>
      <c r="C892" s="174"/>
      <c r="D892" s="140">
        <f t="shared" si="593"/>
        <v>3</v>
      </c>
      <c r="E892" s="140">
        <f t="shared" si="592"/>
        <v>3</v>
      </c>
      <c r="F892" s="175">
        <v>45306</v>
      </c>
      <c r="G892" s="175">
        <v>45308</v>
      </c>
      <c r="H892" s="143">
        <f t="shared" si="594"/>
        <v>45299</v>
      </c>
      <c r="I892" s="175">
        <v>45299</v>
      </c>
      <c r="J892" s="175">
        <v>45300</v>
      </c>
      <c r="K892" s="143">
        <f t="shared" si="595"/>
        <v>45300</v>
      </c>
      <c r="L892" s="144">
        <v>100</v>
      </c>
      <c r="M892" s="215">
        <v>0</v>
      </c>
      <c r="N892" s="144">
        <f t="shared" si="602"/>
        <v>0</v>
      </c>
      <c r="O892" s="206">
        <v>100</v>
      </c>
      <c r="P892" s="145" t="s">
        <v>32</v>
      </c>
      <c r="Q892" s="227">
        <f t="shared" si="603"/>
        <v>100</v>
      </c>
      <c r="R892" s="146"/>
      <c r="S892" s="55">
        <f t="shared" si="604"/>
        <v>0.11538461538461539</v>
      </c>
      <c r="T892" s="149">
        <f t="shared" si="605"/>
        <v>1</v>
      </c>
      <c r="U892" s="233">
        <f t="shared" si="606"/>
        <v>1</v>
      </c>
      <c r="V892" s="149">
        <f t="shared" si="607"/>
        <v>0</v>
      </c>
      <c r="W892" s="150"/>
    </row>
    <row r="893" spans="1:23" s="142" customFormat="1" ht="14.1" customHeight="1" outlineLevel="5">
      <c r="A893" s="192">
        <f t="shared" si="572"/>
        <v>1031</v>
      </c>
      <c r="B893" s="173" t="s">
        <v>51</v>
      </c>
      <c r="C893" s="174"/>
      <c r="D893" s="140">
        <f t="shared" si="593"/>
        <v>2</v>
      </c>
      <c r="E893" s="140">
        <f t="shared" si="592"/>
        <v>2</v>
      </c>
      <c r="F893" s="175">
        <v>45309</v>
      </c>
      <c r="G893" s="175">
        <v>45310</v>
      </c>
      <c r="H893" s="143">
        <f t="shared" si="594"/>
        <v>45301</v>
      </c>
      <c r="I893" s="175">
        <v>45301</v>
      </c>
      <c r="J893" s="175">
        <v>45301</v>
      </c>
      <c r="K893" s="143">
        <f t="shared" si="595"/>
        <v>45301</v>
      </c>
      <c r="L893" s="144">
        <v>100</v>
      </c>
      <c r="M893" s="215">
        <v>0</v>
      </c>
      <c r="N893" s="144">
        <f t="shared" si="602"/>
        <v>0</v>
      </c>
      <c r="O893" s="206">
        <v>100</v>
      </c>
      <c r="P893" s="145" t="s">
        <v>32</v>
      </c>
      <c r="Q893" s="227">
        <f t="shared" si="603"/>
        <v>100</v>
      </c>
      <c r="R893" s="146"/>
      <c r="S893" s="55">
        <f t="shared" si="604"/>
        <v>7.6923076923076927E-2</v>
      </c>
      <c r="T893" s="149">
        <f t="shared" si="605"/>
        <v>1</v>
      </c>
      <c r="U893" s="233">
        <f t="shared" si="606"/>
        <v>1</v>
      </c>
      <c r="V893" s="149">
        <f t="shared" si="607"/>
        <v>0</v>
      </c>
      <c r="W893" s="150"/>
    </row>
    <row r="894" spans="1:23" s="142" customFormat="1" ht="14.1" customHeight="1" outlineLevel="5">
      <c r="A894" s="192">
        <f t="shared" si="572"/>
        <v>1032</v>
      </c>
      <c r="B894" s="173" t="s">
        <v>52</v>
      </c>
      <c r="C894" s="174"/>
      <c r="D894" s="140">
        <f t="shared" si="593"/>
        <v>3</v>
      </c>
      <c r="E894" s="140">
        <f t="shared" si="592"/>
        <v>3</v>
      </c>
      <c r="F894" s="175">
        <v>45311</v>
      </c>
      <c r="G894" s="175">
        <v>45313</v>
      </c>
      <c r="H894" s="143">
        <f t="shared" si="594"/>
        <v>45302</v>
      </c>
      <c r="I894" s="175">
        <v>45302</v>
      </c>
      <c r="J894" s="175">
        <v>45303</v>
      </c>
      <c r="K894" s="143">
        <f t="shared" si="595"/>
        <v>45303</v>
      </c>
      <c r="L894" s="144">
        <v>100</v>
      </c>
      <c r="M894" s="215">
        <v>0</v>
      </c>
      <c r="N894" s="144">
        <f t="shared" si="602"/>
        <v>0</v>
      </c>
      <c r="O894" s="206">
        <v>100</v>
      </c>
      <c r="P894" s="145" t="s">
        <v>32</v>
      </c>
      <c r="Q894" s="227">
        <f t="shared" si="603"/>
        <v>100</v>
      </c>
      <c r="R894" s="146"/>
      <c r="S894" s="55">
        <f t="shared" si="604"/>
        <v>0.11538461538461539</v>
      </c>
      <c r="T894" s="149">
        <f t="shared" si="605"/>
        <v>1</v>
      </c>
      <c r="U894" s="233">
        <f t="shared" si="606"/>
        <v>1</v>
      </c>
      <c r="V894" s="149">
        <f t="shared" si="607"/>
        <v>0</v>
      </c>
      <c r="W894" s="150"/>
    </row>
    <row r="895" spans="1:23" s="142" customFormat="1" ht="14.1" customHeight="1" outlineLevel="5">
      <c r="A895" s="192">
        <f t="shared" si="572"/>
        <v>1033</v>
      </c>
      <c r="B895" s="173" t="s">
        <v>53</v>
      </c>
      <c r="C895" s="174"/>
      <c r="D895" s="140">
        <f t="shared" si="593"/>
        <v>7</v>
      </c>
      <c r="E895" s="140">
        <f t="shared" si="592"/>
        <v>7</v>
      </c>
      <c r="F895" s="175">
        <v>45314</v>
      </c>
      <c r="G895" s="175">
        <v>45320</v>
      </c>
      <c r="H895" s="143">
        <f t="shared" si="594"/>
        <v>45327</v>
      </c>
      <c r="I895" s="175">
        <v>45327</v>
      </c>
      <c r="J895" s="175">
        <v>45330</v>
      </c>
      <c r="K895" s="143">
        <f t="shared" si="595"/>
        <v>45330</v>
      </c>
      <c r="L895" s="144">
        <v>100</v>
      </c>
      <c r="M895" s="215">
        <v>0</v>
      </c>
      <c r="N895" s="144">
        <f t="shared" si="602"/>
        <v>0</v>
      </c>
      <c r="O895" s="206">
        <v>100</v>
      </c>
      <c r="P895" s="145" t="s">
        <v>32</v>
      </c>
      <c r="Q895" s="227">
        <f t="shared" si="603"/>
        <v>100</v>
      </c>
      <c r="R895" s="146"/>
      <c r="S895" s="55">
        <f t="shared" si="604"/>
        <v>0.26923076923076922</v>
      </c>
      <c r="T895" s="149">
        <f t="shared" si="605"/>
        <v>1</v>
      </c>
      <c r="U895" s="233">
        <f t="shared" si="606"/>
        <v>1</v>
      </c>
      <c r="V895" s="149">
        <f t="shared" si="607"/>
        <v>0</v>
      </c>
      <c r="W895" s="150"/>
    </row>
    <row r="896" spans="1:23" s="142" customFormat="1" ht="14.1" customHeight="1" outlineLevel="5">
      <c r="A896" s="192">
        <f t="shared" si="572"/>
        <v>1034</v>
      </c>
      <c r="B896" s="173" t="s">
        <v>54</v>
      </c>
      <c r="C896" s="174"/>
      <c r="D896" s="140">
        <f t="shared" si="593"/>
        <v>2</v>
      </c>
      <c r="E896" s="140">
        <f t="shared" si="592"/>
        <v>2</v>
      </c>
      <c r="F896" s="175">
        <v>45321</v>
      </c>
      <c r="G896" s="175">
        <v>45322</v>
      </c>
      <c r="H896" s="143">
        <f t="shared" si="594"/>
        <v>45329</v>
      </c>
      <c r="I896" s="175">
        <v>45329</v>
      </c>
      <c r="J896" s="175">
        <v>45331</v>
      </c>
      <c r="K896" s="143">
        <f t="shared" si="595"/>
        <v>45331</v>
      </c>
      <c r="L896" s="144">
        <v>100</v>
      </c>
      <c r="M896" s="215">
        <v>0</v>
      </c>
      <c r="N896" s="144">
        <f t="shared" si="602"/>
        <v>0</v>
      </c>
      <c r="O896" s="206">
        <v>100</v>
      </c>
      <c r="P896" s="145" t="s">
        <v>32</v>
      </c>
      <c r="Q896" s="227">
        <f t="shared" si="603"/>
        <v>100</v>
      </c>
      <c r="R896" s="146"/>
      <c r="S896" s="55">
        <f t="shared" si="604"/>
        <v>7.6923076923076927E-2</v>
      </c>
      <c r="T896" s="149">
        <f t="shared" si="605"/>
        <v>1</v>
      </c>
      <c r="U896" s="233">
        <f t="shared" si="606"/>
        <v>1</v>
      </c>
      <c r="V896" s="149">
        <f t="shared" si="607"/>
        <v>0</v>
      </c>
      <c r="W896" s="150"/>
    </row>
    <row r="897" spans="1:23" s="142" customFormat="1" ht="14.1" customHeight="1" outlineLevel="5">
      <c r="A897" s="192">
        <f t="shared" si="572"/>
        <v>1035</v>
      </c>
      <c r="B897" s="173" t="s">
        <v>55</v>
      </c>
      <c r="C897" s="174"/>
      <c r="D897" s="140">
        <f t="shared" si="593"/>
        <v>1</v>
      </c>
      <c r="E897" s="140">
        <f t="shared" si="592"/>
        <v>1</v>
      </c>
      <c r="F897" s="175">
        <v>45324</v>
      </c>
      <c r="G897" s="175">
        <v>45324</v>
      </c>
      <c r="H897" s="143">
        <f t="shared" si="594"/>
        <v>45336</v>
      </c>
      <c r="I897" s="175">
        <v>45336</v>
      </c>
      <c r="J897" s="175">
        <v>45336</v>
      </c>
      <c r="K897" s="143">
        <f t="shared" si="595"/>
        <v>45336</v>
      </c>
      <c r="L897" s="144">
        <v>100</v>
      </c>
      <c r="M897" s="215">
        <v>0</v>
      </c>
      <c r="N897" s="144">
        <f t="shared" si="602"/>
        <v>0</v>
      </c>
      <c r="O897" s="206">
        <v>100</v>
      </c>
      <c r="P897" s="145" t="s">
        <v>32</v>
      </c>
      <c r="Q897" s="227">
        <f t="shared" si="603"/>
        <v>100</v>
      </c>
      <c r="R897" s="146"/>
      <c r="S897" s="55">
        <f t="shared" si="604"/>
        <v>3.8461538461538464E-2</v>
      </c>
      <c r="T897" s="149">
        <f t="shared" si="605"/>
        <v>1</v>
      </c>
      <c r="U897" s="233">
        <f t="shared" si="606"/>
        <v>1</v>
      </c>
      <c r="V897" s="149">
        <f t="shared" si="607"/>
        <v>0</v>
      </c>
      <c r="W897" s="150"/>
    </row>
    <row r="898" spans="1:23" s="142" customFormat="1" ht="14.1" customHeight="1" outlineLevel="5">
      <c r="A898" s="192">
        <f t="shared" si="572"/>
        <v>1036</v>
      </c>
      <c r="B898" s="173" t="s">
        <v>56</v>
      </c>
      <c r="C898" s="174"/>
      <c r="D898" s="140">
        <f t="shared" si="593"/>
        <v>1</v>
      </c>
      <c r="E898" s="140">
        <f t="shared" si="592"/>
        <v>1</v>
      </c>
      <c r="F898" s="175">
        <v>45329</v>
      </c>
      <c r="G898" s="175">
        <v>45329</v>
      </c>
      <c r="H898" s="143">
        <f t="shared" si="594"/>
        <v>45338</v>
      </c>
      <c r="I898" s="175">
        <v>45338</v>
      </c>
      <c r="J898" s="175">
        <v>45338</v>
      </c>
      <c r="K898" s="143">
        <f t="shared" si="595"/>
        <v>45338</v>
      </c>
      <c r="L898" s="144">
        <v>100</v>
      </c>
      <c r="M898" s="215">
        <v>0</v>
      </c>
      <c r="N898" s="144">
        <f t="shared" si="602"/>
        <v>0</v>
      </c>
      <c r="O898" s="206">
        <v>100</v>
      </c>
      <c r="P898" s="145" t="s">
        <v>32</v>
      </c>
      <c r="Q898" s="227">
        <f t="shared" si="603"/>
        <v>100</v>
      </c>
      <c r="R898" s="146"/>
      <c r="S898" s="55">
        <f t="shared" si="604"/>
        <v>3.8461538461538464E-2</v>
      </c>
      <c r="T898" s="149">
        <f t="shared" si="605"/>
        <v>1</v>
      </c>
      <c r="U898" s="233">
        <f t="shared" si="606"/>
        <v>1</v>
      </c>
      <c r="V898" s="149">
        <f t="shared" si="607"/>
        <v>0</v>
      </c>
      <c r="W898" s="150"/>
    </row>
    <row r="899" spans="1:23" s="142" customFormat="1" ht="14.1" customHeight="1" outlineLevel="5">
      <c r="A899" s="192">
        <f t="shared" si="572"/>
        <v>1037</v>
      </c>
      <c r="B899" s="173" t="s">
        <v>57</v>
      </c>
      <c r="C899" s="174"/>
      <c r="D899" s="140">
        <f t="shared" si="593"/>
        <v>4</v>
      </c>
      <c r="E899" s="140">
        <f t="shared" si="592"/>
        <v>4</v>
      </c>
      <c r="F899" s="175">
        <v>45332</v>
      </c>
      <c r="G899" s="175">
        <v>45335</v>
      </c>
      <c r="H899" s="143">
        <f t="shared" si="594"/>
        <v>45338</v>
      </c>
      <c r="I899" s="175">
        <v>45338</v>
      </c>
      <c r="J899" s="175">
        <v>45338</v>
      </c>
      <c r="K899" s="143">
        <f t="shared" si="595"/>
        <v>45338</v>
      </c>
      <c r="L899" s="144">
        <v>100</v>
      </c>
      <c r="M899" s="215">
        <v>0</v>
      </c>
      <c r="N899" s="144">
        <f t="shared" si="602"/>
        <v>0</v>
      </c>
      <c r="O899" s="206">
        <v>100</v>
      </c>
      <c r="P899" s="145" t="s">
        <v>32</v>
      </c>
      <c r="Q899" s="227">
        <f t="shared" si="603"/>
        <v>100</v>
      </c>
      <c r="R899" s="146"/>
      <c r="S899" s="55">
        <f t="shared" si="604"/>
        <v>0.15384615384615385</v>
      </c>
      <c r="T899" s="149">
        <f t="shared" si="605"/>
        <v>1</v>
      </c>
      <c r="U899" s="233">
        <f t="shared" si="606"/>
        <v>1</v>
      </c>
      <c r="V899" s="149">
        <f t="shared" si="607"/>
        <v>0</v>
      </c>
      <c r="W899" s="150"/>
    </row>
    <row r="900" spans="1:23" s="142" customFormat="1" ht="14.1" customHeight="1" outlineLevel="5">
      <c r="A900" s="192">
        <f t="shared" si="572"/>
        <v>1038</v>
      </c>
      <c r="B900" s="173" t="s">
        <v>180</v>
      </c>
      <c r="C900" s="174"/>
      <c r="D900" s="140">
        <v>0</v>
      </c>
      <c r="E900" s="140">
        <f t="shared" si="592"/>
        <v>1</v>
      </c>
      <c r="F900" s="175">
        <v>45335</v>
      </c>
      <c r="G900" s="175">
        <v>45335</v>
      </c>
      <c r="H900" s="143">
        <f t="shared" si="594"/>
        <v>45338</v>
      </c>
      <c r="I900" s="175">
        <v>45338</v>
      </c>
      <c r="J900" s="175">
        <v>45338</v>
      </c>
      <c r="K900" s="143">
        <f t="shared" si="595"/>
        <v>45338</v>
      </c>
      <c r="L900" s="144">
        <v>100</v>
      </c>
      <c r="M900" s="215">
        <v>0</v>
      </c>
      <c r="N900" s="144">
        <f t="shared" si="602"/>
        <v>0</v>
      </c>
      <c r="O900" s="206">
        <v>100</v>
      </c>
      <c r="P900" s="145" t="s">
        <v>32</v>
      </c>
      <c r="Q900" s="227">
        <f t="shared" si="603"/>
        <v>100</v>
      </c>
      <c r="R900" s="146"/>
      <c r="S900" s="55">
        <f t="shared" si="604"/>
        <v>0</v>
      </c>
      <c r="T900" s="149">
        <f t="shared" si="605"/>
        <v>1</v>
      </c>
      <c r="U900" s="233">
        <f t="shared" si="606"/>
        <v>1</v>
      </c>
      <c r="V900" s="149">
        <f t="shared" si="607"/>
        <v>0</v>
      </c>
      <c r="W900" s="150"/>
    </row>
    <row r="901" spans="1:23" s="112" customFormat="1" ht="14.1" customHeight="1" outlineLevel="4">
      <c r="A901" s="192">
        <f t="shared" si="572"/>
        <v>1039</v>
      </c>
      <c r="B901" s="182" t="s">
        <v>181</v>
      </c>
      <c r="C901" s="183"/>
      <c r="D901" s="124">
        <f>SUM(D902:D911)</f>
        <v>33</v>
      </c>
      <c r="E901" s="124">
        <f t="shared" si="592"/>
        <v>38</v>
      </c>
      <c r="F901" s="184">
        <v>45309</v>
      </c>
      <c r="G901" s="184">
        <v>45346</v>
      </c>
      <c r="H901" s="114">
        <f t="shared" si="594"/>
        <v>45313</v>
      </c>
      <c r="I901" s="184">
        <v>45313</v>
      </c>
      <c r="J901" s="184">
        <v>45338</v>
      </c>
      <c r="K901" s="114">
        <f t="shared" si="595"/>
        <v>45338</v>
      </c>
      <c r="L901" s="115"/>
      <c r="M901" s="214">
        <v>0</v>
      </c>
      <c r="N901" s="115"/>
      <c r="O901" s="209"/>
      <c r="P901" s="116"/>
      <c r="Q901" s="230"/>
      <c r="R901" s="155"/>
      <c r="S901" s="123">
        <f>D901/$D$853</f>
        <v>7.9136690647482008E-2</v>
      </c>
      <c r="T901" s="120" cm="1">
        <f t="array" ref="T901">SUMPRODUCT($S902:$S911*T902:T911)</f>
        <v>1</v>
      </c>
      <c r="U901" s="120" cm="1">
        <f t="array" ref="U901">SUMPRODUCT($S902:$S911*U902:U911)</f>
        <v>1</v>
      </c>
      <c r="V901" s="120">
        <f t="shared" si="607"/>
        <v>0</v>
      </c>
      <c r="W901" s="121"/>
    </row>
    <row r="902" spans="1:23" s="142" customFormat="1" ht="14.1" customHeight="1" outlineLevel="5">
      <c r="A902" s="192">
        <f t="shared" si="572"/>
        <v>1040</v>
      </c>
      <c r="B902" s="173" t="s">
        <v>49</v>
      </c>
      <c r="C902" s="174"/>
      <c r="D902" s="140">
        <f t="shared" si="593"/>
        <v>5</v>
      </c>
      <c r="E902" s="140">
        <f t="shared" si="592"/>
        <v>5</v>
      </c>
      <c r="F902" s="175">
        <v>45309</v>
      </c>
      <c r="G902" s="175">
        <v>45313</v>
      </c>
      <c r="H902" s="143">
        <f t="shared" si="594"/>
        <v>45313</v>
      </c>
      <c r="I902" s="175">
        <v>45313</v>
      </c>
      <c r="J902" s="175">
        <v>45315</v>
      </c>
      <c r="K902" s="143">
        <f t="shared" si="595"/>
        <v>45315</v>
      </c>
      <c r="L902" s="144">
        <v>100</v>
      </c>
      <c r="M902" s="215">
        <v>0</v>
      </c>
      <c r="N902" s="144">
        <f t="shared" ref="N902:N911" si="608">M902*100</f>
        <v>0</v>
      </c>
      <c r="O902" s="206">
        <v>100</v>
      </c>
      <c r="P902" s="145" t="s">
        <v>32</v>
      </c>
      <c r="Q902" s="227">
        <f t="shared" ref="Q902:Q911" si="609">IF(OR(F902="",G902="",L902=""),0,MIN(MAX(IF(F902&gt;$V$1,0,(((G902-F902)-(G902-$V$1))*(10/E902)/10)),0),1)*L902)</f>
        <v>100</v>
      </c>
      <c r="R902" s="146"/>
      <c r="S902" s="55">
        <f t="shared" ref="S902:S911" si="610">D902/$D$901</f>
        <v>0.15151515151515152</v>
      </c>
      <c r="T902" s="149">
        <f t="shared" ref="T902:T911" si="611">IF(OR(L902=0,Q902=0),0,Q902/L902)</f>
        <v>1</v>
      </c>
      <c r="U902" s="233">
        <f t="shared" ref="U902:U911" si="612">IF(OR(L902=0,O902=0),0,O902/L902)</f>
        <v>1</v>
      </c>
      <c r="V902" s="149">
        <f t="shared" ref="V902:V912" si="613">U902-T902</f>
        <v>0</v>
      </c>
      <c r="W902" s="150"/>
    </row>
    <row r="903" spans="1:23" s="142" customFormat="1" ht="14.1" customHeight="1" outlineLevel="5">
      <c r="A903" s="192">
        <f t="shared" si="572"/>
        <v>1041</v>
      </c>
      <c r="B903" s="173" t="s">
        <v>50</v>
      </c>
      <c r="C903" s="174"/>
      <c r="D903" s="140">
        <f t="shared" si="593"/>
        <v>5</v>
      </c>
      <c r="E903" s="140">
        <f t="shared" si="592"/>
        <v>5</v>
      </c>
      <c r="F903" s="175">
        <v>45309</v>
      </c>
      <c r="G903" s="175">
        <v>45313</v>
      </c>
      <c r="H903" s="143">
        <f t="shared" si="594"/>
        <v>45314</v>
      </c>
      <c r="I903" s="175">
        <v>45314</v>
      </c>
      <c r="J903" s="175">
        <v>45316</v>
      </c>
      <c r="K903" s="143">
        <f t="shared" si="595"/>
        <v>45316</v>
      </c>
      <c r="L903" s="144">
        <v>100</v>
      </c>
      <c r="M903" s="215">
        <v>0</v>
      </c>
      <c r="N903" s="144">
        <f t="shared" si="608"/>
        <v>0</v>
      </c>
      <c r="O903" s="206">
        <v>100</v>
      </c>
      <c r="P903" s="145" t="s">
        <v>32</v>
      </c>
      <c r="Q903" s="227">
        <f t="shared" si="609"/>
        <v>100</v>
      </c>
      <c r="R903" s="146"/>
      <c r="S903" s="55">
        <f t="shared" si="610"/>
        <v>0.15151515151515152</v>
      </c>
      <c r="T903" s="149">
        <f t="shared" si="611"/>
        <v>1</v>
      </c>
      <c r="U903" s="233">
        <f t="shared" si="612"/>
        <v>1</v>
      </c>
      <c r="V903" s="149">
        <f t="shared" si="613"/>
        <v>0</v>
      </c>
      <c r="W903" s="150"/>
    </row>
    <row r="904" spans="1:23" s="142" customFormat="1" ht="14.1" customHeight="1" outlineLevel="5">
      <c r="A904" s="192">
        <f t="shared" si="572"/>
        <v>1042</v>
      </c>
      <c r="B904" s="173" t="s">
        <v>51</v>
      </c>
      <c r="C904" s="174"/>
      <c r="D904" s="140">
        <f t="shared" si="593"/>
        <v>2</v>
      </c>
      <c r="E904" s="140">
        <f t="shared" si="592"/>
        <v>2</v>
      </c>
      <c r="F904" s="175">
        <v>45314</v>
      </c>
      <c r="G904" s="175">
        <v>45315</v>
      </c>
      <c r="H904" s="143">
        <f t="shared" si="594"/>
        <v>45316</v>
      </c>
      <c r="I904" s="175">
        <v>45316</v>
      </c>
      <c r="J904" s="175">
        <v>45317</v>
      </c>
      <c r="K904" s="143">
        <f t="shared" si="595"/>
        <v>45317</v>
      </c>
      <c r="L904" s="144">
        <v>100</v>
      </c>
      <c r="M904" s="215">
        <v>0</v>
      </c>
      <c r="N904" s="144">
        <f t="shared" si="608"/>
        <v>0</v>
      </c>
      <c r="O904" s="206">
        <v>100</v>
      </c>
      <c r="P904" s="145" t="s">
        <v>32</v>
      </c>
      <c r="Q904" s="227">
        <f t="shared" si="609"/>
        <v>100</v>
      </c>
      <c r="R904" s="146"/>
      <c r="S904" s="55">
        <f t="shared" si="610"/>
        <v>6.0606060606060608E-2</v>
      </c>
      <c r="T904" s="149">
        <f t="shared" si="611"/>
        <v>1</v>
      </c>
      <c r="U904" s="233">
        <f t="shared" si="612"/>
        <v>1</v>
      </c>
      <c r="V904" s="149">
        <f t="shared" si="613"/>
        <v>0</v>
      </c>
      <c r="W904" s="150"/>
    </row>
    <row r="905" spans="1:23" s="142" customFormat="1" ht="14.1" customHeight="1" outlineLevel="5">
      <c r="A905" s="192">
        <f t="shared" si="572"/>
        <v>1043</v>
      </c>
      <c r="B905" s="173" t="s">
        <v>52</v>
      </c>
      <c r="C905" s="174"/>
      <c r="D905" s="140">
        <f t="shared" si="593"/>
        <v>3</v>
      </c>
      <c r="E905" s="140">
        <f t="shared" si="592"/>
        <v>3</v>
      </c>
      <c r="F905" s="175">
        <v>45316</v>
      </c>
      <c r="G905" s="175">
        <v>45318</v>
      </c>
      <c r="H905" s="143">
        <f t="shared" si="594"/>
        <v>45316</v>
      </c>
      <c r="I905" s="175">
        <v>45316</v>
      </c>
      <c r="J905" s="175">
        <v>45317</v>
      </c>
      <c r="K905" s="143">
        <f t="shared" si="595"/>
        <v>45317</v>
      </c>
      <c r="L905" s="144">
        <v>100</v>
      </c>
      <c r="M905" s="215">
        <v>0</v>
      </c>
      <c r="N905" s="144">
        <f t="shared" si="608"/>
        <v>0</v>
      </c>
      <c r="O905" s="206">
        <v>100</v>
      </c>
      <c r="P905" s="145" t="s">
        <v>32</v>
      </c>
      <c r="Q905" s="227">
        <f t="shared" si="609"/>
        <v>100</v>
      </c>
      <c r="R905" s="146"/>
      <c r="S905" s="55">
        <f t="shared" si="610"/>
        <v>9.0909090909090912E-2</v>
      </c>
      <c r="T905" s="149">
        <f t="shared" si="611"/>
        <v>1</v>
      </c>
      <c r="U905" s="233">
        <f t="shared" si="612"/>
        <v>1</v>
      </c>
      <c r="V905" s="149">
        <f t="shared" si="613"/>
        <v>0</v>
      </c>
      <c r="W905" s="150"/>
    </row>
    <row r="906" spans="1:23" s="142" customFormat="1" ht="14.1" customHeight="1" outlineLevel="5">
      <c r="A906" s="192">
        <f t="shared" si="572"/>
        <v>1044</v>
      </c>
      <c r="B906" s="173" t="s">
        <v>53</v>
      </c>
      <c r="C906" s="174"/>
      <c r="D906" s="140">
        <f t="shared" si="593"/>
        <v>9</v>
      </c>
      <c r="E906" s="140">
        <f t="shared" si="592"/>
        <v>9</v>
      </c>
      <c r="F906" s="175">
        <v>45320</v>
      </c>
      <c r="G906" s="175">
        <v>45328</v>
      </c>
      <c r="H906" s="143">
        <f t="shared" si="594"/>
        <v>45324</v>
      </c>
      <c r="I906" s="175">
        <v>45324</v>
      </c>
      <c r="J906" s="175">
        <v>45327</v>
      </c>
      <c r="K906" s="143">
        <f t="shared" si="595"/>
        <v>45327</v>
      </c>
      <c r="L906" s="144">
        <v>100</v>
      </c>
      <c r="M906" s="215">
        <v>0</v>
      </c>
      <c r="N906" s="144">
        <f t="shared" si="608"/>
        <v>0</v>
      </c>
      <c r="O906" s="206">
        <v>100</v>
      </c>
      <c r="P906" s="145" t="s">
        <v>32</v>
      </c>
      <c r="Q906" s="227">
        <f t="shared" si="609"/>
        <v>100</v>
      </c>
      <c r="R906" s="146"/>
      <c r="S906" s="55">
        <f t="shared" si="610"/>
        <v>0.27272727272727271</v>
      </c>
      <c r="T906" s="149">
        <f t="shared" si="611"/>
        <v>1</v>
      </c>
      <c r="U906" s="233">
        <f t="shared" si="612"/>
        <v>1</v>
      </c>
      <c r="V906" s="149">
        <f t="shared" si="613"/>
        <v>0</v>
      </c>
      <c r="W906" s="150"/>
    </row>
    <row r="907" spans="1:23" s="142" customFormat="1" ht="14.1" customHeight="1" outlineLevel="5">
      <c r="A907" s="192">
        <f t="shared" ref="A907:A970" si="614">A906+1</f>
        <v>1045</v>
      </c>
      <c r="B907" s="173" t="s">
        <v>54</v>
      </c>
      <c r="C907" s="174"/>
      <c r="D907" s="140">
        <f t="shared" si="593"/>
        <v>4</v>
      </c>
      <c r="E907" s="140">
        <f t="shared" si="592"/>
        <v>4</v>
      </c>
      <c r="F907" s="175">
        <v>45329</v>
      </c>
      <c r="G907" s="175">
        <v>45332</v>
      </c>
      <c r="H907" s="143">
        <f t="shared" si="594"/>
        <v>45326</v>
      </c>
      <c r="I907" s="175">
        <v>45326</v>
      </c>
      <c r="J907" s="175">
        <v>45328</v>
      </c>
      <c r="K907" s="143">
        <f t="shared" si="595"/>
        <v>45328</v>
      </c>
      <c r="L907" s="144">
        <v>100</v>
      </c>
      <c r="M907" s="215">
        <v>0</v>
      </c>
      <c r="N907" s="144">
        <f t="shared" si="608"/>
        <v>0</v>
      </c>
      <c r="O907" s="206">
        <v>100</v>
      </c>
      <c r="P907" s="145" t="s">
        <v>32</v>
      </c>
      <c r="Q907" s="227">
        <f t="shared" si="609"/>
        <v>100</v>
      </c>
      <c r="R907" s="146"/>
      <c r="S907" s="55">
        <f t="shared" si="610"/>
        <v>0.12121212121212122</v>
      </c>
      <c r="T907" s="149">
        <f t="shared" si="611"/>
        <v>1</v>
      </c>
      <c r="U907" s="233">
        <f t="shared" si="612"/>
        <v>1</v>
      </c>
      <c r="V907" s="149">
        <f t="shared" si="613"/>
        <v>0</v>
      </c>
      <c r="W907" s="150"/>
    </row>
    <row r="908" spans="1:23" s="142" customFormat="1" ht="14.1" customHeight="1" outlineLevel="5">
      <c r="A908" s="192">
        <f t="shared" si="614"/>
        <v>1046</v>
      </c>
      <c r="B908" s="173" t="s">
        <v>55</v>
      </c>
      <c r="C908" s="174"/>
      <c r="D908" s="140">
        <f t="shared" si="593"/>
        <v>1</v>
      </c>
      <c r="E908" s="140">
        <f t="shared" si="592"/>
        <v>1</v>
      </c>
      <c r="F908" s="175">
        <v>45336</v>
      </c>
      <c r="G908" s="175">
        <v>45336</v>
      </c>
      <c r="H908" s="143">
        <f t="shared" si="594"/>
        <v>45336</v>
      </c>
      <c r="I908" s="175">
        <v>45336</v>
      </c>
      <c r="J908" s="175">
        <v>45336</v>
      </c>
      <c r="K908" s="143">
        <f t="shared" si="595"/>
        <v>45336</v>
      </c>
      <c r="L908" s="144">
        <v>100</v>
      </c>
      <c r="M908" s="215">
        <v>0</v>
      </c>
      <c r="N908" s="144">
        <f t="shared" si="608"/>
        <v>0</v>
      </c>
      <c r="O908" s="206">
        <v>100</v>
      </c>
      <c r="P908" s="145" t="s">
        <v>32</v>
      </c>
      <c r="Q908" s="227">
        <f t="shared" si="609"/>
        <v>100</v>
      </c>
      <c r="R908" s="146"/>
      <c r="S908" s="55">
        <f t="shared" si="610"/>
        <v>3.0303030303030304E-2</v>
      </c>
      <c r="T908" s="149">
        <f t="shared" si="611"/>
        <v>1</v>
      </c>
      <c r="U908" s="233">
        <f t="shared" si="612"/>
        <v>1</v>
      </c>
      <c r="V908" s="149">
        <f t="shared" si="613"/>
        <v>0</v>
      </c>
      <c r="W908" s="150"/>
    </row>
    <row r="909" spans="1:23" s="142" customFormat="1" ht="14.1" customHeight="1" outlineLevel="5">
      <c r="A909" s="192">
        <f t="shared" si="614"/>
        <v>1047</v>
      </c>
      <c r="B909" s="173" t="s">
        <v>56</v>
      </c>
      <c r="C909" s="174"/>
      <c r="D909" s="140">
        <f t="shared" si="593"/>
        <v>1</v>
      </c>
      <c r="E909" s="140">
        <f t="shared" si="592"/>
        <v>1</v>
      </c>
      <c r="F909" s="175">
        <v>45341</v>
      </c>
      <c r="G909" s="175">
        <v>45341</v>
      </c>
      <c r="H909" s="143">
        <f t="shared" si="594"/>
        <v>45338</v>
      </c>
      <c r="I909" s="175">
        <v>45338</v>
      </c>
      <c r="J909" s="175">
        <v>45338</v>
      </c>
      <c r="K909" s="143">
        <f t="shared" si="595"/>
        <v>45338</v>
      </c>
      <c r="L909" s="144">
        <v>100</v>
      </c>
      <c r="M909" s="215">
        <v>0</v>
      </c>
      <c r="N909" s="144">
        <f t="shared" si="608"/>
        <v>0</v>
      </c>
      <c r="O909" s="206">
        <v>100</v>
      </c>
      <c r="P909" s="145" t="s">
        <v>32</v>
      </c>
      <c r="Q909" s="227">
        <f t="shared" si="609"/>
        <v>100</v>
      </c>
      <c r="R909" s="146"/>
      <c r="S909" s="55">
        <f t="shared" si="610"/>
        <v>3.0303030303030304E-2</v>
      </c>
      <c r="T909" s="149">
        <f t="shared" si="611"/>
        <v>1</v>
      </c>
      <c r="U909" s="233">
        <f t="shared" si="612"/>
        <v>1</v>
      </c>
      <c r="V909" s="149">
        <f t="shared" si="613"/>
        <v>0</v>
      </c>
      <c r="W909" s="150"/>
    </row>
    <row r="910" spans="1:23" s="142" customFormat="1" ht="14.1" customHeight="1" outlineLevel="5">
      <c r="A910" s="192">
        <f t="shared" si="614"/>
        <v>1048</v>
      </c>
      <c r="B910" s="173" t="s">
        <v>57</v>
      </c>
      <c r="C910" s="174"/>
      <c r="D910" s="140">
        <f t="shared" si="593"/>
        <v>3</v>
      </c>
      <c r="E910" s="140">
        <f t="shared" si="592"/>
        <v>3</v>
      </c>
      <c r="F910" s="175">
        <v>45344</v>
      </c>
      <c r="G910" s="175">
        <v>45346</v>
      </c>
      <c r="H910" s="143">
        <f t="shared" si="594"/>
        <v>45338</v>
      </c>
      <c r="I910" s="175">
        <v>45338</v>
      </c>
      <c r="J910" s="175">
        <v>45338</v>
      </c>
      <c r="K910" s="143">
        <f t="shared" si="595"/>
        <v>45338</v>
      </c>
      <c r="L910" s="144">
        <v>100</v>
      </c>
      <c r="M910" s="215">
        <v>0</v>
      </c>
      <c r="N910" s="144">
        <f t="shared" si="608"/>
        <v>0</v>
      </c>
      <c r="O910" s="206">
        <v>100</v>
      </c>
      <c r="P910" s="145" t="s">
        <v>32</v>
      </c>
      <c r="Q910" s="227">
        <f t="shared" si="609"/>
        <v>100</v>
      </c>
      <c r="R910" s="146"/>
      <c r="S910" s="55">
        <f t="shared" si="610"/>
        <v>9.0909090909090912E-2</v>
      </c>
      <c r="T910" s="149">
        <f t="shared" si="611"/>
        <v>1</v>
      </c>
      <c r="U910" s="233">
        <f t="shared" si="612"/>
        <v>1</v>
      </c>
      <c r="V910" s="149">
        <f t="shared" si="613"/>
        <v>0</v>
      </c>
      <c r="W910" s="150"/>
    </row>
    <row r="911" spans="1:23" s="142" customFormat="1" ht="14.1" customHeight="1" outlineLevel="5">
      <c r="A911" s="192">
        <f t="shared" si="614"/>
        <v>1049</v>
      </c>
      <c r="B911" s="173" t="s">
        <v>180</v>
      </c>
      <c r="C911" s="174"/>
      <c r="D911" s="140">
        <v>0</v>
      </c>
      <c r="E911" s="140">
        <f t="shared" si="592"/>
        <v>1</v>
      </c>
      <c r="F911" s="175">
        <v>45346</v>
      </c>
      <c r="G911" s="175">
        <v>45346</v>
      </c>
      <c r="H911" s="143">
        <f t="shared" si="594"/>
        <v>45338</v>
      </c>
      <c r="I911" s="175">
        <v>45338</v>
      </c>
      <c r="J911" s="175">
        <v>45338</v>
      </c>
      <c r="K911" s="143">
        <f t="shared" si="595"/>
        <v>45338</v>
      </c>
      <c r="L911" s="144">
        <v>100</v>
      </c>
      <c r="M911" s="215">
        <v>0</v>
      </c>
      <c r="N911" s="144">
        <f t="shared" si="608"/>
        <v>0</v>
      </c>
      <c r="O911" s="206">
        <v>100</v>
      </c>
      <c r="P911" s="145" t="s">
        <v>32</v>
      </c>
      <c r="Q911" s="227">
        <f t="shared" si="609"/>
        <v>100</v>
      </c>
      <c r="R911" s="146"/>
      <c r="S911" s="55">
        <f t="shared" si="610"/>
        <v>0</v>
      </c>
      <c r="T911" s="149">
        <f t="shared" si="611"/>
        <v>1</v>
      </c>
      <c r="U911" s="233">
        <f t="shared" si="612"/>
        <v>1</v>
      </c>
      <c r="V911" s="149">
        <f t="shared" si="613"/>
        <v>0</v>
      </c>
      <c r="W911" s="150"/>
    </row>
    <row r="912" spans="1:23" s="112" customFormat="1" ht="14.1" customHeight="1" outlineLevel="4">
      <c r="A912" s="192">
        <f t="shared" si="614"/>
        <v>1050</v>
      </c>
      <c r="B912" s="182" t="s">
        <v>182</v>
      </c>
      <c r="C912" s="183"/>
      <c r="D912" s="124">
        <f>SUM(D913:D923)</f>
        <v>33</v>
      </c>
      <c r="E912" s="124">
        <f t="shared" si="592"/>
        <v>37</v>
      </c>
      <c r="F912" s="184">
        <v>45314</v>
      </c>
      <c r="G912" s="184">
        <v>45350</v>
      </c>
      <c r="H912" s="114">
        <f t="shared" si="594"/>
        <v>45335</v>
      </c>
      <c r="I912" s="184">
        <v>45335</v>
      </c>
      <c r="J912" s="184">
        <v>45442</v>
      </c>
      <c r="K912" s="114">
        <f t="shared" si="595"/>
        <v>45442</v>
      </c>
      <c r="L912" s="115"/>
      <c r="M912" s="214">
        <v>0</v>
      </c>
      <c r="N912" s="115"/>
      <c r="O912" s="209"/>
      <c r="P912" s="116"/>
      <c r="Q912" s="230"/>
      <c r="R912" s="155"/>
      <c r="S912" s="123">
        <f>D912/$D$853</f>
        <v>7.9136690647482008E-2</v>
      </c>
      <c r="T912" s="120" cm="1">
        <f t="array" ref="T912">SUMPRODUCT($S913:$S923*T913:T923)</f>
        <v>1</v>
      </c>
      <c r="U912" s="120" cm="1">
        <f t="array" ref="U912">SUMPRODUCT($S913:$S923*U913:U923)</f>
        <v>1</v>
      </c>
      <c r="V912" s="120">
        <f t="shared" si="613"/>
        <v>0</v>
      </c>
      <c r="W912" s="121"/>
    </row>
    <row r="913" spans="1:23" s="142" customFormat="1" ht="14.1" customHeight="1" outlineLevel="5">
      <c r="A913" s="192">
        <f t="shared" si="614"/>
        <v>1051</v>
      </c>
      <c r="B913" s="173" t="s">
        <v>49</v>
      </c>
      <c r="C913" s="174"/>
      <c r="D913" s="140">
        <f t="shared" si="593"/>
        <v>4</v>
      </c>
      <c r="E913" s="140">
        <f t="shared" si="592"/>
        <v>4</v>
      </c>
      <c r="F913" s="175">
        <v>45314</v>
      </c>
      <c r="G913" s="175">
        <v>45317</v>
      </c>
      <c r="H913" s="143">
        <f t="shared" si="594"/>
        <v>45335</v>
      </c>
      <c r="I913" s="175">
        <v>45335</v>
      </c>
      <c r="J913" s="175">
        <v>45337</v>
      </c>
      <c r="K913" s="143">
        <f t="shared" si="595"/>
        <v>45337</v>
      </c>
      <c r="L913" s="144">
        <v>100</v>
      </c>
      <c r="M913" s="215">
        <v>0</v>
      </c>
      <c r="N913" s="144">
        <f t="shared" ref="N913:N923" si="615">M913*100</f>
        <v>0</v>
      </c>
      <c r="O913" s="206">
        <v>100</v>
      </c>
      <c r="P913" s="145" t="s">
        <v>32</v>
      </c>
      <c r="Q913" s="227">
        <f t="shared" ref="Q913:Q923" si="616">IF(OR(F913="",G913="",L913=""),0,MIN(MAX(IF(F913&gt;$V$1,0,(((G913-F913)-(G913-$V$1))*(10/E913)/10)),0),1)*L913)</f>
        <v>100</v>
      </c>
      <c r="R913" s="146"/>
      <c r="S913" s="55">
        <f t="shared" ref="S913:S923" si="617">D913/$D$912</f>
        <v>0.12121212121212122</v>
      </c>
      <c r="T913" s="149">
        <f t="shared" ref="T913:T923" si="618">IF(OR(L913=0,Q913=0),0,Q913/L913)</f>
        <v>1</v>
      </c>
      <c r="U913" s="233">
        <f t="shared" ref="U913:U923" si="619">IF(OR(L913=0,O913=0),0,O913/L913)</f>
        <v>1</v>
      </c>
      <c r="V913" s="149">
        <f t="shared" ref="V913:V924" si="620">U913-T913</f>
        <v>0</v>
      </c>
      <c r="W913" s="150"/>
    </row>
    <row r="914" spans="1:23" s="142" customFormat="1" ht="14.1" customHeight="1" outlineLevel="5">
      <c r="A914" s="192">
        <f t="shared" si="614"/>
        <v>1052</v>
      </c>
      <c r="B914" s="173" t="s">
        <v>50</v>
      </c>
      <c r="C914" s="174"/>
      <c r="D914" s="140">
        <f t="shared" si="593"/>
        <v>4</v>
      </c>
      <c r="E914" s="140">
        <f t="shared" si="592"/>
        <v>4</v>
      </c>
      <c r="F914" s="175">
        <v>45314</v>
      </c>
      <c r="G914" s="175">
        <v>45317</v>
      </c>
      <c r="H914" s="143">
        <f t="shared" si="594"/>
        <v>45337</v>
      </c>
      <c r="I914" s="175">
        <v>45337</v>
      </c>
      <c r="J914" s="175">
        <v>45412</v>
      </c>
      <c r="K914" s="143">
        <f t="shared" si="595"/>
        <v>45412</v>
      </c>
      <c r="L914" s="144">
        <v>100</v>
      </c>
      <c r="M914" s="215">
        <v>0</v>
      </c>
      <c r="N914" s="144">
        <f t="shared" si="615"/>
        <v>0</v>
      </c>
      <c r="O914" s="206">
        <v>100</v>
      </c>
      <c r="P914" s="145" t="s">
        <v>32</v>
      </c>
      <c r="Q914" s="227">
        <f t="shared" si="616"/>
        <v>100</v>
      </c>
      <c r="R914" s="146"/>
      <c r="S914" s="55">
        <f t="shared" si="617"/>
        <v>0.12121212121212122</v>
      </c>
      <c r="T914" s="149">
        <f t="shared" si="618"/>
        <v>1</v>
      </c>
      <c r="U914" s="233">
        <f t="shared" si="619"/>
        <v>1</v>
      </c>
      <c r="V914" s="149">
        <f t="shared" si="620"/>
        <v>0</v>
      </c>
      <c r="W914" s="150"/>
    </row>
    <row r="915" spans="1:23" s="142" customFormat="1" ht="14.1" customHeight="1" outlineLevel="5">
      <c r="A915" s="192">
        <f t="shared" si="614"/>
        <v>1053</v>
      </c>
      <c r="B915" s="173" t="s">
        <v>51</v>
      </c>
      <c r="C915" s="174"/>
      <c r="D915" s="140">
        <f t="shared" si="593"/>
        <v>3</v>
      </c>
      <c r="E915" s="140">
        <f t="shared" si="592"/>
        <v>3</v>
      </c>
      <c r="F915" s="175">
        <v>45318</v>
      </c>
      <c r="G915" s="175">
        <v>45320</v>
      </c>
      <c r="H915" s="143">
        <f t="shared" si="594"/>
        <v>45413</v>
      </c>
      <c r="I915" s="175">
        <v>45413</v>
      </c>
      <c r="J915" s="175">
        <v>45414</v>
      </c>
      <c r="K915" s="143">
        <f t="shared" si="595"/>
        <v>45414</v>
      </c>
      <c r="L915" s="144">
        <v>100</v>
      </c>
      <c r="M915" s="215">
        <v>0</v>
      </c>
      <c r="N915" s="144">
        <f t="shared" si="615"/>
        <v>0</v>
      </c>
      <c r="O915" s="206">
        <v>100</v>
      </c>
      <c r="P915" s="145" t="s">
        <v>32</v>
      </c>
      <c r="Q915" s="227">
        <f t="shared" si="616"/>
        <v>100</v>
      </c>
      <c r="R915" s="146"/>
      <c r="S915" s="55">
        <f t="shared" si="617"/>
        <v>9.0909090909090912E-2</v>
      </c>
      <c r="T915" s="149">
        <f t="shared" si="618"/>
        <v>1</v>
      </c>
      <c r="U915" s="233">
        <f t="shared" si="619"/>
        <v>1</v>
      </c>
      <c r="V915" s="149">
        <f t="shared" si="620"/>
        <v>0</v>
      </c>
      <c r="W915" s="150"/>
    </row>
    <row r="916" spans="1:23" s="142" customFormat="1" ht="14.1" customHeight="1" outlineLevel="5">
      <c r="A916" s="192">
        <f t="shared" si="614"/>
        <v>1054</v>
      </c>
      <c r="B916" s="173" t="s">
        <v>52</v>
      </c>
      <c r="C916" s="174"/>
      <c r="D916" s="140">
        <f t="shared" si="593"/>
        <v>3</v>
      </c>
      <c r="E916" s="140">
        <f t="shared" si="592"/>
        <v>3</v>
      </c>
      <c r="F916" s="175">
        <v>45321</v>
      </c>
      <c r="G916" s="175">
        <v>45323</v>
      </c>
      <c r="H916" s="143">
        <f t="shared" si="594"/>
        <v>45414</v>
      </c>
      <c r="I916" s="175">
        <v>45414</v>
      </c>
      <c r="J916" s="175">
        <v>45415</v>
      </c>
      <c r="K916" s="143">
        <f t="shared" si="595"/>
        <v>45415</v>
      </c>
      <c r="L916" s="144">
        <v>100</v>
      </c>
      <c r="M916" s="215">
        <v>0</v>
      </c>
      <c r="N916" s="144">
        <f t="shared" si="615"/>
        <v>0</v>
      </c>
      <c r="O916" s="206">
        <v>100</v>
      </c>
      <c r="P916" s="145" t="s">
        <v>32</v>
      </c>
      <c r="Q916" s="227">
        <f t="shared" si="616"/>
        <v>100</v>
      </c>
      <c r="R916" s="146"/>
      <c r="S916" s="55">
        <f t="shared" si="617"/>
        <v>9.0909090909090912E-2</v>
      </c>
      <c r="T916" s="149">
        <f t="shared" si="618"/>
        <v>1</v>
      </c>
      <c r="U916" s="233">
        <f t="shared" si="619"/>
        <v>1</v>
      </c>
      <c r="V916" s="149">
        <f t="shared" si="620"/>
        <v>0</v>
      </c>
      <c r="W916" s="150"/>
    </row>
    <row r="917" spans="1:23" s="142" customFormat="1" ht="14.1" customHeight="1" outlineLevel="5">
      <c r="A917" s="192">
        <f t="shared" si="614"/>
        <v>1055</v>
      </c>
      <c r="B917" s="173" t="s">
        <v>53</v>
      </c>
      <c r="C917" s="174"/>
      <c r="D917" s="140">
        <f t="shared" si="593"/>
        <v>9</v>
      </c>
      <c r="E917" s="140">
        <f t="shared" si="592"/>
        <v>9</v>
      </c>
      <c r="F917" s="175">
        <v>45324</v>
      </c>
      <c r="G917" s="175">
        <v>45332</v>
      </c>
      <c r="H917" s="143">
        <f t="shared" si="594"/>
        <v>45415</v>
      </c>
      <c r="I917" s="175">
        <v>45415</v>
      </c>
      <c r="J917" s="175">
        <v>45425</v>
      </c>
      <c r="K917" s="143">
        <f t="shared" si="595"/>
        <v>45425</v>
      </c>
      <c r="L917" s="144">
        <v>100</v>
      </c>
      <c r="M917" s="215">
        <v>0</v>
      </c>
      <c r="N917" s="144">
        <f t="shared" si="615"/>
        <v>0</v>
      </c>
      <c r="O917" s="206">
        <v>100</v>
      </c>
      <c r="P917" s="145" t="s">
        <v>32</v>
      </c>
      <c r="Q917" s="227">
        <f t="shared" si="616"/>
        <v>100</v>
      </c>
      <c r="R917" s="146"/>
      <c r="S917" s="55">
        <f t="shared" si="617"/>
        <v>0.27272727272727271</v>
      </c>
      <c r="T917" s="149">
        <f t="shared" si="618"/>
        <v>1</v>
      </c>
      <c r="U917" s="233">
        <f t="shared" si="619"/>
        <v>1</v>
      </c>
      <c r="V917" s="149">
        <f t="shared" si="620"/>
        <v>0</v>
      </c>
      <c r="W917" s="150"/>
    </row>
    <row r="918" spans="1:23" s="142" customFormat="1" ht="14.1" customHeight="1" outlineLevel="5">
      <c r="A918" s="192">
        <f t="shared" si="614"/>
        <v>1056</v>
      </c>
      <c r="B918" s="173" t="s">
        <v>54</v>
      </c>
      <c r="C918" s="174"/>
      <c r="D918" s="140">
        <f t="shared" si="593"/>
        <v>4</v>
      </c>
      <c r="E918" s="140">
        <f t="shared" si="592"/>
        <v>4</v>
      </c>
      <c r="F918" s="175">
        <v>45334</v>
      </c>
      <c r="G918" s="175">
        <v>45337</v>
      </c>
      <c r="H918" s="143">
        <f t="shared" si="594"/>
        <v>45415</v>
      </c>
      <c r="I918" s="175">
        <v>45415</v>
      </c>
      <c r="J918" s="175">
        <v>45429</v>
      </c>
      <c r="K918" s="143">
        <f t="shared" si="595"/>
        <v>45429</v>
      </c>
      <c r="L918" s="144">
        <v>100</v>
      </c>
      <c r="M918" s="215">
        <v>0</v>
      </c>
      <c r="N918" s="144">
        <f t="shared" si="615"/>
        <v>0</v>
      </c>
      <c r="O918" s="206">
        <v>100</v>
      </c>
      <c r="P918" s="145" t="s">
        <v>32</v>
      </c>
      <c r="Q918" s="227">
        <f t="shared" si="616"/>
        <v>100</v>
      </c>
      <c r="R918" s="146"/>
      <c r="S918" s="55">
        <f t="shared" si="617"/>
        <v>0.12121212121212122</v>
      </c>
      <c r="T918" s="149">
        <f t="shared" si="618"/>
        <v>1</v>
      </c>
      <c r="U918" s="233">
        <f t="shared" si="619"/>
        <v>1</v>
      </c>
      <c r="V918" s="149">
        <f t="shared" si="620"/>
        <v>0</v>
      </c>
      <c r="W918" s="150"/>
    </row>
    <row r="919" spans="1:23" s="142" customFormat="1" ht="14.1" customHeight="1" outlineLevel="5">
      <c r="A919" s="192">
        <f t="shared" si="614"/>
        <v>1057</v>
      </c>
      <c r="B919" s="173" t="s">
        <v>65</v>
      </c>
      <c r="C919" s="174"/>
      <c r="D919" s="140">
        <f t="shared" si="593"/>
        <v>2</v>
      </c>
      <c r="E919" s="140">
        <f t="shared" si="592"/>
        <v>2</v>
      </c>
      <c r="F919" s="175">
        <v>45338</v>
      </c>
      <c r="G919" s="175">
        <v>45339</v>
      </c>
      <c r="H919" s="143">
        <f t="shared" si="594"/>
        <v>45430</v>
      </c>
      <c r="I919" s="175">
        <v>45430</v>
      </c>
      <c r="J919" s="175">
        <v>45432</v>
      </c>
      <c r="K919" s="143">
        <f t="shared" si="595"/>
        <v>45432</v>
      </c>
      <c r="L919" s="144">
        <v>100</v>
      </c>
      <c r="M919" s="215">
        <v>0</v>
      </c>
      <c r="N919" s="144">
        <f t="shared" si="615"/>
        <v>0</v>
      </c>
      <c r="O919" s="206">
        <v>100</v>
      </c>
      <c r="P919" s="145" t="s">
        <v>32</v>
      </c>
      <c r="Q919" s="227">
        <f t="shared" si="616"/>
        <v>100</v>
      </c>
      <c r="R919" s="146"/>
      <c r="S919" s="55">
        <f t="shared" si="617"/>
        <v>6.0606060606060608E-2</v>
      </c>
      <c r="T919" s="149">
        <f t="shared" si="618"/>
        <v>1</v>
      </c>
      <c r="U919" s="233">
        <f t="shared" si="619"/>
        <v>1</v>
      </c>
      <c r="V919" s="149">
        <f t="shared" si="620"/>
        <v>0</v>
      </c>
      <c r="W919" s="150"/>
    </row>
    <row r="920" spans="1:23" s="142" customFormat="1" ht="14.1" customHeight="1" outlineLevel="5">
      <c r="A920" s="192">
        <f t="shared" si="614"/>
        <v>1058</v>
      </c>
      <c r="B920" s="173" t="s">
        <v>55</v>
      </c>
      <c r="C920" s="174"/>
      <c r="D920" s="140">
        <f t="shared" si="593"/>
        <v>1</v>
      </c>
      <c r="E920" s="140">
        <f t="shared" si="592"/>
        <v>1</v>
      </c>
      <c r="F920" s="175">
        <v>45341</v>
      </c>
      <c r="G920" s="175">
        <v>45341</v>
      </c>
      <c r="H920" s="143">
        <f t="shared" si="594"/>
        <v>45433</v>
      </c>
      <c r="I920" s="175">
        <v>45433</v>
      </c>
      <c r="J920" s="175">
        <v>45433</v>
      </c>
      <c r="K920" s="143">
        <f t="shared" si="595"/>
        <v>45433</v>
      </c>
      <c r="L920" s="144">
        <v>100</v>
      </c>
      <c r="M920" s="215">
        <v>0</v>
      </c>
      <c r="N920" s="144">
        <f t="shared" si="615"/>
        <v>0</v>
      </c>
      <c r="O920" s="206">
        <v>100</v>
      </c>
      <c r="P920" s="145" t="s">
        <v>32</v>
      </c>
      <c r="Q920" s="227">
        <f t="shared" si="616"/>
        <v>100</v>
      </c>
      <c r="R920" s="146"/>
      <c r="S920" s="55">
        <f t="shared" si="617"/>
        <v>3.0303030303030304E-2</v>
      </c>
      <c r="T920" s="149">
        <f t="shared" si="618"/>
        <v>1</v>
      </c>
      <c r="U920" s="233">
        <f t="shared" si="619"/>
        <v>1</v>
      </c>
      <c r="V920" s="149">
        <f t="shared" si="620"/>
        <v>0</v>
      </c>
      <c r="W920" s="150"/>
    </row>
    <row r="921" spans="1:23" s="142" customFormat="1" ht="14.1" customHeight="1" outlineLevel="5">
      <c r="A921" s="192">
        <f t="shared" si="614"/>
        <v>1059</v>
      </c>
      <c r="B921" s="173" t="s">
        <v>56</v>
      </c>
      <c r="C921" s="174"/>
      <c r="D921" s="140">
        <f t="shared" si="593"/>
        <v>1</v>
      </c>
      <c r="E921" s="140">
        <f t="shared" si="592"/>
        <v>1</v>
      </c>
      <c r="F921" s="175">
        <v>45345</v>
      </c>
      <c r="G921" s="175">
        <v>45345</v>
      </c>
      <c r="H921" s="143">
        <f t="shared" si="594"/>
        <v>45437</v>
      </c>
      <c r="I921" s="175">
        <v>45437</v>
      </c>
      <c r="J921" s="175">
        <v>45437</v>
      </c>
      <c r="K921" s="143">
        <f t="shared" si="595"/>
        <v>45437</v>
      </c>
      <c r="L921" s="144">
        <v>100</v>
      </c>
      <c r="M921" s="215">
        <v>0</v>
      </c>
      <c r="N921" s="144">
        <f t="shared" si="615"/>
        <v>0</v>
      </c>
      <c r="O921" s="206">
        <v>100</v>
      </c>
      <c r="P921" s="145" t="s">
        <v>32</v>
      </c>
      <c r="Q921" s="227">
        <f t="shared" si="616"/>
        <v>100</v>
      </c>
      <c r="R921" s="146"/>
      <c r="S921" s="55">
        <f t="shared" si="617"/>
        <v>3.0303030303030304E-2</v>
      </c>
      <c r="T921" s="149">
        <f t="shared" si="618"/>
        <v>1</v>
      </c>
      <c r="U921" s="233">
        <f t="shared" si="619"/>
        <v>1</v>
      </c>
      <c r="V921" s="149">
        <f t="shared" si="620"/>
        <v>0</v>
      </c>
      <c r="W921" s="150"/>
    </row>
    <row r="922" spans="1:23" s="142" customFormat="1" ht="14.1" customHeight="1" outlineLevel="5">
      <c r="A922" s="192">
        <f t="shared" si="614"/>
        <v>1060</v>
      </c>
      <c r="B922" s="173" t="s">
        <v>57</v>
      </c>
      <c r="C922" s="174"/>
      <c r="D922" s="140">
        <f t="shared" si="593"/>
        <v>2</v>
      </c>
      <c r="E922" s="140">
        <f t="shared" si="592"/>
        <v>2</v>
      </c>
      <c r="F922" s="175">
        <v>45349</v>
      </c>
      <c r="G922" s="175">
        <v>45350</v>
      </c>
      <c r="H922" s="143">
        <f t="shared" si="594"/>
        <v>45441</v>
      </c>
      <c r="I922" s="175">
        <v>45441</v>
      </c>
      <c r="J922" s="175">
        <v>45442</v>
      </c>
      <c r="K922" s="143">
        <f t="shared" si="595"/>
        <v>45442</v>
      </c>
      <c r="L922" s="144">
        <v>100</v>
      </c>
      <c r="M922" s="215">
        <v>0</v>
      </c>
      <c r="N922" s="144">
        <f t="shared" si="615"/>
        <v>0</v>
      </c>
      <c r="O922" s="206">
        <v>100</v>
      </c>
      <c r="P922" s="145" t="s">
        <v>32</v>
      </c>
      <c r="Q922" s="227">
        <f t="shared" si="616"/>
        <v>100</v>
      </c>
      <c r="R922" s="146"/>
      <c r="S922" s="55">
        <f t="shared" si="617"/>
        <v>6.0606060606060608E-2</v>
      </c>
      <c r="T922" s="149">
        <f t="shared" si="618"/>
        <v>1</v>
      </c>
      <c r="U922" s="233">
        <f t="shared" si="619"/>
        <v>1</v>
      </c>
      <c r="V922" s="149">
        <f t="shared" si="620"/>
        <v>0</v>
      </c>
      <c r="W922" s="150"/>
    </row>
    <row r="923" spans="1:23" s="142" customFormat="1" ht="14.1" customHeight="1" outlineLevel="5">
      <c r="A923" s="192">
        <f t="shared" si="614"/>
        <v>1061</v>
      </c>
      <c r="B923" s="173" t="s">
        <v>183</v>
      </c>
      <c r="C923" s="174"/>
      <c r="D923" s="140">
        <v>0</v>
      </c>
      <c r="E923" s="140">
        <f t="shared" si="592"/>
        <v>1</v>
      </c>
      <c r="F923" s="175">
        <v>45350</v>
      </c>
      <c r="G923" s="175">
        <v>45350</v>
      </c>
      <c r="H923" s="143">
        <f t="shared" si="594"/>
        <v>45442</v>
      </c>
      <c r="I923" s="175">
        <v>45442</v>
      </c>
      <c r="J923" s="175">
        <v>45442</v>
      </c>
      <c r="K923" s="143">
        <f t="shared" si="595"/>
        <v>45442</v>
      </c>
      <c r="L923" s="144">
        <v>100</v>
      </c>
      <c r="M923" s="215">
        <v>0</v>
      </c>
      <c r="N923" s="144">
        <f t="shared" si="615"/>
        <v>0</v>
      </c>
      <c r="O923" s="206">
        <v>100</v>
      </c>
      <c r="P923" s="145" t="s">
        <v>32</v>
      </c>
      <c r="Q923" s="227">
        <f t="shared" si="616"/>
        <v>100</v>
      </c>
      <c r="R923" s="146"/>
      <c r="S923" s="55">
        <f t="shared" si="617"/>
        <v>0</v>
      </c>
      <c r="T923" s="149">
        <f t="shared" si="618"/>
        <v>1</v>
      </c>
      <c r="U923" s="233">
        <f t="shared" si="619"/>
        <v>1</v>
      </c>
      <c r="V923" s="149">
        <f t="shared" si="620"/>
        <v>0</v>
      </c>
      <c r="W923" s="150"/>
    </row>
    <row r="924" spans="1:23" s="112" customFormat="1" ht="14.1" customHeight="1" outlineLevel="4">
      <c r="A924" s="192">
        <f t="shared" si="614"/>
        <v>1062</v>
      </c>
      <c r="B924" s="182" t="s">
        <v>184</v>
      </c>
      <c r="C924" s="183"/>
      <c r="D924" s="124">
        <f>SUM(D925,D933,D938,D939,D940)</f>
        <v>57</v>
      </c>
      <c r="E924" s="124">
        <f t="shared" si="592"/>
        <v>64</v>
      </c>
      <c r="F924" s="184">
        <v>45287</v>
      </c>
      <c r="G924" s="184">
        <v>45350</v>
      </c>
      <c r="H924" s="114">
        <f t="shared" si="594"/>
        <v>45315</v>
      </c>
      <c r="I924" s="184">
        <v>45315</v>
      </c>
      <c r="J924" s="184">
        <v>45429</v>
      </c>
      <c r="K924" s="114">
        <f t="shared" si="595"/>
        <v>45429</v>
      </c>
      <c r="L924" s="115"/>
      <c r="M924" s="214">
        <v>0</v>
      </c>
      <c r="N924" s="115"/>
      <c r="O924" s="209"/>
      <c r="P924" s="116"/>
      <c r="Q924" s="230"/>
      <c r="R924" s="155"/>
      <c r="S924" s="123">
        <f>D924/$D$853</f>
        <v>0.1366906474820144</v>
      </c>
      <c r="T924" s="120">
        <f>$S925*T925+$S933*T933+$S938*T938+$S939*T939+$S940*T940</f>
        <v>0.99999999999999989</v>
      </c>
      <c r="U924" s="120">
        <f>$S925*U925+$S933*U933+$S938*U938+$S939*U939+$S940*U940</f>
        <v>0.99999999999999989</v>
      </c>
      <c r="V924" s="120">
        <f t="shared" si="620"/>
        <v>0</v>
      </c>
      <c r="W924" s="121"/>
    </row>
    <row r="925" spans="1:23" s="125" customFormat="1" ht="14.1" customHeight="1" outlineLevel="5">
      <c r="A925" s="192">
        <f t="shared" si="614"/>
        <v>1063</v>
      </c>
      <c r="B925" s="185" t="s">
        <v>163</v>
      </c>
      <c r="C925" s="186"/>
      <c r="D925" s="137">
        <f>SUM(D926:D932)</f>
        <v>33</v>
      </c>
      <c r="E925" s="137">
        <f t="shared" si="592"/>
        <v>30</v>
      </c>
      <c r="F925" s="187">
        <v>45287</v>
      </c>
      <c r="G925" s="187">
        <v>45316</v>
      </c>
      <c r="H925" s="127">
        <f t="shared" si="594"/>
        <v>45315</v>
      </c>
      <c r="I925" s="187">
        <v>45315</v>
      </c>
      <c r="J925" s="187">
        <v>45408</v>
      </c>
      <c r="K925" s="127">
        <f t="shared" si="595"/>
        <v>45408</v>
      </c>
      <c r="L925" s="128"/>
      <c r="M925" s="214">
        <v>0</v>
      </c>
      <c r="N925" s="128"/>
      <c r="O925" s="210"/>
      <c r="P925" s="129"/>
      <c r="Q925" s="231"/>
      <c r="R925" s="156"/>
      <c r="S925" s="136">
        <f>D925/$D$924</f>
        <v>0.57894736842105265</v>
      </c>
      <c r="T925" s="133" cm="1">
        <f t="array" ref="T925">SUMPRODUCT($S926:$S932*T926:T932)</f>
        <v>1</v>
      </c>
      <c r="U925" s="133" cm="1">
        <f t="array" ref="U925">SUMPRODUCT($S926:$S932*U926:U932)</f>
        <v>1</v>
      </c>
      <c r="V925" s="133">
        <f t="shared" ref="V925" si="621">U925-T925</f>
        <v>0</v>
      </c>
      <c r="W925" s="134"/>
    </row>
    <row r="926" spans="1:23" s="142" customFormat="1" ht="14.1" customHeight="1" outlineLevel="6">
      <c r="A926" s="192">
        <f t="shared" si="614"/>
        <v>1064</v>
      </c>
      <c r="B926" s="173" t="s">
        <v>71</v>
      </c>
      <c r="C926" s="174"/>
      <c r="D926" s="140">
        <f t="shared" si="593"/>
        <v>4</v>
      </c>
      <c r="E926" s="140">
        <f t="shared" si="592"/>
        <v>4</v>
      </c>
      <c r="F926" s="175">
        <v>45287</v>
      </c>
      <c r="G926" s="175">
        <v>45290</v>
      </c>
      <c r="H926" s="143">
        <f t="shared" si="594"/>
        <v>45315</v>
      </c>
      <c r="I926" s="175">
        <v>45315</v>
      </c>
      <c r="J926" s="175">
        <v>45317</v>
      </c>
      <c r="K926" s="143">
        <f t="shared" si="595"/>
        <v>45317</v>
      </c>
      <c r="L926" s="144">
        <v>100</v>
      </c>
      <c r="M926" s="215">
        <v>0</v>
      </c>
      <c r="N926" s="144">
        <f t="shared" ref="N926:N932" si="622">M926*100</f>
        <v>0</v>
      </c>
      <c r="O926" s="206">
        <v>100</v>
      </c>
      <c r="P926" s="145" t="s">
        <v>32</v>
      </c>
      <c r="Q926" s="227">
        <f t="shared" ref="Q926:Q932" si="623">IF(OR(F926="",G926="",L926=""),0,MIN(MAX(IF(F926&gt;$V$1,0,(((G926-F926)-(G926-$V$1))*(10/E926)/10)),0),1)*L926)</f>
        <v>100</v>
      </c>
      <c r="R926" s="146"/>
      <c r="S926" s="55">
        <f t="shared" ref="S926:S932" si="624">D926/$D$925</f>
        <v>0.12121212121212122</v>
      </c>
      <c r="T926" s="149">
        <f t="shared" ref="T926:T932" si="625">IF(OR(L926=0,Q926=0),0,Q926/L926)</f>
        <v>1</v>
      </c>
      <c r="U926" s="233">
        <f t="shared" ref="U926:U932" si="626">IF(OR(L926=0,O926=0),0,O926/L926)</f>
        <v>1</v>
      </c>
      <c r="V926" s="149">
        <f t="shared" ref="V926:V933" si="627">U926-T926</f>
        <v>0</v>
      </c>
      <c r="W926" s="150"/>
    </row>
    <row r="927" spans="1:23" s="142" customFormat="1" ht="14.1" customHeight="1" outlineLevel="6">
      <c r="A927" s="192">
        <f t="shared" si="614"/>
        <v>1065</v>
      </c>
      <c r="B927" s="173" t="s">
        <v>72</v>
      </c>
      <c r="C927" s="174"/>
      <c r="D927" s="140">
        <f t="shared" si="593"/>
        <v>4</v>
      </c>
      <c r="E927" s="140">
        <f t="shared" si="592"/>
        <v>4</v>
      </c>
      <c r="F927" s="175">
        <v>45287</v>
      </c>
      <c r="G927" s="175">
        <v>45290</v>
      </c>
      <c r="H927" s="143">
        <f t="shared" si="594"/>
        <v>45317</v>
      </c>
      <c r="I927" s="175">
        <v>45317</v>
      </c>
      <c r="J927" s="175">
        <v>45328</v>
      </c>
      <c r="K927" s="143">
        <f t="shared" si="595"/>
        <v>45328</v>
      </c>
      <c r="L927" s="144">
        <v>100</v>
      </c>
      <c r="M927" s="215">
        <v>0</v>
      </c>
      <c r="N927" s="144">
        <f t="shared" si="622"/>
        <v>0</v>
      </c>
      <c r="O927" s="206">
        <v>100</v>
      </c>
      <c r="P927" s="145" t="s">
        <v>32</v>
      </c>
      <c r="Q927" s="227">
        <f t="shared" si="623"/>
        <v>100</v>
      </c>
      <c r="R927" s="146"/>
      <c r="S927" s="55">
        <f t="shared" si="624"/>
        <v>0.12121212121212122</v>
      </c>
      <c r="T927" s="149">
        <f t="shared" si="625"/>
        <v>1</v>
      </c>
      <c r="U927" s="233">
        <f t="shared" si="626"/>
        <v>1</v>
      </c>
      <c r="V927" s="149">
        <f t="shared" si="627"/>
        <v>0</v>
      </c>
      <c r="W927" s="150"/>
    </row>
    <row r="928" spans="1:23" s="142" customFormat="1" ht="14.1" customHeight="1" outlineLevel="6">
      <c r="A928" s="192">
        <f t="shared" si="614"/>
        <v>1066</v>
      </c>
      <c r="B928" s="173" t="s">
        <v>73</v>
      </c>
      <c r="C928" s="174"/>
      <c r="D928" s="140">
        <f t="shared" si="593"/>
        <v>2</v>
      </c>
      <c r="E928" s="140">
        <f t="shared" si="592"/>
        <v>2</v>
      </c>
      <c r="F928" s="175">
        <v>45292</v>
      </c>
      <c r="G928" s="175">
        <v>45293</v>
      </c>
      <c r="H928" s="143">
        <f t="shared" si="594"/>
        <v>45328</v>
      </c>
      <c r="I928" s="175">
        <v>45328</v>
      </c>
      <c r="J928" s="175">
        <v>45330</v>
      </c>
      <c r="K928" s="143">
        <f t="shared" si="595"/>
        <v>45330</v>
      </c>
      <c r="L928" s="144">
        <v>100</v>
      </c>
      <c r="M928" s="215">
        <v>0</v>
      </c>
      <c r="N928" s="144">
        <f t="shared" si="622"/>
        <v>0</v>
      </c>
      <c r="O928" s="206">
        <v>100</v>
      </c>
      <c r="P928" s="145" t="s">
        <v>32</v>
      </c>
      <c r="Q928" s="227">
        <f t="shared" si="623"/>
        <v>100</v>
      </c>
      <c r="R928" s="146"/>
      <c r="S928" s="55">
        <f t="shared" si="624"/>
        <v>6.0606060606060608E-2</v>
      </c>
      <c r="T928" s="149">
        <f t="shared" si="625"/>
        <v>1</v>
      </c>
      <c r="U928" s="233">
        <f t="shared" si="626"/>
        <v>1</v>
      </c>
      <c r="V928" s="149">
        <f t="shared" si="627"/>
        <v>0</v>
      </c>
      <c r="W928" s="150"/>
    </row>
    <row r="929" spans="1:23" s="142" customFormat="1" ht="14.1" customHeight="1" outlineLevel="6">
      <c r="A929" s="192">
        <f t="shared" si="614"/>
        <v>1067</v>
      </c>
      <c r="B929" s="173" t="s">
        <v>75</v>
      </c>
      <c r="C929" s="174"/>
      <c r="D929" s="140">
        <f t="shared" si="593"/>
        <v>14</v>
      </c>
      <c r="E929" s="140">
        <f t="shared" si="592"/>
        <v>14</v>
      </c>
      <c r="F929" s="175">
        <v>45294</v>
      </c>
      <c r="G929" s="175">
        <v>45307</v>
      </c>
      <c r="H929" s="143">
        <f t="shared" si="594"/>
        <v>45348</v>
      </c>
      <c r="I929" s="175">
        <v>45348</v>
      </c>
      <c r="J929" s="175">
        <v>45405</v>
      </c>
      <c r="K929" s="143">
        <f t="shared" si="595"/>
        <v>45405</v>
      </c>
      <c r="L929" s="144">
        <v>100</v>
      </c>
      <c r="M929" s="215">
        <v>0</v>
      </c>
      <c r="N929" s="144">
        <f t="shared" si="622"/>
        <v>0</v>
      </c>
      <c r="O929" s="206">
        <v>100</v>
      </c>
      <c r="P929" s="145" t="s">
        <v>32</v>
      </c>
      <c r="Q929" s="227">
        <f t="shared" si="623"/>
        <v>100</v>
      </c>
      <c r="R929" s="146"/>
      <c r="S929" s="55">
        <f t="shared" si="624"/>
        <v>0.42424242424242425</v>
      </c>
      <c r="T929" s="149">
        <f t="shared" si="625"/>
        <v>1</v>
      </c>
      <c r="U929" s="233">
        <f t="shared" si="626"/>
        <v>1</v>
      </c>
      <c r="V929" s="149">
        <f t="shared" si="627"/>
        <v>0</v>
      </c>
      <c r="W929" s="150"/>
    </row>
    <row r="930" spans="1:23" s="142" customFormat="1" ht="14.1" customHeight="1" outlineLevel="6">
      <c r="A930" s="192">
        <f t="shared" si="614"/>
        <v>1068</v>
      </c>
      <c r="B930" s="173" t="s">
        <v>164</v>
      </c>
      <c r="C930" s="174"/>
      <c r="D930" s="140">
        <f t="shared" si="593"/>
        <v>3</v>
      </c>
      <c r="E930" s="140">
        <f t="shared" si="592"/>
        <v>3</v>
      </c>
      <c r="F930" s="175">
        <v>45308</v>
      </c>
      <c r="G930" s="175">
        <v>45310</v>
      </c>
      <c r="H930" s="143">
        <f t="shared" si="594"/>
        <v>45406</v>
      </c>
      <c r="I930" s="175">
        <v>45406</v>
      </c>
      <c r="J930" s="175">
        <v>45407</v>
      </c>
      <c r="K930" s="143">
        <f t="shared" si="595"/>
        <v>45407</v>
      </c>
      <c r="L930" s="144">
        <v>100</v>
      </c>
      <c r="M930" s="215">
        <v>0</v>
      </c>
      <c r="N930" s="144">
        <f t="shared" si="622"/>
        <v>0</v>
      </c>
      <c r="O930" s="206">
        <v>100</v>
      </c>
      <c r="P930" s="145" t="s">
        <v>32</v>
      </c>
      <c r="Q930" s="227">
        <f t="shared" si="623"/>
        <v>100</v>
      </c>
      <c r="R930" s="146"/>
      <c r="S930" s="55">
        <f t="shared" si="624"/>
        <v>9.0909090909090912E-2</v>
      </c>
      <c r="T930" s="149">
        <f t="shared" si="625"/>
        <v>1</v>
      </c>
      <c r="U930" s="233">
        <f t="shared" si="626"/>
        <v>1</v>
      </c>
      <c r="V930" s="149">
        <f t="shared" si="627"/>
        <v>0</v>
      </c>
      <c r="W930" s="150"/>
    </row>
    <row r="931" spans="1:23" s="142" customFormat="1" ht="14.1" customHeight="1" outlineLevel="6">
      <c r="A931" s="192">
        <f t="shared" si="614"/>
        <v>1069</v>
      </c>
      <c r="B931" s="173" t="s">
        <v>76</v>
      </c>
      <c r="C931" s="174"/>
      <c r="D931" s="140">
        <f t="shared" si="593"/>
        <v>5</v>
      </c>
      <c r="E931" s="140">
        <f t="shared" si="592"/>
        <v>5</v>
      </c>
      <c r="F931" s="175">
        <v>45311</v>
      </c>
      <c r="G931" s="175">
        <v>45315</v>
      </c>
      <c r="H931" s="143">
        <f t="shared" si="594"/>
        <v>45407</v>
      </c>
      <c r="I931" s="175">
        <v>45407</v>
      </c>
      <c r="J931" s="175">
        <v>45408</v>
      </c>
      <c r="K931" s="143">
        <f t="shared" si="595"/>
        <v>45408</v>
      </c>
      <c r="L931" s="144">
        <v>100</v>
      </c>
      <c r="M931" s="215">
        <v>0</v>
      </c>
      <c r="N931" s="144">
        <f t="shared" si="622"/>
        <v>0</v>
      </c>
      <c r="O931" s="206">
        <v>100</v>
      </c>
      <c r="P931" s="145" t="s">
        <v>32</v>
      </c>
      <c r="Q931" s="227">
        <f t="shared" si="623"/>
        <v>100</v>
      </c>
      <c r="R931" s="146"/>
      <c r="S931" s="55">
        <f t="shared" si="624"/>
        <v>0.15151515151515152</v>
      </c>
      <c r="T931" s="149">
        <f t="shared" si="625"/>
        <v>1</v>
      </c>
      <c r="U931" s="233">
        <f t="shared" si="626"/>
        <v>1</v>
      </c>
      <c r="V931" s="149">
        <f t="shared" si="627"/>
        <v>0</v>
      </c>
      <c r="W931" s="150"/>
    </row>
    <row r="932" spans="1:23" s="142" customFormat="1" ht="14.1" customHeight="1" outlineLevel="6">
      <c r="A932" s="192">
        <f t="shared" si="614"/>
        <v>1070</v>
      </c>
      <c r="B932" s="173" t="s">
        <v>77</v>
      </c>
      <c r="C932" s="174"/>
      <c r="D932" s="140">
        <f t="shared" si="593"/>
        <v>1</v>
      </c>
      <c r="E932" s="140">
        <f t="shared" si="592"/>
        <v>1</v>
      </c>
      <c r="F932" s="175">
        <v>45316</v>
      </c>
      <c r="G932" s="175">
        <v>45316</v>
      </c>
      <c r="H932" s="143">
        <f t="shared" si="594"/>
        <v>45408</v>
      </c>
      <c r="I932" s="175">
        <v>45408</v>
      </c>
      <c r="J932" s="175">
        <v>45408</v>
      </c>
      <c r="K932" s="143">
        <f t="shared" si="595"/>
        <v>45408</v>
      </c>
      <c r="L932" s="144">
        <v>100</v>
      </c>
      <c r="M932" s="215">
        <v>0</v>
      </c>
      <c r="N932" s="144">
        <f t="shared" si="622"/>
        <v>0</v>
      </c>
      <c r="O932" s="206">
        <v>100</v>
      </c>
      <c r="P932" s="145" t="s">
        <v>32</v>
      </c>
      <c r="Q932" s="227">
        <f t="shared" si="623"/>
        <v>100</v>
      </c>
      <c r="R932" s="146"/>
      <c r="S932" s="55">
        <f t="shared" si="624"/>
        <v>3.0303030303030304E-2</v>
      </c>
      <c r="T932" s="149">
        <f t="shared" si="625"/>
        <v>1</v>
      </c>
      <c r="U932" s="233">
        <f t="shared" si="626"/>
        <v>1</v>
      </c>
      <c r="V932" s="149">
        <f t="shared" si="627"/>
        <v>0</v>
      </c>
      <c r="W932" s="150"/>
    </row>
    <row r="933" spans="1:23" s="125" customFormat="1" ht="14.1" customHeight="1" outlineLevel="5">
      <c r="A933" s="192">
        <f t="shared" si="614"/>
        <v>1071</v>
      </c>
      <c r="B933" s="185" t="s">
        <v>165</v>
      </c>
      <c r="C933" s="186"/>
      <c r="D933" s="137">
        <f>SUM(D934:D937)</f>
        <v>21</v>
      </c>
      <c r="E933" s="137">
        <f t="shared" si="592"/>
        <v>22</v>
      </c>
      <c r="F933" s="187">
        <v>45317</v>
      </c>
      <c r="G933" s="187">
        <v>45338</v>
      </c>
      <c r="H933" s="127">
        <f t="shared" si="594"/>
        <v>45411</v>
      </c>
      <c r="I933" s="187">
        <v>45411</v>
      </c>
      <c r="J933" s="187">
        <v>45418</v>
      </c>
      <c r="K933" s="127">
        <f t="shared" si="595"/>
        <v>45418</v>
      </c>
      <c r="L933" s="128"/>
      <c r="M933" s="214">
        <v>0</v>
      </c>
      <c r="N933" s="128"/>
      <c r="O933" s="210"/>
      <c r="P933" s="129"/>
      <c r="Q933" s="231"/>
      <c r="R933" s="156"/>
      <c r="S933" s="136">
        <f>D933/$D$924</f>
        <v>0.36842105263157893</v>
      </c>
      <c r="T933" s="133" cm="1">
        <f t="array" ref="T933">SUMPRODUCT($S934:$S937*T934:T937)</f>
        <v>0.99999999999999989</v>
      </c>
      <c r="U933" s="133" cm="1">
        <f t="array" ref="U933">SUMPRODUCT($S934:$S937*U934:U937)</f>
        <v>0.99999999999999989</v>
      </c>
      <c r="V933" s="133">
        <f t="shared" si="627"/>
        <v>0</v>
      </c>
      <c r="W933" s="134"/>
    </row>
    <row r="934" spans="1:23" s="142" customFormat="1" ht="14.1" customHeight="1" outlineLevel="6">
      <c r="A934" s="192">
        <f t="shared" si="614"/>
        <v>1072</v>
      </c>
      <c r="B934" s="173" t="s">
        <v>75</v>
      </c>
      <c r="C934" s="174"/>
      <c r="D934" s="140">
        <f t="shared" si="593"/>
        <v>11</v>
      </c>
      <c r="E934" s="140">
        <f t="shared" si="592"/>
        <v>11</v>
      </c>
      <c r="F934" s="175">
        <v>45317</v>
      </c>
      <c r="G934" s="175">
        <v>45327</v>
      </c>
      <c r="H934" s="143">
        <f t="shared" si="594"/>
        <v>45411</v>
      </c>
      <c r="I934" s="175">
        <v>45411</v>
      </c>
      <c r="J934" s="175">
        <v>45414</v>
      </c>
      <c r="K934" s="143">
        <f t="shared" si="595"/>
        <v>45414</v>
      </c>
      <c r="L934" s="144">
        <v>100</v>
      </c>
      <c r="M934" s="215">
        <v>0</v>
      </c>
      <c r="N934" s="144">
        <f t="shared" ref="N934:N940" si="628">M934*100</f>
        <v>0</v>
      </c>
      <c r="O934" s="206">
        <v>100</v>
      </c>
      <c r="P934" s="145" t="s">
        <v>32</v>
      </c>
      <c r="Q934" s="227">
        <f t="shared" ref="Q934:Q940" si="629">IF(OR(F934="",G934="",L934=""),0,MIN(MAX(IF(F934&gt;$V$1,0,(((G934-F934)-(G934-$V$1))*(10/E934)/10)),0),1)*L934)</f>
        <v>100</v>
      </c>
      <c r="R934" s="146"/>
      <c r="S934" s="55">
        <f>D934/$D$933</f>
        <v>0.52380952380952384</v>
      </c>
      <c r="T934" s="149">
        <f t="shared" ref="T934:T940" si="630">IF(OR(L934=0,Q934=0),0,Q934/L934)</f>
        <v>1</v>
      </c>
      <c r="U934" s="233">
        <f t="shared" ref="U934:U940" si="631">IF(OR(L934=0,O934=0),0,O934/L934)</f>
        <v>1</v>
      </c>
      <c r="V934" s="149">
        <f t="shared" ref="V934:V941" si="632">U934-T934</f>
        <v>0</v>
      </c>
      <c r="W934" s="150"/>
    </row>
    <row r="935" spans="1:23" s="142" customFormat="1" ht="14.1" customHeight="1" outlineLevel="6">
      <c r="A935" s="192">
        <f t="shared" si="614"/>
        <v>1073</v>
      </c>
      <c r="B935" s="173" t="s">
        <v>76</v>
      </c>
      <c r="C935" s="174"/>
      <c r="D935" s="140">
        <f t="shared" si="593"/>
        <v>5</v>
      </c>
      <c r="E935" s="140">
        <f t="shared" ref="E935:E998" si="633">IF(AND(F935&lt;&gt;"",G935&lt;&gt;"",(G935-F935)=0),1,G935-F935+1)</f>
        <v>5</v>
      </c>
      <c r="F935" s="175">
        <v>45328</v>
      </c>
      <c r="G935" s="175">
        <v>45332</v>
      </c>
      <c r="H935" s="143">
        <f t="shared" si="594"/>
        <v>45412</v>
      </c>
      <c r="I935" s="175">
        <v>45412</v>
      </c>
      <c r="J935" s="175">
        <v>45415</v>
      </c>
      <c r="K935" s="143">
        <f t="shared" si="595"/>
        <v>45415</v>
      </c>
      <c r="L935" s="144">
        <v>100</v>
      </c>
      <c r="M935" s="215">
        <v>0</v>
      </c>
      <c r="N935" s="144">
        <f t="shared" si="628"/>
        <v>0</v>
      </c>
      <c r="O935" s="206">
        <v>100</v>
      </c>
      <c r="P935" s="145" t="s">
        <v>32</v>
      </c>
      <c r="Q935" s="227">
        <f t="shared" si="629"/>
        <v>100</v>
      </c>
      <c r="R935" s="146"/>
      <c r="S935" s="55">
        <f>D935/$D$933</f>
        <v>0.23809523809523808</v>
      </c>
      <c r="T935" s="149">
        <f t="shared" si="630"/>
        <v>1</v>
      </c>
      <c r="U935" s="233">
        <f t="shared" si="631"/>
        <v>1</v>
      </c>
      <c r="V935" s="149">
        <f t="shared" si="632"/>
        <v>0</v>
      </c>
      <c r="W935" s="150"/>
    </row>
    <row r="936" spans="1:23" s="142" customFormat="1" ht="14.1" customHeight="1" outlineLevel="6">
      <c r="A936" s="192">
        <f t="shared" si="614"/>
        <v>1074</v>
      </c>
      <c r="B936" s="173" t="s">
        <v>164</v>
      </c>
      <c r="C936" s="174"/>
      <c r="D936" s="140">
        <f t="shared" si="593"/>
        <v>3</v>
      </c>
      <c r="E936" s="140">
        <f t="shared" si="633"/>
        <v>3</v>
      </c>
      <c r="F936" s="175">
        <v>45334</v>
      </c>
      <c r="G936" s="175">
        <v>45336</v>
      </c>
      <c r="H936" s="143">
        <f t="shared" si="594"/>
        <v>45414</v>
      </c>
      <c r="I936" s="175">
        <v>45414</v>
      </c>
      <c r="J936" s="175">
        <v>45415</v>
      </c>
      <c r="K936" s="143">
        <f t="shared" si="595"/>
        <v>45415</v>
      </c>
      <c r="L936" s="144">
        <v>100</v>
      </c>
      <c r="M936" s="215">
        <v>0</v>
      </c>
      <c r="N936" s="144">
        <f t="shared" si="628"/>
        <v>0</v>
      </c>
      <c r="O936" s="206">
        <v>100</v>
      </c>
      <c r="P936" s="145" t="s">
        <v>32</v>
      </c>
      <c r="Q936" s="227">
        <f t="shared" si="629"/>
        <v>100</v>
      </c>
      <c r="R936" s="146"/>
      <c r="S936" s="55">
        <f>D936/$D$933</f>
        <v>0.14285714285714285</v>
      </c>
      <c r="T936" s="149">
        <f t="shared" si="630"/>
        <v>1</v>
      </c>
      <c r="U936" s="233">
        <f t="shared" si="631"/>
        <v>1</v>
      </c>
      <c r="V936" s="149">
        <f t="shared" si="632"/>
        <v>0</v>
      </c>
      <c r="W936" s="150"/>
    </row>
    <row r="937" spans="1:23" s="142" customFormat="1" ht="14.1" customHeight="1" outlineLevel="6">
      <c r="A937" s="192">
        <f t="shared" si="614"/>
        <v>1075</v>
      </c>
      <c r="B937" s="173" t="s">
        <v>77</v>
      </c>
      <c r="C937" s="174"/>
      <c r="D937" s="140">
        <f t="shared" ref="D937:D1000" si="634">E937</f>
        <v>2</v>
      </c>
      <c r="E937" s="140">
        <f t="shared" si="633"/>
        <v>2</v>
      </c>
      <c r="F937" s="175">
        <v>45337</v>
      </c>
      <c r="G937" s="175">
        <v>45338</v>
      </c>
      <c r="H937" s="143">
        <f t="shared" si="594"/>
        <v>45416</v>
      </c>
      <c r="I937" s="175">
        <v>45416</v>
      </c>
      <c r="J937" s="175">
        <v>45418</v>
      </c>
      <c r="K937" s="143">
        <f t="shared" si="595"/>
        <v>45418</v>
      </c>
      <c r="L937" s="144">
        <v>100</v>
      </c>
      <c r="M937" s="215">
        <v>0</v>
      </c>
      <c r="N937" s="144">
        <f t="shared" si="628"/>
        <v>0</v>
      </c>
      <c r="O937" s="206">
        <v>100</v>
      </c>
      <c r="P937" s="145" t="s">
        <v>32</v>
      </c>
      <c r="Q937" s="227">
        <f t="shared" si="629"/>
        <v>100</v>
      </c>
      <c r="R937" s="146"/>
      <c r="S937" s="55">
        <f>D937/$D$933</f>
        <v>9.5238095238095233E-2</v>
      </c>
      <c r="T937" s="149">
        <f t="shared" si="630"/>
        <v>1</v>
      </c>
      <c r="U937" s="233">
        <f t="shared" si="631"/>
        <v>1</v>
      </c>
      <c r="V937" s="149">
        <f t="shared" si="632"/>
        <v>0</v>
      </c>
      <c r="W937" s="150"/>
    </row>
    <row r="938" spans="1:23" s="142" customFormat="1" ht="14.1" customHeight="1" outlineLevel="5">
      <c r="A938" s="192">
        <f t="shared" si="614"/>
        <v>1076</v>
      </c>
      <c r="B938" s="173" t="s">
        <v>56</v>
      </c>
      <c r="C938" s="174"/>
      <c r="D938" s="140">
        <f t="shared" si="634"/>
        <v>1</v>
      </c>
      <c r="E938" s="140">
        <f t="shared" si="633"/>
        <v>1</v>
      </c>
      <c r="F938" s="175">
        <v>45348</v>
      </c>
      <c r="G938" s="175">
        <v>45348</v>
      </c>
      <c r="H938" s="143">
        <f t="shared" ref="H938:H1001" si="635">I938</f>
        <v>45427</v>
      </c>
      <c r="I938" s="175">
        <v>45427</v>
      </c>
      <c r="J938" s="175">
        <v>45427</v>
      </c>
      <c r="K938" s="143">
        <f t="shared" ref="K938:K1001" si="636">J938</f>
        <v>45427</v>
      </c>
      <c r="L938" s="144">
        <v>100</v>
      </c>
      <c r="M938" s="215">
        <v>0</v>
      </c>
      <c r="N938" s="144">
        <f t="shared" si="628"/>
        <v>0</v>
      </c>
      <c r="O938" s="206">
        <v>100</v>
      </c>
      <c r="P938" s="145" t="s">
        <v>32</v>
      </c>
      <c r="Q938" s="227">
        <f t="shared" si="629"/>
        <v>100</v>
      </c>
      <c r="R938" s="146"/>
      <c r="S938" s="55">
        <f>D938/$D$924</f>
        <v>1.7543859649122806E-2</v>
      </c>
      <c r="T938" s="149">
        <f t="shared" si="630"/>
        <v>1</v>
      </c>
      <c r="U938" s="233">
        <f t="shared" si="631"/>
        <v>1</v>
      </c>
      <c r="V938" s="149">
        <f t="shared" si="632"/>
        <v>0</v>
      </c>
      <c r="W938" s="150"/>
    </row>
    <row r="939" spans="1:23" s="142" customFormat="1" ht="14.1" customHeight="1" outlineLevel="5">
      <c r="A939" s="192">
        <f t="shared" si="614"/>
        <v>1077</v>
      </c>
      <c r="B939" s="173" t="s">
        <v>57</v>
      </c>
      <c r="C939" s="174"/>
      <c r="D939" s="140">
        <f t="shared" si="634"/>
        <v>2</v>
      </c>
      <c r="E939" s="140">
        <f t="shared" si="633"/>
        <v>2</v>
      </c>
      <c r="F939" s="175">
        <v>45349</v>
      </c>
      <c r="G939" s="175">
        <v>45350</v>
      </c>
      <c r="H939" s="143">
        <f t="shared" si="635"/>
        <v>45428</v>
      </c>
      <c r="I939" s="175">
        <v>45428</v>
      </c>
      <c r="J939" s="175">
        <v>45429</v>
      </c>
      <c r="K939" s="143">
        <f t="shared" si="636"/>
        <v>45429</v>
      </c>
      <c r="L939" s="144">
        <v>100</v>
      </c>
      <c r="M939" s="215">
        <v>0</v>
      </c>
      <c r="N939" s="144">
        <f t="shared" si="628"/>
        <v>0</v>
      </c>
      <c r="O939" s="206">
        <v>100</v>
      </c>
      <c r="P939" s="145" t="s">
        <v>32</v>
      </c>
      <c r="Q939" s="227">
        <f t="shared" si="629"/>
        <v>100</v>
      </c>
      <c r="R939" s="146"/>
      <c r="S939" s="55">
        <f>D939/$D$924</f>
        <v>3.5087719298245612E-2</v>
      </c>
      <c r="T939" s="149">
        <f t="shared" si="630"/>
        <v>1</v>
      </c>
      <c r="U939" s="233">
        <f t="shared" si="631"/>
        <v>1</v>
      </c>
      <c r="V939" s="149">
        <f t="shared" si="632"/>
        <v>0</v>
      </c>
      <c r="W939" s="150"/>
    </row>
    <row r="940" spans="1:23" s="142" customFormat="1" ht="14.1" customHeight="1" outlineLevel="5">
      <c r="A940" s="192">
        <f t="shared" si="614"/>
        <v>1078</v>
      </c>
      <c r="B940" s="173" t="s">
        <v>185</v>
      </c>
      <c r="C940" s="174"/>
      <c r="D940" s="140">
        <v>0</v>
      </c>
      <c r="E940" s="140">
        <f t="shared" si="633"/>
        <v>1</v>
      </c>
      <c r="F940" s="175">
        <v>45350</v>
      </c>
      <c r="G940" s="175">
        <v>45350</v>
      </c>
      <c r="H940" s="143">
        <f t="shared" si="635"/>
        <v>45429</v>
      </c>
      <c r="I940" s="175">
        <v>45429</v>
      </c>
      <c r="J940" s="175">
        <v>45429</v>
      </c>
      <c r="K940" s="143">
        <f t="shared" si="636"/>
        <v>45429</v>
      </c>
      <c r="L940" s="144">
        <v>100</v>
      </c>
      <c r="M940" s="215">
        <v>0</v>
      </c>
      <c r="N940" s="144">
        <f t="shared" si="628"/>
        <v>0</v>
      </c>
      <c r="O940" s="206">
        <v>100</v>
      </c>
      <c r="P940" s="145" t="s">
        <v>32</v>
      </c>
      <c r="Q940" s="227">
        <f t="shared" si="629"/>
        <v>100</v>
      </c>
      <c r="R940" s="146"/>
      <c r="S940" s="55">
        <f>D940/$D$924</f>
        <v>0</v>
      </c>
      <c r="T940" s="149">
        <f t="shared" si="630"/>
        <v>1</v>
      </c>
      <c r="U940" s="233">
        <f t="shared" si="631"/>
        <v>1</v>
      </c>
      <c r="V940" s="149">
        <f t="shared" si="632"/>
        <v>0</v>
      </c>
      <c r="W940" s="150"/>
    </row>
    <row r="941" spans="1:23" s="112" customFormat="1" ht="14.1" customHeight="1" outlineLevel="4">
      <c r="A941" s="192">
        <f t="shared" si="614"/>
        <v>1079</v>
      </c>
      <c r="B941" s="182" t="s">
        <v>186</v>
      </c>
      <c r="C941" s="183"/>
      <c r="D941" s="124">
        <f>SUM(D942,D953,D961)</f>
        <v>73</v>
      </c>
      <c r="E941" s="124">
        <f t="shared" si="633"/>
        <v>37</v>
      </c>
      <c r="F941" s="184">
        <v>45292</v>
      </c>
      <c r="G941" s="184">
        <v>45328</v>
      </c>
      <c r="H941" s="114">
        <f t="shared" si="635"/>
        <v>45314</v>
      </c>
      <c r="I941" s="184">
        <v>45314</v>
      </c>
      <c r="J941" s="184">
        <v>45427</v>
      </c>
      <c r="K941" s="114">
        <f t="shared" si="636"/>
        <v>45427</v>
      </c>
      <c r="L941" s="115"/>
      <c r="M941" s="214">
        <v>0</v>
      </c>
      <c r="N941" s="115"/>
      <c r="O941" s="209"/>
      <c r="P941" s="116"/>
      <c r="Q941" s="230"/>
      <c r="R941" s="155"/>
      <c r="S941" s="123">
        <f>D941/$D$853</f>
        <v>0.1750599520383693</v>
      </c>
      <c r="T941" s="120">
        <f>$S942*T942+$S953*T953+$S961*T961</f>
        <v>0.99999999999999978</v>
      </c>
      <c r="U941" s="120">
        <f>$S942*U942+$S953*U953+$S961*U961</f>
        <v>0.99999999999999978</v>
      </c>
      <c r="V941" s="120">
        <f t="shared" si="632"/>
        <v>0</v>
      </c>
      <c r="W941" s="121"/>
    </row>
    <row r="942" spans="1:23" s="125" customFormat="1" ht="14.1" customHeight="1" outlineLevel="5">
      <c r="A942" s="192">
        <f t="shared" si="614"/>
        <v>1080</v>
      </c>
      <c r="B942" s="185" t="s">
        <v>163</v>
      </c>
      <c r="C942" s="186"/>
      <c r="D942" s="137">
        <f>SUM(D943:D952)</f>
        <v>31</v>
      </c>
      <c r="E942" s="137">
        <f t="shared" si="633"/>
        <v>23</v>
      </c>
      <c r="F942" s="187">
        <v>45292</v>
      </c>
      <c r="G942" s="187">
        <v>45314</v>
      </c>
      <c r="H942" s="127">
        <f t="shared" si="635"/>
        <v>45314</v>
      </c>
      <c r="I942" s="187">
        <v>45314</v>
      </c>
      <c r="J942" s="187">
        <v>45338</v>
      </c>
      <c r="K942" s="127">
        <f t="shared" si="636"/>
        <v>45338</v>
      </c>
      <c r="L942" s="128"/>
      <c r="M942" s="214">
        <v>0</v>
      </c>
      <c r="N942" s="128"/>
      <c r="O942" s="210"/>
      <c r="P942" s="129"/>
      <c r="Q942" s="231"/>
      <c r="R942" s="156"/>
      <c r="S942" s="136">
        <f>D942/$D$941</f>
        <v>0.42465753424657532</v>
      </c>
      <c r="T942" s="133" cm="1">
        <f t="array" ref="T942">SUMPRODUCT($S943:$S952*T943:T952)</f>
        <v>1</v>
      </c>
      <c r="U942" s="133" cm="1">
        <f t="array" ref="U942">SUMPRODUCT($S943:$S952*U943:U952)</f>
        <v>1</v>
      </c>
      <c r="V942" s="133">
        <f t="shared" ref="V942" si="637">U942-T942</f>
        <v>0</v>
      </c>
      <c r="W942" s="134"/>
    </row>
    <row r="943" spans="1:23" s="142" customFormat="1" ht="14.1" customHeight="1" outlineLevel="6">
      <c r="A943" s="192">
        <f t="shared" si="614"/>
        <v>1081</v>
      </c>
      <c r="B943" s="173" t="s">
        <v>71</v>
      </c>
      <c r="C943" s="174"/>
      <c r="D943" s="140">
        <f t="shared" si="634"/>
        <v>3</v>
      </c>
      <c r="E943" s="140">
        <f t="shared" si="633"/>
        <v>3</v>
      </c>
      <c r="F943" s="175">
        <v>45292</v>
      </c>
      <c r="G943" s="175">
        <v>45294</v>
      </c>
      <c r="H943" s="143">
        <f t="shared" si="635"/>
        <v>45314</v>
      </c>
      <c r="I943" s="175">
        <v>45314</v>
      </c>
      <c r="J943" s="175">
        <v>45316</v>
      </c>
      <c r="K943" s="143">
        <f t="shared" si="636"/>
        <v>45316</v>
      </c>
      <c r="L943" s="144">
        <v>100</v>
      </c>
      <c r="M943" s="215">
        <v>0</v>
      </c>
      <c r="N943" s="144">
        <f t="shared" ref="N943:N952" si="638">M943*100</f>
        <v>0</v>
      </c>
      <c r="O943" s="206">
        <v>100</v>
      </c>
      <c r="P943" s="145" t="s">
        <v>32</v>
      </c>
      <c r="Q943" s="227">
        <f t="shared" ref="Q943:Q952" si="639">IF(OR(F943="",G943="",L943=""),0,MIN(MAX(IF(F943&gt;$V$1,0,(((G943-F943)-(G943-$V$1))*(10/E943)/10)),0),1)*L943)</f>
        <v>100</v>
      </c>
      <c r="R943" s="146"/>
      <c r="S943" s="55">
        <f t="shared" ref="S943:S952" si="640">D943/$D$942</f>
        <v>9.6774193548387094E-2</v>
      </c>
      <c r="T943" s="149">
        <f t="shared" ref="T943:T952" si="641">IF(OR(L943=0,Q943=0),0,Q943/L943)</f>
        <v>1</v>
      </c>
      <c r="U943" s="233">
        <f t="shared" ref="U943:U952" si="642">IF(OR(L943=0,O943=0),0,O943/L943)</f>
        <v>1</v>
      </c>
      <c r="V943" s="149">
        <f t="shared" ref="V943:V953" si="643">U943-T943</f>
        <v>0</v>
      </c>
      <c r="W943" s="150"/>
    </row>
    <row r="944" spans="1:23" s="142" customFormat="1" ht="14.1" customHeight="1" outlineLevel="6">
      <c r="A944" s="192">
        <f t="shared" si="614"/>
        <v>1082</v>
      </c>
      <c r="B944" s="173" t="s">
        <v>72</v>
      </c>
      <c r="C944" s="174"/>
      <c r="D944" s="140">
        <f t="shared" si="634"/>
        <v>3</v>
      </c>
      <c r="E944" s="140">
        <f t="shared" si="633"/>
        <v>3</v>
      </c>
      <c r="F944" s="175">
        <v>45294</v>
      </c>
      <c r="G944" s="175">
        <v>45296</v>
      </c>
      <c r="H944" s="143">
        <f t="shared" si="635"/>
        <v>45315</v>
      </c>
      <c r="I944" s="175">
        <v>45315</v>
      </c>
      <c r="J944" s="175">
        <v>45317</v>
      </c>
      <c r="K944" s="143">
        <f t="shared" si="636"/>
        <v>45317</v>
      </c>
      <c r="L944" s="144">
        <v>100</v>
      </c>
      <c r="M944" s="215">
        <v>0</v>
      </c>
      <c r="N944" s="144">
        <f t="shared" si="638"/>
        <v>0</v>
      </c>
      <c r="O944" s="206">
        <v>100</v>
      </c>
      <c r="P944" s="145" t="s">
        <v>32</v>
      </c>
      <c r="Q944" s="227">
        <f t="shared" si="639"/>
        <v>100</v>
      </c>
      <c r="R944" s="146"/>
      <c r="S944" s="55">
        <f t="shared" si="640"/>
        <v>9.6774193548387094E-2</v>
      </c>
      <c r="T944" s="149">
        <f t="shared" si="641"/>
        <v>1</v>
      </c>
      <c r="U944" s="233">
        <f t="shared" si="642"/>
        <v>1</v>
      </c>
      <c r="V944" s="149">
        <f t="shared" si="643"/>
        <v>0</v>
      </c>
      <c r="W944" s="150"/>
    </row>
    <row r="945" spans="1:23" s="142" customFormat="1" ht="14.1" customHeight="1" outlineLevel="6">
      <c r="A945" s="192">
        <f t="shared" si="614"/>
        <v>1083</v>
      </c>
      <c r="B945" s="173" t="s">
        <v>73</v>
      </c>
      <c r="C945" s="174"/>
      <c r="D945" s="140">
        <f t="shared" si="634"/>
        <v>3</v>
      </c>
      <c r="E945" s="140">
        <f t="shared" si="633"/>
        <v>3</v>
      </c>
      <c r="F945" s="175">
        <v>45295</v>
      </c>
      <c r="G945" s="175">
        <v>45297</v>
      </c>
      <c r="H945" s="143">
        <f t="shared" si="635"/>
        <v>45317</v>
      </c>
      <c r="I945" s="175">
        <v>45317</v>
      </c>
      <c r="J945" s="175">
        <v>45317</v>
      </c>
      <c r="K945" s="143">
        <f t="shared" si="636"/>
        <v>45317</v>
      </c>
      <c r="L945" s="144">
        <v>100</v>
      </c>
      <c r="M945" s="215">
        <v>0</v>
      </c>
      <c r="N945" s="144">
        <f t="shared" si="638"/>
        <v>0</v>
      </c>
      <c r="O945" s="206">
        <v>100</v>
      </c>
      <c r="P945" s="145" t="s">
        <v>32</v>
      </c>
      <c r="Q945" s="227">
        <f t="shared" si="639"/>
        <v>100</v>
      </c>
      <c r="R945" s="146"/>
      <c r="S945" s="55">
        <f t="shared" si="640"/>
        <v>9.6774193548387094E-2</v>
      </c>
      <c r="T945" s="149">
        <f t="shared" si="641"/>
        <v>1</v>
      </c>
      <c r="U945" s="233">
        <f t="shared" si="642"/>
        <v>1</v>
      </c>
      <c r="V945" s="149">
        <f t="shared" si="643"/>
        <v>0</v>
      </c>
      <c r="W945" s="150"/>
    </row>
    <row r="946" spans="1:23" s="142" customFormat="1" ht="14.1" customHeight="1" outlineLevel="6">
      <c r="A946" s="192">
        <f t="shared" si="614"/>
        <v>1084</v>
      </c>
      <c r="B946" s="173" t="s">
        <v>74</v>
      </c>
      <c r="C946" s="174"/>
      <c r="D946" s="140">
        <f t="shared" si="634"/>
        <v>4</v>
      </c>
      <c r="E946" s="140">
        <f t="shared" si="633"/>
        <v>4</v>
      </c>
      <c r="F946" s="175">
        <v>45297</v>
      </c>
      <c r="G946" s="175">
        <v>45300</v>
      </c>
      <c r="H946" s="143">
        <f t="shared" si="635"/>
        <v>45317</v>
      </c>
      <c r="I946" s="175">
        <v>45317</v>
      </c>
      <c r="J946" s="175">
        <v>45317</v>
      </c>
      <c r="K946" s="143">
        <f t="shared" si="636"/>
        <v>45317</v>
      </c>
      <c r="L946" s="144">
        <v>100</v>
      </c>
      <c r="M946" s="215">
        <v>0</v>
      </c>
      <c r="N946" s="144">
        <f t="shared" si="638"/>
        <v>0</v>
      </c>
      <c r="O946" s="206">
        <v>100</v>
      </c>
      <c r="P946" s="145" t="s">
        <v>32</v>
      </c>
      <c r="Q946" s="227">
        <f t="shared" si="639"/>
        <v>100</v>
      </c>
      <c r="R946" s="146"/>
      <c r="S946" s="55">
        <f t="shared" si="640"/>
        <v>0.12903225806451613</v>
      </c>
      <c r="T946" s="149">
        <f t="shared" si="641"/>
        <v>1</v>
      </c>
      <c r="U946" s="233">
        <f t="shared" si="642"/>
        <v>1</v>
      </c>
      <c r="V946" s="149">
        <f t="shared" si="643"/>
        <v>0</v>
      </c>
      <c r="W946" s="150"/>
    </row>
    <row r="947" spans="1:23" s="142" customFormat="1" ht="14.1" customHeight="1" outlineLevel="6">
      <c r="A947" s="192">
        <f t="shared" si="614"/>
        <v>1085</v>
      </c>
      <c r="B947" s="173" t="s">
        <v>75</v>
      </c>
      <c r="C947" s="174"/>
      <c r="D947" s="140">
        <f t="shared" si="634"/>
        <v>3</v>
      </c>
      <c r="E947" s="140">
        <f t="shared" si="633"/>
        <v>3</v>
      </c>
      <c r="F947" s="175">
        <v>45301</v>
      </c>
      <c r="G947" s="175">
        <v>45303</v>
      </c>
      <c r="H947" s="143">
        <f t="shared" si="635"/>
        <v>45325</v>
      </c>
      <c r="I947" s="175">
        <v>45325</v>
      </c>
      <c r="J947" s="175">
        <v>45328</v>
      </c>
      <c r="K947" s="143">
        <f t="shared" si="636"/>
        <v>45328</v>
      </c>
      <c r="L947" s="144">
        <v>100</v>
      </c>
      <c r="M947" s="215">
        <v>0</v>
      </c>
      <c r="N947" s="144">
        <f t="shared" si="638"/>
        <v>0</v>
      </c>
      <c r="O947" s="206">
        <v>100</v>
      </c>
      <c r="P947" s="145" t="s">
        <v>32</v>
      </c>
      <c r="Q947" s="227">
        <f t="shared" si="639"/>
        <v>100</v>
      </c>
      <c r="R947" s="146"/>
      <c r="S947" s="55">
        <f t="shared" si="640"/>
        <v>9.6774193548387094E-2</v>
      </c>
      <c r="T947" s="149">
        <f t="shared" si="641"/>
        <v>1</v>
      </c>
      <c r="U947" s="233">
        <f t="shared" si="642"/>
        <v>1</v>
      </c>
      <c r="V947" s="149">
        <f t="shared" si="643"/>
        <v>0</v>
      </c>
      <c r="W947" s="150"/>
    </row>
    <row r="948" spans="1:23" s="142" customFormat="1" ht="14.1" customHeight="1" outlineLevel="6">
      <c r="A948" s="192">
        <f t="shared" si="614"/>
        <v>1086</v>
      </c>
      <c r="B948" s="173" t="s">
        <v>76</v>
      </c>
      <c r="C948" s="174"/>
      <c r="D948" s="140">
        <f t="shared" si="634"/>
        <v>4</v>
      </c>
      <c r="E948" s="140">
        <f t="shared" si="633"/>
        <v>4</v>
      </c>
      <c r="F948" s="175">
        <v>45304</v>
      </c>
      <c r="G948" s="175">
        <v>45307</v>
      </c>
      <c r="H948" s="143">
        <f t="shared" si="635"/>
        <v>45328</v>
      </c>
      <c r="I948" s="175">
        <v>45328</v>
      </c>
      <c r="J948" s="175">
        <v>45329</v>
      </c>
      <c r="K948" s="143">
        <f t="shared" si="636"/>
        <v>45329</v>
      </c>
      <c r="L948" s="144">
        <v>100</v>
      </c>
      <c r="M948" s="215">
        <v>0</v>
      </c>
      <c r="N948" s="144">
        <f t="shared" si="638"/>
        <v>0</v>
      </c>
      <c r="O948" s="206">
        <v>100</v>
      </c>
      <c r="P948" s="145" t="s">
        <v>32</v>
      </c>
      <c r="Q948" s="227">
        <f t="shared" si="639"/>
        <v>100</v>
      </c>
      <c r="R948" s="146"/>
      <c r="S948" s="55">
        <f t="shared" si="640"/>
        <v>0.12903225806451613</v>
      </c>
      <c r="T948" s="149">
        <f t="shared" si="641"/>
        <v>1</v>
      </c>
      <c r="U948" s="233">
        <f t="shared" si="642"/>
        <v>1</v>
      </c>
      <c r="V948" s="149">
        <f t="shared" si="643"/>
        <v>0</v>
      </c>
      <c r="W948" s="150"/>
    </row>
    <row r="949" spans="1:23" s="142" customFormat="1" ht="14.1" customHeight="1" outlineLevel="6">
      <c r="A949" s="192">
        <f t="shared" si="614"/>
        <v>1087</v>
      </c>
      <c r="B949" s="173" t="s">
        <v>77</v>
      </c>
      <c r="C949" s="174"/>
      <c r="D949" s="140">
        <f t="shared" si="634"/>
        <v>3</v>
      </c>
      <c r="E949" s="140">
        <f t="shared" si="633"/>
        <v>3</v>
      </c>
      <c r="F949" s="175">
        <v>45307</v>
      </c>
      <c r="G949" s="175">
        <v>45309</v>
      </c>
      <c r="H949" s="143">
        <f t="shared" si="635"/>
        <v>45329</v>
      </c>
      <c r="I949" s="175">
        <v>45329</v>
      </c>
      <c r="J949" s="175">
        <v>45329</v>
      </c>
      <c r="K949" s="143">
        <f t="shared" si="636"/>
        <v>45329</v>
      </c>
      <c r="L949" s="144">
        <v>100</v>
      </c>
      <c r="M949" s="215">
        <v>0</v>
      </c>
      <c r="N949" s="144">
        <f t="shared" si="638"/>
        <v>0</v>
      </c>
      <c r="O949" s="206">
        <v>100</v>
      </c>
      <c r="P949" s="145" t="s">
        <v>32</v>
      </c>
      <c r="Q949" s="227">
        <f t="shared" si="639"/>
        <v>100</v>
      </c>
      <c r="R949" s="146"/>
      <c r="S949" s="55">
        <f t="shared" si="640"/>
        <v>9.6774193548387094E-2</v>
      </c>
      <c r="T949" s="149">
        <f t="shared" si="641"/>
        <v>1</v>
      </c>
      <c r="U949" s="233">
        <f t="shared" si="642"/>
        <v>1</v>
      </c>
      <c r="V949" s="149">
        <f t="shared" si="643"/>
        <v>0</v>
      </c>
      <c r="W949" s="150"/>
    </row>
    <row r="950" spans="1:23" s="142" customFormat="1" ht="14.1" customHeight="1" outlineLevel="6">
      <c r="A950" s="192">
        <f t="shared" si="614"/>
        <v>1088</v>
      </c>
      <c r="B950" s="173" t="s">
        <v>78</v>
      </c>
      <c r="C950" s="174"/>
      <c r="D950" s="140">
        <f t="shared" si="634"/>
        <v>4</v>
      </c>
      <c r="E950" s="140">
        <f t="shared" si="633"/>
        <v>4</v>
      </c>
      <c r="F950" s="175">
        <v>45310</v>
      </c>
      <c r="G950" s="175">
        <v>45313</v>
      </c>
      <c r="H950" s="143">
        <f t="shared" si="635"/>
        <v>45335</v>
      </c>
      <c r="I950" s="175">
        <v>45335</v>
      </c>
      <c r="J950" s="175">
        <v>45337</v>
      </c>
      <c r="K950" s="143">
        <f t="shared" si="636"/>
        <v>45337</v>
      </c>
      <c r="L950" s="144">
        <v>100</v>
      </c>
      <c r="M950" s="215">
        <v>0</v>
      </c>
      <c r="N950" s="144">
        <f t="shared" si="638"/>
        <v>0</v>
      </c>
      <c r="O950" s="206">
        <v>100</v>
      </c>
      <c r="P950" s="145" t="s">
        <v>32</v>
      </c>
      <c r="Q950" s="227">
        <f t="shared" si="639"/>
        <v>100</v>
      </c>
      <c r="R950" s="146"/>
      <c r="S950" s="55">
        <f t="shared" si="640"/>
        <v>0.12903225806451613</v>
      </c>
      <c r="T950" s="149">
        <f t="shared" si="641"/>
        <v>1</v>
      </c>
      <c r="U950" s="233">
        <f t="shared" si="642"/>
        <v>1</v>
      </c>
      <c r="V950" s="149">
        <f t="shared" si="643"/>
        <v>0</v>
      </c>
      <c r="W950" s="150"/>
    </row>
    <row r="951" spans="1:23" s="142" customFormat="1" ht="14.1" customHeight="1" outlineLevel="6">
      <c r="A951" s="192">
        <f t="shared" si="614"/>
        <v>1089</v>
      </c>
      <c r="B951" s="173" t="s">
        <v>79</v>
      </c>
      <c r="C951" s="174"/>
      <c r="D951" s="140">
        <f t="shared" si="634"/>
        <v>4</v>
      </c>
      <c r="E951" s="140">
        <f t="shared" si="633"/>
        <v>4</v>
      </c>
      <c r="F951" s="175">
        <v>45311</v>
      </c>
      <c r="G951" s="175">
        <v>45314</v>
      </c>
      <c r="H951" s="143">
        <f t="shared" si="635"/>
        <v>45338</v>
      </c>
      <c r="I951" s="175">
        <v>45338</v>
      </c>
      <c r="J951" s="175">
        <v>45338</v>
      </c>
      <c r="K951" s="143">
        <f t="shared" si="636"/>
        <v>45338</v>
      </c>
      <c r="L951" s="144">
        <v>100</v>
      </c>
      <c r="M951" s="215">
        <v>0</v>
      </c>
      <c r="N951" s="144">
        <f t="shared" si="638"/>
        <v>0</v>
      </c>
      <c r="O951" s="206">
        <v>100</v>
      </c>
      <c r="P951" s="145" t="s">
        <v>32</v>
      </c>
      <c r="Q951" s="227">
        <f t="shared" si="639"/>
        <v>100</v>
      </c>
      <c r="R951" s="146"/>
      <c r="S951" s="55">
        <f t="shared" si="640"/>
        <v>0.12903225806451613</v>
      </c>
      <c r="T951" s="149">
        <f t="shared" si="641"/>
        <v>1</v>
      </c>
      <c r="U951" s="233">
        <f t="shared" si="642"/>
        <v>1</v>
      </c>
      <c r="V951" s="149">
        <f t="shared" si="643"/>
        <v>0</v>
      </c>
      <c r="W951" s="150"/>
    </row>
    <row r="952" spans="1:23" s="142" customFormat="1" ht="14.1" customHeight="1" outlineLevel="6">
      <c r="A952" s="192">
        <f t="shared" si="614"/>
        <v>1090</v>
      </c>
      <c r="B952" s="173" t="s">
        <v>80</v>
      </c>
      <c r="C952" s="174"/>
      <c r="D952" s="140">
        <v>0</v>
      </c>
      <c r="E952" s="140">
        <f t="shared" si="633"/>
        <v>1</v>
      </c>
      <c r="F952" s="175">
        <v>45314</v>
      </c>
      <c r="G952" s="175">
        <v>45314</v>
      </c>
      <c r="H952" s="143">
        <f t="shared" si="635"/>
        <v>45338</v>
      </c>
      <c r="I952" s="175">
        <v>45338</v>
      </c>
      <c r="J952" s="175">
        <v>45338</v>
      </c>
      <c r="K952" s="143">
        <f t="shared" si="636"/>
        <v>45338</v>
      </c>
      <c r="L952" s="144">
        <v>100</v>
      </c>
      <c r="M952" s="215">
        <v>0</v>
      </c>
      <c r="N952" s="144">
        <f t="shared" si="638"/>
        <v>0</v>
      </c>
      <c r="O952" s="206">
        <v>100</v>
      </c>
      <c r="P952" s="145" t="s">
        <v>32</v>
      </c>
      <c r="Q952" s="227">
        <f t="shared" si="639"/>
        <v>100</v>
      </c>
      <c r="R952" s="146"/>
      <c r="S952" s="55">
        <f t="shared" si="640"/>
        <v>0</v>
      </c>
      <c r="T952" s="149">
        <f t="shared" si="641"/>
        <v>1</v>
      </c>
      <c r="U952" s="233">
        <f t="shared" si="642"/>
        <v>1</v>
      </c>
      <c r="V952" s="149">
        <f t="shared" si="643"/>
        <v>0</v>
      </c>
      <c r="W952" s="150"/>
    </row>
    <row r="953" spans="1:23" s="125" customFormat="1" ht="14.1" customHeight="1" outlineLevel="5">
      <c r="A953" s="192">
        <f t="shared" si="614"/>
        <v>1091</v>
      </c>
      <c r="B953" s="185" t="s">
        <v>187</v>
      </c>
      <c r="C953" s="186"/>
      <c r="D953" s="137">
        <f>SUM(D954:D960)</f>
        <v>42</v>
      </c>
      <c r="E953" s="137">
        <f t="shared" si="633"/>
        <v>20</v>
      </c>
      <c r="F953" s="187">
        <v>45309</v>
      </c>
      <c r="G953" s="187">
        <v>45328</v>
      </c>
      <c r="H953" s="127">
        <f t="shared" si="635"/>
        <v>45346</v>
      </c>
      <c r="I953" s="187">
        <v>45346</v>
      </c>
      <c r="J953" s="187">
        <v>45427</v>
      </c>
      <c r="K953" s="127">
        <f t="shared" si="636"/>
        <v>45427</v>
      </c>
      <c r="L953" s="128"/>
      <c r="M953" s="214">
        <v>0</v>
      </c>
      <c r="N953" s="128"/>
      <c r="O953" s="210"/>
      <c r="P953" s="129"/>
      <c r="Q953" s="231"/>
      <c r="R953" s="156"/>
      <c r="S953" s="136">
        <f>D953/$D$941</f>
        <v>0.57534246575342463</v>
      </c>
      <c r="T953" s="133" cm="1">
        <f t="array" ref="T953">SUMPRODUCT($S954:$S960*T954:T960)</f>
        <v>0.99999999999999989</v>
      </c>
      <c r="U953" s="133" cm="1">
        <f t="array" ref="U953">SUMPRODUCT($S954:$S960*U954:U960)</f>
        <v>0.99999999999999989</v>
      </c>
      <c r="V953" s="133">
        <f t="shared" si="643"/>
        <v>0</v>
      </c>
      <c r="W953" s="134"/>
    </row>
    <row r="954" spans="1:23" s="142" customFormat="1" ht="14.1" customHeight="1" outlineLevel="6">
      <c r="A954" s="192">
        <f t="shared" si="614"/>
        <v>1092</v>
      </c>
      <c r="B954" s="173" t="s">
        <v>75</v>
      </c>
      <c r="C954" s="174"/>
      <c r="D954" s="140">
        <f t="shared" si="634"/>
        <v>7</v>
      </c>
      <c r="E954" s="140">
        <f t="shared" si="633"/>
        <v>7</v>
      </c>
      <c r="F954" s="175">
        <v>45309</v>
      </c>
      <c r="G954" s="175">
        <v>45315</v>
      </c>
      <c r="H954" s="143">
        <f t="shared" si="635"/>
        <v>45346</v>
      </c>
      <c r="I954" s="175">
        <v>45346</v>
      </c>
      <c r="J954" s="175">
        <v>45350</v>
      </c>
      <c r="K954" s="143">
        <f t="shared" si="636"/>
        <v>45350</v>
      </c>
      <c r="L954" s="144">
        <v>100</v>
      </c>
      <c r="M954" s="215">
        <v>0</v>
      </c>
      <c r="N954" s="144">
        <f t="shared" ref="N954:N961" si="644">M954*100</f>
        <v>0</v>
      </c>
      <c r="O954" s="206">
        <v>100</v>
      </c>
      <c r="P954" s="145" t="s">
        <v>32</v>
      </c>
      <c r="Q954" s="227">
        <f t="shared" ref="Q954:Q961" si="645">IF(OR(F954="",G954="",L954=""),0,MIN(MAX(IF(F954&gt;$V$1,0,(((G954-F954)-(G954-$V$1))*(10/E954)/10)),0),1)*L954)</f>
        <v>100</v>
      </c>
      <c r="R954" s="146"/>
      <c r="S954" s="55">
        <f t="shared" ref="S954:S960" si="646">D954/$D$953</f>
        <v>0.16666666666666666</v>
      </c>
      <c r="T954" s="149">
        <f t="shared" ref="T954:T961" si="647">IF(OR(L954=0,Q954=0),0,Q954/L954)</f>
        <v>1</v>
      </c>
      <c r="U954" s="233">
        <f t="shared" ref="U954:U961" si="648">IF(OR(L954=0,O954=0),0,O954/L954)</f>
        <v>1</v>
      </c>
      <c r="V954" s="149">
        <f t="shared" ref="V954:V962" si="649">U954-T954</f>
        <v>0</v>
      </c>
      <c r="W954" s="150"/>
    </row>
    <row r="955" spans="1:23" s="142" customFormat="1" ht="14.1" customHeight="1" outlineLevel="6">
      <c r="A955" s="192">
        <f t="shared" si="614"/>
        <v>1093</v>
      </c>
      <c r="B955" s="173" t="s">
        <v>76</v>
      </c>
      <c r="C955" s="174"/>
      <c r="D955" s="140">
        <f t="shared" si="634"/>
        <v>7</v>
      </c>
      <c r="E955" s="140">
        <f t="shared" si="633"/>
        <v>7</v>
      </c>
      <c r="F955" s="175">
        <v>45311</v>
      </c>
      <c r="G955" s="175">
        <v>45317</v>
      </c>
      <c r="H955" s="143">
        <f t="shared" si="635"/>
        <v>45349</v>
      </c>
      <c r="I955" s="175">
        <v>45349</v>
      </c>
      <c r="J955" s="175">
        <v>45407</v>
      </c>
      <c r="K955" s="143">
        <f t="shared" si="636"/>
        <v>45407</v>
      </c>
      <c r="L955" s="144">
        <v>100</v>
      </c>
      <c r="M955" s="215">
        <v>0</v>
      </c>
      <c r="N955" s="144">
        <f t="shared" si="644"/>
        <v>0</v>
      </c>
      <c r="O955" s="206">
        <v>100</v>
      </c>
      <c r="P955" s="145" t="s">
        <v>32</v>
      </c>
      <c r="Q955" s="227">
        <f t="shared" si="645"/>
        <v>100</v>
      </c>
      <c r="R955" s="146"/>
      <c r="S955" s="55">
        <f t="shared" si="646"/>
        <v>0.16666666666666666</v>
      </c>
      <c r="T955" s="149">
        <f t="shared" si="647"/>
        <v>1</v>
      </c>
      <c r="U955" s="233">
        <f t="shared" si="648"/>
        <v>1</v>
      </c>
      <c r="V955" s="149">
        <f t="shared" si="649"/>
        <v>0</v>
      </c>
      <c r="W955" s="150"/>
    </row>
    <row r="956" spans="1:23" s="142" customFormat="1" ht="14.1" customHeight="1" outlineLevel="6">
      <c r="A956" s="192">
        <f t="shared" si="614"/>
        <v>1094</v>
      </c>
      <c r="B956" s="173" t="s">
        <v>82</v>
      </c>
      <c r="C956" s="174"/>
      <c r="D956" s="140">
        <f t="shared" si="634"/>
        <v>7</v>
      </c>
      <c r="E956" s="140">
        <f t="shared" si="633"/>
        <v>7</v>
      </c>
      <c r="F956" s="175">
        <v>45314</v>
      </c>
      <c r="G956" s="175">
        <v>45320</v>
      </c>
      <c r="H956" s="143">
        <f t="shared" si="635"/>
        <v>45413</v>
      </c>
      <c r="I956" s="175">
        <v>45413</v>
      </c>
      <c r="J956" s="175">
        <v>45415</v>
      </c>
      <c r="K956" s="143">
        <f t="shared" si="636"/>
        <v>45415</v>
      </c>
      <c r="L956" s="144">
        <v>100</v>
      </c>
      <c r="M956" s="215">
        <v>0</v>
      </c>
      <c r="N956" s="144">
        <f t="shared" si="644"/>
        <v>0</v>
      </c>
      <c r="O956" s="206">
        <v>100</v>
      </c>
      <c r="P956" s="145" t="s">
        <v>32</v>
      </c>
      <c r="Q956" s="227">
        <f t="shared" si="645"/>
        <v>100</v>
      </c>
      <c r="R956" s="146"/>
      <c r="S956" s="55">
        <f t="shared" si="646"/>
        <v>0.16666666666666666</v>
      </c>
      <c r="T956" s="149">
        <f t="shared" si="647"/>
        <v>1</v>
      </c>
      <c r="U956" s="233">
        <f t="shared" si="648"/>
        <v>1</v>
      </c>
      <c r="V956" s="149">
        <f t="shared" si="649"/>
        <v>0</v>
      </c>
      <c r="W956" s="150"/>
    </row>
    <row r="957" spans="1:23" s="142" customFormat="1" ht="14.1" customHeight="1" outlineLevel="6">
      <c r="A957" s="192">
        <f t="shared" si="614"/>
        <v>1095</v>
      </c>
      <c r="B957" s="173" t="s">
        <v>77</v>
      </c>
      <c r="C957" s="174"/>
      <c r="D957" s="140">
        <f t="shared" si="634"/>
        <v>7</v>
      </c>
      <c r="E957" s="140">
        <f t="shared" si="633"/>
        <v>7</v>
      </c>
      <c r="F957" s="175">
        <v>45317</v>
      </c>
      <c r="G957" s="175">
        <v>45323</v>
      </c>
      <c r="H957" s="143">
        <f t="shared" si="635"/>
        <v>45416</v>
      </c>
      <c r="I957" s="175">
        <v>45416</v>
      </c>
      <c r="J957" s="175">
        <v>45422</v>
      </c>
      <c r="K957" s="143">
        <f t="shared" si="636"/>
        <v>45422</v>
      </c>
      <c r="L957" s="144">
        <v>100</v>
      </c>
      <c r="M957" s="215">
        <v>0</v>
      </c>
      <c r="N957" s="144">
        <f t="shared" si="644"/>
        <v>0</v>
      </c>
      <c r="O957" s="206">
        <v>100</v>
      </c>
      <c r="P957" s="145" t="s">
        <v>32</v>
      </c>
      <c r="Q957" s="227">
        <f t="shared" si="645"/>
        <v>100</v>
      </c>
      <c r="R957" s="146"/>
      <c r="S957" s="55">
        <f t="shared" si="646"/>
        <v>0.16666666666666666</v>
      </c>
      <c r="T957" s="149">
        <f t="shared" si="647"/>
        <v>1</v>
      </c>
      <c r="U957" s="233">
        <f t="shared" si="648"/>
        <v>1</v>
      </c>
      <c r="V957" s="149">
        <f t="shared" si="649"/>
        <v>0</v>
      </c>
      <c r="W957" s="150"/>
    </row>
    <row r="958" spans="1:23" s="142" customFormat="1" ht="14.1" customHeight="1" outlineLevel="6">
      <c r="A958" s="192">
        <f t="shared" si="614"/>
        <v>1096</v>
      </c>
      <c r="B958" s="173" t="s">
        <v>78</v>
      </c>
      <c r="C958" s="174"/>
      <c r="D958" s="140">
        <f t="shared" si="634"/>
        <v>7</v>
      </c>
      <c r="E958" s="140">
        <f t="shared" si="633"/>
        <v>7</v>
      </c>
      <c r="F958" s="175">
        <v>45321</v>
      </c>
      <c r="G958" s="175">
        <v>45327</v>
      </c>
      <c r="H958" s="143">
        <f t="shared" si="635"/>
        <v>45420</v>
      </c>
      <c r="I958" s="175">
        <v>45420</v>
      </c>
      <c r="J958" s="175">
        <v>45426</v>
      </c>
      <c r="K958" s="143">
        <f t="shared" si="636"/>
        <v>45426</v>
      </c>
      <c r="L958" s="144">
        <v>100</v>
      </c>
      <c r="M958" s="215">
        <v>0</v>
      </c>
      <c r="N958" s="144">
        <f t="shared" si="644"/>
        <v>0</v>
      </c>
      <c r="O958" s="206">
        <v>100</v>
      </c>
      <c r="P958" s="145" t="s">
        <v>32</v>
      </c>
      <c r="Q958" s="227">
        <f t="shared" si="645"/>
        <v>100</v>
      </c>
      <c r="R958" s="146"/>
      <c r="S958" s="55">
        <f t="shared" si="646"/>
        <v>0.16666666666666666</v>
      </c>
      <c r="T958" s="149">
        <f t="shared" si="647"/>
        <v>1</v>
      </c>
      <c r="U958" s="233">
        <f t="shared" si="648"/>
        <v>1</v>
      </c>
      <c r="V958" s="149">
        <f t="shared" si="649"/>
        <v>0</v>
      </c>
      <c r="W958" s="150"/>
    </row>
    <row r="959" spans="1:23" s="142" customFormat="1" ht="14.1" customHeight="1" outlineLevel="6">
      <c r="A959" s="192">
        <f t="shared" si="614"/>
        <v>1097</v>
      </c>
      <c r="B959" s="173" t="s">
        <v>79</v>
      </c>
      <c r="C959" s="174"/>
      <c r="D959" s="140">
        <f t="shared" si="634"/>
        <v>7</v>
      </c>
      <c r="E959" s="140">
        <f t="shared" si="633"/>
        <v>7</v>
      </c>
      <c r="F959" s="175">
        <v>45322</v>
      </c>
      <c r="G959" s="175">
        <v>45328</v>
      </c>
      <c r="H959" s="143">
        <f t="shared" si="635"/>
        <v>45421</v>
      </c>
      <c r="I959" s="175">
        <v>45421</v>
      </c>
      <c r="J959" s="175">
        <v>45427</v>
      </c>
      <c r="K959" s="143">
        <f t="shared" si="636"/>
        <v>45427</v>
      </c>
      <c r="L959" s="144">
        <v>100</v>
      </c>
      <c r="M959" s="215">
        <v>0</v>
      </c>
      <c r="N959" s="144">
        <f t="shared" si="644"/>
        <v>0</v>
      </c>
      <c r="O959" s="206">
        <v>100</v>
      </c>
      <c r="P959" s="145" t="s">
        <v>32</v>
      </c>
      <c r="Q959" s="227">
        <f t="shared" si="645"/>
        <v>100</v>
      </c>
      <c r="R959" s="146"/>
      <c r="S959" s="55">
        <f t="shared" si="646"/>
        <v>0.16666666666666666</v>
      </c>
      <c r="T959" s="149">
        <f t="shared" si="647"/>
        <v>1</v>
      </c>
      <c r="U959" s="233">
        <f t="shared" si="648"/>
        <v>1</v>
      </c>
      <c r="V959" s="149">
        <f t="shared" si="649"/>
        <v>0</v>
      </c>
      <c r="W959" s="150"/>
    </row>
    <row r="960" spans="1:23" s="142" customFormat="1" ht="14.1" customHeight="1" outlineLevel="6">
      <c r="A960" s="192">
        <f t="shared" si="614"/>
        <v>1098</v>
      </c>
      <c r="B960" s="173" t="s">
        <v>83</v>
      </c>
      <c r="C960" s="174"/>
      <c r="D960" s="140">
        <v>0</v>
      </c>
      <c r="E960" s="140">
        <f t="shared" si="633"/>
        <v>1</v>
      </c>
      <c r="F960" s="175">
        <v>45328</v>
      </c>
      <c r="G960" s="175">
        <v>45328</v>
      </c>
      <c r="H960" s="143">
        <f t="shared" si="635"/>
        <v>45427</v>
      </c>
      <c r="I960" s="175">
        <v>45427</v>
      </c>
      <c r="J960" s="175">
        <v>45427</v>
      </c>
      <c r="K960" s="143">
        <f t="shared" si="636"/>
        <v>45427</v>
      </c>
      <c r="L960" s="144">
        <v>100</v>
      </c>
      <c r="M960" s="215">
        <v>0</v>
      </c>
      <c r="N960" s="144">
        <f t="shared" si="644"/>
        <v>0</v>
      </c>
      <c r="O960" s="206">
        <v>100</v>
      </c>
      <c r="P960" s="145" t="s">
        <v>32</v>
      </c>
      <c r="Q960" s="227">
        <f t="shared" si="645"/>
        <v>100</v>
      </c>
      <c r="R960" s="146"/>
      <c r="S960" s="55">
        <f t="shared" si="646"/>
        <v>0</v>
      </c>
      <c r="T960" s="149">
        <f t="shared" si="647"/>
        <v>1</v>
      </c>
      <c r="U960" s="233">
        <f t="shared" si="648"/>
        <v>1</v>
      </c>
      <c r="V960" s="149">
        <f t="shared" si="649"/>
        <v>0</v>
      </c>
      <c r="W960" s="150"/>
    </row>
    <row r="961" spans="1:23" s="142" customFormat="1" ht="14.1" customHeight="1" outlineLevel="5">
      <c r="A961" s="192">
        <f t="shared" si="614"/>
        <v>1099</v>
      </c>
      <c r="B961" s="173" t="s">
        <v>188</v>
      </c>
      <c r="C961" s="174"/>
      <c r="D961" s="140">
        <v>0</v>
      </c>
      <c r="E961" s="140">
        <f t="shared" si="633"/>
        <v>1</v>
      </c>
      <c r="F961" s="175">
        <v>45328</v>
      </c>
      <c r="G961" s="175">
        <v>45328</v>
      </c>
      <c r="H961" s="143">
        <f t="shared" si="635"/>
        <v>45427</v>
      </c>
      <c r="I961" s="175">
        <v>45427</v>
      </c>
      <c r="J961" s="175">
        <v>45427</v>
      </c>
      <c r="K961" s="143">
        <f t="shared" si="636"/>
        <v>45427</v>
      </c>
      <c r="L961" s="144">
        <v>100</v>
      </c>
      <c r="M961" s="215">
        <v>0</v>
      </c>
      <c r="N961" s="144">
        <f t="shared" si="644"/>
        <v>0</v>
      </c>
      <c r="O961" s="206">
        <v>100</v>
      </c>
      <c r="P961" s="145" t="s">
        <v>32</v>
      </c>
      <c r="Q961" s="227">
        <f t="shared" si="645"/>
        <v>100</v>
      </c>
      <c r="R961" s="146"/>
      <c r="S961" s="55">
        <f>D961/$D$941</f>
        <v>0</v>
      </c>
      <c r="T961" s="149">
        <f t="shared" si="647"/>
        <v>1</v>
      </c>
      <c r="U961" s="233">
        <f t="shared" si="648"/>
        <v>1</v>
      </c>
      <c r="V961" s="149">
        <f t="shared" si="649"/>
        <v>0</v>
      </c>
      <c r="W961" s="150"/>
    </row>
    <row r="962" spans="1:23" s="112" customFormat="1" ht="14.1" customHeight="1" outlineLevel="4">
      <c r="A962" s="192">
        <f t="shared" si="614"/>
        <v>1100</v>
      </c>
      <c r="B962" s="182" t="s">
        <v>189</v>
      </c>
      <c r="C962" s="183"/>
      <c r="D962" s="124">
        <f>SUM(D963,D974,D982)</f>
        <v>71</v>
      </c>
      <c r="E962" s="124">
        <f t="shared" si="633"/>
        <v>37</v>
      </c>
      <c r="F962" s="184">
        <v>45295</v>
      </c>
      <c r="G962" s="184">
        <v>45331</v>
      </c>
      <c r="H962" s="114">
        <f t="shared" si="635"/>
        <v>45299</v>
      </c>
      <c r="I962" s="184">
        <v>45299</v>
      </c>
      <c r="J962" s="184">
        <v>45367</v>
      </c>
      <c r="K962" s="114">
        <f t="shared" si="636"/>
        <v>45367</v>
      </c>
      <c r="L962" s="115"/>
      <c r="M962" s="214">
        <v>0</v>
      </c>
      <c r="N962" s="115"/>
      <c r="O962" s="209"/>
      <c r="P962" s="116"/>
      <c r="Q962" s="230"/>
      <c r="R962" s="155"/>
      <c r="S962" s="123">
        <f>D962/$D$853</f>
        <v>0.17026378896882494</v>
      </c>
      <c r="T962" s="120">
        <f>$S963*T963+$S974*T974+$S982*T982</f>
        <v>1</v>
      </c>
      <c r="U962" s="120">
        <f>$S963*U963+$S974*U974+$S982*U982</f>
        <v>0.95070422535211274</v>
      </c>
      <c r="V962" s="120">
        <f t="shared" si="649"/>
        <v>-4.9295774647887258E-2</v>
      </c>
      <c r="W962" s="121"/>
    </row>
    <row r="963" spans="1:23" s="125" customFormat="1" ht="14.1" customHeight="1" outlineLevel="5">
      <c r="A963" s="192">
        <f t="shared" si="614"/>
        <v>1101</v>
      </c>
      <c r="B963" s="185" t="s">
        <v>163</v>
      </c>
      <c r="C963" s="186"/>
      <c r="D963" s="137">
        <f>SUM(D964:D973)</f>
        <v>30</v>
      </c>
      <c r="E963" s="137">
        <f t="shared" si="633"/>
        <v>23</v>
      </c>
      <c r="F963" s="187">
        <v>45295</v>
      </c>
      <c r="G963" s="187">
        <v>45317</v>
      </c>
      <c r="H963" s="127">
        <f t="shared" si="635"/>
        <v>45299</v>
      </c>
      <c r="I963" s="187">
        <v>45299</v>
      </c>
      <c r="J963" s="187">
        <v>45352</v>
      </c>
      <c r="K963" s="127">
        <f t="shared" si="636"/>
        <v>45352</v>
      </c>
      <c r="L963" s="128"/>
      <c r="M963" s="214">
        <v>0</v>
      </c>
      <c r="N963" s="128"/>
      <c r="O963" s="210"/>
      <c r="P963" s="129"/>
      <c r="Q963" s="231"/>
      <c r="R963" s="156"/>
      <c r="S963" s="136">
        <f>D963/$D$962</f>
        <v>0.42253521126760563</v>
      </c>
      <c r="T963" s="133" cm="1">
        <f t="array" ref="T963">SUMPRODUCT($S964:$S973*T964:T973)</f>
        <v>0.99999999999999989</v>
      </c>
      <c r="U963" s="133" cm="1">
        <f t="array" ref="U963">SUMPRODUCT($S964:$S973*U964:U973)</f>
        <v>0.99999999999999989</v>
      </c>
      <c r="V963" s="133">
        <f t="shared" ref="V963" si="650">U963-T963</f>
        <v>0</v>
      </c>
      <c r="W963" s="134"/>
    </row>
    <row r="964" spans="1:23" s="142" customFormat="1" ht="14.1" customHeight="1" outlineLevel="6">
      <c r="A964" s="192">
        <f t="shared" si="614"/>
        <v>1102</v>
      </c>
      <c r="B964" s="173" t="s">
        <v>71</v>
      </c>
      <c r="C964" s="174"/>
      <c r="D964" s="140">
        <f t="shared" si="634"/>
        <v>3</v>
      </c>
      <c r="E964" s="140">
        <f t="shared" si="633"/>
        <v>3</v>
      </c>
      <c r="F964" s="175">
        <v>45295</v>
      </c>
      <c r="G964" s="175">
        <v>45297</v>
      </c>
      <c r="H964" s="143">
        <f t="shared" si="635"/>
        <v>45299</v>
      </c>
      <c r="I964" s="175">
        <v>45299</v>
      </c>
      <c r="J964" s="175">
        <v>45300</v>
      </c>
      <c r="K964" s="143">
        <f t="shared" si="636"/>
        <v>45300</v>
      </c>
      <c r="L964" s="144">
        <v>100</v>
      </c>
      <c r="M964" s="215">
        <v>0</v>
      </c>
      <c r="N964" s="144">
        <f t="shared" ref="N964:N973" si="651">M964*100</f>
        <v>0</v>
      </c>
      <c r="O964" s="206">
        <v>100</v>
      </c>
      <c r="P964" s="145" t="s">
        <v>32</v>
      </c>
      <c r="Q964" s="227">
        <f t="shared" ref="Q964:Q973" si="652">IF(OR(F964="",G964="",L964=""),0,MIN(MAX(IF(F964&gt;$V$1,0,(((G964-F964)-(G964-$V$1))*(10/E964)/10)),0),1)*L964)</f>
        <v>100</v>
      </c>
      <c r="R964" s="146"/>
      <c r="S964" s="55">
        <f t="shared" ref="S964:S973" si="653">D964/$D$963</f>
        <v>0.1</v>
      </c>
      <c r="T964" s="149">
        <f t="shared" ref="T964:T973" si="654">IF(OR(L964=0,Q964=0),0,Q964/L964)</f>
        <v>1</v>
      </c>
      <c r="U964" s="233">
        <f t="shared" ref="U964:U973" si="655">IF(OR(L964=0,O964=0),0,O964/L964)</f>
        <v>1</v>
      </c>
      <c r="V964" s="149">
        <f t="shared" ref="V964:V974" si="656">U964-T964</f>
        <v>0</v>
      </c>
      <c r="W964" s="150"/>
    </row>
    <row r="965" spans="1:23" s="142" customFormat="1" ht="14.1" customHeight="1" outlineLevel="6">
      <c r="A965" s="192">
        <f t="shared" si="614"/>
        <v>1103</v>
      </c>
      <c r="B965" s="173" t="s">
        <v>72</v>
      </c>
      <c r="C965" s="174"/>
      <c r="D965" s="140">
        <f t="shared" si="634"/>
        <v>4</v>
      </c>
      <c r="E965" s="140">
        <f t="shared" si="633"/>
        <v>4</v>
      </c>
      <c r="F965" s="175">
        <v>45297</v>
      </c>
      <c r="G965" s="175">
        <v>45300</v>
      </c>
      <c r="H965" s="143">
        <f t="shared" si="635"/>
        <v>45299</v>
      </c>
      <c r="I965" s="175">
        <v>45299</v>
      </c>
      <c r="J965" s="175">
        <v>45300</v>
      </c>
      <c r="K965" s="143">
        <f t="shared" si="636"/>
        <v>45300</v>
      </c>
      <c r="L965" s="144">
        <v>100</v>
      </c>
      <c r="M965" s="215">
        <v>0</v>
      </c>
      <c r="N965" s="144">
        <f t="shared" si="651"/>
        <v>0</v>
      </c>
      <c r="O965" s="206">
        <v>100</v>
      </c>
      <c r="P965" s="145" t="s">
        <v>32</v>
      </c>
      <c r="Q965" s="227">
        <f t="shared" si="652"/>
        <v>100</v>
      </c>
      <c r="R965" s="146"/>
      <c r="S965" s="55">
        <f t="shared" si="653"/>
        <v>0.13333333333333333</v>
      </c>
      <c r="T965" s="149">
        <f t="shared" si="654"/>
        <v>1</v>
      </c>
      <c r="U965" s="233">
        <f t="shared" si="655"/>
        <v>1</v>
      </c>
      <c r="V965" s="149">
        <f t="shared" si="656"/>
        <v>0</v>
      </c>
      <c r="W965" s="150"/>
    </row>
    <row r="966" spans="1:23" s="142" customFormat="1" ht="14.1" customHeight="1" outlineLevel="6">
      <c r="A966" s="192">
        <f t="shared" si="614"/>
        <v>1104</v>
      </c>
      <c r="B966" s="173" t="s">
        <v>73</v>
      </c>
      <c r="C966" s="174"/>
      <c r="D966" s="140">
        <f t="shared" si="634"/>
        <v>3</v>
      </c>
      <c r="E966" s="140">
        <f t="shared" si="633"/>
        <v>3</v>
      </c>
      <c r="F966" s="175">
        <v>45299</v>
      </c>
      <c r="G966" s="175">
        <v>45301</v>
      </c>
      <c r="H966" s="143">
        <f t="shared" si="635"/>
        <v>45301</v>
      </c>
      <c r="I966" s="175">
        <v>45301</v>
      </c>
      <c r="J966" s="175">
        <v>45301</v>
      </c>
      <c r="K966" s="143">
        <f t="shared" si="636"/>
        <v>45301</v>
      </c>
      <c r="L966" s="144">
        <v>100</v>
      </c>
      <c r="M966" s="215">
        <v>0</v>
      </c>
      <c r="N966" s="144">
        <f t="shared" si="651"/>
        <v>0</v>
      </c>
      <c r="O966" s="206">
        <v>100</v>
      </c>
      <c r="P966" s="145" t="s">
        <v>32</v>
      </c>
      <c r="Q966" s="227">
        <f t="shared" si="652"/>
        <v>100</v>
      </c>
      <c r="R966" s="146"/>
      <c r="S966" s="55">
        <f t="shared" si="653"/>
        <v>0.1</v>
      </c>
      <c r="T966" s="149">
        <f t="shared" si="654"/>
        <v>1</v>
      </c>
      <c r="U966" s="233">
        <f t="shared" si="655"/>
        <v>1</v>
      </c>
      <c r="V966" s="149">
        <f t="shared" si="656"/>
        <v>0</v>
      </c>
      <c r="W966" s="150"/>
    </row>
    <row r="967" spans="1:23" s="142" customFormat="1" ht="14.1" customHeight="1" outlineLevel="6">
      <c r="A967" s="192">
        <f t="shared" si="614"/>
        <v>1105</v>
      </c>
      <c r="B967" s="173" t="s">
        <v>74</v>
      </c>
      <c r="C967" s="174"/>
      <c r="D967" s="140">
        <f t="shared" si="634"/>
        <v>3</v>
      </c>
      <c r="E967" s="140">
        <f t="shared" si="633"/>
        <v>3</v>
      </c>
      <c r="F967" s="175">
        <v>45301</v>
      </c>
      <c r="G967" s="175">
        <v>45303</v>
      </c>
      <c r="H967" s="143">
        <f t="shared" si="635"/>
        <v>45325</v>
      </c>
      <c r="I967" s="175">
        <v>45325</v>
      </c>
      <c r="J967" s="175">
        <v>45329</v>
      </c>
      <c r="K967" s="143">
        <f t="shared" si="636"/>
        <v>45329</v>
      </c>
      <c r="L967" s="144">
        <v>100</v>
      </c>
      <c r="M967" s="215">
        <v>0</v>
      </c>
      <c r="N967" s="144">
        <f t="shared" si="651"/>
        <v>0</v>
      </c>
      <c r="O967" s="206">
        <v>100</v>
      </c>
      <c r="P967" s="145" t="s">
        <v>32</v>
      </c>
      <c r="Q967" s="227">
        <f t="shared" si="652"/>
        <v>100</v>
      </c>
      <c r="R967" s="146"/>
      <c r="S967" s="55">
        <f t="shared" si="653"/>
        <v>0.1</v>
      </c>
      <c r="T967" s="149">
        <f t="shared" si="654"/>
        <v>1</v>
      </c>
      <c r="U967" s="233">
        <f t="shared" si="655"/>
        <v>1</v>
      </c>
      <c r="V967" s="149">
        <f t="shared" si="656"/>
        <v>0</v>
      </c>
      <c r="W967" s="150"/>
    </row>
    <row r="968" spans="1:23" s="142" customFormat="1" ht="14.1" customHeight="1" outlineLevel="6">
      <c r="A968" s="192">
        <f t="shared" si="614"/>
        <v>1106</v>
      </c>
      <c r="B968" s="173" t="s">
        <v>75</v>
      </c>
      <c r="C968" s="174"/>
      <c r="D968" s="140">
        <f t="shared" si="634"/>
        <v>4</v>
      </c>
      <c r="E968" s="140">
        <f t="shared" si="633"/>
        <v>4</v>
      </c>
      <c r="F968" s="175">
        <v>45304</v>
      </c>
      <c r="G968" s="175">
        <v>45307</v>
      </c>
      <c r="H968" s="143">
        <f t="shared" si="635"/>
        <v>45328</v>
      </c>
      <c r="I968" s="175">
        <v>45328</v>
      </c>
      <c r="J968" s="175">
        <v>45349</v>
      </c>
      <c r="K968" s="143">
        <f t="shared" si="636"/>
        <v>45349</v>
      </c>
      <c r="L968" s="144">
        <v>100</v>
      </c>
      <c r="M968" s="215">
        <v>0</v>
      </c>
      <c r="N968" s="144">
        <f t="shared" si="651"/>
        <v>0</v>
      </c>
      <c r="O968" s="206">
        <v>100</v>
      </c>
      <c r="P968" s="145" t="s">
        <v>32</v>
      </c>
      <c r="Q968" s="227">
        <f t="shared" si="652"/>
        <v>100</v>
      </c>
      <c r="R968" s="146"/>
      <c r="S968" s="55">
        <f t="shared" si="653"/>
        <v>0.13333333333333333</v>
      </c>
      <c r="T968" s="149">
        <f t="shared" si="654"/>
        <v>1</v>
      </c>
      <c r="U968" s="233">
        <f t="shared" si="655"/>
        <v>1</v>
      </c>
      <c r="V968" s="149">
        <f t="shared" si="656"/>
        <v>0</v>
      </c>
      <c r="W968" s="150"/>
    </row>
    <row r="969" spans="1:23" s="142" customFormat="1" ht="14.1" customHeight="1" outlineLevel="6">
      <c r="A969" s="192">
        <f t="shared" si="614"/>
        <v>1107</v>
      </c>
      <c r="B969" s="173" t="s">
        <v>76</v>
      </c>
      <c r="C969" s="174"/>
      <c r="D969" s="140">
        <f t="shared" si="634"/>
        <v>3</v>
      </c>
      <c r="E969" s="140">
        <f t="shared" si="633"/>
        <v>3</v>
      </c>
      <c r="F969" s="175">
        <v>45308</v>
      </c>
      <c r="G969" s="175">
        <v>45310</v>
      </c>
      <c r="H969" s="143">
        <f t="shared" si="635"/>
        <v>45329</v>
      </c>
      <c r="I969" s="175">
        <v>45329</v>
      </c>
      <c r="J969" s="175">
        <v>45352</v>
      </c>
      <c r="K969" s="143">
        <f t="shared" si="636"/>
        <v>45352</v>
      </c>
      <c r="L969" s="144">
        <v>100</v>
      </c>
      <c r="M969" s="215">
        <v>0</v>
      </c>
      <c r="N969" s="144">
        <f t="shared" si="651"/>
        <v>0</v>
      </c>
      <c r="O969" s="206">
        <v>100</v>
      </c>
      <c r="P969" s="145" t="s">
        <v>32</v>
      </c>
      <c r="Q969" s="227">
        <f t="shared" si="652"/>
        <v>100</v>
      </c>
      <c r="R969" s="146"/>
      <c r="S969" s="55">
        <f t="shared" si="653"/>
        <v>0.1</v>
      </c>
      <c r="T969" s="149">
        <f t="shared" si="654"/>
        <v>1</v>
      </c>
      <c r="U969" s="233">
        <f t="shared" si="655"/>
        <v>1</v>
      </c>
      <c r="V969" s="149">
        <f t="shared" si="656"/>
        <v>0</v>
      </c>
      <c r="W969" s="150"/>
    </row>
    <row r="970" spans="1:23" s="142" customFormat="1" ht="14.1" customHeight="1" outlineLevel="6">
      <c r="A970" s="192">
        <f t="shared" si="614"/>
        <v>1108</v>
      </c>
      <c r="B970" s="173" t="s">
        <v>77</v>
      </c>
      <c r="C970" s="174"/>
      <c r="D970" s="140">
        <f t="shared" si="634"/>
        <v>4</v>
      </c>
      <c r="E970" s="140">
        <f t="shared" si="633"/>
        <v>4</v>
      </c>
      <c r="F970" s="175">
        <v>45310</v>
      </c>
      <c r="G970" s="175">
        <v>45313</v>
      </c>
      <c r="H970" s="143">
        <f t="shared" si="635"/>
        <v>45329</v>
      </c>
      <c r="I970" s="175">
        <v>45329</v>
      </c>
      <c r="J970" s="175">
        <v>45334</v>
      </c>
      <c r="K970" s="143">
        <f t="shared" si="636"/>
        <v>45334</v>
      </c>
      <c r="L970" s="144">
        <v>100</v>
      </c>
      <c r="M970" s="215">
        <v>0</v>
      </c>
      <c r="N970" s="144">
        <f t="shared" si="651"/>
        <v>0</v>
      </c>
      <c r="O970" s="206">
        <v>100</v>
      </c>
      <c r="P970" s="145" t="s">
        <v>32</v>
      </c>
      <c r="Q970" s="227">
        <f t="shared" si="652"/>
        <v>100</v>
      </c>
      <c r="R970" s="146"/>
      <c r="S970" s="55">
        <f t="shared" si="653"/>
        <v>0.13333333333333333</v>
      </c>
      <c r="T970" s="149">
        <f t="shared" si="654"/>
        <v>1</v>
      </c>
      <c r="U970" s="233">
        <f t="shared" si="655"/>
        <v>1</v>
      </c>
      <c r="V970" s="149">
        <f t="shared" si="656"/>
        <v>0</v>
      </c>
      <c r="W970" s="150"/>
    </row>
    <row r="971" spans="1:23" s="142" customFormat="1" ht="14.1" customHeight="1" outlineLevel="6">
      <c r="A971" s="192">
        <f t="shared" ref="A971:A1034" si="657">A970+1</f>
        <v>1109</v>
      </c>
      <c r="B971" s="173" t="s">
        <v>78</v>
      </c>
      <c r="C971" s="174"/>
      <c r="D971" s="140">
        <f t="shared" si="634"/>
        <v>3</v>
      </c>
      <c r="E971" s="140">
        <f t="shared" si="633"/>
        <v>3</v>
      </c>
      <c r="F971" s="175">
        <v>45314</v>
      </c>
      <c r="G971" s="175">
        <v>45316</v>
      </c>
      <c r="H971" s="143">
        <f t="shared" si="635"/>
        <v>45332</v>
      </c>
      <c r="I971" s="175">
        <v>45332</v>
      </c>
      <c r="J971" s="175">
        <v>45335</v>
      </c>
      <c r="K971" s="143">
        <f t="shared" si="636"/>
        <v>45335</v>
      </c>
      <c r="L971" s="144">
        <v>100</v>
      </c>
      <c r="M971" s="215">
        <v>0</v>
      </c>
      <c r="N971" s="144">
        <f t="shared" si="651"/>
        <v>0</v>
      </c>
      <c r="O971" s="206">
        <v>100</v>
      </c>
      <c r="P971" s="145" t="s">
        <v>32</v>
      </c>
      <c r="Q971" s="227">
        <f t="shared" si="652"/>
        <v>100</v>
      </c>
      <c r="R971" s="146"/>
      <c r="S971" s="55">
        <f t="shared" si="653"/>
        <v>0.1</v>
      </c>
      <c r="T971" s="149">
        <f t="shared" si="654"/>
        <v>1</v>
      </c>
      <c r="U971" s="233">
        <f t="shared" si="655"/>
        <v>1</v>
      </c>
      <c r="V971" s="149">
        <f t="shared" si="656"/>
        <v>0</v>
      </c>
      <c r="W971" s="150"/>
    </row>
    <row r="972" spans="1:23" s="142" customFormat="1" ht="14.1" customHeight="1" outlineLevel="6">
      <c r="A972" s="192">
        <f t="shared" si="657"/>
        <v>1110</v>
      </c>
      <c r="B972" s="173" t="s">
        <v>79</v>
      </c>
      <c r="C972" s="174"/>
      <c r="D972" s="140">
        <f t="shared" si="634"/>
        <v>3</v>
      </c>
      <c r="E972" s="140">
        <f t="shared" si="633"/>
        <v>3</v>
      </c>
      <c r="F972" s="175">
        <v>45315</v>
      </c>
      <c r="G972" s="175">
        <v>45317</v>
      </c>
      <c r="H972" s="143">
        <f t="shared" si="635"/>
        <v>45334</v>
      </c>
      <c r="I972" s="175">
        <v>45334</v>
      </c>
      <c r="J972" s="175">
        <v>45336</v>
      </c>
      <c r="K972" s="143">
        <f t="shared" si="636"/>
        <v>45336</v>
      </c>
      <c r="L972" s="144">
        <v>100</v>
      </c>
      <c r="M972" s="215">
        <v>0</v>
      </c>
      <c r="N972" s="144">
        <f t="shared" si="651"/>
        <v>0</v>
      </c>
      <c r="O972" s="206">
        <v>100</v>
      </c>
      <c r="P972" s="145" t="s">
        <v>32</v>
      </c>
      <c r="Q972" s="227">
        <f t="shared" si="652"/>
        <v>100</v>
      </c>
      <c r="R972" s="146"/>
      <c r="S972" s="55">
        <f t="shared" si="653"/>
        <v>0.1</v>
      </c>
      <c r="T972" s="149">
        <f t="shared" si="654"/>
        <v>1</v>
      </c>
      <c r="U972" s="233">
        <f t="shared" si="655"/>
        <v>1</v>
      </c>
      <c r="V972" s="149">
        <f t="shared" si="656"/>
        <v>0</v>
      </c>
      <c r="W972" s="150"/>
    </row>
    <row r="973" spans="1:23" s="142" customFormat="1" ht="14.1" customHeight="1" outlineLevel="6">
      <c r="A973" s="192">
        <f t="shared" si="657"/>
        <v>1111</v>
      </c>
      <c r="B973" s="173" t="s">
        <v>80</v>
      </c>
      <c r="C973" s="174"/>
      <c r="D973" s="140">
        <v>0</v>
      </c>
      <c r="E973" s="140">
        <f t="shared" si="633"/>
        <v>1</v>
      </c>
      <c r="F973" s="175">
        <v>45317</v>
      </c>
      <c r="G973" s="175">
        <v>45317</v>
      </c>
      <c r="H973" s="143">
        <f t="shared" si="635"/>
        <v>45352</v>
      </c>
      <c r="I973" s="175">
        <v>45352</v>
      </c>
      <c r="J973" s="175">
        <v>45352</v>
      </c>
      <c r="K973" s="143">
        <f t="shared" si="636"/>
        <v>45352</v>
      </c>
      <c r="L973" s="144">
        <v>100</v>
      </c>
      <c r="M973" s="215">
        <v>0</v>
      </c>
      <c r="N973" s="144">
        <f t="shared" si="651"/>
        <v>0</v>
      </c>
      <c r="O973" s="206">
        <v>100</v>
      </c>
      <c r="P973" s="145" t="s">
        <v>32</v>
      </c>
      <c r="Q973" s="227">
        <f t="shared" si="652"/>
        <v>100</v>
      </c>
      <c r="R973" s="146"/>
      <c r="S973" s="55">
        <f t="shared" si="653"/>
        <v>0</v>
      </c>
      <c r="T973" s="149">
        <f t="shared" si="654"/>
        <v>1</v>
      </c>
      <c r="U973" s="233">
        <f t="shared" si="655"/>
        <v>1</v>
      </c>
      <c r="V973" s="149">
        <f t="shared" si="656"/>
        <v>0</v>
      </c>
      <c r="W973" s="150"/>
    </row>
    <row r="974" spans="1:23" s="125" customFormat="1" ht="14.1" customHeight="1" outlineLevel="5">
      <c r="A974" s="192">
        <f t="shared" si="657"/>
        <v>1112</v>
      </c>
      <c r="B974" s="185" t="s">
        <v>187</v>
      </c>
      <c r="C974" s="186"/>
      <c r="D974" s="137">
        <f>SUM(D975:D981)</f>
        <v>41</v>
      </c>
      <c r="E974" s="137">
        <f t="shared" si="633"/>
        <v>19</v>
      </c>
      <c r="F974" s="187">
        <v>45313</v>
      </c>
      <c r="G974" s="187">
        <v>45331</v>
      </c>
      <c r="H974" s="127">
        <f t="shared" si="635"/>
        <v>45349</v>
      </c>
      <c r="I974" s="187">
        <v>45349</v>
      </c>
      <c r="J974" s="187">
        <v>45367</v>
      </c>
      <c r="K974" s="127">
        <f t="shared" si="636"/>
        <v>45367</v>
      </c>
      <c r="L974" s="128"/>
      <c r="M974" s="214">
        <v>0</v>
      </c>
      <c r="N974" s="128"/>
      <c r="O974" s="210"/>
      <c r="P974" s="129"/>
      <c r="Q974" s="231"/>
      <c r="R974" s="156"/>
      <c r="S974" s="136">
        <f>D974/$D$962</f>
        <v>0.57746478873239437</v>
      </c>
      <c r="T974" s="133" cm="1">
        <f t="array" ref="T974">SUMPRODUCT($S975:$S981*T975:T981)</f>
        <v>1</v>
      </c>
      <c r="U974" s="133" cm="1">
        <f t="array" ref="U974">SUMPRODUCT($S975:$S981*U975:U981)</f>
        <v>0.91463414634146345</v>
      </c>
      <c r="V974" s="133">
        <f t="shared" si="656"/>
        <v>-8.536585365853655E-2</v>
      </c>
      <c r="W974" s="134"/>
    </row>
    <row r="975" spans="1:23" s="142" customFormat="1" ht="14.1" customHeight="1" outlineLevel="6">
      <c r="A975" s="192">
        <f t="shared" si="657"/>
        <v>1113</v>
      </c>
      <c r="B975" s="173" t="s">
        <v>75</v>
      </c>
      <c r="C975" s="174"/>
      <c r="D975" s="140">
        <f t="shared" si="634"/>
        <v>6</v>
      </c>
      <c r="E975" s="140">
        <f t="shared" si="633"/>
        <v>6</v>
      </c>
      <c r="F975" s="175">
        <v>45313</v>
      </c>
      <c r="G975" s="175">
        <v>45318</v>
      </c>
      <c r="H975" s="143">
        <f t="shared" si="635"/>
        <v>45349</v>
      </c>
      <c r="I975" s="175">
        <v>45349</v>
      </c>
      <c r="J975" s="175">
        <v>45355</v>
      </c>
      <c r="K975" s="143">
        <f t="shared" si="636"/>
        <v>45355</v>
      </c>
      <c r="L975" s="144">
        <v>100</v>
      </c>
      <c r="M975" s="215">
        <v>0</v>
      </c>
      <c r="N975" s="144">
        <f t="shared" ref="N975:N985" si="658">M975*100</f>
        <v>0</v>
      </c>
      <c r="O975" s="206">
        <v>100</v>
      </c>
      <c r="P975" s="145" t="s">
        <v>32</v>
      </c>
      <c r="Q975" s="227">
        <f t="shared" ref="Q975:Q985" si="659">IF(OR(F975="",G975="",L975=""),0,MIN(MAX(IF(F975&gt;$V$1,0,(((G975-F975)-(G975-$V$1))*(10/E975)/10)),0),1)*L975)</f>
        <v>100</v>
      </c>
      <c r="R975" s="146"/>
      <c r="S975" s="55">
        <f t="shared" ref="S975:S981" si="660">D975/$D$974</f>
        <v>0.14634146341463414</v>
      </c>
      <c r="T975" s="149">
        <f t="shared" ref="T975:T985" si="661">IF(OR(L975=0,Q975=0),0,Q975/L975)</f>
        <v>1</v>
      </c>
      <c r="U975" s="233">
        <f t="shared" ref="U975:U985" si="662">IF(OR(L975=0,O975=0),0,O975/L975)</f>
        <v>1</v>
      </c>
      <c r="V975" s="149">
        <f t="shared" ref="V975:V986" si="663">U975-T975</f>
        <v>0</v>
      </c>
      <c r="W975" s="150"/>
    </row>
    <row r="976" spans="1:23" s="142" customFormat="1" ht="14.1" customHeight="1" outlineLevel="6">
      <c r="A976" s="192">
        <f t="shared" si="657"/>
        <v>1114</v>
      </c>
      <c r="B976" s="173" t="s">
        <v>76</v>
      </c>
      <c r="C976" s="174"/>
      <c r="D976" s="140">
        <f t="shared" si="634"/>
        <v>7</v>
      </c>
      <c r="E976" s="140">
        <f t="shared" si="633"/>
        <v>7</v>
      </c>
      <c r="F976" s="175">
        <v>45315</v>
      </c>
      <c r="G976" s="175">
        <v>45321</v>
      </c>
      <c r="H976" s="143">
        <f t="shared" si="635"/>
        <v>45351</v>
      </c>
      <c r="I976" s="175">
        <v>45351</v>
      </c>
      <c r="J976" s="175">
        <v>45357</v>
      </c>
      <c r="K976" s="143">
        <f t="shared" si="636"/>
        <v>45357</v>
      </c>
      <c r="L976" s="144">
        <v>100</v>
      </c>
      <c r="M976" s="215">
        <v>0</v>
      </c>
      <c r="N976" s="144">
        <f t="shared" si="658"/>
        <v>0</v>
      </c>
      <c r="O976" s="206">
        <v>100</v>
      </c>
      <c r="P976" s="145" t="s">
        <v>32</v>
      </c>
      <c r="Q976" s="227">
        <f t="shared" si="659"/>
        <v>100</v>
      </c>
      <c r="R976" s="146"/>
      <c r="S976" s="55">
        <f t="shared" si="660"/>
        <v>0.17073170731707318</v>
      </c>
      <c r="T976" s="149">
        <f t="shared" si="661"/>
        <v>1</v>
      </c>
      <c r="U976" s="233">
        <f t="shared" si="662"/>
        <v>1</v>
      </c>
      <c r="V976" s="149">
        <f t="shared" si="663"/>
        <v>0</v>
      </c>
      <c r="W976" s="150"/>
    </row>
    <row r="977" spans="1:23" s="142" customFormat="1" ht="14.1" customHeight="1" outlineLevel="6">
      <c r="A977" s="192">
        <f t="shared" si="657"/>
        <v>1115</v>
      </c>
      <c r="B977" s="173" t="s">
        <v>82</v>
      </c>
      <c r="C977" s="174"/>
      <c r="D977" s="140">
        <f t="shared" si="634"/>
        <v>7</v>
      </c>
      <c r="E977" s="140">
        <f t="shared" si="633"/>
        <v>7</v>
      </c>
      <c r="F977" s="175">
        <v>45317</v>
      </c>
      <c r="G977" s="175">
        <v>45323</v>
      </c>
      <c r="H977" s="143">
        <f t="shared" si="635"/>
        <v>45353</v>
      </c>
      <c r="I977" s="175">
        <v>45353</v>
      </c>
      <c r="J977" s="175">
        <v>45359</v>
      </c>
      <c r="K977" s="143">
        <f t="shared" si="636"/>
        <v>45359</v>
      </c>
      <c r="L977" s="144">
        <v>100</v>
      </c>
      <c r="M977" s="215">
        <v>0</v>
      </c>
      <c r="N977" s="144">
        <f t="shared" si="658"/>
        <v>0</v>
      </c>
      <c r="O977" s="206">
        <v>100</v>
      </c>
      <c r="P977" s="145" t="s">
        <v>32</v>
      </c>
      <c r="Q977" s="227">
        <f t="shared" si="659"/>
        <v>100</v>
      </c>
      <c r="R977" s="146"/>
      <c r="S977" s="55">
        <f t="shared" si="660"/>
        <v>0.17073170731707318</v>
      </c>
      <c r="T977" s="149">
        <f t="shared" si="661"/>
        <v>1</v>
      </c>
      <c r="U977" s="233">
        <f t="shared" si="662"/>
        <v>1</v>
      </c>
      <c r="V977" s="149">
        <f t="shared" si="663"/>
        <v>0</v>
      </c>
      <c r="W977" s="150"/>
    </row>
    <row r="978" spans="1:23" s="142" customFormat="1" ht="14.1" customHeight="1" outlineLevel="6">
      <c r="A978" s="192">
        <f t="shared" si="657"/>
        <v>1116</v>
      </c>
      <c r="B978" s="173" t="s">
        <v>77</v>
      </c>
      <c r="C978" s="174"/>
      <c r="D978" s="140">
        <f t="shared" si="634"/>
        <v>7</v>
      </c>
      <c r="E978" s="140">
        <f t="shared" si="633"/>
        <v>7</v>
      </c>
      <c r="F978" s="175">
        <v>45321</v>
      </c>
      <c r="G978" s="175">
        <v>45327</v>
      </c>
      <c r="H978" s="143">
        <f t="shared" si="635"/>
        <v>45357</v>
      </c>
      <c r="I978" s="175">
        <v>45357</v>
      </c>
      <c r="J978" s="175">
        <v>45363</v>
      </c>
      <c r="K978" s="143">
        <f t="shared" si="636"/>
        <v>45363</v>
      </c>
      <c r="L978" s="144">
        <v>100</v>
      </c>
      <c r="M978" s="215">
        <v>0</v>
      </c>
      <c r="N978" s="144">
        <f t="shared" si="658"/>
        <v>0</v>
      </c>
      <c r="O978" s="206">
        <v>100</v>
      </c>
      <c r="P978" s="145" t="s">
        <v>32</v>
      </c>
      <c r="Q978" s="227">
        <f t="shared" si="659"/>
        <v>100</v>
      </c>
      <c r="R978" s="146"/>
      <c r="S978" s="55">
        <f t="shared" si="660"/>
        <v>0.17073170731707318</v>
      </c>
      <c r="T978" s="149">
        <f t="shared" si="661"/>
        <v>1</v>
      </c>
      <c r="U978" s="233">
        <f t="shared" si="662"/>
        <v>1</v>
      </c>
      <c r="V978" s="149">
        <f t="shared" si="663"/>
        <v>0</v>
      </c>
      <c r="W978" s="150"/>
    </row>
    <row r="979" spans="1:23" s="142" customFormat="1" ht="14.1" customHeight="1" outlineLevel="6">
      <c r="A979" s="192">
        <f t="shared" si="657"/>
        <v>1117</v>
      </c>
      <c r="B979" s="173" t="s">
        <v>78</v>
      </c>
      <c r="C979" s="174"/>
      <c r="D979" s="140">
        <f t="shared" si="634"/>
        <v>7</v>
      </c>
      <c r="E979" s="140">
        <f t="shared" si="633"/>
        <v>7</v>
      </c>
      <c r="F979" s="175">
        <v>45324</v>
      </c>
      <c r="G979" s="175">
        <v>45330</v>
      </c>
      <c r="H979" s="143">
        <f t="shared" si="635"/>
        <v>45360</v>
      </c>
      <c r="I979" s="175">
        <v>45360</v>
      </c>
      <c r="J979" s="175">
        <v>45366</v>
      </c>
      <c r="K979" s="143">
        <f t="shared" si="636"/>
        <v>45366</v>
      </c>
      <c r="L979" s="144">
        <v>100</v>
      </c>
      <c r="M979" s="215">
        <v>0</v>
      </c>
      <c r="N979" s="144">
        <f t="shared" si="658"/>
        <v>0</v>
      </c>
      <c r="O979" s="206">
        <v>100</v>
      </c>
      <c r="P979" s="145" t="s">
        <v>32</v>
      </c>
      <c r="Q979" s="227">
        <f t="shared" si="659"/>
        <v>100</v>
      </c>
      <c r="R979" s="146"/>
      <c r="S979" s="55">
        <f t="shared" si="660"/>
        <v>0.17073170731707318</v>
      </c>
      <c r="T979" s="149">
        <f t="shared" si="661"/>
        <v>1</v>
      </c>
      <c r="U979" s="233">
        <f t="shared" si="662"/>
        <v>1</v>
      </c>
      <c r="V979" s="149">
        <f t="shared" si="663"/>
        <v>0</v>
      </c>
      <c r="W979" s="150"/>
    </row>
    <row r="980" spans="1:23" s="142" customFormat="1" ht="14.1" customHeight="1" outlineLevel="6">
      <c r="A980" s="192">
        <f t="shared" si="657"/>
        <v>1118</v>
      </c>
      <c r="B980" s="173" t="s">
        <v>79</v>
      </c>
      <c r="C980" s="174"/>
      <c r="D980" s="140">
        <f t="shared" si="634"/>
        <v>7</v>
      </c>
      <c r="E980" s="140">
        <f t="shared" si="633"/>
        <v>7</v>
      </c>
      <c r="F980" s="175">
        <v>45325</v>
      </c>
      <c r="G980" s="175">
        <v>45331</v>
      </c>
      <c r="H980" s="143">
        <f t="shared" si="635"/>
        <v>45362</v>
      </c>
      <c r="I980" s="175">
        <v>45362</v>
      </c>
      <c r="J980" s="175">
        <v>45367</v>
      </c>
      <c r="K980" s="143">
        <f t="shared" si="636"/>
        <v>45367</v>
      </c>
      <c r="L980" s="144">
        <v>100</v>
      </c>
      <c r="M980" s="215">
        <v>0</v>
      </c>
      <c r="N980" s="144">
        <f t="shared" si="658"/>
        <v>0</v>
      </c>
      <c r="O980" s="206">
        <v>50</v>
      </c>
      <c r="P980" s="145" t="s">
        <v>32</v>
      </c>
      <c r="Q980" s="227">
        <f t="shared" si="659"/>
        <v>100</v>
      </c>
      <c r="R980" s="146"/>
      <c r="S980" s="55">
        <f t="shared" si="660"/>
        <v>0.17073170731707318</v>
      </c>
      <c r="T980" s="149">
        <f t="shared" si="661"/>
        <v>1</v>
      </c>
      <c r="U980" s="233">
        <f t="shared" si="662"/>
        <v>0.5</v>
      </c>
      <c r="V980" s="149">
        <f t="shared" si="663"/>
        <v>-0.5</v>
      </c>
      <c r="W980" s="150"/>
    </row>
    <row r="981" spans="1:23" s="142" customFormat="1" ht="14.1" customHeight="1" outlineLevel="6">
      <c r="A981" s="192">
        <f t="shared" si="657"/>
        <v>1119</v>
      </c>
      <c r="B981" s="173" t="s">
        <v>83</v>
      </c>
      <c r="C981" s="174"/>
      <c r="D981" s="140">
        <v>0</v>
      </c>
      <c r="E981" s="140">
        <f t="shared" si="633"/>
        <v>1</v>
      </c>
      <c r="F981" s="175">
        <v>45331</v>
      </c>
      <c r="G981" s="175">
        <v>45331</v>
      </c>
      <c r="H981" s="143">
        <f t="shared" si="635"/>
        <v>45367</v>
      </c>
      <c r="I981" s="175">
        <v>45367</v>
      </c>
      <c r="J981" s="175">
        <v>45367</v>
      </c>
      <c r="K981" s="143">
        <f t="shared" si="636"/>
        <v>45367</v>
      </c>
      <c r="L981" s="144">
        <v>100</v>
      </c>
      <c r="M981" s="215">
        <v>0</v>
      </c>
      <c r="N981" s="144">
        <f t="shared" si="658"/>
        <v>0</v>
      </c>
      <c r="O981" s="206"/>
      <c r="P981" s="145" t="s">
        <v>32</v>
      </c>
      <c r="Q981" s="227">
        <f t="shared" si="659"/>
        <v>100</v>
      </c>
      <c r="R981" s="146"/>
      <c r="S981" s="55">
        <f t="shared" si="660"/>
        <v>0</v>
      </c>
      <c r="T981" s="149">
        <f t="shared" si="661"/>
        <v>1</v>
      </c>
      <c r="U981" s="233">
        <f t="shared" si="662"/>
        <v>0</v>
      </c>
      <c r="V981" s="149">
        <f t="shared" si="663"/>
        <v>-1</v>
      </c>
      <c r="W981" s="150"/>
    </row>
    <row r="982" spans="1:23" s="142" customFormat="1" ht="14.1" customHeight="1" outlineLevel="5">
      <c r="A982" s="192">
        <f t="shared" si="657"/>
        <v>1120</v>
      </c>
      <c r="B982" s="173" t="s">
        <v>190</v>
      </c>
      <c r="C982" s="174"/>
      <c r="D982" s="140">
        <v>0</v>
      </c>
      <c r="E982" s="140">
        <f t="shared" si="633"/>
        <v>1</v>
      </c>
      <c r="F982" s="175">
        <v>45331</v>
      </c>
      <c r="G982" s="175">
        <v>45331</v>
      </c>
      <c r="H982" s="143">
        <f t="shared" si="635"/>
        <v>45367</v>
      </c>
      <c r="I982" s="175">
        <v>45367</v>
      </c>
      <c r="J982" s="175">
        <v>45367</v>
      </c>
      <c r="K982" s="143">
        <f t="shared" si="636"/>
        <v>45367</v>
      </c>
      <c r="L982" s="144">
        <v>100</v>
      </c>
      <c r="M982" s="215">
        <v>0</v>
      </c>
      <c r="N982" s="144">
        <f t="shared" si="658"/>
        <v>0</v>
      </c>
      <c r="O982" s="206"/>
      <c r="P982" s="145" t="s">
        <v>32</v>
      </c>
      <c r="Q982" s="227">
        <f t="shared" si="659"/>
        <v>100</v>
      </c>
      <c r="R982" s="146"/>
      <c r="S982" s="55">
        <f>D982/$D$962</f>
        <v>0</v>
      </c>
      <c r="T982" s="149">
        <f t="shared" si="661"/>
        <v>1</v>
      </c>
      <c r="U982" s="233">
        <f t="shared" si="662"/>
        <v>0</v>
      </c>
      <c r="V982" s="149">
        <f t="shared" si="663"/>
        <v>-1</v>
      </c>
      <c r="W982" s="150"/>
    </row>
    <row r="983" spans="1:23" s="142" customFormat="1" ht="14.1" customHeight="1" outlineLevel="4">
      <c r="A983" s="192">
        <f t="shared" si="657"/>
        <v>1121</v>
      </c>
      <c r="B983" s="173" t="s">
        <v>125</v>
      </c>
      <c r="C983" s="174"/>
      <c r="D983" s="140">
        <v>0</v>
      </c>
      <c r="E983" s="140">
        <f t="shared" si="633"/>
        <v>1</v>
      </c>
      <c r="F983" s="175">
        <v>45350</v>
      </c>
      <c r="G983" s="175">
        <v>45350</v>
      </c>
      <c r="H983" s="143">
        <f t="shared" si="635"/>
        <v>45442</v>
      </c>
      <c r="I983" s="175">
        <v>45442</v>
      </c>
      <c r="J983" s="175">
        <v>45442</v>
      </c>
      <c r="K983" s="143">
        <f t="shared" si="636"/>
        <v>45442</v>
      </c>
      <c r="L983" s="144">
        <v>100</v>
      </c>
      <c r="M983" s="215">
        <v>0</v>
      </c>
      <c r="N983" s="144">
        <f t="shared" si="658"/>
        <v>0</v>
      </c>
      <c r="O983" s="206"/>
      <c r="P983" s="145" t="s">
        <v>32</v>
      </c>
      <c r="Q983" s="227">
        <f t="shared" si="659"/>
        <v>100</v>
      </c>
      <c r="R983" s="146"/>
      <c r="S983" s="55">
        <f>D983/$D$853</f>
        <v>0</v>
      </c>
      <c r="T983" s="149">
        <f t="shared" si="661"/>
        <v>1</v>
      </c>
      <c r="U983" s="233">
        <f t="shared" si="662"/>
        <v>0</v>
      </c>
      <c r="V983" s="149">
        <f t="shared" si="663"/>
        <v>-1</v>
      </c>
      <c r="W983" s="150"/>
    </row>
    <row r="984" spans="1:23" s="142" customFormat="1" ht="14.1" customHeight="1" outlineLevel="3">
      <c r="A984" s="192">
        <f t="shared" si="657"/>
        <v>1122</v>
      </c>
      <c r="B984" s="173" t="s">
        <v>91</v>
      </c>
      <c r="C984" s="174"/>
      <c r="D984" s="140">
        <v>0</v>
      </c>
      <c r="E984" s="140">
        <f t="shared" si="633"/>
        <v>1</v>
      </c>
      <c r="F984" s="175">
        <v>45350</v>
      </c>
      <c r="G984" s="175">
        <v>45350</v>
      </c>
      <c r="H984" s="143">
        <f t="shared" si="635"/>
        <v>45442</v>
      </c>
      <c r="I984" s="175">
        <v>45442</v>
      </c>
      <c r="J984" s="175">
        <v>45442</v>
      </c>
      <c r="K984" s="143">
        <f t="shared" si="636"/>
        <v>45442</v>
      </c>
      <c r="L984" s="144">
        <v>100</v>
      </c>
      <c r="M984" s="215">
        <v>0</v>
      </c>
      <c r="N984" s="144">
        <f t="shared" si="658"/>
        <v>0</v>
      </c>
      <c r="O984" s="206"/>
      <c r="P984" s="145" t="s">
        <v>32</v>
      </c>
      <c r="Q984" s="227">
        <f t="shared" si="659"/>
        <v>100</v>
      </c>
      <c r="R984" s="146"/>
      <c r="S984" s="55">
        <f>D984/$D$852</f>
        <v>0</v>
      </c>
      <c r="T984" s="149">
        <f t="shared" si="661"/>
        <v>1</v>
      </c>
      <c r="U984" s="233">
        <f t="shared" si="662"/>
        <v>0</v>
      </c>
      <c r="V984" s="149">
        <f t="shared" si="663"/>
        <v>-1</v>
      </c>
      <c r="W984" s="150"/>
    </row>
    <row r="985" spans="1:23" s="142" customFormat="1" ht="14.1" customHeight="1" outlineLevel="2">
      <c r="A985" s="192">
        <f t="shared" si="657"/>
        <v>1123</v>
      </c>
      <c r="B985" s="173" t="s">
        <v>172</v>
      </c>
      <c r="C985" s="174"/>
      <c r="D985" s="140">
        <v>0</v>
      </c>
      <c r="E985" s="140">
        <f t="shared" si="633"/>
        <v>1</v>
      </c>
      <c r="F985" s="175">
        <v>45350</v>
      </c>
      <c r="G985" s="175">
        <v>45350</v>
      </c>
      <c r="H985" s="143">
        <f t="shared" si="635"/>
        <v>45442</v>
      </c>
      <c r="I985" s="175">
        <v>45442</v>
      </c>
      <c r="J985" s="175">
        <v>45442</v>
      </c>
      <c r="K985" s="143">
        <f t="shared" si="636"/>
        <v>45442</v>
      </c>
      <c r="L985" s="144">
        <v>100</v>
      </c>
      <c r="M985" s="215">
        <v>0</v>
      </c>
      <c r="N985" s="144">
        <f t="shared" si="658"/>
        <v>0</v>
      </c>
      <c r="O985" s="206"/>
      <c r="P985" s="145" t="s">
        <v>32</v>
      </c>
      <c r="Q985" s="227">
        <f t="shared" si="659"/>
        <v>100</v>
      </c>
      <c r="R985" s="146"/>
      <c r="S985" s="55">
        <f>D985/$D$848</f>
        <v>0</v>
      </c>
      <c r="T985" s="149">
        <f t="shared" si="661"/>
        <v>1</v>
      </c>
      <c r="U985" s="233">
        <f t="shared" si="662"/>
        <v>0</v>
      </c>
      <c r="V985" s="149">
        <f t="shared" si="663"/>
        <v>-1</v>
      </c>
      <c r="W985" s="150"/>
    </row>
    <row r="986" spans="1:23" s="74" customFormat="1" ht="14.1" customHeight="1" outlineLevel="1">
      <c r="A986" s="192">
        <f t="shared" si="657"/>
        <v>1124</v>
      </c>
      <c r="B986" s="170" t="s">
        <v>191</v>
      </c>
      <c r="C986" s="171"/>
      <c r="D986" s="75">
        <f>SUM(D987,D990,D1013)</f>
        <v>216</v>
      </c>
      <c r="E986" s="75">
        <f t="shared" si="633"/>
        <v>58</v>
      </c>
      <c r="F986" s="172">
        <v>45287</v>
      </c>
      <c r="G986" s="172">
        <v>45344</v>
      </c>
      <c r="H986" s="76">
        <f t="shared" si="635"/>
        <v>45324</v>
      </c>
      <c r="I986" s="172">
        <v>45324</v>
      </c>
      <c r="J986" s="172">
        <v>45436</v>
      </c>
      <c r="K986" s="76">
        <f t="shared" si="636"/>
        <v>45436</v>
      </c>
      <c r="L986" s="77"/>
      <c r="M986" s="214">
        <v>0</v>
      </c>
      <c r="N986" s="77"/>
      <c r="O986" s="205"/>
      <c r="P986" s="78"/>
      <c r="Q986" s="226"/>
      <c r="R986" s="138"/>
      <c r="S986" s="80">
        <f>D986/$D$592</f>
        <v>8.7414002428166729E-2</v>
      </c>
      <c r="T986" s="82">
        <f>$S987*T987+$S990*T990+$S1013*T1013</f>
        <v>1</v>
      </c>
      <c r="U986" s="82">
        <f>$S987*U987+$S990*U990+$S1013*U1013</f>
        <v>0.68055555555555547</v>
      </c>
      <c r="V986" s="82">
        <f t="shared" si="663"/>
        <v>-0.31944444444444453</v>
      </c>
      <c r="W986" s="83"/>
    </row>
    <row r="987" spans="1:23" s="86" customFormat="1" ht="14.1" customHeight="1" outlineLevel="2">
      <c r="A987" s="192">
        <f t="shared" si="657"/>
        <v>1125</v>
      </c>
      <c r="B987" s="176" t="s">
        <v>43</v>
      </c>
      <c r="C987" s="177"/>
      <c r="D987" s="96">
        <f>SUM(D988:D989)</f>
        <v>9</v>
      </c>
      <c r="E987" s="96">
        <f t="shared" si="633"/>
        <v>9</v>
      </c>
      <c r="F987" s="178">
        <v>45287</v>
      </c>
      <c r="G987" s="178">
        <v>45295</v>
      </c>
      <c r="H987" s="88">
        <f t="shared" si="635"/>
        <v>45324</v>
      </c>
      <c r="I987" s="178">
        <v>45324</v>
      </c>
      <c r="J987" s="178">
        <v>45328</v>
      </c>
      <c r="K987" s="88">
        <f t="shared" si="636"/>
        <v>45328</v>
      </c>
      <c r="L987" s="89"/>
      <c r="M987" s="214">
        <v>0</v>
      </c>
      <c r="N987" s="89"/>
      <c r="O987" s="207"/>
      <c r="P987" s="90"/>
      <c r="Q987" s="228"/>
      <c r="R987" s="139"/>
      <c r="S987" s="98">
        <f>D987/$D$986</f>
        <v>4.1666666666666664E-2</v>
      </c>
      <c r="T987" s="94" cm="1">
        <f t="array" ref="T987">SUMPRODUCT($S988:$S989*T988:T989)</f>
        <v>1</v>
      </c>
      <c r="U987" s="94" cm="1">
        <f t="array" ref="U987">SUMPRODUCT($S988:$S989*U988:U989)</f>
        <v>1</v>
      </c>
      <c r="V987" s="94">
        <f t="shared" ref="V987" si="664">U987-T987</f>
        <v>0</v>
      </c>
      <c r="W987" s="95"/>
    </row>
    <row r="988" spans="1:23" s="142" customFormat="1" ht="14.1" customHeight="1" outlineLevel="3">
      <c r="A988" s="192">
        <f t="shared" si="657"/>
        <v>1126</v>
      </c>
      <c r="B988" s="173" t="s">
        <v>44</v>
      </c>
      <c r="C988" s="174"/>
      <c r="D988" s="140">
        <f t="shared" si="634"/>
        <v>9</v>
      </c>
      <c r="E988" s="140">
        <f t="shared" si="633"/>
        <v>9</v>
      </c>
      <c r="F988" s="175">
        <v>45287</v>
      </c>
      <c r="G988" s="175">
        <v>45295</v>
      </c>
      <c r="H988" s="143">
        <f t="shared" si="635"/>
        <v>45324</v>
      </c>
      <c r="I988" s="175">
        <v>45324</v>
      </c>
      <c r="J988" s="175">
        <v>45328</v>
      </c>
      <c r="K988" s="143">
        <f t="shared" si="636"/>
        <v>45328</v>
      </c>
      <c r="L988" s="144">
        <v>100</v>
      </c>
      <c r="M988" s="215">
        <v>0</v>
      </c>
      <c r="N988" s="144">
        <f t="shared" ref="N988:N989" si="665">M988*100</f>
        <v>0</v>
      </c>
      <c r="O988" s="206">
        <v>100</v>
      </c>
      <c r="P988" s="145" t="s">
        <v>32</v>
      </c>
      <c r="Q988" s="227">
        <f>IF(OR(F988="",G988="",L988=""),0,MIN(MAX(IF(F988&gt;$V$1,0,(((G988-F988)-(G988-$V$1))*(10/E988)/10)),0),1)*L988)</f>
        <v>100</v>
      </c>
      <c r="R988" s="146"/>
      <c r="S988" s="55">
        <f>D988/$D$987</f>
        <v>1</v>
      </c>
      <c r="T988" s="149">
        <f>IF(OR(L988=0,Q988=0),0,Q988/L988)</f>
        <v>1</v>
      </c>
      <c r="U988" s="233">
        <f>IF(OR(L988=0,O988=0),0,O988/L988)</f>
        <v>1</v>
      </c>
      <c r="V988" s="149">
        <f t="shared" ref="V988:V990" si="666">U988-T988</f>
        <v>0</v>
      </c>
      <c r="W988" s="150"/>
    </row>
    <row r="989" spans="1:23" s="142" customFormat="1" ht="14.1" customHeight="1" outlineLevel="3">
      <c r="A989" s="192">
        <f t="shared" si="657"/>
        <v>1127</v>
      </c>
      <c r="B989" s="173" t="s">
        <v>45</v>
      </c>
      <c r="C989" s="174"/>
      <c r="D989" s="140">
        <v>0</v>
      </c>
      <c r="E989" s="140">
        <f t="shared" si="633"/>
        <v>1</v>
      </c>
      <c r="F989" s="175">
        <v>45295</v>
      </c>
      <c r="G989" s="175">
        <v>45295</v>
      </c>
      <c r="H989" s="143">
        <f t="shared" si="635"/>
        <v>45328</v>
      </c>
      <c r="I989" s="175">
        <v>45328</v>
      </c>
      <c r="J989" s="175">
        <v>45328</v>
      </c>
      <c r="K989" s="143">
        <f t="shared" si="636"/>
        <v>45328</v>
      </c>
      <c r="L989" s="144">
        <v>100</v>
      </c>
      <c r="M989" s="215">
        <v>0</v>
      </c>
      <c r="N989" s="144">
        <f t="shared" si="665"/>
        <v>0</v>
      </c>
      <c r="O989" s="206">
        <v>100</v>
      </c>
      <c r="P989" s="145" t="s">
        <v>32</v>
      </c>
      <c r="Q989" s="227">
        <f>IF(OR(F989="",G989="",L989=""),0,MIN(MAX(IF(F989&gt;$V$1,0,(((G989-F989)-(G989-$V$1))*(10/E989)/10)),0),1)*L989)</f>
        <v>100</v>
      </c>
      <c r="R989" s="146"/>
      <c r="S989" s="55">
        <f>D989/$D$987</f>
        <v>0</v>
      </c>
      <c r="T989" s="149">
        <f>IF(OR(L989=0,Q989=0),0,Q989/L989)</f>
        <v>1</v>
      </c>
      <c r="U989" s="233">
        <f>IF(OR(L989=0,O989=0),0,O989/L989)</f>
        <v>1</v>
      </c>
      <c r="V989" s="149">
        <f t="shared" si="666"/>
        <v>0</v>
      </c>
      <c r="W989" s="150"/>
    </row>
    <row r="990" spans="1:23" s="86" customFormat="1" ht="14.1" customHeight="1" outlineLevel="2">
      <c r="A990" s="192">
        <f t="shared" si="657"/>
        <v>1128</v>
      </c>
      <c r="B990" s="176" t="s">
        <v>46</v>
      </c>
      <c r="C990" s="177"/>
      <c r="D990" s="96">
        <f>SUM(D991,D1012)</f>
        <v>207</v>
      </c>
      <c r="E990" s="96">
        <f t="shared" si="633"/>
        <v>49</v>
      </c>
      <c r="F990" s="178">
        <v>45296</v>
      </c>
      <c r="G990" s="178">
        <v>45344</v>
      </c>
      <c r="H990" s="88">
        <f t="shared" si="635"/>
        <v>45329</v>
      </c>
      <c r="I990" s="178">
        <v>45329</v>
      </c>
      <c r="J990" s="178">
        <v>45436</v>
      </c>
      <c r="K990" s="88">
        <f t="shared" si="636"/>
        <v>45436</v>
      </c>
      <c r="L990" s="89"/>
      <c r="M990" s="214">
        <v>0</v>
      </c>
      <c r="N990" s="89"/>
      <c r="O990" s="207"/>
      <c r="P990" s="90"/>
      <c r="Q990" s="228"/>
      <c r="R990" s="139"/>
      <c r="S990" s="98">
        <f>D990/$D$986</f>
        <v>0.95833333333333337</v>
      </c>
      <c r="T990" s="94">
        <f>$S991*T991+$S1012*T1012</f>
        <v>1</v>
      </c>
      <c r="U990" s="94">
        <f>$S991*U991+$S1012*U1012</f>
        <v>0.66666666666666663</v>
      </c>
      <c r="V990" s="94">
        <f t="shared" si="666"/>
        <v>-0.33333333333333337</v>
      </c>
      <c r="W990" s="95"/>
    </row>
    <row r="991" spans="1:23" s="100" customFormat="1" ht="14.1" customHeight="1" outlineLevel="3">
      <c r="A991" s="192">
        <f t="shared" si="657"/>
        <v>1129</v>
      </c>
      <c r="B991" s="179" t="s">
        <v>47</v>
      </c>
      <c r="C991" s="180"/>
      <c r="D991" s="111">
        <f>SUM(D992,D1003,D1011)</f>
        <v>207</v>
      </c>
      <c r="E991" s="111">
        <f t="shared" si="633"/>
        <v>49</v>
      </c>
      <c r="F991" s="181">
        <v>45296</v>
      </c>
      <c r="G991" s="181">
        <v>45344</v>
      </c>
      <c r="H991" s="102">
        <f t="shared" si="635"/>
        <v>45329</v>
      </c>
      <c r="I991" s="181">
        <v>45329</v>
      </c>
      <c r="J991" s="181">
        <v>45436</v>
      </c>
      <c r="K991" s="102">
        <f t="shared" si="636"/>
        <v>45436</v>
      </c>
      <c r="L991" s="103"/>
      <c r="M991" s="214">
        <v>0</v>
      </c>
      <c r="N991" s="103"/>
      <c r="O991" s="208"/>
      <c r="P991" s="104"/>
      <c r="Q991" s="229"/>
      <c r="R991" s="154"/>
      <c r="S991" s="106">
        <f>D991/$D$990</f>
        <v>1</v>
      </c>
      <c r="T991" s="108">
        <f>$S992*T992+$S1003*T1003+$S1011*T1011</f>
        <v>1</v>
      </c>
      <c r="U991" s="108">
        <f>$S992*U992+$S1003*U1003+$S1011*U1011</f>
        <v>0.66666666666666663</v>
      </c>
      <c r="V991" s="108">
        <f t="shared" ref="V991" si="667">U991-T991</f>
        <v>-0.33333333333333337</v>
      </c>
      <c r="W991" s="109"/>
    </row>
    <row r="992" spans="1:23" s="112" customFormat="1" ht="14.1" customHeight="1" outlineLevel="4">
      <c r="A992" s="192">
        <f t="shared" si="657"/>
        <v>1130</v>
      </c>
      <c r="B992" s="241" t="s">
        <v>237</v>
      </c>
      <c r="C992" s="183"/>
      <c r="D992" s="124">
        <f>SUM(D993:D1002)</f>
        <v>124</v>
      </c>
      <c r="E992" s="124">
        <f t="shared" si="633"/>
        <v>34</v>
      </c>
      <c r="F992" s="184">
        <v>45296</v>
      </c>
      <c r="G992" s="184">
        <v>45329</v>
      </c>
      <c r="H992" s="114">
        <f t="shared" si="635"/>
        <v>45329</v>
      </c>
      <c r="I992" s="184">
        <v>45329</v>
      </c>
      <c r="J992" s="184">
        <v>45414</v>
      </c>
      <c r="K992" s="114">
        <f t="shared" si="636"/>
        <v>45414</v>
      </c>
      <c r="L992" s="115"/>
      <c r="M992" s="214">
        <v>0</v>
      </c>
      <c r="N992" s="115"/>
      <c r="O992" s="209"/>
      <c r="P992" s="116"/>
      <c r="Q992" s="230"/>
      <c r="R992" s="155"/>
      <c r="S992" s="123">
        <f>D992/$D$991</f>
        <v>0.59903381642512077</v>
      </c>
      <c r="T992" s="120" cm="1">
        <f t="array" ref="T992">SUMPRODUCT($S993:$S1002*T993:T1002)</f>
        <v>1</v>
      </c>
      <c r="U992" s="120" cm="1">
        <f t="array" ref="U992">SUMPRODUCT($S993:$S1002*U993:U1002)</f>
        <v>1</v>
      </c>
      <c r="V992" s="120">
        <f t="shared" ref="V992" si="668">U992-T992</f>
        <v>0</v>
      </c>
      <c r="W992" s="121"/>
    </row>
    <row r="993" spans="1:23" s="142" customFormat="1" ht="14.1" customHeight="1" outlineLevel="5">
      <c r="A993" s="192">
        <f t="shared" si="657"/>
        <v>1131</v>
      </c>
      <c r="B993" s="173" t="s">
        <v>49</v>
      </c>
      <c r="C993" s="174"/>
      <c r="D993" s="140">
        <f t="shared" si="634"/>
        <v>14</v>
      </c>
      <c r="E993" s="140">
        <f t="shared" si="633"/>
        <v>14</v>
      </c>
      <c r="F993" s="175">
        <v>45296</v>
      </c>
      <c r="G993" s="175">
        <v>45309</v>
      </c>
      <c r="H993" s="143">
        <f t="shared" si="635"/>
        <v>45329</v>
      </c>
      <c r="I993" s="175">
        <v>45329</v>
      </c>
      <c r="J993" s="175">
        <v>45342</v>
      </c>
      <c r="K993" s="143">
        <f t="shared" si="636"/>
        <v>45342</v>
      </c>
      <c r="L993" s="144">
        <v>100</v>
      </c>
      <c r="M993" s="215">
        <v>0</v>
      </c>
      <c r="N993" s="144">
        <f t="shared" ref="N993:N1002" si="669">M993*100</f>
        <v>0</v>
      </c>
      <c r="O993" s="206">
        <v>100</v>
      </c>
      <c r="P993" s="145" t="s">
        <v>32</v>
      </c>
      <c r="Q993" s="227">
        <f t="shared" ref="Q993:Q1002" si="670">IF(OR(F993="",G993="",L993=""),0,MIN(MAX(IF(F993&gt;$V$1,0,(((G993-F993)-(G993-$V$1))*(10/E993)/10)),0),1)*L993)</f>
        <v>100</v>
      </c>
      <c r="R993" s="146"/>
      <c r="S993" s="55">
        <f t="shared" ref="S993:S1002" si="671">D993/$D$992</f>
        <v>0.11290322580645161</v>
      </c>
      <c r="T993" s="149">
        <f t="shared" ref="T993:T1002" si="672">IF(OR(L993=0,Q993=0),0,Q993/L993)</f>
        <v>1</v>
      </c>
      <c r="U993" s="233">
        <f t="shared" ref="U993:U1002" si="673">IF(OR(L993=0,O993=0),0,O993/L993)</f>
        <v>1</v>
      </c>
      <c r="V993" s="149">
        <f t="shared" ref="V993:V1003" si="674">U993-T993</f>
        <v>0</v>
      </c>
      <c r="W993" s="150"/>
    </row>
    <row r="994" spans="1:23" s="142" customFormat="1" ht="14.1" customHeight="1" outlineLevel="5">
      <c r="A994" s="192">
        <f t="shared" si="657"/>
        <v>1132</v>
      </c>
      <c r="B994" s="173" t="s">
        <v>50</v>
      </c>
      <c r="C994" s="174"/>
      <c r="D994" s="140">
        <f t="shared" si="634"/>
        <v>13</v>
      </c>
      <c r="E994" s="140">
        <f t="shared" si="633"/>
        <v>13</v>
      </c>
      <c r="F994" s="175">
        <v>45299</v>
      </c>
      <c r="G994" s="175">
        <v>45311</v>
      </c>
      <c r="H994" s="143">
        <f t="shared" si="635"/>
        <v>45330</v>
      </c>
      <c r="I994" s="175">
        <v>45330</v>
      </c>
      <c r="J994" s="175">
        <v>45342</v>
      </c>
      <c r="K994" s="143">
        <f t="shared" si="636"/>
        <v>45342</v>
      </c>
      <c r="L994" s="144">
        <v>100</v>
      </c>
      <c r="M994" s="215">
        <v>0</v>
      </c>
      <c r="N994" s="144">
        <f t="shared" si="669"/>
        <v>0</v>
      </c>
      <c r="O994" s="206">
        <v>100</v>
      </c>
      <c r="P994" s="145" t="s">
        <v>32</v>
      </c>
      <c r="Q994" s="227">
        <f t="shared" si="670"/>
        <v>100</v>
      </c>
      <c r="R994" s="146"/>
      <c r="S994" s="55">
        <f t="shared" si="671"/>
        <v>0.10483870967741936</v>
      </c>
      <c r="T994" s="149">
        <f t="shared" si="672"/>
        <v>1</v>
      </c>
      <c r="U994" s="233">
        <f t="shared" si="673"/>
        <v>1</v>
      </c>
      <c r="V994" s="149">
        <f t="shared" si="674"/>
        <v>0</v>
      </c>
      <c r="W994" s="150"/>
    </row>
    <row r="995" spans="1:23" s="142" customFormat="1" ht="14.1" customHeight="1" outlineLevel="5">
      <c r="A995" s="192">
        <f t="shared" si="657"/>
        <v>1133</v>
      </c>
      <c r="B995" s="173" t="s">
        <v>51</v>
      </c>
      <c r="C995" s="174"/>
      <c r="D995" s="140">
        <f t="shared" si="634"/>
        <v>14</v>
      </c>
      <c r="E995" s="140">
        <f>IF(AND(F995&lt;&gt;"",G995&lt;&gt;"",(G995-F995)=0),1,G995-F995+1)</f>
        <v>14</v>
      </c>
      <c r="F995" s="175">
        <v>45300</v>
      </c>
      <c r="G995" s="175">
        <v>45313</v>
      </c>
      <c r="H995" s="143">
        <f t="shared" si="635"/>
        <v>45343</v>
      </c>
      <c r="I995" s="175">
        <v>45343</v>
      </c>
      <c r="J995" s="175">
        <v>45344</v>
      </c>
      <c r="K995" s="143">
        <f t="shared" si="636"/>
        <v>45344</v>
      </c>
      <c r="L995" s="144">
        <v>100</v>
      </c>
      <c r="M995" s="215">
        <v>0</v>
      </c>
      <c r="N995" s="144">
        <f t="shared" si="669"/>
        <v>0</v>
      </c>
      <c r="O995" s="206">
        <v>100</v>
      </c>
      <c r="P995" s="145" t="s">
        <v>32</v>
      </c>
      <c r="Q995" s="227">
        <f t="shared" si="670"/>
        <v>100</v>
      </c>
      <c r="R995" s="146"/>
      <c r="S995" s="55">
        <f t="shared" si="671"/>
        <v>0.11290322580645161</v>
      </c>
      <c r="T995" s="149">
        <f t="shared" si="672"/>
        <v>1</v>
      </c>
      <c r="U995" s="233">
        <f t="shared" si="673"/>
        <v>1</v>
      </c>
      <c r="V995" s="149">
        <f t="shared" si="674"/>
        <v>0</v>
      </c>
      <c r="W995" s="150"/>
    </row>
    <row r="996" spans="1:23" s="142" customFormat="1" ht="14.1" customHeight="1" outlineLevel="5">
      <c r="A996" s="192">
        <f t="shared" si="657"/>
        <v>1134</v>
      </c>
      <c r="B996" s="173" t="s">
        <v>52</v>
      </c>
      <c r="C996" s="174"/>
      <c r="D996" s="140">
        <f t="shared" si="634"/>
        <v>14</v>
      </c>
      <c r="E996" s="140">
        <f t="shared" si="633"/>
        <v>14</v>
      </c>
      <c r="F996" s="175">
        <v>45302</v>
      </c>
      <c r="G996" s="175">
        <v>45315</v>
      </c>
      <c r="H996" s="143">
        <f t="shared" si="635"/>
        <v>45344</v>
      </c>
      <c r="I996" s="175">
        <v>45344</v>
      </c>
      <c r="J996" s="175">
        <v>45345</v>
      </c>
      <c r="K996" s="143">
        <f t="shared" si="636"/>
        <v>45345</v>
      </c>
      <c r="L996" s="144">
        <v>100</v>
      </c>
      <c r="M996" s="215">
        <v>0</v>
      </c>
      <c r="N996" s="144">
        <f t="shared" si="669"/>
        <v>0</v>
      </c>
      <c r="O996" s="206">
        <v>100</v>
      </c>
      <c r="P996" s="145" t="s">
        <v>32</v>
      </c>
      <c r="Q996" s="227">
        <f t="shared" si="670"/>
        <v>100</v>
      </c>
      <c r="R996" s="146"/>
      <c r="S996" s="55">
        <f t="shared" si="671"/>
        <v>0.11290322580645161</v>
      </c>
      <c r="T996" s="149">
        <f t="shared" si="672"/>
        <v>1</v>
      </c>
      <c r="U996" s="233">
        <f t="shared" si="673"/>
        <v>1</v>
      </c>
      <c r="V996" s="149">
        <f t="shared" si="674"/>
        <v>0</v>
      </c>
      <c r="W996" s="150"/>
    </row>
    <row r="997" spans="1:23" s="142" customFormat="1" ht="14.1" customHeight="1" outlineLevel="5">
      <c r="A997" s="192">
        <f t="shared" si="657"/>
        <v>1135</v>
      </c>
      <c r="B997" s="173" t="s">
        <v>53</v>
      </c>
      <c r="C997" s="174"/>
      <c r="D997" s="140">
        <f t="shared" si="634"/>
        <v>13</v>
      </c>
      <c r="E997" s="140">
        <f t="shared" si="633"/>
        <v>13</v>
      </c>
      <c r="F997" s="175">
        <v>45306</v>
      </c>
      <c r="G997" s="175">
        <v>45318</v>
      </c>
      <c r="H997" s="143">
        <f t="shared" si="635"/>
        <v>45404</v>
      </c>
      <c r="I997" s="175">
        <v>45404</v>
      </c>
      <c r="J997" s="175">
        <v>45408</v>
      </c>
      <c r="K997" s="143">
        <f t="shared" si="636"/>
        <v>45408</v>
      </c>
      <c r="L997" s="144">
        <v>100</v>
      </c>
      <c r="M997" s="215">
        <v>0</v>
      </c>
      <c r="N997" s="144">
        <f t="shared" si="669"/>
        <v>0</v>
      </c>
      <c r="O997" s="206">
        <v>100</v>
      </c>
      <c r="P997" s="145" t="s">
        <v>32</v>
      </c>
      <c r="Q997" s="227">
        <f t="shared" si="670"/>
        <v>100</v>
      </c>
      <c r="R997" s="146"/>
      <c r="S997" s="55">
        <f t="shared" si="671"/>
        <v>0.10483870967741936</v>
      </c>
      <c r="T997" s="149">
        <f t="shared" si="672"/>
        <v>1</v>
      </c>
      <c r="U997" s="233">
        <f t="shared" si="673"/>
        <v>1</v>
      </c>
      <c r="V997" s="149">
        <f t="shared" si="674"/>
        <v>0</v>
      </c>
      <c r="W997" s="150"/>
    </row>
    <row r="998" spans="1:23" s="142" customFormat="1" ht="14.1" customHeight="1" outlineLevel="5">
      <c r="A998" s="192">
        <f t="shared" si="657"/>
        <v>1136</v>
      </c>
      <c r="B998" s="173" t="s">
        <v>54</v>
      </c>
      <c r="C998" s="174"/>
      <c r="D998" s="140">
        <f t="shared" si="634"/>
        <v>14</v>
      </c>
      <c r="E998" s="140">
        <f t="shared" si="633"/>
        <v>14</v>
      </c>
      <c r="F998" s="175">
        <v>45309</v>
      </c>
      <c r="G998" s="175">
        <v>45322</v>
      </c>
      <c r="H998" s="143">
        <f t="shared" si="635"/>
        <v>45405</v>
      </c>
      <c r="I998" s="175">
        <v>45405</v>
      </c>
      <c r="J998" s="175">
        <v>45408</v>
      </c>
      <c r="K998" s="143">
        <f t="shared" si="636"/>
        <v>45408</v>
      </c>
      <c r="L998" s="144">
        <v>100</v>
      </c>
      <c r="M998" s="215">
        <v>0</v>
      </c>
      <c r="N998" s="144">
        <f t="shared" si="669"/>
        <v>0</v>
      </c>
      <c r="O998" s="206">
        <v>100</v>
      </c>
      <c r="P998" s="145" t="s">
        <v>32</v>
      </c>
      <c r="Q998" s="227">
        <f t="shared" si="670"/>
        <v>100</v>
      </c>
      <c r="R998" s="146"/>
      <c r="S998" s="55">
        <f t="shared" si="671"/>
        <v>0.11290322580645161</v>
      </c>
      <c r="T998" s="149">
        <f t="shared" si="672"/>
        <v>1</v>
      </c>
      <c r="U998" s="233">
        <f t="shared" si="673"/>
        <v>1</v>
      </c>
      <c r="V998" s="149">
        <f t="shared" si="674"/>
        <v>0</v>
      </c>
      <c r="W998" s="150"/>
    </row>
    <row r="999" spans="1:23" s="142" customFormat="1" ht="14.1" customHeight="1" outlineLevel="5">
      <c r="A999" s="192">
        <f t="shared" si="657"/>
        <v>1137</v>
      </c>
      <c r="B999" s="173" t="s">
        <v>55</v>
      </c>
      <c r="C999" s="174"/>
      <c r="D999" s="140">
        <f t="shared" si="634"/>
        <v>14</v>
      </c>
      <c r="E999" s="140">
        <f t="shared" ref="E999:E1036" si="675">IF(AND(F999&lt;&gt;"",G999&lt;&gt;"",(G999-F999)=0),1,G999-F999+1)</f>
        <v>14</v>
      </c>
      <c r="F999" s="175">
        <v>45311</v>
      </c>
      <c r="G999" s="175">
        <v>45324</v>
      </c>
      <c r="H999" s="143">
        <f t="shared" si="635"/>
        <v>45411</v>
      </c>
      <c r="I999" s="175">
        <v>45411</v>
      </c>
      <c r="J999" s="175">
        <v>45412</v>
      </c>
      <c r="K999" s="143">
        <f t="shared" si="636"/>
        <v>45412</v>
      </c>
      <c r="L999" s="144">
        <v>100</v>
      </c>
      <c r="M999" s="215">
        <v>0</v>
      </c>
      <c r="N999" s="144">
        <f t="shared" si="669"/>
        <v>0</v>
      </c>
      <c r="O999" s="206">
        <v>100</v>
      </c>
      <c r="P999" s="145" t="s">
        <v>32</v>
      </c>
      <c r="Q999" s="227">
        <f t="shared" si="670"/>
        <v>100</v>
      </c>
      <c r="R999" s="146"/>
      <c r="S999" s="55">
        <f t="shared" si="671"/>
        <v>0.11290322580645161</v>
      </c>
      <c r="T999" s="149">
        <f t="shared" si="672"/>
        <v>1</v>
      </c>
      <c r="U999" s="233">
        <f t="shared" si="673"/>
        <v>1</v>
      </c>
      <c r="V999" s="149">
        <f t="shared" si="674"/>
        <v>0</v>
      </c>
      <c r="W999" s="150"/>
    </row>
    <row r="1000" spans="1:23" s="142" customFormat="1" ht="14.1" customHeight="1" outlineLevel="5">
      <c r="A1000" s="192">
        <f t="shared" si="657"/>
        <v>1138</v>
      </c>
      <c r="B1000" s="173" t="s">
        <v>56</v>
      </c>
      <c r="C1000" s="174"/>
      <c r="D1000" s="140">
        <f t="shared" si="634"/>
        <v>14</v>
      </c>
      <c r="E1000" s="140">
        <f t="shared" si="675"/>
        <v>14</v>
      </c>
      <c r="F1000" s="175">
        <v>45315</v>
      </c>
      <c r="G1000" s="175">
        <v>45328</v>
      </c>
      <c r="H1000" s="143">
        <f t="shared" si="635"/>
        <v>45412</v>
      </c>
      <c r="I1000" s="175">
        <v>45412</v>
      </c>
      <c r="J1000" s="175">
        <v>45413</v>
      </c>
      <c r="K1000" s="143">
        <f t="shared" si="636"/>
        <v>45413</v>
      </c>
      <c r="L1000" s="144">
        <v>100</v>
      </c>
      <c r="M1000" s="215">
        <v>0</v>
      </c>
      <c r="N1000" s="144">
        <f t="shared" si="669"/>
        <v>0</v>
      </c>
      <c r="O1000" s="206">
        <v>100</v>
      </c>
      <c r="P1000" s="145" t="s">
        <v>32</v>
      </c>
      <c r="Q1000" s="227">
        <f t="shared" si="670"/>
        <v>100</v>
      </c>
      <c r="R1000" s="146"/>
      <c r="S1000" s="55">
        <f t="shared" si="671"/>
        <v>0.11290322580645161</v>
      </c>
      <c r="T1000" s="149">
        <f t="shared" si="672"/>
        <v>1</v>
      </c>
      <c r="U1000" s="233">
        <f t="shared" si="673"/>
        <v>1</v>
      </c>
      <c r="V1000" s="149">
        <f t="shared" si="674"/>
        <v>0</v>
      </c>
      <c r="W1000" s="150"/>
    </row>
    <row r="1001" spans="1:23" s="142" customFormat="1" ht="14.1" customHeight="1" outlineLevel="5">
      <c r="A1001" s="192">
        <f t="shared" si="657"/>
        <v>1139</v>
      </c>
      <c r="B1001" s="173" t="s">
        <v>57</v>
      </c>
      <c r="C1001" s="174"/>
      <c r="D1001" s="140">
        <f t="shared" ref="D1001:D1030" si="676">E1001</f>
        <v>14</v>
      </c>
      <c r="E1001" s="140">
        <f t="shared" si="675"/>
        <v>14</v>
      </c>
      <c r="F1001" s="175">
        <v>45316</v>
      </c>
      <c r="G1001" s="175">
        <v>45329</v>
      </c>
      <c r="H1001" s="143">
        <f t="shared" si="635"/>
        <v>45413</v>
      </c>
      <c r="I1001" s="175">
        <v>45413</v>
      </c>
      <c r="J1001" s="175">
        <v>45414</v>
      </c>
      <c r="K1001" s="143">
        <f t="shared" si="636"/>
        <v>45414</v>
      </c>
      <c r="L1001" s="144">
        <v>100</v>
      </c>
      <c r="M1001" s="215">
        <v>0</v>
      </c>
      <c r="N1001" s="144">
        <f t="shared" si="669"/>
        <v>0</v>
      </c>
      <c r="O1001" s="206">
        <v>100</v>
      </c>
      <c r="P1001" s="145" t="s">
        <v>32</v>
      </c>
      <c r="Q1001" s="227">
        <f t="shared" si="670"/>
        <v>100</v>
      </c>
      <c r="R1001" s="146"/>
      <c r="S1001" s="55">
        <f t="shared" si="671"/>
        <v>0.11290322580645161</v>
      </c>
      <c r="T1001" s="149">
        <f t="shared" si="672"/>
        <v>1</v>
      </c>
      <c r="U1001" s="233">
        <f t="shared" si="673"/>
        <v>1</v>
      </c>
      <c r="V1001" s="149">
        <f t="shared" si="674"/>
        <v>0</v>
      </c>
      <c r="W1001" s="150"/>
    </row>
    <row r="1002" spans="1:23" s="142" customFormat="1" ht="14.1" customHeight="1" outlineLevel="5">
      <c r="A1002" s="192">
        <f t="shared" si="657"/>
        <v>1140</v>
      </c>
      <c r="B1002" s="173" t="s">
        <v>58</v>
      </c>
      <c r="C1002" s="174"/>
      <c r="D1002" s="140">
        <v>0</v>
      </c>
      <c r="E1002" s="140">
        <f t="shared" si="675"/>
        <v>1</v>
      </c>
      <c r="F1002" s="175">
        <v>45329</v>
      </c>
      <c r="G1002" s="175">
        <v>45329</v>
      </c>
      <c r="H1002" s="143">
        <f t="shared" ref="H1002:H1036" si="677">I1002</f>
        <v>45414</v>
      </c>
      <c r="I1002" s="175">
        <v>45414</v>
      </c>
      <c r="J1002" s="175">
        <v>45414</v>
      </c>
      <c r="K1002" s="143">
        <f t="shared" ref="K1002:K1036" si="678">J1002</f>
        <v>45414</v>
      </c>
      <c r="L1002" s="144">
        <v>100</v>
      </c>
      <c r="M1002" s="215">
        <v>0</v>
      </c>
      <c r="N1002" s="144">
        <f t="shared" si="669"/>
        <v>0</v>
      </c>
      <c r="O1002" s="206">
        <v>100</v>
      </c>
      <c r="P1002" s="145" t="s">
        <v>32</v>
      </c>
      <c r="Q1002" s="227">
        <f t="shared" si="670"/>
        <v>100</v>
      </c>
      <c r="R1002" s="146"/>
      <c r="S1002" s="55">
        <f t="shared" si="671"/>
        <v>0</v>
      </c>
      <c r="T1002" s="149">
        <f t="shared" si="672"/>
        <v>1</v>
      </c>
      <c r="U1002" s="233">
        <f t="shared" si="673"/>
        <v>1</v>
      </c>
      <c r="V1002" s="149">
        <f t="shared" si="674"/>
        <v>0</v>
      </c>
      <c r="W1002" s="150"/>
    </row>
    <row r="1003" spans="1:23" s="112" customFormat="1" ht="14.1" customHeight="1" outlineLevel="4">
      <c r="A1003" s="192">
        <f t="shared" si="657"/>
        <v>1141</v>
      </c>
      <c r="B1003" s="182" t="s">
        <v>59</v>
      </c>
      <c r="C1003" s="183" t="s">
        <v>252</v>
      </c>
      <c r="D1003" s="124">
        <f>SUM(D1004:D1010)</f>
        <v>83</v>
      </c>
      <c r="E1003" s="124">
        <f t="shared" si="675"/>
        <v>27</v>
      </c>
      <c r="F1003" s="184">
        <v>45318</v>
      </c>
      <c r="G1003" s="184">
        <v>45344</v>
      </c>
      <c r="H1003" s="114">
        <f t="shared" si="677"/>
        <v>45411</v>
      </c>
      <c r="I1003" s="184">
        <v>45411</v>
      </c>
      <c r="J1003" s="184">
        <v>45436</v>
      </c>
      <c r="K1003" s="114">
        <f t="shared" si="678"/>
        <v>45436</v>
      </c>
      <c r="L1003" s="115"/>
      <c r="M1003" s="214">
        <v>0</v>
      </c>
      <c r="N1003" s="115"/>
      <c r="O1003" s="209"/>
      <c r="P1003" s="116"/>
      <c r="Q1003" s="230"/>
      <c r="R1003" s="155"/>
      <c r="S1003" s="123">
        <f>D1003/$D$991</f>
        <v>0.40096618357487923</v>
      </c>
      <c r="T1003" s="120" cm="1">
        <f t="array" ref="T1003">SUMPRODUCT($S1004:$S1010*T1004:T1010)</f>
        <v>1</v>
      </c>
      <c r="U1003" s="120" cm="1">
        <f t="array" ref="U1003">SUMPRODUCT($S1004:$S1010*U1004:U1010)</f>
        <v>0.16867469879518071</v>
      </c>
      <c r="V1003" s="120">
        <f t="shared" si="674"/>
        <v>-0.83132530120481929</v>
      </c>
      <c r="W1003" s="121"/>
    </row>
    <row r="1004" spans="1:23" s="142" customFormat="1" ht="14.1" customHeight="1" outlineLevel="5">
      <c r="A1004" s="192">
        <f t="shared" si="657"/>
        <v>1142</v>
      </c>
      <c r="B1004" s="173" t="s">
        <v>53</v>
      </c>
      <c r="C1004" s="174"/>
      <c r="D1004" s="140">
        <f t="shared" si="676"/>
        <v>14</v>
      </c>
      <c r="E1004" s="140">
        <f t="shared" si="675"/>
        <v>14</v>
      </c>
      <c r="F1004" s="175">
        <v>45318</v>
      </c>
      <c r="G1004" s="175">
        <v>45331</v>
      </c>
      <c r="H1004" s="143">
        <f t="shared" si="677"/>
        <v>45411</v>
      </c>
      <c r="I1004" s="175">
        <v>45411</v>
      </c>
      <c r="J1004" s="175">
        <v>45428</v>
      </c>
      <c r="K1004" s="143">
        <f t="shared" si="678"/>
        <v>45428</v>
      </c>
      <c r="L1004" s="144">
        <v>100</v>
      </c>
      <c r="M1004" s="215">
        <v>0</v>
      </c>
      <c r="N1004" s="144">
        <f t="shared" ref="N1004:N1010" si="679">M1004*100</f>
        <v>0</v>
      </c>
      <c r="O1004" s="206">
        <v>100</v>
      </c>
      <c r="P1004" s="145" t="s">
        <v>32</v>
      </c>
      <c r="Q1004" s="227">
        <f t="shared" ref="Q1004:Q1010" si="680">IF(OR(F1004="",G1004="",L1004=""),0,MIN(MAX(IF(F1004&gt;$V$1,0,(((G1004-F1004)-(G1004-$V$1))*(10/E1004)/10)),0),1)*L1004)</f>
        <v>100</v>
      </c>
      <c r="R1004" s="146"/>
      <c r="S1004" s="55">
        <f t="shared" ref="S1004:S1010" si="681">D1004/$D$1003</f>
        <v>0.16867469879518071</v>
      </c>
      <c r="T1004" s="149">
        <f t="shared" ref="T1004:T1010" si="682">IF(OR(L1004=0,Q1004=0),0,Q1004/L1004)</f>
        <v>1</v>
      </c>
      <c r="U1004" s="233">
        <f t="shared" ref="U1004:U1010" si="683">IF(OR(L1004=0,O1004=0),0,O1004/L1004)</f>
        <v>1</v>
      </c>
      <c r="V1004" s="149">
        <f t="shared" ref="V1004:V1010" si="684">U1004-T1004</f>
        <v>0</v>
      </c>
      <c r="W1004" s="150"/>
    </row>
    <row r="1005" spans="1:23" s="142" customFormat="1" ht="14.1" customHeight="1" outlineLevel="5">
      <c r="A1005" s="192">
        <f t="shared" si="657"/>
        <v>1143</v>
      </c>
      <c r="B1005" s="173" t="s">
        <v>54</v>
      </c>
      <c r="C1005" s="174"/>
      <c r="D1005" s="140">
        <f t="shared" si="676"/>
        <v>14</v>
      </c>
      <c r="E1005" s="140">
        <f t="shared" si="675"/>
        <v>14</v>
      </c>
      <c r="F1005" s="175">
        <v>45321</v>
      </c>
      <c r="G1005" s="175">
        <v>45334</v>
      </c>
      <c r="H1005" s="143">
        <f t="shared" si="677"/>
        <v>45413</v>
      </c>
      <c r="I1005" s="175">
        <v>45413</v>
      </c>
      <c r="J1005" s="175">
        <v>45426</v>
      </c>
      <c r="K1005" s="143">
        <f t="shared" si="678"/>
        <v>45426</v>
      </c>
      <c r="L1005" s="144">
        <v>100</v>
      </c>
      <c r="M1005" s="215">
        <v>0</v>
      </c>
      <c r="N1005" s="144">
        <f t="shared" si="679"/>
        <v>0</v>
      </c>
      <c r="O1005" s="206"/>
      <c r="P1005" s="145" t="s">
        <v>32</v>
      </c>
      <c r="Q1005" s="227">
        <f t="shared" si="680"/>
        <v>100</v>
      </c>
      <c r="R1005" s="146"/>
      <c r="S1005" s="55">
        <f t="shared" si="681"/>
        <v>0.16867469879518071</v>
      </c>
      <c r="T1005" s="149">
        <f t="shared" si="682"/>
        <v>1</v>
      </c>
      <c r="U1005" s="233">
        <f t="shared" si="683"/>
        <v>0</v>
      </c>
      <c r="V1005" s="149">
        <f t="shared" si="684"/>
        <v>-1</v>
      </c>
      <c r="W1005" s="150"/>
    </row>
    <row r="1006" spans="1:23" s="142" customFormat="1" ht="14.1" customHeight="1" outlineLevel="5">
      <c r="A1006" s="192">
        <f t="shared" si="657"/>
        <v>1144</v>
      </c>
      <c r="B1006" s="173" t="s">
        <v>60</v>
      </c>
      <c r="C1006" s="174"/>
      <c r="D1006" s="140">
        <f t="shared" si="676"/>
        <v>14</v>
      </c>
      <c r="E1006" s="140">
        <f t="shared" si="675"/>
        <v>14</v>
      </c>
      <c r="F1006" s="175">
        <v>45323</v>
      </c>
      <c r="G1006" s="175">
        <v>45336</v>
      </c>
      <c r="H1006" s="143">
        <f t="shared" si="677"/>
        <v>45415</v>
      </c>
      <c r="I1006" s="175">
        <v>45415</v>
      </c>
      <c r="J1006" s="175">
        <v>45428</v>
      </c>
      <c r="K1006" s="143">
        <f t="shared" si="678"/>
        <v>45428</v>
      </c>
      <c r="L1006" s="144">
        <v>100</v>
      </c>
      <c r="M1006" s="215">
        <v>0</v>
      </c>
      <c r="N1006" s="144">
        <f t="shared" si="679"/>
        <v>0</v>
      </c>
      <c r="O1006" s="206"/>
      <c r="P1006" s="145" t="s">
        <v>32</v>
      </c>
      <c r="Q1006" s="227">
        <f t="shared" si="680"/>
        <v>100</v>
      </c>
      <c r="R1006" s="146"/>
      <c r="S1006" s="55">
        <f t="shared" si="681"/>
        <v>0.16867469879518071</v>
      </c>
      <c r="T1006" s="149">
        <f t="shared" si="682"/>
        <v>1</v>
      </c>
      <c r="U1006" s="233">
        <f t="shared" si="683"/>
        <v>0</v>
      </c>
      <c r="V1006" s="149">
        <f t="shared" si="684"/>
        <v>-1</v>
      </c>
      <c r="W1006" s="150"/>
    </row>
    <row r="1007" spans="1:23" s="142" customFormat="1" ht="14.1" customHeight="1" outlineLevel="5">
      <c r="A1007" s="192">
        <f t="shared" si="657"/>
        <v>1145</v>
      </c>
      <c r="B1007" s="173" t="s">
        <v>55</v>
      </c>
      <c r="C1007" s="174"/>
      <c r="D1007" s="140">
        <f t="shared" si="676"/>
        <v>13</v>
      </c>
      <c r="E1007" s="140">
        <f t="shared" si="675"/>
        <v>13</v>
      </c>
      <c r="F1007" s="175">
        <v>45327</v>
      </c>
      <c r="G1007" s="175">
        <v>45339</v>
      </c>
      <c r="H1007" s="143">
        <f t="shared" si="677"/>
        <v>45419</v>
      </c>
      <c r="I1007" s="175">
        <v>45419</v>
      </c>
      <c r="J1007" s="175">
        <v>45432</v>
      </c>
      <c r="K1007" s="143">
        <f t="shared" si="678"/>
        <v>45432</v>
      </c>
      <c r="L1007" s="144">
        <v>100</v>
      </c>
      <c r="M1007" s="215">
        <v>0</v>
      </c>
      <c r="N1007" s="144">
        <f t="shared" si="679"/>
        <v>0</v>
      </c>
      <c r="O1007" s="206"/>
      <c r="P1007" s="145" t="s">
        <v>32</v>
      </c>
      <c r="Q1007" s="227">
        <f t="shared" si="680"/>
        <v>100</v>
      </c>
      <c r="R1007" s="146"/>
      <c r="S1007" s="55">
        <f t="shared" si="681"/>
        <v>0.15662650602409639</v>
      </c>
      <c r="T1007" s="149">
        <f t="shared" si="682"/>
        <v>1</v>
      </c>
      <c r="U1007" s="233">
        <f t="shared" si="683"/>
        <v>0</v>
      </c>
      <c r="V1007" s="149">
        <f t="shared" si="684"/>
        <v>-1</v>
      </c>
      <c r="W1007" s="150"/>
    </row>
    <row r="1008" spans="1:23" s="142" customFormat="1" ht="14.1" customHeight="1" outlineLevel="5">
      <c r="A1008" s="192">
        <f t="shared" si="657"/>
        <v>1146</v>
      </c>
      <c r="B1008" s="173" t="s">
        <v>56</v>
      </c>
      <c r="C1008" s="174"/>
      <c r="D1008" s="140">
        <f t="shared" si="676"/>
        <v>14</v>
      </c>
      <c r="E1008" s="140">
        <f t="shared" si="675"/>
        <v>14</v>
      </c>
      <c r="F1008" s="175">
        <v>45330</v>
      </c>
      <c r="G1008" s="175">
        <v>45343</v>
      </c>
      <c r="H1008" s="143">
        <f t="shared" si="677"/>
        <v>45422</v>
      </c>
      <c r="I1008" s="175">
        <v>45422</v>
      </c>
      <c r="J1008" s="175">
        <v>45435</v>
      </c>
      <c r="K1008" s="143">
        <f t="shared" si="678"/>
        <v>45435</v>
      </c>
      <c r="L1008" s="144">
        <v>100</v>
      </c>
      <c r="M1008" s="215">
        <v>0</v>
      </c>
      <c r="N1008" s="144">
        <f t="shared" si="679"/>
        <v>0</v>
      </c>
      <c r="O1008" s="206"/>
      <c r="P1008" s="145" t="s">
        <v>32</v>
      </c>
      <c r="Q1008" s="227">
        <f t="shared" si="680"/>
        <v>100</v>
      </c>
      <c r="R1008" s="146"/>
      <c r="S1008" s="55">
        <f t="shared" si="681"/>
        <v>0.16867469879518071</v>
      </c>
      <c r="T1008" s="149">
        <f t="shared" si="682"/>
        <v>1</v>
      </c>
      <c r="U1008" s="233">
        <f t="shared" si="683"/>
        <v>0</v>
      </c>
      <c r="V1008" s="149">
        <f t="shared" si="684"/>
        <v>-1</v>
      </c>
      <c r="W1008" s="150"/>
    </row>
    <row r="1009" spans="1:23" s="142" customFormat="1" ht="14.1" customHeight="1" outlineLevel="5">
      <c r="A1009" s="192">
        <f t="shared" si="657"/>
        <v>1147</v>
      </c>
      <c r="B1009" s="173" t="s">
        <v>57</v>
      </c>
      <c r="C1009" s="174"/>
      <c r="D1009" s="140">
        <f t="shared" si="676"/>
        <v>14</v>
      </c>
      <c r="E1009" s="140">
        <f t="shared" si="675"/>
        <v>14</v>
      </c>
      <c r="F1009" s="175">
        <v>45331</v>
      </c>
      <c r="G1009" s="175">
        <v>45344</v>
      </c>
      <c r="H1009" s="143">
        <f t="shared" si="677"/>
        <v>45423</v>
      </c>
      <c r="I1009" s="175">
        <v>45423</v>
      </c>
      <c r="J1009" s="175">
        <v>45436</v>
      </c>
      <c r="K1009" s="143">
        <f t="shared" si="678"/>
        <v>45436</v>
      </c>
      <c r="L1009" s="144">
        <v>100</v>
      </c>
      <c r="M1009" s="215">
        <v>0</v>
      </c>
      <c r="N1009" s="144">
        <f t="shared" si="679"/>
        <v>0</v>
      </c>
      <c r="O1009" s="206"/>
      <c r="P1009" s="145" t="s">
        <v>32</v>
      </c>
      <c r="Q1009" s="227">
        <f t="shared" si="680"/>
        <v>100</v>
      </c>
      <c r="R1009" s="146"/>
      <c r="S1009" s="55">
        <f t="shared" si="681"/>
        <v>0.16867469879518071</v>
      </c>
      <c r="T1009" s="149">
        <f t="shared" si="682"/>
        <v>1</v>
      </c>
      <c r="U1009" s="233">
        <f t="shared" si="683"/>
        <v>0</v>
      </c>
      <c r="V1009" s="149">
        <f t="shared" si="684"/>
        <v>-1</v>
      </c>
      <c r="W1009" s="150"/>
    </row>
    <row r="1010" spans="1:23" s="142" customFormat="1" ht="14.1" customHeight="1" outlineLevel="5">
      <c r="A1010" s="192">
        <f t="shared" si="657"/>
        <v>1148</v>
      </c>
      <c r="B1010" s="173" t="s">
        <v>61</v>
      </c>
      <c r="C1010" s="174"/>
      <c r="D1010" s="140">
        <v>0</v>
      </c>
      <c r="E1010" s="140">
        <f t="shared" si="675"/>
        <v>1</v>
      </c>
      <c r="F1010" s="175">
        <v>45344</v>
      </c>
      <c r="G1010" s="175">
        <v>45344</v>
      </c>
      <c r="H1010" s="143">
        <f t="shared" si="677"/>
        <v>45436</v>
      </c>
      <c r="I1010" s="175">
        <v>45436</v>
      </c>
      <c r="J1010" s="175">
        <v>45436</v>
      </c>
      <c r="K1010" s="143">
        <f t="shared" si="678"/>
        <v>45436</v>
      </c>
      <c r="L1010" s="144">
        <v>100</v>
      </c>
      <c r="M1010" s="215">
        <v>0</v>
      </c>
      <c r="N1010" s="144">
        <f t="shared" si="679"/>
        <v>0</v>
      </c>
      <c r="O1010" s="206"/>
      <c r="P1010" s="145" t="s">
        <v>32</v>
      </c>
      <c r="Q1010" s="227">
        <f t="shared" si="680"/>
        <v>100</v>
      </c>
      <c r="R1010" s="146"/>
      <c r="S1010" s="55">
        <f t="shared" si="681"/>
        <v>0</v>
      </c>
      <c r="T1010" s="149">
        <f t="shared" si="682"/>
        <v>1</v>
      </c>
      <c r="U1010" s="233">
        <f t="shared" si="683"/>
        <v>0</v>
      </c>
      <c r="V1010" s="149">
        <f t="shared" si="684"/>
        <v>-1</v>
      </c>
      <c r="W1010" s="150"/>
    </row>
    <row r="1011" spans="1:23" s="142" customFormat="1" ht="14.1" customHeight="1" outlineLevel="4">
      <c r="A1011" s="192">
        <f t="shared" si="657"/>
        <v>1149</v>
      </c>
      <c r="B1011" s="173" t="s">
        <v>62</v>
      </c>
      <c r="C1011" s="174"/>
      <c r="D1011" s="140">
        <v>0</v>
      </c>
      <c r="E1011" s="140">
        <f t="shared" si="675"/>
        <v>1</v>
      </c>
      <c r="F1011" s="175">
        <v>45344</v>
      </c>
      <c r="G1011" s="175">
        <v>45344</v>
      </c>
      <c r="H1011" s="143">
        <f t="shared" si="677"/>
        <v>45436</v>
      </c>
      <c r="I1011" s="175">
        <v>45436</v>
      </c>
      <c r="J1011" s="175">
        <v>45436</v>
      </c>
      <c r="K1011" s="143">
        <f t="shared" si="678"/>
        <v>45436</v>
      </c>
      <c r="L1011" s="144">
        <v>100</v>
      </c>
      <c r="M1011" s="215">
        <v>0</v>
      </c>
      <c r="N1011" s="144">
        <f t="shared" ref="N1011:N1013" si="685">M1011*100</f>
        <v>0</v>
      </c>
      <c r="O1011" s="206"/>
      <c r="P1011" s="145" t="s">
        <v>32</v>
      </c>
      <c r="Q1011" s="227">
        <f t="shared" ref="Q1011:Q1013" si="686">IF(OR(F1011="",G1011="",L1011=""),0,MIN(MAX(IF(F1011&gt;$V$1,0,(((G1011-F1011)-(G1011-$V$1))*(10/E1011)/10)),0),1)*L1011)</f>
        <v>100</v>
      </c>
      <c r="R1011" s="146"/>
      <c r="S1011" s="55">
        <f>D1011/$D$991</f>
        <v>0</v>
      </c>
      <c r="T1011" s="149">
        <f t="shared" ref="T1011:T1013" si="687">IF(OR(L1011=0,Q1011=0),0,Q1011/L1011)</f>
        <v>1</v>
      </c>
      <c r="U1011" s="233">
        <f t="shared" ref="U1011:U1013" si="688">IF(OR(L1011=0,O1011=0),0,O1011/L1011)</f>
        <v>0</v>
      </c>
      <c r="V1011" s="149">
        <f t="shared" ref="V1011:V1014" si="689">U1011-T1011</f>
        <v>-1</v>
      </c>
      <c r="W1011" s="150"/>
    </row>
    <row r="1012" spans="1:23" s="142" customFormat="1" ht="14.1" customHeight="1" outlineLevel="3">
      <c r="A1012" s="192">
        <f t="shared" si="657"/>
        <v>1150</v>
      </c>
      <c r="B1012" s="173" t="s">
        <v>91</v>
      </c>
      <c r="C1012" s="174"/>
      <c r="D1012" s="140">
        <v>0</v>
      </c>
      <c r="E1012" s="140">
        <f t="shared" si="675"/>
        <v>1</v>
      </c>
      <c r="F1012" s="175">
        <v>45344</v>
      </c>
      <c r="G1012" s="175">
        <v>45344</v>
      </c>
      <c r="H1012" s="143">
        <f t="shared" si="677"/>
        <v>45436</v>
      </c>
      <c r="I1012" s="175">
        <v>45436</v>
      </c>
      <c r="J1012" s="175">
        <v>45436</v>
      </c>
      <c r="K1012" s="143">
        <f t="shared" si="678"/>
        <v>45436</v>
      </c>
      <c r="L1012" s="144">
        <v>100</v>
      </c>
      <c r="M1012" s="215">
        <v>0</v>
      </c>
      <c r="N1012" s="144">
        <f t="shared" si="685"/>
        <v>0</v>
      </c>
      <c r="O1012" s="206"/>
      <c r="P1012" s="145" t="s">
        <v>32</v>
      </c>
      <c r="Q1012" s="227">
        <f t="shared" si="686"/>
        <v>100</v>
      </c>
      <c r="R1012" s="146"/>
      <c r="S1012" s="55">
        <f>D1012/$D$990</f>
        <v>0</v>
      </c>
      <c r="T1012" s="149">
        <f t="shared" si="687"/>
        <v>1</v>
      </c>
      <c r="U1012" s="233">
        <f t="shared" si="688"/>
        <v>0</v>
      </c>
      <c r="V1012" s="149">
        <f t="shared" si="689"/>
        <v>-1</v>
      </c>
      <c r="W1012" s="150"/>
    </row>
    <row r="1013" spans="1:23" s="142" customFormat="1" ht="14.1" customHeight="1" outlineLevel="2">
      <c r="A1013" s="192">
        <f t="shared" si="657"/>
        <v>1151</v>
      </c>
      <c r="B1013" s="173" t="s">
        <v>192</v>
      </c>
      <c r="C1013" s="174"/>
      <c r="D1013" s="140">
        <v>0</v>
      </c>
      <c r="E1013" s="140">
        <f t="shared" si="675"/>
        <v>1</v>
      </c>
      <c r="F1013" s="175">
        <v>45344</v>
      </c>
      <c r="G1013" s="175">
        <v>45344</v>
      </c>
      <c r="H1013" s="143">
        <f t="shared" si="677"/>
        <v>45436</v>
      </c>
      <c r="I1013" s="175">
        <v>45436</v>
      </c>
      <c r="J1013" s="175">
        <v>45436</v>
      </c>
      <c r="K1013" s="143">
        <f t="shared" si="678"/>
        <v>45436</v>
      </c>
      <c r="L1013" s="144">
        <v>100</v>
      </c>
      <c r="M1013" s="215">
        <v>0</v>
      </c>
      <c r="N1013" s="144">
        <f t="shared" si="685"/>
        <v>0</v>
      </c>
      <c r="O1013" s="206"/>
      <c r="P1013" s="145" t="s">
        <v>32</v>
      </c>
      <c r="Q1013" s="227">
        <f t="shared" si="686"/>
        <v>100</v>
      </c>
      <c r="R1013" s="146"/>
      <c r="S1013" s="55">
        <f>D1013/$D$986</f>
        <v>0</v>
      </c>
      <c r="T1013" s="149">
        <f t="shared" si="687"/>
        <v>1</v>
      </c>
      <c r="U1013" s="233">
        <f t="shared" si="688"/>
        <v>0</v>
      </c>
      <c r="V1013" s="149">
        <f t="shared" si="689"/>
        <v>-1</v>
      </c>
      <c r="W1013" s="150"/>
    </row>
    <row r="1014" spans="1:23" s="74" customFormat="1" ht="14.1" customHeight="1" outlineLevel="1">
      <c r="A1014" s="192">
        <f t="shared" si="657"/>
        <v>1152</v>
      </c>
      <c r="B1014" s="170" t="s">
        <v>193</v>
      </c>
      <c r="C1014" s="171"/>
      <c r="D1014" s="75">
        <f>SUM(D1015,D1018,D1034)</f>
        <v>75</v>
      </c>
      <c r="E1014" s="75">
        <f t="shared" si="675"/>
        <v>55</v>
      </c>
      <c r="F1014" s="172">
        <v>45296</v>
      </c>
      <c r="G1014" s="172">
        <v>45350</v>
      </c>
      <c r="H1014" s="76">
        <f t="shared" si="677"/>
        <v>45309</v>
      </c>
      <c r="I1014" s="172">
        <v>45309</v>
      </c>
      <c r="J1014" s="172">
        <v>45446</v>
      </c>
      <c r="K1014" s="76">
        <f t="shared" si="678"/>
        <v>45446</v>
      </c>
      <c r="L1014" s="77"/>
      <c r="M1014" s="214">
        <v>0</v>
      </c>
      <c r="N1014" s="77"/>
      <c r="O1014" s="205"/>
      <c r="P1014" s="78"/>
      <c r="Q1014" s="226"/>
      <c r="R1014" s="138"/>
      <c r="S1014" s="80">
        <f>D1014/$D$592</f>
        <v>3.0352084176446782E-2</v>
      </c>
      <c r="T1014" s="82">
        <f>$S1015*T1015+$S1018*T1018+$S1034*T1034</f>
        <v>0.99999999999999978</v>
      </c>
      <c r="U1014" s="82">
        <f>$S1015*U1015+$S1018*U1018+$S1034*U1034</f>
        <v>0.64666666666666672</v>
      </c>
      <c r="V1014" s="82">
        <f t="shared" si="689"/>
        <v>-0.35333333333333306</v>
      </c>
      <c r="W1014" s="83"/>
    </row>
    <row r="1015" spans="1:23" s="86" customFormat="1" ht="14.1" customHeight="1" outlineLevel="2">
      <c r="A1015" s="192">
        <f t="shared" si="657"/>
        <v>1153</v>
      </c>
      <c r="B1015" s="176" t="s">
        <v>43</v>
      </c>
      <c r="C1015" s="177"/>
      <c r="D1015" s="96">
        <f>SUM(D1016:D1017)</f>
        <v>7</v>
      </c>
      <c r="E1015" s="96">
        <f t="shared" si="675"/>
        <v>7</v>
      </c>
      <c r="F1015" s="178">
        <v>45296</v>
      </c>
      <c r="G1015" s="178">
        <v>45302</v>
      </c>
      <c r="H1015" s="88">
        <f t="shared" si="677"/>
        <v>45309</v>
      </c>
      <c r="I1015" s="178">
        <v>45309</v>
      </c>
      <c r="J1015" s="178">
        <v>45315</v>
      </c>
      <c r="K1015" s="88">
        <f t="shared" si="678"/>
        <v>45315</v>
      </c>
      <c r="L1015" s="89"/>
      <c r="M1015" s="214">
        <v>0</v>
      </c>
      <c r="N1015" s="89"/>
      <c r="O1015" s="207"/>
      <c r="P1015" s="90"/>
      <c r="Q1015" s="228"/>
      <c r="R1015" s="139"/>
      <c r="S1015" s="98">
        <f>D1015/$D$1014</f>
        <v>9.3333333333333338E-2</v>
      </c>
      <c r="T1015" s="94" cm="1">
        <f t="array" ref="T1015">SUMPRODUCT($S1016:$S1017*T1016:T1017)</f>
        <v>1</v>
      </c>
      <c r="U1015" s="94" cm="1">
        <f t="array" ref="U1015">SUMPRODUCT($S1016:$S1017*U1016:U1017)</f>
        <v>1</v>
      </c>
      <c r="V1015" s="94">
        <f t="shared" ref="V1015" si="690">U1015-T1015</f>
        <v>0</v>
      </c>
      <c r="W1015" s="95"/>
    </row>
    <row r="1016" spans="1:23" s="142" customFormat="1" ht="14.1" customHeight="1" outlineLevel="3">
      <c r="A1016" s="192">
        <f t="shared" si="657"/>
        <v>1154</v>
      </c>
      <c r="B1016" s="173" t="s">
        <v>44</v>
      </c>
      <c r="C1016" s="174"/>
      <c r="D1016" s="140">
        <f t="shared" si="676"/>
        <v>7</v>
      </c>
      <c r="E1016" s="140">
        <f t="shared" si="675"/>
        <v>7</v>
      </c>
      <c r="F1016" s="175">
        <v>45296</v>
      </c>
      <c r="G1016" s="175">
        <v>45302</v>
      </c>
      <c r="H1016" s="143">
        <f t="shared" si="677"/>
        <v>45309</v>
      </c>
      <c r="I1016" s="175">
        <v>45309</v>
      </c>
      <c r="J1016" s="175">
        <v>45315</v>
      </c>
      <c r="K1016" s="143">
        <f t="shared" si="678"/>
        <v>45315</v>
      </c>
      <c r="L1016" s="144">
        <v>100</v>
      </c>
      <c r="M1016" s="215">
        <v>0</v>
      </c>
      <c r="N1016" s="144">
        <f t="shared" ref="N1016:N1017" si="691">M1016*100</f>
        <v>0</v>
      </c>
      <c r="O1016" s="206">
        <v>100</v>
      </c>
      <c r="P1016" s="145" t="s">
        <v>32</v>
      </c>
      <c r="Q1016" s="227">
        <f>IF(OR(F1016="",G1016="",L1016=""),0,MIN(MAX(IF(F1016&gt;$V$1,0,(((G1016-F1016)-(G1016-$V$1))*(10/E1016)/10)),0),1)*L1016)</f>
        <v>100</v>
      </c>
      <c r="R1016" s="146"/>
      <c r="S1016" s="55">
        <f>D1016/$D$1015</f>
        <v>1</v>
      </c>
      <c r="T1016" s="149">
        <f>IF(OR(L1016=0,Q1016=0),0,Q1016/L1016)</f>
        <v>1</v>
      </c>
      <c r="U1016" s="233">
        <f>IF(OR(L1016=0,O1016=0),0,O1016/L1016)</f>
        <v>1</v>
      </c>
      <c r="V1016" s="149">
        <f t="shared" ref="V1016:V1018" si="692">U1016-T1016</f>
        <v>0</v>
      </c>
      <c r="W1016" s="150"/>
    </row>
    <row r="1017" spans="1:23" s="142" customFormat="1" ht="14.1" customHeight="1" outlineLevel="3">
      <c r="A1017" s="192">
        <f t="shared" si="657"/>
        <v>1155</v>
      </c>
      <c r="B1017" s="173" t="s">
        <v>45</v>
      </c>
      <c r="C1017" s="174"/>
      <c r="D1017" s="140">
        <v>0</v>
      </c>
      <c r="E1017" s="140">
        <f t="shared" si="675"/>
        <v>1</v>
      </c>
      <c r="F1017" s="175">
        <v>45302</v>
      </c>
      <c r="G1017" s="175">
        <v>45302</v>
      </c>
      <c r="H1017" s="143">
        <f t="shared" si="677"/>
        <v>45315</v>
      </c>
      <c r="I1017" s="175">
        <v>45315</v>
      </c>
      <c r="J1017" s="175">
        <v>45315</v>
      </c>
      <c r="K1017" s="143">
        <f t="shared" si="678"/>
        <v>45315</v>
      </c>
      <c r="L1017" s="144">
        <v>100</v>
      </c>
      <c r="M1017" s="215">
        <v>0</v>
      </c>
      <c r="N1017" s="144">
        <f t="shared" si="691"/>
        <v>0</v>
      </c>
      <c r="O1017" s="206">
        <v>100</v>
      </c>
      <c r="P1017" s="145" t="s">
        <v>32</v>
      </c>
      <c r="Q1017" s="227">
        <f>IF(OR(F1017="",G1017="",L1017=""),0,MIN(MAX(IF(F1017&gt;$V$1,0,(((G1017-F1017)-(G1017-$V$1))*(10/E1017)/10)),0),1)*L1017)</f>
        <v>100</v>
      </c>
      <c r="R1017" s="146"/>
      <c r="S1017" s="55">
        <f>D1017/$D$1015</f>
        <v>0</v>
      </c>
      <c r="T1017" s="149">
        <f>IF(OR(L1017=0,Q1017=0),0,Q1017/L1017)</f>
        <v>1</v>
      </c>
      <c r="U1017" s="233">
        <f>IF(OR(L1017=0,O1017=0),0,O1017/L1017)</f>
        <v>1</v>
      </c>
      <c r="V1017" s="149">
        <f t="shared" si="692"/>
        <v>0</v>
      </c>
      <c r="W1017" s="150"/>
    </row>
    <row r="1018" spans="1:23" s="86" customFormat="1" ht="14.1" customHeight="1" outlineLevel="2">
      <c r="A1018" s="192">
        <f t="shared" si="657"/>
        <v>1156</v>
      </c>
      <c r="B1018" s="176" t="s">
        <v>46</v>
      </c>
      <c r="C1018" s="177"/>
      <c r="D1018" s="96">
        <f>SUM(D1019,D1033)</f>
        <v>68</v>
      </c>
      <c r="E1018" s="96">
        <f t="shared" si="675"/>
        <v>48</v>
      </c>
      <c r="F1018" s="178">
        <v>45303</v>
      </c>
      <c r="G1018" s="178">
        <v>45350</v>
      </c>
      <c r="H1018" s="88">
        <f t="shared" si="677"/>
        <v>45315</v>
      </c>
      <c r="I1018" s="178">
        <v>45315</v>
      </c>
      <c r="J1018" s="178">
        <v>45446</v>
      </c>
      <c r="K1018" s="88">
        <f t="shared" si="678"/>
        <v>45446</v>
      </c>
      <c r="L1018" s="89"/>
      <c r="M1018" s="214">
        <v>0</v>
      </c>
      <c r="N1018" s="89"/>
      <c r="O1018" s="207"/>
      <c r="P1018" s="90"/>
      <c r="Q1018" s="228"/>
      <c r="R1018" s="139"/>
      <c r="S1018" s="98">
        <f>D1018/$D$1014</f>
        <v>0.90666666666666662</v>
      </c>
      <c r="T1018" s="94">
        <f>$S1019*T1019+$S1033*T1033</f>
        <v>0.99999999999999978</v>
      </c>
      <c r="U1018" s="94">
        <f>$S1019*U1019+$S1033*U1033</f>
        <v>0.61029411764705888</v>
      </c>
      <c r="V1018" s="94">
        <f t="shared" si="692"/>
        <v>-0.3897058823529409</v>
      </c>
      <c r="W1018" s="95"/>
    </row>
    <row r="1019" spans="1:23" s="100" customFormat="1" ht="14.1" customHeight="1" outlineLevel="3">
      <c r="A1019" s="192">
        <f t="shared" si="657"/>
        <v>1157</v>
      </c>
      <c r="B1019" s="179" t="s">
        <v>63</v>
      </c>
      <c r="C1019" s="180"/>
      <c r="D1019" s="111">
        <f>SUM(D1020,D1032)</f>
        <v>68</v>
      </c>
      <c r="E1019" s="111">
        <f t="shared" si="675"/>
        <v>48</v>
      </c>
      <c r="F1019" s="181">
        <v>45303</v>
      </c>
      <c r="G1019" s="181">
        <v>45350</v>
      </c>
      <c r="H1019" s="102">
        <f t="shared" si="677"/>
        <v>45315</v>
      </c>
      <c r="I1019" s="181">
        <v>45315</v>
      </c>
      <c r="J1019" s="181">
        <v>45446</v>
      </c>
      <c r="K1019" s="102">
        <f t="shared" si="678"/>
        <v>45446</v>
      </c>
      <c r="L1019" s="103"/>
      <c r="M1019" s="214">
        <v>0</v>
      </c>
      <c r="N1019" s="103"/>
      <c r="O1019" s="208"/>
      <c r="P1019" s="104"/>
      <c r="Q1019" s="229"/>
      <c r="R1019" s="154"/>
      <c r="S1019" s="106">
        <f>D1019/$D$1018</f>
        <v>1</v>
      </c>
      <c r="T1019" s="108">
        <f>$S1020*T1020+$S1032*T1032</f>
        <v>0.99999999999999978</v>
      </c>
      <c r="U1019" s="108">
        <f>$S1020*U1020+$S1032*U1032</f>
        <v>0.61029411764705888</v>
      </c>
      <c r="V1019" s="108">
        <f t="shared" ref="V1019" si="693">U1019-T1019</f>
        <v>-0.3897058823529409</v>
      </c>
      <c r="W1019" s="109"/>
    </row>
    <row r="1020" spans="1:23" s="112" customFormat="1" ht="14.1" customHeight="1" outlineLevel="4">
      <c r="A1020" s="192">
        <f t="shared" si="657"/>
        <v>1158</v>
      </c>
      <c r="B1020" s="182" t="s">
        <v>194</v>
      </c>
      <c r="C1020" s="183"/>
      <c r="D1020" s="124">
        <f>SUM(D1021:D1031)</f>
        <v>68</v>
      </c>
      <c r="E1020" s="124">
        <f t="shared" si="675"/>
        <v>48</v>
      </c>
      <c r="F1020" s="184">
        <v>45303</v>
      </c>
      <c r="G1020" s="184">
        <v>45350</v>
      </c>
      <c r="H1020" s="114">
        <f t="shared" si="677"/>
        <v>45315</v>
      </c>
      <c r="I1020" s="184">
        <v>45315</v>
      </c>
      <c r="J1020" s="184">
        <v>45446</v>
      </c>
      <c r="K1020" s="114">
        <f t="shared" si="678"/>
        <v>45446</v>
      </c>
      <c r="L1020" s="115"/>
      <c r="M1020" s="214">
        <v>0</v>
      </c>
      <c r="N1020" s="115"/>
      <c r="O1020" s="209"/>
      <c r="P1020" s="116"/>
      <c r="Q1020" s="230"/>
      <c r="R1020" s="155"/>
      <c r="S1020" s="123">
        <f>D1020/$D$1019</f>
        <v>1</v>
      </c>
      <c r="T1020" s="120" cm="1">
        <f t="array" ref="T1020">SUMPRODUCT($S1021:$S1031*T1021:T1031)</f>
        <v>0.99999999999999978</v>
      </c>
      <c r="U1020" s="120" cm="1">
        <f t="array" ref="U1020">SUMPRODUCT($S1021:$S1031*U1021:U1031)</f>
        <v>0.61029411764705888</v>
      </c>
      <c r="V1020" s="120">
        <f t="shared" ref="V1020" si="694">U1020-T1020</f>
        <v>-0.3897058823529409</v>
      </c>
      <c r="W1020" s="121"/>
    </row>
    <row r="1021" spans="1:23" s="142" customFormat="1" ht="14.1" customHeight="1" outlineLevel="5">
      <c r="A1021" s="192">
        <f t="shared" si="657"/>
        <v>1159</v>
      </c>
      <c r="B1021" s="173" t="s">
        <v>49</v>
      </c>
      <c r="C1021" s="174"/>
      <c r="D1021" s="140">
        <f t="shared" si="676"/>
        <v>11</v>
      </c>
      <c r="E1021" s="140">
        <f t="shared" si="675"/>
        <v>11</v>
      </c>
      <c r="F1021" s="175">
        <v>45303</v>
      </c>
      <c r="G1021" s="175">
        <v>45313</v>
      </c>
      <c r="H1021" s="143">
        <f t="shared" si="677"/>
        <v>45315</v>
      </c>
      <c r="I1021" s="175">
        <v>45315</v>
      </c>
      <c r="J1021" s="175">
        <v>45320</v>
      </c>
      <c r="K1021" s="143">
        <f t="shared" si="678"/>
        <v>45320</v>
      </c>
      <c r="L1021" s="144">
        <v>100</v>
      </c>
      <c r="M1021" s="215">
        <v>0</v>
      </c>
      <c r="N1021" s="144">
        <f t="shared" ref="N1021:N1036" si="695">M1021*100</f>
        <v>0</v>
      </c>
      <c r="O1021" s="206">
        <v>100</v>
      </c>
      <c r="P1021" s="145" t="s">
        <v>32</v>
      </c>
      <c r="Q1021" s="227">
        <f t="shared" ref="Q1021:Q1036" si="696">IF(OR(F1021="",G1021="",L1021=""),0,MIN(MAX(IF(F1021&gt;$V$1,0,(((G1021-F1021)-(G1021-$V$1))*(10/E1021)/10)),0),1)*L1021)</f>
        <v>100</v>
      </c>
      <c r="R1021" s="146"/>
      <c r="S1021" s="55">
        <f>D1021/$D$1020</f>
        <v>0.16176470588235295</v>
      </c>
      <c r="T1021" s="149">
        <f t="shared" ref="T1021:T1036" si="697">IF(OR(L1021=0,Q1021=0),0,Q1021/L1021)</f>
        <v>1</v>
      </c>
      <c r="U1021" s="233">
        <f t="shared" ref="U1021:U1036" si="698">IF(OR(L1021=0,O1021=0),0,O1021/L1021)</f>
        <v>1</v>
      </c>
      <c r="V1021" s="149">
        <f t="shared" ref="V1021:V1036" si="699">U1021-T1021</f>
        <v>0</v>
      </c>
      <c r="W1021" s="150"/>
    </row>
    <row r="1022" spans="1:23" s="142" customFormat="1" ht="14.1" customHeight="1" outlineLevel="5">
      <c r="A1022" s="192">
        <f t="shared" si="657"/>
        <v>1160</v>
      </c>
      <c r="B1022" s="173" t="s">
        <v>50</v>
      </c>
      <c r="C1022" s="174"/>
      <c r="D1022" s="140">
        <f t="shared" si="676"/>
        <v>11</v>
      </c>
      <c r="E1022" s="140">
        <f t="shared" si="675"/>
        <v>11</v>
      </c>
      <c r="F1022" s="175">
        <v>45303</v>
      </c>
      <c r="G1022" s="175">
        <v>45313</v>
      </c>
      <c r="H1022" s="143">
        <f t="shared" si="677"/>
        <v>45315</v>
      </c>
      <c r="I1022" s="175">
        <v>45315</v>
      </c>
      <c r="J1022" s="175">
        <v>45320</v>
      </c>
      <c r="K1022" s="143">
        <f t="shared" si="678"/>
        <v>45320</v>
      </c>
      <c r="L1022" s="144">
        <v>100</v>
      </c>
      <c r="M1022" s="215">
        <v>0</v>
      </c>
      <c r="N1022" s="144">
        <f t="shared" si="695"/>
        <v>0</v>
      </c>
      <c r="O1022" s="206">
        <v>100</v>
      </c>
      <c r="P1022" s="145" t="s">
        <v>32</v>
      </c>
      <c r="Q1022" s="227">
        <f t="shared" si="696"/>
        <v>100</v>
      </c>
      <c r="R1022" s="146"/>
      <c r="S1022" s="55">
        <f t="shared" ref="S1022:S1031" si="700">D1022/$D$1020</f>
        <v>0.16176470588235295</v>
      </c>
      <c r="T1022" s="149">
        <f t="shared" si="697"/>
        <v>1</v>
      </c>
      <c r="U1022" s="233">
        <f t="shared" si="698"/>
        <v>1</v>
      </c>
      <c r="V1022" s="149">
        <f t="shared" si="699"/>
        <v>0</v>
      </c>
      <c r="W1022" s="150"/>
    </row>
    <row r="1023" spans="1:23" s="142" customFormat="1" ht="14.1" customHeight="1" outlineLevel="5">
      <c r="A1023" s="192">
        <f t="shared" si="657"/>
        <v>1161</v>
      </c>
      <c r="B1023" s="173" t="s">
        <v>51</v>
      </c>
      <c r="C1023" s="174"/>
      <c r="D1023" s="140">
        <f t="shared" si="676"/>
        <v>10</v>
      </c>
      <c r="E1023" s="140">
        <f t="shared" si="675"/>
        <v>10</v>
      </c>
      <c r="F1023" s="175">
        <v>45307</v>
      </c>
      <c r="G1023" s="175">
        <v>45316</v>
      </c>
      <c r="H1023" s="143">
        <f t="shared" si="677"/>
        <v>45321</v>
      </c>
      <c r="I1023" s="175">
        <v>45321</v>
      </c>
      <c r="J1023" s="175">
        <v>45321</v>
      </c>
      <c r="K1023" s="143">
        <f t="shared" si="678"/>
        <v>45321</v>
      </c>
      <c r="L1023" s="144">
        <v>100</v>
      </c>
      <c r="M1023" s="215">
        <v>0</v>
      </c>
      <c r="N1023" s="144">
        <f t="shared" si="695"/>
        <v>0</v>
      </c>
      <c r="O1023" s="206">
        <v>100</v>
      </c>
      <c r="P1023" s="145" t="s">
        <v>32</v>
      </c>
      <c r="Q1023" s="227">
        <f t="shared" si="696"/>
        <v>100</v>
      </c>
      <c r="R1023" s="146"/>
      <c r="S1023" s="55">
        <f t="shared" si="700"/>
        <v>0.14705882352941177</v>
      </c>
      <c r="T1023" s="149">
        <f t="shared" si="697"/>
        <v>1</v>
      </c>
      <c r="U1023" s="233">
        <f t="shared" si="698"/>
        <v>1</v>
      </c>
      <c r="V1023" s="149">
        <f t="shared" si="699"/>
        <v>0</v>
      </c>
      <c r="W1023" s="150"/>
    </row>
    <row r="1024" spans="1:23" s="142" customFormat="1" ht="14.1" customHeight="1" outlineLevel="5">
      <c r="A1024" s="192">
        <f t="shared" si="657"/>
        <v>1162</v>
      </c>
      <c r="B1024" s="173" t="s">
        <v>52</v>
      </c>
      <c r="C1024" s="174"/>
      <c r="D1024" s="140">
        <f t="shared" si="676"/>
        <v>6</v>
      </c>
      <c r="E1024" s="140">
        <f t="shared" si="675"/>
        <v>6</v>
      </c>
      <c r="F1024" s="175">
        <v>45313</v>
      </c>
      <c r="G1024" s="175">
        <v>45318</v>
      </c>
      <c r="H1024" s="143">
        <f t="shared" si="677"/>
        <v>45322</v>
      </c>
      <c r="I1024" s="175">
        <v>45322</v>
      </c>
      <c r="J1024" s="175">
        <v>45323</v>
      </c>
      <c r="K1024" s="143">
        <f t="shared" si="678"/>
        <v>45323</v>
      </c>
      <c r="L1024" s="144">
        <v>100</v>
      </c>
      <c r="M1024" s="215">
        <v>0</v>
      </c>
      <c r="N1024" s="144">
        <f t="shared" si="695"/>
        <v>0</v>
      </c>
      <c r="O1024" s="206">
        <v>100</v>
      </c>
      <c r="P1024" s="145" t="s">
        <v>32</v>
      </c>
      <c r="Q1024" s="227">
        <f t="shared" si="696"/>
        <v>100</v>
      </c>
      <c r="R1024" s="146"/>
      <c r="S1024" s="55">
        <f t="shared" si="700"/>
        <v>8.8235294117647065E-2</v>
      </c>
      <c r="T1024" s="149">
        <f t="shared" si="697"/>
        <v>1</v>
      </c>
      <c r="U1024" s="233">
        <f t="shared" si="698"/>
        <v>1</v>
      </c>
      <c r="V1024" s="149">
        <f t="shared" si="699"/>
        <v>0</v>
      </c>
      <c r="W1024" s="150"/>
    </row>
    <row r="1025" spans="1:23" s="142" customFormat="1" ht="14.1" customHeight="1" outlineLevel="5">
      <c r="A1025" s="192">
        <f t="shared" si="657"/>
        <v>1163</v>
      </c>
      <c r="B1025" s="173" t="s">
        <v>53</v>
      </c>
      <c r="C1025" s="174"/>
      <c r="D1025" s="140">
        <f t="shared" si="676"/>
        <v>14</v>
      </c>
      <c r="E1025" s="140">
        <f t="shared" si="675"/>
        <v>14</v>
      </c>
      <c r="F1025" s="175">
        <v>45316</v>
      </c>
      <c r="G1025" s="175">
        <v>45329</v>
      </c>
      <c r="H1025" s="143">
        <f t="shared" si="677"/>
        <v>45412</v>
      </c>
      <c r="I1025" s="175">
        <v>45412</v>
      </c>
      <c r="J1025" s="175">
        <v>45425</v>
      </c>
      <c r="K1025" s="143">
        <f t="shared" si="678"/>
        <v>45425</v>
      </c>
      <c r="L1025" s="144">
        <v>100</v>
      </c>
      <c r="M1025" s="215">
        <v>0</v>
      </c>
      <c r="N1025" s="144">
        <f t="shared" si="695"/>
        <v>0</v>
      </c>
      <c r="O1025" s="206">
        <v>25</v>
      </c>
      <c r="P1025" s="145" t="s">
        <v>32</v>
      </c>
      <c r="Q1025" s="227">
        <f t="shared" si="696"/>
        <v>100</v>
      </c>
      <c r="R1025" s="146"/>
      <c r="S1025" s="55">
        <f t="shared" si="700"/>
        <v>0.20588235294117646</v>
      </c>
      <c r="T1025" s="149">
        <f t="shared" si="697"/>
        <v>1</v>
      </c>
      <c r="U1025" s="233">
        <f t="shared" si="698"/>
        <v>0.25</v>
      </c>
      <c r="V1025" s="149">
        <f t="shared" si="699"/>
        <v>-0.75</v>
      </c>
      <c r="W1025" s="150"/>
    </row>
    <row r="1026" spans="1:23" s="142" customFormat="1" ht="14.1" customHeight="1" outlineLevel="5">
      <c r="A1026" s="192">
        <f t="shared" si="657"/>
        <v>1164</v>
      </c>
      <c r="B1026" s="173" t="s">
        <v>54</v>
      </c>
      <c r="C1026" s="174"/>
      <c r="D1026" s="140">
        <f t="shared" si="676"/>
        <v>6</v>
      </c>
      <c r="E1026" s="140">
        <f t="shared" si="675"/>
        <v>6</v>
      </c>
      <c r="F1026" s="175">
        <v>45327</v>
      </c>
      <c r="G1026" s="175">
        <v>45332</v>
      </c>
      <c r="H1026" s="143">
        <f t="shared" si="677"/>
        <v>45422</v>
      </c>
      <c r="I1026" s="175">
        <v>45422</v>
      </c>
      <c r="J1026" s="175">
        <v>45428</v>
      </c>
      <c r="K1026" s="143">
        <f t="shared" si="678"/>
        <v>45428</v>
      </c>
      <c r="L1026" s="144">
        <v>100</v>
      </c>
      <c r="M1026" s="215">
        <v>0</v>
      </c>
      <c r="N1026" s="144">
        <f t="shared" si="695"/>
        <v>0</v>
      </c>
      <c r="O1026" s="206"/>
      <c r="P1026" s="145" t="s">
        <v>32</v>
      </c>
      <c r="Q1026" s="227">
        <f t="shared" si="696"/>
        <v>100</v>
      </c>
      <c r="R1026" s="146"/>
      <c r="S1026" s="55">
        <f t="shared" si="700"/>
        <v>8.8235294117647065E-2</v>
      </c>
      <c r="T1026" s="149">
        <f t="shared" si="697"/>
        <v>1</v>
      </c>
      <c r="U1026" s="233">
        <f t="shared" si="698"/>
        <v>0</v>
      </c>
      <c r="V1026" s="149">
        <f t="shared" si="699"/>
        <v>-1</v>
      </c>
      <c r="W1026" s="150"/>
    </row>
    <row r="1027" spans="1:23" s="142" customFormat="1" ht="14.1" customHeight="1" outlineLevel="5">
      <c r="A1027" s="192">
        <f t="shared" si="657"/>
        <v>1165</v>
      </c>
      <c r="B1027" s="173" t="s">
        <v>65</v>
      </c>
      <c r="C1027" s="174"/>
      <c r="D1027" s="140">
        <f t="shared" si="676"/>
        <v>3</v>
      </c>
      <c r="E1027" s="140">
        <f t="shared" si="675"/>
        <v>3</v>
      </c>
      <c r="F1027" s="175">
        <v>45334</v>
      </c>
      <c r="G1027" s="175">
        <v>45336</v>
      </c>
      <c r="H1027" s="143">
        <f t="shared" si="677"/>
        <v>45429</v>
      </c>
      <c r="I1027" s="175">
        <v>45429</v>
      </c>
      <c r="J1027" s="175">
        <v>45432</v>
      </c>
      <c r="K1027" s="143">
        <f t="shared" si="678"/>
        <v>45432</v>
      </c>
      <c r="L1027" s="144">
        <v>100</v>
      </c>
      <c r="M1027" s="215">
        <v>0</v>
      </c>
      <c r="N1027" s="144">
        <f t="shared" si="695"/>
        <v>0</v>
      </c>
      <c r="O1027" s="206"/>
      <c r="P1027" s="145" t="s">
        <v>32</v>
      </c>
      <c r="Q1027" s="227">
        <f t="shared" si="696"/>
        <v>100</v>
      </c>
      <c r="R1027" s="146"/>
      <c r="S1027" s="55">
        <f t="shared" si="700"/>
        <v>4.4117647058823532E-2</v>
      </c>
      <c r="T1027" s="149">
        <f t="shared" si="697"/>
        <v>1</v>
      </c>
      <c r="U1027" s="233">
        <f t="shared" si="698"/>
        <v>0</v>
      </c>
      <c r="V1027" s="149">
        <f t="shared" si="699"/>
        <v>-1</v>
      </c>
      <c r="W1027" s="150"/>
    </row>
    <row r="1028" spans="1:23" s="142" customFormat="1" ht="14.1" customHeight="1" outlineLevel="5">
      <c r="A1028" s="192">
        <f t="shared" si="657"/>
        <v>1166</v>
      </c>
      <c r="B1028" s="173" t="s">
        <v>55</v>
      </c>
      <c r="C1028" s="174"/>
      <c r="D1028" s="140">
        <f t="shared" si="676"/>
        <v>1</v>
      </c>
      <c r="E1028" s="140">
        <f t="shared" si="675"/>
        <v>1</v>
      </c>
      <c r="F1028" s="175">
        <v>45337</v>
      </c>
      <c r="G1028" s="175">
        <v>45337</v>
      </c>
      <c r="H1028" s="143">
        <f t="shared" si="677"/>
        <v>45433</v>
      </c>
      <c r="I1028" s="175">
        <v>45433</v>
      </c>
      <c r="J1028" s="175">
        <v>45433</v>
      </c>
      <c r="K1028" s="143">
        <f t="shared" si="678"/>
        <v>45433</v>
      </c>
      <c r="L1028" s="144">
        <v>100</v>
      </c>
      <c r="M1028" s="215">
        <v>0</v>
      </c>
      <c r="N1028" s="144">
        <f t="shared" si="695"/>
        <v>0</v>
      </c>
      <c r="O1028" s="206"/>
      <c r="P1028" s="145" t="s">
        <v>32</v>
      </c>
      <c r="Q1028" s="227">
        <f t="shared" si="696"/>
        <v>100</v>
      </c>
      <c r="R1028" s="146"/>
      <c r="S1028" s="55">
        <f t="shared" si="700"/>
        <v>1.4705882352941176E-2</v>
      </c>
      <c r="T1028" s="149">
        <f t="shared" si="697"/>
        <v>1</v>
      </c>
      <c r="U1028" s="233">
        <f t="shared" si="698"/>
        <v>0</v>
      </c>
      <c r="V1028" s="149">
        <f t="shared" si="699"/>
        <v>-1</v>
      </c>
      <c r="W1028" s="150"/>
    </row>
    <row r="1029" spans="1:23" s="142" customFormat="1" ht="14.1" customHeight="1" outlineLevel="5">
      <c r="A1029" s="192">
        <f t="shared" si="657"/>
        <v>1167</v>
      </c>
      <c r="B1029" s="173" t="s">
        <v>56</v>
      </c>
      <c r="C1029" s="174"/>
      <c r="D1029" s="140">
        <f t="shared" si="676"/>
        <v>3</v>
      </c>
      <c r="E1029" s="140">
        <f t="shared" si="675"/>
        <v>3</v>
      </c>
      <c r="F1029" s="175">
        <v>45342</v>
      </c>
      <c r="G1029" s="175">
        <v>45344</v>
      </c>
      <c r="H1029" s="143">
        <f t="shared" si="677"/>
        <v>45437</v>
      </c>
      <c r="I1029" s="175">
        <v>45437</v>
      </c>
      <c r="J1029" s="175">
        <v>45440</v>
      </c>
      <c r="K1029" s="143">
        <f t="shared" si="678"/>
        <v>45440</v>
      </c>
      <c r="L1029" s="144">
        <v>100</v>
      </c>
      <c r="M1029" s="215">
        <v>0</v>
      </c>
      <c r="N1029" s="144">
        <f t="shared" si="695"/>
        <v>0</v>
      </c>
      <c r="O1029" s="206"/>
      <c r="P1029" s="145" t="s">
        <v>32</v>
      </c>
      <c r="Q1029" s="227">
        <f t="shared" si="696"/>
        <v>100</v>
      </c>
      <c r="R1029" s="146"/>
      <c r="S1029" s="55">
        <f t="shared" si="700"/>
        <v>4.4117647058823532E-2</v>
      </c>
      <c r="T1029" s="149">
        <f t="shared" si="697"/>
        <v>1</v>
      </c>
      <c r="U1029" s="233">
        <f t="shared" si="698"/>
        <v>0</v>
      </c>
      <c r="V1029" s="149">
        <f t="shared" si="699"/>
        <v>-1</v>
      </c>
      <c r="W1029" s="150"/>
    </row>
    <row r="1030" spans="1:23" s="142" customFormat="1" ht="14.1" customHeight="1" outlineLevel="5">
      <c r="A1030" s="192">
        <f t="shared" si="657"/>
        <v>1168</v>
      </c>
      <c r="B1030" s="173" t="s">
        <v>57</v>
      </c>
      <c r="C1030" s="174"/>
      <c r="D1030" s="140">
        <f t="shared" si="676"/>
        <v>3</v>
      </c>
      <c r="E1030" s="140">
        <f t="shared" si="675"/>
        <v>3</v>
      </c>
      <c r="F1030" s="175">
        <v>45348</v>
      </c>
      <c r="G1030" s="175">
        <v>45350</v>
      </c>
      <c r="H1030" s="143">
        <f t="shared" si="677"/>
        <v>45443</v>
      </c>
      <c r="I1030" s="175">
        <v>45443</v>
      </c>
      <c r="J1030" s="175">
        <v>45446</v>
      </c>
      <c r="K1030" s="143">
        <f t="shared" si="678"/>
        <v>45446</v>
      </c>
      <c r="L1030" s="144">
        <v>100</v>
      </c>
      <c r="M1030" s="215">
        <v>0</v>
      </c>
      <c r="N1030" s="144">
        <f t="shared" si="695"/>
        <v>0</v>
      </c>
      <c r="O1030" s="206"/>
      <c r="P1030" s="145" t="s">
        <v>32</v>
      </c>
      <c r="Q1030" s="227">
        <f t="shared" si="696"/>
        <v>100</v>
      </c>
      <c r="R1030" s="146"/>
      <c r="S1030" s="55">
        <f t="shared" si="700"/>
        <v>4.4117647058823532E-2</v>
      </c>
      <c r="T1030" s="149">
        <f t="shared" si="697"/>
        <v>1</v>
      </c>
      <c r="U1030" s="233">
        <f t="shared" si="698"/>
        <v>0</v>
      </c>
      <c r="V1030" s="149">
        <f t="shared" si="699"/>
        <v>-1</v>
      </c>
      <c r="W1030" s="150"/>
    </row>
    <row r="1031" spans="1:23" s="142" customFormat="1" ht="14.1" customHeight="1" outlineLevel="5">
      <c r="A1031" s="192">
        <f t="shared" si="657"/>
        <v>1169</v>
      </c>
      <c r="B1031" s="173" t="s">
        <v>195</v>
      </c>
      <c r="C1031" s="174"/>
      <c r="D1031" s="140">
        <v>0</v>
      </c>
      <c r="E1031" s="140">
        <f t="shared" si="675"/>
        <v>1</v>
      </c>
      <c r="F1031" s="175">
        <v>45350</v>
      </c>
      <c r="G1031" s="175">
        <v>45350</v>
      </c>
      <c r="H1031" s="143">
        <f t="shared" si="677"/>
        <v>45446</v>
      </c>
      <c r="I1031" s="175">
        <v>45446</v>
      </c>
      <c r="J1031" s="175">
        <v>45446</v>
      </c>
      <c r="K1031" s="143">
        <f t="shared" si="678"/>
        <v>45446</v>
      </c>
      <c r="L1031" s="144">
        <v>100</v>
      </c>
      <c r="M1031" s="215">
        <v>0</v>
      </c>
      <c r="N1031" s="144">
        <f t="shared" si="695"/>
        <v>0</v>
      </c>
      <c r="O1031" s="206"/>
      <c r="P1031" s="145" t="s">
        <v>32</v>
      </c>
      <c r="Q1031" s="227">
        <f t="shared" si="696"/>
        <v>100</v>
      </c>
      <c r="R1031" s="146"/>
      <c r="S1031" s="55">
        <f t="shared" si="700"/>
        <v>0</v>
      </c>
      <c r="T1031" s="149">
        <f t="shared" si="697"/>
        <v>1</v>
      </c>
      <c r="U1031" s="233">
        <f t="shared" si="698"/>
        <v>0</v>
      </c>
      <c r="V1031" s="149">
        <f t="shared" si="699"/>
        <v>-1</v>
      </c>
      <c r="W1031" s="150"/>
    </row>
    <row r="1032" spans="1:23" s="142" customFormat="1" ht="14.1" customHeight="1" outlineLevel="4">
      <c r="A1032" s="192">
        <f t="shared" si="657"/>
        <v>1170</v>
      </c>
      <c r="B1032" s="173" t="s">
        <v>67</v>
      </c>
      <c r="C1032" s="174"/>
      <c r="D1032" s="140">
        <v>0</v>
      </c>
      <c r="E1032" s="140">
        <f t="shared" si="675"/>
        <v>1</v>
      </c>
      <c r="F1032" s="175">
        <v>45350</v>
      </c>
      <c r="G1032" s="175">
        <v>45350</v>
      </c>
      <c r="H1032" s="143">
        <f t="shared" si="677"/>
        <v>45446</v>
      </c>
      <c r="I1032" s="175">
        <v>45446</v>
      </c>
      <c r="J1032" s="175">
        <v>45446</v>
      </c>
      <c r="K1032" s="143">
        <f t="shared" si="678"/>
        <v>45446</v>
      </c>
      <c r="L1032" s="144">
        <v>100</v>
      </c>
      <c r="M1032" s="215">
        <v>0</v>
      </c>
      <c r="N1032" s="144">
        <f t="shared" si="695"/>
        <v>0</v>
      </c>
      <c r="O1032" s="206"/>
      <c r="P1032" s="145" t="s">
        <v>32</v>
      </c>
      <c r="Q1032" s="227">
        <f t="shared" si="696"/>
        <v>100</v>
      </c>
      <c r="R1032" s="146"/>
      <c r="S1032" s="55">
        <f>D1032/$D$1019</f>
        <v>0</v>
      </c>
      <c r="T1032" s="149">
        <f t="shared" si="697"/>
        <v>1</v>
      </c>
      <c r="U1032" s="233">
        <f t="shared" si="698"/>
        <v>0</v>
      </c>
      <c r="V1032" s="149">
        <f t="shared" si="699"/>
        <v>-1</v>
      </c>
      <c r="W1032" s="150"/>
    </row>
    <row r="1033" spans="1:23" s="142" customFormat="1" ht="14.1" customHeight="1" outlineLevel="3">
      <c r="A1033" s="192">
        <f t="shared" si="657"/>
        <v>1171</v>
      </c>
      <c r="B1033" s="173" t="s">
        <v>91</v>
      </c>
      <c r="C1033" s="174"/>
      <c r="D1033" s="140">
        <v>0</v>
      </c>
      <c r="E1033" s="140">
        <f t="shared" si="675"/>
        <v>1</v>
      </c>
      <c r="F1033" s="175">
        <v>45350</v>
      </c>
      <c r="G1033" s="175">
        <v>45350</v>
      </c>
      <c r="H1033" s="143">
        <f t="shared" si="677"/>
        <v>45446</v>
      </c>
      <c r="I1033" s="175">
        <v>45446</v>
      </c>
      <c r="J1033" s="175">
        <v>45446</v>
      </c>
      <c r="K1033" s="143">
        <f t="shared" si="678"/>
        <v>45446</v>
      </c>
      <c r="L1033" s="144">
        <v>100</v>
      </c>
      <c r="M1033" s="215">
        <v>0</v>
      </c>
      <c r="N1033" s="144">
        <f t="shared" si="695"/>
        <v>0</v>
      </c>
      <c r="O1033" s="206"/>
      <c r="P1033" s="145" t="s">
        <v>32</v>
      </c>
      <c r="Q1033" s="227">
        <f t="shared" si="696"/>
        <v>100</v>
      </c>
      <c r="R1033" s="146"/>
      <c r="S1033" s="55">
        <f>D1033/$D$1018</f>
        <v>0</v>
      </c>
      <c r="T1033" s="149">
        <f t="shared" si="697"/>
        <v>1</v>
      </c>
      <c r="U1033" s="233">
        <f t="shared" si="698"/>
        <v>0</v>
      </c>
      <c r="V1033" s="149">
        <f t="shared" si="699"/>
        <v>-1</v>
      </c>
      <c r="W1033" s="150"/>
    </row>
    <row r="1034" spans="1:23" s="142" customFormat="1" ht="14.1" customHeight="1" outlineLevel="2">
      <c r="A1034" s="192">
        <f t="shared" si="657"/>
        <v>1172</v>
      </c>
      <c r="B1034" s="173" t="s">
        <v>196</v>
      </c>
      <c r="C1034" s="174"/>
      <c r="D1034" s="140">
        <v>0</v>
      </c>
      <c r="E1034" s="140">
        <f t="shared" si="675"/>
        <v>1</v>
      </c>
      <c r="F1034" s="175">
        <v>45350</v>
      </c>
      <c r="G1034" s="175">
        <v>45350</v>
      </c>
      <c r="H1034" s="143">
        <f t="shared" si="677"/>
        <v>45446</v>
      </c>
      <c r="I1034" s="175">
        <v>45446</v>
      </c>
      <c r="J1034" s="175">
        <v>45446</v>
      </c>
      <c r="K1034" s="143">
        <f t="shared" si="678"/>
        <v>45446</v>
      </c>
      <c r="L1034" s="144">
        <v>100</v>
      </c>
      <c r="M1034" s="215">
        <v>0</v>
      </c>
      <c r="N1034" s="144">
        <f t="shared" si="695"/>
        <v>0</v>
      </c>
      <c r="O1034" s="206"/>
      <c r="P1034" s="145" t="s">
        <v>32</v>
      </c>
      <c r="Q1034" s="227">
        <f t="shared" si="696"/>
        <v>100</v>
      </c>
      <c r="R1034" s="146"/>
      <c r="S1034" s="55">
        <f>D1034/$D$1014</f>
        <v>0</v>
      </c>
      <c r="T1034" s="149">
        <f t="shared" si="697"/>
        <v>1</v>
      </c>
      <c r="U1034" s="233">
        <f t="shared" si="698"/>
        <v>0</v>
      </c>
      <c r="V1034" s="149">
        <f t="shared" si="699"/>
        <v>-1</v>
      </c>
      <c r="W1034" s="150"/>
    </row>
    <row r="1035" spans="1:23" s="142" customFormat="1" ht="14.1" customHeight="1" outlineLevel="1">
      <c r="A1035" s="192">
        <f t="shared" ref="A1035:A1036" si="701">A1034+1</f>
        <v>1173</v>
      </c>
      <c r="B1035" s="173" t="s">
        <v>197</v>
      </c>
      <c r="C1035" s="174"/>
      <c r="D1035" s="140">
        <v>0</v>
      </c>
      <c r="E1035" s="140">
        <f t="shared" si="675"/>
        <v>1</v>
      </c>
      <c r="F1035" s="175">
        <v>45350</v>
      </c>
      <c r="G1035" s="175">
        <v>45350</v>
      </c>
      <c r="H1035" s="143">
        <f t="shared" si="677"/>
        <v>45446</v>
      </c>
      <c r="I1035" s="175">
        <v>45446</v>
      </c>
      <c r="J1035" s="175">
        <v>45446</v>
      </c>
      <c r="K1035" s="143">
        <f>J1035</f>
        <v>45446</v>
      </c>
      <c r="L1035" s="144">
        <v>100</v>
      </c>
      <c r="M1035" s="215">
        <v>0</v>
      </c>
      <c r="N1035" s="144">
        <f t="shared" si="695"/>
        <v>0</v>
      </c>
      <c r="O1035" s="206"/>
      <c r="P1035" s="145" t="s">
        <v>32</v>
      </c>
      <c r="Q1035" s="227">
        <f t="shared" si="696"/>
        <v>100</v>
      </c>
      <c r="R1035" s="146"/>
      <c r="S1035" s="55">
        <f>D1035/$D$592</f>
        <v>0</v>
      </c>
      <c r="T1035" s="149">
        <f t="shared" si="697"/>
        <v>1</v>
      </c>
      <c r="U1035" s="233">
        <f t="shared" si="698"/>
        <v>0</v>
      </c>
      <c r="V1035" s="149">
        <f t="shared" si="699"/>
        <v>-1</v>
      </c>
      <c r="W1035" s="150"/>
    </row>
    <row r="1036" spans="1:23" s="142" customFormat="1" ht="14.1" customHeight="1">
      <c r="A1036" s="192">
        <f t="shared" si="701"/>
        <v>1174</v>
      </c>
      <c r="B1036" s="173" t="s">
        <v>198</v>
      </c>
      <c r="C1036" s="174"/>
      <c r="D1036" s="140">
        <v>0</v>
      </c>
      <c r="E1036" s="140">
        <f t="shared" si="675"/>
        <v>1</v>
      </c>
      <c r="F1036" s="175">
        <v>45350</v>
      </c>
      <c r="G1036" s="175">
        <v>45350</v>
      </c>
      <c r="H1036" s="143">
        <f t="shared" si="677"/>
        <v>45448</v>
      </c>
      <c r="I1036" s="175">
        <v>45448</v>
      </c>
      <c r="J1036" s="175">
        <v>45448</v>
      </c>
      <c r="K1036" s="143">
        <f t="shared" si="678"/>
        <v>45448</v>
      </c>
      <c r="L1036" s="144">
        <v>100</v>
      </c>
      <c r="M1036" s="215">
        <v>0</v>
      </c>
      <c r="N1036" s="144">
        <f t="shared" si="695"/>
        <v>0</v>
      </c>
      <c r="O1036" s="206"/>
      <c r="P1036" s="145" t="s">
        <v>32</v>
      </c>
      <c r="Q1036" s="227">
        <f t="shared" si="696"/>
        <v>100</v>
      </c>
      <c r="R1036" s="146"/>
      <c r="S1036" s="55">
        <f>D1036/$D$8</f>
        <v>0</v>
      </c>
      <c r="T1036" s="149">
        <f t="shared" si="697"/>
        <v>1</v>
      </c>
      <c r="U1036" s="233">
        <f t="shared" si="698"/>
        <v>0</v>
      </c>
      <c r="V1036" s="149">
        <f t="shared" si="699"/>
        <v>-1</v>
      </c>
      <c r="W1036" s="150"/>
    </row>
    <row r="1037" spans="1:23" s="60" customFormat="1" ht="14.1" customHeight="1">
      <c r="B1037" s="54" t="s">
        <v>31</v>
      </c>
      <c r="C1037" s="56" t="s">
        <v>31</v>
      </c>
      <c r="D1037" s="56" t="s">
        <v>31</v>
      </c>
      <c r="E1037" s="56" t="s">
        <v>31</v>
      </c>
      <c r="F1037" s="57" t="s">
        <v>31</v>
      </c>
      <c r="G1037" s="57" t="s">
        <v>31</v>
      </c>
      <c r="H1037" s="57" t="s">
        <v>31</v>
      </c>
      <c r="I1037" s="57" t="s">
        <v>31</v>
      </c>
      <c r="J1037" s="57" t="s">
        <v>31</v>
      </c>
      <c r="K1037" s="57" t="s">
        <v>31</v>
      </c>
      <c r="L1037" s="59" t="s">
        <v>31</v>
      </c>
      <c r="M1037" s="214" t="s">
        <v>31</v>
      </c>
      <c r="N1037" s="59" t="s">
        <v>31</v>
      </c>
      <c r="O1037" s="213" t="s">
        <v>31</v>
      </c>
      <c r="P1037" s="54" t="s">
        <v>31</v>
      </c>
      <c r="Q1037" s="59" t="s">
        <v>31</v>
      </c>
      <c r="R1037" s="57" t="s">
        <v>31</v>
      </c>
      <c r="S1037" s="58" t="s">
        <v>31</v>
      </c>
      <c r="T1037" s="27" t="s">
        <v>31</v>
      </c>
      <c r="U1037" s="27" t="s">
        <v>31</v>
      </c>
      <c r="V1037" s="27" t="s">
        <v>31</v>
      </c>
      <c r="W1037" s="54"/>
    </row>
    <row r="1038" spans="1:23" ht="14.1" customHeight="1"/>
    <row r="1039" spans="1:23" ht="14.1" customHeight="1"/>
    <row r="1040" spans="1:23" ht="14.1" customHeight="1"/>
    <row r="1041" ht="14.1" customHeight="1"/>
  </sheetData>
  <autoFilter ref="B7:W1037" xr:uid="{00000000-0009-0000-0000-000001000000}"/>
  <mergeCells count="8">
    <mergeCell ref="C5:E5"/>
    <mergeCell ref="P5:S5"/>
    <mergeCell ref="T5:U5"/>
    <mergeCell ref="I2:J2"/>
    <mergeCell ref="C4:E4"/>
    <mergeCell ref="P4:S4"/>
    <mergeCell ref="T4:U4"/>
    <mergeCell ref="K4:O4"/>
  </mergeCells>
  <conditionalFormatting sqref="F8:G8 F1037">
    <cfRule type="expression" dxfId="12" priority="24">
      <formula>AND(F8&lt;&gt;"",H8="",F8&lt;$V$1)</formula>
    </cfRule>
  </conditionalFormatting>
  <conditionalFormatting sqref="G1037">
    <cfRule type="expression" dxfId="11" priority="448">
      <formula>AND(G1037&lt;&gt;"",K1037="",G1037&lt;$V$1)</formula>
    </cfRule>
  </conditionalFormatting>
  <conditionalFormatting sqref="N12:N13 N17:N26 N28:N35 N38:N49 N53:N63 N66:N73 N75:N82 N85:N86 N90:N99 N101:N103 N105:N108 N110:N112 N114:N119 N122:N135 N138:N139 N143:N152 N154:N160 N162:N171 N174:N185 N189:N198 N200:N210 N213:N214 N218:N227 N229:N235 N237:N246 N249:N262 N265:N266 N270:N279 N281:N287 N289:N298 N301:N314 N317:N318 N322:N331 N333:N339 N341:N350 N352:N355 N357:N359 N361:N366 N369:N382 N385:N386 N390:N399 N401:N407 N409:N418 N421:N434 N437:N438 N442:N451 N453:N459 N461:N470 N473:N486 N489:N490 N494:N503 N505:N511 N513:N522 N525:N538 N541:N542 N546:N555 N557:N563 N565:N574 N577:N591 N595:N596 N600:N609 N611:N617 N619:N630 N633:N634 N638:N647 N649:N655 N657:N666 N669:N679 N681:N691 N693:N706 N709:N710 N714:N723 N725:N727 N730:N732 N734:N736 N738:N743 N745:N758 N761:N762 N765:N776 N779:N780 N784:N794 N797:N803 N805:N810 N813:N822 N824:N831 N834:N847 N850:N851 N855:N865 N867:N877 N879:N889 N891:N900 N902:N911 N913:N923 N926:N932 N934:N940 N943:N952 N954:N961 N964:N973 N975:N985 N988:N989 N993:N1002 N1004:N1013 N1016:N1017 N1021:N1036">
    <cfRule type="cellIs" dxfId="10" priority="1" operator="greaterThan">
      <formula>$O12</formula>
    </cfRule>
    <cfRule type="cellIs" dxfId="9" priority="2" operator="lessThan">
      <formula>$O12</formula>
    </cfRule>
  </conditionalFormatting>
  <conditionalFormatting sqref="O5">
    <cfRule type="iconSet" priority="3291">
      <iconSet showValue="0">
        <cfvo type="percent" val="0"/>
        <cfvo type="num" val="-13"/>
        <cfvo type="num" val="0"/>
      </iconSet>
    </cfRule>
  </conditionalFormatting>
  <conditionalFormatting sqref="P5">
    <cfRule type="dataBar" priority="3300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{674D4D06-BF5B-440F-AD7B-BF460320BB57}</x14:id>
        </ext>
      </extLst>
    </cfRule>
  </conditionalFormatting>
  <conditionalFormatting sqref="R1037">
    <cfRule type="expression" dxfId="8" priority="4">
      <formula>AND(R1037&lt;&gt;"",T1037="",R1037&lt;$V$1)</formula>
    </cfRule>
  </conditionalFormatting>
  <conditionalFormatting sqref="T5">
    <cfRule type="dataBar" priority="330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{5A9AB405-167E-4228-94DC-2FC0C639D60F}</x14:id>
        </ext>
      </extLst>
    </cfRule>
  </conditionalFormatting>
  <conditionalFormatting sqref="V5">
    <cfRule type="expression" dxfId="7" priority="3307">
      <formula>V5&gt;0</formula>
    </cfRule>
    <cfRule type="expression" dxfId="6" priority="3308">
      <formula>V5&lt;0</formula>
    </cfRule>
  </conditionalFormatting>
  <conditionalFormatting sqref="V8:V1037">
    <cfRule type="cellIs" dxfId="5" priority="23" operator="lessThan">
      <formula>0</formula>
    </cfRule>
  </conditionalFormatting>
  <printOptions horizontalCentered="1"/>
  <pageMargins left="0.31496062992126" right="0.31496062992126" top="0.511811023622047" bottom="0.511811023622047" header="0.31496062992126" footer="0.31496062992126"/>
  <pageSetup paperSize="8" scale="69" fitToHeight="0" orientation="landscape" r:id="rId1"/>
  <headerFooter>
    <oddFooter>&amp;L&amp;F
Print Date : &amp;D&amp;RPage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4D4D06-BF5B-440F-AD7B-BF460320BB57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P5</xm:sqref>
        </x14:conditionalFormatting>
        <x14:conditionalFormatting xmlns:xm="http://schemas.microsoft.com/office/excel/2006/main">
          <x14:cfRule type="dataBar" id="{5A9AB405-167E-4228-94DC-2FC0C639D60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B2:AI60"/>
  <sheetViews>
    <sheetView topLeftCell="K22" zoomScale="85" zoomScaleNormal="85" workbookViewId="0">
      <selection activeCell="AG59" sqref="AG59"/>
    </sheetView>
  </sheetViews>
  <sheetFormatPr defaultColWidth="9.33203125" defaultRowHeight="13.8"/>
  <cols>
    <col min="1" max="1" width="2.33203125" style="34" customWidth="1"/>
    <col min="2" max="2" width="15.33203125" style="35" customWidth="1"/>
    <col min="3" max="4" width="9" style="35" customWidth="1"/>
    <col min="5" max="5" width="9.6640625" style="35" customWidth="1"/>
    <col min="6" max="7" width="10" style="35" customWidth="1"/>
    <col min="8" max="8" width="9" style="35" customWidth="1"/>
    <col min="9" max="9" width="9.6640625" style="35" customWidth="1"/>
    <col min="10" max="10" width="10" style="35" customWidth="1"/>
    <col min="11" max="11" width="10" style="34" customWidth="1"/>
    <col min="12" max="12" width="9" style="34" customWidth="1"/>
    <col min="13" max="14" width="9.33203125" style="34" customWidth="1"/>
    <col min="15" max="15" width="9.5546875" style="34" customWidth="1"/>
    <col min="16" max="16" width="9.33203125" style="34" customWidth="1"/>
    <col min="17" max="17" width="8.6640625" style="34" customWidth="1"/>
    <col min="18" max="19" width="9.33203125" style="34" customWidth="1"/>
    <col min="20" max="20" width="9.5546875" style="34" customWidth="1"/>
    <col min="21" max="21" width="8.6640625" style="34" customWidth="1"/>
    <col min="22" max="23" width="9.5546875" style="34" customWidth="1"/>
    <col min="24" max="24" width="9.6640625" style="34" customWidth="1"/>
    <col min="25" max="25" width="8.5546875" style="34" customWidth="1"/>
    <col min="26" max="26" width="9" style="34" customWidth="1"/>
    <col min="27" max="34" width="9.33203125" style="34" customWidth="1"/>
    <col min="35" max="35" width="9.5546875" style="34" customWidth="1"/>
    <col min="36" max="16384" width="9.33203125" style="34"/>
  </cols>
  <sheetData>
    <row r="2" spans="2:35">
      <c r="B2" s="36"/>
      <c r="C2" s="36"/>
      <c r="D2" s="36"/>
      <c r="E2" s="36"/>
      <c r="F2" s="36"/>
      <c r="G2" s="36"/>
      <c r="H2" s="36"/>
      <c r="I2" s="36"/>
      <c r="J2" s="36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</row>
    <row r="3" spans="2:35">
      <c r="B3" s="36"/>
      <c r="C3" s="36"/>
      <c r="D3" s="36"/>
      <c r="E3" s="36"/>
      <c r="F3" s="36"/>
      <c r="G3" s="36"/>
      <c r="H3" s="36"/>
      <c r="I3" s="36"/>
      <c r="J3" s="36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</row>
    <row r="4" spans="2:35">
      <c r="B4" s="36"/>
      <c r="C4" s="36"/>
      <c r="D4" s="36"/>
      <c r="E4" s="36"/>
      <c r="F4" s="36"/>
      <c r="G4" s="36"/>
      <c r="H4" s="36"/>
      <c r="I4" s="36"/>
      <c r="J4" s="36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pans="2:35">
      <c r="B5" s="36"/>
      <c r="C5" s="36"/>
      <c r="D5" s="36"/>
      <c r="E5" s="36"/>
      <c r="F5" s="36"/>
      <c r="G5" s="36"/>
      <c r="H5" s="36"/>
      <c r="I5" s="36"/>
      <c r="J5" s="36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pans="2:35">
      <c r="B6" s="36"/>
      <c r="C6" s="36"/>
      <c r="D6" s="36"/>
      <c r="E6" s="36"/>
      <c r="F6" s="36"/>
      <c r="G6" s="36"/>
      <c r="H6" s="36"/>
      <c r="I6" s="36"/>
      <c r="J6" s="36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pans="2:35">
      <c r="B7" s="36"/>
      <c r="C7" s="36"/>
      <c r="D7" s="36"/>
      <c r="E7" s="36"/>
      <c r="F7" s="36"/>
      <c r="G7" s="36"/>
      <c r="H7" s="36"/>
      <c r="I7" s="36"/>
      <c r="J7" s="36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2:35">
      <c r="B8" s="36"/>
      <c r="C8" s="36"/>
      <c r="D8" s="36"/>
      <c r="E8" s="36"/>
      <c r="F8" s="36"/>
      <c r="G8" s="36"/>
      <c r="H8" s="36"/>
      <c r="I8" s="36"/>
      <c r="J8" s="36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pans="2:35">
      <c r="B9" s="36"/>
      <c r="C9" s="36"/>
      <c r="D9" s="36"/>
      <c r="E9" s="36"/>
      <c r="F9" s="36"/>
      <c r="G9" s="36"/>
      <c r="H9" s="36"/>
      <c r="I9" s="36"/>
      <c r="J9" s="36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pans="2:35">
      <c r="B10" s="36"/>
      <c r="C10" s="36"/>
      <c r="D10" s="36"/>
      <c r="E10" s="36"/>
      <c r="F10" s="36"/>
      <c r="G10" s="36"/>
      <c r="H10" s="36"/>
      <c r="I10" s="36"/>
      <c r="J10" s="36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pans="2:35">
      <c r="B11" s="36"/>
      <c r="C11" s="36"/>
      <c r="D11" s="36"/>
      <c r="E11" s="36"/>
      <c r="F11" s="36"/>
      <c r="G11" s="36"/>
      <c r="H11" s="36"/>
      <c r="I11" s="36"/>
      <c r="J11" s="36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2:35">
      <c r="B12" s="36"/>
      <c r="C12" s="36"/>
      <c r="D12" s="36"/>
      <c r="E12" s="36"/>
      <c r="F12" s="36"/>
      <c r="G12" s="36"/>
      <c r="H12" s="36"/>
      <c r="I12" s="36"/>
      <c r="J12" s="36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2:35">
      <c r="B13" s="36"/>
      <c r="C13" s="36"/>
      <c r="D13" s="36"/>
      <c r="E13" s="36"/>
      <c r="F13" s="36"/>
      <c r="G13" s="36"/>
      <c r="H13" s="36"/>
      <c r="I13" s="36"/>
      <c r="J13" s="36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 spans="2:35">
      <c r="B14" s="36"/>
      <c r="C14" s="36"/>
      <c r="D14" s="36"/>
      <c r="E14" s="36"/>
      <c r="F14" s="36"/>
      <c r="G14" s="36"/>
      <c r="H14" s="36"/>
      <c r="I14" s="36"/>
      <c r="J14" s="36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pans="2:35">
      <c r="B15" s="36"/>
      <c r="C15" s="36"/>
      <c r="D15" s="36"/>
      <c r="E15" s="36"/>
      <c r="F15" s="36"/>
      <c r="G15" s="36"/>
      <c r="H15" s="36"/>
      <c r="I15" s="36"/>
      <c r="J15" s="36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</row>
    <row r="16" spans="2:35">
      <c r="B16" s="36"/>
      <c r="C16" s="36"/>
      <c r="D16" s="36"/>
      <c r="E16" s="36"/>
      <c r="F16" s="36"/>
      <c r="G16" s="36"/>
      <c r="H16" s="36"/>
      <c r="I16" s="36"/>
      <c r="J16" s="36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pans="2:35">
      <c r="B17" s="36"/>
      <c r="C17" s="36"/>
      <c r="D17" s="36"/>
      <c r="E17" s="36"/>
      <c r="F17" s="36"/>
      <c r="G17" s="36"/>
      <c r="H17" s="36"/>
      <c r="I17" s="36"/>
      <c r="J17" s="36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pans="2:35">
      <c r="B18" s="36"/>
      <c r="C18" s="36"/>
      <c r="D18" s="36"/>
      <c r="E18" s="36"/>
      <c r="F18" s="36"/>
      <c r="G18" s="36"/>
      <c r="H18" s="36"/>
      <c r="I18" s="36"/>
      <c r="J18" s="36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 spans="2:35">
      <c r="B19" s="36"/>
      <c r="C19" s="36"/>
      <c r="D19" s="36"/>
      <c r="E19" s="36"/>
      <c r="F19" s="36"/>
      <c r="G19" s="36"/>
      <c r="H19" s="36"/>
      <c r="I19" s="36"/>
      <c r="J19" s="36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 spans="2:35">
      <c r="B20" s="36"/>
      <c r="C20" s="36"/>
      <c r="D20" s="36"/>
      <c r="E20" s="36"/>
      <c r="F20" s="36"/>
      <c r="G20" s="36"/>
      <c r="H20" s="36"/>
      <c r="I20" s="36"/>
      <c r="J20" s="36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</row>
    <row r="21" spans="2:35">
      <c r="B21" s="36"/>
      <c r="C21" s="36"/>
      <c r="D21" s="36"/>
      <c r="E21" s="36"/>
      <c r="F21" s="36"/>
      <c r="G21" s="36"/>
      <c r="H21" s="36"/>
      <c r="I21" s="36"/>
      <c r="J21" s="36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 spans="2:35">
      <c r="B22" s="36"/>
      <c r="C22" s="36"/>
      <c r="D22" s="36"/>
      <c r="E22" s="36"/>
      <c r="F22" s="36"/>
      <c r="G22" s="36"/>
      <c r="H22" s="36"/>
      <c r="I22" s="36"/>
      <c r="J22" s="36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 spans="2:35">
      <c r="B23" s="36"/>
      <c r="C23" s="36"/>
      <c r="D23" s="36"/>
      <c r="E23" s="36"/>
      <c r="F23" s="36"/>
      <c r="G23" s="36"/>
      <c r="H23" s="36"/>
      <c r="I23" s="36"/>
      <c r="J23" s="36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 spans="2:35">
      <c r="B24" s="36"/>
      <c r="C24" s="36"/>
      <c r="D24" s="36"/>
      <c r="E24" s="36"/>
      <c r="F24" s="36"/>
      <c r="G24" s="36"/>
      <c r="H24" s="36"/>
      <c r="I24" s="36"/>
      <c r="J24" s="36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 spans="2:35">
      <c r="B25" s="36"/>
      <c r="C25" s="36"/>
      <c r="D25" s="36"/>
      <c r="E25" s="36"/>
      <c r="F25" s="36"/>
      <c r="G25" s="36"/>
      <c r="H25" s="36"/>
      <c r="I25" s="36"/>
      <c r="J25" s="36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 spans="2:35">
      <c r="B26" s="36"/>
      <c r="C26" s="36"/>
      <c r="D26" s="36"/>
      <c r="E26" s="36"/>
      <c r="F26" s="36"/>
      <c r="G26" s="36"/>
      <c r="H26" s="36"/>
      <c r="I26" s="36"/>
      <c r="J26" s="36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 spans="2:35">
      <c r="B27" s="36"/>
      <c r="C27" s="36"/>
      <c r="D27" s="36"/>
      <c r="E27" s="36"/>
      <c r="F27" s="36"/>
      <c r="G27" s="36"/>
      <c r="H27" s="36"/>
      <c r="I27" s="36"/>
      <c r="J27" s="36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pans="2:35">
      <c r="B28" s="36"/>
      <c r="C28" s="36"/>
      <c r="D28" s="36"/>
      <c r="E28" s="36"/>
      <c r="F28" s="36"/>
      <c r="G28" s="36"/>
      <c r="H28" s="36"/>
      <c r="I28" s="36"/>
      <c r="J28" s="36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pans="2:35">
      <c r="B29" s="36"/>
      <c r="C29" s="36"/>
      <c r="D29" s="36"/>
      <c r="E29" s="36"/>
      <c r="F29" s="36"/>
      <c r="G29" s="36"/>
      <c r="H29" s="36"/>
      <c r="I29" s="36"/>
      <c r="J29" s="36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 spans="2:35">
      <c r="B30" s="36"/>
      <c r="C30" s="36"/>
      <c r="D30" s="36"/>
      <c r="E30" s="36"/>
      <c r="F30" s="36"/>
      <c r="G30" s="36"/>
      <c r="H30" s="36"/>
      <c r="I30" s="36"/>
      <c r="J30" s="36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 spans="2:35">
      <c r="B31" s="36"/>
      <c r="C31" s="36"/>
      <c r="D31" s="36"/>
      <c r="E31" s="36"/>
      <c r="F31" s="36"/>
      <c r="G31" s="36"/>
      <c r="H31" s="36"/>
      <c r="I31" s="36"/>
      <c r="J31" s="36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 spans="2:35">
      <c r="B32" s="36"/>
      <c r="C32" s="36"/>
      <c r="D32" s="36"/>
      <c r="E32" s="36"/>
      <c r="F32" s="36"/>
      <c r="G32" s="36"/>
      <c r="H32" s="36"/>
      <c r="I32" s="36"/>
      <c r="J32" s="36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pans="2:35">
      <c r="B33" s="36"/>
      <c r="C33" s="36"/>
      <c r="D33" s="36"/>
      <c r="E33" s="36"/>
      <c r="F33" s="36"/>
      <c r="G33" s="36"/>
      <c r="H33" s="36"/>
      <c r="I33" s="36"/>
      <c r="J33" s="36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 spans="2:35">
      <c r="B34" s="36"/>
      <c r="C34" s="36"/>
      <c r="D34" s="36"/>
      <c r="E34" s="36"/>
      <c r="F34" s="36"/>
      <c r="G34" s="36"/>
      <c r="H34" s="36"/>
      <c r="I34" s="36"/>
      <c r="J34" s="36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pans="2:35">
      <c r="B35" s="36"/>
      <c r="C35" s="36"/>
      <c r="D35" s="36"/>
      <c r="E35" s="36"/>
      <c r="F35" s="36"/>
      <c r="G35" s="36"/>
      <c r="H35" s="36"/>
      <c r="I35" s="36"/>
      <c r="J35" s="36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 spans="2:35">
      <c r="B36" s="36"/>
      <c r="C36" s="36"/>
      <c r="D36" s="36"/>
      <c r="E36" s="36"/>
      <c r="F36" s="36"/>
      <c r="G36" s="36"/>
      <c r="H36" s="36"/>
      <c r="I36" s="36"/>
      <c r="J36" s="36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 spans="2:35">
      <c r="B37" s="36"/>
      <c r="C37" s="36"/>
      <c r="D37" s="36"/>
      <c r="E37" s="36"/>
      <c r="F37" s="36"/>
      <c r="G37" s="36"/>
      <c r="H37" s="36"/>
      <c r="I37" s="36"/>
      <c r="J37" s="36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 spans="2:35">
      <c r="B38" s="36"/>
      <c r="C38" s="36"/>
      <c r="D38" s="36"/>
      <c r="E38" s="36"/>
      <c r="F38" s="36"/>
      <c r="G38" s="36"/>
      <c r="H38" s="36"/>
      <c r="I38" s="36"/>
      <c r="J38" s="36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</row>
    <row r="39" spans="2:35">
      <c r="B39" s="36"/>
      <c r="C39" s="36"/>
      <c r="D39" s="36"/>
      <c r="E39" s="36"/>
      <c r="F39" s="36"/>
      <c r="G39" s="36"/>
      <c r="H39" s="36"/>
      <c r="I39" s="36"/>
      <c r="J39" s="36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pans="2:35">
      <c r="B40" s="36"/>
      <c r="C40" s="36"/>
      <c r="D40" s="36"/>
      <c r="E40" s="36"/>
      <c r="F40" s="36"/>
      <c r="G40" s="36"/>
      <c r="H40" s="36"/>
      <c r="I40" s="36"/>
      <c r="J40" s="36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pans="2:35">
      <c r="B41" s="36"/>
      <c r="C41" s="36"/>
      <c r="D41" s="36"/>
      <c r="E41" s="36"/>
      <c r="F41" s="36"/>
      <c r="G41" s="36"/>
      <c r="H41" s="36"/>
      <c r="I41" s="36"/>
      <c r="J41" s="36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 spans="2:35">
      <c r="B42" s="36"/>
      <c r="C42" s="36"/>
      <c r="D42" s="36"/>
      <c r="E42" s="36"/>
      <c r="F42" s="36"/>
      <c r="G42" s="36"/>
      <c r="H42" s="36"/>
      <c r="I42" s="36"/>
      <c r="J42" s="36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pans="2:35">
      <c r="B43" s="36"/>
      <c r="C43" s="36"/>
      <c r="D43" s="36"/>
      <c r="E43" s="36"/>
      <c r="F43" s="36"/>
      <c r="G43" s="36"/>
      <c r="H43" s="36"/>
      <c r="I43" s="36"/>
      <c r="J43" s="36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pans="2:35">
      <c r="B44" s="36"/>
      <c r="C44" s="36"/>
      <c r="D44" s="36"/>
      <c r="E44" s="36"/>
      <c r="F44" s="36"/>
      <c r="G44" s="36"/>
      <c r="H44" s="36"/>
      <c r="I44" s="36"/>
      <c r="J44" s="36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spans="2:35">
      <c r="B45" s="36"/>
      <c r="C45" s="36"/>
      <c r="D45" s="36"/>
      <c r="E45" s="36"/>
      <c r="F45" s="36"/>
      <c r="G45" s="36"/>
      <c r="H45" s="36"/>
      <c r="I45" s="36"/>
      <c r="J45" s="36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spans="2:35">
      <c r="B46" s="36"/>
      <c r="C46" s="36"/>
      <c r="D46" s="36"/>
      <c r="E46" s="36"/>
      <c r="F46" s="36"/>
      <c r="G46" s="36"/>
      <c r="H46" s="36"/>
      <c r="I46" s="36"/>
      <c r="J46" s="36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pans="2:35">
      <c r="B47" s="36"/>
      <c r="C47" s="36"/>
      <c r="D47" s="36"/>
      <c r="E47" s="36"/>
      <c r="F47" s="36"/>
      <c r="G47" s="36"/>
      <c r="H47" s="36"/>
      <c r="I47" s="36"/>
      <c r="J47" s="36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pans="2:35">
      <c r="B48" s="36"/>
      <c r="C48" s="36"/>
      <c r="D48" s="36"/>
      <c r="E48" s="36"/>
      <c r="F48" s="36"/>
      <c r="G48" s="36"/>
      <c r="H48" s="36"/>
      <c r="I48" s="36"/>
      <c r="J48" s="36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pans="2:35">
      <c r="B49" s="36"/>
      <c r="C49" s="36"/>
      <c r="D49" s="36"/>
      <c r="E49" s="36"/>
      <c r="F49" s="36"/>
      <c r="G49" s="36"/>
      <c r="H49" s="36"/>
      <c r="I49" s="36"/>
      <c r="J49" s="36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 spans="2:35">
      <c r="B50" s="36"/>
      <c r="C50" s="36"/>
      <c r="D50" s="36"/>
      <c r="E50" s="36"/>
      <c r="F50" s="36"/>
      <c r="G50" s="36"/>
      <c r="H50" s="36"/>
      <c r="I50" s="36"/>
      <c r="J50" s="36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pans="2:35">
      <c r="B51" s="36"/>
      <c r="C51" s="36"/>
      <c r="D51" s="36"/>
      <c r="E51" s="36"/>
      <c r="F51" s="36"/>
      <c r="G51" s="36"/>
      <c r="H51" s="36"/>
      <c r="I51" s="36"/>
      <c r="J51" s="36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spans="2:35">
      <c r="B52" s="36"/>
      <c r="C52" s="36"/>
      <c r="D52" s="36"/>
      <c r="E52" s="36"/>
      <c r="F52" s="36"/>
      <c r="G52" s="36"/>
      <c r="H52" s="36"/>
      <c r="I52" s="36"/>
      <c r="J52" s="36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</row>
    <row r="53" spans="2:35">
      <c r="B53" s="36"/>
      <c r="C53" s="36"/>
      <c r="D53" s="36"/>
      <c r="E53" s="36"/>
      <c r="F53" s="36"/>
      <c r="G53" s="36"/>
      <c r="H53" s="36"/>
      <c r="I53" s="36"/>
      <c r="J53" s="36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pans="2:35" s="32" customFormat="1" ht="17.25" customHeight="1">
      <c r="B54" s="37" t="s">
        <v>33</v>
      </c>
      <c r="C54" s="199">
        <v>45219</v>
      </c>
      <c r="D54" s="199">
        <f t="shared" ref="D54" si="0">C54+7</f>
        <v>45226</v>
      </c>
      <c r="E54" s="199">
        <f t="shared" ref="E54" si="1">D54+7</f>
        <v>45233</v>
      </c>
      <c r="F54" s="199">
        <f t="shared" ref="F54" si="2">E54+7</f>
        <v>45240</v>
      </c>
      <c r="G54" s="199">
        <f t="shared" ref="G54" si="3">F54+7</f>
        <v>45247</v>
      </c>
      <c r="H54" s="199">
        <f t="shared" ref="H54" si="4">G54+7</f>
        <v>45254</v>
      </c>
      <c r="I54" s="199">
        <f t="shared" ref="I54" si="5">H54+7</f>
        <v>45261</v>
      </c>
      <c r="J54" s="199">
        <f t="shared" ref="J54" si="6">I54+7</f>
        <v>45268</v>
      </c>
      <c r="K54" s="199">
        <f t="shared" ref="K54" si="7">J54+7</f>
        <v>45275</v>
      </c>
      <c r="L54" s="199">
        <f t="shared" ref="L54" si="8">K54+7</f>
        <v>45282</v>
      </c>
      <c r="M54" s="199">
        <f t="shared" ref="M54" si="9">L54+7</f>
        <v>45289</v>
      </c>
      <c r="N54" s="199">
        <f t="shared" ref="N54" si="10">M54+7</f>
        <v>45296</v>
      </c>
      <c r="O54" s="199">
        <f t="shared" ref="O54" si="11">N54+7</f>
        <v>45303</v>
      </c>
      <c r="P54" s="199">
        <f t="shared" ref="P54" si="12">O54+7</f>
        <v>45310</v>
      </c>
      <c r="Q54" s="199">
        <f t="shared" ref="Q54" si="13">P54+7</f>
        <v>45317</v>
      </c>
      <c r="R54" s="199">
        <f t="shared" ref="R54" si="14">Q54+7</f>
        <v>45324</v>
      </c>
      <c r="S54" s="199">
        <f t="shared" ref="S54" si="15">R54+7</f>
        <v>45331</v>
      </c>
      <c r="T54" s="199">
        <f t="shared" ref="T54" si="16">S54+7</f>
        <v>45338</v>
      </c>
      <c r="U54" s="199">
        <f t="shared" ref="U54" si="17">T54+7</f>
        <v>45345</v>
      </c>
      <c r="V54" s="199">
        <f t="shared" ref="V54" si="18">U54+7</f>
        <v>45352</v>
      </c>
      <c r="W54" s="199">
        <f t="shared" ref="W54" si="19">V54+7</f>
        <v>45359</v>
      </c>
      <c r="X54" s="199">
        <f t="shared" ref="X54" si="20">W54+7</f>
        <v>45366</v>
      </c>
      <c r="Y54" s="199">
        <f t="shared" ref="Y54" si="21">X54+7</f>
        <v>45373</v>
      </c>
      <c r="Z54" s="199">
        <f t="shared" ref="Z54" si="22">Y54+7</f>
        <v>45380</v>
      </c>
      <c r="AA54" s="199">
        <f t="shared" ref="AA54" si="23">Z54+7</f>
        <v>45387</v>
      </c>
      <c r="AB54" s="199">
        <f t="shared" ref="AB54" si="24">AA54+7</f>
        <v>45394</v>
      </c>
      <c r="AC54" s="199">
        <f t="shared" ref="AC54" si="25">AB54+7</f>
        <v>45401</v>
      </c>
      <c r="AD54" s="199">
        <f t="shared" ref="AD54" si="26">AC54+7</f>
        <v>45408</v>
      </c>
      <c r="AE54" s="199">
        <f t="shared" ref="AE54" si="27">AD54+7</f>
        <v>45415</v>
      </c>
      <c r="AF54" s="199">
        <f t="shared" ref="AF54" si="28">AE54+7</f>
        <v>45422</v>
      </c>
      <c r="AG54" s="199">
        <f t="shared" ref="AG54" si="29">AF54+7</f>
        <v>45429</v>
      </c>
      <c r="AH54" s="199">
        <f t="shared" ref="AH54" si="30">AG54+7</f>
        <v>45436</v>
      </c>
      <c r="AI54" s="199">
        <f t="shared" ref="AI54" si="31">AH54+7</f>
        <v>45443</v>
      </c>
    </row>
    <row r="55" spans="2:35" s="32" customFormat="1" ht="18" customHeight="1">
      <c r="B55" s="37" t="s">
        <v>34</v>
      </c>
      <c r="C55" s="38" t="s">
        <v>199</v>
      </c>
      <c r="D55" s="38" t="s">
        <v>200</v>
      </c>
      <c r="E55" s="38" t="s">
        <v>201</v>
      </c>
      <c r="F55" s="38" t="s">
        <v>202</v>
      </c>
      <c r="G55" s="38" t="s">
        <v>203</v>
      </c>
      <c r="H55" s="38" t="s">
        <v>204</v>
      </c>
      <c r="I55" s="38" t="s">
        <v>205</v>
      </c>
      <c r="J55" s="38" t="s">
        <v>206</v>
      </c>
      <c r="K55" s="38" t="s">
        <v>207</v>
      </c>
      <c r="L55" s="38" t="s">
        <v>208</v>
      </c>
      <c r="M55" s="38" t="s">
        <v>209</v>
      </c>
      <c r="N55" s="38" t="s">
        <v>210</v>
      </c>
      <c r="O55" s="38" t="s">
        <v>211</v>
      </c>
      <c r="P55" s="38" t="s">
        <v>212</v>
      </c>
      <c r="Q55" s="38" t="s">
        <v>213</v>
      </c>
      <c r="R55" s="38" t="s">
        <v>214</v>
      </c>
      <c r="S55" s="38" t="s">
        <v>215</v>
      </c>
      <c r="T55" s="38" t="s">
        <v>216</v>
      </c>
      <c r="U55" s="38" t="s">
        <v>217</v>
      </c>
      <c r="V55" s="38" t="s">
        <v>218</v>
      </c>
      <c r="W55" s="38" t="s">
        <v>219</v>
      </c>
      <c r="X55" s="38" t="s">
        <v>220</v>
      </c>
      <c r="Y55" s="38" t="s">
        <v>221</v>
      </c>
      <c r="Z55" s="38" t="s">
        <v>222</v>
      </c>
      <c r="AA55" s="38" t="s">
        <v>223</v>
      </c>
      <c r="AB55" s="38" t="s">
        <v>224</v>
      </c>
      <c r="AC55" s="38" t="s">
        <v>244</v>
      </c>
      <c r="AD55" s="38" t="s">
        <v>245</v>
      </c>
      <c r="AE55" s="38" t="s">
        <v>246</v>
      </c>
      <c r="AF55" s="38" t="s">
        <v>247</v>
      </c>
      <c r="AG55" s="38" t="s">
        <v>248</v>
      </c>
      <c r="AH55" s="38" t="s">
        <v>249</v>
      </c>
      <c r="AI55" s="38" t="s">
        <v>250</v>
      </c>
    </row>
    <row r="56" spans="2:35" s="33" customFormat="1" ht="17.25" customHeight="1">
      <c r="B56" s="39" t="s">
        <v>35</v>
      </c>
      <c r="C56" s="40">
        <f>C58</f>
        <v>0</v>
      </c>
      <c r="D56" s="40">
        <f t="shared" ref="D56:AA56" si="32">D58-C58</f>
        <v>0</v>
      </c>
      <c r="E56" s="40">
        <f>E58-D58</f>
        <v>0</v>
      </c>
      <c r="F56" s="40">
        <f t="shared" si="32"/>
        <v>0</v>
      </c>
      <c r="G56" s="40">
        <f t="shared" si="32"/>
        <v>0</v>
      </c>
      <c r="H56" s="40">
        <f t="shared" si="32"/>
        <v>0</v>
      </c>
      <c r="I56" s="40">
        <f t="shared" si="32"/>
        <v>1.7774617845716319E-4</v>
      </c>
      <c r="J56" s="40">
        <f>J58-I58</f>
        <v>3.0216850337717737E-3</v>
      </c>
      <c r="K56" s="40">
        <f>K58-J58</f>
        <v>1.1553501599715606E-2</v>
      </c>
      <c r="L56" s="40">
        <f>L58-K58</f>
        <v>2.8083896196231785E-2</v>
      </c>
      <c r="M56" s="40">
        <f t="shared" si="32"/>
        <v>6.3366512619978652E-2</v>
      </c>
      <c r="N56" s="40">
        <f t="shared" si="32"/>
        <v>9.9804479203697116E-2</v>
      </c>
      <c r="O56" s="40">
        <f t="shared" si="32"/>
        <v>0.13490934944898691</v>
      </c>
      <c r="P56" s="40">
        <f t="shared" si="32"/>
        <v>0.15686100248844642</v>
      </c>
      <c r="Q56" s="40">
        <f t="shared" si="32"/>
        <v>0.16139353003910412</v>
      </c>
      <c r="R56" s="40">
        <f t="shared" si="32"/>
        <v>0.13757554212584433</v>
      </c>
      <c r="S56" s="40">
        <f t="shared" si="32"/>
        <v>0.10238179879132603</v>
      </c>
      <c r="T56" s="40">
        <f t="shared" si="32"/>
        <v>6.0255954496978292E-2</v>
      </c>
      <c r="U56" s="40">
        <f t="shared" si="32"/>
        <v>2.9150373266974894E-2</v>
      </c>
      <c r="V56" s="40">
        <f t="shared" si="32"/>
        <v>1.1464628510486907E-2</v>
      </c>
      <c r="W56" s="40">
        <f t="shared" si="32"/>
        <v>0</v>
      </c>
      <c r="X56" s="40">
        <f t="shared" si="32"/>
        <v>0</v>
      </c>
      <c r="Y56" s="40">
        <f t="shared" si="32"/>
        <v>0</v>
      </c>
      <c r="Z56" s="40">
        <f t="shared" si="32"/>
        <v>0</v>
      </c>
      <c r="AA56" s="40">
        <f t="shared" si="32"/>
        <v>0</v>
      </c>
      <c r="AB56" s="40">
        <f t="shared" ref="AB56:AB57" si="33">AB58-AA58</f>
        <v>0</v>
      </c>
      <c r="AC56" s="40">
        <f t="shared" ref="AC56:AC57" si="34">AC58-AB58</f>
        <v>0</v>
      </c>
      <c r="AD56" s="40">
        <f t="shared" ref="AD56:AD57" si="35">AD58-AC58</f>
        <v>0</v>
      </c>
      <c r="AE56" s="40">
        <f t="shared" ref="AE56" si="36">AE58-AD58</f>
        <v>0</v>
      </c>
      <c r="AF56" s="40">
        <f t="shared" ref="AF56:AF57" si="37">AF58-AE58</f>
        <v>0</v>
      </c>
      <c r="AG56" s="40">
        <f t="shared" ref="AG56:AG57" si="38">AG58-AF58</f>
        <v>0</v>
      </c>
      <c r="AH56" s="40">
        <f t="shared" ref="AH56:AH57" si="39">AH58-AG58</f>
        <v>0</v>
      </c>
      <c r="AI56" s="40">
        <f t="shared" ref="AI56:AI57" si="40">AI58-AH58</f>
        <v>0</v>
      </c>
    </row>
    <row r="57" spans="2:35" s="33" customFormat="1" ht="17.25" customHeight="1">
      <c r="B57" s="41" t="s">
        <v>36</v>
      </c>
      <c r="C57" s="40">
        <v>0</v>
      </c>
      <c r="D57" s="40">
        <f>D59-C59</f>
        <v>0</v>
      </c>
      <c r="E57" s="40">
        <f>E59-D59</f>
        <v>0</v>
      </c>
      <c r="F57" s="40">
        <f>F59-E59</f>
        <v>0</v>
      </c>
      <c r="G57" s="40">
        <f t="shared" ref="G57:AA57" si="41">G59-F59</f>
        <v>0</v>
      </c>
      <c r="H57" s="40">
        <f t="shared" si="41"/>
        <v>0</v>
      </c>
      <c r="I57" s="40">
        <f t="shared" si="41"/>
        <v>0</v>
      </c>
      <c r="J57" s="40">
        <f t="shared" si="41"/>
        <v>3.5000000000000001E-3</v>
      </c>
      <c r="K57" s="40">
        <f t="shared" si="41"/>
        <v>0.01</v>
      </c>
      <c r="L57" s="40">
        <f t="shared" si="41"/>
        <v>4.7240797428637023E-2</v>
      </c>
      <c r="M57" s="40">
        <f t="shared" si="41"/>
        <v>3.4235096043468284E-2</v>
      </c>
      <c r="N57" s="40">
        <f t="shared" si="41"/>
        <v>2.839595928675287E-2</v>
      </c>
      <c r="O57" s="40">
        <f t="shared" si="41"/>
        <v>4.5343231040024495E-2</v>
      </c>
      <c r="P57" s="40">
        <f t="shared" si="41"/>
        <v>6.2475475034855593E-2</v>
      </c>
      <c r="Q57" s="40">
        <f>Q59-P59</f>
        <v>4.645088510933712E-2</v>
      </c>
      <c r="R57" s="40">
        <f>R59-Q59</f>
        <v>6.6748524817771493E-2</v>
      </c>
      <c r="S57" s="40">
        <f>S59-R59</f>
        <v>5.6751995834779689E-2</v>
      </c>
      <c r="T57" s="40">
        <f t="shared" si="41"/>
        <v>6.2135528677526752E-2</v>
      </c>
      <c r="U57" s="40">
        <f t="shared" si="41"/>
        <v>6.9876746810172807E-2</v>
      </c>
      <c r="V57" s="40">
        <f>V59-U59</f>
        <v>5.1368804791250833E-2</v>
      </c>
      <c r="W57" s="40">
        <f t="shared" si="41"/>
        <v>5.5924832913809452E-2</v>
      </c>
      <c r="X57" s="40">
        <f t="shared" si="41"/>
        <v>4.2865202673379121E-2</v>
      </c>
      <c r="Y57" s="40">
        <f>Y59-X59</f>
        <v>5.9799496571478095E-2</v>
      </c>
      <c r="Z57" s="40">
        <f t="shared" si="41"/>
        <v>4.2400833261001525E-2</v>
      </c>
      <c r="AA57" s="40">
        <f t="shared" si="41"/>
        <v>2.8200677024563969E-2</v>
      </c>
      <c r="AB57" s="40">
        <f t="shared" si="33"/>
        <v>1.8545536516662686E-2</v>
      </c>
      <c r="AC57" s="40">
        <f t="shared" si="34"/>
        <v>9.584285463174802E-3</v>
      </c>
      <c r="AD57" s="40">
        <f t="shared" si="35"/>
        <v>1.7441553875900739E-2</v>
      </c>
      <c r="AE57" s="40">
        <f>AE59-AD59</f>
        <v>1.7621074780696078E-2</v>
      </c>
      <c r="AF57" s="40">
        <f t="shared" si="37"/>
        <v>3.566476524791562E-2</v>
      </c>
      <c r="AG57" s="40">
        <f t="shared" si="38"/>
        <v>-0.91257130320315905</v>
      </c>
      <c r="AH57" s="40">
        <f t="shared" si="39"/>
        <v>0</v>
      </c>
      <c r="AI57" s="40">
        <f t="shared" si="40"/>
        <v>0</v>
      </c>
    </row>
    <row r="58" spans="2:35" s="33" customFormat="1" ht="17.25" customHeight="1">
      <c r="B58" s="237" t="s">
        <v>37</v>
      </c>
      <c r="C58" s="42">
        <f>HLOOKUP(C54,'Curve Data'!T:BS,8,FALSE)</f>
        <v>0</v>
      </c>
      <c r="D58" s="42">
        <f>HLOOKUP(D54,'Curve Data'!U:BT,8,FALSE)</f>
        <v>0</v>
      </c>
      <c r="E58" s="42">
        <f>HLOOKUP(E54,'Curve Data'!V:BU,8,FALSE)</f>
        <v>0</v>
      </c>
      <c r="F58" s="42">
        <f>HLOOKUP(F54,'Curve Data'!W:BV,8,FALSE)</f>
        <v>0</v>
      </c>
      <c r="G58" s="42">
        <f>HLOOKUP(G54,'Curve Data'!X:BW,8,FALSE)</f>
        <v>0</v>
      </c>
      <c r="H58" s="42">
        <f>HLOOKUP(H54,'Curve Data'!Y:BX,8,FALSE)</f>
        <v>0</v>
      </c>
      <c r="I58" s="42">
        <f>HLOOKUP(I54,'Curve Data'!Z:BY,8,FALSE)</f>
        <v>1.7774617845716319E-4</v>
      </c>
      <c r="J58" s="42">
        <f>HLOOKUP(J54,'Curve Data'!AA:BZ,8,FALSE)</f>
        <v>3.1994312122289367E-3</v>
      </c>
      <c r="K58" s="42">
        <f>HLOOKUP(K54,'Curve Data'!AB:CA,8,FALSE)</f>
        <v>1.4752932811944543E-2</v>
      </c>
      <c r="L58" s="42">
        <f>HLOOKUP(L54,'Curve Data'!AC:CB,8,FALSE)</f>
        <v>4.2836829008176328E-2</v>
      </c>
      <c r="M58" s="42">
        <f>HLOOKUP(M54,'Curve Data'!AD:CC,8,FALSE)</f>
        <v>0.10620334162815498</v>
      </c>
      <c r="N58" s="42">
        <f>HLOOKUP(N54,'Curve Data'!AE:CD,8,FALSE)</f>
        <v>0.2060078208318521</v>
      </c>
      <c r="O58" s="42">
        <f>HLOOKUP(O54,'Curve Data'!AF:CE,8,FALSE)</f>
        <v>0.34091717028083901</v>
      </c>
      <c r="P58" s="42">
        <f>HLOOKUP(P54,'Curve Data'!AG:CF,8,FALSE)</f>
        <v>0.49777817276928543</v>
      </c>
      <c r="Q58" s="42">
        <f>HLOOKUP(Q54,'Curve Data'!AH:CG,8,FALSE)</f>
        <v>0.65917170280838955</v>
      </c>
      <c r="R58" s="42">
        <f>HLOOKUP(R54,'Curve Data'!AI:CH,8,FALSE)</f>
        <v>0.79674724493423388</v>
      </c>
      <c r="S58" s="42">
        <f>HLOOKUP(S54,'Curve Data'!AJ:CI,8,FALSE)</f>
        <v>0.89912904372555991</v>
      </c>
      <c r="T58" s="42">
        <f>HLOOKUP(T54,'Curve Data'!AK:CJ,8,FALSE)</f>
        <v>0.9593849982225382</v>
      </c>
      <c r="U58" s="42">
        <f>HLOOKUP(U54,'Curve Data'!AL:CK,8,FALSE)</f>
        <v>0.98853537148951309</v>
      </c>
      <c r="V58" s="42">
        <f>HLOOKUP(V54,'Curve Data'!AM:CL,8,FALSE)</f>
        <v>1</v>
      </c>
      <c r="W58" s="42">
        <f>HLOOKUP(W54,'Curve Data'!AN:CM,8,FALSE)</f>
        <v>1</v>
      </c>
      <c r="X58" s="42">
        <f>HLOOKUP(X54,'Curve Data'!AO:CN,8,FALSE)</f>
        <v>1</v>
      </c>
      <c r="Y58" s="42">
        <f>HLOOKUP(Y54,'Curve Data'!AP:CO,8,FALSE)</f>
        <v>1</v>
      </c>
      <c r="Z58" s="42">
        <f>HLOOKUP(Z54,'Curve Data'!AQ:CP,8,FALSE)</f>
        <v>1</v>
      </c>
      <c r="AA58" s="42">
        <f>HLOOKUP(AA54,'Curve Data'!AR:CQ,8,FALSE)</f>
        <v>1</v>
      </c>
      <c r="AB58" s="42">
        <f>HLOOKUP(AB54,'Curve Data'!AS:CR,8,FALSE)</f>
        <v>1</v>
      </c>
      <c r="AC58" s="42">
        <f>HLOOKUP(AC54,'Curve Data'!AT:CS,8,FALSE)</f>
        <v>1</v>
      </c>
      <c r="AD58" s="42">
        <f>HLOOKUP(AD54,'Curve Data'!AU:CT,8,FALSE)</f>
        <v>1</v>
      </c>
      <c r="AE58" s="42">
        <f>HLOOKUP(AE54,'Curve Data'!AV:CU,8,FALSE)</f>
        <v>1</v>
      </c>
      <c r="AF58" s="42">
        <f>HLOOKUP(AF54,'Curve Data'!AW:CV,8,FALSE)</f>
        <v>1</v>
      </c>
      <c r="AG58" s="42">
        <f>HLOOKUP(AG54,'Curve Data'!AX:CW,8,FALSE)</f>
        <v>1</v>
      </c>
      <c r="AH58" s="42">
        <f>HLOOKUP(AH54,'Curve Data'!AY:CX,8,FALSE)</f>
        <v>1</v>
      </c>
      <c r="AI58" s="42">
        <f>HLOOKUP(AI54,'Curve Data'!AZ:CY,8,FALSE)</f>
        <v>1</v>
      </c>
    </row>
    <row r="59" spans="2:35" s="33" customFormat="1" ht="17.25" customHeight="1">
      <c r="B59" s="238" t="s">
        <v>38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3.5000000000000001E-3</v>
      </c>
      <c r="K59" s="225">
        <v>1.35E-2</v>
      </c>
      <c r="L59" s="42">
        <v>6.0740797428637021E-2</v>
      </c>
      <c r="M59" s="42">
        <v>9.4975893472105305E-2</v>
      </c>
      <c r="N59" s="42">
        <v>0.12337185275885817</v>
      </c>
      <c r="O59" s="42">
        <v>0.16871508379888267</v>
      </c>
      <c r="P59" s="42">
        <v>0.23119055883373826</v>
      </c>
      <c r="Q59" s="42">
        <v>0.27764144394307538</v>
      </c>
      <c r="R59" s="42">
        <v>0.34438996876084688</v>
      </c>
      <c r="S59" s="42">
        <v>0.40114196459562657</v>
      </c>
      <c r="T59" s="42">
        <v>0.46327749327315332</v>
      </c>
      <c r="U59" s="42">
        <v>0.53315424008332613</v>
      </c>
      <c r="V59" s="42">
        <v>0.58452304487457696</v>
      </c>
      <c r="W59" s="42">
        <v>0.64044787778838641</v>
      </c>
      <c r="X59" s="42">
        <v>0.68331308046176553</v>
      </c>
      <c r="Y59" s="42">
        <v>0.74311257703324363</v>
      </c>
      <c r="Z59" s="42">
        <v>0.78551341029424515</v>
      </c>
      <c r="AA59" s="42">
        <v>0.81371408731880912</v>
      </c>
      <c r="AB59" s="42">
        <v>0.83225962383547181</v>
      </c>
      <c r="AC59" s="42">
        <v>0.84184390929864661</v>
      </c>
      <c r="AD59" s="42">
        <v>0.85928546317454735</v>
      </c>
      <c r="AE59" s="42">
        <v>0.87690653795524343</v>
      </c>
      <c r="AF59" s="42">
        <v>0.91257130320315905</v>
      </c>
      <c r="AG59" s="42"/>
      <c r="AH59" s="42"/>
      <c r="AI59" s="42"/>
    </row>
    <row r="60" spans="2:35" s="33" customFormat="1" ht="17.25" customHeight="1">
      <c r="B60" s="237" t="s">
        <v>39</v>
      </c>
      <c r="C60" s="236">
        <f>C59-C58</f>
        <v>0</v>
      </c>
      <c r="D60" s="236">
        <f>D59-D58</f>
        <v>0</v>
      </c>
      <c r="E60" s="236">
        <f>E59-E58</f>
        <v>0</v>
      </c>
      <c r="F60" s="236">
        <f>F59-F58</f>
        <v>0</v>
      </c>
      <c r="G60" s="236">
        <f t="shared" ref="G60:R60" si="42">G59-G58</f>
        <v>0</v>
      </c>
      <c r="H60" s="236">
        <f t="shared" si="42"/>
        <v>0</v>
      </c>
      <c r="I60" s="236">
        <f t="shared" si="42"/>
        <v>-1.7774617845716319E-4</v>
      </c>
      <c r="J60" s="236">
        <f t="shared" si="42"/>
        <v>3.0056878777106341E-4</v>
      </c>
      <c r="K60" s="239">
        <f t="shared" si="42"/>
        <v>-1.2529328119445429E-3</v>
      </c>
      <c r="L60" s="236">
        <f t="shared" si="42"/>
        <v>1.7903968420460693E-2</v>
      </c>
      <c r="M60" s="239">
        <f t="shared" si="42"/>
        <v>-1.1227448156049674E-2</v>
      </c>
      <c r="N60" s="239">
        <f t="shared" si="42"/>
        <v>-8.2635968072993921E-2</v>
      </c>
      <c r="O60" s="239">
        <f t="shared" si="42"/>
        <v>-0.17220208648195634</v>
      </c>
      <c r="P60" s="239">
        <f t="shared" si="42"/>
        <v>-0.2665876139355472</v>
      </c>
      <c r="Q60" s="239">
        <f t="shared" si="42"/>
        <v>-0.38153025886531416</v>
      </c>
      <c r="R60" s="239">
        <f t="shared" si="42"/>
        <v>-0.452357276173387</v>
      </c>
      <c r="S60" s="239">
        <f t="shared" ref="S60:AE60" si="43">S59-S58</f>
        <v>-0.49798707912993334</v>
      </c>
      <c r="T60" s="239">
        <f t="shared" si="43"/>
        <v>-0.49610750494938488</v>
      </c>
      <c r="U60" s="239">
        <f t="shared" si="43"/>
        <v>-0.45538113140618697</v>
      </c>
      <c r="V60" s="239">
        <f t="shared" si="43"/>
        <v>-0.41547695512542304</v>
      </c>
      <c r="W60" s="239">
        <f t="shared" si="43"/>
        <v>-0.35955212221161359</v>
      </c>
      <c r="X60" s="239">
        <f t="shared" si="43"/>
        <v>-0.31668691953823447</v>
      </c>
      <c r="Y60" s="239">
        <f t="shared" si="43"/>
        <v>-0.25688742296675637</v>
      </c>
      <c r="Z60" s="239">
        <f t="shared" si="43"/>
        <v>-0.21448658970575485</v>
      </c>
      <c r="AA60" s="239">
        <f t="shared" si="43"/>
        <v>-0.18628591268119088</v>
      </c>
      <c r="AB60" s="239">
        <f t="shared" si="43"/>
        <v>-0.16774037616452819</v>
      </c>
      <c r="AC60" s="239">
        <f t="shared" si="43"/>
        <v>-0.15815609070135339</v>
      </c>
      <c r="AD60" s="239">
        <f t="shared" si="43"/>
        <v>-0.14071453682545265</v>
      </c>
      <c r="AE60" s="239">
        <f t="shared" si="43"/>
        <v>-0.12309346204475657</v>
      </c>
      <c r="AF60" s="239">
        <f t="shared" ref="AF60:AI60" si="44">AF59-AF58</f>
        <v>-8.7428696796840955E-2</v>
      </c>
      <c r="AG60" s="239">
        <f t="shared" si="44"/>
        <v>-1</v>
      </c>
      <c r="AH60" s="239">
        <f t="shared" si="44"/>
        <v>-1</v>
      </c>
      <c r="AI60" s="239">
        <f t="shared" si="44"/>
        <v>-1</v>
      </c>
    </row>
  </sheetData>
  <phoneticPr fontId="36" type="noConversion"/>
  <pageMargins left="0.7" right="0.7" top="0.75" bottom="0.75" header="0.3" footer="0.3"/>
  <pageSetup paperSize="8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3:AF67"/>
  <sheetViews>
    <sheetView topLeftCell="J40" zoomScale="85" zoomScaleNormal="85" workbookViewId="0">
      <selection activeCell="V70" sqref="V70"/>
    </sheetView>
  </sheetViews>
  <sheetFormatPr defaultColWidth="8" defaultRowHeight="13.8"/>
  <cols>
    <col min="1" max="1" width="1.6640625" style="35" customWidth="1"/>
    <col min="2" max="2" width="8.5546875" style="34" customWidth="1"/>
    <col min="3" max="4" width="10" style="34" customWidth="1"/>
    <col min="5" max="5" width="10.33203125" style="34" customWidth="1"/>
    <col min="6" max="7" width="10.44140625" style="34" customWidth="1"/>
    <col min="8" max="8" width="11.5546875" style="34" customWidth="1"/>
    <col min="9" max="10" width="10.33203125" style="34" customWidth="1"/>
    <col min="11" max="11" width="10.44140625" style="34" customWidth="1"/>
    <col min="12" max="12" width="10.33203125" style="34" customWidth="1"/>
    <col min="13" max="13" width="10" style="34" customWidth="1"/>
    <col min="14" max="15" width="10.33203125" style="34" customWidth="1"/>
    <col min="16" max="16" width="10.5546875" style="34" customWidth="1"/>
    <col min="17" max="17" width="9.44140625" style="34" customWidth="1"/>
    <col min="18" max="19" width="10.33203125" style="34" customWidth="1"/>
    <col min="20" max="20" width="10.44140625" style="34" customWidth="1"/>
    <col min="21" max="21" width="11.44140625" style="34" customWidth="1"/>
    <col min="22" max="22" width="9.5546875" style="34" customWidth="1"/>
    <col min="23" max="23" width="9.6640625" style="34" customWidth="1"/>
    <col min="24" max="26" width="10.33203125" style="34" customWidth="1"/>
    <col min="27" max="31" width="9.6640625" style="34" customWidth="1"/>
    <col min="32" max="32" width="10.6640625" style="34" customWidth="1"/>
    <col min="33" max="16384" width="8" style="34"/>
  </cols>
  <sheetData>
    <row r="3" spans="2:32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2:32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2:32"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</row>
    <row r="6" spans="2:32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</row>
    <row r="7" spans="2:32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</row>
    <row r="8" spans="2:32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</row>
    <row r="9" spans="2:32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</row>
    <row r="10" spans="2:32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</row>
    <row r="11" spans="2:32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 spans="2:32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</row>
    <row r="13" spans="2:32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 spans="2:32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</row>
    <row r="15" spans="2:32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spans="2:32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</row>
    <row r="17" spans="2:32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</row>
    <row r="18" spans="2:32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</row>
    <row r="19" spans="2:32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</row>
    <row r="20" spans="2:32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</row>
    <row r="21" spans="2:32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</row>
    <row r="22" spans="2:32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spans="2:32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spans="2:32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spans="2:32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2:32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2:32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2:32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2:32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</row>
    <row r="30" spans="2:32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2:32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2:32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2:32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spans="2:32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2:32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2:3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2:32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  <row r="38" spans="2:32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</row>
    <row r="39" spans="2:32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</row>
    <row r="40" spans="2:32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</row>
    <row r="41" spans="2:32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</row>
    <row r="42" spans="2:32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</row>
    <row r="43" spans="2:32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spans="2:32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</row>
    <row r="45" spans="2:32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</row>
    <row r="46" spans="2:32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</row>
    <row r="47" spans="2:32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</row>
    <row r="48" spans="2:32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</row>
    <row r="49" spans="2:32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</row>
    <row r="50" spans="2:32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</row>
    <row r="51" spans="2:32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</row>
    <row r="52" spans="2:32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</row>
    <row r="53" spans="2:32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</row>
    <row r="54" spans="2:32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</row>
    <row r="55" spans="2:32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</row>
    <row r="56" spans="2:32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</row>
    <row r="57" spans="2:32" s="44" customFormat="1" ht="13.2">
      <c r="B57" s="46"/>
      <c r="C57" s="47">
        <v>45219</v>
      </c>
      <c r="D57" s="48">
        <f>C57+7</f>
        <v>45226</v>
      </c>
      <c r="E57" s="48">
        <f t="shared" ref="E57:AA57" si="0">D57+7</f>
        <v>45233</v>
      </c>
      <c r="F57" s="48">
        <f t="shared" si="0"/>
        <v>45240</v>
      </c>
      <c r="G57" s="48">
        <f t="shared" si="0"/>
        <v>45247</v>
      </c>
      <c r="H57" s="48">
        <f t="shared" si="0"/>
        <v>45254</v>
      </c>
      <c r="I57" s="48">
        <f t="shared" si="0"/>
        <v>45261</v>
      </c>
      <c r="J57" s="48">
        <f t="shared" si="0"/>
        <v>45268</v>
      </c>
      <c r="K57" s="48">
        <f t="shared" si="0"/>
        <v>45275</v>
      </c>
      <c r="L57" s="48">
        <f t="shared" si="0"/>
        <v>45282</v>
      </c>
      <c r="M57" s="48">
        <f t="shared" si="0"/>
        <v>45289</v>
      </c>
      <c r="N57" s="48">
        <f t="shared" si="0"/>
        <v>45296</v>
      </c>
      <c r="O57" s="48">
        <f t="shared" si="0"/>
        <v>45303</v>
      </c>
      <c r="P57" s="48">
        <f t="shared" si="0"/>
        <v>45310</v>
      </c>
      <c r="Q57" s="48">
        <f t="shared" si="0"/>
        <v>45317</v>
      </c>
      <c r="R57" s="48">
        <f t="shared" si="0"/>
        <v>45324</v>
      </c>
      <c r="S57" s="48">
        <f t="shared" si="0"/>
        <v>45331</v>
      </c>
      <c r="T57" s="48">
        <f t="shared" si="0"/>
        <v>45338</v>
      </c>
      <c r="U57" s="48">
        <f t="shared" si="0"/>
        <v>45345</v>
      </c>
      <c r="V57" s="48">
        <f t="shared" si="0"/>
        <v>45352</v>
      </c>
      <c r="W57" s="48">
        <f t="shared" si="0"/>
        <v>45359</v>
      </c>
      <c r="X57" s="48">
        <f t="shared" si="0"/>
        <v>45366</v>
      </c>
      <c r="Y57" s="48">
        <f t="shared" si="0"/>
        <v>45373</v>
      </c>
      <c r="Z57" s="48">
        <f t="shared" si="0"/>
        <v>45380</v>
      </c>
      <c r="AA57" s="48">
        <f t="shared" si="0"/>
        <v>45387</v>
      </c>
      <c r="AB57" s="48">
        <f t="shared" ref="AB57" si="1">AA57+7</f>
        <v>45394</v>
      </c>
      <c r="AC57" s="48">
        <f t="shared" ref="AC57" si="2">AB57+7</f>
        <v>45401</v>
      </c>
      <c r="AD57" s="48">
        <f t="shared" ref="AD57" si="3">AC57+7</f>
        <v>45408</v>
      </c>
      <c r="AE57" s="48">
        <f t="shared" ref="AE57" si="4">AD57+7</f>
        <v>45415</v>
      </c>
      <c r="AF57" s="48">
        <f t="shared" ref="AF57" si="5">AE57+7</f>
        <v>45422</v>
      </c>
    </row>
    <row r="58" spans="2:32" s="44" customFormat="1" ht="13.2">
      <c r="B58" s="46"/>
      <c r="C58" s="49" t="s">
        <v>199</v>
      </c>
      <c r="D58" s="49" t="s">
        <v>200</v>
      </c>
      <c r="E58" s="49" t="s">
        <v>201</v>
      </c>
      <c r="F58" s="49" t="s">
        <v>202</v>
      </c>
      <c r="G58" s="49" t="s">
        <v>203</v>
      </c>
      <c r="H58" s="49" t="s">
        <v>204</v>
      </c>
      <c r="I58" s="49" t="s">
        <v>205</v>
      </c>
      <c r="J58" s="49" t="s">
        <v>206</v>
      </c>
      <c r="K58" s="49" t="s">
        <v>207</v>
      </c>
      <c r="L58" s="49" t="s">
        <v>208</v>
      </c>
      <c r="M58" s="49" t="s">
        <v>209</v>
      </c>
      <c r="N58" s="49" t="s">
        <v>210</v>
      </c>
      <c r="O58" s="49" t="s">
        <v>211</v>
      </c>
      <c r="P58" s="49" t="s">
        <v>212</v>
      </c>
      <c r="Q58" s="49" t="s">
        <v>213</v>
      </c>
      <c r="R58" s="49" t="s">
        <v>214</v>
      </c>
      <c r="S58" s="49" t="s">
        <v>215</v>
      </c>
      <c r="T58" s="49" t="s">
        <v>216</v>
      </c>
      <c r="U58" s="49" t="s">
        <v>217</v>
      </c>
      <c r="V58" s="49" t="s">
        <v>218</v>
      </c>
      <c r="W58" s="49" t="s">
        <v>219</v>
      </c>
      <c r="X58" s="49" t="s">
        <v>220</v>
      </c>
      <c r="Y58" s="49" t="s">
        <v>221</v>
      </c>
      <c r="Z58" s="49" t="s">
        <v>222</v>
      </c>
      <c r="AA58" s="49" t="s">
        <v>223</v>
      </c>
      <c r="AB58" s="49" t="s">
        <v>224</v>
      </c>
      <c r="AC58" s="49" t="s">
        <v>244</v>
      </c>
      <c r="AD58" s="49" t="s">
        <v>245</v>
      </c>
      <c r="AE58" s="49" t="s">
        <v>246</v>
      </c>
      <c r="AF58" s="49" t="s">
        <v>247</v>
      </c>
    </row>
    <row r="59" spans="2:32" s="44" customFormat="1" ht="14.4">
      <c r="B59" s="50" t="s">
        <v>232</v>
      </c>
      <c r="C59" s="51">
        <v>0</v>
      </c>
      <c r="D59" s="51">
        <v>0</v>
      </c>
      <c r="E59" s="51">
        <v>0</v>
      </c>
      <c r="F59" s="51">
        <v>0</v>
      </c>
      <c r="G59" s="51">
        <v>20</v>
      </c>
      <c r="H59" s="51">
        <v>79</v>
      </c>
      <c r="I59" s="51">
        <v>75</v>
      </c>
      <c r="J59" s="51">
        <v>77</v>
      </c>
      <c r="K59" s="51">
        <v>117</v>
      </c>
      <c r="L59" s="51">
        <v>149</v>
      </c>
      <c r="M59" s="51">
        <v>195</v>
      </c>
      <c r="N59" s="51">
        <v>195</v>
      </c>
      <c r="O59" s="51">
        <v>195</v>
      </c>
      <c r="P59" s="51">
        <v>195</v>
      </c>
      <c r="Q59" s="51">
        <v>195</v>
      </c>
      <c r="R59" s="51">
        <v>195</v>
      </c>
      <c r="S59" s="51">
        <v>195</v>
      </c>
      <c r="T59" s="51">
        <v>195</v>
      </c>
      <c r="U59" s="51">
        <v>195</v>
      </c>
      <c r="V59" s="51">
        <v>65</v>
      </c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 spans="2:32" s="44" customFormat="1" ht="14.4">
      <c r="B60" s="50" t="s">
        <v>233</v>
      </c>
      <c r="C60" s="51">
        <v>0</v>
      </c>
      <c r="D60" s="51">
        <v>0</v>
      </c>
      <c r="E60" s="51">
        <v>0</v>
      </c>
      <c r="F60" s="51">
        <v>0</v>
      </c>
      <c r="G60" s="51">
        <v>10</v>
      </c>
      <c r="H60" s="51">
        <v>15</v>
      </c>
      <c r="I60" s="51">
        <v>30</v>
      </c>
      <c r="J60" s="51">
        <v>35</v>
      </c>
      <c r="K60" s="51">
        <v>33</v>
      </c>
      <c r="L60" s="216">
        <v>61</v>
      </c>
      <c r="M60" s="51">
        <v>69</v>
      </c>
      <c r="N60" s="51">
        <v>69</v>
      </c>
      <c r="O60" s="51">
        <v>69</v>
      </c>
      <c r="P60" s="51">
        <v>69</v>
      </c>
      <c r="Q60" s="51">
        <v>69</v>
      </c>
      <c r="R60" s="51">
        <v>69</v>
      </c>
      <c r="S60" s="51">
        <v>69</v>
      </c>
      <c r="T60" s="51">
        <v>69</v>
      </c>
      <c r="U60" s="51">
        <v>69</v>
      </c>
      <c r="V60" s="51">
        <v>0</v>
      </c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 spans="2:32" s="217" customFormat="1" ht="14.4">
      <c r="B61" s="218" t="s">
        <v>35</v>
      </c>
      <c r="C61" s="219">
        <f>SUM(C59:C60)</f>
        <v>0</v>
      </c>
      <c r="D61" s="219">
        <f t="shared" ref="D61:AA61" si="6">SUM(D59:D60)</f>
        <v>0</v>
      </c>
      <c r="E61" s="219">
        <f t="shared" si="6"/>
        <v>0</v>
      </c>
      <c r="F61" s="219">
        <f t="shared" si="6"/>
        <v>0</v>
      </c>
      <c r="G61" s="219">
        <f t="shared" si="6"/>
        <v>30</v>
      </c>
      <c r="H61" s="219">
        <f t="shared" si="6"/>
        <v>94</v>
      </c>
      <c r="I61" s="219">
        <f t="shared" si="6"/>
        <v>105</v>
      </c>
      <c r="J61" s="219">
        <f t="shared" si="6"/>
        <v>112</v>
      </c>
      <c r="K61" s="219">
        <f t="shared" si="6"/>
        <v>150</v>
      </c>
      <c r="L61" s="219">
        <f t="shared" si="6"/>
        <v>210</v>
      </c>
      <c r="M61" s="219">
        <f t="shared" si="6"/>
        <v>264</v>
      </c>
      <c r="N61" s="219">
        <f t="shared" si="6"/>
        <v>264</v>
      </c>
      <c r="O61" s="219">
        <f t="shared" si="6"/>
        <v>264</v>
      </c>
      <c r="P61" s="219">
        <f t="shared" si="6"/>
        <v>264</v>
      </c>
      <c r="Q61" s="219">
        <f t="shared" si="6"/>
        <v>264</v>
      </c>
      <c r="R61" s="219">
        <f t="shared" si="6"/>
        <v>264</v>
      </c>
      <c r="S61" s="219">
        <f t="shared" si="6"/>
        <v>264</v>
      </c>
      <c r="T61" s="219">
        <f t="shared" si="6"/>
        <v>264</v>
      </c>
      <c r="U61" s="219">
        <f t="shared" si="6"/>
        <v>264</v>
      </c>
      <c r="V61" s="219">
        <f t="shared" si="6"/>
        <v>65</v>
      </c>
      <c r="W61" s="219">
        <f t="shared" si="6"/>
        <v>0</v>
      </c>
      <c r="X61" s="219">
        <f t="shared" si="6"/>
        <v>0</v>
      </c>
      <c r="Y61" s="219">
        <f t="shared" si="6"/>
        <v>0</v>
      </c>
      <c r="Z61" s="219">
        <f t="shared" si="6"/>
        <v>0</v>
      </c>
      <c r="AA61" s="219">
        <f t="shared" si="6"/>
        <v>0</v>
      </c>
      <c r="AB61" s="219">
        <f t="shared" ref="AB61:AF61" si="7">SUM(AB59:AB60)</f>
        <v>0</v>
      </c>
      <c r="AC61" s="219">
        <f t="shared" si="7"/>
        <v>0</v>
      </c>
      <c r="AD61" s="219">
        <f t="shared" si="7"/>
        <v>0</v>
      </c>
      <c r="AE61" s="219">
        <f t="shared" si="7"/>
        <v>0</v>
      </c>
      <c r="AF61" s="219">
        <f t="shared" si="7"/>
        <v>0</v>
      </c>
    </row>
    <row r="62" spans="2:32" s="44" customFormat="1" ht="14.4">
      <c r="B62" s="50" t="s">
        <v>231</v>
      </c>
      <c r="C62" s="51">
        <v>0</v>
      </c>
      <c r="D62" s="51">
        <v>0</v>
      </c>
      <c r="E62" s="51">
        <v>0</v>
      </c>
      <c r="F62" s="51">
        <v>0</v>
      </c>
      <c r="G62" s="51">
        <v>23</v>
      </c>
      <c r="H62" s="51">
        <v>18</v>
      </c>
      <c r="I62" s="51">
        <v>45</v>
      </c>
      <c r="J62" s="51">
        <v>85</v>
      </c>
      <c r="K62" s="51">
        <v>122</v>
      </c>
      <c r="L62" s="216">
        <f>122+30</f>
        <v>152</v>
      </c>
      <c r="M62" s="51">
        <f>134+40</f>
        <v>174</v>
      </c>
      <c r="N62" s="51">
        <v>184</v>
      </c>
      <c r="O62" s="51">
        <f>295-33+30</f>
        <v>292</v>
      </c>
      <c r="P62" s="51">
        <f>252+1+11+30</f>
        <v>294</v>
      </c>
      <c r="Q62" s="51">
        <f>279+1+11+30</f>
        <v>321</v>
      </c>
      <c r="R62" s="51">
        <v>321</v>
      </c>
      <c r="S62" s="51">
        <v>361</v>
      </c>
      <c r="T62" s="51">
        <v>361</v>
      </c>
      <c r="U62" s="51">
        <v>376</v>
      </c>
      <c r="V62" s="51">
        <v>376</v>
      </c>
      <c r="W62" s="51">
        <f>295+27</f>
        <v>322</v>
      </c>
      <c r="X62" s="51">
        <f>280+23</f>
        <v>303</v>
      </c>
      <c r="Y62" s="51">
        <f>278+12+22</f>
        <v>312</v>
      </c>
      <c r="Z62" s="51">
        <v>265</v>
      </c>
      <c r="AA62" s="51">
        <v>265</v>
      </c>
      <c r="AB62" s="51">
        <v>240</v>
      </c>
      <c r="AC62" s="51">
        <v>205</v>
      </c>
      <c r="AD62" s="51">
        <v>205</v>
      </c>
      <c r="AE62" s="51">
        <v>198</v>
      </c>
      <c r="AF62" s="51">
        <v>198</v>
      </c>
    </row>
    <row r="63" spans="2:32" s="44" customFormat="1" ht="14.4">
      <c r="B63" s="50" t="s">
        <v>230</v>
      </c>
      <c r="C63" s="51">
        <v>0</v>
      </c>
      <c r="D63" s="51">
        <v>0</v>
      </c>
      <c r="E63" s="51">
        <v>0</v>
      </c>
      <c r="F63" s="51">
        <v>0</v>
      </c>
      <c r="G63" s="51">
        <v>10</v>
      </c>
      <c r="H63" s="51">
        <v>15</v>
      </c>
      <c r="I63" s="51">
        <v>30</v>
      </c>
      <c r="J63" s="51">
        <v>30</v>
      </c>
      <c r="K63" s="51">
        <v>33</v>
      </c>
      <c r="L63" s="216">
        <v>45</v>
      </c>
      <c r="M63" s="51">
        <v>52</v>
      </c>
      <c r="N63" s="51">
        <v>52</v>
      </c>
      <c r="O63" s="51">
        <v>33</v>
      </c>
      <c r="P63" s="51">
        <v>35</v>
      </c>
      <c r="Q63" s="51">
        <v>39</v>
      </c>
      <c r="R63" s="51">
        <v>39</v>
      </c>
      <c r="S63" s="51">
        <v>39</v>
      </c>
      <c r="T63" s="51">
        <v>39</v>
      </c>
      <c r="U63" s="51">
        <v>39</v>
      </c>
      <c r="V63" s="51">
        <v>39</v>
      </c>
      <c r="W63" s="51">
        <v>39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</row>
    <row r="64" spans="2:32" s="217" customFormat="1" ht="14.4">
      <c r="B64" s="220" t="s">
        <v>36</v>
      </c>
      <c r="C64" s="219">
        <f>SUM(C62:C63)</f>
        <v>0</v>
      </c>
      <c r="D64" s="219">
        <f t="shared" ref="D64" si="8">SUM(D62:D63)</f>
        <v>0</v>
      </c>
      <c r="E64" s="219">
        <f t="shared" ref="E64" si="9">SUM(E62:E63)</f>
        <v>0</v>
      </c>
      <c r="F64" s="219">
        <f t="shared" ref="F64" si="10">SUM(F62:F63)</f>
        <v>0</v>
      </c>
      <c r="G64" s="219">
        <f t="shared" ref="G64" si="11">SUM(G62:G63)</f>
        <v>33</v>
      </c>
      <c r="H64" s="219">
        <f t="shared" ref="H64" si="12">SUM(H62:H63)</f>
        <v>33</v>
      </c>
      <c r="I64" s="219">
        <f t="shared" ref="I64" si="13">SUM(I62:I63)</f>
        <v>75</v>
      </c>
      <c r="J64" s="219">
        <f t="shared" ref="J64" si="14">SUM(J62:J63)</f>
        <v>115</v>
      </c>
      <c r="K64" s="219">
        <f t="shared" ref="K64:AA64" si="15">SUM(K62:K63)</f>
        <v>155</v>
      </c>
      <c r="L64" s="219">
        <f t="shared" si="15"/>
        <v>197</v>
      </c>
      <c r="M64" s="219">
        <f t="shared" si="15"/>
        <v>226</v>
      </c>
      <c r="N64" s="219">
        <f t="shared" si="15"/>
        <v>236</v>
      </c>
      <c r="O64" s="219">
        <f t="shared" si="15"/>
        <v>325</v>
      </c>
      <c r="P64" s="219">
        <f t="shared" si="15"/>
        <v>329</v>
      </c>
      <c r="Q64" s="219">
        <f t="shared" si="15"/>
        <v>360</v>
      </c>
      <c r="R64" s="219">
        <f t="shared" si="15"/>
        <v>360</v>
      </c>
      <c r="S64" s="219">
        <f t="shared" si="15"/>
        <v>400</v>
      </c>
      <c r="T64" s="219">
        <f t="shared" si="15"/>
        <v>400</v>
      </c>
      <c r="U64" s="219">
        <f t="shared" si="15"/>
        <v>415</v>
      </c>
      <c r="V64" s="219">
        <f t="shared" si="15"/>
        <v>415</v>
      </c>
      <c r="W64" s="219">
        <f t="shared" si="15"/>
        <v>361</v>
      </c>
      <c r="X64" s="219">
        <f t="shared" si="15"/>
        <v>303</v>
      </c>
      <c r="Y64" s="219">
        <f t="shared" si="15"/>
        <v>312</v>
      </c>
      <c r="Z64" s="219">
        <f t="shared" si="15"/>
        <v>265</v>
      </c>
      <c r="AA64" s="219">
        <f t="shared" si="15"/>
        <v>265</v>
      </c>
      <c r="AB64" s="219">
        <f t="shared" ref="AB64:AF64" si="16">SUM(AB62:AB63)</f>
        <v>240</v>
      </c>
      <c r="AC64" s="219">
        <f t="shared" si="16"/>
        <v>205</v>
      </c>
      <c r="AD64" s="219">
        <f t="shared" si="16"/>
        <v>205</v>
      </c>
      <c r="AE64" s="219">
        <f t="shared" si="16"/>
        <v>198</v>
      </c>
      <c r="AF64" s="219">
        <f t="shared" si="16"/>
        <v>198</v>
      </c>
    </row>
    <row r="65" spans="1:32" s="224" customFormat="1" ht="14.4">
      <c r="A65" s="221"/>
      <c r="B65" s="222" t="s">
        <v>40</v>
      </c>
      <c r="C65" s="223">
        <v>0</v>
      </c>
      <c r="D65" s="223">
        <v>0</v>
      </c>
      <c r="E65" s="223">
        <v>0</v>
      </c>
      <c r="F65" s="223">
        <v>5</v>
      </c>
      <c r="G65" s="223">
        <v>8</v>
      </c>
      <c r="H65" s="223">
        <v>12</v>
      </c>
      <c r="I65" s="223">
        <v>15</v>
      </c>
      <c r="J65" s="223">
        <v>18</v>
      </c>
      <c r="K65" s="223">
        <v>21</v>
      </c>
      <c r="L65" s="223">
        <v>26</v>
      </c>
      <c r="M65" s="223">
        <v>26</v>
      </c>
      <c r="N65" s="223">
        <v>26</v>
      </c>
      <c r="O65" s="223">
        <v>26</v>
      </c>
      <c r="P65" s="223">
        <v>26</v>
      </c>
      <c r="Q65" s="223">
        <v>26</v>
      </c>
      <c r="R65" s="223">
        <v>26</v>
      </c>
      <c r="S65" s="223">
        <v>26</v>
      </c>
      <c r="T65" s="223">
        <v>26</v>
      </c>
      <c r="U65" s="223">
        <v>26</v>
      </c>
      <c r="V65" s="223">
        <v>26</v>
      </c>
      <c r="W65" s="223">
        <v>26</v>
      </c>
      <c r="X65" s="223">
        <v>26</v>
      </c>
      <c r="Y65" s="223">
        <v>26</v>
      </c>
      <c r="Z65" s="223">
        <v>26</v>
      </c>
      <c r="AA65" s="223">
        <v>24</v>
      </c>
      <c r="AB65" s="223">
        <v>24</v>
      </c>
      <c r="AC65" s="223">
        <v>24</v>
      </c>
      <c r="AD65" s="223">
        <v>24</v>
      </c>
      <c r="AE65" s="223">
        <v>24</v>
      </c>
      <c r="AF65" s="223">
        <v>22</v>
      </c>
    </row>
    <row r="66" spans="1:32" s="45" customFormat="1">
      <c r="A66" s="52"/>
    </row>
    <row r="67" spans="1:32" s="45" customFormat="1">
      <c r="A67" s="52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</row>
  </sheetData>
  <phoneticPr fontId="38" type="noConversion"/>
  <pageMargins left="0.7" right="0.7" top="0.75" bottom="0.75" header="0.3" footer="0.3"/>
  <pageSetup paperSize="8" scale="5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4253-ABDA-4AED-9EE5-95D437871C94}">
  <sheetPr>
    <outlinePr summaryBelow="0"/>
    <pageSetUpPr fitToPage="1"/>
  </sheetPr>
  <dimension ref="A1:CM1041"/>
  <sheetViews>
    <sheetView view="pageBreakPreview" zoomScale="70" zoomScaleNormal="70" zoomScaleSheetLayoutView="70" workbookViewId="0">
      <pane xSplit="5" ySplit="8" topLeftCell="F9" activePane="bottomRight" state="frozen"/>
      <selection pane="topRight"/>
      <selection pane="bottomLeft"/>
      <selection pane="bottomRight" activeCell="D8" sqref="D8:E8"/>
    </sheetView>
  </sheetViews>
  <sheetFormatPr defaultColWidth="9.33203125" defaultRowHeight="14.4"/>
  <cols>
    <col min="1" max="1" width="9.33203125" style="4"/>
    <col min="2" max="2" width="13.33203125" style="4" customWidth="1"/>
    <col min="3" max="3" width="52.6640625" style="5" customWidth="1"/>
    <col min="4" max="5" width="10.6640625" style="5" customWidth="1"/>
    <col min="6" max="7" width="15.44140625" style="3" customWidth="1"/>
    <col min="8" max="8" width="14.44140625" style="6" customWidth="1"/>
    <col min="9" max="9" width="11.33203125" style="6" customWidth="1"/>
    <col min="10" max="10" width="9.6640625" style="3" customWidth="1"/>
    <col min="11" max="11" width="9.6640625" style="6" customWidth="1"/>
    <col min="12" max="12" width="11.6640625" style="3" customWidth="1"/>
    <col min="13" max="13" width="13.33203125" style="6" customWidth="1"/>
    <col min="14" max="14" width="17" style="8" customWidth="1"/>
    <col min="15" max="15" width="13.33203125" style="9" customWidth="1"/>
    <col min="16" max="16" width="28.6640625" style="4" customWidth="1"/>
    <col min="17" max="19" width="9.33203125" style="4"/>
    <col min="20" max="91" width="9.33203125" style="189"/>
    <col min="92" max="16384" width="9.33203125" style="4"/>
  </cols>
  <sheetData>
    <row r="1" spans="1:91" ht="20.100000000000001" customHeight="1">
      <c r="B1" s="10" t="str">
        <f>Overall!B1</f>
        <v>PROJECT : ECOCERES SUBSTRUCTURE WORKS</v>
      </c>
      <c r="C1" s="11"/>
      <c r="D1" s="12"/>
      <c r="E1" s="12"/>
      <c r="F1" s="13"/>
      <c r="G1" s="13"/>
      <c r="H1" s="14"/>
      <c r="I1" s="14"/>
      <c r="J1" s="13"/>
      <c r="K1" s="14"/>
      <c r="L1" s="13"/>
      <c r="N1" s="23" t="s">
        <v>0</v>
      </c>
      <c r="O1" s="31">
        <v>45366</v>
      </c>
      <c r="U1" s="190">
        <v>45219</v>
      </c>
      <c r="W1" s="190">
        <f>U1+7</f>
        <v>45226</v>
      </c>
      <c r="Y1" s="190">
        <f>W1+7</f>
        <v>45233</v>
      </c>
      <c r="AA1" s="190">
        <f>Y1+7</f>
        <v>45240</v>
      </c>
      <c r="AC1" s="190">
        <f>AA1+7</f>
        <v>45247</v>
      </c>
      <c r="AE1" s="190">
        <f>AC1+7</f>
        <v>45254</v>
      </c>
      <c r="AG1" s="190">
        <f>AE1+7</f>
        <v>45261</v>
      </c>
      <c r="AI1" s="190">
        <f>AG1+7</f>
        <v>45268</v>
      </c>
      <c r="AK1" s="190">
        <f>AI1+7</f>
        <v>45275</v>
      </c>
      <c r="AM1" s="190">
        <f>AK1+7</f>
        <v>45282</v>
      </c>
      <c r="AO1" s="190">
        <f>AM1+7</f>
        <v>45289</v>
      </c>
      <c r="AQ1" s="190">
        <f>AO1+7</f>
        <v>45296</v>
      </c>
      <c r="AS1" s="190">
        <f>AQ1+7</f>
        <v>45303</v>
      </c>
      <c r="AU1" s="190">
        <f>AS1+7</f>
        <v>45310</v>
      </c>
      <c r="AW1" s="190">
        <f>AU1+7</f>
        <v>45317</v>
      </c>
      <c r="AY1" s="190">
        <f>AW1+7</f>
        <v>45324</v>
      </c>
      <c r="BA1" s="190">
        <f>AY1+7</f>
        <v>45331</v>
      </c>
      <c r="BC1" s="190">
        <f>BA1+7</f>
        <v>45338</v>
      </c>
      <c r="BE1" s="190">
        <f>BC1+7</f>
        <v>45345</v>
      </c>
      <c r="BG1" s="190">
        <f>BE1+7</f>
        <v>45352</v>
      </c>
      <c r="BI1" s="190">
        <f>BG1+7</f>
        <v>45359</v>
      </c>
      <c r="BK1" s="190">
        <f>BI1+7</f>
        <v>45366</v>
      </c>
      <c r="BM1" s="190">
        <f>BK1+7</f>
        <v>45373</v>
      </c>
      <c r="BO1" s="190">
        <f>BM1+7</f>
        <v>45380</v>
      </c>
      <c r="BQ1" s="190">
        <f>BO1+7</f>
        <v>45387</v>
      </c>
      <c r="BS1" s="190">
        <f>BQ1+7</f>
        <v>45394</v>
      </c>
      <c r="BU1" s="190">
        <f t="shared" ref="BU1" si="0">BS1+7</f>
        <v>45401</v>
      </c>
      <c r="BW1" s="190">
        <f t="shared" ref="BW1" si="1">BU1+7</f>
        <v>45408</v>
      </c>
      <c r="BY1" s="190">
        <f t="shared" ref="BY1" si="2">BW1+7</f>
        <v>45415</v>
      </c>
      <c r="CA1" s="190">
        <f t="shared" ref="CA1" si="3">BY1+7</f>
        <v>45422</v>
      </c>
      <c r="CC1" s="190">
        <f t="shared" ref="CC1" si="4">CA1+7</f>
        <v>45429</v>
      </c>
      <c r="CE1" s="190">
        <f t="shared" ref="CE1" si="5">CC1+7</f>
        <v>45436</v>
      </c>
      <c r="CG1" s="190">
        <f t="shared" ref="CG1" si="6">CE1+7</f>
        <v>45443</v>
      </c>
      <c r="CI1" s="190">
        <f t="shared" ref="CI1" si="7">CG1+7</f>
        <v>45450</v>
      </c>
      <c r="CK1" s="190">
        <f t="shared" ref="CK1" si="8">CI1+7</f>
        <v>45457</v>
      </c>
      <c r="CM1" s="190">
        <f t="shared" ref="CM1" si="9">CK1+7</f>
        <v>45464</v>
      </c>
    </row>
    <row r="2" spans="1:91" ht="20.100000000000001" customHeight="1">
      <c r="B2" s="10" t="s">
        <v>1</v>
      </c>
      <c r="C2" s="11"/>
      <c r="D2" s="12"/>
      <c r="E2" s="12"/>
      <c r="F2" s="13"/>
      <c r="G2" s="13"/>
      <c r="H2" s="14"/>
      <c r="I2" s="14"/>
      <c r="J2" s="13"/>
      <c r="K2" s="14"/>
      <c r="L2" s="13"/>
      <c r="N2" s="23"/>
      <c r="O2" s="24"/>
    </row>
    <row r="3" spans="1:91" ht="16.2" customHeight="1">
      <c r="B3" s="12"/>
      <c r="C3" s="11"/>
      <c r="D3" s="11"/>
      <c r="E3" s="11"/>
      <c r="F3" s="13"/>
      <c r="G3" s="13"/>
      <c r="H3" s="14"/>
      <c r="I3" s="14"/>
      <c r="J3" s="13"/>
      <c r="K3" s="14"/>
      <c r="L3" s="13"/>
    </row>
    <row r="4" spans="1:91" ht="30" customHeight="1">
      <c r="B4" s="15" t="s">
        <v>2</v>
      </c>
      <c r="C4" s="254" t="s">
        <v>3</v>
      </c>
      <c r="D4" s="255"/>
      <c r="E4" s="256"/>
      <c r="F4" s="16" t="s">
        <v>4</v>
      </c>
      <c r="G4" s="16" t="s">
        <v>5</v>
      </c>
      <c r="H4" s="260"/>
      <c r="I4" s="261"/>
      <c r="J4" s="257"/>
      <c r="K4" s="258"/>
      <c r="L4" s="259"/>
      <c r="M4" s="260"/>
      <c r="N4" s="261"/>
      <c r="O4" s="25"/>
    </row>
    <row r="5" spans="1:91" ht="30" customHeight="1">
      <c r="B5" s="17" t="s">
        <v>12</v>
      </c>
      <c r="C5" s="247" t="s">
        <v>225</v>
      </c>
      <c r="D5" s="248"/>
      <c r="E5" s="249"/>
      <c r="F5" s="18">
        <f>F8</f>
        <v>45259</v>
      </c>
      <c r="G5" s="18">
        <f>G8</f>
        <v>45350</v>
      </c>
      <c r="H5" s="19"/>
      <c r="I5" s="26"/>
      <c r="J5" s="250"/>
      <c r="K5" s="250"/>
      <c r="L5" s="250"/>
      <c r="M5" s="251"/>
      <c r="N5" s="252"/>
      <c r="O5" s="27"/>
    </row>
    <row r="6" spans="1:91" ht="16.2" customHeight="1">
      <c r="B6" s="11"/>
      <c r="L6" s="28"/>
      <c r="M6" s="28"/>
      <c r="N6" s="28"/>
      <c r="O6" s="24"/>
    </row>
    <row r="7" spans="1:91" s="1" customFormat="1" ht="28.8">
      <c r="B7" s="20" t="s">
        <v>13</v>
      </c>
      <c r="C7" s="20" t="s">
        <v>14</v>
      </c>
      <c r="D7" s="16" t="s">
        <v>15</v>
      </c>
      <c r="E7" s="16" t="s">
        <v>16</v>
      </c>
      <c r="F7" s="16" t="s">
        <v>17</v>
      </c>
      <c r="G7" s="16" t="s">
        <v>18</v>
      </c>
      <c r="H7" s="16" t="s">
        <v>19</v>
      </c>
      <c r="I7" s="16" t="s">
        <v>20</v>
      </c>
      <c r="J7" s="16" t="s">
        <v>21</v>
      </c>
      <c r="K7" s="16" t="s">
        <v>22</v>
      </c>
      <c r="L7" s="16" t="s">
        <v>24</v>
      </c>
      <c r="M7" s="25" t="s">
        <v>25</v>
      </c>
      <c r="N7" s="25" t="s">
        <v>26</v>
      </c>
      <c r="O7" s="25" t="s">
        <v>11</v>
      </c>
      <c r="P7" s="25" t="s">
        <v>27</v>
      </c>
      <c r="T7" s="16" t="s">
        <v>22</v>
      </c>
      <c r="U7" s="25" t="s">
        <v>25</v>
      </c>
      <c r="V7" s="16" t="s">
        <v>22</v>
      </c>
      <c r="W7" s="25" t="s">
        <v>25</v>
      </c>
      <c r="X7" s="16" t="s">
        <v>22</v>
      </c>
      <c r="Y7" s="25" t="s">
        <v>25</v>
      </c>
      <c r="Z7" s="16" t="s">
        <v>22</v>
      </c>
      <c r="AA7" s="25" t="s">
        <v>25</v>
      </c>
      <c r="AB7" s="16" t="s">
        <v>22</v>
      </c>
      <c r="AC7" s="25" t="s">
        <v>25</v>
      </c>
      <c r="AD7" s="16" t="s">
        <v>22</v>
      </c>
      <c r="AE7" s="25" t="s">
        <v>25</v>
      </c>
      <c r="AF7" s="16" t="s">
        <v>22</v>
      </c>
      <c r="AG7" s="25" t="s">
        <v>25</v>
      </c>
      <c r="AH7" s="16" t="s">
        <v>22</v>
      </c>
      <c r="AI7" s="25" t="s">
        <v>25</v>
      </c>
      <c r="AJ7" s="16" t="s">
        <v>22</v>
      </c>
      <c r="AK7" s="25" t="s">
        <v>25</v>
      </c>
      <c r="AL7" s="16" t="s">
        <v>22</v>
      </c>
      <c r="AM7" s="25" t="s">
        <v>25</v>
      </c>
      <c r="AN7" s="16" t="s">
        <v>22</v>
      </c>
      <c r="AO7" s="25" t="s">
        <v>25</v>
      </c>
      <c r="AP7" s="16" t="s">
        <v>22</v>
      </c>
      <c r="AQ7" s="25" t="s">
        <v>25</v>
      </c>
      <c r="AR7" s="16" t="s">
        <v>22</v>
      </c>
      <c r="AS7" s="25" t="s">
        <v>25</v>
      </c>
      <c r="AT7" s="16" t="s">
        <v>22</v>
      </c>
      <c r="AU7" s="25" t="s">
        <v>25</v>
      </c>
      <c r="AV7" s="16" t="s">
        <v>22</v>
      </c>
      <c r="AW7" s="25" t="s">
        <v>25</v>
      </c>
      <c r="AX7" s="16" t="s">
        <v>22</v>
      </c>
      <c r="AY7" s="25" t="s">
        <v>25</v>
      </c>
      <c r="AZ7" s="16" t="s">
        <v>22</v>
      </c>
      <c r="BA7" s="25" t="s">
        <v>25</v>
      </c>
      <c r="BB7" s="16" t="s">
        <v>22</v>
      </c>
      <c r="BC7" s="25" t="s">
        <v>25</v>
      </c>
      <c r="BD7" s="16" t="s">
        <v>22</v>
      </c>
      <c r="BE7" s="25" t="s">
        <v>25</v>
      </c>
      <c r="BF7" s="16" t="s">
        <v>22</v>
      </c>
      <c r="BG7" s="25" t="s">
        <v>25</v>
      </c>
      <c r="BH7" s="16" t="s">
        <v>22</v>
      </c>
      <c r="BI7" s="25" t="s">
        <v>25</v>
      </c>
      <c r="BJ7" s="16" t="s">
        <v>22</v>
      </c>
      <c r="BK7" s="25" t="s">
        <v>25</v>
      </c>
      <c r="BL7" s="16" t="s">
        <v>22</v>
      </c>
      <c r="BM7" s="25" t="s">
        <v>25</v>
      </c>
      <c r="BN7" s="16" t="s">
        <v>22</v>
      </c>
      <c r="BO7" s="25" t="s">
        <v>25</v>
      </c>
      <c r="BP7" s="16" t="s">
        <v>22</v>
      </c>
      <c r="BQ7" s="25" t="s">
        <v>25</v>
      </c>
      <c r="BR7" s="16" t="s">
        <v>22</v>
      </c>
      <c r="BS7" s="25" t="s">
        <v>25</v>
      </c>
      <c r="BT7" s="16" t="s">
        <v>22</v>
      </c>
      <c r="BU7" s="25" t="s">
        <v>25</v>
      </c>
      <c r="BV7" s="16" t="s">
        <v>22</v>
      </c>
      <c r="BW7" s="25" t="s">
        <v>25</v>
      </c>
      <c r="BX7" s="16" t="s">
        <v>22</v>
      </c>
      <c r="BY7" s="25" t="s">
        <v>25</v>
      </c>
      <c r="BZ7" s="16" t="s">
        <v>22</v>
      </c>
      <c r="CA7" s="25" t="s">
        <v>25</v>
      </c>
      <c r="CB7" s="16" t="s">
        <v>22</v>
      </c>
      <c r="CC7" s="25" t="s">
        <v>25</v>
      </c>
      <c r="CD7" s="16" t="s">
        <v>22</v>
      </c>
      <c r="CE7" s="25" t="s">
        <v>25</v>
      </c>
      <c r="CF7" s="16" t="s">
        <v>22</v>
      </c>
      <c r="CG7" s="25" t="s">
        <v>25</v>
      </c>
      <c r="CH7" s="16" t="s">
        <v>22</v>
      </c>
      <c r="CI7" s="25" t="s">
        <v>25</v>
      </c>
      <c r="CJ7" s="16" t="s">
        <v>22</v>
      </c>
      <c r="CK7" s="25" t="s">
        <v>25</v>
      </c>
      <c r="CL7" s="16" t="s">
        <v>22</v>
      </c>
      <c r="CM7" s="25" t="s">
        <v>25</v>
      </c>
    </row>
    <row r="8" spans="1:91" s="2" customFormat="1" ht="24.75" customHeight="1">
      <c r="A8" s="2">
        <v>0.1</v>
      </c>
      <c r="B8" s="157" t="s">
        <v>28</v>
      </c>
      <c r="C8" s="158"/>
      <c r="D8" s="159">
        <v>11252</v>
      </c>
      <c r="E8" s="159">
        <v>92</v>
      </c>
      <c r="F8" s="160">
        <f>MIN(F9:F1037)</f>
        <v>45259</v>
      </c>
      <c r="G8" s="160">
        <f>MAX(G9:G1037)</f>
        <v>45350</v>
      </c>
      <c r="H8" s="161"/>
      <c r="I8" s="162"/>
      <c r="J8" s="159"/>
      <c r="K8" s="163"/>
      <c r="L8" s="165">
        <f>SUM(L9,L592,L1036)</f>
        <v>1</v>
      </c>
      <c r="M8" s="166">
        <f>$L9*M9+$L592*M592+$L1036*M1036</f>
        <v>1</v>
      </c>
      <c r="N8" s="166">
        <f>$L9*N9+$L592*N592+$L1036*N1036</f>
        <v>1</v>
      </c>
      <c r="O8" s="167">
        <f t="shared" ref="O8" si="10">N8-M8</f>
        <v>0</v>
      </c>
      <c r="P8" s="21"/>
      <c r="T8" s="191"/>
      <c r="U8" s="166">
        <f>$L9*U9+$L592*U592+$L1036*U1036</f>
        <v>0</v>
      </c>
      <c r="V8" s="191"/>
      <c r="W8" s="166">
        <f>$L9*W9+$L592*W592+$L1036*W1036</f>
        <v>0</v>
      </c>
      <c r="X8" s="191"/>
      <c r="Y8" s="166">
        <f>$L9*Y9+$L592*Y592+$L1036*Y1036</f>
        <v>0</v>
      </c>
      <c r="Z8" s="191"/>
      <c r="AA8" s="166">
        <f>$L9*AA9+$L592*AA592+$L1036*AA1036</f>
        <v>0</v>
      </c>
      <c r="AB8" s="191"/>
      <c r="AC8" s="166">
        <f>$L9*AC9+$L592*AC592+$L1036*AC1036</f>
        <v>0</v>
      </c>
      <c r="AD8" s="191"/>
      <c r="AE8" s="166">
        <f>$L9*AE9+$L592*AE592+$L1036*AE1036</f>
        <v>0</v>
      </c>
      <c r="AF8" s="191"/>
      <c r="AG8" s="166">
        <f>$L9*AG9+$L592*AG592+$L1036*AG1036</f>
        <v>1.7774617845716319E-4</v>
      </c>
      <c r="AH8" s="191"/>
      <c r="AI8" s="166">
        <f>$L9*AI9+$L592*AI592+$L1036*AI1036</f>
        <v>3.1994312122289367E-3</v>
      </c>
      <c r="AJ8" s="191"/>
      <c r="AK8" s="166">
        <f>$L9*AK9+$L592*AK592+$L1036*AK1036</f>
        <v>1.4752932811944543E-2</v>
      </c>
      <c r="AL8" s="191"/>
      <c r="AM8" s="166">
        <f>$L9*AM9+$L592*AM592+$L1036*AM1036</f>
        <v>4.2836829008176328E-2</v>
      </c>
      <c r="AN8" s="191"/>
      <c r="AO8" s="166">
        <f>$L9*AO9+$L592*AO592+$L1036*AO1036</f>
        <v>0.10620334162815498</v>
      </c>
      <c r="AP8" s="191"/>
      <c r="AQ8" s="166">
        <f>$L9*AQ9+$L592*AQ592+$L1036*AQ1036</f>
        <v>0.2060078208318521</v>
      </c>
      <c r="AR8" s="191"/>
      <c r="AS8" s="166">
        <f>$L9*AS9+$L592*AS592+$L1036*AS1036</f>
        <v>0.34091717028083901</v>
      </c>
      <c r="AT8" s="191"/>
      <c r="AU8" s="166">
        <f>$L9*AU9+$L592*AU592+$L1036*AU1036</f>
        <v>0.49777817276928543</v>
      </c>
      <c r="AV8" s="191"/>
      <c r="AW8" s="166">
        <f>$L9*AW9+$L592*AW592+$L1036*AW1036</f>
        <v>0.65917170280838955</v>
      </c>
      <c r="AX8" s="191"/>
      <c r="AY8" s="166">
        <f>$L9*AY9+$L592*AY592+$L1036*AY1036</f>
        <v>0.79674724493423388</v>
      </c>
      <c r="AZ8" s="191"/>
      <c r="BA8" s="166">
        <f>$L9*BA9+$L592*BA592+$L1036*BA1036</f>
        <v>0.89912904372555991</v>
      </c>
      <c r="BB8" s="191"/>
      <c r="BC8" s="166">
        <f>$L9*BC9+$L592*BC592+$L1036*BC1036</f>
        <v>0.9593849982225382</v>
      </c>
      <c r="BD8" s="191"/>
      <c r="BE8" s="166">
        <f>$L9*BE9+$L592*BE592+$L1036*BE1036</f>
        <v>0.98853537148951309</v>
      </c>
      <c r="BF8" s="191"/>
      <c r="BG8" s="166">
        <f>$L9*BG9+$L592*BG592+$L1036*BG1036</f>
        <v>1</v>
      </c>
      <c r="BH8" s="191"/>
      <c r="BI8" s="166">
        <f>$L9*BI9+$L592*BI592+$L1036*BI1036</f>
        <v>1</v>
      </c>
      <c r="BJ8" s="191"/>
      <c r="BK8" s="166">
        <f>$L9*BK9+$L592*BK592+$L1036*BK1036</f>
        <v>1</v>
      </c>
      <c r="BL8" s="191"/>
      <c r="BM8" s="166">
        <f>$L9*BM9+$L592*BM592+$L1036*BM1036</f>
        <v>1</v>
      </c>
      <c r="BN8" s="191"/>
      <c r="BO8" s="166">
        <f>$L9*BO9+$L592*BO592+$L1036*BO1036</f>
        <v>1</v>
      </c>
      <c r="BP8" s="191"/>
      <c r="BQ8" s="166">
        <f>$L9*BQ9+$L592*BQ592+$L1036*BQ1036</f>
        <v>1</v>
      </c>
      <c r="BR8" s="191"/>
      <c r="BS8" s="166">
        <f>$L9*BS9+$L592*BS592+$L1036*BS1036</f>
        <v>1</v>
      </c>
      <c r="BT8" s="191"/>
      <c r="BU8" s="166">
        <f>$L9*BU9+$L592*BU592+$L1036*BU1036</f>
        <v>1</v>
      </c>
      <c r="BV8" s="191"/>
      <c r="BW8" s="166">
        <f>$L9*BW9+$L592*BW592+$L1036*BW1036</f>
        <v>1</v>
      </c>
      <c r="BX8" s="191"/>
      <c r="BY8" s="166">
        <f>$L9*BY9+$L592*BY592+$L1036*BY1036</f>
        <v>1</v>
      </c>
      <c r="BZ8" s="191"/>
      <c r="CA8" s="166">
        <f>$L9*CA9+$L592*CA592+$L1036*CA1036</f>
        <v>1</v>
      </c>
      <c r="CB8" s="191"/>
      <c r="CC8" s="166">
        <f>$L9*CC9+$L592*CC592+$L1036*CC1036</f>
        <v>1</v>
      </c>
      <c r="CD8" s="191"/>
      <c r="CE8" s="166">
        <f>$L9*CE9+$L592*CE592+$L1036*CE1036</f>
        <v>1</v>
      </c>
      <c r="CF8" s="191"/>
      <c r="CG8" s="166">
        <f>$L9*CG9+$L592*CG592+$L1036*CG1036</f>
        <v>1</v>
      </c>
      <c r="CH8" s="191"/>
      <c r="CI8" s="166">
        <f>$L9*CI9+$L592*CI592+$L1036*CI1036</f>
        <v>1</v>
      </c>
      <c r="CJ8" s="191"/>
      <c r="CK8" s="166">
        <f>$L9*CK9+$L592*CK592+$L1036*CK1036</f>
        <v>1</v>
      </c>
      <c r="CL8" s="191"/>
      <c r="CM8" s="166">
        <f>$L9*CM9+$L592*CM592+$L1036*CM1036</f>
        <v>1</v>
      </c>
    </row>
    <row r="9" spans="1:91" s="61" customFormat="1" ht="14.1" customHeight="1">
      <c r="A9" s="61">
        <f>Overall!A9</f>
        <v>147</v>
      </c>
      <c r="B9" s="168" t="s">
        <v>41</v>
      </c>
      <c r="C9" s="62"/>
      <c r="D9" s="63">
        <v>8781</v>
      </c>
      <c r="E9" s="63">
        <v>92</v>
      </c>
      <c r="F9" s="169">
        <v>45259</v>
      </c>
      <c r="G9" s="169">
        <v>45350</v>
      </c>
      <c r="H9" s="66"/>
      <c r="I9" s="66"/>
      <c r="J9" s="64"/>
      <c r="K9" s="67"/>
      <c r="L9" s="73">
        <f>D9/$D$8</f>
        <v>0.78039459651617493</v>
      </c>
      <c r="M9" s="68">
        <f>$L10*M10+$L83*M83+$L136*M136+$L211*M211+$L263*M263+$L315*M315+$L383*M383+$L435*M435+$L487*M487+$L539*M539+$L591*M591</f>
        <v>1</v>
      </c>
      <c r="N9" s="68">
        <f>$L10*N10+$L83*N83+$L136*N136+$L211*N211+$L263*N263+$L315*N315+$L383*N383+$L435*N435+$L487*N487+$L539*N539+$L591*N591</f>
        <v>1</v>
      </c>
      <c r="O9" s="69">
        <f t="shared" ref="O9:O31" si="11">N9-M9</f>
        <v>0</v>
      </c>
      <c r="P9" s="70"/>
      <c r="T9" s="192"/>
      <c r="U9" s="68">
        <f>$L10*U10+$L83*U83+$L136*U136+$L211*U211+$L263*U263+$L315*U315+$L383*U383+$L435*U435+$L487*U487+$L539*U539+$L591*U591</f>
        <v>0</v>
      </c>
      <c r="V9" s="192"/>
      <c r="W9" s="68">
        <f>$L10*W10+$L83*W83+$L136*W136+$L211*W211+$L263*W263+$L315*W315+$L383*W383+$L435*W435+$L487*W487+$L539*W539+$L591*W591</f>
        <v>0</v>
      </c>
      <c r="X9" s="192"/>
      <c r="Y9" s="68">
        <f>$L10*Y10+$L83*Y83+$L136*Y136+$L211*Y211+$L263*Y263+$L315*Y315+$L383*Y383+$L435*Y435+$L487*Y487+$L539*Y539+$L591*Y591</f>
        <v>0</v>
      </c>
      <c r="Z9" s="192"/>
      <c r="AA9" s="68">
        <f>$L10*AA10+$L83*AA83+$L136*AA136+$L211*AA211+$L263*AA263+$L315*AA315+$L383*AA383+$L435*AA435+$L487*AA487+$L539*AA539+$L591*AA591</f>
        <v>0</v>
      </c>
      <c r="AB9" s="192"/>
      <c r="AC9" s="68">
        <f>$L10*AC10+$L83*AC83+$L136*AC136+$L211*AC211+$L263*AC263+$L315*AC315+$L383*AC383+$L435*AC435+$L487*AC487+$L539*AC539+$L591*AC591</f>
        <v>0</v>
      </c>
      <c r="AD9" s="192"/>
      <c r="AE9" s="68">
        <f>$L10*AE10+$L83*AE83+$L136*AE136+$L211*AE211+$L263*AE263+$L315*AE315+$L383*AE383+$L435*AE435+$L487*AE487+$L539*AE539+$L591*AE591</f>
        <v>0</v>
      </c>
      <c r="AF9" s="192"/>
      <c r="AG9" s="68">
        <f>$L10*AG10+$L83*AG83+$L136*AG136+$L211*AG211+$L263*AG263+$L315*AG315+$L383*AG383+$L435*AG435+$L487*AG487+$L539*AG539+$L591*AG591</f>
        <v>2.277644915157727E-4</v>
      </c>
      <c r="AH9" s="192"/>
      <c r="AI9" s="68">
        <f>$L10*AI10+$L83*AI83+$L136*AI136+$L211*AI211+$L263*AI263+$L315*AI315+$L383*AI383+$L435*AI435+$L487*AI487+$L539*AI539+$L591*AI591</f>
        <v>4.099760847283908E-3</v>
      </c>
      <c r="AJ9" s="192"/>
      <c r="AK9" s="68">
        <f>$L10*AK10+$L83*AK83+$L136*AK136+$L211*AK211+$L263*AK263+$L315*AK315+$L383*AK383+$L435*AK435+$L487*AK487+$L539*AK539+$L591*AK591</f>
        <v>1.7993394829746042E-2</v>
      </c>
      <c r="AL9" s="192"/>
      <c r="AM9" s="68">
        <f>$L10*AM10+$L83*AM83+$L136*AM136+$L211*AM211+$L263*AM263+$L315*AM315+$L383*AM383+$L435*AM435+$L487*AM487+$L539*AM539+$L591*AM591</f>
        <v>5.0335952624985768E-2</v>
      </c>
      <c r="AN9" s="192"/>
      <c r="AO9" s="68">
        <f>$L10*AO10+$L83*AO83+$L136*AO136+$L211*AO211+$L263*AO263+$L315*AO315+$L383*AO383+$L435*AO435+$L487*AO487+$L539*AO539+$L591*AO591</f>
        <v>0.12048741601184373</v>
      </c>
      <c r="AP9" s="192"/>
      <c r="AQ9" s="68">
        <f>$L10*AQ10+$L83*AQ83+$L136*AQ136+$L211*AQ211+$L263*AQ263+$L315*AQ315+$L383*AQ383+$L435*AQ435+$L487*AQ487+$L539*AQ539+$L591*AQ591</f>
        <v>0.22822002049880419</v>
      </c>
      <c r="AR9" s="192"/>
      <c r="AS9" s="68">
        <f>$L10*AS10+$L83*AS83+$L136*AS136+$L211*AS211+$L263*AS263+$L315*AS315+$L383*AS383+$L435*AS435+$L487*AS487+$L539*AS539+$L591*AS591</f>
        <v>0.36670083134039411</v>
      </c>
      <c r="AT9" s="192"/>
      <c r="AU9" s="68">
        <f>$L10*AU10+$L83*AU83+$L136*AU136+$L211*AU211+$L263*AU263+$L315*AU315+$L383*AU383+$L435*AU435+$L487*AU487+$L539*AU539+$L591*AU591</f>
        <v>0.52340280150324558</v>
      </c>
      <c r="AV9" s="192"/>
      <c r="AW9" s="68">
        <f>$L10*AW10+$L83*AW83+$L136*AW136+$L211*AW211+$L263*AW263+$L315*AW315+$L383*AW383+$L435*AW435+$L487*AW487+$L539*AW539+$L591*AW591</f>
        <v>0.67623277531032899</v>
      </c>
      <c r="AX9" s="192"/>
      <c r="AY9" s="68">
        <f>$L10*AY10+$L83*AY83+$L136*AY136+$L211*AY211+$L263*AY263+$L315*AY315+$L383*AY383+$L435*AY435+$L487*AY487+$L539*AY539+$L591*AY591</f>
        <v>0.80742512242341413</v>
      </c>
      <c r="AZ9" s="192"/>
      <c r="BA9" s="68">
        <f>$L10*BA10+$L83*BA83+$L136*BA136+$L211*BA211+$L263*BA263+$L315*BA315+$L383*BA383+$L435*BA435+$L487*BA487+$L539*BA539+$L591*BA591</f>
        <v>0.90411114907185963</v>
      </c>
      <c r="BB9" s="192"/>
      <c r="BC9" s="68">
        <f>$L10*BC10+$L83*BC83+$L136*BC136+$L211*BC211+$L263*BC263+$L315*BC315+$L383*BC383+$L435*BC435+$L487*BC487+$L539*BC539+$L591*BC591</f>
        <v>0.96105227195080289</v>
      </c>
      <c r="BD9" s="192"/>
      <c r="BE9" s="68">
        <f>$L10*BE10+$L83*BE83+$L136*BE136+$L211*BE211+$L263*BE263+$L315*BE315+$L383*BE383+$L435*BE435+$L487*BE487+$L539*BE539+$L591*BE591</f>
        <v>0.98906730440724289</v>
      </c>
      <c r="BF9" s="192"/>
      <c r="BG9" s="68">
        <f>$L10*BG10+$L83*BG83+$L136*BG136+$L211*BG211+$L263*BG263+$L315*BG315+$L383*BG383+$L435*BG435+$L487*BG487+$L539*BG539+$L591*BG591</f>
        <v>1</v>
      </c>
      <c r="BH9" s="192"/>
      <c r="BI9" s="68">
        <f>$L10*BI10+$L83*BI83+$L136*BI136+$L211*BI211+$L263*BI263+$L315*BI315+$L383*BI383+$L435*BI435+$L487*BI487+$L539*BI539+$L591*BI591</f>
        <v>1</v>
      </c>
      <c r="BJ9" s="192"/>
      <c r="BK9" s="68">
        <f>$L10*BK10+$L83*BK83+$L136*BK136+$L211*BK211+$L263*BK263+$L315*BK315+$L383*BK383+$L435*BK435+$L487*BK487+$L539*BK539+$L591*BK591</f>
        <v>1</v>
      </c>
      <c r="BL9" s="192"/>
      <c r="BM9" s="68">
        <f>$L10*BM10+$L83*BM83+$L136*BM136+$L211*BM211+$L263*BM263+$L315*BM315+$L383*BM383+$L435*BM435+$L487*BM487+$L539*BM539+$L591*BM591</f>
        <v>1</v>
      </c>
      <c r="BN9" s="192"/>
      <c r="BO9" s="68">
        <f>$L10*BO10+$L83*BO83+$L136*BO136+$L211*BO211+$L263*BO263+$L315*BO315+$L383*BO383+$L435*BO435+$L487*BO487+$L539*BO539+$L591*BO591</f>
        <v>1</v>
      </c>
      <c r="BP9" s="192"/>
      <c r="BQ9" s="68">
        <f>$L10*BQ10+$L83*BQ83+$L136*BQ136+$L211*BQ211+$L263*BQ263+$L315*BQ315+$L383*BQ383+$L435*BQ435+$L487*BQ487+$L539*BQ539+$L591*BQ591</f>
        <v>1</v>
      </c>
      <c r="BR9" s="192"/>
      <c r="BS9" s="68">
        <f>$L10*BS10+$L83*BS83+$L136*BS136+$L211*BS211+$L263*BS263+$L315*BS315+$L383*BS383+$L435*BS435+$L487*BS487+$L539*BS539+$L591*BS591</f>
        <v>1</v>
      </c>
      <c r="BT9" s="192"/>
      <c r="BU9" s="68">
        <f t="shared" ref="BU9" si="12">$L10*BU10+$L83*BU83+$L136*BU136+$L211*BU211+$L263*BU263+$L315*BU315+$L383*BU383+$L435*BU435+$L487*BU487+$L539*BU539+$L591*BU591</f>
        <v>1</v>
      </c>
      <c r="BV9" s="192"/>
      <c r="BW9" s="68">
        <f t="shared" ref="BW9" si="13">$L10*BW10+$L83*BW83+$L136*BW136+$L211*BW211+$L263*BW263+$L315*BW315+$L383*BW383+$L435*BW435+$L487*BW487+$L539*BW539+$L591*BW591</f>
        <v>1</v>
      </c>
      <c r="BX9" s="192"/>
      <c r="BY9" s="68">
        <f t="shared" ref="BY9" si="14">$L10*BY10+$L83*BY83+$L136*BY136+$L211*BY211+$L263*BY263+$L315*BY315+$L383*BY383+$L435*BY435+$L487*BY487+$L539*BY539+$L591*BY591</f>
        <v>1</v>
      </c>
      <c r="BZ9" s="192"/>
      <c r="CA9" s="68">
        <f t="shared" ref="CA9" si="15">$L10*CA10+$L83*CA83+$L136*CA136+$L211*CA211+$L263*CA263+$L315*CA315+$L383*CA383+$L435*CA435+$L487*CA487+$L539*CA539+$L591*CA591</f>
        <v>1</v>
      </c>
      <c r="CB9" s="192"/>
      <c r="CC9" s="68">
        <f t="shared" ref="CC9" si="16">$L10*CC10+$L83*CC83+$L136*CC136+$L211*CC211+$L263*CC263+$L315*CC315+$L383*CC383+$L435*CC435+$L487*CC487+$L539*CC539+$L591*CC591</f>
        <v>1</v>
      </c>
      <c r="CD9" s="192"/>
      <c r="CE9" s="68">
        <f t="shared" ref="CE9" si="17">$L10*CE10+$L83*CE83+$L136*CE136+$L211*CE211+$L263*CE263+$L315*CE315+$L383*CE383+$L435*CE435+$L487*CE487+$L539*CE539+$L591*CE591</f>
        <v>1</v>
      </c>
      <c r="CF9" s="192"/>
      <c r="CG9" s="68">
        <f t="shared" ref="CG9" si="18">$L10*CG10+$L83*CG83+$L136*CG136+$L211*CG211+$L263*CG263+$L315*CG315+$L383*CG383+$L435*CG435+$L487*CG487+$L539*CG539+$L591*CG591</f>
        <v>1</v>
      </c>
      <c r="CH9" s="192"/>
      <c r="CI9" s="68">
        <f t="shared" ref="CI9" si="19">$L10*CI10+$L83*CI83+$L136*CI136+$L211*CI211+$L263*CI263+$L315*CI315+$L383*CI383+$L435*CI435+$L487*CI487+$L539*CI539+$L591*CI591</f>
        <v>1</v>
      </c>
      <c r="CJ9" s="192"/>
      <c r="CK9" s="68">
        <f t="shared" ref="CK9" si="20">$L10*CK10+$L83*CK83+$L136*CK136+$L211*CK211+$L263*CK263+$L315*CK315+$L383*CK383+$L435*CK435+$L487*CK487+$L539*CK539+$L591*CK591</f>
        <v>1</v>
      </c>
      <c r="CL9" s="192"/>
      <c r="CM9" s="68">
        <f t="shared" ref="CM9" si="21">$L10*CM10+$L83*CM83+$L136*CM136+$L211*CM211+$L263*CM263+$L315*CM315+$L383*CM383+$L435*CM435+$L487*CM487+$L539*CM539+$L591*CM591</f>
        <v>1</v>
      </c>
    </row>
    <row r="10" spans="1:91" s="74" customFormat="1" ht="14.1" customHeight="1">
      <c r="A10" s="74">
        <f>A9+1</f>
        <v>148</v>
      </c>
      <c r="B10" s="170" t="s">
        <v>42</v>
      </c>
      <c r="C10" s="171"/>
      <c r="D10" s="85">
        <v>819</v>
      </c>
      <c r="E10" s="85">
        <v>73</v>
      </c>
      <c r="F10" s="172">
        <v>45265</v>
      </c>
      <c r="G10" s="172">
        <v>45337</v>
      </c>
      <c r="H10" s="77"/>
      <c r="I10" s="77"/>
      <c r="J10" s="78"/>
      <c r="K10" s="79"/>
      <c r="L10" s="80">
        <f>D10/$D$9</f>
        <v>9.3269559275708916E-2</v>
      </c>
      <c r="M10" s="81">
        <f>$L11*M11+$L14*M14+$L82*M82</f>
        <v>0.99999999999999989</v>
      </c>
      <c r="N10" s="81">
        <f>$L11*N11+$L14*N14+$L82*N82</f>
        <v>0.99999999999999989</v>
      </c>
      <c r="O10" s="82">
        <f t="shared" si="11"/>
        <v>0</v>
      </c>
      <c r="P10" s="83"/>
      <c r="T10" s="193"/>
      <c r="U10" s="81">
        <f>$L11*U11+$L14*U14+$L82*U82</f>
        <v>0</v>
      </c>
      <c r="V10" s="193"/>
      <c r="W10" s="81">
        <f>$L11*W11+$L14*W14+$L82*W82</f>
        <v>0</v>
      </c>
      <c r="X10" s="193"/>
      <c r="Y10" s="81">
        <f>$L11*Y11+$L14*Y14+$L82*Y82</f>
        <v>0</v>
      </c>
      <c r="Z10" s="193"/>
      <c r="AA10" s="81">
        <f>$L11*AA11+$L14*AA14+$L82*AA82</f>
        <v>0</v>
      </c>
      <c r="AB10" s="193"/>
      <c r="AC10" s="81">
        <f>$L11*AC11+$L14*AC14+$L82*AC82</f>
        <v>0</v>
      </c>
      <c r="AD10" s="193"/>
      <c r="AE10" s="81">
        <f>$L11*AE11+$L14*AE14+$L82*AE82</f>
        <v>0</v>
      </c>
      <c r="AF10" s="193"/>
      <c r="AG10" s="81">
        <f>$L11*AG11+$L14*AG14+$L82*AG82</f>
        <v>0</v>
      </c>
      <c r="AH10" s="193"/>
      <c r="AI10" s="81">
        <f>$L11*AI11+$L14*AI14+$L82*AI82</f>
        <v>3.663003663003663E-3</v>
      </c>
      <c r="AJ10" s="193"/>
      <c r="AK10" s="81">
        <f>$L11*AK11+$L14*AK14+$L82*AK82</f>
        <v>8.5470085470085479E-3</v>
      </c>
      <c r="AL10" s="193"/>
      <c r="AM10" s="81">
        <f>$L11*AM11+$L14*AM14+$L82*AM82</f>
        <v>2.4420024420024423E-2</v>
      </c>
      <c r="AN10" s="193"/>
      <c r="AO10" s="81">
        <f>$L11*AO11+$L14*AO14+$L82*AO82</f>
        <v>9.0354090354090352E-2</v>
      </c>
      <c r="AP10" s="193"/>
      <c r="AQ10" s="81">
        <f>$L11*AQ11+$L14*AQ14+$L82*AQ82</f>
        <v>0.1953601953601953</v>
      </c>
      <c r="AR10" s="193"/>
      <c r="AS10" s="81">
        <f>$L11*AS11+$L14*AS14+$L82*AS82</f>
        <v>0.35164835164835168</v>
      </c>
      <c r="AT10" s="193"/>
      <c r="AU10" s="81">
        <f>$L11*AU11+$L14*AU14+$L82*AU82</f>
        <v>0.53113553113553102</v>
      </c>
      <c r="AV10" s="193"/>
      <c r="AW10" s="81">
        <f>$L11*AW11+$L14*AW14+$L82*AW82</f>
        <v>0.72771672771672757</v>
      </c>
      <c r="AX10" s="193"/>
      <c r="AY10" s="81">
        <f>$L11*AY11+$L14*AY14+$L82*AY82</f>
        <v>0.87423687423687424</v>
      </c>
      <c r="AZ10" s="193"/>
      <c r="BA10" s="81">
        <f>$L11*BA11+$L14*BA14+$L82*BA82</f>
        <v>0.96336996336996328</v>
      </c>
      <c r="BB10" s="193"/>
      <c r="BC10" s="81">
        <f>$L11*BC11+$L14*BC14+$L82*BC82</f>
        <v>0.99999999999999989</v>
      </c>
      <c r="BD10" s="193"/>
      <c r="BE10" s="81">
        <f>$L11*BE11+$L14*BE14+$L82*BE82</f>
        <v>0.99999999999999989</v>
      </c>
      <c r="BF10" s="193"/>
      <c r="BG10" s="81">
        <f>$L11*BG11+$L14*BG14+$L82*BG82</f>
        <v>0.99999999999999989</v>
      </c>
      <c r="BH10" s="193"/>
      <c r="BI10" s="81">
        <f>$L11*BI11+$L14*BI14+$L82*BI82</f>
        <v>0.99999999999999989</v>
      </c>
      <c r="BJ10" s="193"/>
      <c r="BK10" s="81">
        <f>$L11*BK11+$L14*BK14+$L82*BK82</f>
        <v>0.99999999999999989</v>
      </c>
      <c r="BL10" s="193"/>
      <c r="BM10" s="81">
        <f>$L11*BM11+$L14*BM14+$L82*BM82</f>
        <v>0.99999999999999989</v>
      </c>
      <c r="BN10" s="193"/>
      <c r="BO10" s="81">
        <f>$L11*BO11+$L14*BO14+$L82*BO82</f>
        <v>0.99999999999999989</v>
      </c>
      <c r="BP10" s="193"/>
      <c r="BQ10" s="81">
        <f>$L11*BQ11+$L14*BQ14+$L82*BQ82</f>
        <v>0.99999999999999989</v>
      </c>
      <c r="BR10" s="193"/>
      <c r="BS10" s="81">
        <f>$L11*BS11+$L14*BS14+$L82*BS82</f>
        <v>0.99999999999999989</v>
      </c>
      <c r="BT10" s="193"/>
      <c r="BU10" s="81">
        <f t="shared" ref="BU10" si="22">$L11*BU11+$L14*BU14+$L82*BU82</f>
        <v>0.99999999999999989</v>
      </c>
      <c r="BV10" s="193"/>
      <c r="BW10" s="81">
        <f t="shared" ref="BW10" si="23">$L11*BW11+$L14*BW14+$L82*BW82</f>
        <v>0.99999999999999989</v>
      </c>
      <c r="BX10" s="193"/>
      <c r="BY10" s="81">
        <f t="shared" ref="BY10" si="24">$L11*BY11+$L14*BY14+$L82*BY82</f>
        <v>0.99999999999999989</v>
      </c>
      <c r="BZ10" s="193"/>
      <c r="CA10" s="81">
        <f t="shared" ref="CA10" si="25">$L11*CA11+$L14*CA14+$L82*CA82</f>
        <v>0.99999999999999989</v>
      </c>
      <c r="CB10" s="193"/>
      <c r="CC10" s="81">
        <f t="shared" ref="CC10" si="26">$L11*CC11+$L14*CC14+$L82*CC82</f>
        <v>0.99999999999999989</v>
      </c>
      <c r="CD10" s="193"/>
      <c r="CE10" s="81">
        <f t="shared" ref="CE10" si="27">$L11*CE11+$L14*CE14+$L82*CE82</f>
        <v>0.99999999999999989</v>
      </c>
      <c r="CF10" s="193"/>
      <c r="CG10" s="81">
        <f t="shared" ref="CG10" si="28">$L11*CG11+$L14*CG14+$L82*CG82</f>
        <v>0.99999999999999989</v>
      </c>
      <c r="CH10" s="193"/>
      <c r="CI10" s="81">
        <f t="shared" ref="CI10" si="29">$L11*CI11+$L14*CI14+$L82*CI82</f>
        <v>0.99999999999999989</v>
      </c>
      <c r="CJ10" s="193"/>
      <c r="CK10" s="81">
        <f t="shared" ref="CK10" si="30">$L11*CK11+$L14*CK14+$L82*CK82</f>
        <v>0.99999999999999989</v>
      </c>
      <c r="CL10" s="193"/>
      <c r="CM10" s="81">
        <f t="shared" ref="CM10" si="31">$L11*CM11+$L14*CM14+$L82*CM82</f>
        <v>0.99999999999999989</v>
      </c>
    </row>
    <row r="11" spans="1:91" s="86" customFormat="1" ht="14.1" customHeight="1">
      <c r="A11" s="74">
        <f t="shared" ref="A11:A74" si="32">A10+1</f>
        <v>149</v>
      </c>
      <c r="B11" s="176" t="s">
        <v>43</v>
      </c>
      <c r="C11" s="177"/>
      <c r="D11" s="87">
        <v>7</v>
      </c>
      <c r="E11" s="87">
        <v>7</v>
      </c>
      <c r="F11" s="178">
        <v>45265</v>
      </c>
      <c r="G11" s="178">
        <v>45271</v>
      </c>
      <c r="H11" s="89"/>
      <c r="I11" s="89"/>
      <c r="J11" s="90"/>
      <c r="K11" s="91"/>
      <c r="L11" s="92">
        <f>D11/$D$10</f>
        <v>8.5470085470085479E-3</v>
      </c>
      <c r="M11" s="93" cm="1">
        <f t="array" ref="M11">SUMPRODUCT($L12:$L13*M12:M13)</f>
        <v>1</v>
      </c>
      <c r="N11" s="93" cm="1">
        <f t="array" ref="N11">SUMPRODUCT($L12:$L13*N12:N13)</f>
        <v>1</v>
      </c>
      <c r="O11" s="94">
        <f t="shared" si="11"/>
        <v>0</v>
      </c>
      <c r="P11" s="95"/>
      <c r="T11" s="195"/>
      <c r="U11" s="93" cm="1">
        <f t="array" ref="U11">SUMPRODUCT($L12:$L13*U12:U13)</f>
        <v>0</v>
      </c>
      <c r="V11" s="195"/>
      <c r="W11" s="93" cm="1">
        <f t="array" ref="W11">SUMPRODUCT($L12:$L13*W12:W13)</f>
        <v>0</v>
      </c>
      <c r="X11" s="195"/>
      <c r="Y11" s="93" cm="1">
        <f t="array" ref="Y11">SUMPRODUCT($L12:$L13*Y12:Y13)</f>
        <v>0</v>
      </c>
      <c r="Z11" s="195"/>
      <c r="AA11" s="93" cm="1">
        <f t="array" ref="AA11">SUMPRODUCT($L12:$L13*AA12:AA13)</f>
        <v>0</v>
      </c>
      <c r="AB11" s="195"/>
      <c r="AC11" s="93" cm="1">
        <f t="array" ref="AC11">SUMPRODUCT($L12:$L13*AC12:AC13)</f>
        <v>0</v>
      </c>
      <c r="AD11" s="195"/>
      <c r="AE11" s="93" cm="1">
        <f t="array" ref="AE11">SUMPRODUCT($L12:$L13*AE12:AE13)</f>
        <v>0</v>
      </c>
      <c r="AF11" s="195"/>
      <c r="AG11" s="93" cm="1">
        <f t="array" ref="AG11">SUMPRODUCT($L12:$L13*AG12:AG13)</f>
        <v>0</v>
      </c>
      <c r="AH11" s="195"/>
      <c r="AI11" s="93" cm="1">
        <f t="array" ref="AI11">SUMPRODUCT($L12:$L13*AI12:AI13)</f>
        <v>0.42857142857142855</v>
      </c>
      <c r="AJ11" s="195"/>
      <c r="AK11" s="93" cm="1">
        <f t="array" ref="AK11">SUMPRODUCT($L12:$L13*AK12:AK13)</f>
        <v>1</v>
      </c>
      <c r="AL11" s="195"/>
      <c r="AM11" s="93" cm="1">
        <f t="array" ref="AM11">SUMPRODUCT($L12:$L13*AM12:AM13)</f>
        <v>1</v>
      </c>
      <c r="AN11" s="195"/>
      <c r="AO11" s="93" cm="1">
        <f t="array" ref="AO11">SUMPRODUCT($L12:$L13*AO12:AO13)</f>
        <v>1</v>
      </c>
      <c r="AP11" s="195"/>
      <c r="AQ11" s="93" cm="1">
        <f t="array" ref="AQ11">SUMPRODUCT($L12:$L13*AQ12:AQ13)</f>
        <v>1</v>
      </c>
      <c r="AR11" s="195"/>
      <c r="AS11" s="93" cm="1">
        <f t="array" ref="AS11">SUMPRODUCT($L12:$L13*AS12:AS13)</f>
        <v>1</v>
      </c>
      <c r="AT11" s="195"/>
      <c r="AU11" s="93" cm="1">
        <f t="array" ref="AU11">SUMPRODUCT($L12:$L13*AU12:AU13)</f>
        <v>1</v>
      </c>
      <c r="AV11" s="195"/>
      <c r="AW11" s="93" cm="1">
        <f t="array" ref="AW11">SUMPRODUCT($L12:$L13*AW12:AW13)</f>
        <v>1</v>
      </c>
      <c r="AX11" s="195"/>
      <c r="AY11" s="93" cm="1">
        <f t="array" ref="AY11">SUMPRODUCT($L12:$L13*AY12:AY13)</f>
        <v>1</v>
      </c>
      <c r="AZ11" s="195"/>
      <c r="BA11" s="93" cm="1">
        <f t="array" ref="BA11">SUMPRODUCT($L12:$L13*BA12:BA13)</f>
        <v>1</v>
      </c>
      <c r="BB11" s="195"/>
      <c r="BC11" s="93" cm="1">
        <f t="array" ref="BC11">SUMPRODUCT($L12:$L13*BC12:BC13)</f>
        <v>1</v>
      </c>
      <c r="BD11" s="195"/>
      <c r="BE11" s="93" cm="1">
        <f t="array" ref="BE11">SUMPRODUCT($L12:$L13*BE12:BE13)</f>
        <v>1</v>
      </c>
      <c r="BF11" s="195"/>
      <c r="BG11" s="93" cm="1">
        <f t="array" ref="BG11">SUMPRODUCT($L12:$L13*BG12:BG13)</f>
        <v>1</v>
      </c>
      <c r="BH11" s="195"/>
      <c r="BI11" s="93" cm="1">
        <f t="array" ref="BI11">SUMPRODUCT($L12:$L13*BI12:BI13)</f>
        <v>1</v>
      </c>
      <c r="BJ11" s="195"/>
      <c r="BK11" s="93" cm="1">
        <f t="array" ref="BK11">SUMPRODUCT($L12:$L13*BK12:BK13)</f>
        <v>1</v>
      </c>
      <c r="BL11" s="195"/>
      <c r="BM11" s="93" cm="1">
        <f t="array" ref="BM11">SUMPRODUCT($L12:$L13*BM12:BM13)</f>
        <v>1</v>
      </c>
      <c r="BN11" s="195"/>
      <c r="BO11" s="93" cm="1">
        <f t="array" ref="BO11">SUMPRODUCT($L12:$L13*BO12:BO13)</f>
        <v>1</v>
      </c>
      <c r="BP11" s="195"/>
      <c r="BQ11" s="93" cm="1">
        <f t="array" ref="BQ11">SUMPRODUCT($L12:$L13*BQ12:BQ13)</f>
        <v>1</v>
      </c>
      <c r="BR11" s="195"/>
      <c r="BS11" s="93" cm="1">
        <f t="array" ref="BS11">SUMPRODUCT($L12:$L13*BS12:BS13)</f>
        <v>1</v>
      </c>
      <c r="BT11" s="195"/>
      <c r="BU11" s="93" cm="1">
        <f t="array" ref="BU11">SUMPRODUCT($L12:$L13*BU12:BU13)</f>
        <v>1</v>
      </c>
      <c r="BV11" s="195"/>
      <c r="BW11" s="93" cm="1">
        <f t="array" ref="BW11">SUMPRODUCT($L12:$L13*BW12:BW13)</f>
        <v>1</v>
      </c>
      <c r="BX11" s="195"/>
      <c r="BY11" s="93" cm="1">
        <f t="array" ref="BY11">SUMPRODUCT($L12:$L13*BY12:BY13)</f>
        <v>1</v>
      </c>
      <c r="BZ11" s="195"/>
      <c r="CA11" s="93" cm="1">
        <f t="array" ref="CA11">SUMPRODUCT($L12:$L13*CA12:CA13)</f>
        <v>1</v>
      </c>
      <c r="CB11" s="195"/>
      <c r="CC11" s="93" cm="1">
        <f t="array" ref="CC11">SUMPRODUCT($L12:$L13*CC12:CC13)</f>
        <v>1</v>
      </c>
      <c r="CD11" s="195"/>
      <c r="CE11" s="93" cm="1">
        <f t="array" ref="CE11">SUMPRODUCT($L12:$L13*CE12:CE13)</f>
        <v>1</v>
      </c>
      <c r="CF11" s="195"/>
      <c r="CG11" s="93" cm="1">
        <f t="array" ref="CG11">SUMPRODUCT($L12:$L13*CG12:CG13)</f>
        <v>1</v>
      </c>
      <c r="CH11" s="195"/>
      <c r="CI11" s="93" cm="1">
        <f t="array" ref="CI11">SUMPRODUCT($L12:$L13*CI12:CI13)</f>
        <v>1</v>
      </c>
      <c r="CJ11" s="195"/>
      <c r="CK11" s="93" cm="1">
        <f t="array" ref="CK11">SUMPRODUCT($L12:$L13*CK12:CK13)</f>
        <v>1</v>
      </c>
      <c r="CL11" s="195"/>
      <c r="CM11" s="93" cm="1">
        <f t="array" ref="CM11">SUMPRODUCT($L12:$L13*CM12:CM13)</f>
        <v>1</v>
      </c>
    </row>
    <row r="12" spans="1:91" s="142" customFormat="1" ht="14.1" customHeight="1">
      <c r="A12" s="74">
        <f t="shared" si="32"/>
        <v>150</v>
      </c>
      <c r="B12" s="173" t="s">
        <v>44</v>
      </c>
      <c r="C12" s="174"/>
      <c r="D12" s="151">
        <v>7</v>
      </c>
      <c r="E12" s="151">
        <v>7</v>
      </c>
      <c r="F12" s="175">
        <v>45265</v>
      </c>
      <c r="G12" s="175">
        <v>45271</v>
      </c>
      <c r="H12" s="144">
        <v>100</v>
      </c>
      <c r="I12" s="144">
        <v>100</v>
      </c>
      <c r="J12" s="145" t="s">
        <v>32</v>
      </c>
      <c r="K12" s="141">
        <f>IF(OR(F12="",G12="",H12=""),0,MIN(MAX(IF(F12&gt;$O$1,0,(((G12-F12)-(G12-$O$1))*(10/E12)/10)),0),1)*H12)</f>
        <v>100</v>
      </c>
      <c r="L12" s="55">
        <f>D12/$D$11</f>
        <v>1</v>
      </c>
      <c r="M12" s="147">
        <f>IF(OR(H12=0,K12=0),0,K12/H12)</f>
        <v>1</v>
      </c>
      <c r="N12" s="148">
        <f>IF(OR(H12=0,I12=0),0,I12/H12)</f>
        <v>1</v>
      </c>
      <c r="O12" s="149">
        <f t="shared" si="11"/>
        <v>0</v>
      </c>
      <c r="P12" s="150"/>
      <c r="T12" s="194">
        <f>IF(OR($F12="",$G12="",$H12=""),0,MIN(MAX(IF($F12&gt;U$1,0,((($G12-$F12)-($G12-U$1))*(10/$E12)/10)),0),1)*$H12)</f>
        <v>0</v>
      </c>
      <c r="U12" s="147">
        <f t="shared" ref="U12:W13" si="33">IF(OR($H12=0,T12=0),0,T12/$H12)</f>
        <v>0</v>
      </c>
      <c r="V12" s="194">
        <f>IF(OR($F12="",$G12="",$H12=""),0,MIN(MAX(IF($F12&gt;W$1,0,((($G12-$F12)-($G12-W$1))*(10/$E12)/10)),0),1)*$H12)</f>
        <v>0</v>
      </c>
      <c r="W12" s="147">
        <f t="shared" si="33"/>
        <v>0</v>
      </c>
      <c r="X12" s="194">
        <f>IF(OR($F12="",$G12="",$H12=""),0,MIN(MAX(IF($F12&gt;Y$1,0,((($G12-$F12)-($G12-Y$1))*(10/$E12)/10)),0),1)*$H12)</f>
        <v>0</v>
      </c>
      <c r="Y12" s="147">
        <f t="shared" ref="Y12" si="34">IF(OR($H12=0,X12=0),0,X12/$H12)</f>
        <v>0</v>
      </c>
      <c r="Z12" s="194">
        <f>IF(OR($F12="",$G12="",$H12=""),0,MIN(MAX(IF($F12&gt;AA$1,0,((($G12-$F12)-($G12-AA$1))*(10/$E12)/10)),0),1)*$H12)</f>
        <v>0</v>
      </c>
      <c r="AA12" s="147">
        <f t="shared" ref="AA12" si="35">IF(OR($H12=0,Z12=0),0,Z12/$H12)</f>
        <v>0</v>
      </c>
      <c r="AB12" s="194">
        <f>IF(OR($F12="",$G12="",$H12=""),0,MIN(MAX(IF($F12&gt;AC$1,0,((($G12-$F12)-($G12-AC$1))*(10/$E12)/10)),0),1)*$H12)</f>
        <v>0</v>
      </c>
      <c r="AC12" s="147">
        <f t="shared" ref="AC12" si="36">IF(OR($H12=0,AB12=0),0,AB12/$H12)</f>
        <v>0</v>
      </c>
      <c r="AD12" s="194">
        <f>IF(OR($F12="",$G12="",$H12=""),0,MIN(MAX(IF($F12&gt;AE$1,0,((($G12-$F12)-($G12-AE$1))*(10/$E12)/10)),0),1)*$H12)</f>
        <v>0</v>
      </c>
      <c r="AE12" s="147">
        <f t="shared" ref="AE12" si="37">IF(OR($H12=0,AD12=0),0,AD12/$H12)</f>
        <v>0</v>
      </c>
      <c r="AF12" s="194">
        <f>IF(OR($F12="",$G12="",$H12=""),0,MIN(MAX(IF($F12&gt;AG$1,0,((($G12-$F12)-($G12-AG$1))*(10/$E12)/10)),0),1)*$H12)</f>
        <v>0</v>
      </c>
      <c r="AG12" s="147">
        <f t="shared" ref="AG12" si="38">IF(OR($H12=0,AF12=0),0,AF12/$H12)</f>
        <v>0</v>
      </c>
      <c r="AH12" s="194">
        <f>IF(OR($F12="",$G12="",$H12=""),0,MIN(MAX(IF($F12&gt;AI$1,0,((($G12-$F12)-($G12-AI$1))*(10/$E12)/10)),0),1)*$H12)</f>
        <v>42.857142857142854</v>
      </c>
      <c r="AI12" s="147">
        <f t="shared" ref="AI12" si="39">IF(OR($H12=0,AH12=0),0,AH12/$H12)</f>
        <v>0.42857142857142855</v>
      </c>
      <c r="AJ12" s="194">
        <f>IF(OR($F12="",$G12="",$H12=""),0,MIN(MAX(IF($F12&gt;AK$1,0,((($G12-$F12)-($G12-AK$1))*(10/$E12)/10)),0),1)*$H12)</f>
        <v>100</v>
      </c>
      <c r="AK12" s="147">
        <f t="shared" ref="AK12" si="40">IF(OR($H12=0,AJ12=0),0,AJ12/$H12)</f>
        <v>1</v>
      </c>
      <c r="AL12" s="194">
        <f>IF(OR($F12="",$G12="",$H12=""),0,MIN(MAX(IF($F12&gt;AM$1,0,((($G12-$F12)-($G12-AM$1))*(10/$E12)/10)),0),1)*$H12)</f>
        <v>100</v>
      </c>
      <c r="AM12" s="147">
        <f t="shared" ref="AM12" si="41">IF(OR($H12=0,AL12=0),0,AL12/$H12)</f>
        <v>1</v>
      </c>
      <c r="AN12" s="194">
        <f>IF(OR($F12="",$G12="",$H12=""),0,MIN(MAX(IF($F12&gt;AO$1,0,((($G12-$F12)-($G12-AO$1))*(10/$E12)/10)),0),1)*$H12)</f>
        <v>100</v>
      </c>
      <c r="AO12" s="147">
        <f t="shared" ref="AO12" si="42">IF(OR($H12=0,AN12=0),0,AN12/$H12)</f>
        <v>1</v>
      </c>
      <c r="AP12" s="194">
        <f>IF(OR($F12="",$G12="",$H12=""),0,MIN(MAX(IF($F12&gt;AQ$1,0,((($G12-$F12)-($G12-AQ$1))*(10/$E12)/10)),0),1)*$H12)</f>
        <v>100</v>
      </c>
      <c r="AQ12" s="147">
        <f t="shared" ref="AQ12" si="43">IF(OR($H12=0,AP12=0),0,AP12/$H12)</f>
        <v>1</v>
      </c>
      <c r="AR12" s="194">
        <f>IF(OR($F12="",$G12="",$H12=""),0,MIN(MAX(IF($F12&gt;AS$1,0,((($G12-$F12)-($G12-AS$1))*(10/$E12)/10)),0),1)*$H12)</f>
        <v>100</v>
      </c>
      <c r="AS12" s="147">
        <f t="shared" ref="AS12" si="44">IF(OR($H12=0,AR12=0),0,AR12/$H12)</f>
        <v>1</v>
      </c>
      <c r="AT12" s="194">
        <f>IF(OR($F12="",$G12="",$H12=""),0,MIN(MAX(IF($F12&gt;AU$1,0,((($G12-$F12)-($G12-AU$1))*(10/$E12)/10)),0),1)*$H12)</f>
        <v>100</v>
      </c>
      <c r="AU12" s="147">
        <f t="shared" ref="AU12" si="45">IF(OR($H12=0,AT12=0),0,AT12/$H12)</f>
        <v>1</v>
      </c>
      <c r="AV12" s="194">
        <f>IF(OR($F12="",$G12="",$H12=""),0,MIN(MAX(IF($F12&gt;AW$1,0,((($G12-$F12)-($G12-AW$1))*(10/$E12)/10)),0),1)*$H12)</f>
        <v>100</v>
      </c>
      <c r="AW12" s="147">
        <f t="shared" ref="AW12" si="46">IF(OR($H12=0,AV12=0),0,AV12/$H12)</f>
        <v>1</v>
      </c>
      <c r="AX12" s="194">
        <f>IF(OR($F12="",$G12="",$H12=""),0,MIN(MAX(IF($F12&gt;AY$1,0,((($G12-$F12)-($G12-AY$1))*(10/$E12)/10)),0),1)*$H12)</f>
        <v>100</v>
      </c>
      <c r="AY12" s="147">
        <f t="shared" ref="AY12" si="47">IF(OR($H12=0,AX12=0),0,AX12/$H12)</f>
        <v>1</v>
      </c>
      <c r="AZ12" s="194">
        <f>IF(OR($F12="",$G12="",$H12=""),0,MIN(MAX(IF($F12&gt;BA$1,0,((($G12-$F12)-($G12-BA$1))*(10/$E12)/10)),0),1)*$H12)</f>
        <v>100</v>
      </c>
      <c r="BA12" s="147">
        <f t="shared" ref="BA12" si="48">IF(OR($H12=0,AZ12=0),0,AZ12/$H12)</f>
        <v>1</v>
      </c>
      <c r="BB12" s="194">
        <f>IF(OR($F12="",$G12="",$H12=""),0,MIN(MAX(IF($F12&gt;BC$1,0,((($G12-$F12)-($G12-BC$1))*(10/$E12)/10)),0),1)*$H12)</f>
        <v>100</v>
      </c>
      <c r="BC12" s="147">
        <f t="shared" ref="BC12" si="49">IF(OR($H12=0,BB12=0),0,BB12/$H12)</f>
        <v>1</v>
      </c>
      <c r="BD12" s="194">
        <f>IF(OR($F12="",$G12="",$H12=""),0,MIN(MAX(IF($F12&gt;BE$1,0,((($G12-$F12)-($G12-BE$1))*(10/$E12)/10)),0),1)*$H12)</f>
        <v>100</v>
      </c>
      <c r="BE12" s="147">
        <f t="shared" ref="BE12" si="50">IF(OR($H12=0,BD12=0),0,BD12/$H12)</f>
        <v>1</v>
      </c>
      <c r="BF12" s="194">
        <f>IF(OR($F12="",$G12="",$H12=""),0,MIN(MAX(IF($F12&gt;BG$1,0,((($G12-$F12)-($G12-BG$1))*(10/$E12)/10)),0),1)*$H12)</f>
        <v>100</v>
      </c>
      <c r="BG12" s="147">
        <f t="shared" ref="BG12" si="51">IF(OR($H12=0,BF12=0),0,BF12/$H12)</f>
        <v>1</v>
      </c>
      <c r="BH12" s="194">
        <f>IF(OR($F12="",$G12="",$H12=""),0,MIN(MAX(IF($F12&gt;BI$1,0,((($G12-$F12)-($G12-BI$1))*(10/$E12)/10)),0),1)*$H12)</f>
        <v>100</v>
      </c>
      <c r="BI12" s="147">
        <f t="shared" ref="BI12" si="52">IF(OR($H12=0,BH12=0),0,BH12/$H12)</f>
        <v>1</v>
      </c>
      <c r="BJ12" s="194">
        <f>IF(OR($F12="",$G12="",$H12=""),0,MIN(MAX(IF($F12&gt;BK$1,0,((($G12-$F12)-($G12-BK$1))*(10/$E12)/10)),0),1)*$H12)</f>
        <v>100</v>
      </c>
      <c r="BK12" s="147">
        <f t="shared" ref="BK12" si="53">IF(OR($H12=0,BJ12=0),0,BJ12/$H12)</f>
        <v>1</v>
      </c>
      <c r="BL12" s="194">
        <f>IF(OR($F12="",$G12="",$H12=""),0,MIN(MAX(IF($F12&gt;BM$1,0,((($G12-$F12)-($G12-BM$1))*(10/$E12)/10)),0),1)*$H12)</f>
        <v>100</v>
      </c>
      <c r="BM12" s="147">
        <f t="shared" ref="BM12" si="54">IF(OR($H12=0,BL12=0),0,BL12/$H12)</f>
        <v>1</v>
      </c>
      <c r="BN12" s="194">
        <f>IF(OR($F12="",$G12="",$H12=""),0,MIN(MAX(IF($F12&gt;BO$1,0,((($G12-$F12)-($G12-BO$1))*(10/$E12)/10)),0),1)*$H12)</f>
        <v>100</v>
      </c>
      <c r="BO12" s="147">
        <f t="shared" ref="BO12" si="55">IF(OR($H12=0,BN12=0),0,BN12/$H12)</f>
        <v>1</v>
      </c>
      <c r="BP12" s="194">
        <f>IF(OR($F12="",$G12="",$H12=""),0,MIN(MAX(IF($F12&gt;BQ$1,0,((($G12-$F12)-($G12-BQ$1))*(10/$E12)/10)),0),1)*$H12)</f>
        <v>100</v>
      </c>
      <c r="BQ12" s="147">
        <f t="shared" ref="BQ12" si="56">IF(OR($H12=0,BP12=0),0,BP12/$H12)</f>
        <v>1</v>
      </c>
      <c r="BR12" s="194">
        <f>IF(OR($F12="",$G12="",$H12=""),0,MIN(MAX(IF($F12&gt;BS$1,0,((($G12-$F12)-($G12-BS$1))*(10/$E12)/10)),0),1)*$H12)</f>
        <v>100</v>
      </c>
      <c r="BS12" s="147">
        <f t="shared" ref="BS12" si="57">IF(OR($H12=0,BR12=0),0,BR12/$H12)</f>
        <v>1</v>
      </c>
      <c r="BT12" s="194">
        <f t="shared" ref="BT12" si="58">IF(OR($F12="",$G12="",$H12=""),0,MIN(MAX(IF($F12&gt;BU$1,0,((($G12-$F12)-($G12-BU$1))*(10/$E12)/10)),0),1)*$H12)</f>
        <v>100</v>
      </c>
      <c r="BU12" s="147">
        <f t="shared" ref="BU12:BU13" si="59">IF(OR($H12=0,BT12=0),0,BT12/$H12)</f>
        <v>1</v>
      </c>
      <c r="BV12" s="194">
        <f t="shared" ref="BV12" si="60">IF(OR($F12="",$G12="",$H12=""),0,MIN(MAX(IF($F12&gt;BW$1,0,((($G12-$F12)-($G12-BW$1))*(10/$E12)/10)),0),1)*$H12)</f>
        <v>100</v>
      </c>
      <c r="BW12" s="147">
        <f t="shared" ref="BW12:BW13" si="61">IF(OR($H12=0,BV12=0),0,BV12/$H12)</f>
        <v>1</v>
      </c>
      <c r="BX12" s="194">
        <f t="shared" ref="BX12" si="62">IF(OR($F12="",$G12="",$H12=""),0,MIN(MAX(IF($F12&gt;BY$1,0,((($G12-$F12)-($G12-BY$1))*(10/$E12)/10)),0),1)*$H12)</f>
        <v>100</v>
      </c>
      <c r="BY12" s="147">
        <f t="shared" ref="BY12:BY13" si="63">IF(OR($H12=0,BX12=0),0,BX12/$H12)</f>
        <v>1</v>
      </c>
      <c r="BZ12" s="194">
        <f t="shared" ref="BZ12" si="64">IF(OR($F12="",$G12="",$H12=""),0,MIN(MAX(IF($F12&gt;CA$1,0,((($G12-$F12)-($G12-CA$1))*(10/$E12)/10)),0),1)*$H12)</f>
        <v>100</v>
      </c>
      <c r="CA12" s="147">
        <f t="shared" ref="CA12:CA13" si="65">IF(OR($H12=0,BZ12=0),0,BZ12/$H12)</f>
        <v>1</v>
      </c>
      <c r="CB12" s="194">
        <f t="shared" ref="CB12" si="66">IF(OR($F12="",$G12="",$H12=""),0,MIN(MAX(IF($F12&gt;CC$1,0,((($G12-$F12)-($G12-CC$1))*(10/$E12)/10)),0),1)*$H12)</f>
        <v>100</v>
      </c>
      <c r="CC12" s="147">
        <f t="shared" ref="CC12:CC13" si="67">IF(OR($H12=0,CB12=0),0,CB12/$H12)</f>
        <v>1</v>
      </c>
      <c r="CD12" s="194">
        <f t="shared" ref="CD12" si="68">IF(OR($F12="",$G12="",$H12=""),0,MIN(MAX(IF($F12&gt;CE$1,0,((($G12-$F12)-($G12-CE$1))*(10/$E12)/10)),0),1)*$H12)</f>
        <v>100</v>
      </c>
      <c r="CE12" s="147">
        <f t="shared" ref="CE12:CE13" si="69">IF(OR($H12=0,CD12=0),0,CD12/$H12)</f>
        <v>1</v>
      </c>
      <c r="CF12" s="194">
        <f t="shared" ref="CF12" si="70">IF(OR($F12="",$G12="",$H12=""),0,MIN(MAX(IF($F12&gt;CG$1,0,((($G12-$F12)-($G12-CG$1))*(10/$E12)/10)),0),1)*$H12)</f>
        <v>100</v>
      </c>
      <c r="CG12" s="147">
        <f t="shared" ref="CG12:CG13" si="71">IF(OR($H12=0,CF12=0),0,CF12/$H12)</f>
        <v>1</v>
      </c>
      <c r="CH12" s="194">
        <f t="shared" ref="CH12" si="72">IF(OR($F12="",$G12="",$H12=""),0,MIN(MAX(IF($F12&gt;CI$1,0,((($G12-$F12)-($G12-CI$1))*(10/$E12)/10)),0),1)*$H12)</f>
        <v>100</v>
      </c>
      <c r="CI12" s="147">
        <f t="shared" ref="CI12:CI13" si="73">IF(OR($H12=0,CH12=0),0,CH12/$H12)</f>
        <v>1</v>
      </c>
      <c r="CJ12" s="194">
        <f t="shared" ref="CJ12" si="74">IF(OR($F12="",$G12="",$H12=""),0,MIN(MAX(IF($F12&gt;CK$1,0,((($G12-$F12)-($G12-CK$1))*(10/$E12)/10)),0),1)*$H12)</f>
        <v>100</v>
      </c>
      <c r="CK12" s="147">
        <f t="shared" ref="CK12:CK13" si="75">IF(OR($H12=0,CJ12=0),0,CJ12/$H12)</f>
        <v>1</v>
      </c>
      <c r="CL12" s="194">
        <f t="shared" ref="CL12" si="76">IF(OR($F12="",$G12="",$H12=""),0,MIN(MAX(IF($F12&gt;CM$1,0,((($G12-$F12)-($G12-CM$1))*(10/$E12)/10)),0),1)*$H12)</f>
        <v>100</v>
      </c>
      <c r="CM12" s="147">
        <f t="shared" ref="CM12:CM13" si="77">IF(OR($H12=0,CL12=0),0,CL12/$H12)</f>
        <v>1</v>
      </c>
    </row>
    <row r="13" spans="1:91" s="142" customFormat="1" ht="14.1" customHeight="1">
      <c r="A13" s="74">
        <f t="shared" si="32"/>
        <v>151</v>
      </c>
      <c r="B13" s="173" t="s">
        <v>45</v>
      </c>
      <c r="C13" s="174"/>
      <c r="D13" s="151">
        <v>0</v>
      </c>
      <c r="E13" s="151">
        <v>1</v>
      </c>
      <c r="F13" s="175">
        <v>45271</v>
      </c>
      <c r="G13" s="175">
        <v>45271</v>
      </c>
      <c r="H13" s="144">
        <v>100</v>
      </c>
      <c r="I13" s="144">
        <v>100</v>
      </c>
      <c r="J13" s="145" t="s">
        <v>32</v>
      </c>
      <c r="K13" s="152">
        <f>IF(OR(F13="",G13="",H13=""),0,MIN(MAX(IF(F13&gt;$O$1,0,(((G13-F13)-(G13-$O$1))*(10/E13)/10)),0),1)*H13)</f>
        <v>100</v>
      </c>
      <c r="L13" s="55">
        <f>D13/$D$11</f>
        <v>0</v>
      </c>
      <c r="M13" s="147">
        <f>IF(OR(H13=0,K13=0),0,K13/H13)</f>
        <v>1</v>
      </c>
      <c r="N13" s="148">
        <f>IF(OR(H13=0,I13=0),0,I13/H13)</f>
        <v>1</v>
      </c>
      <c r="O13" s="149">
        <f t="shared" si="11"/>
        <v>0</v>
      </c>
      <c r="P13" s="150"/>
      <c r="T13" s="194">
        <f>IF(OR($F13="",$G13="",$H13=""),0,MIN(MAX(IF($F13&gt;U$1,0,((($G13-$F13)-($G13-U$1))*(10/$E13)/10)),0),1)*$H13)</f>
        <v>0</v>
      </c>
      <c r="U13" s="147">
        <f t="shared" si="33"/>
        <v>0</v>
      </c>
      <c r="V13" s="194">
        <f>IF(OR($F13="",$G13="",$H13=""),0,MIN(MAX(IF($F13&gt;W$1,0,((($G13-$F13)-($G13-W$1))*(10/$E13)/10)),0),1)*$H13)</f>
        <v>0</v>
      </c>
      <c r="W13" s="147">
        <f t="shared" si="33"/>
        <v>0</v>
      </c>
      <c r="X13" s="194">
        <f>IF(OR($F13="",$G13="",$H13=""),0,MIN(MAX(IF($F13&gt;Y$1,0,((($G13-$F13)-($G13-Y$1))*(10/$E13)/10)),0),1)*$H13)</f>
        <v>0</v>
      </c>
      <c r="Y13" s="147">
        <f t="shared" ref="Y13" si="78">IF(OR($H13=0,X13=0),0,X13/$H13)</f>
        <v>0</v>
      </c>
      <c r="Z13" s="194">
        <f>IF(OR($F13="",$G13="",$H13=""),0,MIN(MAX(IF($F13&gt;AA$1,0,((($G13-$F13)-($G13-AA$1))*(10/$E13)/10)),0),1)*$H13)</f>
        <v>0</v>
      </c>
      <c r="AA13" s="147">
        <f t="shared" ref="AA13" si="79">IF(OR($H13=0,Z13=0),0,Z13/$H13)</f>
        <v>0</v>
      </c>
      <c r="AB13" s="194">
        <f>IF(OR($F13="",$G13="",$H13=""),0,MIN(MAX(IF($F13&gt;AC$1,0,((($G13-$F13)-($G13-AC$1))*(10/$E13)/10)),0),1)*$H13)</f>
        <v>0</v>
      </c>
      <c r="AC13" s="147">
        <f t="shared" ref="AC13" si="80">IF(OR($H13=0,AB13=0),0,AB13/$H13)</f>
        <v>0</v>
      </c>
      <c r="AD13" s="194">
        <f>IF(OR($F13="",$G13="",$H13=""),0,MIN(MAX(IF($F13&gt;AE$1,0,((($G13-$F13)-($G13-AE$1))*(10/$E13)/10)),0),1)*$H13)</f>
        <v>0</v>
      </c>
      <c r="AE13" s="147">
        <f t="shared" ref="AE13" si="81">IF(OR($H13=0,AD13=0),0,AD13/$H13)</f>
        <v>0</v>
      </c>
      <c r="AF13" s="194">
        <f>IF(OR($F13="",$G13="",$H13=""),0,MIN(MAX(IF($F13&gt;AG$1,0,((($G13-$F13)-($G13-AG$1))*(10/$E13)/10)),0),1)*$H13)</f>
        <v>0</v>
      </c>
      <c r="AG13" s="147">
        <f t="shared" ref="AG13" si="82">IF(OR($H13=0,AF13=0),0,AF13/$H13)</f>
        <v>0</v>
      </c>
      <c r="AH13" s="194">
        <f>IF(OR($F13="",$G13="",$H13=""),0,MIN(MAX(IF($F13&gt;AI$1,0,((($G13-$F13)-($G13-AI$1))*(10/$E13)/10)),0),1)*$H13)</f>
        <v>0</v>
      </c>
      <c r="AI13" s="147">
        <f t="shared" ref="AI13" si="83">IF(OR($H13=0,AH13=0),0,AH13/$H13)</f>
        <v>0</v>
      </c>
      <c r="AJ13" s="194">
        <f>IF(OR($F13="",$G13="",$H13=""),0,MIN(MAX(IF($F13&gt;AK$1,0,((($G13-$F13)-($G13-AK$1))*(10/$E13)/10)),0),1)*$H13)</f>
        <v>100</v>
      </c>
      <c r="AK13" s="147">
        <f t="shared" ref="AK13" si="84">IF(OR($H13=0,AJ13=0),0,AJ13/$H13)</f>
        <v>1</v>
      </c>
      <c r="AL13" s="194">
        <f>IF(OR($F13="",$G13="",$H13=""),0,MIN(MAX(IF($F13&gt;AM$1,0,((($G13-$F13)-($G13-AM$1))*(10/$E13)/10)),0),1)*$H13)</f>
        <v>100</v>
      </c>
      <c r="AM13" s="147">
        <f t="shared" ref="AM13" si="85">IF(OR($H13=0,AL13=0),0,AL13/$H13)</f>
        <v>1</v>
      </c>
      <c r="AN13" s="194">
        <f>IF(OR($F13="",$G13="",$H13=""),0,MIN(MAX(IF($F13&gt;AO$1,0,((($G13-$F13)-($G13-AO$1))*(10/$E13)/10)),0),1)*$H13)</f>
        <v>100</v>
      </c>
      <c r="AO13" s="147">
        <f t="shared" ref="AO13" si="86">IF(OR($H13=0,AN13=0),0,AN13/$H13)</f>
        <v>1</v>
      </c>
      <c r="AP13" s="194">
        <f>IF(OR($F13="",$G13="",$H13=""),0,MIN(MAX(IF($F13&gt;AQ$1,0,((($G13-$F13)-($G13-AQ$1))*(10/$E13)/10)),0),1)*$H13)</f>
        <v>100</v>
      </c>
      <c r="AQ13" s="147">
        <f t="shared" ref="AQ13" si="87">IF(OR($H13=0,AP13=0),0,AP13/$H13)</f>
        <v>1</v>
      </c>
      <c r="AR13" s="194">
        <f>IF(OR($F13="",$G13="",$H13=""),0,MIN(MAX(IF($F13&gt;AS$1,0,((($G13-$F13)-($G13-AS$1))*(10/$E13)/10)),0),1)*$H13)</f>
        <v>100</v>
      </c>
      <c r="AS13" s="147">
        <f t="shared" ref="AS13" si="88">IF(OR($H13=0,AR13=0),0,AR13/$H13)</f>
        <v>1</v>
      </c>
      <c r="AT13" s="194">
        <f>IF(OR($F13="",$G13="",$H13=""),0,MIN(MAX(IF($F13&gt;AU$1,0,((($G13-$F13)-($G13-AU$1))*(10/$E13)/10)),0),1)*$H13)</f>
        <v>100</v>
      </c>
      <c r="AU13" s="147">
        <f t="shared" ref="AU13" si="89">IF(OR($H13=0,AT13=0),0,AT13/$H13)</f>
        <v>1</v>
      </c>
      <c r="AV13" s="194">
        <f>IF(OR($F13="",$G13="",$H13=""),0,MIN(MAX(IF($F13&gt;AW$1,0,((($G13-$F13)-($G13-AW$1))*(10/$E13)/10)),0),1)*$H13)</f>
        <v>100</v>
      </c>
      <c r="AW13" s="147">
        <f t="shared" ref="AW13" si="90">IF(OR($H13=0,AV13=0),0,AV13/$H13)</f>
        <v>1</v>
      </c>
      <c r="AX13" s="194">
        <f>IF(OR($F13="",$G13="",$H13=""),0,MIN(MAX(IF($F13&gt;AY$1,0,((($G13-$F13)-($G13-AY$1))*(10/$E13)/10)),0),1)*$H13)</f>
        <v>100</v>
      </c>
      <c r="AY13" s="147">
        <f t="shared" ref="AY13" si="91">IF(OR($H13=0,AX13=0),0,AX13/$H13)</f>
        <v>1</v>
      </c>
      <c r="AZ13" s="194">
        <f>IF(OR($F13="",$G13="",$H13=""),0,MIN(MAX(IF($F13&gt;BA$1,0,((($G13-$F13)-($G13-BA$1))*(10/$E13)/10)),0),1)*$H13)</f>
        <v>100</v>
      </c>
      <c r="BA13" s="147">
        <f t="shared" ref="BA13" si="92">IF(OR($H13=0,AZ13=0),0,AZ13/$H13)</f>
        <v>1</v>
      </c>
      <c r="BB13" s="194">
        <f>IF(OR($F13="",$G13="",$H13=""),0,MIN(MAX(IF($F13&gt;BC$1,0,((($G13-$F13)-($G13-BC$1))*(10/$E13)/10)),0),1)*$H13)</f>
        <v>100</v>
      </c>
      <c r="BC13" s="147">
        <f t="shared" ref="BC13" si="93">IF(OR($H13=0,BB13=0),0,BB13/$H13)</f>
        <v>1</v>
      </c>
      <c r="BD13" s="194">
        <f>IF(OR($F13="",$G13="",$H13=""),0,MIN(MAX(IF($F13&gt;BE$1,0,((($G13-$F13)-($G13-BE$1))*(10/$E13)/10)),0),1)*$H13)</f>
        <v>100</v>
      </c>
      <c r="BE13" s="147">
        <f t="shared" ref="BE13" si="94">IF(OR($H13=0,BD13=0),0,BD13/$H13)</f>
        <v>1</v>
      </c>
      <c r="BF13" s="194">
        <f>IF(OR($F13="",$G13="",$H13=""),0,MIN(MAX(IF($F13&gt;BG$1,0,((($G13-$F13)-($G13-BG$1))*(10/$E13)/10)),0),1)*$H13)</f>
        <v>100</v>
      </c>
      <c r="BG13" s="147">
        <f t="shared" ref="BG13" si="95">IF(OR($H13=0,BF13=0),0,BF13/$H13)</f>
        <v>1</v>
      </c>
      <c r="BH13" s="194">
        <f>IF(OR($F13="",$G13="",$H13=""),0,MIN(MAX(IF($F13&gt;BI$1,0,((($G13-$F13)-($G13-BI$1))*(10/$E13)/10)),0),1)*$H13)</f>
        <v>100</v>
      </c>
      <c r="BI13" s="147">
        <f t="shared" ref="BI13" si="96">IF(OR($H13=0,BH13=0),0,BH13/$H13)</f>
        <v>1</v>
      </c>
      <c r="BJ13" s="194">
        <f>IF(OR($F13="",$G13="",$H13=""),0,MIN(MAX(IF($F13&gt;BK$1,0,((($G13-$F13)-($G13-BK$1))*(10/$E13)/10)),0),1)*$H13)</f>
        <v>100</v>
      </c>
      <c r="BK13" s="147">
        <f t="shared" ref="BK13" si="97">IF(OR($H13=0,BJ13=0),0,BJ13/$H13)</f>
        <v>1</v>
      </c>
      <c r="BL13" s="194">
        <f>IF(OR($F13="",$G13="",$H13=""),0,MIN(MAX(IF($F13&gt;BM$1,0,((($G13-$F13)-($G13-BM$1))*(10/$E13)/10)),0),1)*$H13)</f>
        <v>100</v>
      </c>
      <c r="BM13" s="147">
        <f t="shared" ref="BM13" si="98">IF(OR($H13=0,BL13=0),0,BL13/$H13)</f>
        <v>1</v>
      </c>
      <c r="BN13" s="194">
        <f>IF(OR($F13="",$G13="",$H13=""),0,MIN(MAX(IF($F13&gt;BO$1,0,((($G13-$F13)-($G13-BO$1))*(10/$E13)/10)),0),1)*$H13)</f>
        <v>100</v>
      </c>
      <c r="BO13" s="147">
        <f t="shared" ref="BO13" si="99">IF(OR($H13=0,BN13=0),0,BN13/$H13)</f>
        <v>1</v>
      </c>
      <c r="BP13" s="194">
        <f>IF(OR($F13="",$G13="",$H13=""),0,MIN(MAX(IF($F13&gt;BQ$1,0,((($G13-$F13)-($G13-BQ$1))*(10/$E13)/10)),0),1)*$H13)</f>
        <v>100</v>
      </c>
      <c r="BQ13" s="147">
        <f t="shared" ref="BQ13" si="100">IF(OR($H13=0,BP13=0),0,BP13/$H13)</f>
        <v>1</v>
      </c>
      <c r="BR13" s="194">
        <f>IF(OR($F13="",$G13="",$H13=""),0,MIN(MAX(IF($F13&gt;BS$1,0,((($G13-$F13)-($G13-BS$1))*(10/$E13)/10)),0),1)*$H13)</f>
        <v>100</v>
      </c>
      <c r="BS13" s="147">
        <f t="shared" ref="BS13" si="101">IF(OR($H13=0,BR13=0),0,BR13/$H13)</f>
        <v>1</v>
      </c>
      <c r="BT13" s="194">
        <f t="shared" ref="BT13" si="102">IF(OR($F13="",$G13="",$H13=""),0,MIN(MAX(IF($F13&gt;BU$1,0,((($G13-$F13)-($G13-BU$1))*(10/$E13)/10)),0),1)*$H13)</f>
        <v>100</v>
      </c>
      <c r="BU13" s="147">
        <f t="shared" si="59"/>
        <v>1</v>
      </c>
      <c r="BV13" s="194">
        <f t="shared" ref="BV13" si="103">IF(OR($F13="",$G13="",$H13=""),0,MIN(MAX(IF($F13&gt;BW$1,0,((($G13-$F13)-($G13-BW$1))*(10/$E13)/10)),0),1)*$H13)</f>
        <v>100</v>
      </c>
      <c r="BW13" s="147">
        <f t="shared" si="61"/>
        <v>1</v>
      </c>
      <c r="BX13" s="194">
        <f t="shared" ref="BX13" si="104">IF(OR($F13="",$G13="",$H13=""),0,MIN(MAX(IF($F13&gt;BY$1,0,((($G13-$F13)-($G13-BY$1))*(10/$E13)/10)),0),1)*$H13)</f>
        <v>100</v>
      </c>
      <c r="BY13" s="147">
        <f t="shared" si="63"/>
        <v>1</v>
      </c>
      <c r="BZ13" s="194">
        <f t="shared" ref="BZ13" si="105">IF(OR($F13="",$G13="",$H13=""),0,MIN(MAX(IF($F13&gt;CA$1,0,((($G13-$F13)-($G13-CA$1))*(10/$E13)/10)),0),1)*$H13)</f>
        <v>100</v>
      </c>
      <c r="CA13" s="147">
        <f t="shared" si="65"/>
        <v>1</v>
      </c>
      <c r="CB13" s="194">
        <f t="shared" ref="CB13" si="106">IF(OR($F13="",$G13="",$H13=""),0,MIN(MAX(IF($F13&gt;CC$1,0,((($G13-$F13)-($G13-CC$1))*(10/$E13)/10)),0),1)*$H13)</f>
        <v>100</v>
      </c>
      <c r="CC13" s="147">
        <f t="shared" si="67"/>
        <v>1</v>
      </c>
      <c r="CD13" s="194">
        <f t="shared" ref="CD13" si="107">IF(OR($F13="",$G13="",$H13=""),0,MIN(MAX(IF($F13&gt;CE$1,0,((($G13-$F13)-($G13-CE$1))*(10/$E13)/10)),0),1)*$H13)</f>
        <v>100</v>
      </c>
      <c r="CE13" s="147">
        <f t="shared" si="69"/>
        <v>1</v>
      </c>
      <c r="CF13" s="194">
        <f t="shared" ref="CF13" si="108">IF(OR($F13="",$G13="",$H13=""),0,MIN(MAX(IF($F13&gt;CG$1,0,((($G13-$F13)-($G13-CG$1))*(10/$E13)/10)),0),1)*$H13)</f>
        <v>100</v>
      </c>
      <c r="CG13" s="147">
        <f t="shared" si="71"/>
        <v>1</v>
      </c>
      <c r="CH13" s="194">
        <f t="shared" ref="CH13" si="109">IF(OR($F13="",$G13="",$H13=""),0,MIN(MAX(IF($F13&gt;CI$1,0,((($G13-$F13)-($G13-CI$1))*(10/$E13)/10)),0),1)*$H13)</f>
        <v>100</v>
      </c>
      <c r="CI13" s="147">
        <f t="shared" si="73"/>
        <v>1</v>
      </c>
      <c r="CJ13" s="194">
        <f t="shared" ref="CJ13" si="110">IF(OR($F13="",$G13="",$H13=""),0,MIN(MAX(IF($F13&gt;CK$1,0,((($G13-$F13)-($G13-CK$1))*(10/$E13)/10)),0),1)*$H13)</f>
        <v>100</v>
      </c>
      <c r="CK13" s="147">
        <f t="shared" si="75"/>
        <v>1</v>
      </c>
      <c r="CL13" s="194">
        <f t="shared" ref="CL13" si="111">IF(OR($F13="",$G13="",$H13=""),0,MIN(MAX(IF($F13&gt;CM$1,0,((($G13-$F13)-($G13-CM$1))*(10/$E13)/10)),0),1)*$H13)</f>
        <v>100</v>
      </c>
      <c r="CM13" s="147">
        <f t="shared" si="77"/>
        <v>1</v>
      </c>
    </row>
    <row r="14" spans="1:91" s="86" customFormat="1" ht="14.1" customHeight="1">
      <c r="A14" s="74">
        <f t="shared" si="32"/>
        <v>152</v>
      </c>
      <c r="B14" s="176" t="s">
        <v>46</v>
      </c>
      <c r="C14" s="177"/>
      <c r="D14" s="87">
        <v>812</v>
      </c>
      <c r="E14" s="87">
        <v>62</v>
      </c>
      <c r="F14" s="178">
        <v>45276</v>
      </c>
      <c r="G14" s="178">
        <v>45337</v>
      </c>
      <c r="H14" s="89"/>
      <c r="I14" s="89"/>
      <c r="J14" s="90"/>
      <c r="K14" s="97"/>
      <c r="L14" s="92">
        <f>D14/$D$10</f>
        <v>0.99145299145299148</v>
      </c>
      <c r="M14" s="93">
        <f>$L15*M15+$L36*M36+$L50*M50+$L81*M81</f>
        <v>0.99999999999999989</v>
      </c>
      <c r="N14" s="93">
        <f>$L15*N15+$L36*N36+$L50*N50+$L81*N81</f>
        <v>0.99999999999999989</v>
      </c>
      <c r="O14" s="94">
        <f t="shared" si="11"/>
        <v>0</v>
      </c>
      <c r="P14" s="95"/>
      <c r="T14" s="195"/>
      <c r="U14" s="93">
        <f>$L15*U15+$L36*U36+$L50*U50+$L81*U81</f>
        <v>0</v>
      </c>
      <c r="V14" s="195"/>
      <c r="W14" s="93">
        <f>$L15*W15+$L36*W36+$L50*W50+$L81*W81</f>
        <v>0</v>
      </c>
      <c r="X14" s="195"/>
      <c r="Y14" s="93">
        <f>$L15*Y15+$L36*Y36+$L50*Y50+$L81*Y81</f>
        <v>0</v>
      </c>
      <c r="Z14" s="195"/>
      <c r="AA14" s="93">
        <f>$L15*AA15+$L36*AA36+$L50*AA50+$L81*AA81</f>
        <v>0</v>
      </c>
      <c r="AB14" s="195"/>
      <c r="AC14" s="93">
        <f>$L15*AC15+$L36*AC36+$L50*AC50+$L81*AC81</f>
        <v>0</v>
      </c>
      <c r="AD14" s="195"/>
      <c r="AE14" s="93">
        <f>$L15*AE15+$L36*AE36+$L50*AE50+$L81*AE81</f>
        <v>0</v>
      </c>
      <c r="AF14" s="195"/>
      <c r="AG14" s="93">
        <f>$L15*AG15+$L36*AG36+$L50*AG50+$L81*AG81</f>
        <v>0</v>
      </c>
      <c r="AH14" s="195"/>
      <c r="AI14" s="93">
        <f>$L15*AI15+$L36*AI36+$L50*AI50+$L81*AI81</f>
        <v>0</v>
      </c>
      <c r="AJ14" s="195"/>
      <c r="AK14" s="93">
        <f>$L15*AK15+$L36*AK36+$L50*AK50+$L81*AK81</f>
        <v>0</v>
      </c>
      <c r="AL14" s="195"/>
      <c r="AM14" s="93">
        <f>$L15*AM15+$L36*AM36+$L50*AM50+$L81*AM81</f>
        <v>1.600985221674877E-2</v>
      </c>
      <c r="AN14" s="195"/>
      <c r="AO14" s="93">
        <f>$L15*AO15+$L36*AO36+$L50*AO50+$L81*AO81</f>
        <v>8.2512315270935957E-2</v>
      </c>
      <c r="AP14" s="195"/>
      <c r="AQ14" s="93">
        <f>$L15*AQ15+$L36*AQ36+$L50*AQ50+$L81*AQ81</f>
        <v>0.18842364532019698</v>
      </c>
      <c r="AR14" s="195"/>
      <c r="AS14" s="93">
        <f>$L15*AS15+$L36*AS36+$L50*AS50+$L81*AS81</f>
        <v>0.3460591133004926</v>
      </c>
      <c r="AT14" s="195"/>
      <c r="AU14" s="93">
        <f>$L15*AU15+$L36*AU36+$L50*AU50+$L81*AU81</f>
        <v>0.52709359605911321</v>
      </c>
      <c r="AV14" s="195"/>
      <c r="AW14" s="93">
        <f>$L15*AW15+$L36*AW36+$L50*AW50+$L81*AW81</f>
        <v>0.72536945812807874</v>
      </c>
      <c r="AX14" s="195"/>
      <c r="AY14" s="93">
        <f>$L15*AY15+$L36*AY36+$L50*AY50+$L81*AY81</f>
        <v>0.87315270935960587</v>
      </c>
      <c r="AZ14" s="195"/>
      <c r="BA14" s="93">
        <f>$L15*BA15+$L36*BA36+$L50*BA50+$L81*BA81</f>
        <v>0.96305418719211811</v>
      </c>
      <c r="BB14" s="195"/>
      <c r="BC14" s="93">
        <f>$L15*BC15+$L36*BC36+$L50*BC50+$L81*BC81</f>
        <v>0.99999999999999989</v>
      </c>
      <c r="BD14" s="195"/>
      <c r="BE14" s="93">
        <f>$L15*BE15+$L36*BE36+$L50*BE50+$L81*BE81</f>
        <v>0.99999999999999989</v>
      </c>
      <c r="BF14" s="195"/>
      <c r="BG14" s="93">
        <f>$L15*BG15+$L36*BG36+$L50*BG50+$L81*BG81</f>
        <v>0.99999999999999989</v>
      </c>
      <c r="BH14" s="195"/>
      <c r="BI14" s="93">
        <f>$L15*BI15+$L36*BI36+$L50*BI50+$L81*BI81</f>
        <v>0.99999999999999989</v>
      </c>
      <c r="BJ14" s="195"/>
      <c r="BK14" s="93">
        <f>$L15*BK15+$L36*BK36+$L50*BK50+$L81*BK81</f>
        <v>0.99999999999999989</v>
      </c>
      <c r="BL14" s="195"/>
      <c r="BM14" s="93">
        <f>$L15*BM15+$L36*BM36+$L50*BM50+$L81*BM81</f>
        <v>0.99999999999999989</v>
      </c>
      <c r="BN14" s="195"/>
      <c r="BO14" s="93">
        <f>$L15*BO15+$L36*BO36+$L50*BO50+$L81*BO81</f>
        <v>0.99999999999999989</v>
      </c>
      <c r="BP14" s="195"/>
      <c r="BQ14" s="93">
        <f>$L15*BQ15+$L36*BQ36+$L50*BQ50+$L81*BQ81</f>
        <v>0.99999999999999989</v>
      </c>
      <c r="BR14" s="195"/>
      <c r="BS14" s="93">
        <f>$L15*BS15+$L36*BS36+$L50*BS50+$L81*BS81</f>
        <v>0.99999999999999989</v>
      </c>
      <c r="BT14" s="195"/>
      <c r="BU14" s="93">
        <f t="shared" ref="BU14" si="112">$L15*BU15+$L36*BU36+$L50*BU50+$L81*BU81</f>
        <v>0.99999999999999989</v>
      </c>
      <c r="BV14" s="195"/>
      <c r="BW14" s="93">
        <f t="shared" ref="BW14" si="113">$L15*BW15+$L36*BW36+$L50*BW50+$L81*BW81</f>
        <v>0.99999999999999989</v>
      </c>
      <c r="BX14" s="195"/>
      <c r="BY14" s="93">
        <f t="shared" ref="BY14" si="114">$L15*BY15+$L36*BY36+$L50*BY50+$L81*BY81</f>
        <v>0.99999999999999989</v>
      </c>
      <c r="BZ14" s="195"/>
      <c r="CA14" s="93">
        <f t="shared" ref="CA14" si="115">$L15*CA15+$L36*CA36+$L50*CA50+$L81*CA81</f>
        <v>0.99999999999999989</v>
      </c>
      <c r="CB14" s="195"/>
      <c r="CC14" s="93">
        <f t="shared" ref="CC14" si="116">$L15*CC15+$L36*CC36+$L50*CC50+$L81*CC81</f>
        <v>0.99999999999999989</v>
      </c>
      <c r="CD14" s="195"/>
      <c r="CE14" s="93">
        <f t="shared" ref="CE14" si="117">$L15*CE15+$L36*CE36+$L50*CE50+$L81*CE81</f>
        <v>0.99999999999999989</v>
      </c>
      <c r="CF14" s="195"/>
      <c r="CG14" s="93">
        <f t="shared" ref="CG14" si="118">$L15*CG15+$L36*CG36+$L50*CG50+$L81*CG81</f>
        <v>0.99999999999999989</v>
      </c>
      <c r="CH14" s="195"/>
      <c r="CI14" s="93">
        <f t="shared" ref="CI14" si="119">$L15*CI15+$L36*CI36+$L50*CI50+$L81*CI81</f>
        <v>0.99999999999999989</v>
      </c>
      <c r="CJ14" s="195"/>
      <c r="CK14" s="93">
        <f t="shared" ref="CK14" si="120">$L15*CK15+$L36*CK36+$L50*CK50+$L81*CK81</f>
        <v>0.99999999999999989</v>
      </c>
      <c r="CL14" s="195"/>
      <c r="CM14" s="93">
        <f t="shared" ref="CM14" si="121">$L15*CM15+$L36*CM36+$L50*CM50+$L81*CM81</f>
        <v>0.99999999999999989</v>
      </c>
    </row>
    <row r="15" spans="1:91" s="100" customFormat="1" ht="14.1" customHeight="1">
      <c r="A15" s="74">
        <f t="shared" si="32"/>
        <v>153</v>
      </c>
      <c r="B15" s="179" t="s">
        <v>47</v>
      </c>
      <c r="C15" s="180"/>
      <c r="D15" s="101">
        <v>313</v>
      </c>
      <c r="E15" s="101">
        <v>56</v>
      </c>
      <c r="F15" s="181">
        <v>45276</v>
      </c>
      <c r="G15" s="181">
        <v>45331</v>
      </c>
      <c r="H15" s="103"/>
      <c r="I15" s="103"/>
      <c r="J15" s="104"/>
      <c r="K15" s="105"/>
      <c r="L15" s="106">
        <f>D15/$D$14</f>
        <v>0.3854679802955665</v>
      </c>
      <c r="M15" s="107">
        <f>$L16*M16+$L27*M27+$L35*M35</f>
        <v>1</v>
      </c>
      <c r="N15" s="107">
        <f>$L16*N16+$L27*N27+$L35*N35</f>
        <v>1</v>
      </c>
      <c r="O15" s="108">
        <f t="shared" si="11"/>
        <v>0</v>
      </c>
      <c r="P15" s="109"/>
      <c r="T15" s="196"/>
      <c r="U15" s="107">
        <f>$L16*U16+$L27*U27+$L35*U35</f>
        <v>0</v>
      </c>
      <c r="V15" s="196"/>
      <c r="W15" s="107">
        <f>$L16*W16+$L27*W27+$L35*W35</f>
        <v>0</v>
      </c>
      <c r="X15" s="196"/>
      <c r="Y15" s="107">
        <f>$L16*Y16+$L27*Y27+$L35*Y35</f>
        <v>0</v>
      </c>
      <c r="Z15" s="196"/>
      <c r="AA15" s="107">
        <f>$L16*AA16+$L27*AA27+$L35*AA35</f>
        <v>0</v>
      </c>
      <c r="AB15" s="196"/>
      <c r="AC15" s="107">
        <f>$L16*AC16+$L27*AC27+$L35*AC35</f>
        <v>0</v>
      </c>
      <c r="AD15" s="196"/>
      <c r="AE15" s="107">
        <f>$L16*AE16+$L27*AE27+$L35*AE35</f>
        <v>0</v>
      </c>
      <c r="AF15" s="196"/>
      <c r="AG15" s="107">
        <f>$L16*AG16+$L27*AG27+$L35*AG35</f>
        <v>0</v>
      </c>
      <c r="AH15" s="196"/>
      <c r="AI15" s="107">
        <f>$L16*AI16+$L27*AI27+$L35*AI35</f>
        <v>0</v>
      </c>
      <c r="AJ15" s="196"/>
      <c r="AK15" s="107">
        <f>$L16*AK16+$L27*AK27+$L35*AK35</f>
        <v>0</v>
      </c>
      <c r="AL15" s="196"/>
      <c r="AM15" s="107">
        <f>$L16*AM16+$L27*AM27+$L35*AM35</f>
        <v>3.5143769968051124E-2</v>
      </c>
      <c r="AN15" s="196"/>
      <c r="AO15" s="107">
        <f>$L16*AO16+$L27*AO27+$L35*AO35</f>
        <v>0.13418530351437699</v>
      </c>
      <c r="AP15" s="196"/>
      <c r="AQ15" s="107">
        <f>$L16*AQ16+$L27*AQ27+$L35*AQ35</f>
        <v>0.2843450479233226</v>
      </c>
      <c r="AR15" s="196"/>
      <c r="AS15" s="107">
        <f>$L16*AS16+$L27*AS27+$L35*AS35</f>
        <v>0.46964856230031948</v>
      </c>
      <c r="AT15" s="196"/>
      <c r="AU15" s="107">
        <f>$L16*AU16+$L27*AU27+$L35*AU35</f>
        <v>0.6485623003194888</v>
      </c>
      <c r="AV15" s="196"/>
      <c r="AW15" s="107">
        <f>$L16*AW16+$L27*AW27+$L35*AW35</f>
        <v>0.82747603833865813</v>
      </c>
      <c r="AX15" s="196"/>
      <c r="AY15" s="107">
        <f>$L16*AY16+$L27*AY27+$L35*AY35</f>
        <v>0.93929712460063897</v>
      </c>
      <c r="AZ15" s="196"/>
      <c r="BA15" s="107">
        <f>$L16*BA16+$L27*BA27+$L35*BA35</f>
        <v>0.99680511182108622</v>
      </c>
      <c r="BB15" s="196"/>
      <c r="BC15" s="107">
        <f>$L16*BC16+$L27*BC27+$L35*BC35</f>
        <v>1</v>
      </c>
      <c r="BD15" s="196"/>
      <c r="BE15" s="107">
        <f>$L16*BE16+$L27*BE27+$L35*BE35</f>
        <v>1</v>
      </c>
      <c r="BF15" s="196"/>
      <c r="BG15" s="107">
        <f>$L16*BG16+$L27*BG27+$L35*BG35</f>
        <v>1</v>
      </c>
      <c r="BH15" s="196"/>
      <c r="BI15" s="107">
        <f>$L16*BI16+$L27*BI27+$L35*BI35</f>
        <v>1</v>
      </c>
      <c r="BJ15" s="196"/>
      <c r="BK15" s="107">
        <f>$L16*BK16+$L27*BK27+$L35*BK35</f>
        <v>1</v>
      </c>
      <c r="BL15" s="196"/>
      <c r="BM15" s="107">
        <f>$L16*BM16+$L27*BM27+$L35*BM35</f>
        <v>1</v>
      </c>
      <c r="BN15" s="196"/>
      <c r="BO15" s="107">
        <f>$L16*BO16+$L27*BO27+$L35*BO35</f>
        <v>1</v>
      </c>
      <c r="BP15" s="196"/>
      <c r="BQ15" s="107">
        <f>$L16*BQ16+$L27*BQ27+$L35*BQ35</f>
        <v>1</v>
      </c>
      <c r="BR15" s="196"/>
      <c r="BS15" s="107">
        <f>$L16*BS16+$L27*BS27+$L35*BS35</f>
        <v>1</v>
      </c>
      <c r="BT15" s="196"/>
      <c r="BU15" s="107">
        <f t="shared" ref="BU15" si="122">$L16*BU16+$L27*BU27+$L35*BU35</f>
        <v>1</v>
      </c>
      <c r="BV15" s="196"/>
      <c r="BW15" s="107">
        <f t="shared" ref="BW15" si="123">$L16*BW16+$L27*BW27+$L35*BW35</f>
        <v>1</v>
      </c>
      <c r="BX15" s="196"/>
      <c r="BY15" s="107">
        <f t="shared" ref="BY15" si="124">$L16*BY16+$L27*BY27+$L35*BY35</f>
        <v>1</v>
      </c>
      <c r="BZ15" s="196"/>
      <c r="CA15" s="107">
        <f t="shared" ref="CA15" si="125">$L16*CA16+$L27*CA27+$L35*CA35</f>
        <v>1</v>
      </c>
      <c r="CB15" s="196"/>
      <c r="CC15" s="107">
        <f t="shared" ref="CC15" si="126">$L16*CC16+$L27*CC27+$L35*CC35</f>
        <v>1</v>
      </c>
      <c r="CD15" s="196"/>
      <c r="CE15" s="107">
        <f t="shared" ref="CE15" si="127">$L16*CE16+$L27*CE27+$L35*CE35</f>
        <v>1</v>
      </c>
      <c r="CF15" s="196"/>
      <c r="CG15" s="107">
        <f t="shared" ref="CG15" si="128">$L16*CG16+$L27*CG27+$L35*CG35</f>
        <v>1</v>
      </c>
      <c r="CH15" s="196"/>
      <c r="CI15" s="107">
        <f t="shared" ref="CI15" si="129">$L16*CI16+$L27*CI27+$L35*CI35</f>
        <v>1</v>
      </c>
      <c r="CJ15" s="196"/>
      <c r="CK15" s="107">
        <f t="shared" ref="CK15" si="130">$L16*CK16+$L27*CK27+$L35*CK35</f>
        <v>1</v>
      </c>
      <c r="CL15" s="196"/>
      <c r="CM15" s="107">
        <f t="shared" ref="CM15" si="131">$L16*CM16+$L27*CM27+$L35*CM35</f>
        <v>1</v>
      </c>
    </row>
    <row r="16" spans="1:91" s="112" customFormat="1" ht="14.1" customHeight="1">
      <c r="A16" s="74">
        <f t="shared" si="32"/>
        <v>154</v>
      </c>
      <c r="B16" s="182" t="s">
        <v>48</v>
      </c>
      <c r="C16" s="183"/>
      <c r="D16" s="113">
        <v>188</v>
      </c>
      <c r="E16" s="113">
        <v>41</v>
      </c>
      <c r="F16" s="184">
        <v>45276</v>
      </c>
      <c r="G16" s="184">
        <v>45316</v>
      </c>
      <c r="H16" s="115"/>
      <c r="I16" s="115"/>
      <c r="J16" s="116"/>
      <c r="K16" s="117"/>
      <c r="L16" s="118">
        <f>D16/$D$15</f>
        <v>0.60063897763578278</v>
      </c>
      <c r="M16" s="119" cm="1">
        <f t="array" ref="M16">SUMPRODUCT($L17:$L26*M17:M26)</f>
        <v>0.99999999999999989</v>
      </c>
      <c r="N16" s="119" cm="1">
        <f t="array" ref="N16">SUMPRODUCT($L17:$L26*N17:N26)</f>
        <v>0.99999999999999989</v>
      </c>
      <c r="O16" s="120">
        <f t="shared" si="11"/>
        <v>0</v>
      </c>
      <c r="P16" s="121"/>
      <c r="T16" s="197"/>
      <c r="U16" s="119" cm="1">
        <f t="array" ref="U16">SUMPRODUCT($L17:$L26*U17:U26)</f>
        <v>0</v>
      </c>
      <c r="V16" s="197"/>
      <c r="W16" s="119" cm="1">
        <f t="array" ref="W16">SUMPRODUCT($L17:$L26*W17:W26)</f>
        <v>0</v>
      </c>
      <c r="X16" s="197"/>
      <c r="Y16" s="119" cm="1">
        <f t="array" ref="Y16">SUMPRODUCT($L17:$L26*Y17:Y26)</f>
        <v>0</v>
      </c>
      <c r="Z16" s="197"/>
      <c r="AA16" s="119" cm="1">
        <f t="array" ref="AA16">SUMPRODUCT($L17:$L26*AA17:AA26)</f>
        <v>0</v>
      </c>
      <c r="AB16" s="197"/>
      <c r="AC16" s="119" cm="1">
        <f t="array" ref="AC16">SUMPRODUCT($L17:$L26*AC17:AC26)</f>
        <v>0</v>
      </c>
      <c r="AD16" s="197"/>
      <c r="AE16" s="119" cm="1">
        <f t="array" ref="AE16">SUMPRODUCT($L17:$L26*AE17:AE26)</f>
        <v>0</v>
      </c>
      <c r="AF16" s="197"/>
      <c r="AG16" s="119" cm="1">
        <f t="array" ref="AG16">SUMPRODUCT($L17:$L26*AG17:AG26)</f>
        <v>0</v>
      </c>
      <c r="AH16" s="197"/>
      <c r="AI16" s="119" cm="1">
        <f t="array" ref="AI16">SUMPRODUCT($L17:$L26*AI17:AI26)</f>
        <v>0</v>
      </c>
      <c r="AJ16" s="197"/>
      <c r="AK16" s="119" cm="1">
        <f t="array" ref="AK16">SUMPRODUCT($L17:$L26*AK17:AK26)</f>
        <v>0</v>
      </c>
      <c r="AL16" s="197"/>
      <c r="AM16" s="119" cm="1">
        <f t="array" ref="AM16">SUMPRODUCT($L17:$L26*AM17:AM26)</f>
        <v>5.8510638297872342E-2</v>
      </c>
      <c r="AN16" s="197"/>
      <c r="AO16" s="119" cm="1">
        <f t="array" ref="AO16">SUMPRODUCT($L17:$L26*AO17:AO26)</f>
        <v>0.2234042553191489</v>
      </c>
      <c r="AP16" s="197"/>
      <c r="AQ16" s="119" cm="1">
        <f t="array" ref="AQ16">SUMPRODUCT($L17:$L26*AQ17:AQ26)</f>
        <v>0.47340425531914881</v>
      </c>
      <c r="AR16" s="197"/>
      <c r="AS16" s="119" cm="1">
        <f t="array" ref="AS16">SUMPRODUCT($L17:$L26*AS17:AS26)</f>
        <v>0.74999999999999989</v>
      </c>
      <c r="AT16" s="197"/>
      <c r="AU16" s="119" cm="1">
        <f t="array" ref="AU16">SUMPRODUCT($L17:$L26*AU17:AU26)</f>
        <v>0.92021276595744661</v>
      </c>
      <c r="AV16" s="197"/>
      <c r="AW16" s="119" cm="1">
        <f t="array" ref="AW16">SUMPRODUCT($L17:$L26*AW17:AW26)</f>
        <v>0.99999999999999989</v>
      </c>
      <c r="AX16" s="197"/>
      <c r="AY16" s="119" cm="1">
        <f t="array" ref="AY16">SUMPRODUCT($L17:$L26*AY17:AY26)</f>
        <v>0.99999999999999989</v>
      </c>
      <c r="AZ16" s="197"/>
      <c r="BA16" s="119" cm="1">
        <f t="array" ref="BA16">SUMPRODUCT($L17:$L26*BA17:BA26)</f>
        <v>0.99999999999999989</v>
      </c>
      <c r="BB16" s="197"/>
      <c r="BC16" s="119" cm="1">
        <f t="array" ref="BC16">SUMPRODUCT($L17:$L26*BC17:BC26)</f>
        <v>0.99999999999999989</v>
      </c>
      <c r="BD16" s="197"/>
      <c r="BE16" s="119" cm="1">
        <f t="array" ref="BE16">SUMPRODUCT($L17:$L26*BE17:BE26)</f>
        <v>0.99999999999999989</v>
      </c>
      <c r="BF16" s="197"/>
      <c r="BG16" s="119" cm="1">
        <f t="array" ref="BG16">SUMPRODUCT($L17:$L26*BG17:BG26)</f>
        <v>0.99999999999999989</v>
      </c>
      <c r="BH16" s="197"/>
      <c r="BI16" s="119" cm="1">
        <f t="array" ref="BI16">SUMPRODUCT($L17:$L26*BI17:BI26)</f>
        <v>0.99999999999999989</v>
      </c>
      <c r="BJ16" s="197"/>
      <c r="BK16" s="119" cm="1">
        <f t="array" ref="BK16">SUMPRODUCT($L17:$L26*BK17:BK26)</f>
        <v>0.99999999999999989</v>
      </c>
      <c r="BL16" s="197"/>
      <c r="BM16" s="119" cm="1">
        <f t="array" ref="BM16">SUMPRODUCT($L17:$L26*BM17:BM26)</f>
        <v>0.99999999999999989</v>
      </c>
      <c r="BN16" s="197"/>
      <c r="BO16" s="119" cm="1">
        <f t="array" ref="BO16">SUMPRODUCT($L17:$L26*BO17:BO26)</f>
        <v>0.99999999999999989</v>
      </c>
      <c r="BP16" s="197"/>
      <c r="BQ16" s="119" cm="1">
        <f t="array" ref="BQ16">SUMPRODUCT($L17:$L26*BQ17:BQ26)</f>
        <v>0.99999999999999989</v>
      </c>
      <c r="BR16" s="197"/>
      <c r="BS16" s="119" cm="1">
        <f t="array" ref="BS16">SUMPRODUCT($L17:$L26*BS17:BS26)</f>
        <v>0.99999999999999989</v>
      </c>
      <c r="BT16" s="197"/>
      <c r="BU16" s="119" cm="1">
        <f t="array" ref="BU16">SUMPRODUCT($L17:$L26*BU17:BU26)</f>
        <v>0.99999999999999989</v>
      </c>
      <c r="BV16" s="197"/>
      <c r="BW16" s="119" cm="1">
        <f t="array" ref="BW16">SUMPRODUCT($L17:$L26*BW17:BW26)</f>
        <v>0.99999999999999989</v>
      </c>
      <c r="BX16" s="197"/>
      <c r="BY16" s="119" cm="1">
        <f t="array" ref="BY16">SUMPRODUCT($L17:$L26*BY17:BY26)</f>
        <v>0.99999999999999989</v>
      </c>
      <c r="BZ16" s="197"/>
      <c r="CA16" s="119" cm="1">
        <f t="array" ref="CA16">SUMPRODUCT($L17:$L26*CA17:CA26)</f>
        <v>0.99999999999999989</v>
      </c>
      <c r="CB16" s="197"/>
      <c r="CC16" s="119" cm="1">
        <f t="array" ref="CC16">SUMPRODUCT($L17:$L26*CC17:CC26)</f>
        <v>0.99999999999999989</v>
      </c>
      <c r="CD16" s="197"/>
      <c r="CE16" s="119" cm="1">
        <f t="array" ref="CE16">SUMPRODUCT($L17:$L26*CE17:CE26)</f>
        <v>0.99999999999999989</v>
      </c>
      <c r="CF16" s="197"/>
      <c r="CG16" s="119" cm="1">
        <f t="array" ref="CG16">SUMPRODUCT($L17:$L26*CG17:CG26)</f>
        <v>0.99999999999999989</v>
      </c>
      <c r="CH16" s="197"/>
      <c r="CI16" s="119" cm="1">
        <f t="array" ref="CI16">SUMPRODUCT($L17:$L26*CI17:CI26)</f>
        <v>0.99999999999999989</v>
      </c>
      <c r="CJ16" s="197"/>
      <c r="CK16" s="119" cm="1">
        <f t="array" ref="CK16">SUMPRODUCT($L17:$L26*CK17:CK26)</f>
        <v>0.99999999999999989</v>
      </c>
      <c r="CL16" s="197"/>
      <c r="CM16" s="119" cm="1">
        <f t="array" ref="CM16">SUMPRODUCT($L17:$L26*CM17:CM26)</f>
        <v>0.99999999999999989</v>
      </c>
    </row>
    <row r="17" spans="1:91" s="142" customFormat="1" ht="14.1" customHeight="1">
      <c r="A17" s="74">
        <f t="shared" si="32"/>
        <v>155</v>
      </c>
      <c r="B17" s="173" t="s">
        <v>49</v>
      </c>
      <c r="C17" s="174"/>
      <c r="D17" s="151">
        <v>21</v>
      </c>
      <c r="E17" s="151">
        <v>21</v>
      </c>
      <c r="F17" s="175">
        <v>45276</v>
      </c>
      <c r="G17" s="175">
        <v>45296</v>
      </c>
      <c r="H17" s="144">
        <v>100</v>
      </c>
      <c r="I17" s="144">
        <v>100</v>
      </c>
      <c r="J17" s="145" t="s">
        <v>32</v>
      </c>
      <c r="K17" s="141">
        <f t="shared" ref="K17:K26" si="132">IF(OR(F17="",G17="",H17=""),0,MIN(MAX(IF(F17&gt;$O$1,0,(((G17-F17)-(G17-$O$1))*(10/E17)/10)),0),1)*H17)</f>
        <v>100</v>
      </c>
      <c r="L17" s="55">
        <f t="shared" ref="L17:L26" si="133">D17/$D$16</f>
        <v>0.11170212765957446</v>
      </c>
      <c r="M17" s="147">
        <f t="shared" ref="M17:M26" si="134">IF(OR(H17=0,K17=0),0,K17/H17)</f>
        <v>1</v>
      </c>
      <c r="N17" s="148">
        <f t="shared" ref="N17:N26" si="135">IF(OR(H17=0,I17=0),0,I17/H17)</f>
        <v>1</v>
      </c>
      <c r="O17" s="149">
        <f t="shared" si="11"/>
        <v>0</v>
      </c>
      <c r="P17" s="150"/>
      <c r="T17" s="194">
        <f t="shared" ref="T17:T26" si="136">IF(OR($F17="",$G17="",$H17=""),0,MIN(MAX(IF($F17&gt;U$1,0,((($G17-$F17)-($G17-U$1))*(10/$E17)/10)),0),1)*$H17)</f>
        <v>0</v>
      </c>
      <c r="U17" s="147">
        <f t="shared" ref="U17:W26" si="137">IF(OR($H17=0,T17=0),0,T17/$H17)</f>
        <v>0</v>
      </c>
      <c r="V17" s="194">
        <f t="shared" ref="V17:V26" si="138">IF(OR($F17="",$G17="",$H17=""),0,MIN(MAX(IF($F17&gt;W$1,0,((($G17-$F17)-($G17-W$1))*(10/$E17)/10)),0),1)*$H17)</f>
        <v>0</v>
      </c>
      <c r="W17" s="147">
        <f t="shared" si="137"/>
        <v>0</v>
      </c>
      <c r="X17" s="194">
        <f t="shared" ref="X17:X26" si="139">IF(OR($F17="",$G17="",$H17=""),0,MIN(MAX(IF($F17&gt;Y$1,0,((($G17-$F17)-($G17-Y$1))*(10/$E17)/10)),0),1)*$H17)</f>
        <v>0</v>
      </c>
      <c r="Y17" s="147">
        <f t="shared" ref="Y17" si="140">IF(OR($H17=0,X17=0),0,X17/$H17)</f>
        <v>0</v>
      </c>
      <c r="Z17" s="194">
        <f t="shared" ref="Z17:Z26" si="141">IF(OR($F17="",$G17="",$H17=""),0,MIN(MAX(IF($F17&gt;AA$1,0,((($G17-$F17)-($G17-AA$1))*(10/$E17)/10)),0),1)*$H17)</f>
        <v>0</v>
      </c>
      <c r="AA17" s="147">
        <f t="shared" ref="AA17" si="142">IF(OR($H17=0,Z17=0),0,Z17/$H17)</f>
        <v>0</v>
      </c>
      <c r="AB17" s="194">
        <f t="shared" ref="AB17:AB26" si="143">IF(OR($F17="",$G17="",$H17=""),0,MIN(MAX(IF($F17&gt;AC$1,0,((($G17-$F17)-($G17-AC$1))*(10/$E17)/10)),0),1)*$H17)</f>
        <v>0</v>
      </c>
      <c r="AC17" s="147">
        <f t="shared" ref="AC17" si="144">IF(OR($H17=0,AB17=0),0,AB17/$H17)</f>
        <v>0</v>
      </c>
      <c r="AD17" s="194">
        <f t="shared" ref="AD17:AD26" si="145">IF(OR($F17="",$G17="",$H17=""),0,MIN(MAX(IF($F17&gt;AE$1,0,((($G17-$F17)-($G17-AE$1))*(10/$E17)/10)),0),1)*$H17)</f>
        <v>0</v>
      </c>
      <c r="AE17" s="147">
        <f t="shared" ref="AE17" si="146">IF(OR($H17=0,AD17=0),0,AD17/$H17)</f>
        <v>0</v>
      </c>
      <c r="AF17" s="194">
        <f t="shared" ref="AF17:AF26" si="147">IF(OR($F17="",$G17="",$H17=""),0,MIN(MAX(IF($F17&gt;AG$1,0,((($G17-$F17)-($G17-AG$1))*(10/$E17)/10)),0),1)*$H17)</f>
        <v>0</v>
      </c>
      <c r="AG17" s="147">
        <f t="shared" ref="AG17" si="148">IF(OR($H17=0,AF17=0),0,AF17/$H17)</f>
        <v>0</v>
      </c>
      <c r="AH17" s="194">
        <f t="shared" ref="AH17:AH26" si="149">IF(OR($F17="",$G17="",$H17=""),0,MIN(MAX(IF($F17&gt;AI$1,0,((($G17-$F17)-($G17-AI$1))*(10/$E17)/10)),0),1)*$H17)</f>
        <v>0</v>
      </c>
      <c r="AI17" s="147">
        <f t="shared" ref="AI17" si="150">IF(OR($H17=0,AH17=0),0,AH17/$H17)</f>
        <v>0</v>
      </c>
      <c r="AJ17" s="194">
        <f t="shared" ref="AJ17:AJ26" si="151">IF(OR($F17="",$G17="",$H17=""),0,MIN(MAX(IF($F17&gt;AK$1,0,((($G17-$F17)-($G17-AK$1))*(10/$E17)/10)),0),1)*$H17)</f>
        <v>0</v>
      </c>
      <c r="AK17" s="147">
        <f t="shared" ref="AK17" si="152">IF(OR($H17=0,AJ17=0),0,AJ17/$H17)</f>
        <v>0</v>
      </c>
      <c r="AL17" s="194">
        <f t="shared" ref="AL17:AL26" si="153">IF(OR($F17="",$G17="",$H17=""),0,MIN(MAX(IF($F17&gt;AM$1,0,((($G17-$F17)-($G17-AM$1))*(10/$E17)/10)),0),1)*$H17)</f>
        <v>28.571428571428569</v>
      </c>
      <c r="AM17" s="147">
        <f t="shared" ref="AM17" si="154">IF(OR($H17=0,AL17=0),0,AL17/$H17)</f>
        <v>0.2857142857142857</v>
      </c>
      <c r="AN17" s="194">
        <f t="shared" ref="AN17:AN26" si="155">IF(OR($F17="",$G17="",$H17=""),0,MIN(MAX(IF($F17&gt;AO$1,0,((($G17-$F17)-($G17-AO$1))*(10/$E17)/10)),0),1)*$H17)</f>
        <v>61.904761904761898</v>
      </c>
      <c r="AO17" s="147">
        <f t="shared" ref="AO17" si="156">IF(OR($H17=0,AN17=0),0,AN17/$H17)</f>
        <v>0.61904761904761896</v>
      </c>
      <c r="AP17" s="194">
        <f t="shared" ref="AP17:AP26" si="157">IF(OR($F17="",$G17="",$H17=""),0,MIN(MAX(IF($F17&gt;AQ$1,0,((($G17-$F17)-($G17-AQ$1))*(10/$E17)/10)),0),1)*$H17)</f>
        <v>95.238095238095227</v>
      </c>
      <c r="AQ17" s="147">
        <f t="shared" ref="AQ17" si="158">IF(OR($H17=0,AP17=0),0,AP17/$H17)</f>
        <v>0.95238095238095222</v>
      </c>
      <c r="AR17" s="194">
        <f t="shared" ref="AR17:AR26" si="159">IF(OR($F17="",$G17="",$H17=""),0,MIN(MAX(IF($F17&gt;AS$1,0,((($G17-$F17)-($G17-AS$1))*(10/$E17)/10)),0),1)*$H17)</f>
        <v>100</v>
      </c>
      <c r="AS17" s="147">
        <f t="shared" ref="AS17" si="160">IF(OR($H17=0,AR17=0),0,AR17/$H17)</f>
        <v>1</v>
      </c>
      <c r="AT17" s="194">
        <f t="shared" ref="AT17:AT26" si="161">IF(OR($F17="",$G17="",$H17=""),0,MIN(MAX(IF($F17&gt;AU$1,0,((($G17-$F17)-($G17-AU$1))*(10/$E17)/10)),0),1)*$H17)</f>
        <v>100</v>
      </c>
      <c r="AU17" s="147">
        <f t="shared" ref="AU17" si="162">IF(OR($H17=0,AT17=0),0,AT17/$H17)</f>
        <v>1</v>
      </c>
      <c r="AV17" s="194">
        <f t="shared" ref="AV17:AV26" si="163">IF(OR($F17="",$G17="",$H17=""),0,MIN(MAX(IF($F17&gt;AW$1,0,((($G17-$F17)-($G17-AW$1))*(10/$E17)/10)),0),1)*$H17)</f>
        <v>100</v>
      </c>
      <c r="AW17" s="147">
        <f t="shared" ref="AW17" si="164">IF(OR($H17=0,AV17=0),0,AV17/$H17)</f>
        <v>1</v>
      </c>
      <c r="AX17" s="194">
        <f t="shared" ref="AX17:AX26" si="165">IF(OR($F17="",$G17="",$H17=""),0,MIN(MAX(IF($F17&gt;AY$1,0,((($G17-$F17)-($G17-AY$1))*(10/$E17)/10)),0),1)*$H17)</f>
        <v>100</v>
      </c>
      <c r="AY17" s="147">
        <f t="shared" ref="AY17" si="166">IF(OR($H17=0,AX17=0),0,AX17/$H17)</f>
        <v>1</v>
      </c>
      <c r="AZ17" s="194">
        <f t="shared" ref="AZ17:AZ26" si="167">IF(OR($F17="",$G17="",$H17=""),0,MIN(MAX(IF($F17&gt;BA$1,0,((($G17-$F17)-($G17-BA$1))*(10/$E17)/10)),0),1)*$H17)</f>
        <v>100</v>
      </c>
      <c r="BA17" s="147">
        <f t="shared" ref="BA17" si="168">IF(OR($H17=0,AZ17=0),0,AZ17/$H17)</f>
        <v>1</v>
      </c>
      <c r="BB17" s="194">
        <f t="shared" ref="BB17:BB26" si="169">IF(OR($F17="",$G17="",$H17=""),0,MIN(MAX(IF($F17&gt;BC$1,0,((($G17-$F17)-($G17-BC$1))*(10/$E17)/10)),0),1)*$H17)</f>
        <v>100</v>
      </c>
      <c r="BC17" s="147">
        <f t="shared" ref="BC17" si="170">IF(OR($H17=0,BB17=0),0,BB17/$H17)</f>
        <v>1</v>
      </c>
      <c r="BD17" s="194">
        <f t="shared" ref="BD17:BD26" si="171">IF(OR($F17="",$G17="",$H17=""),0,MIN(MAX(IF($F17&gt;BE$1,0,((($G17-$F17)-($G17-BE$1))*(10/$E17)/10)),0),1)*$H17)</f>
        <v>100</v>
      </c>
      <c r="BE17" s="147">
        <f t="shared" ref="BE17" si="172">IF(OR($H17=0,BD17=0),0,BD17/$H17)</f>
        <v>1</v>
      </c>
      <c r="BF17" s="194">
        <f t="shared" ref="BF17:BF26" si="173">IF(OR($F17="",$G17="",$H17=""),0,MIN(MAX(IF($F17&gt;BG$1,0,((($G17-$F17)-($G17-BG$1))*(10/$E17)/10)),0),1)*$H17)</f>
        <v>100</v>
      </c>
      <c r="BG17" s="147">
        <f t="shared" ref="BG17" si="174">IF(OR($H17=0,BF17=0),0,BF17/$H17)</f>
        <v>1</v>
      </c>
      <c r="BH17" s="194">
        <f t="shared" ref="BH17:BH26" si="175">IF(OR($F17="",$G17="",$H17=""),0,MIN(MAX(IF($F17&gt;BI$1,0,((($G17-$F17)-($G17-BI$1))*(10/$E17)/10)),0),1)*$H17)</f>
        <v>100</v>
      </c>
      <c r="BI17" s="147">
        <f t="shared" ref="BI17" si="176">IF(OR($H17=0,BH17=0),0,BH17/$H17)</f>
        <v>1</v>
      </c>
      <c r="BJ17" s="194">
        <f t="shared" ref="BJ17:BJ26" si="177">IF(OR($F17="",$G17="",$H17=""),0,MIN(MAX(IF($F17&gt;BK$1,0,((($G17-$F17)-($G17-BK$1))*(10/$E17)/10)),0),1)*$H17)</f>
        <v>100</v>
      </c>
      <c r="BK17" s="147">
        <f t="shared" ref="BK17" si="178">IF(OR($H17=0,BJ17=0),0,BJ17/$H17)</f>
        <v>1</v>
      </c>
      <c r="BL17" s="194">
        <f t="shared" ref="BL17:BL26" si="179">IF(OR($F17="",$G17="",$H17=""),0,MIN(MAX(IF($F17&gt;BM$1,0,((($G17-$F17)-($G17-BM$1))*(10/$E17)/10)),0),1)*$H17)</f>
        <v>100</v>
      </c>
      <c r="BM17" s="147">
        <f t="shared" ref="BM17" si="180">IF(OR($H17=0,BL17=0),0,BL17/$H17)</f>
        <v>1</v>
      </c>
      <c r="BN17" s="194">
        <f t="shared" ref="BN17:BN26" si="181">IF(OR($F17="",$G17="",$H17=""),0,MIN(MAX(IF($F17&gt;BO$1,0,((($G17-$F17)-($G17-BO$1))*(10/$E17)/10)),0),1)*$H17)</f>
        <v>100</v>
      </c>
      <c r="BO17" s="147">
        <f t="shared" ref="BO17" si="182">IF(OR($H17=0,BN17=0),0,BN17/$H17)</f>
        <v>1</v>
      </c>
      <c r="BP17" s="194">
        <f t="shared" ref="BP17:BP26" si="183">IF(OR($F17="",$G17="",$H17=""),0,MIN(MAX(IF($F17&gt;BQ$1,0,((($G17-$F17)-($G17-BQ$1))*(10/$E17)/10)),0),1)*$H17)</f>
        <v>100</v>
      </c>
      <c r="BQ17" s="147">
        <f t="shared" ref="BQ17" si="184">IF(OR($H17=0,BP17=0),0,BP17/$H17)</f>
        <v>1</v>
      </c>
      <c r="BR17" s="194">
        <f t="shared" ref="BR17:BR26" si="185">IF(OR($F17="",$G17="",$H17=""),0,MIN(MAX(IF($F17&gt;BS$1,0,((($G17-$F17)-($G17-BS$1))*(10/$E17)/10)),0),1)*$H17)</f>
        <v>100</v>
      </c>
      <c r="BS17" s="147">
        <f t="shared" ref="BS17" si="186">IF(OR($H17=0,BR17=0),0,BR17/$H17)</f>
        <v>1</v>
      </c>
      <c r="BT17" s="194">
        <f t="shared" ref="BT17:BT26" si="187">IF(OR($F17="",$G17="",$H17=""),0,MIN(MAX(IF($F17&gt;BU$1,0,((($G17-$F17)-($G17-BU$1))*(10/$E17)/10)),0),1)*$H17)</f>
        <v>100</v>
      </c>
      <c r="BU17" s="147">
        <f t="shared" ref="BU17:BU26" si="188">IF(OR($H17=0,BT17=0),0,BT17/$H17)</f>
        <v>1</v>
      </c>
      <c r="BV17" s="194">
        <f t="shared" ref="BV17:BV26" si="189">IF(OR($F17="",$G17="",$H17=""),0,MIN(MAX(IF($F17&gt;BW$1,0,((($G17-$F17)-($G17-BW$1))*(10/$E17)/10)),0),1)*$H17)</f>
        <v>100</v>
      </c>
      <c r="BW17" s="147">
        <f t="shared" ref="BW17:BW26" si="190">IF(OR($H17=0,BV17=0),0,BV17/$H17)</f>
        <v>1</v>
      </c>
      <c r="BX17" s="194">
        <f t="shared" ref="BX17:BX26" si="191">IF(OR($F17="",$G17="",$H17=""),0,MIN(MAX(IF($F17&gt;BY$1,0,((($G17-$F17)-($G17-BY$1))*(10/$E17)/10)),0),1)*$H17)</f>
        <v>100</v>
      </c>
      <c r="BY17" s="147">
        <f t="shared" ref="BY17:BY26" si="192">IF(OR($H17=0,BX17=0),0,BX17/$H17)</f>
        <v>1</v>
      </c>
      <c r="BZ17" s="194">
        <f t="shared" ref="BZ17:BZ26" si="193">IF(OR($F17="",$G17="",$H17=""),0,MIN(MAX(IF($F17&gt;CA$1,0,((($G17-$F17)-($G17-CA$1))*(10/$E17)/10)),0),1)*$H17)</f>
        <v>100</v>
      </c>
      <c r="CA17" s="147">
        <f t="shared" ref="CA17:CA26" si="194">IF(OR($H17=0,BZ17=0),0,BZ17/$H17)</f>
        <v>1</v>
      </c>
      <c r="CB17" s="194">
        <f t="shared" ref="CB17:CB26" si="195">IF(OR($F17="",$G17="",$H17=""),0,MIN(MAX(IF($F17&gt;CC$1,0,((($G17-$F17)-($G17-CC$1))*(10/$E17)/10)),0),1)*$H17)</f>
        <v>100</v>
      </c>
      <c r="CC17" s="147">
        <f t="shared" ref="CC17:CC26" si="196">IF(OR($H17=0,CB17=0),0,CB17/$H17)</f>
        <v>1</v>
      </c>
      <c r="CD17" s="194">
        <f t="shared" ref="CD17:CD26" si="197">IF(OR($F17="",$G17="",$H17=""),0,MIN(MAX(IF($F17&gt;CE$1,0,((($G17-$F17)-($G17-CE$1))*(10/$E17)/10)),0),1)*$H17)</f>
        <v>100</v>
      </c>
      <c r="CE17" s="147">
        <f t="shared" ref="CE17:CE26" si="198">IF(OR($H17=0,CD17=0),0,CD17/$H17)</f>
        <v>1</v>
      </c>
      <c r="CF17" s="194">
        <f t="shared" ref="CF17:CF26" si="199">IF(OR($F17="",$G17="",$H17=""),0,MIN(MAX(IF($F17&gt;CG$1,0,((($G17-$F17)-($G17-CG$1))*(10/$E17)/10)),0),1)*$H17)</f>
        <v>100</v>
      </c>
      <c r="CG17" s="147">
        <f t="shared" ref="CG17:CG26" si="200">IF(OR($H17=0,CF17=0),0,CF17/$H17)</f>
        <v>1</v>
      </c>
      <c r="CH17" s="194">
        <f t="shared" ref="CH17:CH26" si="201">IF(OR($F17="",$G17="",$H17=""),0,MIN(MAX(IF($F17&gt;CI$1,0,((($G17-$F17)-($G17-CI$1))*(10/$E17)/10)),0),1)*$H17)</f>
        <v>100</v>
      </c>
      <c r="CI17" s="147">
        <f t="shared" ref="CI17:CI26" si="202">IF(OR($H17=0,CH17=0),0,CH17/$H17)</f>
        <v>1</v>
      </c>
      <c r="CJ17" s="194">
        <f t="shared" ref="CJ17:CJ26" si="203">IF(OR($F17="",$G17="",$H17=""),0,MIN(MAX(IF($F17&gt;CK$1,0,((($G17-$F17)-($G17-CK$1))*(10/$E17)/10)),0),1)*$H17)</f>
        <v>100</v>
      </c>
      <c r="CK17" s="147">
        <f t="shared" ref="CK17:CK26" si="204">IF(OR($H17=0,CJ17=0),0,CJ17/$H17)</f>
        <v>1</v>
      </c>
      <c r="CL17" s="194">
        <f t="shared" ref="CL17:CL26" si="205">IF(OR($F17="",$G17="",$H17=""),0,MIN(MAX(IF($F17&gt;CM$1,0,((($G17-$F17)-($G17-CM$1))*(10/$E17)/10)),0),1)*$H17)</f>
        <v>100</v>
      </c>
      <c r="CM17" s="147">
        <f t="shared" ref="CM17:CM26" si="206">IF(OR($H17=0,CL17=0),0,CL17/$H17)</f>
        <v>1</v>
      </c>
    </row>
    <row r="18" spans="1:91" s="142" customFormat="1" ht="14.1" customHeight="1">
      <c r="A18" s="74">
        <f t="shared" si="32"/>
        <v>156</v>
      </c>
      <c r="B18" s="173" t="s">
        <v>50</v>
      </c>
      <c r="C18" s="174"/>
      <c r="D18" s="151">
        <v>21</v>
      </c>
      <c r="E18" s="151">
        <v>21</v>
      </c>
      <c r="F18" s="175">
        <v>45279</v>
      </c>
      <c r="G18" s="175">
        <v>45299</v>
      </c>
      <c r="H18" s="144">
        <v>100</v>
      </c>
      <c r="I18" s="144">
        <v>100</v>
      </c>
      <c r="J18" s="145" t="s">
        <v>32</v>
      </c>
      <c r="K18" s="141">
        <f t="shared" si="132"/>
        <v>100</v>
      </c>
      <c r="L18" s="55">
        <f t="shared" si="133"/>
        <v>0.11170212765957446</v>
      </c>
      <c r="M18" s="147">
        <f t="shared" si="134"/>
        <v>1</v>
      </c>
      <c r="N18" s="148">
        <f t="shared" si="135"/>
        <v>1</v>
      </c>
      <c r="O18" s="149">
        <f t="shared" si="11"/>
        <v>0</v>
      </c>
      <c r="P18" s="150"/>
      <c r="T18" s="194">
        <f t="shared" si="136"/>
        <v>0</v>
      </c>
      <c r="U18" s="147">
        <f t="shared" si="137"/>
        <v>0</v>
      </c>
      <c r="V18" s="194">
        <f t="shared" si="138"/>
        <v>0</v>
      </c>
      <c r="W18" s="147">
        <f t="shared" si="137"/>
        <v>0</v>
      </c>
      <c r="X18" s="194">
        <f t="shared" si="139"/>
        <v>0</v>
      </c>
      <c r="Y18" s="147">
        <f t="shared" ref="Y18" si="207">IF(OR($H18=0,X18=0),0,X18/$H18)</f>
        <v>0</v>
      </c>
      <c r="Z18" s="194">
        <f t="shared" si="141"/>
        <v>0</v>
      </c>
      <c r="AA18" s="147">
        <f t="shared" ref="AA18" si="208">IF(OR($H18=0,Z18=0),0,Z18/$H18)</f>
        <v>0</v>
      </c>
      <c r="AB18" s="194">
        <f t="shared" si="143"/>
        <v>0</v>
      </c>
      <c r="AC18" s="147">
        <f t="shared" ref="AC18" si="209">IF(OR($H18=0,AB18=0),0,AB18/$H18)</f>
        <v>0</v>
      </c>
      <c r="AD18" s="194">
        <f t="shared" si="145"/>
        <v>0</v>
      </c>
      <c r="AE18" s="147">
        <f t="shared" ref="AE18" si="210">IF(OR($H18=0,AD18=0),0,AD18/$H18)</f>
        <v>0</v>
      </c>
      <c r="AF18" s="194">
        <f t="shared" si="147"/>
        <v>0</v>
      </c>
      <c r="AG18" s="147">
        <f t="shared" ref="AG18" si="211">IF(OR($H18=0,AF18=0),0,AF18/$H18)</f>
        <v>0</v>
      </c>
      <c r="AH18" s="194">
        <f t="shared" si="149"/>
        <v>0</v>
      </c>
      <c r="AI18" s="147">
        <f t="shared" ref="AI18" si="212">IF(OR($H18=0,AH18=0),0,AH18/$H18)</f>
        <v>0</v>
      </c>
      <c r="AJ18" s="194">
        <f t="shared" si="151"/>
        <v>0</v>
      </c>
      <c r="AK18" s="147">
        <f t="shared" ref="AK18" si="213">IF(OR($H18=0,AJ18=0),0,AJ18/$H18)</f>
        <v>0</v>
      </c>
      <c r="AL18" s="194">
        <f t="shared" si="153"/>
        <v>14.285714285714285</v>
      </c>
      <c r="AM18" s="147">
        <f t="shared" ref="AM18" si="214">IF(OR($H18=0,AL18=0),0,AL18/$H18)</f>
        <v>0.14285714285714285</v>
      </c>
      <c r="AN18" s="194">
        <f t="shared" si="155"/>
        <v>47.619047619047613</v>
      </c>
      <c r="AO18" s="147">
        <f t="shared" ref="AO18" si="215">IF(OR($H18=0,AN18=0),0,AN18/$H18)</f>
        <v>0.47619047619047611</v>
      </c>
      <c r="AP18" s="194">
        <f t="shared" si="157"/>
        <v>80.952380952380949</v>
      </c>
      <c r="AQ18" s="147">
        <f t="shared" ref="AQ18" si="216">IF(OR($H18=0,AP18=0),0,AP18/$H18)</f>
        <v>0.80952380952380953</v>
      </c>
      <c r="AR18" s="194">
        <f t="shared" si="159"/>
        <v>100</v>
      </c>
      <c r="AS18" s="147">
        <f t="shared" ref="AS18" si="217">IF(OR($H18=0,AR18=0),0,AR18/$H18)</f>
        <v>1</v>
      </c>
      <c r="AT18" s="194">
        <f t="shared" si="161"/>
        <v>100</v>
      </c>
      <c r="AU18" s="147">
        <f t="shared" ref="AU18" si="218">IF(OR($H18=0,AT18=0),0,AT18/$H18)</f>
        <v>1</v>
      </c>
      <c r="AV18" s="194">
        <f t="shared" si="163"/>
        <v>100</v>
      </c>
      <c r="AW18" s="147">
        <f t="shared" ref="AW18" si="219">IF(OR($H18=0,AV18=0),0,AV18/$H18)</f>
        <v>1</v>
      </c>
      <c r="AX18" s="194">
        <f t="shared" si="165"/>
        <v>100</v>
      </c>
      <c r="AY18" s="147">
        <f t="shared" ref="AY18" si="220">IF(OR($H18=0,AX18=0),0,AX18/$H18)</f>
        <v>1</v>
      </c>
      <c r="AZ18" s="194">
        <f t="shared" si="167"/>
        <v>100</v>
      </c>
      <c r="BA18" s="147">
        <f t="shared" ref="BA18" si="221">IF(OR($H18=0,AZ18=0),0,AZ18/$H18)</f>
        <v>1</v>
      </c>
      <c r="BB18" s="194">
        <f t="shared" si="169"/>
        <v>100</v>
      </c>
      <c r="BC18" s="147">
        <f t="shared" ref="BC18" si="222">IF(OR($H18=0,BB18=0),0,BB18/$H18)</f>
        <v>1</v>
      </c>
      <c r="BD18" s="194">
        <f t="shared" si="171"/>
        <v>100</v>
      </c>
      <c r="BE18" s="147">
        <f t="shared" ref="BE18" si="223">IF(OR($H18=0,BD18=0),0,BD18/$H18)</f>
        <v>1</v>
      </c>
      <c r="BF18" s="194">
        <f t="shared" si="173"/>
        <v>100</v>
      </c>
      <c r="BG18" s="147">
        <f t="shared" ref="BG18" si="224">IF(OR($H18=0,BF18=0),0,BF18/$H18)</f>
        <v>1</v>
      </c>
      <c r="BH18" s="194">
        <f t="shared" si="175"/>
        <v>100</v>
      </c>
      <c r="BI18" s="147">
        <f t="shared" ref="BI18" si="225">IF(OR($H18=0,BH18=0),0,BH18/$H18)</f>
        <v>1</v>
      </c>
      <c r="BJ18" s="194">
        <f t="shared" si="177"/>
        <v>100</v>
      </c>
      <c r="BK18" s="147">
        <f t="shared" ref="BK18" si="226">IF(OR($H18=0,BJ18=0),0,BJ18/$H18)</f>
        <v>1</v>
      </c>
      <c r="BL18" s="194">
        <f t="shared" si="179"/>
        <v>100</v>
      </c>
      <c r="BM18" s="147">
        <f t="shared" ref="BM18" si="227">IF(OR($H18=0,BL18=0),0,BL18/$H18)</f>
        <v>1</v>
      </c>
      <c r="BN18" s="194">
        <f t="shared" si="181"/>
        <v>100</v>
      </c>
      <c r="BO18" s="147">
        <f t="shared" ref="BO18" si="228">IF(OR($H18=0,BN18=0),0,BN18/$H18)</f>
        <v>1</v>
      </c>
      <c r="BP18" s="194">
        <f t="shared" si="183"/>
        <v>100</v>
      </c>
      <c r="BQ18" s="147">
        <f t="shared" ref="BQ18" si="229">IF(OR($H18=0,BP18=0),0,BP18/$H18)</f>
        <v>1</v>
      </c>
      <c r="BR18" s="194">
        <f t="shared" si="185"/>
        <v>100</v>
      </c>
      <c r="BS18" s="147">
        <f t="shared" ref="BS18" si="230">IF(OR($H18=0,BR18=0),0,BR18/$H18)</f>
        <v>1</v>
      </c>
      <c r="BT18" s="194">
        <f t="shared" si="187"/>
        <v>100</v>
      </c>
      <c r="BU18" s="147">
        <f t="shared" si="188"/>
        <v>1</v>
      </c>
      <c r="BV18" s="194">
        <f t="shared" si="189"/>
        <v>100</v>
      </c>
      <c r="BW18" s="147">
        <f t="shared" si="190"/>
        <v>1</v>
      </c>
      <c r="BX18" s="194">
        <f t="shared" si="191"/>
        <v>100</v>
      </c>
      <c r="BY18" s="147">
        <f t="shared" si="192"/>
        <v>1</v>
      </c>
      <c r="BZ18" s="194">
        <f t="shared" si="193"/>
        <v>100</v>
      </c>
      <c r="CA18" s="147">
        <f t="shared" si="194"/>
        <v>1</v>
      </c>
      <c r="CB18" s="194">
        <f t="shared" si="195"/>
        <v>100</v>
      </c>
      <c r="CC18" s="147">
        <f t="shared" si="196"/>
        <v>1</v>
      </c>
      <c r="CD18" s="194">
        <f t="shared" si="197"/>
        <v>100</v>
      </c>
      <c r="CE18" s="147">
        <f t="shared" si="198"/>
        <v>1</v>
      </c>
      <c r="CF18" s="194">
        <f t="shared" si="199"/>
        <v>100</v>
      </c>
      <c r="CG18" s="147">
        <f t="shared" si="200"/>
        <v>1</v>
      </c>
      <c r="CH18" s="194">
        <f t="shared" si="201"/>
        <v>100</v>
      </c>
      <c r="CI18" s="147">
        <f t="shared" si="202"/>
        <v>1</v>
      </c>
      <c r="CJ18" s="194">
        <f t="shared" si="203"/>
        <v>100</v>
      </c>
      <c r="CK18" s="147">
        <f t="shared" si="204"/>
        <v>1</v>
      </c>
      <c r="CL18" s="194">
        <f t="shared" si="205"/>
        <v>100</v>
      </c>
      <c r="CM18" s="147">
        <f t="shared" si="206"/>
        <v>1</v>
      </c>
    </row>
    <row r="19" spans="1:91" s="142" customFormat="1" ht="14.1" customHeight="1">
      <c r="A19" s="74">
        <f t="shared" si="32"/>
        <v>157</v>
      </c>
      <c r="B19" s="173" t="s">
        <v>51</v>
      </c>
      <c r="C19" s="174"/>
      <c r="D19" s="151">
        <v>21</v>
      </c>
      <c r="E19" s="151">
        <v>21</v>
      </c>
      <c r="F19" s="175">
        <v>45280</v>
      </c>
      <c r="G19" s="175">
        <v>45300</v>
      </c>
      <c r="H19" s="144">
        <v>100</v>
      </c>
      <c r="I19" s="144">
        <v>100</v>
      </c>
      <c r="J19" s="145" t="s">
        <v>32</v>
      </c>
      <c r="K19" s="141">
        <f t="shared" si="132"/>
        <v>100</v>
      </c>
      <c r="L19" s="55">
        <f t="shared" si="133"/>
        <v>0.11170212765957446</v>
      </c>
      <c r="M19" s="147">
        <f t="shared" si="134"/>
        <v>1</v>
      </c>
      <c r="N19" s="148">
        <f t="shared" si="135"/>
        <v>1</v>
      </c>
      <c r="O19" s="149">
        <f t="shared" si="11"/>
        <v>0</v>
      </c>
      <c r="P19" s="150"/>
      <c r="T19" s="194">
        <f t="shared" si="136"/>
        <v>0</v>
      </c>
      <c r="U19" s="147">
        <f t="shared" si="137"/>
        <v>0</v>
      </c>
      <c r="V19" s="194">
        <f t="shared" si="138"/>
        <v>0</v>
      </c>
      <c r="W19" s="147">
        <f t="shared" si="137"/>
        <v>0</v>
      </c>
      <c r="X19" s="194">
        <f t="shared" si="139"/>
        <v>0</v>
      </c>
      <c r="Y19" s="147">
        <f t="shared" ref="Y19" si="231">IF(OR($H19=0,X19=0),0,X19/$H19)</f>
        <v>0</v>
      </c>
      <c r="Z19" s="194">
        <f t="shared" si="141"/>
        <v>0</v>
      </c>
      <c r="AA19" s="147">
        <f t="shared" ref="AA19" si="232">IF(OR($H19=0,Z19=0),0,Z19/$H19)</f>
        <v>0</v>
      </c>
      <c r="AB19" s="194">
        <f t="shared" si="143"/>
        <v>0</v>
      </c>
      <c r="AC19" s="147">
        <f t="shared" ref="AC19" si="233">IF(OR($H19=0,AB19=0),0,AB19/$H19)</f>
        <v>0</v>
      </c>
      <c r="AD19" s="194">
        <f t="shared" si="145"/>
        <v>0</v>
      </c>
      <c r="AE19" s="147">
        <f t="shared" ref="AE19" si="234">IF(OR($H19=0,AD19=0),0,AD19/$H19)</f>
        <v>0</v>
      </c>
      <c r="AF19" s="194">
        <f t="shared" si="147"/>
        <v>0</v>
      </c>
      <c r="AG19" s="147">
        <f t="shared" ref="AG19" si="235">IF(OR($H19=0,AF19=0),0,AF19/$H19)</f>
        <v>0</v>
      </c>
      <c r="AH19" s="194">
        <f t="shared" si="149"/>
        <v>0</v>
      </c>
      <c r="AI19" s="147">
        <f t="shared" ref="AI19" si="236">IF(OR($H19=0,AH19=0),0,AH19/$H19)</f>
        <v>0</v>
      </c>
      <c r="AJ19" s="194">
        <f t="shared" si="151"/>
        <v>0</v>
      </c>
      <c r="AK19" s="147">
        <f t="shared" ref="AK19" si="237">IF(OR($H19=0,AJ19=0),0,AJ19/$H19)</f>
        <v>0</v>
      </c>
      <c r="AL19" s="194">
        <f t="shared" si="153"/>
        <v>9.5238095238095237</v>
      </c>
      <c r="AM19" s="147">
        <f t="shared" ref="AM19" si="238">IF(OR($H19=0,AL19=0),0,AL19/$H19)</f>
        <v>9.5238095238095233E-2</v>
      </c>
      <c r="AN19" s="194">
        <f t="shared" si="155"/>
        <v>42.857142857142854</v>
      </c>
      <c r="AO19" s="147">
        <f t="shared" ref="AO19" si="239">IF(OR($H19=0,AN19=0),0,AN19/$H19)</f>
        <v>0.42857142857142855</v>
      </c>
      <c r="AP19" s="194">
        <f t="shared" si="157"/>
        <v>76.19047619047619</v>
      </c>
      <c r="AQ19" s="147">
        <f t="shared" ref="AQ19" si="240">IF(OR($H19=0,AP19=0),0,AP19/$H19)</f>
        <v>0.76190476190476186</v>
      </c>
      <c r="AR19" s="194">
        <f t="shared" si="159"/>
        <v>100</v>
      </c>
      <c r="AS19" s="147">
        <f t="shared" ref="AS19" si="241">IF(OR($H19=0,AR19=0),0,AR19/$H19)</f>
        <v>1</v>
      </c>
      <c r="AT19" s="194">
        <f t="shared" si="161"/>
        <v>100</v>
      </c>
      <c r="AU19" s="147">
        <f t="shared" ref="AU19" si="242">IF(OR($H19=0,AT19=0),0,AT19/$H19)</f>
        <v>1</v>
      </c>
      <c r="AV19" s="194">
        <f t="shared" si="163"/>
        <v>100</v>
      </c>
      <c r="AW19" s="147">
        <f t="shared" ref="AW19" si="243">IF(OR($H19=0,AV19=0),0,AV19/$H19)</f>
        <v>1</v>
      </c>
      <c r="AX19" s="194">
        <f t="shared" si="165"/>
        <v>100</v>
      </c>
      <c r="AY19" s="147">
        <f t="shared" ref="AY19" si="244">IF(OR($H19=0,AX19=0),0,AX19/$H19)</f>
        <v>1</v>
      </c>
      <c r="AZ19" s="194">
        <f t="shared" si="167"/>
        <v>100</v>
      </c>
      <c r="BA19" s="147">
        <f t="shared" ref="BA19" si="245">IF(OR($H19=0,AZ19=0),0,AZ19/$H19)</f>
        <v>1</v>
      </c>
      <c r="BB19" s="194">
        <f t="shared" si="169"/>
        <v>100</v>
      </c>
      <c r="BC19" s="147">
        <f t="shared" ref="BC19" si="246">IF(OR($H19=0,BB19=0),0,BB19/$H19)</f>
        <v>1</v>
      </c>
      <c r="BD19" s="194">
        <f t="shared" si="171"/>
        <v>100</v>
      </c>
      <c r="BE19" s="147">
        <f t="shared" ref="BE19" si="247">IF(OR($H19=0,BD19=0),0,BD19/$H19)</f>
        <v>1</v>
      </c>
      <c r="BF19" s="194">
        <f t="shared" si="173"/>
        <v>100</v>
      </c>
      <c r="BG19" s="147">
        <f t="shared" ref="BG19" si="248">IF(OR($H19=0,BF19=0),0,BF19/$H19)</f>
        <v>1</v>
      </c>
      <c r="BH19" s="194">
        <f t="shared" si="175"/>
        <v>100</v>
      </c>
      <c r="BI19" s="147">
        <f t="shared" ref="BI19" si="249">IF(OR($H19=0,BH19=0),0,BH19/$H19)</f>
        <v>1</v>
      </c>
      <c r="BJ19" s="194">
        <f t="shared" si="177"/>
        <v>100</v>
      </c>
      <c r="BK19" s="147">
        <f t="shared" ref="BK19" si="250">IF(OR($H19=0,BJ19=0),0,BJ19/$H19)</f>
        <v>1</v>
      </c>
      <c r="BL19" s="194">
        <f t="shared" si="179"/>
        <v>100</v>
      </c>
      <c r="BM19" s="147">
        <f t="shared" ref="BM19" si="251">IF(OR($H19=0,BL19=0),0,BL19/$H19)</f>
        <v>1</v>
      </c>
      <c r="BN19" s="194">
        <f t="shared" si="181"/>
        <v>100</v>
      </c>
      <c r="BO19" s="147">
        <f t="shared" ref="BO19" si="252">IF(OR($H19=0,BN19=0),0,BN19/$H19)</f>
        <v>1</v>
      </c>
      <c r="BP19" s="194">
        <f t="shared" si="183"/>
        <v>100</v>
      </c>
      <c r="BQ19" s="147">
        <f t="shared" ref="BQ19" si="253">IF(OR($H19=0,BP19=0),0,BP19/$H19)</f>
        <v>1</v>
      </c>
      <c r="BR19" s="194">
        <f t="shared" si="185"/>
        <v>100</v>
      </c>
      <c r="BS19" s="147">
        <f t="shared" ref="BS19" si="254">IF(OR($H19=0,BR19=0),0,BR19/$H19)</f>
        <v>1</v>
      </c>
      <c r="BT19" s="194">
        <f t="shared" si="187"/>
        <v>100</v>
      </c>
      <c r="BU19" s="147">
        <f t="shared" si="188"/>
        <v>1</v>
      </c>
      <c r="BV19" s="194">
        <f t="shared" si="189"/>
        <v>100</v>
      </c>
      <c r="BW19" s="147">
        <f t="shared" si="190"/>
        <v>1</v>
      </c>
      <c r="BX19" s="194">
        <f t="shared" si="191"/>
        <v>100</v>
      </c>
      <c r="BY19" s="147">
        <f t="shared" si="192"/>
        <v>1</v>
      </c>
      <c r="BZ19" s="194">
        <f t="shared" si="193"/>
        <v>100</v>
      </c>
      <c r="CA19" s="147">
        <f t="shared" si="194"/>
        <v>1</v>
      </c>
      <c r="CB19" s="194">
        <f t="shared" si="195"/>
        <v>100</v>
      </c>
      <c r="CC19" s="147">
        <f t="shared" si="196"/>
        <v>1</v>
      </c>
      <c r="CD19" s="194">
        <f t="shared" si="197"/>
        <v>100</v>
      </c>
      <c r="CE19" s="147">
        <f t="shared" si="198"/>
        <v>1</v>
      </c>
      <c r="CF19" s="194">
        <f t="shared" si="199"/>
        <v>100</v>
      </c>
      <c r="CG19" s="147">
        <f t="shared" si="200"/>
        <v>1</v>
      </c>
      <c r="CH19" s="194">
        <f t="shared" si="201"/>
        <v>100</v>
      </c>
      <c r="CI19" s="147">
        <f t="shared" si="202"/>
        <v>1</v>
      </c>
      <c r="CJ19" s="194">
        <f t="shared" si="203"/>
        <v>100</v>
      </c>
      <c r="CK19" s="147">
        <f t="shared" si="204"/>
        <v>1</v>
      </c>
      <c r="CL19" s="194">
        <f t="shared" si="205"/>
        <v>100</v>
      </c>
      <c r="CM19" s="147">
        <f t="shared" si="206"/>
        <v>1</v>
      </c>
    </row>
    <row r="20" spans="1:91" s="142" customFormat="1" ht="14.1" customHeight="1">
      <c r="A20" s="74">
        <f t="shared" si="32"/>
        <v>158</v>
      </c>
      <c r="B20" s="173" t="s">
        <v>52</v>
      </c>
      <c r="C20" s="174"/>
      <c r="D20" s="151">
        <v>21</v>
      </c>
      <c r="E20" s="151">
        <v>21</v>
      </c>
      <c r="F20" s="175">
        <v>45282</v>
      </c>
      <c r="G20" s="175">
        <v>45302</v>
      </c>
      <c r="H20" s="144">
        <v>100</v>
      </c>
      <c r="I20" s="144">
        <v>100</v>
      </c>
      <c r="J20" s="145" t="s">
        <v>32</v>
      </c>
      <c r="K20" s="152">
        <f t="shared" si="132"/>
        <v>100</v>
      </c>
      <c r="L20" s="55">
        <f t="shared" si="133"/>
        <v>0.11170212765957446</v>
      </c>
      <c r="M20" s="147">
        <f t="shared" si="134"/>
        <v>1</v>
      </c>
      <c r="N20" s="148">
        <f t="shared" si="135"/>
        <v>1</v>
      </c>
      <c r="O20" s="149">
        <f t="shared" si="11"/>
        <v>0</v>
      </c>
      <c r="P20" s="150"/>
      <c r="T20" s="194">
        <f t="shared" si="136"/>
        <v>0</v>
      </c>
      <c r="U20" s="147">
        <f t="shared" si="137"/>
        <v>0</v>
      </c>
      <c r="V20" s="194">
        <f t="shared" si="138"/>
        <v>0</v>
      </c>
      <c r="W20" s="147">
        <f t="shared" si="137"/>
        <v>0</v>
      </c>
      <c r="X20" s="194">
        <f t="shared" si="139"/>
        <v>0</v>
      </c>
      <c r="Y20" s="147">
        <f t="shared" ref="Y20" si="255">IF(OR($H20=0,X20=0),0,X20/$H20)</f>
        <v>0</v>
      </c>
      <c r="Z20" s="194">
        <f t="shared" si="141"/>
        <v>0</v>
      </c>
      <c r="AA20" s="147">
        <f t="shared" ref="AA20" si="256">IF(OR($H20=0,Z20=0),0,Z20/$H20)</f>
        <v>0</v>
      </c>
      <c r="AB20" s="194">
        <f t="shared" si="143"/>
        <v>0</v>
      </c>
      <c r="AC20" s="147">
        <f t="shared" ref="AC20" si="257">IF(OR($H20=0,AB20=0),0,AB20/$H20)</f>
        <v>0</v>
      </c>
      <c r="AD20" s="194">
        <f t="shared" si="145"/>
        <v>0</v>
      </c>
      <c r="AE20" s="147">
        <f t="shared" ref="AE20" si="258">IF(OR($H20=0,AD20=0),0,AD20/$H20)</f>
        <v>0</v>
      </c>
      <c r="AF20" s="194">
        <f t="shared" si="147"/>
        <v>0</v>
      </c>
      <c r="AG20" s="147">
        <f t="shared" ref="AG20" si="259">IF(OR($H20=0,AF20=0),0,AF20/$H20)</f>
        <v>0</v>
      </c>
      <c r="AH20" s="194">
        <f t="shared" si="149"/>
        <v>0</v>
      </c>
      <c r="AI20" s="147">
        <f t="shared" ref="AI20" si="260">IF(OR($H20=0,AH20=0),0,AH20/$H20)</f>
        <v>0</v>
      </c>
      <c r="AJ20" s="194">
        <f t="shared" si="151"/>
        <v>0</v>
      </c>
      <c r="AK20" s="147">
        <f t="shared" ref="AK20" si="261">IF(OR($H20=0,AJ20=0),0,AJ20/$H20)</f>
        <v>0</v>
      </c>
      <c r="AL20" s="194">
        <f t="shared" si="153"/>
        <v>0</v>
      </c>
      <c r="AM20" s="147">
        <f t="shared" ref="AM20" si="262">IF(OR($H20=0,AL20=0),0,AL20/$H20)</f>
        <v>0</v>
      </c>
      <c r="AN20" s="194">
        <f t="shared" si="155"/>
        <v>33.333333333333329</v>
      </c>
      <c r="AO20" s="147">
        <f t="shared" ref="AO20" si="263">IF(OR($H20=0,AN20=0),0,AN20/$H20)</f>
        <v>0.33333333333333326</v>
      </c>
      <c r="AP20" s="194">
        <f t="shared" si="157"/>
        <v>66.666666666666657</v>
      </c>
      <c r="AQ20" s="147">
        <f t="shared" ref="AQ20" si="264">IF(OR($H20=0,AP20=0),0,AP20/$H20)</f>
        <v>0.66666666666666652</v>
      </c>
      <c r="AR20" s="194">
        <f t="shared" si="159"/>
        <v>100</v>
      </c>
      <c r="AS20" s="147">
        <f t="shared" ref="AS20" si="265">IF(OR($H20=0,AR20=0),0,AR20/$H20)</f>
        <v>1</v>
      </c>
      <c r="AT20" s="194">
        <f t="shared" si="161"/>
        <v>100</v>
      </c>
      <c r="AU20" s="147">
        <f t="shared" ref="AU20" si="266">IF(OR($H20=0,AT20=0),0,AT20/$H20)</f>
        <v>1</v>
      </c>
      <c r="AV20" s="194">
        <f t="shared" si="163"/>
        <v>100</v>
      </c>
      <c r="AW20" s="147">
        <f t="shared" ref="AW20" si="267">IF(OR($H20=0,AV20=0),0,AV20/$H20)</f>
        <v>1</v>
      </c>
      <c r="AX20" s="194">
        <f t="shared" si="165"/>
        <v>100</v>
      </c>
      <c r="AY20" s="147">
        <f t="shared" ref="AY20" si="268">IF(OR($H20=0,AX20=0),0,AX20/$H20)</f>
        <v>1</v>
      </c>
      <c r="AZ20" s="194">
        <f t="shared" si="167"/>
        <v>100</v>
      </c>
      <c r="BA20" s="147">
        <f t="shared" ref="BA20" si="269">IF(OR($H20=0,AZ20=0),0,AZ20/$H20)</f>
        <v>1</v>
      </c>
      <c r="BB20" s="194">
        <f t="shared" si="169"/>
        <v>100</v>
      </c>
      <c r="BC20" s="147">
        <f t="shared" ref="BC20" si="270">IF(OR($H20=0,BB20=0),0,BB20/$H20)</f>
        <v>1</v>
      </c>
      <c r="BD20" s="194">
        <f t="shared" si="171"/>
        <v>100</v>
      </c>
      <c r="BE20" s="147">
        <f t="shared" ref="BE20" si="271">IF(OR($H20=0,BD20=0),0,BD20/$H20)</f>
        <v>1</v>
      </c>
      <c r="BF20" s="194">
        <f t="shared" si="173"/>
        <v>100</v>
      </c>
      <c r="BG20" s="147">
        <f t="shared" ref="BG20" si="272">IF(OR($H20=0,BF20=0),0,BF20/$H20)</f>
        <v>1</v>
      </c>
      <c r="BH20" s="194">
        <f t="shared" si="175"/>
        <v>100</v>
      </c>
      <c r="BI20" s="147">
        <f t="shared" ref="BI20" si="273">IF(OR($H20=0,BH20=0),0,BH20/$H20)</f>
        <v>1</v>
      </c>
      <c r="BJ20" s="194">
        <f t="shared" si="177"/>
        <v>100</v>
      </c>
      <c r="BK20" s="147">
        <f t="shared" ref="BK20" si="274">IF(OR($H20=0,BJ20=0),0,BJ20/$H20)</f>
        <v>1</v>
      </c>
      <c r="BL20" s="194">
        <f t="shared" si="179"/>
        <v>100</v>
      </c>
      <c r="BM20" s="147">
        <f t="shared" ref="BM20" si="275">IF(OR($H20=0,BL20=0),0,BL20/$H20)</f>
        <v>1</v>
      </c>
      <c r="BN20" s="194">
        <f t="shared" si="181"/>
        <v>100</v>
      </c>
      <c r="BO20" s="147">
        <f t="shared" ref="BO20" si="276">IF(OR($H20=0,BN20=0),0,BN20/$H20)</f>
        <v>1</v>
      </c>
      <c r="BP20" s="194">
        <f t="shared" si="183"/>
        <v>100</v>
      </c>
      <c r="BQ20" s="147">
        <f t="shared" ref="BQ20" si="277">IF(OR($H20=0,BP20=0),0,BP20/$H20)</f>
        <v>1</v>
      </c>
      <c r="BR20" s="194">
        <f t="shared" si="185"/>
        <v>100</v>
      </c>
      <c r="BS20" s="147">
        <f t="shared" ref="BS20" si="278">IF(OR($H20=0,BR20=0),0,BR20/$H20)</f>
        <v>1</v>
      </c>
      <c r="BT20" s="194">
        <f t="shared" si="187"/>
        <v>100</v>
      </c>
      <c r="BU20" s="147">
        <f t="shared" si="188"/>
        <v>1</v>
      </c>
      <c r="BV20" s="194">
        <f t="shared" si="189"/>
        <v>100</v>
      </c>
      <c r="BW20" s="147">
        <f t="shared" si="190"/>
        <v>1</v>
      </c>
      <c r="BX20" s="194">
        <f t="shared" si="191"/>
        <v>100</v>
      </c>
      <c r="BY20" s="147">
        <f t="shared" si="192"/>
        <v>1</v>
      </c>
      <c r="BZ20" s="194">
        <f t="shared" si="193"/>
        <v>100</v>
      </c>
      <c r="CA20" s="147">
        <f t="shared" si="194"/>
        <v>1</v>
      </c>
      <c r="CB20" s="194">
        <f t="shared" si="195"/>
        <v>100</v>
      </c>
      <c r="CC20" s="147">
        <f t="shared" si="196"/>
        <v>1</v>
      </c>
      <c r="CD20" s="194">
        <f t="shared" si="197"/>
        <v>100</v>
      </c>
      <c r="CE20" s="147">
        <f t="shared" si="198"/>
        <v>1</v>
      </c>
      <c r="CF20" s="194">
        <f t="shared" si="199"/>
        <v>100</v>
      </c>
      <c r="CG20" s="147">
        <f t="shared" si="200"/>
        <v>1</v>
      </c>
      <c r="CH20" s="194">
        <f t="shared" si="201"/>
        <v>100</v>
      </c>
      <c r="CI20" s="147">
        <f t="shared" si="202"/>
        <v>1</v>
      </c>
      <c r="CJ20" s="194">
        <f t="shared" si="203"/>
        <v>100</v>
      </c>
      <c r="CK20" s="147">
        <f t="shared" si="204"/>
        <v>1</v>
      </c>
      <c r="CL20" s="194">
        <f t="shared" si="205"/>
        <v>100</v>
      </c>
      <c r="CM20" s="147">
        <f t="shared" si="206"/>
        <v>1</v>
      </c>
    </row>
    <row r="21" spans="1:91" s="142" customFormat="1" ht="14.1" customHeight="1">
      <c r="A21" s="74">
        <f t="shared" si="32"/>
        <v>159</v>
      </c>
      <c r="B21" s="173" t="s">
        <v>53</v>
      </c>
      <c r="C21" s="174"/>
      <c r="D21" s="151">
        <v>21</v>
      </c>
      <c r="E21" s="151">
        <v>21</v>
      </c>
      <c r="F21" s="175">
        <v>45286</v>
      </c>
      <c r="G21" s="175">
        <v>45306</v>
      </c>
      <c r="H21" s="144">
        <v>100</v>
      </c>
      <c r="I21" s="144">
        <v>100</v>
      </c>
      <c r="J21" s="145" t="s">
        <v>32</v>
      </c>
      <c r="K21" s="152">
        <f t="shared" si="132"/>
        <v>100</v>
      </c>
      <c r="L21" s="55">
        <f t="shared" si="133"/>
        <v>0.11170212765957446</v>
      </c>
      <c r="M21" s="147">
        <f t="shared" si="134"/>
        <v>1</v>
      </c>
      <c r="N21" s="148">
        <f t="shared" si="135"/>
        <v>1</v>
      </c>
      <c r="O21" s="149">
        <f t="shared" si="11"/>
        <v>0</v>
      </c>
      <c r="P21" s="150"/>
      <c r="T21" s="194">
        <f t="shared" si="136"/>
        <v>0</v>
      </c>
      <c r="U21" s="147">
        <f t="shared" si="137"/>
        <v>0</v>
      </c>
      <c r="V21" s="194">
        <f t="shared" si="138"/>
        <v>0</v>
      </c>
      <c r="W21" s="147">
        <f t="shared" si="137"/>
        <v>0</v>
      </c>
      <c r="X21" s="194">
        <f t="shared" si="139"/>
        <v>0</v>
      </c>
      <c r="Y21" s="147">
        <f t="shared" ref="Y21" si="279">IF(OR($H21=0,X21=0),0,X21/$H21)</f>
        <v>0</v>
      </c>
      <c r="Z21" s="194">
        <f t="shared" si="141"/>
        <v>0</v>
      </c>
      <c r="AA21" s="147">
        <f t="shared" ref="AA21" si="280">IF(OR($H21=0,Z21=0),0,Z21/$H21)</f>
        <v>0</v>
      </c>
      <c r="AB21" s="194">
        <f t="shared" si="143"/>
        <v>0</v>
      </c>
      <c r="AC21" s="147">
        <f t="shared" ref="AC21" si="281">IF(OR($H21=0,AB21=0),0,AB21/$H21)</f>
        <v>0</v>
      </c>
      <c r="AD21" s="194">
        <f t="shared" si="145"/>
        <v>0</v>
      </c>
      <c r="AE21" s="147">
        <f t="shared" ref="AE21" si="282">IF(OR($H21=0,AD21=0),0,AD21/$H21)</f>
        <v>0</v>
      </c>
      <c r="AF21" s="194">
        <f t="shared" si="147"/>
        <v>0</v>
      </c>
      <c r="AG21" s="147">
        <f t="shared" ref="AG21" si="283">IF(OR($H21=0,AF21=0),0,AF21/$H21)</f>
        <v>0</v>
      </c>
      <c r="AH21" s="194">
        <f t="shared" si="149"/>
        <v>0</v>
      </c>
      <c r="AI21" s="147">
        <f t="shared" ref="AI21" si="284">IF(OR($H21=0,AH21=0),0,AH21/$H21)</f>
        <v>0</v>
      </c>
      <c r="AJ21" s="194">
        <f t="shared" si="151"/>
        <v>0</v>
      </c>
      <c r="AK21" s="147">
        <f t="shared" ref="AK21" si="285">IF(OR($H21=0,AJ21=0),0,AJ21/$H21)</f>
        <v>0</v>
      </c>
      <c r="AL21" s="194">
        <f t="shared" si="153"/>
        <v>0</v>
      </c>
      <c r="AM21" s="147">
        <f t="shared" ref="AM21" si="286">IF(OR($H21=0,AL21=0),0,AL21/$H21)</f>
        <v>0</v>
      </c>
      <c r="AN21" s="194">
        <f t="shared" si="155"/>
        <v>14.285714285714285</v>
      </c>
      <c r="AO21" s="147">
        <f t="shared" ref="AO21" si="287">IF(OR($H21=0,AN21=0),0,AN21/$H21)</f>
        <v>0.14285714285714285</v>
      </c>
      <c r="AP21" s="194">
        <f t="shared" si="157"/>
        <v>47.619047619047613</v>
      </c>
      <c r="AQ21" s="147">
        <f t="shared" ref="AQ21" si="288">IF(OR($H21=0,AP21=0),0,AP21/$H21)</f>
        <v>0.47619047619047611</v>
      </c>
      <c r="AR21" s="194">
        <f t="shared" si="159"/>
        <v>80.952380952380949</v>
      </c>
      <c r="AS21" s="147">
        <f t="shared" ref="AS21" si="289">IF(OR($H21=0,AR21=0),0,AR21/$H21)</f>
        <v>0.80952380952380953</v>
      </c>
      <c r="AT21" s="194">
        <f t="shared" si="161"/>
        <v>100</v>
      </c>
      <c r="AU21" s="147">
        <f t="shared" ref="AU21" si="290">IF(OR($H21=0,AT21=0),0,AT21/$H21)</f>
        <v>1</v>
      </c>
      <c r="AV21" s="194">
        <f t="shared" si="163"/>
        <v>100</v>
      </c>
      <c r="AW21" s="147">
        <f t="shared" ref="AW21" si="291">IF(OR($H21=0,AV21=0),0,AV21/$H21)</f>
        <v>1</v>
      </c>
      <c r="AX21" s="194">
        <f t="shared" si="165"/>
        <v>100</v>
      </c>
      <c r="AY21" s="147">
        <f t="shared" ref="AY21" si="292">IF(OR($H21=0,AX21=0),0,AX21/$H21)</f>
        <v>1</v>
      </c>
      <c r="AZ21" s="194">
        <f t="shared" si="167"/>
        <v>100</v>
      </c>
      <c r="BA21" s="147">
        <f t="shared" ref="BA21" si="293">IF(OR($H21=0,AZ21=0),0,AZ21/$H21)</f>
        <v>1</v>
      </c>
      <c r="BB21" s="194">
        <f t="shared" si="169"/>
        <v>100</v>
      </c>
      <c r="BC21" s="147">
        <f t="shared" ref="BC21" si="294">IF(OR($H21=0,BB21=0),0,BB21/$H21)</f>
        <v>1</v>
      </c>
      <c r="BD21" s="194">
        <f t="shared" si="171"/>
        <v>100</v>
      </c>
      <c r="BE21" s="147">
        <f t="shared" ref="BE21" si="295">IF(OR($H21=0,BD21=0),0,BD21/$H21)</f>
        <v>1</v>
      </c>
      <c r="BF21" s="194">
        <f t="shared" si="173"/>
        <v>100</v>
      </c>
      <c r="BG21" s="147">
        <f t="shared" ref="BG21" si="296">IF(OR($H21=0,BF21=0),0,BF21/$H21)</f>
        <v>1</v>
      </c>
      <c r="BH21" s="194">
        <f t="shared" si="175"/>
        <v>100</v>
      </c>
      <c r="BI21" s="147">
        <f t="shared" ref="BI21" si="297">IF(OR($H21=0,BH21=0),0,BH21/$H21)</f>
        <v>1</v>
      </c>
      <c r="BJ21" s="194">
        <f t="shared" si="177"/>
        <v>100</v>
      </c>
      <c r="BK21" s="147">
        <f t="shared" ref="BK21" si="298">IF(OR($H21=0,BJ21=0),0,BJ21/$H21)</f>
        <v>1</v>
      </c>
      <c r="BL21" s="194">
        <f t="shared" si="179"/>
        <v>100</v>
      </c>
      <c r="BM21" s="147">
        <f t="shared" ref="BM21" si="299">IF(OR($H21=0,BL21=0),0,BL21/$H21)</f>
        <v>1</v>
      </c>
      <c r="BN21" s="194">
        <f t="shared" si="181"/>
        <v>100</v>
      </c>
      <c r="BO21" s="147">
        <f t="shared" ref="BO21" si="300">IF(OR($H21=0,BN21=0),0,BN21/$H21)</f>
        <v>1</v>
      </c>
      <c r="BP21" s="194">
        <f t="shared" si="183"/>
        <v>100</v>
      </c>
      <c r="BQ21" s="147">
        <f t="shared" ref="BQ21" si="301">IF(OR($H21=0,BP21=0),0,BP21/$H21)</f>
        <v>1</v>
      </c>
      <c r="BR21" s="194">
        <f t="shared" si="185"/>
        <v>100</v>
      </c>
      <c r="BS21" s="147">
        <f t="shared" ref="BS21" si="302">IF(OR($H21=0,BR21=0),0,BR21/$H21)</f>
        <v>1</v>
      </c>
      <c r="BT21" s="194">
        <f t="shared" si="187"/>
        <v>100</v>
      </c>
      <c r="BU21" s="147">
        <f t="shared" si="188"/>
        <v>1</v>
      </c>
      <c r="BV21" s="194">
        <f t="shared" si="189"/>
        <v>100</v>
      </c>
      <c r="BW21" s="147">
        <f t="shared" si="190"/>
        <v>1</v>
      </c>
      <c r="BX21" s="194">
        <f t="shared" si="191"/>
        <v>100</v>
      </c>
      <c r="BY21" s="147">
        <f t="shared" si="192"/>
        <v>1</v>
      </c>
      <c r="BZ21" s="194">
        <f t="shared" si="193"/>
        <v>100</v>
      </c>
      <c r="CA21" s="147">
        <f t="shared" si="194"/>
        <v>1</v>
      </c>
      <c r="CB21" s="194">
        <f t="shared" si="195"/>
        <v>100</v>
      </c>
      <c r="CC21" s="147">
        <f t="shared" si="196"/>
        <v>1</v>
      </c>
      <c r="CD21" s="194">
        <f t="shared" si="197"/>
        <v>100</v>
      </c>
      <c r="CE21" s="147">
        <f t="shared" si="198"/>
        <v>1</v>
      </c>
      <c r="CF21" s="194">
        <f t="shared" si="199"/>
        <v>100</v>
      </c>
      <c r="CG21" s="147">
        <f t="shared" si="200"/>
        <v>1</v>
      </c>
      <c r="CH21" s="194">
        <f t="shared" si="201"/>
        <v>100</v>
      </c>
      <c r="CI21" s="147">
        <f t="shared" si="202"/>
        <v>1</v>
      </c>
      <c r="CJ21" s="194">
        <f t="shared" si="203"/>
        <v>100</v>
      </c>
      <c r="CK21" s="147">
        <f t="shared" si="204"/>
        <v>1</v>
      </c>
      <c r="CL21" s="194">
        <f t="shared" si="205"/>
        <v>100</v>
      </c>
      <c r="CM21" s="147">
        <f t="shared" si="206"/>
        <v>1</v>
      </c>
    </row>
    <row r="22" spans="1:91" s="142" customFormat="1" ht="14.1" customHeight="1">
      <c r="A22" s="74">
        <f t="shared" si="32"/>
        <v>160</v>
      </c>
      <c r="B22" s="173" t="s">
        <v>54</v>
      </c>
      <c r="C22" s="174"/>
      <c r="D22" s="151">
        <v>21</v>
      </c>
      <c r="E22" s="151">
        <v>21</v>
      </c>
      <c r="F22" s="175">
        <v>45289</v>
      </c>
      <c r="G22" s="175">
        <v>45309</v>
      </c>
      <c r="H22" s="144">
        <v>100</v>
      </c>
      <c r="I22" s="144">
        <v>100</v>
      </c>
      <c r="J22" s="145" t="s">
        <v>32</v>
      </c>
      <c r="K22" s="152">
        <f t="shared" si="132"/>
        <v>100</v>
      </c>
      <c r="L22" s="55">
        <f t="shared" si="133"/>
        <v>0.11170212765957446</v>
      </c>
      <c r="M22" s="147">
        <f t="shared" si="134"/>
        <v>1</v>
      </c>
      <c r="N22" s="148">
        <f t="shared" si="135"/>
        <v>1</v>
      </c>
      <c r="O22" s="149">
        <f t="shared" si="11"/>
        <v>0</v>
      </c>
      <c r="P22" s="150"/>
      <c r="T22" s="194">
        <f t="shared" si="136"/>
        <v>0</v>
      </c>
      <c r="U22" s="147">
        <f t="shared" si="137"/>
        <v>0</v>
      </c>
      <c r="V22" s="194">
        <f t="shared" si="138"/>
        <v>0</v>
      </c>
      <c r="W22" s="147">
        <f t="shared" si="137"/>
        <v>0</v>
      </c>
      <c r="X22" s="194">
        <f t="shared" si="139"/>
        <v>0</v>
      </c>
      <c r="Y22" s="147">
        <f t="shared" ref="Y22" si="303">IF(OR($H22=0,X22=0),0,X22/$H22)</f>
        <v>0</v>
      </c>
      <c r="Z22" s="194">
        <f t="shared" si="141"/>
        <v>0</v>
      </c>
      <c r="AA22" s="147">
        <f t="shared" ref="AA22" si="304">IF(OR($H22=0,Z22=0),0,Z22/$H22)</f>
        <v>0</v>
      </c>
      <c r="AB22" s="194">
        <f t="shared" si="143"/>
        <v>0</v>
      </c>
      <c r="AC22" s="147">
        <f t="shared" ref="AC22" si="305">IF(OR($H22=0,AB22=0),0,AB22/$H22)</f>
        <v>0</v>
      </c>
      <c r="AD22" s="194">
        <f t="shared" si="145"/>
        <v>0</v>
      </c>
      <c r="AE22" s="147">
        <f t="shared" ref="AE22" si="306">IF(OR($H22=0,AD22=0),0,AD22/$H22)</f>
        <v>0</v>
      </c>
      <c r="AF22" s="194">
        <f t="shared" si="147"/>
        <v>0</v>
      </c>
      <c r="AG22" s="147">
        <f t="shared" ref="AG22" si="307">IF(OR($H22=0,AF22=0),0,AF22/$H22)</f>
        <v>0</v>
      </c>
      <c r="AH22" s="194">
        <f t="shared" si="149"/>
        <v>0</v>
      </c>
      <c r="AI22" s="147">
        <f t="shared" ref="AI22" si="308">IF(OR($H22=0,AH22=0),0,AH22/$H22)</f>
        <v>0</v>
      </c>
      <c r="AJ22" s="194">
        <f t="shared" si="151"/>
        <v>0</v>
      </c>
      <c r="AK22" s="147">
        <f t="shared" ref="AK22" si="309">IF(OR($H22=0,AJ22=0),0,AJ22/$H22)</f>
        <v>0</v>
      </c>
      <c r="AL22" s="194">
        <f t="shared" si="153"/>
        <v>0</v>
      </c>
      <c r="AM22" s="147">
        <f t="shared" ref="AM22" si="310">IF(OR($H22=0,AL22=0),0,AL22/$H22)</f>
        <v>0</v>
      </c>
      <c r="AN22" s="194">
        <f t="shared" si="155"/>
        <v>0</v>
      </c>
      <c r="AO22" s="147">
        <f t="shared" ref="AO22" si="311">IF(OR($H22=0,AN22=0),0,AN22/$H22)</f>
        <v>0</v>
      </c>
      <c r="AP22" s="194">
        <f t="shared" si="157"/>
        <v>33.333333333333329</v>
      </c>
      <c r="AQ22" s="147">
        <f t="shared" ref="AQ22" si="312">IF(OR($H22=0,AP22=0),0,AP22/$H22)</f>
        <v>0.33333333333333326</v>
      </c>
      <c r="AR22" s="194">
        <f t="shared" si="159"/>
        <v>66.666666666666657</v>
      </c>
      <c r="AS22" s="147">
        <f t="shared" ref="AS22" si="313">IF(OR($H22=0,AR22=0),0,AR22/$H22)</f>
        <v>0.66666666666666652</v>
      </c>
      <c r="AT22" s="194">
        <f t="shared" si="161"/>
        <v>100</v>
      </c>
      <c r="AU22" s="147">
        <f t="shared" ref="AU22" si="314">IF(OR($H22=0,AT22=0),0,AT22/$H22)</f>
        <v>1</v>
      </c>
      <c r="AV22" s="194">
        <f t="shared" si="163"/>
        <v>100</v>
      </c>
      <c r="AW22" s="147">
        <f t="shared" ref="AW22" si="315">IF(OR($H22=0,AV22=0),0,AV22/$H22)</f>
        <v>1</v>
      </c>
      <c r="AX22" s="194">
        <f t="shared" si="165"/>
        <v>100</v>
      </c>
      <c r="AY22" s="147">
        <f t="shared" ref="AY22" si="316">IF(OR($H22=0,AX22=0),0,AX22/$H22)</f>
        <v>1</v>
      </c>
      <c r="AZ22" s="194">
        <f t="shared" si="167"/>
        <v>100</v>
      </c>
      <c r="BA22" s="147">
        <f t="shared" ref="BA22" si="317">IF(OR($H22=0,AZ22=0),0,AZ22/$H22)</f>
        <v>1</v>
      </c>
      <c r="BB22" s="194">
        <f t="shared" si="169"/>
        <v>100</v>
      </c>
      <c r="BC22" s="147">
        <f t="shared" ref="BC22" si="318">IF(OR($H22=0,BB22=0),0,BB22/$H22)</f>
        <v>1</v>
      </c>
      <c r="BD22" s="194">
        <f t="shared" si="171"/>
        <v>100</v>
      </c>
      <c r="BE22" s="147">
        <f t="shared" ref="BE22" si="319">IF(OR($H22=0,BD22=0),0,BD22/$H22)</f>
        <v>1</v>
      </c>
      <c r="BF22" s="194">
        <f t="shared" si="173"/>
        <v>100</v>
      </c>
      <c r="BG22" s="147">
        <f t="shared" ref="BG22" si="320">IF(OR($H22=0,BF22=0),0,BF22/$H22)</f>
        <v>1</v>
      </c>
      <c r="BH22" s="194">
        <f t="shared" si="175"/>
        <v>100</v>
      </c>
      <c r="BI22" s="147">
        <f t="shared" ref="BI22" si="321">IF(OR($H22=0,BH22=0),0,BH22/$H22)</f>
        <v>1</v>
      </c>
      <c r="BJ22" s="194">
        <f t="shared" si="177"/>
        <v>100</v>
      </c>
      <c r="BK22" s="147">
        <f t="shared" ref="BK22" si="322">IF(OR($H22=0,BJ22=0),0,BJ22/$H22)</f>
        <v>1</v>
      </c>
      <c r="BL22" s="194">
        <f t="shared" si="179"/>
        <v>100</v>
      </c>
      <c r="BM22" s="147">
        <f t="shared" ref="BM22" si="323">IF(OR($H22=0,BL22=0),0,BL22/$H22)</f>
        <v>1</v>
      </c>
      <c r="BN22" s="194">
        <f t="shared" si="181"/>
        <v>100</v>
      </c>
      <c r="BO22" s="147">
        <f t="shared" ref="BO22" si="324">IF(OR($H22=0,BN22=0),0,BN22/$H22)</f>
        <v>1</v>
      </c>
      <c r="BP22" s="194">
        <f t="shared" si="183"/>
        <v>100</v>
      </c>
      <c r="BQ22" s="147">
        <f t="shared" ref="BQ22" si="325">IF(OR($H22=0,BP22=0),0,BP22/$H22)</f>
        <v>1</v>
      </c>
      <c r="BR22" s="194">
        <f t="shared" si="185"/>
        <v>100</v>
      </c>
      <c r="BS22" s="147">
        <f t="shared" ref="BS22" si="326">IF(OR($H22=0,BR22=0),0,BR22/$H22)</f>
        <v>1</v>
      </c>
      <c r="BT22" s="194">
        <f t="shared" si="187"/>
        <v>100</v>
      </c>
      <c r="BU22" s="147">
        <f t="shared" si="188"/>
        <v>1</v>
      </c>
      <c r="BV22" s="194">
        <f t="shared" si="189"/>
        <v>100</v>
      </c>
      <c r="BW22" s="147">
        <f t="shared" si="190"/>
        <v>1</v>
      </c>
      <c r="BX22" s="194">
        <f t="shared" si="191"/>
        <v>100</v>
      </c>
      <c r="BY22" s="147">
        <f t="shared" si="192"/>
        <v>1</v>
      </c>
      <c r="BZ22" s="194">
        <f t="shared" si="193"/>
        <v>100</v>
      </c>
      <c r="CA22" s="147">
        <f t="shared" si="194"/>
        <v>1</v>
      </c>
      <c r="CB22" s="194">
        <f t="shared" si="195"/>
        <v>100</v>
      </c>
      <c r="CC22" s="147">
        <f t="shared" si="196"/>
        <v>1</v>
      </c>
      <c r="CD22" s="194">
        <f t="shared" si="197"/>
        <v>100</v>
      </c>
      <c r="CE22" s="147">
        <f t="shared" si="198"/>
        <v>1</v>
      </c>
      <c r="CF22" s="194">
        <f t="shared" si="199"/>
        <v>100</v>
      </c>
      <c r="CG22" s="147">
        <f t="shared" si="200"/>
        <v>1</v>
      </c>
      <c r="CH22" s="194">
        <f t="shared" si="201"/>
        <v>100</v>
      </c>
      <c r="CI22" s="147">
        <f t="shared" si="202"/>
        <v>1</v>
      </c>
      <c r="CJ22" s="194">
        <f t="shared" si="203"/>
        <v>100</v>
      </c>
      <c r="CK22" s="147">
        <f t="shared" si="204"/>
        <v>1</v>
      </c>
      <c r="CL22" s="194">
        <f t="shared" si="205"/>
        <v>100</v>
      </c>
      <c r="CM22" s="147">
        <f t="shared" si="206"/>
        <v>1</v>
      </c>
    </row>
    <row r="23" spans="1:91" s="142" customFormat="1" ht="14.1" customHeight="1">
      <c r="A23" s="74">
        <f t="shared" si="32"/>
        <v>161</v>
      </c>
      <c r="B23" s="173" t="s">
        <v>55</v>
      </c>
      <c r="C23" s="174"/>
      <c r="D23" s="151">
        <v>20</v>
      </c>
      <c r="E23" s="151">
        <v>20</v>
      </c>
      <c r="F23" s="175">
        <v>45292</v>
      </c>
      <c r="G23" s="175">
        <v>45311</v>
      </c>
      <c r="H23" s="144">
        <v>100</v>
      </c>
      <c r="I23" s="144">
        <v>100</v>
      </c>
      <c r="J23" s="145" t="s">
        <v>32</v>
      </c>
      <c r="K23" s="141">
        <f t="shared" si="132"/>
        <v>100</v>
      </c>
      <c r="L23" s="55">
        <f t="shared" si="133"/>
        <v>0.10638297872340426</v>
      </c>
      <c r="M23" s="147">
        <f t="shared" si="134"/>
        <v>1</v>
      </c>
      <c r="N23" s="148">
        <f t="shared" si="135"/>
        <v>1</v>
      </c>
      <c r="O23" s="149">
        <f t="shared" si="11"/>
        <v>0</v>
      </c>
      <c r="P23" s="150"/>
      <c r="T23" s="194">
        <f t="shared" si="136"/>
        <v>0</v>
      </c>
      <c r="U23" s="147">
        <f t="shared" si="137"/>
        <v>0</v>
      </c>
      <c r="V23" s="194">
        <f t="shared" si="138"/>
        <v>0</v>
      </c>
      <c r="W23" s="147">
        <f t="shared" si="137"/>
        <v>0</v>
      </c>
      <c r="X23" s="194">
        <f t="shared" si="139"/>
        <v>0</v>
      </c>
      <c r="Y23" s="147">
        <f t="shared" ref="Y23" si="327">IF(OR($H23=0,X23=0),0,X23/$H23)</f>
        <v>0</v>
      </c>
      <c r="Z23" s="194">
        <f t="shared" si="141"/>
        <v>0</v>
      </c>
      <c r="AA23" s="147">
        <f t="shared" ref="AA23" si="328">IF(OR($H23=0,Z23=0),0,Z23/$H23)</f>
        <v>0</v>
      </c>
      <c r="AB23" s="194">
        <f t="shared" si="143"/>
        <v>0</v>
      </c>
      <c r="AC23" s="147">
        <f t="shared" ref="AC23" si="329">IF(OR($H23=0,AB23=0),0,AB23/$H23)</f>
        <v>0</v>
      </c>
      <c r="AD23" s="194">
        <f t="shared" si="145"/>
        <v>0</v>
      </c>
      <c r="AE23" s="147">
        <f t="shared" ref="AE23" si="330">IF(OR($H23=0,AD23=0),0,AD23/$H23)</f>
        <v>0</v>
      </c>
      <c r="AF23" s="194">
        <f t="shared" si="147"/>
        <v>0</v>
      </c>
      <c r="AG23" s="147">
        <f t="shared" ref="AG23" si="331">IF(OR($H23=0,AF23=0),0,AF23/$H23)</f>
        <v>0</v>
      </c>
      <c r="AH23" s="194">
        <f t="shared" si="149"/>
        <v>0</v>
      </c>
      <c r="AI23" s="147">
        <f t="shared" ref="AI23" si="332">IF(OR($H23=0,AH23=0),0,AH23/$H23)</f>
        <v>0</v>
      </c>
      <c r="AJ23" s="194">
        <f t="shared" si="151"/>
        <v>0</v>
      </c>
      <c r="AK23" s="147">
        <f t="shared" ref="AK23" si="333">IF(OR($H23=0,AJ23=0),0,AJ23/$H23)</f>
        <v>0</v>
      </c>
      <c r="AL23" s="194">
        <f t="shared" si="153"/>
        <v>0</v>
      </c>
      <c r="AM23" s="147">
        <f t="shared" ref="AM23" si="334">IF(OR($H23=0,AL23=0),0,AL23/$H23)</f>
        <v>0</v>
      </c>
      <c r="AN23" s="194">
        <f t="shared" si="155"/>
        <v>0</v>
      </c>
      <c r="AO23" s="147">
        <f t="shared" ref="AO23" si="335">IF(OR($H23=0,AN23=0),0,AN23/$H23)</f>
        <v>0</v>
      </c>
      <c r="AP23" s="194">
        <f t="shared" si="157"/>
        <v>20</v>
      </c>
      <c r="AQ23" s="147">
        <f t="shared" ref="AQ23" si="336">IF(OR($H23=0,AP23=0),0,AP23/$H23)</f>
        <v>0.2</v>
      </c>
      <c r="AR23" s="194">
        <f t="shared" si="159"/>
        <v>55.000000000000007</v>
      </c>
      <c r="AS23" s="147">
        <f t="shared" ref="AS23" si="337">IF(OR($H23=0,AR23=0),0,AR23/$H23)</f>
        <v>0.55000000000000004</v>
      </c>
      <c r="AT23" s="194">
        <f t="shared" si="161"/>
        <v>90</v>
      </c>
      <c r="AU23" s="147">
        <f t="shared" ref="AU23" si="338">IF(OR($H23=0,AT23=0),0,AT23/$H23)</f>
        <v>0.9</v>
      </c>
      <c r="AV23" s="194">
        <f t="shared" si="163"/>
        <v>100</v>
      </c>
      <c r="AW23" s="147">
        <f t="shared" ref="AW23" si="339">IF(OR($H23=0,AV23=0),0,AV23/$H23)</f>
        <v>1</v>
      </c>
      <c r="AX23" s="194">
        <f t="shared" si="165"/>
        <v>100</v>
      </c>
      <c r="AY23" s="147">
        <f t="shared" ref="AY23" si="340">IF(OR($H23=0,AX23=0),0,AX23/$H23)</f>
        <v>1</v>
      </c>
      <c r="AZ23" s="194">
        <f t="shared" si="167"/>
        <v>100</v>
      </c>
      <c r="BA23" s="147">
        <f t="shared" ref="BA23" si="341">IF(OR($H23=0,AZ23=0),0,AZ23/$H23)</f>
        <v>1</v>
      </c>
      <c r="BB23" s="194">
        <f t="shared" si="169"/>
        <v>100</v>
      </c>
      <c r="BC23" s="147">
        <f t="shared" ref="BC23" si="342">IF(OR($H23=0,BB23=0),0,BB23/$H23)</f>
        <v>1</v>
      </c>
      <c r="BD23" s="194">
        <f t="shared" si="171"/>
        <v>100</v>
      </c>
      <c r="BE23" s="147">
        <f t="shared" ref="BE23" si="343">IF(OR($H23=0,BD23=0),0,BD23/$H23)</f>
        <v>1</v>
      </c>
      <c r="BF23" s="194">
        <f t="shared" si="173"/>
        <v>100</v>
      </c>
      <c r="BG23" s="147">
        <f t="shared" ref="BG23" si="344">IF(OR($H23=0,BF23=0),0,BF23/$H23)</f>
        <v>1</v>
      </c>
      <c r="BH23" s="194">
        <f t="shared" si="175"/>
        <v>100</v>
      </c>
      <c r="BI23" s="147">
        <f t="shared" ref="BI23" si="345">IF(OR($H23=0,BH23=0),0,BH23/$H23)</f>
        <v>1</v>
      </c>
      <c r="BJ23" s="194">
        <f t="shared" si="177"/>
        <v>100</v>
      </c>
      <c r="BK23" s="147">
        <f t="shared" ref="BK23" si="346">IF(OR($H23=0,BJ23=0),0,BJ23/$H23)</f>
        <v>1</v>
      </c>
      <c r="BL23" s="194">
        <f t="shared" si="179"/>
        <v>100</v>
      </c>
      <c r="BM23" s="147">
        <f t="shared" ref="BM23" si="347">IF(OR($H23=0,BL23=0),0,BL23/$H23)</f>
        <v>1</v>
      </c>
      <c r="BN23" s="194">
        <f t="shared" si="181"/>
        <v>100</v>
      </c>
      <c r="BO23" s="147">
        <f t="shared" ref="BO23" si="348">IF(OR($H23=0,BN23=0),0,BN23/$H23)</f>
        <v>1</v>
      </c>
      <c r="BP23" s="194">
        <f t="shared" si="183"/>
        <v>100</v>
      </c>
      <c r="BQ23" s="147">
        <f t="shared" ref="BQ23" si="349">IF(OR($H23=0,BP23=0),0,BP23/$H23)</f>
        <v>1</v>
      </c>
      <c r="BR23" s="194">
        <f t="shared" si="185"/>
        <v>100</v>
      </c>
      <c r="BS23" s="147">
        <f t="shared" ref="BS23" si="350">IF(OR($H23=0,BR23=0),0,BR23/$H23)</f>
        <v>1</v>
      </c>
      <c r="BT23" s="194">
        <f t="shared" si="187"/>
        <v>100</v>
      </c>
      <c r="BU23" s="147">
        <f t="shared" si="188"/>
        <v>1</v>
      </c>
      <c r="BV23" s="194">
        <f t="shared" si="189"/>
        <v>100</v>
      </c>
      <c r="BW23" s="147">
        <f t="shared" si="190"/>
        <v>1</v>
      </c>
      <c r="BX23" s="194">
        <f t="shared" si="191"/>
        <v>100</v>
      </c>
      <c r="BY23" s="147">
        <f t="shared" si="192"/>
        <v>1</v>
      </c>
      <c r="BZ23" s="194">
        <f t="shared" si="193"/>
        <v>100</v>
      </c>
      <c r="CA23" s="147">
        <f t="shared" si="194"/>
        <v>1</v>
      </c>
      <c r="CB23" s="194">
        <f t="shared" si="195"/>
        <v>100</v>
      </c>
      <c r="CC23" s="147">
        <f t="shared" si="196"/>
        <v>1</v>
      </c>
      <c r="CD23" s="194">
        <f t="shared" si="197"/>
        <v>100</v>
      </c>
      <c r="CE23" s="147">
        <f t="shared" si="198"/>
        <v>1</v>
      </c>
      <c r="CF23" s="194">
        <f t="shared" si="199"/>
        <v>100</v>
      </c>
      <c r="CG23" s="147">
        <f t="shared" si="200"/>
        <v>1</v>
      </c>
      <c r="CH23" s="194">
        <f t="shared" si="201"/>
        <v>100</v>
      </c>
      <c r="CI23" s="147">
        <f t="shared" si="202"/>
        <v>1</v>
      </c>
      <c r="CJ23" s="194">
        <f t="shared" si="203"/>
        <v>100</v>
      </c>
      <c r="CK23" s="147">
        <f t="shared" si="204"/>
        <v>1</v>
      </c>
      <c r="CL23" s="194">
        <f t="shared" si="205"/>
        <v>100</v>
      </c>
      <c r="CM23" s="147">
        <f t="shared" si="206"/>
        <v>1</v>
      </c>
    </row>
    <row r="24" spans="1:91" s="142" customFormat="1" ht="14.1" customHeight="1">
      <c r="A24" s="74">
        <f t="shared" si="32"/>
        <v>162</v>
      </c>
      <c r="B24" s="173" t="s">
        <v>56</v>
      </c>
      <c r="C24" s="174"/>
      <c r="D24" s="151">
        <v>21</v>
      </c>
      <c r="E24" s="151">
        <v>21</v>
      </c>
      <c r="F24" s="175">
        <v>45295</v>
      </c>
      <c r="G24" s="175">
        <v>45315</v>
      </c>
      <c r="H24" s="144">
        <v>100</v>
      </c>
      <c r="I24" s="144">
        <v>100</v>
      </c>
      <c r="J24" s="145" t="s">
        <v>32</v>
      </c>
      <c r="K24" s="152">
        <f t="shared" si="132"/>
        <v>100</v>
      </c>
      <c r="L24" s="55">
        <f t="shared" si="133"/>
        <v>0.11170212765957446</v>
      </c>
      <c r="M24" s="147">
        <f t="shared" si="134"/>
        <v>1</v>
      </c>
      <c r="N24" s="148">
        <f t="shared" si="135"/>
        <v>1</v>
      </c>
      <c r="O24" s="149">
        <f t="shared" si="11"/>
        <v>0</v>
      </c>
      <c r="P24" s="150"/>
      <c r="T24" s="194">
        <f t="shared" si="136"/>
        <v>0</v>
      </c>
      <c r="U24" s="147">
        <f t="shared" si="137"/>
        <v>0</v>
      </c>
      <c r="V24" s="194">
        <f t="shared" si="138"/>
        <v>0</v>
      </c>
      <c r="W24" s="147">
        <f t="shared" si="137"/>
        <v>0</v>
      </c>
      <c r="X24" s="194">
        <f t="shared" si="139"/>
        <v>0</v>
      </c>
      <c r="Y24" s="147">
        <f t="shared" ref="Y24" si="351">IF(OR($H24=0,X24=0),0,X24/$H24)</f>
        <v>0</v>
      </c>
      <c r="Z24" s="194">
        <f t="shared" si="141"/>
        <v>0</v>
      </c>
      <c r="AA24" s="147">
        <f t="shared" ref="AA24" si="352">IF(OR($H24=0,Z24=0),0,Z24/$H24)</f>
        <v>0</v>
      </c>
      <c r="AB24" s="194">
        <f t="shared" si="143"/>
        <v>0</v>
      </c>
      <c r="AC24" s="147">
        <f t="shared" ref="AC24" si="353">IF(OR($H24=0,AB24=0),0,AB24/$H24)</f>
        <v>0</v>
      </c>
      <c r="AD24" s="194">
        <f t="shared" si="145"/>
        <v>0</v>
      </c>
      <c r="AE24" s="147">
        <f t="shared" ref="AE24" si="354">IF(OR($H24=0,AD24=0),0,AD24/$H24)</f>
        <v>0</v>
      </c>
      <c r="AF24" s="194">
        <f t="shared" si="147"/>
        <v>0</v>
      </c>
      <c r="AG24" s="147">
        <f t="shared" ref="AG24" si="355">IF(OR($H24=0,AF24=0),0,AF24/$H24)</f>
        <v>0</v>
      </c>
      <c r="AH24" s="194">
        <f t="shared" si="149"/>
        <v>0</v>
      </c>
      <c r="AI24" s="147">
        <f t="shared" ref="AI24" si="356">IF(OR($H24=0,AH24=0),0,AH24/$H24)</f>
        <v>0</v>
      </c>
      <c r="AJ24" s="194">
        <f t="shared" si="151"/>
        <v>0</v>
      </c>
      <c r="AK24" s="147">
        <f t="shared" ref="AK24" si="357">IF(OR($H24=0,AJ24=0),0,AJ24/$H24)</f>
        <v>0</v>
      </c>
      <c r="AL24" s="194">
        <f t="shared" si="153"/>
        <v>0</v>
      </c>
      <c r="AM24" s="147">
        <f t="shared" ref="AM24" si="358">IF(OR($H24=0,AL24=0),0,AL24/$H24)</f>
        <v>0</v>
      </c>
      <c r="AN24" s="194">
        <f t="shared" si="155"/>
        <v>0</v>
      </c>
      <c r="AO24" s="147">
        <f t="shared" ref="AO24" si="359">IF(OR($H24=0,AN24=0),0,AN24/$H24)</f>
        <v>0</v>
      </c>
      <c r="AP24" s="194">
        <f t="shared" si="157"/>
        <v>4.7619047619047619</v>
      </c>
      <c r="AQ24" s="147">
        <f t="shared" ref="AQ24" si="360">IF(OR($H24=0,AP24=0),0,AP24/$H24)</f>
        <v>4.7619047619047616E-2</v>
      </c>
      <c r="AR24" s="194">
        <f t="shared" si="159"/>
        <v>38.095238095238095</v>
      </c>
      <c r="AS24" s="147">
        <f t="shared" ref="AS24" si="361">IF(OR($H24=0,AR24=0),0,AR24/$H24)</f>
        <v>0.38095238095238093</v>
      </c>
      <c r="AT24" s="194">
        <f t="shared" si="161"/>
        <v>71.428571428571416</v>
      </c>
      <c r="AU24" s="147">
        <f t="shared" ref="AU24" si="362">IF(OR($H24=0,AT24=0),0,AT24/$H24)</f>
        <v>0.71428571428571419</v>
      </c>
      <c r="AV24" s="194">
        <f t="shared" si="163"/>
        <v>100</v>
      </c>
      <c r="AW24" s="147">
        <f t="shared" ref="AW24" si="363">IF(OR($H24=0,AV24=0),0,AV24/$H24)</f>
        <v>1</v>
      </c>
      <c r="AX24" s="194">
        <f t="shared" si="165"/>
        <v>100</v>
      </c>
      <c r="AY24" s="147">
        <f t="shared" ref="AY24" si="364">IF(OR($H24=0,AX24=0),0,AX24/$H24)</f>
        <v>1</v>
      </c>
      <c r="AZ24" s="194">
        <f t="shared" si="167"/>
        <v>100</v>
      </c>
      <c r="BA24" s="147">
        <f t="shared" ref="BA24" si="365">IF(OR($H24=0,AZ24=0),0,AZ24/$H24)</f>
        <v>1</v>
      </c>
      <c r="BB24" s="194">
        <f t="shared" si="169"/>
        <v>100</v>
      </c>
      <c r="BC24" s="147">
        <f t="shared" ref="BC24" si="366">IF(OR($H24=0,BB24=0),0,BB24/$H24)</f>
        <v>1</v>
      </c>
      <c r="BD24" s="194">
        <f t="shared" si="171"/>
        <v>100</v>
      </c>
      <c r="BE24" s="147">
        <f t="shared" ref="BE24" si="367">IF(OR($H24=0,BD24=0),0,BD24/$H24)</f>
        <v>1</v>
      </c>
      <c r="BF24" s="194">
        <f t="shared" si="173"/>
        <v>100</v>
      </c>
      <c r="BG24" s="147">
        <f t="shared" ref="BG24" si="368">IF(OR($H24=0,BF24=0),0,BF24/$H24)</f>
        <v>1</v>
      </c>
      <c r="BH24" s="194">
        <f t="shared" si="175"/>
        <v>100</v>
      </c>
      <c r="BI24" s="147">
        <f t="shared" ref="BI24" si="369">IF(OR($H24=0,BH24=0),0,BH24/$H24)</f>
        <v>1</v>
      </c>
      <c r="BJ24" s="194">
        <f t="shared" si="177"/>
        <v>100</v>
      </c>
      <c r="BK24" s="147">
        <f t="shared" ref="BK24" si="370">IF(OR($H24=0,BJ24=0),0,BJ24/$H24)</f>
        <v>1</v>
      </c>
      <c r="BL24" s="194">
        <f t="shared" si="179"/>
        <v>100</v>
      </c>
      <c r="BM24" s="147">
        <f t="shared" ref="BM24" si="371">IF(OR($H24=0,BL24=0),0,BL24/$H24)</f>
        <v>1</v>
      </c>
      <c r="BN24" s="194">
        <f t="shared" si="181"/>
        <v>100</v>
      </c>
      <c r="BO24" s="147">
        <f t="shared" ref="BO24" si="372">IF(OR($H24=0,BN24=0),0,BN24/$H24)</f>
        <v>1</v>
      </c>
      <c r="BP24" s="194">
        <f t="shared" si="183"/>
        <v>100</v>
      </c>
      <c r="BQ24" s="147">
        <f t="shared" ref="BQ24" si="373">IF(OR($H24=0,BP24=0),0,BP24/$H24)</f>
        <v>1</v>
      </c>
      <c r="BR24" s="194">
        <f t="shared" si="185"/>
        <v>100</v>
      </c>
      <c r="BS24" s="147">
        <f t="shared" ref="BS24" si="374">IF(OR($H24=0,BR24=0),0,BR24/$H24)</f>
        <v>1</v>
      </c>
      <c r="BT24" s="194">
        <f t="shared" si="187"/>
        <v>100</v>
      </c>
      <c r="BU24" s="147">
        <f t="shared" si="188"/>
        <v>1</v>
      </c>
      <c r="BV24" s="194">
        <f t="shared" si="189"/>
        <v>100</v>
      </c>
      <c r="BW24" s="147">
        <f t="shared" si="190"/>
        <v>1</v>
      </c>
      <c r="BX24" s="194">
        <f t="shared" si="191"/>
        <v>100</v>
      </c>
      <c r="BY24" s="147">
        <f t="shared" si="192"/>
        <v>1</v>
      </c>
      <c r="BZ24" s="194">
        <f t="shared" si="193"/>
        <v>100</v>
      </c>
      <c r="CA24" s="147">
        <f t="shared" si="194"/>
        <v>1</v>
      </c>
      <c r="CB24" s="194">
        <f t="shared" si="195"/>
        <v>100</v>
      </c>
      <c r="CC24" s="147">
        <f t="shared" si="196"/>
        <v>1</v>
      </c>
      <c r="CD24" s="194">
        <f t="shared" si="197"/>
        <v>100</v>
      </c>
      <c r="CE24" s="147">
        <f t="shared" si="198"/>
        <v>1</v>
      </c>
      <c r="CF24" s="194">
        <f t="shared" si="199"/>
        <v>100</v>
      </c>
      <c r="CG24" s="147">
        <f t="shared" si="200"/>
        <v>1</v>
      </c>
      <c r="CH24" s="194">
        <f t="shared" si="201"/>
        <v>100</v>
      </c>
      <c r="CI24" s="147">
        <f t="shared" si="202"/>
        <v>1</v>
      </c>
      <c r="CJ24" s="194">
        <f t="shared" si="203"/>
        <v>100</v>
      </c>
      <c r="CK24" s="147">
        <f t="shared" si="204"/>
        <v>1</v>
      </c>
      <c r="CL24" s="194">
        <f t="shared" si="205"/>
        <v>100</v>
      </c>
      <c r="CM24" s="147">
        <f t="shared" si="206"/>
        <v>1</v>
      </c>
    </row>
    <row r="25" spans="1:91" s="142" customFormat="1" ht="14.1" customHeight="1">
      <c r="A25" s="74">
        <f t="shared" si="32"/>
        <v>163</v>
      </c>
      <c r="B25" s="173" t="s">
        <v>57</v>
      </c>
      <c r="C25" s="174"/>
      <c r="D25" s="151">
        <v>21</v>
      </c>
      <c r="E25" s="151">
        <v>21</v>
      </c>
      <c r="F25" s="175">
        <v>45296</v>
      </c>
      <c r="G25" s="175">
        <v>45316</v>
      </c>
      <c r="H25" s="144">
        <v>100</v>
      </c>
      <c r="I25" s="144">
        <v>100</v>
      </c>
      <c r="J25" s="145" t="s">
        <v>32</v>
      </c>
      <c r="K25" s="141">
        <f t="shared" si="132"/>
        <v>100</v>
      </c>
      <c r="L25" s="55">
        <f t="shared" si="133"/>
        <v>0.11170212765957446</v>
      </c>
      <c r="M25" s="147">
        <f t="shared" si="134"/>
        <v>1</v>
      </c>
      <c r="N25" s="148">
        <f t="shared" si="135"/>
        <v>1</v>
      </c>
      <c r="O25" s="149">
        <f t="shared" si="11"/>
        <v>0</v>
      </c>
      <c r="P25" s="150"/>
      <c r="T25" s="194">
        <f t="shared" si="136"/>
        <v>0</v>
      </c>
      <c r="U25" s="147">
        <f t="shared" si="137"/>
        <v>0</v>
      </c>
      <c r="V25" s="194">
        <f t="shared" si="138"/>
        <v>0</v>
      </c>
      <c r="W25" s="147">
        <f t="shared" si="137"/>
        <v>0</v>
      </c>
      <c r="X25" s="194">
        <f t="shared" si="139"/>
        <v>0</v>
      </c>
      <c r="Y25" s="147">
        <f t="shared" ref="Y25" si="375">IF(OR($H25=0,X25=0),0,X25/$H25)</f>
        <v>0</v>
      </c>
      <c r="Z25" s="194">
        <f t="shared" si="141"/>
        <v>0</v>
      </c>
      <c r="AA25" s="147">
        <f t="shared" ref="AA25" si="376">IF(OR($H25=0,Z25=0),0,Z25/$H25)</f>
        <v>0</v>
      </c>
      <c r="AB25" s="194">
        <f t="shared" si="143"/>
        <v>0</v>
      </c>
      <c r="AC25" s="147">
        <f t="shared" ref="AC25" si="377">IF(OR($H25=0,AB25=0),0,AB25/$H25)</f>
        <v>0</v>
      </c>
      <c r="AD25" s="194">
        <f t="shared" si="145"/>
        <v>0</v>
      </c>
      <c r="AE25" s="147">
        <f t="shared" ref="AE25" si="378">IF(OR($H25=0,AD25=0),0,AD25/$H25)</f>
        <v>0</v>
      </c>
      <c r="AF25" s="194">
        <f t="shared" si="147"/>
        <v>0</v>
      </c>
      <c r="AG25" s="147">
        <f t="shared" ref="AG25" si="379">IF(OR($H25=0,AF25=0),0,AF25/$H25)</f>
        <v>0</v>
      </c>
      <c r="AH25" s="194">
        <f t="shared" si="149"/>
        <v>0</v>
      </c>
      <c r="AI25" s="147">
        <f t="shared" ref="AI25" si="380">IF(OR($H25=0,AH25=0),0,AH25/$H25)</f>
        <v>0</v>
      </c>
      <c r="AJ25" s="194">
        <f t="shared" si="151"/>
        <v>0</v>
      </c>
      <c r="AK25" s="147">
        <f t="shared" ref="AK25" si="381">IF(OR($H25=0,AJ25=0),0,AJ25/$H25)</f>
        <v>0</v>
      </c>
      <c r="AL25" s="194">
        <f t="shared" si="153"/>
        <v>0</v>
      </c>
      <c r="AM25" s="147">
        <f t="shared" ref="AM25" si="382">IF(OR($H25=0,AL25=0),0,AL25/$H25)</f>
        <v>0</v>
      </c>
      <c r="AN25" s="194">
        <f t="shared" si="155"/>
        <v>0</v>
      </c>
      <c r="AO25" s="147">
        <f t="shared" ref="AO25" si="383">IF(OR($H25=0,AN25=0),0,AN25/$H25)</f>
        <v>0</v>
      </c>
      <c r="AP25" s="194">
        <f t="shared" si="157"/>
        <v>0</v>
      </c>
      <c r="AQ25" s="147">
        <f t="shared" ref="AQ25" si="384">IF(OR($H25=0,AP25=0),0,AP25/$H25)</f>
        <v>0</v>
      </c>
      <c r="AR25" s="194">
        <f t="shared" si="159"/>
        <v>33.333333333333329</v>
      </c>
      <c r="AS25" s="147">
        <f t="shared" ref="AS25" si="385">IF(OR($H25=0,AR25=0),0,AR25/$H25)</f>
        <v>0.33333333333333326</v>
      </c>
      <c r="AT25" s="194">
        <f t="shared" si="161"/>
        <v>66.666666666666657</v>
      </c>
      <c r="AU25" s="147">
        <f t="shared" ref="AU25" si="386">IF(OR($H25=0,AT25=0),0,AT25/$H25)</f>
        <v>0.66666666666666652</v>
      </c>
      <c r="AV25" s="194">
        <f t="shared" si="163"/>
        <v>100</v>
      </c>
      <c r="AW25" s="147">
        <f t="shared" ref="AW25" si="387">IF(OR($H25=0,AV25=0),0,AV25/$H25)</f>
        <v>1</v>
      </c>
      <c r="AX25" s="194">
        <f t="shared" si="165"/>
        <v>100</v>
      </c>
      <c r="AY25" s="147">
        <f t="shared" ref="AY25" si="388">IF(OR($H25=0,AX25=0),0,AX25/$H25)</f>
        <v>1</v>
      </c>
      <c r="AZ25" s="194">
        <f t="shared" si="167"/>
        <v>100</v>
      </c>
      <c r="BA25" s="147">
        <f t="shared" ref="BA25" si="389">IF(OR($H25=0,AZ25=0),0,AZ25/$H25)</f>
        <v>1</v>
      </c>
      <c r="BB25" s="194">
        <f t="shared" si="169"/>
        <v>100</v>
      </c>
      <c r="BC25" s="147">
        <f t="shared" ref="BC25" si="390">IF(OR($H25=0,BB25=0),0,BB25/$H25)</f>
        <v>1</v>
      </c>
      <c r="BD25" s="194">
        <f t="shared" si="171"/>
        <v>100</v>
      </c>
      <c r="BE25" s="147">
        <f t="shared" ref="BE25" si="391">IF(OR($H25=0,BD25=0),0,BD25/$H25)</f>
        <v>1</v>
      </c>
      <c r="BF25" s="194">
        <f t="shared" si="173"/>
        <v>100</v>
      </c>
      <c r="BG25" s="147">
        <f t="shared" ref="BG25" si="392">IF(OR($H25=0,BF25=0),0,BF25/$H25)</f>
        <v>1</v>
      </c>
      <c r="BH25" s="194">
        <f t="shared" si="175"/>
        <v>100</v>
      </c>
      <c r="BI25" s="147">
        <f t="shared" ref="BI25" si="393">IF(OR($H25=0,BH25=0),0,BH25/$H25)</f>
        <v>1</v>
      </c>
      <c r="BJ25" s="194">
        <f t="shared" si="177"/>
        <v>100</v>
      </c>
      <c r="BK25" s="147">
        <f t="shared" ref="BK25" si="394">IF(OR($H25=0,BJ25=0),0,BJ25/$H25)</f>
        <v>1</v>
      </c>
      <c r="BL25" s="194">
        <f t="shared" si="179"/>
        <v>100</v>
      </c>
      <c r="BM25" s="147">
        <f t="shared" ref="BM25" si="395">IF(OR($H25=0,BL25=0),0,BL25/$H25)</f>
        <v>1</v>
      </c>
      <c r="BN25" s="194">
        <f t="shared" si="181"/>
        <v>100</v>
      </c>
      <c r="BO25" s="147">
        <f t="shared" ref="BO25" si="396">IF(OR($H25=0,BN25=0),0,BN25/$H25)</f>
        <v>1</v>
      </c>
      <c r="BP25" s="194">
        <f t="shared" si="183"/>
        <v>100</v>
      </c>
      <c r="BQ25" s="147">
        <f t="shared" ref="BQ25" si="397">IF(OR($H25=0,BP25=0),0,BP25/$H25)</f>
        <v>1</v>
      </c>
      <c r="BR25" s="194">
        <f t="shared" si="185"/>
        <v>100</v>
      </c>
      <c r="BS25" s="147">
        <f t="shared" ref="BS25" si="398">IF(OR($H25=0,BR25=0),0,BR25/$H25)</f>
        <v>1</v>
      </c>
      <c r="BT25" s="194">
        <f t="shared" si="187"/>
        <v>100</v>
      </c>
      <c r="BU25" s="147">
        <f t="shared" si="188"/>
        <v>1</v>
      </c>
      <c r="BV25" s="194">
        <f t="shared" si="189"/>
        <v>100</v>
      </c>
      <c r="BW25" s="147">
        <f t="shared" si="190"/>
        <v>1</v>
      </c>
      <c r="BX25" s="194">
        <f t="shared" si="191"/>
        <v>100</v>
      </c>
      <c r="BY25" s="147">
        <f t="shared" si="192"/>
        <v>1</v>
      </c>
      <c r="BZ25" s="194">
        <f t="shared" si="193"/>
        <v>100</v>
      </c>
      <c r="CA25" s="147">
        <f t="shared" si="194"/>
        <v>1</v>
      </c>
      <c r="CB25" s="194">
        <f t="shared" si="195"/>
        <v>100</v>
      </c>
      <c r="CC25" s="147">
        <f t="shared" si="196"/>
        <v>1</v>
      </c>
      <c r="CD25" s="194">
        <f t="shared" si="197"/>
        <v>100</v>
      </c>
      <c r="CE25" s="147">
        <f t="shared" si="198"/>
        <v>1</v>
      </c>
      <c r="CF25" s="194">
        <f t="shared" si="199"/>
        <v>100</v>
      </c>
      <c r="CG25" s="147">
        <f t="shared" si="200"/>
        <v>1</v>
      </c>
      <c r="CH25" s="194">
        <f t="shared" si="201"/>
        <v>100</v>
      </c>
      <c r="CI25" s="147">
        <f t="shared" si="202"/>
        <v>1</v>
      </c>
      <c r="CJ25" s="194">
        <f t="shared" si="203"/>
        <v>100</v>
      </c>
      <c r="CK25" s="147">
        <f t="shared" si="204"/>
        <v>1</v>
      </c>
      <c r="CL25" s="194">
        <f t="shared" si="205"/>
        <v>100</v>
      </c>
      <c r="CM25" s="147">
        <f t="shared" si="206"/>
        <v>1</v>
      </c>
    </row>
    <row r="26" spans="1:91" s="142" customFormat="1" ht="14.1" customHeight="1">
      <c r="A26" s="74">
        <f t="shared" si="32"/>
        <v>164</v>
      </c>
      <c r="B26" s="173" t="s">
        <v>58</v>
      </c>
      <c r="C26" s="174"/>
      <c r="D26" s="151">
        <v>0</v>
      </c>
      <c r="E26" s="151">
        <v>1</v>
      </c>
      <c r="F26" s="175">
        <v>45316</v>
      </c>
      <c r="G26" s="175">
        <v>45316</v>
      </c>
      <c r="H26" s="144">
        <v>100</v>
      </c>
      <c r="I26" s="144">
        <v>100</v>
      </c>
      <c r="J26" s="145" t="s">
        <v>32</v>
      </c>
      <c r="K26" s="141">
        <f t="shared" si="132"/>
        <v>100</v>
      </c>
      <c r="L26" s="55">
        <f t="shared" si="133"/>
        <v>0</v>
      </c>
      <c r="M26" s="147">
        <f t="shared" si="134"/>
        <v>1</v>
      </c>
      <c r="N26" s="148">
        <f t="shared" si="135"/>
        <v>1</v>
      </c>
      <c r="O26" s="149">
        <f t="shared" si="11"/>
        <v>0</v>
      </c>
      <c r="P26" s="150"/>
      <c r="T26" s="194">
        <f t="shared" si="136"/>
        <v>0</v>
      </c>
      <c r="U26" s="147">
        <f t="shared" si="137"/>
        <v>0</v>
      </c>
      <c r="V26" s="194">
        <f t="shared" si="138"/>
        <v>0</v>
      </c>
      <c r="W26" s="147">
        <f t="shared" si="137"/>
        <v>0</v>
      </c>
      <c r="X26" s="194">
        <f t="shared" si="139"/>
        <v>0</v>
      </c>
      <c r="Y26" s="147">
        <f t="shared" ref="Y26" si="399">IF(OR($H26=0,X26=0),0,X26/$H26)</f>
        <v>0</v>
      </c>
      <c r="Z26" s="194">
        <f t="shared" si="141"/>
        <v>0</v>
      </c>
      <c r="AA26" s="147">
        <f t="shared" ref="AA26" si="400">IF(OR($H26=0,Z26=0),0,Z26/$H26)</f>
        <v>0</v>
      </c>
      <c r="AB26" s="194">
        <f t="shared" si="143"/>
        <v>0</v>
      </c>
      <c r="AC26" s="147">
        <f t="shared" ref="AC26" si="401">IF(OR($H26=0,AB26=0),0,AB26/$H26)</f>
        <v>0</v>
      </c>
      <c r="AD26" s="194">
        <f t="shared" si="145"/>
        <v>0</v>
      </c>
      <c r="AE26" s="147">
        <f t="shared" ref="AE26" si="402">IF(OR($H26=0,AD26=0),0,AD26/$H26)</f>
        <v>0</v>
      </c>
      <c r="AF26" s="194">
        <f t="shared" si="147"/>
        <v>0</v>
      </c>
      <c r="AG26" s="147">
        <f t="shared" ref="AG26" si="403">IF(OR($H26=0,AF26=0),0,AF26/$H26)</f>
        <v>0</v>
      </c>
      <c r="AH26" s="194">
        <f t="shared" si="149"/>
        <v>0</v>
      </c>
      <c r="AI26" s="147">
        <f t="shared" ref="AI26" si="404">IF(OR($H26=0,AH26=0),0,AH26/$H26)</f>
        <v>0</v>
      </c>
      <c r="AJ26" s="194">
        <f t="shared" si="151"/>
        <v>0</v>
      </c>
      <c r="AK26" s="147">
        <f t="shared" ref="AK26" si="405">IF(OR($H26=0,AJ26=0),0,AJ26/$H26)</f>
        <v>0</v>
      </c>
      <c r="AL26" s="194">
        <f t="shared" si="153"/>
        <v>0</v>
      </c>
      <c r="AM26" s="147">
        <f t="shared" ref="AM26" si="406">IF(OR($H26=0,AL26=0),0,AL26/$H26)</f>
        <v>0</v>
      </c>
      <c r="AN26" s="194">
        <f t="shared" si="155"/>
        <v>0</v>
      </c>
      <c r="AO26" s="147">
        <f t="shared" ref="AO26" si="407">IF(OR($H26=0,AN26=0),0,AN26/$H26)</f>
        <v>0</v>
      </c>
      <c r="AP26" s="194">
        <f t="shared" si="157"/>
        <v>0</v>
      </c>
      <c r="AQ26" s="147">
        <f t="shared" ref="AQ26" si="408">IF(OR($H26=0,AP26=0),0,AP26/$H26)</f>
        <v>0</v>
      </c>
      <c r="AR26" s="194">
        <f t="shared" si="159"/>
        <v>0</v>
      </c>
      <c r="AS26" s="147">
        <f t="shared" ref="AS26" si="409">IF(OR($H26=0,AR26=0),0,AR26/$H26)</f>
        <v>0</v>
      </c>
      <c r="AT26" s="194">
        <f t="shared" si="161"/>
        <v>0</v>
      </c>
      <c r="AU26" s="147">
        <f t="shared" ref="AU26" si="410">IF(OR($H26=0,AT26=0),0,AT26/$H26)</f>
        <v>0</v>
      </c>
      <c r="AV26" s="194">
        <f t="shared" si="163"/>
        <v>100</v>
      </c>
      <c r="AW26" s="147">
        <f t="shared" ref="AW26" si="411">IF(OR($H26=0,AV26=0),0,AV26/$H26)</f>
        <v>1</v>
      </c>
      <c r="AX26" s="194">
        <f t="shared" si="165"/>
        <v>100</v>
      </c>
      <c r="AY26" s="147">
        <f t="shared" ref="AY26" si="412">IF(OR($H26=0,AX26=0),0,AX26/$H26)</f>
        <v>1</v>
      </c>
      <c r="AZ26" s="194">
        <f t="shared" si="167"/>
        <v>100</v>
      </c>
      <c r="BA26" s="147">
        <f t="shared" ref="BA26" si="413">IF(OR($H26=0,AZ26=0),0,AZ26/$H26)</f>
        <v>1</v>
      </c>
      <c r="BB26" s="194">
        <f t="shared" si="169"/>
        <v>100</v>
      </c>
      <c r="BC26" s="147">
        <f t="shared" ref="BC26" si="414">IF(OR($H26=0,BB26=0),0,BB26/$H26)</f>
        <v>1</v>
      </c>
      <c r="BD26" s="194">
        <f t="shared" si="171"/>
        <v>100</v>
      </c>
      <c r="BE26" s="147">
        <f t="shared" ref="BE26" si="415">IF(OR($H26=0,BD26=0),0,BD26/$H26)</f>
        <v>1</v>
      </c>
      <c r="BF26" s="194">
        <f t="shared" si="173"/>
        <v>100</v>
      </c>
      <c r="BG26" s="147">
        <f t="shared" ref="BG26" si="416">IF(OR($H26=0,BF26=0),0,BF26/$H26)</f>
        <v>1</v>
      </c>
      <c r="BH26" s="194">
        <f t="shared" si="175"/>
        <v>100</v>
      </c>
      <c r="BI26" s="147">
        <f t="shared" ref="BI26" si="417">IF(OR($H26=0,BH26=0),0,BH26/$H26)</f>
        <v>1</v>
      </c>
      <c r="BJ26" s="194">
        <f t="shared" si="177"/>
        <v>100</v>
      </c>
      <c r="BK26" s="147">
        <f t="shared" ref="BK26" si="418">IF(OR($H26=0,BJ26=0),0,BJ26/$H26)</f>
        <v>1</v>
      </c>
      <c r="BL26" s="194">
        <f t="shared" si="179"/>
        <v>100</v>
      </c>
      <c r="BM26" s="147">
        <f t="shared" ref="BM26" si="419">IF(OR($H26=0,BL26=0),0,BL26/$H26)</f>
        <v>1</v>
      </c>
      <c r="BN26" s="194">
        <f t="shared" si="181"/>
        <v>100</v>
      </c>
      <c r="BO26" s="147">
        <f t="shared" ref="BO26" si="420">IF(OR($H26=0,BN26=0),0,BN26/$H26)</f>
        <v>1</v>
      </c>
      <c r="BP26" s="194">
        <f t="shared" si="183"/>
        <v>100</v>
      </c>
      <c r="BQ26" s="147">
        <f t="shared" ref="BQ26" si="421">IF(OR($H26=0,BP26=0),0,BP26/$H26)</f>
        <v>1</v>
      </c>
      <c r="BR26" s="194">
        <f t="shared" si="185"/>
        <v>100</v>
      </c>
      <c r="BS26" s="147">
        <f t="shared" ref="BS26" si="422">IF(OR($H26=0,BR26=0),0,BR26/$H26)</f>
        <v>1</v>
      </c>
      <c r="BT26" s="194">
        <f t="shared" si="187"/>
        <v>100</v>
      </c>
      <c r="BU26" s="147">
        <f t="shared" si="188"/>
        <v>1</v>
      </c>
      <c r="BV26" s="194">
        <f t="shared" si="189"/>
        <v>100</v>
      </c>
      <c r="BW26" s="147">
        <f t="shared" si="190"/>
        <v>1</v>
      </c>
      <c r="BX26" s="194">
        <f t="shared" si="191"/>
        <v>100</v>
      </c>
      <c r="BY26" s="147">
        <f t="shared" si="192"/>
        <v>1</v>
      </c>
      <c r="BZ26" s="194">
        <f t="shared" si="193"/>
        <v>100</v>
      </c>
      <c r="CA26" s="147">
        <f t="shared" si="194"/>
        <v>1</v>
      </c>
      <c r="CB26" s="194">
        <f t="shared" si="195"/>
        <v>100</v>
      </c>
      <c r="CC26" s="147">
        <f t="shared" si="196"/>
        <v>1</v>
      </c>
      <c r="CD26" s="194">
        <f t="shared" si="197"/>
        <v>100</v>
      </c>
      <c r="CE26" s="147">
        <f t="shared" si="198"/>
        <v>1</v>
      </c>
      <c r="CF26" s="194">
        <f t="shared" si="199"/>
        <v>100</v>
      </c>
      <c r="CG26" s="147">
        <f t="shared" si="200"/>
        <v>1</v>
      </c>
      <c r="CH26" s="194">
        <f t="shared" si="201"/>
        <v>100</v>
      </c>
      <c r="CI26" s="147">
        <f t="shared" si="202"/>
        <v>1</v>
      </c>
      <c r="CJ26" s="194">
        <f t="shared" si="203"/>
        <v>100</v>
      </c>
      <c r="CK26" s="147">
        <f t="shared" si="204"/>
        <v>1</v>
      </c>
      <c r="CL26" s="194">
        <f t="shared" si="205"/>
        <v>100</v>
      </c>
      <c r="CM26" s="147">
        <f t="shared" si="206"/>
        <v>1</v>
      </c>
    </row>
    <row r="27" spans="1:91" s="112" customFormat="1" ht="14.1" customHeight="1">
      <c r="A27" s="74">
        <f t="shared" si="32"/>
        <v>165</v>
      </c>
      <c r="B27" s="182" t="s">
        <v>59</v>
      </c>
      <c r="C27" s="183"/>
      <c r="D27" s="113">
        <v>125</v>
      </c>
      <c r="E27" s="113">
        <v>33</v>
      </c>
      <c r="F27" s="184">
        <v>45299</v>
      </c>
      <c r="G27" s="184">
        <v>45331</v>
      </c>
      <c r="H27" s="115"/>
      <c r="I27" s="115"/>
      <c r="J27" s="116"/>
      <c r="K27" s="117"/>
      <c r="L27" s="118">
        <f>D27/$D$15</f>
        <v>0.39936102236421728</v>
      </c>
      <c r="M27" s="119" cm="1">
        <f t="array" ref="M27">SUMPRODUCT($L28:$L34*M28:M34)</f>
        <v>1</v>
      </c>
      <c r="N27" s="119" cm="1">
        <f t="array" ref="N27">SUMPRODUCT($L28:$L34*N28:N34)</f>
        <v>1</v>
      </c>
      <c r="O27" s="120">
        <f t="shared" si="11"/>
        <v>0</v>
      </c>
      <c r="P27" s="121"/>
      <c r="T27" s="197"/>
      <c r="U27" s="119" cm="1">
        <f t="array" ref="U27">SUMPRODUCT($L28:$L34*U28:U34)</f>
        <v>0</v>
      </c>
      <c r="V27" s="197"/>
      <c r="W27" s="119" cm="1">
        <f t="array" ref="W27">SUMPRODUCT($L28:$L34*W28:W34)</f>
        <v>0</v>
      </c>
      <c r="X27" s="197"/>
      <c r="Y27" s="119" cm="1">
        <f t="array" ref="Y27">SUMPRODUCT($L28:$L34*Y28:Y34)</f>
        <v>0</v>
      </c>
      <c r="Z27" s="197"/>
      <c r="AA27" s="119" cm="1">
        <f t="array" ref="AA27">SUMPRODUCT($L28:$L34*AA28:AA34)</f>
        <v>0</v>
      </c>
      <c r="AB27" s="197"/>
      <c r="AC27" s="119" cm="1">
        <f t="array" ref="AC27">SUMPRODUCT($L28:$L34*AC28:AC34)</f>
        <v>0</v>
      </c>
      <c r="AD27" s="197"/>
      <c r="AE27" s="119" cm="1">
        <f t="array" ref="AE27">SUMPRODUCT($L28:$L34*AE28:AE34)</f>
        <v>0</v>
      </c>
      <c r="AF27" s="197"/>
      <c r="AG27" s="119" cm="1">
        <f t="array" ref="AG27">SUMPRODUCT($L28:$L34*AG28:AG34)</f>
        <v>0</v>
      </c>
      <c r="AH27" s="197"/>
      <c r="AI27" s="119" cm="1">
        <f t="array" ref="AI27">SUMPRODUCT($L28:$L34*AI28:AI34)</f>
        <v>0</v>
      </c>
      <c r="AJ27" s="197"/>
      <c r="AK27" s="119" cm="1">
        <f t="array" ref="AK27">SUMPRODUCT($L28:$L34*AK28:AK34)</f>
        <v>0</v>
      </c>
      <c r="AL27" s="197"/>
      <c r="AM27" s="119" cm="1">
        <f t="array" ref="AM27">SUMPRODUCT($L28:$L34*AM28:AM34)</f>
        <v>0</v>
      </c>
      <c r="AN27" s="197"/>
      <c r="AO27" s="119" cm="1">
        <f t="array" ref="AO27">SUMPRODUCT($L28:$L34*AO28:AO34)</f>
        <v>0</v>
      </c>
      <c r="AP27" s="197"/>
      <c r="AQ27" s="119" cm="1">
        <f t="array" ref="AQ27">SUMPRODUCT($L28:$L34*AQ28:AQ34)</f>
        <v>0</v>
      </c>
      <c r="AR27" s="197"/>
      <c r="AS27" s="119" cm="1">
        <f t="array" ref="AS27">SUMPRODUCT($L28:$L34*AS28:AS34)</f>
        <v>4.8000000000000001E-2</v>
      </c>
      <c r="AT27" s="197"/>
      <c r="AU27" s="119" cm="1">
        <f t="array" ref="AU27">SUMPRODUCT($L28:$L34*AU28:AU34)</f>
        <v>0.24</v>
      </c>
      <c r="AV27" s="197"/>
      <c r="AW27" s="119" cm="1">
        <f t="array" ref="AW27">SUMPRODUCT($L28:$L34*AW28:AW34)</f>
        <v>0.56800000000000006</v>
      </c>
      <c r="AX27" s="197"/>
      <c r="AY27" s="119" cm="1">
        <f t="array" ref="AY27">SUMPRODUCT($L28:$L34*AY28:AY34)</f>
        <v>0.84799999999999998</v>
      </c>
      <c r="AZ27" s="197"/>
      <c r="BA27" s="119" cm="1">
        <f t="array" ref="BA27">SUMPRODUCT($L28:$L34*BA28:BA34)</f>
        <v>0.99199999999999999</v>
      </c>
      <c r="BB27" s="197"/>
      <c r="BC27" s="119" cm="1">
        <f t="array" ref="BC27">SUMPRODUCT($L28:$L34*BC28:BC34)</f>
        <v>1</v>
      </c>
      <c r="BD27" s="197"/>
      <c r="BE27" s="119" cm="1">
        <f t="array" ref="BE27">SUMPRODUCT($L28:$L34*BE28:BE34)</f>
        <v>1</v>
      </c>
      <c r="BF27" s="197"/>
      <c r="BG27" s="119" cm="1">
        <f t="array" ref="BG27">SUMPRODUCT($L28:$L34*BG28:BG34)</f>
        <v>1</v>
      </c>
      <c r="BH27" s="197"/>
      <c r="BI27" s="119" cm="1">
        <f t="array" ref="BI27">SUMPRODUCT($L28:$L34*BI28:BI34)</f>
        <v>1</v>
      </c>
      <c r="BJ27" s="197"/>
      <c r="BK27" s="119" cm="1">
        <f t="array" ref="BK27">SUMPRODUCT($L28:$L34*BK28:BK34)</f>
        <v>1</v>
      </c>
      <c r="BL27" s="197"/>
      <c r="BM27" s="119" cm="1">
        <f t="array" ref="BM27">SUMPRODUCT($L28:$L34*BM28:BM34)</f>
        <v>1</v>
      </c>
      <c r="BN27" s="197"/>
      <c r="BO27" s="119" cm="1">
        <f t="array" ref="BO27">SUMPRODUCT($L28:$L34*BO28:BO34)</f>
        <v>1</v>
      </c>
      <c r="BP27" s="197"/>
      <c r="BQ27" s="119" cm="1">
        <f t="array" ref="BQ27">SUMPRODUCT($L28:$L34*BQ28:BQ34)</f>
        <v>1</v>
      </c>
      <c r="BR27" s="197"/>
      <c r="BS27" s="119" cm="1">
        <f t="array" ref="BS27">SUMPRODUCT($L28:$L34*BS28:BS34)</f>
        <v>1</v>
      </c>
      <c r="BT27" s="197"/>
      <c r="BU27" s="119" cm="1">
        <f t="array" ref="BU27">SUMPRODUCT($L28:$L34*BU28:BU34)</f>
        <v>1</v>
      </c>
      <c r="BV27" s="197"/>
      <c r="BW27" s="119" cm="1">
        <f t="array" ref="BW27">SUMPRODUCT($L28:$L34*BW28:BW34)</f>
        <v>1</v>
      </c>
      <c r="BX27" s="197"/>
      <c r="BY27" s="119" cm="1">
        <f t="array" ref="BY27">SUMPRODUCT($L28:$L34*BY28:BY34)</f>
        <v>1</v>
      </c>
      <c r="BZ27" s="197"/>
      <c r="CA27" s="119" cm="1">
        <f t="array" ref="CA27">SUMPRODUCT($L28:$L34*CA28:CA34)</f>
        <v>1</v>
      </c>
      <c r="CB27" s="197"/>
      <c r="CC27" s="119" cm="1">
        <f t="array" ref="CC27">SUMPRODUCT($L28:$L34*CC28:CC34)</f>
        <v>1</v>
      </c>
      <c r="CD27" s="197"/>
      <c r="CE27" s="119" cm="1">
        <f t="array" ref="CE27">SUMPRODUCT($L28:$L34*CE28:CE34)</f>
        <v>1</v>
      </c>
      <c r="CF27" s="197"/>
      <c r="CG27" s="119" cm="1">
        <f t="array" ref="CG27">SUMPRODUCT($L28:$L34*CG28:CG34)</f>
        <v>1</v>
      </c>
      <c r="CH27" s="197"/>
      <c r="CI27" s="119" cm="1">
        <f t="array" ref="CI27">SUMPRODUCT($L28:$L34*CI28:CI34)</f>
        <v>1</v>
      </c>
      <c r="CJ27" s="197"/>
      <c r="CK27" s="119" cm="1">
        <f t="array" ref="CK27">SUMPRODUCT($L28:$L34*CK28:CK34)</f>
        <v>1</v>
      </c>
      <c r="CL27" s="197"/>
      <c r="CM27" s="119" cm="1">
        <f t="array" ref="CM27">SUMPRODUCT($L28:$L34*CM28:CM34)</f>
        <v>1</v>
      </c>
    </row>
    <row r="28" spans="1:91" s="142" customFormat="1" ht="14.1" customHeight="1">
      <c r="A28" s="74">
        <f t="shared" si="32"/>
        <v>166</v>
      </c>
      <c r="B28" s="173" t="s">
        <v>53</v>
      </c>
      <c r="C28" s="174"/>
      <c r="D28" s="151">
        <v>20</v>
      </c>
      <c r="E28" s="151">
        <v>20</v>
      </c>
      <c r="F28" s="175">
        <v>45299</v>
      </c>
      <c r="G28" s="175">
        <v>45318</v>
      </c>
      <c r="H28" s="144">
        <v>100</v>
      </c>
      <c r="I28" s="144">
        <v>100</v>
      </c>
      <c r="J28" s="145" t="s">
        <v>32</v>
      </c>
      <c r="K28" s="152">
        <f t="shared" ref="K28:K35" si="423">IF(OR(F28="",G28="",H28=""),0,MIN(MAX(IF(F28&gt;$O$1,0,(((G28-F28)-(G28-$O$1))*(10/E28)/10)),0),1)*H28)</f>
        <v>100</v>
      </c>
      <c r="L28" s="55">
        <f t="shared" ref="L28:L34" si="424">D28/$D$27</f>
        <v>0.16</v>
      </c>
      <c r="M28" s="147">
        <f t="shared" ref="M28:M35" si="425">IF(OR(H28=0,K28=0),0,K28/H28)</f>
        <v>1</v>
      </c>
      <c r="N28" s="148">
        <f t="shared" ref="N28:N35" si="426">IF(OR(H28=0,I28=0),0,I28/H28)</f>
        <v>1</v>
      </c>
      <c r="O28" s="149">
        <f t="shared" si="11"/>
        <v>0</v>
      </c>
      <c r="P28" s="150"/>
      <c r="T28" s="194">
        <f t="shared" ref="T28:T35" si="427">IF(OR($F28="",$G28="",$H28=""),0,MIN(MAX(IF($F28&gt;U$1,0,((($G28-$F28)-($G28-U$1))*(10/$E28)/10)),0),1)*$H28)</f>
        <v>0</v>
      </c>
      <c r="U28" s="147">
        <f t="shared" ref="U28:W35" si="428">IF(OR($H28=0,T28=0),0,T28/$H28)</f>
        <v>0</v>
      </c>
      <c r="V28" s="194">
        <f t="shared" ref="V28:V35" si="429">IF(OR($F28="",$G28="",$H28=""),0,MIN(MAX(IF($F28&gt;W$1,0,((($G28-$F28)-($G28-W$1))*(10/$E28)/10)),0),1)*$H28)</f>
        <v>0</v>
      </c>
      <c r="W28" s="147">
        <f t="shared" si="428"/>
        <v>0</v>
      </c>
      <c r="X28" s="194">
        <f t="shared" ref="X28:X35" si="430">IF(OR($F28="",$G28="",$H28=""),0,MIN(MAX(IF($F28&gt;Y$1,0,((($G28-$F28)-($G28-Y$1))*(10/$E28)/10)),0),1)*$H28)</f>
        <v>0</v>
      </c>
      <c r="Y28" s="147">
        <f t="shared" ref="Y28" si="431">IF(OR($H28=0,X28=0),0,X28/$H28)</f>
        <v>0</v>
      </c>
      <c r="Z28" s="194">
        <f t="shared" ref="Z28:Z35" si="432">IF(OR($F28="",$G28="",$H28=""),0,MIN(MAX(IF($F28&gt;AA$1,0,((($G28-$F28)-($G28-AA$1))*(10/$E28)/10)),0),1)*$H28)</f>
        <v>0</v>
      </c>
      <c r="AA28" s="147">
        <f t="shared" ref="AA28" si="433">IF(OR($H28=0,Z28=0),0,Z28/$H28)</f>
        <v>0</v>
      </c>
      <c r="AB28" s="194">
        <f t="shared" ref="AB28:AB35" si="434">IF(OR($F28="",$G28="",$H28=""),0,MIN(MAX(IF($F28&gt;AC$1,0,((($G28-$F28)-($G28-AC$1))*(10/$E28)/10)),0),1)*$H28)</f>
        <v>0</v>
      </c>
      <c r="AC28" s="147">
        <f t="shared" ref="AC28" si="435">IF(OR($H28=0,AB28=0),0,AB28/$H28)</f>
        <v>0</v>
      </c>
      <c r="AD28" s="194">
        <f t="shared" ref="AD28:AD35" si="436">IF(OR($F28="",$G28="",$H28=""),0,MIN(MAX(IF($F28&gt;AE$1,0,((($G28-$F28)-($G28-AE$1))*(10/$E28)/10)),0),1)*$H28)</f>
        <v>0</v>
      </c>
      <c r="AE28" s="147">
        <f t="shared" ref="AE28" si="437">IF(OR($H28=0,AD28=0),0,AD28/$H28)</f>
        <v>0</v>
      </c>
      <c r="AF28" s="194">
        <f t="shared" ref="AF28:AF35" si="438">IF(OR($F28="",$G28="",$H28=""),0,MIN(MAX(IF($F28&gt;AG$1,0,((($G28-$F28)-($G28-AG$1))*(10/$E28)/10)),0),1)*$H28)</f>
        <v>0</v>
      </c>
      <c r="AG28" s="147">
        <f t="shared" ref="AG28" si="439">IF(OR($H28=0,AF28=0),0,AF28/$H28)</f>
        <v>0</v>
      </c>
      <c r="AH28" s="194">
        <f t="shared" ref="AH28:AH35" si="440">IF(OR($F28="",$G28="",$H28=""),0,MIN(MAX(IF($F28&gt;AI$1,0,((($G28-$F28)-($G28-AI$1))*(10/$E28)/10)),0),1)*$H28)</f>
        <v>0</v>
      </c>
      <c r="AI28" s="147">
        <f t="shared" ref="AI28" si="441">IF(OR($H28=0,AH28=0),0,AH28/$H28)</f>
        <v>0</v>
      </c>
      <c r="AJ28" s="194">
        <f t="shared" ref="AJ28:AJ35" si="442">IF(OR($F28="",$G28="",$H28=""),0,MIN(MAX(IF($F28&gt;AK$1,0,((($G28-$F28)-($G28-AK$1))*(10/$E28)/10)),0),1)*$H28)</f>
        <v>0</v>
      </c>
      <c r="AK28" s="147">
        <f t="shared" ref="AK28" si="443">IF(OR($H28=0,AJ28=0),0,AJ28/$H28)</f>
        <v>0</v>
      </c>
      <c r="AL28" s="194">
        <f t="shared" ref="AL28:AL35" si="444">IF(OR($F28="",$G28="",$H28=""),0,MIN(MAX(IF($F28&gt;AM$1,0,((($G28-$F28)-($G28-AM$1))*(10/$E28)/10)),0),1)*$H28)</f>
        <v>0</v>
      </c>
      <c r="AM28" s="147">
        <f t="shared" ref="AM28" si="445">IF(OR($H28=0,AL28=0),0,AL28/$H28)</f>
        <v>0</v>
      </c>
      <c r="AN28" s="194">
        <f t="shared" ref="AN28:AN35" si="446">IF(OR($F28="",$G28="",$H28=""),0,MIN(MAX(IF($F28&gt;AO$1,0,((($G28-$F28)-($G28-AO$1))*(10/$E28)/10)),0),1)*$H28)</f>
        <v>0</v>
      </c>
      <c r="AO28" s="147">
        <f t="shared" ref="AO28" si="447">IF(OR($H28=0,AN28=0),0,AN28/$H28)</f>
        <v>0</v>
      </c>
      <c r="AP28" s="194">
        <f t="shared" ref="AP28:AP35" si="448">IF(OR($F28="",$G28="",$H28=""),0,MIN(MAX(IF($F28&gt;AQ$1,0,((($G28-$F28)-($G28-AQ$1))*(10/$E28)/10)),0),1)*$H28)</f>
        <v>0</v>
      </c>
      <c r="AQ28" s="147">
        <f t="shared" ref="AQ28" si="449">IF(OR($H28=0,AP28=0),0,AP28/$H28)</f>
        <v>0</v>
      </c>
      <c r="AR28" s="194">
        <f t="shared" ref="AR28:AR35" si="450">IF(OR($F28="",$G28="",$H28=""),0,MIN(MAX(IF($F28&gt;AS$1,0,((($G28-$F28)-($G28-AS$1))*(10/$E28)/10)),0),1)*$H28)</f>
        <v>20</v>
      </c>
      <c r="AS28" s="147">
        <f t="shared" ref="AS28" si="451">IF(OR($H28=0,AR28=0),0,AR28/$H28)</f>
        <v>0.2</v>
      </c>
      <c r="AT28" s="194">
        <f t="shared" ref="AT28:AT35" si="452">IF(OR($F28="",$G28="",$H28=""),0,MIN(MAX(IF($F28&gt;AU$1,0,((($G28-$F28)-($G28-AU$1))*(10/$E28)/10)),0),1)*$H28)</f>
        <v>55.000000000000007</v>
      </c>
      <c r="AU28" s="147">
        <f t="shared" ref="AU28" si="453">IF(OR($H28=0,AT28=0),0,AT28/$H28)</f>
        <v>0.55000000000000004</v>
      </c>
      <c r="AV28" s="194">
        <f t="shared" ref="AV28:AV35" si="454">IF(OR($F28="",$G28="",$H28=""),0,MIN(MAX(IF($F28&gt;AW$1,0,((($G28-$F28)-($G28-AW$1))*(10/$E28)/10)),0),1)*$H28)</f>
        <v>90</v>
      </c>
      <c r="AW28" s="147">
        <f t="shared" ref="AW28" si="455">IF(OR($H28=0,AV28=0),0,AV28/$H28)</f>
        <v>0.9</v>
      </c>
      <c r="AX28" s="194">
        <f t="shared" ref="AX28:AX35" si="456">IF(OR($F28="",$G28="",$H28=""),0,MIN(MAX(IF($F28&gt;AY$1,0,((($G28-$F28)-($G28-AY$1))*(10/$E28)/10)),0),1)*$H28)</f>
        <v>100</v>
      </c>
      <c r="AY28" s="147">
        <f t="shared" ref="AY28" si="457">IF(OR($H28=0,AX28=0),0,AX28/$H28)</f>
        <v>1</v>
      </c>
      <c r="AZ28" s="194">
        <f t="shared" ref="AZ28:AZ35" si="458">IF(OR($F28="",$G28="",$H28=""),0,MIN(MAX(IF($F28&gt;BA$1,0,((($G28-$F28)-($G28-BA$1))*(10/$E28)/10)),0),1)*$H28)</f>
        <v>100</v>
      </c>
      <c r="BA28" s="147">
        <f t="shared" ref="BA28" si="459">IF(OR($H28=0,AZ28=0),0,AZ28/$H28)</f>
        <v>1</v>
      </c>
      <c r="BB28" s="194">
        <f t="shared" ref="BB28:BB35" si="460">IF(OR($F28="",$G28="",$H28=""),0,MIN(MAX(IF($F28&gt;BC$1,0,((($G28-$F28)-($G28-BC$1))*(10/$E28)/10)),0),1)*$H28)</f>
        <v>100</v>
      </c>
      <c r="BC28" s="147">
        <f t="shared" ref="BC28" si="461">IF(OR($H28=0,BB28=0),0,BB28/$H28)</f>
        <v>1</v>
      </c>
      <c r="BD28" s="194">
        <f t="shared" ref="BD28:BD35" si="462">IF(OR($F28="",$G28="",$H28=""),0,MIN(MAX(IF($F28&gt;BE$1,0,((($G28-$F28)-($G28-BE$1))*(10/$E28)/10)),0),1)*$H28)</f>
        <v>100</v>
      </c>
      <c r="BE28" s="147">
        <f t="shared" ref="BE28" si="463">IF(OR($H28=0,BD28=0),0,BD28/$H28)</f>
        <v>1</v>
      </c>
      <c r="BF28" s="194">
        <f t="shared" ref="BF28:BF35" si="464">IF(OR($F28="",$G28="",$H28=""),0,MIN(MAX(IF($F28&gt;BG$1,0,((($G28-$F28)-($G28-BG$1))*(10/$E28)/10)),0),1)*$H28)</f>
        <v>100</v>
      </c>
      <c r="BG28" s="147">
        <f t="shared" ref="BG28" si="465">IF(OR($H28=0,BF28=0),0,BF28/$H28)</f>
        <v>1</v>
      </c>
      <c r="BH28" s="194">
        <f t="shared" ref="BH28:BH35" si="466">IF(OR($F28="",$G28="",$H28=""),0,MIN(MAX(IF($F28&gt;BI$1,0,((($G28-$F28)-($G28-BI$1))*(10/$E28)/10)),0),1)*$H28)</f>
        <v>100</v>
      </c>
      <c r="BI28" s="147">
        <f t="shared" ref="BI28" si="467">IF(OR($H28=0,BH28=0),0,BH28/$H28)</f>
        <v>1</v>
      </c>
      <c r="BJ28" s="194">
        <f t="shared" ref="BJ28:BJ35" si="468">IF(OR($F28="",$G28="",$H28=""),0,MIN(MAX(IF($F28&gt;BK$1,0,((($G28-$F28)-($G28-BK$1))*(10/$E28)/10)),0),1)*$H28)</f>
        <v>100</v>
      </c>
      <c r="BK28" s="147">
        <f t="shared" ref="BK28" si="469">IF(OR($H28=0,BJ28=0),0,BJ28/$H28)</f>
        <v>1</v>
      </c>
      <c r="BL28" s="194">
        <f t="shared" ref="BL28:BL35" si="470">IF(OR($F28="",$G28="",$H28=""),0,MIN(MAX(IF($F28&gt;BM$1,0,((($G28-$F28)-($G28-BM$1))*(10/$E28)/10)),0),1)*$H28)</f>
        <v>100</v>
      </c>
      <c r="BM28" s="147">
        <f t="shared" ref="BM28" si="471">IF(OR($H28=0,BL28=0),0,BL28/$H28)</f>
        <v>1</v>
      </c>
      <c r="BN28" s="194">
        <f t="shared" ref="BN28:BN35" si="472">IF(OR($F28="",$G28="",$H28=""),0,MIN(MAX(IF($F28&gt;BO$1,0,((($G28-$F28)-($G28-BO$1))*(10/$E28)/10)),0),1)*$H28)</f>
        <v>100</v>
      </c>
      <c r="BO28" s="147">
        <f t="shared" ref="BO28" si="473">IF(OR($H28=0,BN28=0),0,BN28/$H28)</f>
        <v>1</v>
      </c>
      <c r="BP28" s="194">
        <f t="shared" ref="BP28:BP35" si="474">IF(OR($F28="",$G28="",$H28=""),0,MIN(MAX(IF($F28&gt;BQ$1,0,((($G28-$F28)-($G28-BQ$1))*(10/$E28)/10)),0),1)*$H28)</f>
        <v>100</v>
      </c>
      <c r="BQ28" s="147">
        <f t="shared" ref="BQ28" si="475">IF(OR($H28=0,BP28=0),0,BP28/$H28)</f>
        <v>1</v>
      </c>
      <c r="BR28" s="194">
        <f t="shared" ref="BR28:BR35" si="476">IF(OR($F28="",$G28="",$H28=""),0,MIN(MAX(IF($F28&gt;BS$1,0,((($G28-$F28)-($G28-BS$1))*(10/$E28)/10)),0),1)*$H28)</f>
        <v>100</v>
      </c>
      <c r="BS28" s="147">
        <f t="shared" ref="BS28" si="477">IF(OR($H28=0,BR28=0),0,BR28/$H28)</f>
        <v>1</v>
      </c>
      <c r="BT28" s="194">
        <f t="shared" ref="BT28:BT35" si="478">IF(OR($F28="",$G28="",$H28=""),0,MIN(MAX(IF($F28&gt;BU$1,0,((($G28-$F28)-($G28-BU$1))*(10/$E28)/10)),0),1)*$H28)</f>
        <v>100</v>
      </c>
      <c r="BU28" s="147">
        <f t="shared" ref="BU28:BU35" si="479">IF(OR($H28=0,BT28=0),0,BT28/$H28)</f>
        <v>1</v>
      </c>
      <c r="BV28" s="194">
        <f t="shared" ref="BV28:BV35" si="480">IF(OR($F28="",$G28="",$H28=""),0,MIN(MAX(IF($F28&gt;BW$1,0,((($G28-$F28)-($G28-BW$1))*(10/$E28)/10)),0),1)*$H28)</f>
        <v>100</v>
      </c>
      <c r="BW28" s="147">
        <f t="shared" ref="BW28:BW35" si="481">IF(OR($H28=0,BV28=0),0,BV28/$H28)</f>
        <v>1</v>
      </c>
      <c r="BX28" s="194">
        <f t="shared" ref="BX28:BX35" si="482">IF(OR($F28="",$G28="",$H28=""),0,MIN(MAX(IF($F28&gt;BY$1,0,((($G28-$F28)-($G28-BY$1))*(10/$E28)/10)),0),1)*$H28)</f>
        <v>100</v>
      </c>
      <c r="BY28" s="147">
        <f t="shared" ref="BY28:BY35" si="483">IF(OR($H28=0,BX28=0),0,BX28/$H28)</f>
        <v>1</v>
      </c>
      <c r="BZ28" s="194">
        <f t="shared" ref="BZ28:BZ35" si="484">IF(OR($F28="",$G28="",$H28=""),0,MIN(MAX(IF($F28&gt;CA$1,0,((($G28-$F28)-($G28-CA$1))*(10/$E28)/10)),0),1)*$H28)</f>
        <v>100</v>
      </c>
      <c r="CA28" s="147">
        <f t="shared" ref="CA28:CA35" si="485">IF(OR($H28=0,BZ28=0),0,BZ28/$H28)</f>
        <v>1</v>
      </c>
      <c r="CB28" s="194">
        <f t="shared" ref="CB28:CB35" si="486">IF(OR($F28="",$G28="",$H28=""),0,MIN(MAX(IF($F28&gt;CC$1,0,((($G28-$F28)-($G28-CC$1))*(10/$E28)/10)),0),1)*$H28)</f>
        <v>100</v>
      </c>
      <c r="CC28" s="147">
        <f t="shared" ref="CC28:CC35" si="487">IF(OR($H28=0,CB28=0),0,CB28/$H28)</f>
        <v>1</v>
      </c>
      <c r="CD28" s="194">
        <f t="shared" ref="CD28:CD35" si="488">IF(OR($F28="",$G28="",$H28=""),0,MIN(MAX(IF($F28&gt;CE$1,0,((($G28-$F28)-($G28-CE$1))*(10/$E28)/10)),0),1)*$H28)</f>
        <v>100</v>
      </c>
      <c r="CE28" s="147">
        <f t="shared" ref="CE28:CE35" si="489">IF(OR($H28=0,CD28=0),0,CD28/$H28)</f>
        <v>1</v>
      </c>
      <c r="CF28" s="194">
        <f t="shared" ref="CF28:CF35" si="490">IF(OR($F28="",$G28="",$H28=""),0,MIN(MAX(IF($F28&gt;CG$1,0,((($G28-$F28)-($G28-CG$1))*(10/$E28)/10)),0),1)*$H28)</f>
        <v>100</v>
      </c>
      <c r="CG28" s="147">
        <f t="shared" ref="CG28:CG35" si="491">IF(OR($H28=0,CF28=0),0,CF28/$H28)</f>
        <v>1</v>
      </c>
      <c r="CH28" s="194">
        <f t="shared" ref="CH28:CH35" si="492">IF(OR($F28="",$G28="",$H28=""),0,MIN(MAX(IF($F28&gt;CI$1,0,((($G28-$F28)-($G28-CI$1))*(10/$E28)/10)),0),1)*$H28)</f>
        <v>100</v>
      </c>
      <c r="CI28" s="147">
        <f t="shared" ref="CI28:CI35" si="493">IF(OR($H28=0,CH28=0),0,CH28/$H28)</f>
        <v>1</v>
      </c>
      <c r="CJ28" s="194">
        <f t="shared" ref="CJ28:CJ35" si="494">IF(OR($F28="",$G28="",$H28=""),0,MIN(MAX(IF($F28&gt;CK$1,0,((($G28-$F28)-($G28-CK$1))*(10/$E28)/10)),0),1)*$H28)</f>
        <v>100</v>
      </c>
      <c r="CK28" s="147">
        <f t="shared" ref="CK28:CK35" si="495">IF(OR($H28=0,CJ28=0),0,CJ28/$H28)</f>
        <v>1</v>
      </c>
      <c r="CL28" s="194">
        <f t="shared" ref="CL28:CL35" si="496">IF(OR($F28="",$G28="",$H28=""),0,MIN(MAX(IF($F28&gt;CM$1,0,((($G28-$F28)-($G28-CM$1))*(10/$E28)/10)),0),1)*$H28)</f>
        <v>100</v>
      </c>
      <c r="CM28" s="147">
        <f t="shared" ref="CM28:CM35" si="497">IF(OR($H28=0,CL28=0),0,CL28/$H28)</f>
        <v>1</v>
      </c>
    </row>
    <row r="29" spans="1:91" s="142" customFormat="1" ht="14.1" customHeight="1">
      <c r="A29" s="74">
        <f t="shared" si="32"/>
        <v>167</v>
      </c>
      <c r="B29" s="173" t="s">
        <v>54</v>
      </c>
      <c r="C29" s="174"/>
      <c r="D29" s="151">
        <v>21</v>
      </c>
      <c r="E29" s="151">
        <v>21</v>
      </c>
      <c r="F29" s="175">
        <v>45301</v>
      </c>
      <c r="G29" s="175">
        <v>45321</v>
      </c>
      <c r="H29" s="144">
        <v>100</v>
      </c>
      <c r="I29" s="144">
        <v>100</v>
      </c>
      <c r="J29" s="145" t="s">
        <v>32</v>
      </c>
      <c r="K29" s="152">
        <f t="shared" si="423"/>
        <v>100</v>
      </c>
      <c r="L29" s="55">
        <f t="shared" si="424"/>
        <v>0.16800000000000001</v>
      </c>
      <c r="M29" s="147">
        <f t="shared" si="425"/>
        <v>1</v>
      </c>
      <c r="N29" s="148">
        <f t="shared" si="426"/>
        <v>1</v>
      </c>
      <c r="O29" s="149">
        <f t="shared" si="11"/>
        <v>0</v>
      </c>
      <c r="P29" s="150"/>
      <c r="T29" s="194">
        <f t="shared" si="427"/>
        <v>0</v>
      </c>
      <c r="U29" s="147">
        <f t="shared" si="428"/>
        <v>0</v>
      </c>
      <c r="V29" s="194">
        <f t="shared" si="429"/>
        <v>0</v>
      </c>
      <c r="W29" s="147">
        <f t="shared" si="428"/>
        <v>0</v>
      </c>
      <c r="X29" s="194">
        <f t="shared" si="430"/>
        <v>0</v>
      </c>
      <c r="Y29" s="147">
        <f t="shared" ref="Y29" si="498">IF(OR($H29=0,X29=0),0,X29/$H29)</f>
        <v>0</v>
      </c>
      <c r="Z29" s="194">
        <f t="shared" si="432"/>
        <v>0</v>
      </c>
      <c r="AA29" s="147">
        <f t="shared" ref="AA29" si="499">IF(OR($H29=0,Z29=0),0,Z29/$H29)</f>
        <v>0</v>
      </c>
      <c r="AB29" s="194">
        <f t="shared" si="434"/>
        <v>0</v>
      </c>
      <c r="AC29" s="147">
        <f t="shared" ref="AC29" si="500">IF(OR($H29=0,AB29=0),0,AB29/$H29)</f>
        <v>0</v>
      </c>
      <c r="AD29" s="194">
        <f t="shared" si="436"/>
        <v>0</v>
      </c>
      <c r="AE29" s="147">
        <f t="shared" ref="AE29" si="501">IF(OR($H29=0,AD29=0),0,AD29/$H29)</f>
        <v>0</v>
      </c>
      <c r="AF29" s="194">
        <f t="shared" si="438"/>
        <v>0</v>
      </c>
      <c r="AG29" s="147">
        <f t="shared" ref="AG29" si="502">IF(OR($H29=0,AF29=0),0,AF29/$H29)</f>
        <v>0</v>
      </c>
      <c r="AH29" s="194">
        <f t="shared" si="440"/>
        <v>0</v>
      </c>
      <c r="AI29" s="147">
        <f t="shared" ref="AI29" si="503">IF(OR($H29=0,AH29=0),0,AH29/$H29)</f>
        <v>0</v>
      </c>
      <c r="AJ29" s="194">
        <f t="shared" si="442"/>
        <v>0</v>
      </c>
      <c r="AK29" s="147">
        <f t="shared" ref="AK29" si="504">IF(OR($H29=0,AJ29=0),0,AJ29/$H29)</f>
        <v>0</v>
      </c>
      <c r="AL29" s="194">
        <f t="shared" si="444"/>
        <v>0</v>
      </c>
      <c r="AM29" s="147">
        <f t="shared" ref="AM29" si="505">IF(OR($H29=0,AL29=0),0,AL29/$H29)</f>
        <v>0</v>
      </c>
      <c r="AN29" s="194">
        <f t="shared" si="446"/>
        <v>0</v>
      </c>
      <c r="AO29" s="147">
        <f t="shared" ref="AO29" si="506">IF(OR($H29=0,AN29=0),0,AN29/$H29)</f>
        <v>0</v>
      </c>
      <c r="AP29" s="194">
        <f t="shared" si="448"/>
        <v>0</v>
      </c>
      <c r="AQ29" s="147">
        <f t="shared" ref="AQ29" si="507">IF(OR($H29=0,AP29=0),0,AP29/$H29)</f>
        <v>0</v>
      </c>
      <c r="AR29" s="194">
        <f t="shared" si="450"/>
        <v>9.5238095238095237</v>
      </c>
      <c r="AS29" s="147">
        <f t="shared" ref="AS29" si="508">IF(OR($H29=0,AR29=0),0,AR29/$H29)</f>
        <v>9.5238095238095233E-2</v>
      </c>
      <c r="AT29" s="194">
        <f t="shared" si="452"/>
        <v>42.857142857142854</v>
      </c>
      <c r="AU29" s="147">
        <f t="shared" ref="AU29" si="509">IF(OR($H29=0,AT29=0),0,AT29/$H29)</f>
        <v>0.42857142857142855</v>
      </c>
      <c r="AV29" s="194">
        <f t="shared" si="454"/>
        <v>76.19047619047619</v>
      </c>
      <c r="AW29" s="147">
        <f t="shared" ref="AW29" si="510">IF(OR($H29=0,AV29=0),0,AV29/$H29)</f>
        <v>0.76190476190476186</v>
      </c>
      <c r="AX29" s="194">
        <f t="shared" si="456"/>
        <v>100</v>
      </c>
      <c r="AY29" s="147">
        <f t="shared" ref="AY29" si="511">IF(OR($H29=0,AX29=0),0,AX29/$H29)</f>
        <v>1</v>
      </c>
      <c r="AZ29" s="194">
        <f t="shared" si="458"/>
        <v>100</v>
      </c>
      <c r="BA29" s="147">
        <f t="shared" ref="BA29" si="512">IF(OR($H29=0,AZ29=0),0,AZ29/$H29)</f>
        <v>1</v>
      </c>
      <c r="BB29" s="194">
        <f t="shared" si="460"/>
        <v>100</v>
      </c>
      <c r="BC29" s="147">
        <f t="shared" ref="BC29" si="513">IF(OR($H29=0,BB29=0),0,BB29/$H29)</f>
        <v>1</v>
      </c>
      <c r="BD29" s="194">
        <f t="shared" si="462"/>
        <v>100</v>
      </c>
      <c r="BE29" s="147">
        <f t="shared" ref="BE29" si="514">IF(OR($H29=0,BD29=0),0,BD29/$H29)</f>
        <v>1</v>
      </c>
      <c r="BF29" s="194">
        <f t="shared" si="464"/>
        <v>100</v>
      </c>
      <c r="BG29" s="147">
        <f t="shared" ref="BG29" si="515">IF(OR($H29=0,BF29=0),0,BF29/$H29)</f>
        <v>1</v>
      </c>
      <c r="BH29" s="194">
        <f t="shared" si="466"/>
        <v>100</v>
      </c>
      <c r="BI29" s="147">
        <f t="shared" ref="BI29" si="516">IF(OR($H29=0,BH29=0),0,BH29/$H29)</f>
        <v>1</v>
      </c>
      <c r="BJ29" s="194">
        <f t="shared" si="468"/>
        <v>100</v>
      </c>
      <c r="BK29" s="147">
        <f t="shared" ref="BK29" si="517">IF(OR($H29=0,BJ29=0),0,BJ29/$H29)</f>
        <v>1</v>
      </c>
      <c r="BL29" s="194">
        <f t="shared" si="470"/>
        <v>100</v>
      </c>
      <c r="BM29" s="147">
        <f t="shared" ref="BM29" si="518">IF(OR($H29=0,BL29=0),0,BL29/$H29)</f>
        <v>1</v>
      </c>
      <c r="BN29" s="194">
        <f t="shared" si="472"/>
        <v>100</v>
      </c>
      <c r="BO29" s="147">
        <f t="shared" ref="BO29" si="519">IF(OR($H29=0,BN29=0),0,BN29/$H29)</f>
        <v>1</v>
      </c>
      <c r="BP29" s="194">
        <f t="shared" si="474"/>
        <v>100</v>
      </c>
      <c r="BQ29" s="147">
        <f t="shared" ref="BQ29" si="520">IF(OR($H29=0,BP29=0),0,BP29/$H29)</f>
        <v>1</v>
      </c>
      <c r="BR29" s="194">
        <f t="shared" si="476"/>
        <v>100</v>
      </c>
      <c r="BS29" s="147">
        <f t="shared" ref="BS29" si="521">IF(OR($H29=0,BR29=0),0,BR29/$H29)</f>
        <v>1</v>
      </c>
      <c r="BT29" s="194">
        <f t="shared" si="478"/>
        <v>100</v>
      </c>
      <c r="BU29" s="147">
        <f t="shared" si="479"/>
        <v>1</v>
      </c>
      <c r="BV29" s="194">
        <f t="shared" si="480"/>
        <v>100</v>
      </c>
      <c r="BW29" s="147">
        <f t="shared" si="481"/>
        <v>1</v>
      </c>
      <c r="BX29" s="194">
        <f t="shared" si="482"/>
        <v>100</v>
      </c>
      <c r="BY29" s="147">
        <f t="shared" si="483"/>
        <v>1</v>
      </c>
      <c r="BZ29" s="194">
        <f t="shared" si="484"/>
        <v>100</v>
      </c>
      <c r="CA29" s="147">
        <f t="shared" si="485"/>
        <v>1</v>
      </c>
      <c r="CB29" s="194">
        <f t="shared" si="486"/>
        <v>100</v>
      </c>
      <c r="CC29" s="147">
        <f t="shared" si="487"/>
        <v>1</v>
      </c>
      <c r="CD29" s="194">
        <f t="shared" si="488"/>
        <v>100</v>
      </c>
      <c r="CE29" s="147">
        <f t="shared" si="489"/>
        <v>1</v>
      </c>
      <c r="CF29" s="194">
        <f t="shared" si="490"/>
        <v>100</v>
      </c>
      <c r="CG29" s="147">
        <f t="shared" si="491"/>
        <v>1</v>
      </c>
      <c r="CH29" s="194">
        <f t="shared" si="492"/>
        <v>100</v>
      </c>
      <c r="CI29" s="147">
        <f t="shared" si="493"/>
        <v>1</v>
      </c>
      <c r="CJ29" s="194">
        <f t="shared" si="494"/>
        <v>100</v>
      </c>
      <c r="CK29" s="147">
        <f t="shared" si="495"/>
        <v>1</v>
      </c>
      <c r="CL29" s="194">
        <f t="shared" si="496"/>
        <v>100</v>
      </c>
      <c r="CM29" s="147">
        <f t="shared" si="497"/>
        <v>1</v>
      </c>
    </row>
    <row r="30" spans="1:91" s="142" customFormat="1" ht="14.1" customHeight="1">
      <c r="A30" s="74">
        <f t="shared" si="32"/>
        <v>168</v>
      </c>
      <c r="B30" s="173" t="s">
        <v>60</v>
      </c>
      <c r="C30" s="174"/>
      <c r="D30" s="151">
        <v>21</v>
      </c>
      <c r="E30" s="151">
        <v>21</v>
      </c>
      <c r="F30" s="175">
        <v>45303</v>
      </c>
      <c r="G30" s="175">
        <v>45323</v>
      </c>
      <c r="H30" s="144">
        <v>100</v>
      </c>
      <c r="I30" s="144">
        <v>100</v>
      </c>
      <c r="J30" s="145" t="s">
        <v>32</v>
      </c>
      <c r="K30" s="141">
        <f t="shared" si="423"/>
        <v>100</v>
      </c>
      <c r="L30" s="55">
        <f t="shared" si="424"/>
        <v>0.16800000000000001</v>
      </c>
      <c r="M30" s="147">
        <f t="shared" si="425"/>
        <v>1</v>
      </c>
      <c r="N30" s="148">
        <f t="shared" si="426"/>
        <v>1</v>
      </c>
      <c r="O30" s="149">
        <f t="shared" si="11"/>
        <v>0</v>
      </c>
      <c r="P30" s="150"/>
      <c r="T30" s="194">
        <f t="shared" si="427"/>
        <v>0</v>
      </c>
      <c r="U30" s="147">
        <f t="shared" si="428"/>
        <v>0</v>
      </c>
      <c r="V30" s="194">
        <f t="shared" si="429"/>
        <v>0</v>
      </c>
      <c r="W30" s="147">
        <f t="shared" si="428"/>
        <v>0</v>
      </c>
      <c r="X30" s="194">
        <f t="shared" si="430"/>
        <v>0</v>
      </c>
      <c r="Y30" s="147">
        <f t="shared" ref="Y30" si="522">IF(OR($H30=0,X30=0),0,X30/$H30)</f>
        <v>0</v>
      </c>
      <c r="Z30" s="194">
        <f t="shared" si="432"/>
        <v>0</v>
      </c>
      <c r="AA30" s="147">
        <f t="shared" ref="AA30" si="523">IF(OR($H30=0,Z30=0),0,Z30/$H30)</f>
        <v>0</v>
      </c>
      <c r="AB30" s="194">
        <f t="shared" si="434"/>
        <v>0</v>
      </c>
      <c r="AC30" s="147">
        <f t="shared" ref="AC30" si="524">IF(OR($H30=0,AB30=0),0,AB30/$H30)</f>
        <v>0</v>
      </c>
      <c r="AD30" s="194">
        <f t="shared" si="436"/>
        <v>0</v>
      </c>
      <c r="AE30" s="147">
        <f t="shared" ref="AE30" si="525">IF(OR($H30=0,AD30=0),0,AD30/$H30)</f>
        <v>0</v>
      </c>
      <c r="AF30" s="194">
        <f t="shared" si="438"/>
        <v>0</v>
      </c>
      <c r="AG30" s="147">
        <f t="shared" ref="AG30" si="526">IF(OR($H30=0,AF30=0),0,AF30/$H30)</f>
        <v>0</v>
      </c>
      <c r="AH30" s="194">
        <f t="shared" si="440"/>
        <v>0</v>
      </c>
      <c r="AI30" s="147">
        <f t="shared" ref="AI30" si="527">IF(OR($H30=0,AH30=0),0,AH30/$H30)</f>
        <v>0</v>
      </c>
      <c r="AJ30" s="194">
        <f t="shared" si="442"/>
        <v>0</v>
      </c>
      <c r="AK30" s="147">
        <f t="shared" ref="AK30" si="528">IF(OR($H30=0,AJ30=0),0,AJ30/$H30)</f>
        <v>0</v>
      </c>
      <c r="AL30" s="194">
        <f t="shared" si="444"/>
        <v>0</v>
      </c>
      <c r="AM30" s="147">
        <f t="shared" ref="AM30" si="529">IF(OR($H30=0,AL30=0),0,AL30/$H30)</f>
        <v>0</v>
      </c>
      <c r="AN30" s="194">
        <f t="shared" si="446"/>
        <v>0</v>
      </c>
      <c r="AO30" s="147">
        <f t="shared" ref="AO30" si="530">IF(OR($H30=0,AN30=0),0,AN30/$H30)</f>
        <v>0</v>
      </c>
      <c r="AP30" s="194">
        <f t="shared" si="448"/>
        <v>0</v>
      </c>
      <c r="AQ30" s="147">
        <f t="shared" ref="AQ30" si="531">IF(OR($H30=0,AP30=0),0,AP30/$H30)</f>
        <v>0</v>
      </c>
      <c r="AR30" s="194">
        <f t="shared" si="450"/>
        <v>0</v>
      </c>
      <c r="AS30" s="147">
        <f t="shared" ref="AS30" si="532">IF(OR($H30=0,AR30=0),0,AR30/$H30)</f>
        <v>0</v>
      </c>
      <c r="AT30" s="194">
        <f t="shared" si="452"/>
        <v>33.333333333333329</v>
      </c>
      <c r="AU30" s="147">
        <f t="shared" ref="AU30" si="533">IF(OR($H30=0,AT30=0),0,AT30/$H30)</f>
        <v>0.33333333333333326</v>
      </c>
      <c r="AV30" s="194">
        <f t="shared" si="454"/>
        <v>66.666666666666657</v>
      </c>
      <c r="AW30" s="147">
        <f t="shared" ref="AW30" si="534">IF(OR($H30=0,AV30=0),0,AV30/$H30)</f>
        <v>0.66666666666666652</v>
      </c>
      <c r="AX30" s="194">
        <f t="shared" si="456"/>
        <v>100</v>
      </c>
      <c r="AY30" s="147">
        <f t="shared" ref="AY30" si="535">IF(OR($H30=0,AX30=0),0,AX30/$H30)</f>
        <v>1</v>
      </c>
      <c r="AZ30" s="194">
        <f t="shared" si="458"/>
        <v>100</v>
      </c>
      <c r="BA30" s="147">
        <f t="shared" ref="BA30" si="536">IF(OR($H30=0,AZ30=0),0,AZ30/$H30)</f>
        <v>1</v>
      </c>
      <c r="BB30" s="194">
        <f t="shared" si="460"/>
        <v>100</v>
      </c>
      <c r="BC30" s="147">
        <f t="shared" ref="BC30" si="537">IF(OR($H30=0,BB30=0),0,BB30/$H30)</f>
        <v>1</v>
      </c>
      <c r="BD30" s="194">
        <f t="shared" si="462"/>
        <v>100</v>
      </c>
      <c r="BE30" s="147">
        <f t="shared" ref="BE30" si="538">IF(OR($H30=0,BD30=0),0,BD30/$H30)</f>
        <v>1</v>
      </c>
      <c r="BF30" s="194">
        <f t="shared" si="464"/>
        <v>100</v>
      </c>
      <c r="BG30" s="147">
        <f t="shared" ref="BG30" si="539">IF(OR($H30=0,BF30=0),0,BF30/$H30)</f>
        <v>1</v>
      </c>
      <c r="BH30" s="194">
        <f t="shared" si="466"/>
        <v>100</v>
      </c>
      <c r="BI30" s="147">
        <f t="shared" ref="BI30" si="540">IF(OR($H30=0,BH30=0),0,BH30/$H30)</f>
        <v>1</v>
      </c>
      <c r="BJ30" s="194">
        <f t="shared" si="468"/>
        <v>100</v>
      </c>
      <c r="BK30" s="147">
        <f t="shared" ref="BK30" si="541">IF(OR($H30=0,BJ30=0),0,BJ30/$H30)</f>
        <v>1</v>
      </c>
      <c r="BL30" s="194">
        <f t="shared" si="470"/>
        <v>100</v>
      </c>
      <c r="BM30" s="147">
        <f t="shared" ref="BM30" si="542">IF(OR($H30=0,BL30=0),0,BL30/$H30)</f>
        <v>1</v>
      </c>
      <c r="BN30" s="194">
        <f t="shared" si="472"/>
        <v>100</v>
      </c>
      <c r="BO30" s="147">
        <f t="shared" ref="BO30" si="543">IF(OR($H30=0,BN30=0),0,BN30/$H30)</f>
        <v>1</v>
      </c>
      <c r="BP30" s="194">
        <f t="shared" si="474"/>
        <v>100</v>
      </c>
      <c r="BQ30" s="147">
        <f t="shared" ref="BQ30" si="544">IF(OR($H30=0,BP30=0),0,BP30/$H30)</f>
        <v>1</v>
      </c>
      <c r="BR30" s="194">
        <f t="shared" si="476"/>
        <v>100</v>
      </c>
      <c r="BS30" s="147">
        <f t="shared" ref="BS30" si="545">IF(OR($H30=0,BR30=0),0,BR30/$H30)</f>
        <v>1</v>
      </c>
      <c r="BT30" s="194">
        <f t="shared" si="478"/>
        <v>100</v>
      </c>
      <c r="BU30" s="147">
        <f t="shared" si="479"/>
        <v>1</v>
      </c>
      <c r="BV30" s="194">
        <f t="shared" si="480"/>
        <v>100</v>
      </c>
      <c r="BW30" s="147">
        <f t="shared" si="481"/>
        <v>1</v>
      </c>
      <c r="BX30" s="194">
        <f t="shared" si="482"/>
        <v>100</v>
      </c>
      <c r="BY30" s="147">
        <f t="shared" si="483"/>
        <v>1</v>
      </c>
      <c r="BZ30" s="194">
        <f t="shared" si="484"/>
        <v>100</v>
      </c>
      <c r="CA30" s="147">
        <f t="shared" si="485"/>
        <v>1</v>
      </c>
      <c r="CB30" s="194">
        <f t="shared" si="486"/>
        <v>100</v>
      </c>
      <c r="CC30" s="147">
        <f t="shared" si="487"/>
        <v>1</v>
      </c>
      <c r="CD30" s="194">
        <f t="shared" si="488"/>
        <v>100</v>
      </c>
      <c r="CE30" s="147">
        <f t="shared" si="489"/>
        <v>1</v>
      </c>
      <c r="CF30" s="194">
        <f t="shared" si="490"/>
        <v>100</v>
      </c>
      <c r="CG30" s="147">
        <f t="shared" si="491"/>
        <v>1</v>
      </c>
      <c r="CH30" s="194">
        <f t="shared" si="492"/>
        <v>100</v>
      </c>
      <c r="CI30" s="147">
        <f t="shared" si="493"/>
        <v>1</v>
      </c>
      <c r="CJ30" s="194">
        <f t="shared" si="494"/>
        <v>100</v>
      </c>
      <c r="CK30" s="147">
        <f t="shared" si="495"/>
        <v>1</v>
      </c>
      <c r="CL30" s="194">
        <f t="shared" si="496"/>
        <v>100</v>
      </c>
      <c r="CM30" s="147">
        <f t="shared" si="497"/>
        <v>1</v>
      </c>
    </row>
    <row r="31" spans="1:91" s="142" customFormat="1" ht="14.1" customHeight="1">
      <c r="A31" s="74">
        <f t="shared" si="32"/>
        <v>169</v>
      </c>
      <c r="B31" s="173" t="s">
        <v>55</v>
      </c>
      <c r="C31" s="174"/>
      <c r="D31" s="151">
        <v>21</v>
      </c>
      <c r="E31" s="151">
        <v>21</v>
      </c>
      <c r="F31" s="175">
        <v>45307</v>
      </c>
      <c r="G31" s="175">
        <v>45327</v>
      </c>
      <c r="H31" s="144">
        <v>100</v>
      </c>
      <c r="I31" s="144">
        <v>100</v>
      </c>
      <c r="J31" s="145" t="s">
        <v>32</v>
      </c>
      <c r="K31" s="152">
        <f t="shared" si="423"/>
        <v>100</v>
      </c>
      <c r="L31" s="55">
        <f t="shared" si="424"/>
        <v>0.16800000000000001</v>
      </c>
      <c r="M31" s="147">
        <f t="shared" si="425"/>
        <v>1</v>
      </c>
      <c r="N31" s="148">
        <f t="shared" si="426"/>
        <v>1</v>
      </c>
      <c r="O31" s="149">
        <f t="shared" si="11"/>
        <v>0</v>
      </c>
      <c r="P31" s="150"/>
      <c r="T31" s="194">
        <f t="shared" si="427"/>
        <v>0</v>
      </c>
      <c r="U31" s="147">
        <f t="shared" si="428"/>
        <v>0</v>
      </c>
      <c r="V31" s="194">
        <f t="shared" si="429"/>
        <v>0</v>
      </c>
      <c r="W31" s="147">
        <f t="shared" si="428"/>
        <v>0</v>
      </c>
      <c r="X31" s="194">
        <f t="shared" si="430"/>
        <v>0</v>
      </c>
      <c r="Y31" s="147">
        <f t="shared" ref="Y31" si="546">IF(OR($H31=0,X31=0),0,X31/$H31)</f>
        <v>0</v>
      </c>
      <c r="Z31" s="194">
        <f t="shared" si="432"/>
        <v>0</v>
      </c>
      <c r="AA31" s="147">
        <f t="shared" ref="AA31" si="547">IF(OR($H31=0,Z31=0),0,Z31/$H31)</f>
        <v>0</v>
      </c>
      <c r="AB31" s="194">
        <f t="shared" si="434"/>
        <v>0</v>
      </c>
      <c r="AC31" s="147">
        <f t="shared" ref="AC31" si="548">IF(OR($H31=0,AB31=0),0,AB31/$H31)</f>
        <v>0</v>
      </c>
      <c r="AD31" s="194">
        <f t="shared" si="436"/>
        <v>0</v>
      </c>
      <c r="AE31" s="147">
        <f t="shared" ref="AE31" si="549">IF(OR($H31=0,AD31=0),0,AD31/$H31)</f>
        <v>0</v>
      </c>
      <c r="AF31" s="194">
        <f t="shared" si="438"/>
        <v>0</v>
      </c>
      <c r="AG31" s="147">
        <f t="shared" ref="AG31" si="550">IF(OR($H31=0,AF31=0),0,AF31/$H31)</f>
        <v>0</v>
      </c>
      <c r="AH31" s="194">
        <f t="shared" si="440"/>
        <v>0</v>
      </c>
      <c r="AI31" s="147">
        <f t="shared" ref="AI31" si="551">IF(OR($H31=0,AH31=0),0,AH31/$H31)</f>
        <v>0</v>
      </c>
      <c r="AJ31" s="194">
        <f t="shared" si="442"/>
        <v>0</v>
      </c>
      <c r="AK31" s="147">
        <f t="shared" ref="AK31" si="552">IF(OR($H31=0,AJ31=0),0,AJ31/$H31)</f>
        <v>0</v>
      </c>
      <c r="AL31" s="194">
        <f t="shared" si="444"/>
        <v>0</v>
      </c>
      <c r="AM31" s="147">
        <f t="shared" ref="AM31" si="553">IF(OR($H31=0,AL31=0),0,AL31/$H31)</f>
        <v>0</v>
      </c>
      <c r="AN31" s="194">
        <f t="shared" si="446"/>
        <v>0</v>
      </c>
      <c r="AO31" s="147">
        <f t="shared" ref="AO31" si="554">IF(OR($H31=0,AN31=0),0,AN31/$H31)</f>
        <v>0</v>
      </c>
      <c r="AP31" s="194">
        <f t="shared" si="448"/>
        <v>0</v>
      </c>
      <c r="AQ31" s="147">
        <f t="shared" ref="AQ31" si="555">IF(OR($H31=0,AP31=0),0,AP31/$H31)</f>
        <v>0</v>
      </c>
      <c r="AR31" s="194">
        <f t="shared" si="450"/>
        <v>0</v>
      </c>
      <c r="AS31" s="147">
        <f t="shared" ref="AS31" si="556">IF(OR($H31=0,AR31=0),0,AR31/$H31)</f>
        <v>0</v>
      </c>
      <c r="AT31" s="194">
        <f t="shared" si="452"/>
        <v>14.285714285714285</v>
      </c>
      <c r="AU31" s="147">
        <f t="shared" ref="AU31" si="557">IF(OR($H31=0,AT31=0),0,AT31/$H31)</f>
        <v>0.14285714285714285</v>
      </c>
      <c r="AV31" s="194">
        <f t="shared" si="454"/>
        <v>47.619047619047613</v>
      </c>
      <c r="AW31" s="147">
        <f t="shared" ref="AW31" si="558">IF(OR($H31=0,AV31=0),0,AV31/$H31)</f>
        <v>0.47619047619047611</v>
      </c>
      <c r="AX31" s="194">
        <f t="shared" si="456"/>
        <v>80.952380952380949</v>
      </c>
      <c r="AY31" s="147">
        <f t="shared" ref="AY31" si="559">IF(OR($H31=0,AX31=0),0,AX31/$H31)</f>
        <v>0.80952380952380953</v>
      </c>
      <c r="AZ31" s="194">
        <f t="shared" si="458"/>
        <v>100</v>
      </c>
      <c r="BA31" s="147">
        <f t="shared" ref="BA31" si="560">IF(OR($H31=0,AZ31=0),0,AZ31/$H31)</f>
        <v>1</v>
      </c>
      <c r="BB31" s="194">
        <f t="shared" si="460"/>
        <v>100</v>
      </c>
      <c r="BC31" s="147">
        <f t="shared" ref="BC31" si="561">IF(OR($H31=0,BB31=0),0,BB31/$H31)</f>
        <v>1</v>
      </c>
      <c r="BD31" s="194">
        <f t="shared" si="462"/>
        <v>100</v>
      </c>
      <c r="BE31" s="147">
        <f t="shared" ref="BE31" si="562">IF(OR($H31=0,BD31=0),0,BD31/$H31)</f>
        <v>1</v>
      </c>
      <c r="BF31" s="194">
        <f t="shared" si="464"/>
        <v>100</v>
      </c>
      <c r="BG31" s="147">
        <f t="shared" ref="BG31" si="563">IF(OR($H31=0,BF31=0),0,BF31/$H31)</f>
        <v>1</v>
      </c>
      <c r="BH31" s="194">
        <f t="shared" si="466"/>
        <v>100</v>
      </c>
      <c r="BI31" s="147">
        <f t="shared" ref="BI31" si="564">IF(OR($H31=0,BH31=0),0,BH31/$H31)</f>
        <v>1</v>
      </c>
      <c r="BJ31" s="194">
        <f t="shared" si="468"/>
        <v>100</v>
      </c>
      <c r="BK31" s="147">
        <f t="shared" ref="BK31" si="565">IF(OR($H31=0,BJ31=0),0,BJ31/$H31)</f>
        <v>1</v>
      </c>
      <c r="BL31" s="194">
        <f t="shared" si="470"/>
        <v>100</v>
      </c>
      <c r="BM31" s="147">
        <f t="shared" ref="BM31" si="566">IF(OR($H31=0,BL31=0),0,BL31/$H31)</f>
        <v>1</v>
      </c>
      <c r="BN31" s="194">
        <f t="shared" si="472"/>
        <v>100</v>
      </c>
      <c r="BO31" s="147">
        <f t="shared" ref="BO31" si="567">IF(OR($H31=0,BN31=0),0,BN31/$H31)</f>
        <v>1</v>
      </c>
      <c r="BP31" s="194">
        <f t="shared" si="474"/>
        <v>100</v>
      </c>
      <c r="BQ31" s="147">
        <f t="shared" ref="BQ31" si="568">IF(OR($H31=0,BP31=0),0,BP31/$H31)</f>
        <v>1</v>
      </c>
      <c r="BR31" s="194">
        <f t="shared" si="476"/>
        <v>100</v>
      </c>
      <c r="BS31" s="147">
        <f t="shared" ref="BS31" si="569">IF(OR($H31=0,BR31=0),0,BR31/$H31)</f>
        <v>1</v>
      </c>
      <c r="BT31" s="194">
        <f t="shared" si="478"/>
        <v>100</v>
      </c>
      <c r="BU31" s="147">
        <f t="shared" si="479"/>
        <v>1</v>
      </c>
      <c r="BV31" s="194">
        <f t="shared" si="480"/>
        <v>100</v>
      </c>
      <c r="BW31" s="147">
        <f t="shared" si="481"/>
        <v>1</v>
      </c>
      <c r="BX31" s="194">
        <f t="shared" si="482"/>
        <v>100</v>
      </c>
      <c r="BY31" s="147">
        <f t="shared" si="483"/>
        <v>1</v>
      </c>
      <c r="BZ31" s="194">
        <f t="shared" si="484"/>
        <v>100</v>
      </c>
      <c r="CA31" s="147">
        <f t="shared" si="485"/>
        <v>1</v>
      </c>
      <c r="CB31" s="194">
        <f t="shared" si="486"/>
        <v>100</v>
      </c>
      <c r="CC31" s="147">
        <f t="shared" si="487"/>
        <v>1</v>
      </c>
      <c r="CD31" s="194">
        <f t="shared" si="488"/>
        <v>100</v>
      </c>
      <c r="CE31" s="147">
        <f t="shared" si="489"/>
        <v>1</v>
      </c>
      <c r="CF31" s="194">
        <f t="shared" si="490"/>
        <v>100</v>
      </c>
      <c r="CG31" s="147">
        <f t="shared" si="491"/>
        <v>1</v>
      </c>
      <c r="CH31" s="194">
        <f t="shared" si="492"/>
        <v>100</v>
      </c>
      <c r="CI31" s="147">
        <f t="shared" si="493"/>
        <v>1</v>
      </c>
      <c r="CJ31" s="194">
        <f t="shared" si="494"/>
        <v>100</v>
      </c>
      <c r="CK31" s="147">
        <f t="shared" si="495"/>
        <v>1</v>
      </c>
      <c r="CL31" s="194">
        <f t="shared" si="496"/>
        <v>100</v>
      </c>
      <c r="CM31" s="147">
        <f t="shared" si="497"/>
        <v>1</v>
      </c>
    </row>
    <row r="32" spans="1:91" s="142" customFormat="1" ht="14.1" customHeight="1">
      <c r="A32" s="74">
        <f t="shared" si="32"/>
        <v>170</v>
      </c>
      <c r="B32" s="173" t="s">
        <v>56</v>
      </c>
      <c r="C32" s="174"/>
      <c r="D32" s="151">
        <v>21</v>
      </c>
      <c r="E32" s="151">
        <v>21</v>
      </c>
      <c r="F32" s="175">
        <v>45310</v>
      </c>
      <c r="G32" s="175">
        <v>45330</v>
      </c>
      <c r="H32" s="144">
        <v>100</v>
      </c>
      <c r="I32" s="144">
        <v>100</v>
      </c>
      <c r="J32" s="145" t="s">
        <v>32</v>
      </c>
      <c r="K32" s="152">
        <f t="shared" si="423"/>
        <v>100</v>
      </c>
      <c r="L32" s="55">
        <f t="shared" si="424"/>
        <v>0.16800000000000001</v>
      </c>
      <c r="M32" s="147">
        <f t="shared" si="425"/>
        <v>1</v>
      </c>
      <c r="N32" s="148">
        <f t="shared" si="426"/>
        <v>1</v>
      </c>
      <c r="O32" s="149">
        <f t="shared" ref="O32:O87" si="570">N32-M32</f>
        <v>0</v>
      </c>
      <c r="P32" s="150"/>
      <c r="T32" s="194">
        <f t="shared" si="427"/>
        <v>0</v>
      </c>
      <c r="U32" s="147">
        <f t="shared" si="428"/>
        <v>0</v>
      </c>
      <c r="V32" s="194">
        <f t="shared" si="429"/>
        <v>0</v>
      </c>
      <c r="W32" s="147">
        <f t="shared" si="428"/>
        <v>0</v>
      </c>
      <c r="X32" s="194">
        <f t="shared" si="430"/>
        <v>0</v>
      </c>
      <c r="Y32" s="147">
        <f t="shared" ref="Y32" si="571">IF(OR($H32=0,X32=0),0,X32/$H32)</f>
        <v>0</v>
      </c>
      <c r="Z32" s="194">
        <f t="shared" si="432"/>
        <v>0</v>
      </c>
      <c r="AA32" s="147">
        <f t="shared" ref="AA32" si="572">IF(OR($H32=0,Z32=0),0,Z32/$H32)</f>
        <v>0</v>
      </c>
      <c r="AB32" s="194">
        <f t="shared" si="434"/>
        <v>0</v>
      </c>
      <c r="AC32" s="147">
        <f t="shared" ref="AC32" si="573">IF(OR($H32=0,AB32=0),0,AB32/$H32)</f>
        <v>0</v>
      </c>
      <c r="AD32" s="194">
        <f t="shared" si="436"/>
        <v>0</v>
      </c>
      <c r="AE32" s="147">
        <f t="shared" ref="AE32" si="574">IF(OR($H32=0,AD32=0),0,AD32/$H32)</f>
        <v>0</v>
      </c>
      <c r="AF32" s="194">
        <f t="shared" si="438"/>
        <v>0</v>
      </c>
      <c r="AG32" s="147">
        <f t="shared" ref="AG32" si="575">IF(OR($H32=0,AF32=0),0,AF32/$H32)</f>
        <v>0</v>
      </c>
      <c r="AH32" s="194">
        <f t="shared" si="440"/>
        <v>0</v>
      </c>
      <c r="AI32" s="147">
        <f t="shared" ref="AI32" si="576">IF(OR($H32=0,AH32=0),0,AH32/$H32)</f>
        <v>0</v>
      </c>
      <c r="AJ32" s="194">
        <f t="shared" si="442"/>
        <v>0</v>
      </c>
      <c r="AK32" s="147">
        <f t="shared" ref="AK32" si="577">IF(OR($H32=0,AJ32=0),0,AJ32/$H32)</f>
        <v>0</v>
      </c>
      <c r="AL32" s="194">
        <f t="shared" si="444"/>
        <v>0</v>
      </c>
      <c r="AM32" s="147">
        <f t="shared" ref="AM32" si="578">IF(OR($H32=0,AL32=0),0,AL32/$H32)</f>
        <v>0</v>
      </c>
      <c r="AN32" s="194">
        <f t="shared" si="446"/>
        <v>0</v>
      </c>
      <c r="AO32" s="147">
        <f t="shared" ref="AO32" si="579">IF(OR($H32=0,AN32=0),0,AN32/$H32)</f>
        <v>0</v>
      </c>
      <c r="AP32" s="194">
        <f t="shared" si="448"/>
        <v>0</v>
      </c>
      <c r="AQ32" s="147">
        <f t="shared" ref="AQ32" si="580">IF(OR($H32=0,AP32=0),0,AP32/$H32)</f>
        <v>0</v>
      </c>
      <c r="AR32" s="194">
        <f t="shared" si="450"/>
        <v>0</v>
      </c>
      <c r="AS32" s="147">
        <f t="shared" ref="AS32" si="581">IF(OR($H32=0,AR32=0),0,AR32/$H32)</f>
        <v>0</v>
      </c>
      <c r="AT32" s="194">
        <f t="shared" si="452"/>
        <v>0</v>
      </c>
      <c r="AU32" s="147">
        <f t="shared" ref="AU32" si="582">IF(OR($H32=0,AT32=0),0,AT32/$H32)</f>
        <v>0</v>
      </c>
      <c r="AV32" s="194">
        <f t="shared" si="454"/>
        <v>33.333333333333329</v>
      </c>
      <c r="AW32" s="147">
        <f t="shared" ref="AW32" si="583">IF(OR($H32=0,AV32=0),0,AV32/$H32)</f>
        <v>0.33333333333333326</v>
      </c>
      <c r="AX32" s="194">
        <f t="shared" si="456"/>
        <v>66.666666666666657</v>
      </c>
      <c r="AY32" s="147">
        <f t="shared" ref="AY32" si="584">IF(OR($H32=0,AX32=0),0,AX32/$H32)</f>
        <v>0.66666666666666652</v>
      </c>
      <c r="AZ32" s="194">
        <f t="shared" si="458"/>
        <v>100</v>
      </c>
      <c r="BA32" s="147">
        <f t="shared" ref="BA32" si="585">IF(OR($H32=0,AZ32=0),0,AZ32/$H32)</f>
        <v>1</v>
      </c>
      <c r="BB32" s="194">
        <f t="shared" si="460"/>
        <v>100</v>
      </c>
      <c r="BC32" s="147">
        <f t="shared" ref="BC32" si="586">IF(OR($H32=0,BB32=0),0,BB32/$H32)</f>
        <v>1</v>
      </c>
      <c r="BD32" s="194">
        <f t="shared" si="462"/>
        <v>100</v>
      </c>
      <c r="BE32" s="147">
        <f t="shared" ref="BE32" si="587">IF(OR($H32=0,BD32=0),0,BD32/$H32)</f>
        <v>1</v>
      </c>
      <c r="BF32" s="194">
        <f t="shared" si="464"/>
        <v>100</v>
      </c>
      <c r="BG32" s="147">
        <f t="shared" ref="BG32" si="588">IF(OR($H32=0,BF32=0),0,BF32/$H32)</f>
        <v>1</v>
      </c>
      <c r="BH32" s="194">
        <f t="shared" si="466"/>
        <v>100</v>
      </c>
      <c r="BI32" s="147">
        <f t="shared" ref="BI32" si="589">IF(OR($H32=0,BH32=0),0,BH32/$H32)</f>
        <v>1</v>
      </c>
      <c r="BJ32" s="194">
        <f t="shared" si="468"/>
        <v>100</v>
      </c>
      <c r="BK32" s="147">
        <f t="shared" ref="BK32" si="590">IF(OR($H32=0,BJ32=0),0,BJ32/$H32)</f>
        <v>1</v>
      </c>
      <c r="BL32" s="194">
        <f t="shared" si="470"/>
        <v>100</v>
      </c>
      <c r="BM32" s="147">
        <f t="shared" ref="BM32" si="591">IF(OR($H32=0,BL32=0),0,BL32/$H32)</f>
        <v>1</v>
      </c>
      <c r="BN32" s="194">
        <f t="shared" si="472"/>
        <v>100</v>
      </c>
      <c r="BO32" s="147">
        <f t="shared" ref="BO32" si="592">IF(OR($H32=0,BN32=0),0,BN32/$H32)</f>
        <v>1</v>
      </c>
      <c r="BP32" s="194">
        <f t="shared" si="474"/>
        <v>100</v>
      </c>
      <c r="BQ32" s="147">
        <f t="shared" ref="BQ32" si="593">IF(OR($H32=0,BP32=0),0,BP32/$H32)</f>
        <v>1</v>
      </c>
      <c r="BR32" s="194">
        <f t="shared" si="476"/>
        <v>100</v>
      </c>
      <c r="BS32" s="147">
        <f t="shared" ref="BS32" si="594">IF(OR($H32=0,BR32=0),0,BR32/$H32)</f>
        <v>1</v>
      </c>
      <c r="BT32" s="194">
        <f t="shared" si="478"/>
        <v>100</v>
      </c>
      <c r="BU32" s="147">
        <f t="shared" si="479"/>
        <v>1</v>
      </c>
      <c r="BV32" s="194">
        <f t="shared" si="480"/>
        <v>100</v>
      </c>
      <c r="BW32" s="147">
        <f t="shared" si="481"/>
        <v>1</v>
      </c>
      <c r="BX32" s="194">
        <f t="shared" si="482"/>
        <v>100</v>
      </c>
      <c r="BY32" s="147">
        <f t="shared" si="483"/>
        <v>1</v>
      </c>
      <c r="BZ32" s="194">
        <f t="shared" si="484"/>
        <v>100</v>
      </c>
      <c r="CA32" s="147">
        <f t="shared" si="485"/>
        <v>1</v>
      </c>
      <c r="CB32" s="194">
        <f t="shared" si="486"/>
        <v>100</v>
      </c>
      <c r="CC32" s="147">
        <f t="shared" si="487"/>
        <v>1</v>
      </c>
      <c r="CD32" s="194">
        <f t="shared" si="488"/>
        <v>100</v>
      </c>
      <c r="CE32" s="147">
        <f t="shared" si="489"/>
        <v>1</v>
      </c>
      <c r="CF32" s="194">
        <f t="shared" si="490"/>
        <v>100</v>
      </c>
      <c r="CG32" s="147">
        <f t="shared" si="491"/>
        <v>1</v>
      </c>
      <c r="CH32" s="194">
        <f t="shared" si="492"/>
        <v>100</v>
      </c>
      <c r="CI32" s="147">
        <f t="shared" si="493"/>
        <v>1</v>
      </c>
      <c r="CJ32" s="194">
        <f t="shared" si="494"/>
        <v>100</v>
      </c>
      <c r="CK32" s="147">
        <f t="shared" si="495"/>
        <v>1</v>
      </c>
      <c r="CL32" s="194">
        <f t="shared" si="496"/>
        <v>100</v>
      </c>
      <c r="CM32" s="147">
        <f t="shared" si="497"/>
        <v>1</v>
      </c>
    </row>
    <row r="33" spans="1:91" s="142" customFormat="1" ht="14.1" customHeight="1">
      <c r="A33" s="74">
        <f t="shared" si="32"/>
        <v>171</v>
      </c>
      <c r="B33" s="173" t="s">
        <v>57</v>
      </c>
      <c r="C33" s="174"/>
      <c r="D33" s="151">
        <v>21</v>
      </c>
      <c r="E33" s="151">
        <v>21</v>
      </c>
      <c r="F33" s="175">
        <v>45311</v>
      </c>
      <c r="G33" s="175">
        <v>45331</v>
      </c>
      <c r="H33" s="144">
        <v>100</v>
      </c>
      <c r="I33" s="144">
        <v>100</v>
      </c>
      <c r="J33" s="145" t="s">
        <v>32</v>
      </c>
      <c r="K33" s="141">
        <f t="shared" si="423"/>
        <v>100</v>
      </c>
      <c r="L33" s="55">
        <f t="shared" si="424"/>
        <v>0.16800000000000001</v>
      </c>
      <c r="M33" s="147">
        <f t="shared" si="425"/>
        <v>1</v>
      </c>
      <c r="N33" s="148">
        <f t="shared" si="426"/>
        <v>1</v>
      </c>
      <c r="O33" s="149">
        <f t="shared" si="570"/>
        <v>0</v>
      </c>
      <c r="P33" s="150"/>
      <c r="T33" s="194">
        <f t="shared" si="427"/>
        <v>0</v>
      </c>
      <c r="U33" s="147">
        <f t="shared" si="428"/>
        <v>0</v>
      </c>
      <c r="V33" s="194">
        <f t="shared" si="429"/>
        <v>0</v>
      </c>
      <c r="W33" s="147">
        <f t="shared" si="428"/>
        <v>0</v>
      </c>
      <c r="X33" s="194">
        <f t="shared" si="430"/>
        <v>0</v>
      </c>
      <c r="Y33" s="147">
        <f t="shared" ref="Y33" si="595">IF(OR($H33=0,X33=0),0,X33/$H33)</f>
        <v>0</v>
      </c>
      <c r="Z33" s="194">
        <f t="shared" si="432"/>
        <v>0</v>
      </c>
      <c r="AA33" s="147">
        <f t="shared" ref="AA33" si="596">IF(OR($H33=0,Z33=0),0,Z33/$H33)</f>
        <v>0</v>
      </c>
      <c r="AB33" s="194">
        <f t="shared" si="434"/>
        <v>0</v>
      </c>
      <c r="AC33" s="147">
        <f t="shared" ref="AC33" si="597">IF(OR($H33=0,AB33=0),0,AB33/$H33)</f>
        <v>0</v>
      </c>
      <c r="AD33" s="194">
        <f t="shared" si="436"/>
        <v>0</v>
      </c>
      <c r="AE33" s="147">
        <f t="shared" ref="AE33" si="598">IF(OR($H33=0,AD33=0),0,AD33/$H33)</f>
        <v>0</v>
      </c>
      <c r="AF33" s="194">
        <f t="shared" si="438"/>
        <v>0</v>
      </c>
      <c r="AG33" s="147">
        <f t="shared" ref="AG33" si="599">IF(OR($H33=0,AF33=0),0,AF33/$H33)</f>
        <v>0</v>
      </c>
      <c r="AH33" s="194">
        <f t="shared" si="440"/>
        <v>0</v>
      </c>
      <c r="AI33" s="147">
        <f t="shared" ref="AI33" si="600">IF(OR($H33=0,AH33=0),0,AH33/$H33)</f>
        <v>0</v>
      </c>
      <c r="AJ33" s="194">
        <f t="shared" si="442"/>
        <v>0</v>
      </c>
      <c r="AK33" s="147">
        <f t="shared" ref="AK33" si="601">IF(OR($H33=0,AJ33=0),0,AJ33/$H33)</f>
        <v>0</v>
      </c>
      <c r="AL33" s="194">
        <f t="shared" si="444"/>
        <v>0</v>
      </c>
      <c r="AM33" s="147">
        <f t="shared" ref="AM33" si="602">IF(OR($H33=0,AL33=0),0,AL33/$H33)</f>
        <v>0</v>
      </c>
      <c r="AN33" s="194">
        <f t="shared" si="446"/>
        <v>0</v>
      </c>
      <c r="AO33" s="147">
        <f t="shared" ref="AO33" si="603">IF(OR($H33=0,AN33=0),0,AN33/$H33)</f>
        <v>0</v>
      </c>
      <c r="AP33" s="194">
        <f t="shared" si="448"/>
        <v>0</v>
      </c>
      <c r="AQ33" s="147">
        <f t="shared" ref="AQ33" si="604">IF(OR($H33=0,AP33=0),0,AP33/$H33)</f>
        <v>0</v>
      </c>
      <c r="AR33" s="194">
        <f t="shared" si="450"/>
        <v>0</v>
      </c>
      <c r="AS33" s="147">
        <f t="shared" ref="AS33" si="605">IF(OR($H33=0,AR33=0),0,AR33/$H33)</f>
        <v>0</v>
      </c>
      <c r="AT33" s="194">
        <f t="shared" si="452"/>
        <v>0</v>
      </c>
      <c r="AU33" s="147">
        <f t="shared" ref="AU33" si="606">IF(OR($H33=0,AT33=0),0,AT33/$H33)</f>
        <v>0</v>
      </c>
      <c r="AV33" s="194">
        <f t="shared" si="454"/>
        <v>28.571428571428569</v>
      </c>
      <c r="AW33" s="147">
        <f t="shared" ref="AW33" si="607">IF(OR($H33=0,AV33=0),0,AV33/$H33)</f>
        <v>0.2857142857142857</v>
      </c>
      <c r="AX33" s="194">
        <f t="shared" si="456"/>
        <v>61.904761904761898</v>
      </c>
      <c r="AY33" s="147">
        <f t="shared" ref="AY33" si="608">IF(OR($H33=0,AX33=0),0,AX33/$H33)</f>
        <v>0.61904761904761896</v>
      </c>
      <c r="AZ33" s="194">
        <f t="shared" si="458"/>
        <v>95.238095238095227</v>
      </c>
      <c r="BA33" s="147">
        <f t="shared" ref="BA33" si="609">IF(OR($H33=0,AZ33=0),0,AZ33/$H33)</f>
        <v>0.95238095238095222</v>
      </c>
      <c r="BB33" s="194">
        <f t="shared" si="460"/>
        <v>100</v>
      </c>
      <c r="BC33" s="147">
        <f t="shared" ref="BC33" si="610">IF(OR($H33=0,BB33=0),0,BB33/$H33)</f>
        <v>1</v>
      </c>
      <c r="BD33" s="194">
        <f t="shared" si="462"/>
        <v>100</v>
      </c>
      <c r="BE33" s="147">
        <f t="shared" ref="BE33" si="611">IF(OR($H33=0,BD33=0),0,BD33/$H33)</f>
        <v>1</v>
      </c>
      <c r="BF33" s="194">
        <f t="shared" si="464"/>
        <v>100</v>
      </c>
      <c r="BG33" s="147">
        <f t="shared" ref="BG33" si="612">IF(OR($H33=0,BF33=0),0,BF33/$H33)</f>
        <v>1</v>
      </c>
      <c r="BH33" s="194">
        <f t="shared" si="466"/>
        <v>100</v>
      </c>
      <c r="BI33" s="147">
        <f t="shared" ref="BI33" si="613">IF(OR($H33=0,BH33=0),0,BH33/$H33)</f>
        <v>1</v>
      </c>
      <c r="BJ33" s="194">
        <f t="shared" si="468"/>
        <v>100</v>
      </c>
      <c r="BK33" s="147">
        <f t="shared" ref="BK33" si="614">IF(OR($H33=0,BJ33=0),0,BJ33/$H33)</f>
        <v>1</v>
      </c>
      <c r="BL33" s="194">
        <f t="shared" si="470"/>
        <v>100</v>
      </c>
      <c r="BM33" s="147">
        <f t="shared" ref="BM33" si="615">IF(OR($H33=0,BL33=0),0,BL33/$H33)</f>
        <v>1</v>
      </c>
      <c r="BN33" s="194">
        <f t="shared" si="472"/>
        <v>100</v>
      </c>
      <c r="BO33" s="147">
        <f t="shared" ref="BO33" si="616">IF(OR($H33=0,BN33=0),0,BN33/$H33)</f>
        <v>1</v>
      </c>
      <c r="BP33" s="194">
        <f t="shared" si="474"/>
        <v>100</v>
      </c>
      <c r="BQ33" s="147">
        <f t="shared" ref="BQ33" si="617">IF(OR($H33=0,BP33=0),0,BP33/$H33)</f>
        <v>1</v>
      </c>
      <c r="BR33" s="194">
        <f t="shared" si="476"/>
        <v>100</v>
      </c>
      <c r="BS33" s="147">
        <f t="shared" ref="BS33" si="618">IF(OR($H33=0,BR33=0),0,BR33/$H33)</f>
        <v>1</v>
      </c>
      <c r="BT33" s="194">
        <f t="shared" si="478"/>
        <v>100</v>
      </c>
      <c r="BU33" s="147">
        <f t="shared" si="479"/>
        <v>1</v>
      </c>
      <c r="BV33" s="194">
        <f t="shared" si="480"/>
        <v>100</v>
      </c>
      <c r="BW33" s="147">
        <f t="shared" si="481"/>
        <v>1</v>
      </c>
      <c r="BX33" s="194">
        <f t="shared" si="482"/>
        <v>100</v>
      </c>
      <c r="BY33" s="147">
        <f t="shared" si="483"/>
        <v>1</v>
      </c>
      <c r="BZ33" s="194">
        <f t="shared" si="484"/>
        <v>100</v>
      </c>
      <c r="CA33" s="147">
        <f t="shared" si="485"/>
        <v>1</v>
      </c>
      <c r="CB33" s="194">
        <f t="shared" si="486"/>
        <v>100</v>
      </c>
      <c r="CC33" s="147">
        <f t="shared" si="487"/>
        <v>1</v>
      </c>
      <c r="CD33" s="194">
        <f t="shared" si="488"/>
        <v>100</v>
      </c>
      <c r="CE33" s="147">
        <f t="shared" si="489"/>
        <v>1</v>
      </c>
      <c r="CF33" s="194">
        <f t="shared" si="490"/>
        <v>100</v>
      </c>
      <c r="CG33" s="147">
        <f t="shared" si="491"/>
        <v>1</v>
      </c>
      <c r="CH33" s="194">
        <f t="shared" si="492"/>
        <v>100</v>
      </c>
      <c r="CI33" s="147">
        <f t="shared" si="493"/>
        <v>1</v>
      </c>
      <c r="CJ33" s="194">
        <f t="shared" si="494"/>
        <v>100</v>
      </c>
      <c r="CK33" s="147">
        <f t="shared" si="495"/>
        <v>1</v>
      </c>
      <c r="CL33" s="194">
        <f t="shared" si="496"/>
        <v>100</v>
      </c>
      <c r="CM33" s="147">
        <f t="shared" si="497"/>
        <v>1</v>
      </c>
    </row>
    <row r="34" spans="1:91" s="142" customFormat="1" ht="14.1" customHeight="1">
      <c r="A34" s="74">
        <f t="shared" si="32"/>
        <v>172</v>
      </c>
      <c r="B34" s="173" t="s">
        <v>61</v>
      </c>
      <c r="C34" s="174"/>
      <c r="D34" s="151">
        <v>0</v>
      </c>
      <c r="E34" s="151">
        <v>1</v>
      </c>
      <c r="F34" s="175">
        <v>45331</v>
      </c>
      <c r="G34" s="175">
        <v>45331</v>
      </c>
      <c r="H34" s="144">
        <v>100</v>
      </c>
      <c r="I34" s="144">
        <v>100</v>
      </c>
      <c r="J34" s="145" t="s">
        <v>32</v>
      </c>
      <c r="K34" s="152">
        <f t="shared" si="423"/>
        <v>100</v>
      </c>
      <c r="L34" s="55">
        <f t="shared" si="424"/>
        <v>0</v>
      </c>
      <c r="M34" s="147">
        <f t="shared" si="425"/>
        <v>1</v>
      </c>
      <c r="N34" s="148">
        <f t="shared" si="426"/>
        <v>1</v>
      </c>
      <c r="O34" s="149">
        <f t="shared" si="570"/>
        <v>0</v>
      </c>
      <c r="P34" s="150"/>
      <c r="T34" s="194">
        <f t="shared" si="427"/>
        <v>0</v>
      </c>
      <c r="U34" s="147">
        <f t="shared" si="428"/>
        <v>0</v>
      </c>
      <c r="V34" s="194">
        <f t="shared" si="429"/>
        <v>0</v>
      </c>
      <c r="W34" s="147">
        <f t="shared" si="428"/>
        <v>0</v>
      </c>
      <c r="X34" s="194">
        <f t="shared" si="430"/>
        <v>0</v>
      </c>
      <c r="Y34" s="147">
        <f t="shared" ref="Y34" si="619">IF(OR($H34=0,X34=0),0,X34/$H34)</f>
        <v>0</v>
      </c>
      <c r="Z34" s="194">
        <f t="shared" si="432"/>
        <v>0</v>
      </c>
      <c r="AA34" s="147">
        <f t="shared" ref="AA34" si="620">IF(OR($H34=0,Z34=0),0,Z34/$H34)</f>
        <v>0</v>
      </c>
      <c r="AB34" s="194">
        <f t="shared" si="434"/>
        <v>0</v>
      </c>
      <c r="AC34" s="147">
        <f t="shared" ref="AC34" si="621">IF(OR($H34=0,AB34=0),0,AB34/$H34)</f>
        <v>0</v>
      </c>
      <c r="AD34" s="194">
        <f t="shared" si="436"/>
        <v>0</v>
      </c>
      <c r="AE34" s="147">
        <f t="shared" ref="AE34" si="622">IF(OR($H34=0,AD34=0),0,AD34/$H34)</f>
        <v>0</v>
      </c>
      <c r="AF34" s="194">
        <f t="shared" si="438"/>
        <v>0</v>
      </c>
      <c r="AG34" s="147">
        <f t="shared" ref="AG34" si="623">IF(OR($H34=0,AF34=0),0,AF34/$H34)</f>
        <v>0</v>
      </c>
      <c r="AH34" s="194">
        <f t="shared" si="440"/>
        <v>0</v>
      </c>
      <c r="AI34" s="147">
        <f t="shared" ref="AI34" si="624">IF(OR($H34=0,AH34=0),0,AH34/$H34)</f>
        <v>0</v>
      </c>
      <c r="AJ34" s="194">
        <f t="shared" si="442"/>
        <v>0</v>
      </c>
      <c r="AK34" s="147">
        <f t="shared" ref="AK34" si="625">IF(OR($H34=0,AJ34=0),0,AJ34/$H34)</f>
        <v>0</v>
      </c>
      <c r="AL34" s="194">
        <f t="shared" si="444"/>
        <v>0</v>
      </c>
      <c r="AM34" s="147">
        <f t="shared" ref="AM34" si="626">IF(OR($H34=0,AL34=0),0,AL34/$H34)</f>
        <v>0</v>
      </c>
      <c r="AN34" s="194">
        <f t="shared" si="446"/>
        <v>0</v>
      </c>
      <c r="AO34" s="147">
        <f t="shared" ref="AO34" si="627">IF(OR($H34=0,AN34=0),0,AN34/$H34)</f>
        <v>0</v>
      </c>
      <c r="AP34" s="194">
        <f t="shared" si="448"/>
        <v>0</v>
      </c>
      <c r="AQ34" s="147">
        <f t="shared" ref="AQ34" si="628">IF(OR($H34=0,AP34=0),0,AP34/$H34)</f>
        <v>0</v>
      </c>
      <c r="AR34" s="194">
        <f t="shared" si="450"/>
        <v>0</v>
      </c>
      <c r="AS34" s="147">
        <f t="shared" ref="AS34" si="629">IF(OR($H34=0,AR34=0),0,AR34/$H34)</f>
        <v>0</v>
      </c>
      <c r="AT34" s="194">
        <f t="shared" si="452"/>
        <v>0</v>
      </c>
      <c r="AU34" s="147">
        <f t="shared" ref="AU34" si="630">IF(OR($H34=0,AT34=0),0,AT34/$H34)</f>
        <v>0</v>
      </c>
      <c r="AV34" s="194">
        <f t="shared" si="454"/>
        <v>0</v>
      </c>
      <c r="AW34" s="147">
        <f t="shared" ref="AW34" si="631">IF(OR($H34=0,AV34=0),0,AV34/$H34)</f>
        <v>0</v>
      </c>
      <c r="AX34" s="194">
        <f t="shared" si="456"/>
        <v>0</v>
      </c>
      <c r="AY34" s="147">
        <f t="shared" ref="AY34" si="632">IF(OR($H34=0,AX34=0),0,AX34/$H34)</f>
        <v>0</v>
      </c>
      <c r="AZ34" s="194">
        <f t="shared" si="458"/>
        <v>0</v>
      </c>
      <c r="BA34" s="147">
        <f t="shared" ref="BA34" si="633">IF(OR($H34=0,AZ34=0),0,AZ34/$H34)</f>
        <v>0</v>
      </c>
      <c r="BB34" s="194">
        <f t="shared" si="460"/>
        <v>100</v>
      </c>
      <c r="BC34" s="147">
        <f t="shared" ref="BC34" si="634">IF(OR($H34=0,BB34=0),0,BB34/$H34)</f>
        <v>1</v>
      </c>
      <c r="BD34" s="194">
        <f t="shared" si="462"/>
        <v>100</v>
      </c>
      <c r="BE34" s="147">
        <f t="shared" ref="BE34" si="635">IF(OR($H34=0,BD34=0),0,BD34/$H34)</f>
        <v>1</v>
      </c>
      <c r="BF34" s="194">
        <f t="shared" si="464"/>
        <v>100</v>
      </c>
      <c r="BG34" s="147">
        <f t="shared" ref="BG34" si="636">IF(OR($H34=0,BF34=0),0,BF34/$H34)</f>
        <v>1</v>
      </c>
      <c r="BH34" s="194">
        <f t="shared" si="466"/>
        <v>100</v>
      </c>
      <c r="BI34" s="147">
        <f t="shared" ref="BI34" si="637">IF(OR($H34=0,BH34=0),0,BH34/$H34)</f>
        <v>1</v>
      </c>
      <c r="BJ34" s="194">
        <f t="shared" si="468"/>
        <v>100</v>
      </c>
      <c r="BK34" s="147">
        <f t="shared" ref="BK34" si="638">IF(OR($H34=0,BJ34=0),0,BJ34/$H34)</f>
        <v>1</v>
      </c>
      <c r="BL34" s="194">
        <f t="shared" si="470"/>
        <v>100</v>
      </c>
      <c r="BM34" s="147">
        <f t="shared" ref="BM34" si="639">IF(OR($H34=0,BL34=0),0,BL34/$H34)</f>
        <v>1</v>
      </c>
      <c r="BN34" s="194">
        <f t="shared" si="472"/>
        <v>100</v>
      </c>
      <c r="BO34" s="147">
        <f t="shared" ref="BO34" si="640">IF(OR($H34=0,BN34=0),0,BN34/$H34)</f>
        <v>1</v>
      </c>
      <c r="BP34" s="194">
        <f t="shared" si="474"/>
        <v>100</v>
      </c>
      <c r="BQ34" s="147">
        <f t="shared" ref="BQ34" si="641">IF(OR($H34=0,BP34=0),0,BP34/$H34)</f>
        <v>1</v>
      </c>
      <c r="BR34" s="194">
        <f t="shared" si="476"/>
        <v>100</v>
      </c>
      <c r="BS34" s="147">
        <f t="shared" ref="BS34" si="642">IF(OR($H34=0,BR34=0),0,BR34/$H34)</f>
        <v>1</v>
      </c>
      <c r="BT34" s="194">
        <f t="shared" si="478"/>
        <v>100</v>
      </c>
      <c r="BU34" s="147">
        <f t="shared" si="479"/>
        <v>1</v>
      </c>
      <c r="BV34" s="194">
        <f t="shared" si="480"/>
        <v>100</v>
      </c>
      <c r="BW34" s="147">
        <f t="shared" si="481"/>
        <v>1</v>
      </c>
      <c r="BX34" s="194">
        <f t="shared" si="482"/>
        <v>100</v>
      </c>
      <c r="BY34" s="147">
        <f t="shared" si="483"/>
        <v>1</v>
      </c>
      <c r="BZ34" s="194">
        <f t="shared" si="484"/>
        <v>100</v>
      </c>
      <c r="CA34" s="147">
        <f t="shared" si="485"/>
        <v>1</v>
      </c>
      <c r="CB34" s="194">
        <f t="shared" si="486"/>
        <v>100</v>
      </c>
      <c r="CC34" s="147">
        <f t="shared" si="487"/>
        <v>1</v>
      </c>
      <c r="CD34" s="194">
        <f t="shared" si="488"/>
        <v>100</v>
      </c>
      <c r="CE34" s="147">
        <f t="shared" si="489"/>
        <v>1</v>
      </c>
      <c r="CF34" s="194">
        <f t="shared" si="490"/>
        <v>100</v>
      </c>
      <c r="CG34" s="147">
        <f t="shared" si="491"/>
        <v>1</v>
      </c>
      <c r="CH34" s="194">
        <f t="shared" si="492"/>
        <v>100</v>
      </c>
      <c r="CI34" s="147">
        <f t="shared" si="493"/>
        <v>1</v>
      </c>
      <c r="CJ34" s="194">
        <f t="shared" si="494"/>
        <v>100</v>
      </c>
      <c r="CK34" s="147">
        <f t="shared" si="495"/>
        <v>1</v>
      </c>
      <c r="CL34" s="194">
        <f t="shared" si="496"/>
        <v>100</v>
      </c>
      <c r="CM34" s="147">
        <f t="shared" si="497"/>
        <v>1</v>
      </c>
    </row>
    <row r="35" spans="1:91" s="142" customFormat="1" ht="14.1" customHeight="1">
      <c r="A35" s="74">
        <f t="shared" si="32"/>
        <v>173</v>
      </c>
      <c r="B35" s="173" t="s">
        <v>62</v>
      </c>
      <c r="C35" s="174"/>
      <c r="D35" s="151">
        <v>0</v>
      </c>
      <c r="E35" s="151">
        <v>1</v>
      </c>
      <c r="F35" s="175">
        <v>45331</v>
      </c>
      <c r="G35" s="175">
        <v>45331</v>
      </c>
      <c r="H35" s="144">
        <v>100</v>
      </c>
      <c r="I35" s="144">
        <v>100</v>
      </c>
      <c r="J35" s="145" t="s">
        <v>32</v>
      </c>
      <c r="K35" s="141">
        <f t="shared" si="423"/>
        <v>100</v>
      </c>
      <c r="L35" s="55">
        <f>D35/$D$15</f>
        <v>0</v>
      </c>
      <c r="M35" s="147">
        <f t="shared" si="425"/>
        <v>1</v>
      </c>
      <c r="N35" s="148">
        <f t="shared" si="426"/>
        <v>1</v>
      </c>
      <c r="O35" s="149">
        <f t="shared" si="570"/>
        <v>0</v>
      </c>
      <c r="P35" s="150"/>
      <c r="T35" s="194">
        <f t="shared" si="427"/>
        <v>0</v>
      </c>
      <c r="U35" s="147">
        <f t="shared" si="428"/>
        <v>0</v>
      </c>
      <c r="V35" s="194">
        <f t="shared" si="429"/>
        <v>0</v>
      </c>
      <c r="W35" s="147">
        <f t="shared" si="428"/>
        <v>0</v>
      </c>
      <c r="X35" s="194">
        <f t="shared" si="430"/>
        <v>0</v>
      </c>
      <c r="Y35" s="147">
        <f t="shared" ref="Y35" si="643">IF(OR($H35=0,X35=0),0,X35/$H35)</f>
        <v>0</v>
      </c>
      <c r="Z35" s="194">
        <f t="shared" si="432"/>
        <v>0</v>
      </c>
      <c r="AA35" s="147">
        <f t="shared" ref="AA35" si="644">IF(OR($H35=0,Z35=0),0,Z35/$H35)</f>
        <v>0</v>
      </c>
      <c r="AB35" s="194">
        <f t="shared" si="434"/>
        <v>0</v>
      </c>
      <c r="AC35" s="147">
        <f t="shared" ref="AC35" si="645">IF(OR($H35=0,AB35=0),0,AB35/$H35)</f>
        <v>0</v>
      </c>
      <c r="AD35" s="194">
        <f t="shared" si="436"/>
        <v>0</v>
      </c>
      <c r="AE35" s="147">
        <f t="shared" ref="AE35" si="646">IF(OR($H35=0,AD35=0),0,AD35/$H35)</f>
        <v>0</v>
      </c>
      <c r="AF35" s="194">
        <f t="shared" si="438"/>
        <v>0</v>
      </c>
      <c r="AG35" s="147">
        <f t="shared" ref="AG35" si="647">IF(OR($H35=0,AF35=0),0,AF35/$H35)</f>
        <v>0</v>
      </c>
      <c r="AH35" s="194">
        <f t="shared" si="440"/>
        <v>0</v>
      </c>
      <c r="AI35" s="147">
        <f t="shared" ref="AI35" si="648">IF(OR($H35=0,AH35=0),0,AH35/$H35)</f>
        <v>0</v>
      </c>
      <c r="AJ35" s="194">
        <f t="shared" si="442"/>
        <v>0</v>
      </c>
      <c r="AK35" s="147">
        <f t="shared" ref="AK35" si="649">IF(OR($H35=0,AJ35=0),0,AJ35/$H35)</f>
        <v>0</v>
      </c>
      <c r="AL35" s="194">
        <f t="shared" si="444"/>
        <v>0</v>
      </c>
      <c r="AM35" s="147">
        <f t="shared" ref="AM35" si="650">IF(OR($H35=0,AL35=0),0,AL35/$H35)</f>
        <v>0</v>
      </c>
      <c r="AN35" s="194">
        <f t="shared" si="446"/>
        <v>0</v>
      </c>
      <c r="AO35" s="147">
        <f t="shared" ref="AO35" si="651">IF(OR($H35=0,AN35=0),0,AN35/$H35)</f>
        <v>0</v>
      </c>
      <c r="AP35" s="194">
        <f t="shared" si="448"/>
        <v>0</v>
      </c>
      <c r="AQ35" s="147">
        <f t="shared" ref="AQ35" si="652">IF(OR($H35=0,AP35=0),0,AP35/$H35)</f>
        <v>0</v>
      </c>
      <c r="AR35" s="194">
        <f t="shared" si="450"/>
        <v>0</v>
      </c>
      <c r="AS35" s="147">
        <f t="shared" ref="AS35" si="653">IF(OR($H35=0,AR35=0),0,AR35/$H35)</f>
        <v>0</v>
      </c>
      <c r="AT35" s="194">
        <f t="shared" si="452"/>
        <v>0</v>
      </c>
      <c r="AU35" s="147">
        <f t="shared" ref="AU35" si="654">IF(OR($H35=0,AT35=0),0,AT35/$H35)</f>
        <v>0</v>
      </c>
      <c r="AV35" s="194">
        <f t="shared" si="454"/>
        <v>0</v>
      </c>
      <c r="AW35" s="147">
        <f t="shared" ref="AW35" si="655">IF(OR($H35=0,AV35=0),0,AV35/$H35)</f>
        <v>0</v>
      </c>
      <c r="AX35" s="194">
        <f t="shared" si="456"/>
        <v>0</v>
      </c>
      <c r="AY35" s="147">
        <f t="shared" ref="AY35" si="656">IF(OR($H35=0,AX35=0),0,AX35/$H35)</f>
        <v>0</v>
      </c>
      <c r="AZ35" s="194">
        <f t="shared" si="458"/>
        <v>0</v>
      </c>
      <c r="BA35" s="147">
        <f t="shared" ref="BA35" si="657">IF(OR($H35=0,AZ35=0),0,AZ35/$H35)</f>
        <v>0</v>
      </c>
      <c r="BB35" s="194">
        <f t="shared" si="460"/>
        <v>100</v>
      </c>
      <c r="BC35" s="147">
        <f t="shared" ref="BC35" si="658">IF(OR($H35=0,BB35=0),0,BB35/$H35)</f>
        <v>1</v>
      </c>
      <c r="BD35" s="194">
        <f t="shared" si="462"/>
        <v>100</v>
      </c>
      <c r="BE35" s="147">
        <f t="shared" ref="BE35" si="659">IF(OR($H35=0,BD35=0),0,BD35/$H35)</f>
        <v>1</v>
      </c>
      <c r="BF35" s="194">
        <f t="shared" si="464"/>
        <v>100</v>
      </c>
      <c r="BG35" s="147">
        <f t="shared" ref="BG35" si="660">IF(OR($H35=0,BF35=0),0,BF35/$H35)</f>
        <v>1</v>
      </c>
      <c r="BH35" s="194">
        <f t="shared" si="466"/>
        <v>100</v>
      </c>
      <c r="BI35" s="147">
        <f t="shared" ref="BI35" si="661">IF(OR($H35=0,BH35=0),0,BH35/$H35)</f>
        <v>1</v>
      </c>
      <c r="BJ35" s="194">
        <f t="shared" si="468"/>
        <v>100</v>
      </c>
      <c r="BK35" s="147">
        <f t="shared" ref="BK35" si="662">IF(OR($H35=0,BJ35=0),0,BJ35/$H35)</f>
        <v>1</v>
      </c>
      <c r="BL35" s="194">
        <f t="shared" si="470"/>
        <v>100</v>
      </c>
      <c r="BM35" s="147">
        <f t="shared" ref="BM35" si="663">IF(OR($H35=0,BL35=0),0,BL35/$H35)</f>
        <v>1</v>
      </c>
      <c r="BN35" s="194">
        <f t="shared" si="472"/>
        <v>100</v>
      </c>
      <c r="BO35" s="147">
        <f t="shared" ref="BO35" si="664">IF(OR($H35=0,BN35=0),0,BN35/$H35)</f>
        <v>1</v>
      </c>
      <c r="BP35" s="194">
        <f t="shared" si="474"/>
        <v>100</v>
      </c>
      <c r="BQ35" s="147">
        <f t="shared" ref="BQ35" si="665">IF(OR($H35=0,BP35=0),0,BP35/$H35)</f>
        <v>1</v>
      </c>
      <c r="BR35" s="194">
        <f t="shared" si="476"/>
        <v>100</v>
      </c>
      <c r="BS35" s="147">
        <f t="shared" ref="BS35" si="666">IF(OR($H35=0,BR35=0),0,BR35/$H35)</f>
        <v>1</v>
      </c>
      <c r="BT35" s="194">
        <f t="shared" si="478"/>
        <v>100</v>
      </c>
      <c r="BU35" s="147">
        <f t="shared" si="479"/>
        <v>1</v>
      </c>
      <c r="BV35" s="194">
        <f t="shared" si="480"/>
        <v>100</v>
      </c>
      <c r="BW35" s="147">
        <f t="shared" si="481"/>
        <v>1</v>
      </c>
      <c r="BX35" s="194">
        <f t="shared" si="482"/>
        <v>100</v>
      </c>
      <c r="BY35" s="147">
        <f t="shared" si="483"/>
        <v>1</v>
      </c>
      <c r="BZ35" s="194">
        <f t="shared" si="484"/>
        <v>100</v>
      </c>
      <c r="CA35" s="147">
        <f t="shared" si="485"/>
        <v>1</v>
      </c>
      <c r="CB35" s="194">
        <f t="shared" si="486"/>
        <v>100</v>
      </c>
      <c r="CC35" s="147">
        <f t="shared" si="487"/>
        <v>1</v>
      </c>
      <c r="CD35" s="194">
        <f t="shared" si="488"/>
        <v>100</v>
      </c>
      <c r="CE35" s="147">
        <f t="shared" si="489"/>
        <v>1</v>
      </c>
      <c r="CF35" s="194">
        <f t="shared" si="490"/>
        <v>100</v>
      </c>
      <c r="CG35" s="147">
        <f t="shared" si="491"/>
        <v>1</v>
      </c>
      <c r="CH35" s="194">
        <f t="shared" si="492"/>
        <v>100</v>
      </c>
      <c r="CI35" s="147">
        <f t="shared" si="493"/>
        <v>1</v>
      </c>
      <c r="CJ35" s="194">
        <f t="shared" si="494"/>
        <v>100</v>
      </c>
      <c r="CK35" s="147">
        <f t="shared" si="495"/>
        <v>1</v>
      </c>
      <c r="CL35" s="194">
        <f t="shared" si="496"/>
        <v>100</v>
      </c>
      <c r="CM35" s="147">
        <f t="shared" si="497"/>
        <v>1</v>
      </c>
    </row>
    <row r="36" spans="1:91" s="100" customFormat="1" ht="14.1" customHeight="1">
      <c r="A36" s="74">
        <f t="shared" si="32"/>
        <v>174</v>
      </c>
      <c r="B36" s="179" t="s">
        <v>63</v>
      </c>
      <c r="C36" s="180"/>
      <c r="D36" s="101">
        <v>185</v>
      </c>
      <c r="E36" s="101">
        <v>42</v>
      </c>
      <c r="F36" s="181">
        <v>45296</v>
      </c>
      <c r="G36" s="181">
        <v>45337</v>
      </c>
      <c r="H36" s="103"/>
      <c r="I36" s="103"/>
      <c r="J36" s="104"/>
      <c r="K36" s="110"/>
      <c r="L36" s="106">
        <f>D36/$D$14</f>
        <v>0.22783251231527094</v>
      </c>
      <c r="M36" s="107">
        <f>$L37*M37+$L49*M49</f>
        <v>1</v>
      </c>
      <c r="N36" s="107">
        <f>$L37*N37+$L49*N49</f>
        <v>1</v>
      </c>
      <c r="O36" s="108">
        <f t="shared" si="570"/>
        <v>0</v>
      </c>
      <c r="P36" s="109"/>
      <c r="T36" s="196"/>
      <c r="U36" s="107">
        <f>$L37*U37+$L49*U49</f>
        <v>0</v>
      </c>
      <c r="V36" s="196"/>
      <c r="W36" s="107">
        <f>$L37*W37+$L49*W49</f>
        <v>0</v>
      </c>
      <c r="X36" s="196"/>
      <c r="Y36" s="107">
        <f>$L37*Y37+$L49*Y49</f>
        <v>0</v>
      </c>
      <c r="Z36" s="196"/>
      <c r="AA36" s="107">
        <f>$L37*AA37+$L49*AA49</f>
        <v>0</v>
      </c>
      <c r="AB36" s="196"/>
      <c r="AC36" s="107">
        <f>$L37*AC37+$L49*AC49</f>
        <v>0</v>
      </c>
      <c r="AD36" s="196"/>
      <c r="AE36" s="107">
        <f>$L37*AE37+$L49*AE49</f>
        <v>0</v>
      </c>
      <c r="AF36" s="196"/>
      <c r="AG36" s="107">
        <f>$L37*AG37+$L49*AG49</f>
        <v>0</v>
      </c>
      <c r="AH36" s="196"/>
      <c r="AI36" s="107">
        <f>$L37*AI37+$L49*AI49</f>
        <v>0</v>
      </c>
      <c r="AJ36" s="196"/>
      <c r="AK36" s="107">
        <f>$L37*AK37+$L49*AK49</f>
        <v>0</v>
      </c>
      <c r="AL36" s="196"/>
      <c r="AM36" s="107">
        <f>$L37*AM37+$L49*AM49</f>
        <v>0</v>
      </c>
      <c r="AN36" s="196"/>
      <c r="AO36" s="107">
        <f>$L37*AO37+$L49*AO49</f>
        <v>0</v>
      </c>
      <c r="AP36" s="196"/>
      <c r="AQ36" s="107">
        <f>$L37*AQ37+$L49*AQ49</f>
        <v>0</v>
      </c>
      <c r="AR36" s="196"/>
      <c r="AS36" s="107">
        <f>$L37*AS37+$L49*AS49</f>
        <v>8.1081081081081086E-2</v>
      </c>
      <c r="AT36" s="196"/>
      <c r="AU36" s="107">
        <f>$L37*AU37+$L49*AU49</f>
        <v>0.25945945945945947</v>
      </c>
      <c r="AV36" s="196"/>
      <c r="AW36" s="107">
        <f>$L37*AW37+$L49*AW49</f>
        <v>0.51891891891891895</v>
      </c>
      <c r="AX36" s="196"/>
      <c r="AY36" s="107">
        <f>$L37*AY37+$L49*AY49</f>
        <v>0.75135135135135134</v>
      </c>
      <c r="AZ36" s="196"/>
      <c r="BA36" s="107">
        <f>$L37*BA37+$L49*BA49</f>
        <v>0.91891891891891908</v>
      </c>
      <c r="BB36" s="196"/>
      <c r="BC36" s="107">
        <f>$L37*BC37+$L49*BC49</f>
        <v>1</v>
      </c>
      <c r="BD36" s="196"/>
      <c r="BE36" s="107">
        <f>$L37*BE37+$L49*BE49</f>
        <v>1</v>
      </c>
      <c r="BF36" s="196"/>
      <c r="BG36" s="107">
        <f>$L37*BG37+$L49*BG49</f>
        <v>1</v>
      </c>
      <c r="BH36" s="196"/>
      <c r="BI36" s="107">
        <f>$L37*BI37+$L49*BI49</f>
        <v>1</v>
      </c>
      <c r="BJ36" s="196"/>
      <c r="BK36" s="107">
        <f>$L37*BK37+$L49*BK49</f>
        <v>1</v>
      </c>
      <c r="BL36" s="196"/>
      <c r="BM36" s="107">
        <f>$L37*BM37+$L49*BM49</f>
        <v>1</v>
      </c>
      <c r="BN36" s="196"/>
      <c r="BO36" s="107">
        <f>$L37*BO37+$L49*BO49</f>
        <v>1</v>
      </c>
      <c r="BP36" s="196"/>
      <c r="BQ36" s="107">
        <f>$L37*BQ37+$L49*BQ49</f>
        <v>1</v>
      </c>
      <c r="BR36" s="196"/>
      <c r="BS36" s="107">
        <f>$L37*BS37+$L49*BS49</f>
        <v>1</v>
      </c>
      <c r="BT36" s="196"/>
      <c r="BU36" s="107">
        <f t="shared" ref="BU36" si="667">$L37*BU37+$L49*BU49</f>
        <v>1</v>
      </c>
      <c r="BV36" s="196"/>
      <c r="BW36" s="107">
        <f t="shared" ref="BW36" si="668">$L37*BW37+$L49*BW49</f>
        <v>1</v>
      </c>
      <c r="BX36" s="196"/>
      <c r="BY36" s="107">
        <f t="shared" ref="BY36" si="669">$L37*BY37+$L49*BY49</f>
        <v>1</v>
      </c>
      <c r="BZ36" s="196"/>
      <c r="CA36" s="107">
        <f t="shared" ref="CA36" si="670">$L37*CA37+$L49*CA49</f>
        <v>1</v>
      </c>
      <c r="CB36" s="196"/>
      <c r="CC36" s="107">
        <f t="shared" ref="CC36" si="671">$L37*CC37+$L49*CC49</f>
        <v>1</v>
      </c>
      <c r="CD36" s="196"/>
      <c r="CE36" s="107">
        <f t="shared" ref="CE36" si="672">$L37*CE37+$L49*CE49</f>
        <v>1</v>
      </c>
      <c r="CF36" s="196"/>
      <c r="CG36" s="107">
        <f t="shared" ref="CG36" si="673">$L37*CG37+$L49*CG49</f>
        <v>1</v>
      </c>
      <c r="CH36" s="196"/>
      <c r="CI36" s="107">
        <f t="shared" ref="CI36" si="674">$L37*CI37+$L49*CI49</f>
        <v>1</v>
      </c>
      <c r="CJ36" s="196"/>
      <c r="CK36" s="107">
        <f t="shared" ref="CK36" si="675">$L37*CK37+$L49*CK49</f>
        <v>1</v>
      </c>
      <c r="CL36" s="196"/>
      <c r="CM36" s="107">
        <f t="shared" ref="CM36" si="676">$L37*CM37+$L49*CM49</f>
        <v>1</v>
      </c>
    </row>
    <row r="37" spans="1:91" s="112" customFormat="1" ht="14.1" customHeight="1">
      <c r="A37" s="74">
        <f t="shared" si="32"/>
        <v>175</v>
      </c>
      <c r="B37" s="182" t="s">
        <v>64</v>
      </c>
      <c r="C37" s="183"/>
      <c r="D37" s="113">
        <v>185</v>
      </c>
      <c r="E37" s="113">
        <v>42</v>
      </c>
      <c r="F37" s="184">
        <v>45296</v>
      </c>
      <c r="G37" s="184">
        <v>45337</v>
      </c>
      <c r="H37" s="115"/>
      <c r="I37" s="115"/>
      <c r="J37" s="116"/>
      <c r="K37" s="122"/>
      <c r="L37" s="123">
        <f>D37/$D$36</f>
        <v>1</v>
      </c>
      <c r="M37" s="119" cm="1">
        <f t="array" ref="M37">SUMPRODUCT($L38:$L48*M38:M48)</f>
        <v>1</v>
      </c>
      <c r="N37" s="119" cm="1">
        <f t="array" ref="N37">SUMPRODUCT($L38:$L48*N38:N48)</f>
        <v>1</v>
      </c>
      <c r="O37" s="120">
        <f t="shared" si="570"/>
        <v>0</v>
      </c>
      <c r="P37" s="121"/>
      <c r="T37" s="197"/>
      <c r="U37" s="119" cm="1">
        <f t="array" ref="U37">SUMPRODUCT($L38:$L48*U38:U48)</f>
        <v>0</v>
      </c>
      <c r="V37" s="197"/>
      <c r="W37" s="119" cm="1">
        <f t="array" ref="W37">SUMPRODUCT($L38:$L48*W38:W48)</f>
        <v>0</v>
      </c>
      <c r="X37" s="197"/>
      <c r="Y37" s="119" cm="1">
        <f t="array" ref="Y37">SUMPRODUCT($L38:$L48*Y38:Y48)</f>
        <v>0</v>
      </c>
      <c r="Z37" s="197"/>
      <c r="AA37" s="119" cm="1">
        <f t="array" ref="AA37">SUMPRODUCT($L38:$L48*AA38:AA48)</f>
        <v>0</v>
      </c>
      <c r="AB37" s="197"/>
      <c r="AC37" s="119" cm="1">
        <f t="array" ref="AC37">SUMPRODUCT($L38:$L48*AC38:AC48)</f>
        <v>0</v>
      </c>
      <c r="AD37" s="197"/>
      <c r="AE37" s="119" cm="1">
        <f t="array" ref="AE37">SUMPRODUCT($L38:$L48*AE38:AE48)</f>
        <v>0</v>
      </c>
      <c r="AF37" s="197"/>
      <c r="AG37" s="119" cm="1">
        <f t="array" ref="AG37">SUMPRODUCT($L38:$L48*AG38:AG48)</f>
        <v>0</v>
      </c>
      <c r="AH37" s="197"/>
      <c r="AI37" s="119" cm="1">
        <f t="array" ref="AI37">SUMPRODUCT($L38:$L48*AI38:AI48)</f>
        <v>0</v>
      </c>
      <c r="AJ37" s="197"/>
      <c r="AK37" s="119" cm="1">
        <f t="array" ref="AK37">SUMPRODUCT($L38:$L48*AK38:AK48)</f>
        <v>0</v>
      </c>
      <c r="AL37" s="197"/>
      <c r="AM37" s="119" cm="1">
        <f t="array" ref="AM37">SUMPRODUCT($L38:$L48*AM38:AM48)</f>
        <v>0</v>
      </c>
      <c r="AN37" s="197"/>
      <c r="AO37" s="119" cm="1">
        <f t="array" ref="AO37">SUMPRODUCT($L38:$L48*AO38:AO48)</f>
        <v>0</v>
      </c>
      <c r="AP37" s="197"/>
      <c r="AQ37" s="119" cm="1">
        <f t="array" ref="AQ37">SUMPRODUCT($L38:$L48*AQ38:AQ48)</f>
        <v>0</v>
      </c>
      <c r="AR37" s="197"/>
      <c r="AS37" s="119" cm="1">
        <f t="array" ref="AS37">SUMPRODUCT($L38:$L48*AS38:AS48)</f>
        <v>8.1081081081081086E-2</v>
      </c>
      <c r="AT37" s="197"/>
      <c r="AU37" s="119" cm="1">
        <f t="array" ref="AU37">SUMPRODUCT($L38:$L48*AU38:AU48)</f>
        <v>0.25945945945945947</v>
      </c>
      <c r="AV37" s="197"/>
      <c r="AW37" s="119" cm="1">
        <f t="array" ref="AW37">SUMPRODUCT($L38:$L48*AW38:AW48)</f>
        <v>0.51891891891891895</v>
      </c>
      <c r="AX37" s="197"/>
      <c r="AY37" s="119" cm="1">
        <f t="array" ref="AY37">SUMPRODUCT($L38:$L48*AY38:AY48)</f>
        <v>0.75135135135135134</v>
      </c>
      <c r="AZ37" s="197"/>
      <c r="BA37" s="119" cm="1">
        <f t="array" ref="BA37">SUMPRODUCT($L38:$L48*BA38:BA48)</f>
        <v>0.91891891891891908</v>
      </c>
      <c r="BB37" s="197"/>
      <c r="BC37" s="119" cm="1">
        <f t="array" ref="BC37">SUMPRODUCT($L38:$L48*BC38:BC48)</f>
        <v>1</v>
      </c>
      <c r="BD37" s="197"/>
      <c r="BE37" s="119" cm="1">
        <f t="array" ref="BE37">SUMPRODUCT($L38:$L48*BE38:BE48)</f>
        <v>1</v>
      </c>
      <c r="BF37" s="197"/>
      <c r="BG37" s="119" cm="1">
        <f t="array" ref="BG37">SUMPRODUCT($L38:$L48*BG38:BG48)</f>
        <v>1</v>
      </c>
      <c r="BH37" s="197"/>
      <c r="BI37" s="119" cm="1">
        <f t="array" ref="BI37">SUMPRODUCT($L38:$L48*BI38:BI48)</f>
        <v>1</v>
      </c>
      <c r="BJ37" s="197"/>
      <c r="BK37" s="119" cm="1">
        <f t="array" ref="BK37">SUMPRODUCT($L38:$L48*BK38:BK48)</f>
        <v>1</v>
      </c>
      <c r="BL37" s="197"/>
      <c r="BM37" s="119" cm="1">
        <f t="array" ref="BM37">SUMPRODUCT($L38:$L48*BM38:BM48)</f>
        <v>1</v>
      </c>
      <c r="BN37" s="197"/>
      <c r="BO37" s="119" cm="1">
        <f t="array" ref="BO37">SUMPRODUCT($L38:$L48*BO38:BO48)</f>
        <v>1</v>
      </c>
      <c r="BP37" s="197"/>
      <c r="BQ37" s="119" cm="1">
        <f t="array" ref="BQ37">SUMPRODUCT($L38:$L48*BQ38:BQ48)</f>
        <v>1</v>
      </c>
      <c r="BR37" s="197"/>
      <c r="BS37" s="119" cm="1">
        <f t="array" ref="BS37">SUMPRODUCT($L38:$L48*BS38:BS48)</f>
        <v>1</v>
      </c>
      <c r="BT37" s="197"/>
      <c r="BU37" s="119" cm="1">
        <f t="array" ref="BU37">SUMPRODUCT($L38:$L48*BU38:BU48)</f>
        <v>1</v>
      </c>
      <c r="BV37" s="197"/>
      <c r="BW37" s="119" cm="1">
        <f t="array" ref="BW37">SUMPRODUCT($L38:$L48*BW38:BW48)</f>
        <v>1</v>
      </c>
      <c r="BX37" s="197"/>
      <c r="BY37" s="119" cm="1">
        <f t="array" ref="BY37">SUMPRODUCT($L38:$L48*BY38:BY48)</f>
        <v>1</v>
      </c>
      <c r="BZ37" s="197"/>
      <c r="CA37" s="119" cm="1">
        <f t="array" ref="CA37">SUMPRODUCT($L38:$L48*CA38:CA48)</f>
        <v>1</v>
      </c>
      <c r="CB37" s="197"/>
      <c r="CC37" s="119" cm="1">
        <f t="array" ref="CC37">SUMPRODUCT($L38:$L48*CC38:CC48)</f>
        <v>1</v>
      </c>
      <c r="CD37" s="197"/>
      <c r="CE37" s="119" cm="1">
        <f t="array" ref="CE37">SUMPRODUCT($L38:$L48*CE38:CE48)</f>
        <v>1</v>
      </c>
      <c r="CF37" s="197"/>
      <c r="CG37" s="119" cm="1">
        <f t="array" ref="CG37">SUMPRODUCT($L38:$L48*CG38:CG48)</f>
        <v>1</v>
      </c>
      <c r="CH37" s="197"/>
      <c r="CI37" s="119" cm="1">
        <f t="array" ref="CI37">SUMPRODUCT($L38:$L48*CI38:CI48)</f>
        <v>1</v>
      </c>
      <c r="CJ37" s="197"/>
      <c r="CK37" s="119" cm="1">
        <f t="array" ref="CK37">SUMPRODUCT($L38:$L48*CK38:CK48)</f>
        <v>1</v>
      </c>
      <c r="CL37" s="197"/>
      <c r="CM37" s="119" cm="1">
        <f t="array" ref="CM37">SUMPRODUCT($L38:$L48*CM38:CM48)</f>
        <v>1</v>
      </c>
    </row>
    <row r="38" spans="1:91" s="142" customFormat="1" ht="14.1" customHeight="1">
      <c r="A38" s="74">
        <f t="shared" si="32"/>
        <v>176</v>
      </c>
      <c r="B38" s="173" t="s">
        <v>49</v>
      </c>
      <c r="C38" s="174"/>
      <c r="D38" s="151">
        <v>19</v>
      </c>
      <c r="E38" s="151">
        <v>19</v>
      </c>
      <c r="F38" s="175">
        <v>45296</v>
      </c>
      <c r="G38" s="175">
        <v>45314</v>
      </c>
      <c r="H38" s="144">
        <v>100</v>
      </c>
      <c r="I38" s="144">
        <v>100</v>
      </c>
      <c r="J38" s="145" t="s">
        <v>32</v>
      </c>
      <c r="K38" s="152">
        <f t="shared" ref="K38:K49" si="677">IF(OR(F38="",G38="",H38=""),0,MIN(MAX(IF(F38&gt;$O$1,0,(((G38-F38)-(G38-$O$1))*(10/E38)/10)),0),1)*H38)</f>
        <v>100</v>
      </c>
      <c r="L38" s="55">
        <f t="shared" ref="L38:L48" si="678">D38/$D$37</f>
        <v>0.10270270270270271</v>
      </c>
      <c r="M38" s="147">
        <f t="shared" ref="M38:M49" si="679">IF(OR(H38=0,K38=0),0,K38/H38)</f>
        <v>1</v>
      </c>
      <c r="N38" s="148">
        <f t="shared" ref="N38:N49" si="680">IF(OR(H38=0,I38=0),0,I38/H38)</f>
        <v>1</v>
      </c>
      <c r="O38" s="149">
        <f t="shared" si="570"/>
        <v>0</v>
      </c>
      <c r="P38" s="150"/>
      <c r="T38" s="194">
        <f t="shared" ref="T38:T49" si="681">IF(OR($F38="",$G38="",$H38=""),0,MIN(MAX(IF($F38&gt;U$1,0,((($G38-$F38)-($G38-U$1))*(10/$E38)/10)),0),1)*$H38)</f>
        <v>0</v>
      </c>
      <c r="U38" s="147">
        <f t="shared" ref="U38:W49" si="682">IF(OR($H38=0,T38=0),0,T38/$H38)</f>
        <v>0</v>
      </c>
      <c r="V38" s="194">
        <f t="shared" ref="V38:V49" si="683">IF(OR($F38="",$G38="",$H38=""),0,MIN(MAX(IF($F38&gt;W$1,0,((($G38-$F38)-($G38-W$1))*(10/$E38)/10)),0),1)*$H38)</f>
        <v>0</v>
      </c>
      <c r="W38" s="147">
        <f t="shared" si="682"/>
        <v>0</v>
      </c>
      <c r="X38" s="194">
        <f t="shared" ref="X38:X49" si="684">IF(OR($F38="",$G38="",$H38=""),0,MIN(MAX(IF($F38&gt;Y$1,0,((($G38-$F38)-($G38-Y$1))*(10/$E38)/10)),0),1)*$H38)</f>
        <v>0</v>
      </c>
      <c r="Y38" s="147">
        <f t="shared" ref="Y38" si="685">IF(OR($H38=0,X38=0),0,X38/$H38)</f>
        <v>0</v>
      </c>
      <c r="Z38" s="194">
        <f t="shared" ref="Z38:Z49" si="686">IF(OR($F38="",$G38="",$H38=""),0,MIN(MAX(IF($F38&gt;AA$1,0,((($G38-$F38)-($G38-AA$1))*(10/$E38)/10)),0),1)*$H38)</f>
        <v>0</v>
      </c>
      <c r="AA38" s="147">
        <f t="shared" ref="AA38" si="687">IF(OR($H38=0,Z38=0),0,Z38/$H38)</f>
        <v>0</v>
      </c>
      <c r="AB38" s="194">
        <f t="shared" ref="AB38:AB49" si="688">IF(OR($F38="",$G38="",$H38=""),0,MIN(MAX(IF($F38&gt;AC$1,0,((($G38-$F38)-($G38-AC$1))*(10/$E38)/10)),0),1)*$H38)</f>
        <v>0</v>
      </c>
      <c r="AC38" s="147">
        <f t="shared" ref="AC38" si="689">IF(OR($H38=0,AB38=0),0,AB38/$H38)</f>
        <v>0</v>
      </c>
      <c r="AD38" s="194">
        <f t="shared" ref="AD38:AD49" si="690">IF(OR($F38="",$G38="",$H38=""),0,MIN(MAX(IF($F38&gt;AE$1,0,((($G38-$F38)-($G38-AE$1))*(10/$E38)/10)),0),1)*$H38)</f>
        <v>0</v>
      </c>
      <c r="AE38" s="147">
        <f t="shared" ref="AE38" si="691">IF(OR($H38=0,AD38=0),0,AD38/$H38)</f>
        <v>0</v>
      </c>
      <c r="AF38" s="194">
        <f t="shared" ref="AF38:AF49" si="692">IF(OR($F38="",$G38="",$H38=""),0,MIN(MAX(IF($F38&gt;AG$1,0,((($G38-$F38)-($G38-AG$1))*(10/$E38)/10)),0),1)*$H38)</f>
        <v>0</v>
      </c>
      <c r="AG38" s="147">
        <f t="shared" ref="AG38" si="693">IF(OR($H38=0,AF38=0),0,AF38/$H38)</f>
        <v>0</v>
      </c>
      <c r="AH38" s="194">
        <f t="shared" ref="AH38:AH49" si="694">IF(OR($F38="",$G38="",$H38=""),0,MIN(MAX(IF($F38&gt;AI$1,0,((($G38-$F38)-($G38-AI$1))*(10/$E38)/10)),0),1)*$H38)</f>
        <v>0</v>
      </c>
      <c r="AI38" s="147">
        <f t="shared" ref="AI38" si="695">IF(OR($H38=0,AH38=0),0,AH38/$H38)</f>
        <v>0</v>
      </c>
      <c r="AJ38" s="194">
        <f t="shared" ref="AJ38:AJ49" si="696">IF(OR($F38="",$G38="",$H38=""),0,MIN(MAX(IF($F38&gt;AK$1,0,((($G38-$F38)-($G38-AK$1))*(10/$E38)/10)),0),1)*$H38)</f>
        <v>0</v>
      </c>
      <c r="AK38" s="147">
        <f t="shared" ref="AK38" si="697">IF(OR($H38=0,AJ38=0),0,AJ38/$H38)</f>
        <v>0</v>
      </c>
      <c r="AL38" s="194">
        <f t="shared" ref="AL38:AL49" si="698">IF(OR($F38="",$G38="",$H38=""),0,MIN(MAX(IF($F38&gt;AM$1,0,((($G38-$F38)-($G38-AM$1))*(10/$E38)/10)),0),1)*$H38)</f>
        <v>0</v>
      </c>
      <c r="AM38" s="147">
        <f t="shared" ref="AM38" si="699">IF(OR($H38=0,AL38=0),0,AL38/$H38)</f>
        <v>0</v>
      </c>
      <c r="AN38" s="194">
        <f t="shared" ref="AN38:AN49" si="700">IF(OR($F38="",$G38="",$H38=""),0,MIN(MAX(IF($F38&gt;AO$1,0,((($G38-$F38)-($G38-AO$1))*(10/$E38)/10)),0),1)*$H38)</f>
        <v>0</v>
      </c>
      <c r="AO38" s="147">
        <f t="shared" ref="AO38" si="701">IF(OR($H38=0,AN38=0),0,AN38/$H38)</f>
        <v>0</v>
      </c>
      <c r="AP38" s="194">
        <f t="shared" ref="AP38:AP49" si="702">IF(OR($F38="",$G38="",$H38=""),0,MIN(MAX(IF($F38&gt;AQ$1,0,((($G38-$F38)-($G38-AQ$1))*(10/$E38)/10)),0),1)*$H38)</f>
        <v>0</v>
      </c>
      <c r="AQ38" s="147">
        <f t="shared" ref="AQ38" si="703">IF(OR($H38=0,AP38=0),0,AP38/$H38)</f>
        <v>0</v>
      </c>
      <c r="AR38" s="194">
        <f t="shared" ref="AR38:AR49" si="704">IF(OR($F38="",$G38="",$H38=""),0,MIN(MAX(IF($F38&gt;AS$1,0,((($G38-$F38)-($G38-AS$1))*(10/$E38)/10)),0),1)*$H38)</f>
        <v>36.84210526315789</v>
      </c>
      <c r="AS38" s="147">
        <f t="shared" ref="AS38" si="705">IF(OR($H38=0,AR38=0),0,AR38/$H38)</f>
        <v>0.36842105263157893</v>
      </c>
      <c r="AT38" s="194">
        <f t="shared" ref="AT38:AT49" si="706">IF(OR($F38="",$G38="",$H38=""),0,MIN(MAX(IF($F38&gt;AU$1,0,((($G38-$F38)-($G38-AU$1))*(10/$E38)/10)),0),1)*$H38)</f>
        <v>73.68421052631578</v>
      </c>
      <c r="AU38" s="147">
        <f t="shared" ref="AU38" si="707">IF(OR($H38=0,AT38=0),0,AT38/$H38)</f>
        <v>0.73684210526315785</v>
      </c>
      <c r="AV38" s="194">
        <f t="shared" ref="AV38:AV49" si="708">IF(OR($F38="",$G38="",$H38=""),0,MIN(MAX(IF($F38&gt;AW$1,0,((($G38-$F38)-($G38-AW$1))*(10/$E38)/10)),0),1)*$H38)</f>
        <v>100</v>
      </c>
      <c r="AW38" s="147">
        <f t="shared" ref="AW38" si="709">IF(OR($H38=0,AV38=0),0,AV38/$H38)</f>
        <v>1</v>
      </c>
      <c r="AX38" s="194">
        <f t="shared" ref="AX38:AX49" si="710">IF(OR($F38="",$G38="",$H38=""),0,MIN(MAX(IF($F38&gt;AY$1,0,((($G38-$F38)-($G38-AY$1))*(10/$E38)/10)),0),1)*$H38)</f>
        <v>100</v>
      </c>
      <c r="AY38" s="147">
        <f t="shared" ref="AY38" si="711">IF(OR($H38=0,AX38=0),0,AX38/$H38)</f>
        <v>1</v>
      </c>
      <c r="AZ38" s="194">
        <f t="shared" ref="AZ38:AZ49" si="712">IF(OR($F38="",$G38="",$H38=""),0,MIN(MAX(IF($F38&gt;BA$1,0,((($G38-$F38)-($G38-BA$1))*(10/$E38)/10)),0),1)*$H38)</f>
        <v>100</v>
      </c>
      <c r="BA38" s="147">
        <f t="shared" ref="BA38" si="713">IF(OR($H38=0,AZ38=0),0,AZ38/$H38)</f>
        <v>1</v>
      </c>
      <c r="BB38" s="194">
        <f t="shared" ref="BB38:BB49" si="714">IF(OR($F38="",$G38="",$H38=""),0,MIN(MAX(IF($F38&gt;BC$1,0,((($G38-$F38)-($G38-BC$1))*(10/$E38)/10)),0),1)*$H38)</f>
        <v>100</v>
      </c>
      <c r="BC38" s="147">
        <f t="shared" ref="BC38" si="715">IF(OR($H38=0,BB38=0),0,BB38/$H38)</f>
        <v>1</v>
      </c>
      <c r="BD38" s="194">
        <f t="shared" ref="BD38:BD49" si="716">IF(OR($F38="",$G38="",$H38=""),0,MIN(MAX(IF($F38&gt;BE$1,0,((($G38-$F38)-($G38-BE$1))*(10/$E38)/10)),0),1)*$H38)</f>
        <v>100</v>
      </c>
      <c r="BE38" s="147">
        <f t="shared" ref="BE38" si="717">IF(OR($H38=0,BD38=0),0,BD38/$H38)</f>
        <v>1</v>
      </c>
      <c r="BF38" s="194">
        <f t="shared" ref="BF38:BF49" si="718">IF(OR($F38="",$G38="",$H38=""),0,MIN(MAX(IF($F38&gt;BG$1,0,((($G38-$F38)-($G38-BG$1))*(10/$E38)/10)),0),1)*$H38)</f>
        <v>100</v>
      </c>
      <c r="BG38" s="147">
        <f t="shared" ref="BG38" si="719">IF(OR($H38=0,BF38=0),0,BF38/$H38)</f>
        <v>1</v>
      </c>
      <c r="BH38" s="194">
        <f t="shared" ref="BH38:BH49" si="720">IF(OR($F38="",$G38="",$H38=""),0,MIN(MAX(IF($F38&gt;BI$1,0,((($G38-$F38)-($G38-BI$1))*(10/$E38)/10)),0),1)*$H38)</f>
        <v>100</v>
      </c>
      <c r="BI38" s="147">
        <f t="shared" ref="BI38" si="721">IF(OR($H38=0,BH38=0),0,BH38/$H38)</f>
        <v>1</v>
      </c>
      <c r="BJ38" s="194">
        <f t="shared" ref="BJ38:BJ49" si="722">IF(OR($F38="",$G38="",$H38=""),0,MIN(MAX(IF($F38&gt;BK$1,0,((($G38-$F38)-($G38-BK$1))*(10/$E38)/10)),0),1)*$H38)</f>
        <v>100</v>
      </c>
      <c r="BK38" s="147">
        <f t="shared" ref="BK38" si="723">IF(OR($H38=0,BJ38=0),0,BJ38/$H38)</f>
        <v>1</v>
      </c>
      <c r="BL38" s="194">
        <f t="shared" ref="BL38:BL49" si="724">IF(OR($F38="",$G38="",$H38=""),0,MIN(MAX(IF($F38&gt;BM$1,0,((($G38-$F38)-($G38-BM$1))*(10/$E38)/10)),0),1)*$H38)</f>
        <v>100</v>
      </c>
      <c r="BM38" s="147">
        <f t="shared" ref="BM38" si="725">IF(OR($H38=0,BL38=0),0,BL38/$H38)</f>
        <v>1</v>
      </c>
      <c r="BN38" s="194">
        <f t="shared" ref="BN38:BN49" si="726">IF(OR($F38="",$G38="",$H38=""),0,MIN(MAX(IF($F38&gt;BO$1,0,((($G38-$F38)-($G38-BO$1))*(10/$E38)/10)),0),1)*$H38)</f>
        <v>100</v>
      </c>
      <c r="BO38" s="147">
        <f t="shared" ref="BO38" si="727">IF(OR($H38=0,BN38=0),0,BN38/$H38)</f>
        <v>1</v>
      </c>
      <c r="BP38" s="194">
        <f t="shared" ref="BP38:BP49" si="728">IF(OR($F38="",$G38="",$H38=""),0,MIN(MAX(IF($F38&gt;BQ$1,0,((($G38-$F38)-($G38-BQ$1))*(10/$E38)/10)),0),1)*$H38)</f>
        <v>100</v>
      </c>
      <c r="BQ38" s="147">
        <f t="shared" ref="BQ38" si="729">IF(OR($H38=0,BP38=0),0,BP38/$H38)</f>
        <v>1</v>
      </c>
      <c r="BR38" s="194">
        <f t="shared" ref="BR38:BR49" si="730">IF(OR($F38="",$G38="",$H38=""),0,MIN(MAX(IF($F38&gt;BS$1,0,((($G38-$F38)-($G38-BS$1))*(10/$E38)/10)),0),1)*$H38)</f>
        <v>100</v>
      </c>
      <c r="BS38" s="147">
        <f t="shared" ref="BS38" si="731">IF(OR($H38=0,BR38=0),0,BR38/$H38)</f>
        <v>1</v>
      </c>
      <c r="BT38" s="194">
        <f t="shared" ref="BT38:BT49" si="732">IF(OR($F38="",$G38="",$H38=""),0,MIN(MAX(IF($F38&gt;BU$1,0,((($G38-$F38)-($G38-BU$1))*(10/$E38)/10)),0),1)*$H38)</f>
        <v>100</v>
      </c>
      <c r="BU38" s="147">
        <f t="shared" ref="BU38:BU49" si="733">IF(OR($H38=0,BT38=0),0,BT38/$H38)</f>
        <v>1</v>
      </c>
      <c r="BV38" s="194">
        <f t="shared" ref="BV38:BV49" si="734">IF(OR($F38="",$G38="",$H38=""),0,MIN(MAX(IF($F38&gt;BW$1,0,((($G38-$F38)-($G38-BW$1))*(10/$E38)/10)),0),1)*$H38)</f>
        <v>100</v>
      </c>
      <c r="BW38" s="147">
        <f t="shared" ref="BW38:BW49" si="735">IF(OR($H38=0,BV38=0),0,BV38/$H38)</f>
        <v>1</v>
      </c>
      <c r="BX38" s="194">
        <f t="shared" ref="BX38:BX49" si="736">IF(OR($F38="",$G38="",$H38=""),0,MIN(MAX(IF($F38&gt;BY$1,0,((($G38-$F38)-($G38-BY$1))*(10/$E38)/10)),0),1)*$H38)</f>
        <v>100</v>
      </c>
      <c r="BY38" s="147">
        <f t="shared" ref="BY38:BY49" si="737">IF(OR($H38=0,BX38=0),0,BX38/$H38)</f>
        <v>1</v>
      </c>
      <c r="BZ38" s="194">
        <f t="shared" ref="BZ38:BZ49" si="738">IF(OR($F38="",$G38="",$H38=""),0,MIN(MAX(IF($F38&gt;CA$1,0,((($G38-$F38)-($G38-CA$1))*(10/$E38)/10)),0),1)*$H38)</f>
        <v>100</v>
      </c>
      <c r="CA38" s="147">
        <f t="shared" ref="CA38:CA49" si="739">IF(OR($H38=0,BZ38=0),0,BZ38/$H38)</f>
        <v>1</v>
      </c>
      <c r="CB38" s="194">
        <f t="shared" ref="CB38:CB49" si="740">IF(OR($F38="",$G38="",$H38=""),0,MIN(MAX(IF($F38&gt;CC$1,0,((($G38-$F38)-($G38-CC$1))*(10/$E38)/10)),0),1)*$H38)</f>
        <v>100</v>
      </c>
      <c r="CC38" s="147">
        <f t="shared" ref="CC38:CC49" si="741">IF(OR($H38=0,CB38=0),0,CB38/$H38)</f>
        <v>1</v>
      </c>
      <c r="CD38" s="194">
        <f t="shared" ref="CD38:CD49" si="742">IF(OR($F38="",$G38="",$H38=""),0,MIN(MAX(IF($F38&gt;CE$1,0,((($G38-$F38)-($G38-CE$1))*(10/$E38)/10)),0),1)*$H38)</f>
        <v>100</v>
      </c>
      <c r="CE38" s="147">
        <f t="shared" ref="CE38:CE49" si="743">IF(OR($H38=0,CD38=0),0,CD38/$H38)</f>
        <v>1</v>
      </c>
      <c r="CF38" s="194">
        <f t="shared" ref="CF38:CF49" si="744">IF(OR($F38="",$G38="",$H38=""),0,MIN(MAX(IF($F38&gt;CG$1,0,((($G38-$F38)-($G38-CG$1))*(10/$E38)/10)),0),1)*$H38)</f>
        <v>100</v>
      </c>
      <c r="CG38" s="147">
        <f t="shared" ref="CG38:CG49" si="745">IF(OR($H38=0,CF38=0),0,CF38/$H38)</f>
        <v>1</v>
      </c>
      <c r="CH38" s="194">
        <f t="shared" ref="CH38:CH49" si="746">IF(OR($F38="",$G38="",$H38=""),0,MIN(MAX(IF($F38&gt;CI$1,0,((($G38-$F38)-($G38-CI$1))*(10/$E38)/10)),0),1)*$H38)</f>
        <v>100</v>
      </c>
      <c r="CI38" s="147">
        <f t="shared" ref="CI38:CI49" si="747">IF(OR($H38=0,CH38=0),0,CH38/$H38)</f>
        <v>1</v>
      </c>
      <c r="CJ38" s="194">
        <f t="shared" ref="CJ38:CJ49" si="748">IF(OR($F38="",$G38="",$H38=""),0,MIN(MAX(IF($F38&gt;CK$1,0,((($G38-$F38)-($G38-CK$1))*(10/$E38)/10)),0),1)*$H38)</f>
        <v>100</v>
      </c>
      <c r="CK38" s="147">
        <f t="shared" ref="CK38:CK49" si="749">IF(OR($H38=0,CJ38=0),0,CJ38/$H38)</f>
        <v>1</v>
      </c>
      <c r="CL38" s="194">
        <f t="shared" ref="CL38:CL49" si="750">IF(OR($F38="",$G38="",$H38=""),0,MIN(MAX(IF($F38&gt;CM$1,0,((($G38-$F38)-($G38-CM$1))*(10/$E38)/10)),0),1)*$H38)</f>
        <v>100</v>
      </c>
      <c r="CM38" s="147">
        <f t="shared" ref="CM38:CM49" si="751">IF(OR($H38=0,CL38=0),0,CL38/$H38)</f>
        <v>1</v>
      </c>
    </row>
    <row r="39" spans="1:91" s="142" customFormat="1" ht="14.1" customHeight="1">
      <c r="A39" s="74">
        <f t="shared" si="32"/>
        <v>177</v>
      </c>
      <c r="B39" s="173" t="s">
        <v>50</v>
      </c>
      <c r="C39" s="174"/>
      <c r="D39" s="151">
        <v>18</v>
      </c>
      <c r="E39" s="151">
        <v>18</v>
      </c>
      <c r="F39" s="175">
        <v>45299</v>
      </c>
      <c r="G39" s="175">
        <v>45316</v>
      </c>
      <c r="H39" s="144">
        <v>100</v>
      </c>
      <c r="I39" s="144">
        <v>100</v>
      </c>
      <c r="J39" s="145" t="s">
        <v>32</v>
      </c>
      <c r="K39" s="141">
        <f t="shared" si="677"/>
        <v>100</v>
      </c>
      <c r="L39" s="55">
        <f t="shared" si="678"/>
        <v>9.7297297297297303E-2</v>
      </c>
      <c r="M39" s="147">
        <f t="shared" si="679"/>
        <v>1</v>
      </c>
      <c r="N39" s="148">
        <f t="shared" si="680"/>
        <v>1</v>
      </c>
      <c r="O39" s="149">
        <f t="shared" si="570"/>
        <v>0</v>
      </c>
      <c r="P39" s="150"/>
      <c r="T39" s="194">
        <f t="shared" si="681"/>
        <v>0</v>
      </c>
      <c r="U39" s="147">
        <f t="shared" si="682"/>
        <v>0</v>
      </c>
      <c r="V39" s="194">
        <f t="shared" si="683"/>
        <v>0</v>
      </c>
      <c r="W39" s="147">
        <f t="shared" si="682"/>
        <v>0</v>
      </c>
      <c r="X39" s="194">
        <f t="shared" si="684"/>
        <v>0</v>
      </c>
      <c r="Y39" s="147">
        <f t="shared" ref="Y39" si="752">IF(OR($H39=0,X39=0),0,X39/$H39)</f>
        <v>0</v>
      </c>
      <c r="Z39" s="194">
        <f t="shared" si="686"/>
        <v>0</v>
      </c>
      <c r="AA39" s="147">
        <f t="shared" ref="AA39" si="753">IF(OR($H39=0,Z39=0),0,Z39/$H39)</f>
        <v>0</v>
      </c>
      <c r="AB39" s="194">
        <f t="shared" si="688"/>
        <v>0</v>
      </c>
      <c r="AC39" s="147">
        <f t="shared" ref="AC39" si="754">IF(OR($H39=0,AB39=0),0,AB39/$H39)</f>
        <v>0</v>
      </c>
      <c r="AD39" s="194">
        <f t="shared" si="690"/>
        <v>0</v>
      </c>
      <c r="AE39" s="147">
        <f t="shared" ref="AE39" si="755">IF(OR($H39=0,AD39=0),0,AD39/$H39)</f>
        <v>0</v>
      </c>
      <c r="AF39" s="194">
        <f t="shared" si="692"/>
        <v>0</v>
      </c>
      <c r="AG39" s="147">
        <f t="shared" ref="AG39" si="756">IF(OR($H39=0,AF39=0),0,AF39/$H39)</f>
        <v>0</v>
      </c>
      <c r="AH39" s="194">
        <f t="shared" si="694"/>
        <v>0</v>
      </c>
      <c r="AI39" s="147">
        <f t="shared" ref="AI39" si="757">IF(OR($H39=0,AH39=0),0,AH39/$H39)</f>
        <v>0</v>
      </c>
      <c r="AJ39" s="194">
        <f t="shared" si="696"/>
        <v>0</v>
      </c>
      <c r="AK39" s="147">
        <f t="shared" ref="AK39" si="758">IF(OR($H39=0,AJ39=0),0,AJ39/$H39)</f>
        <v>0</v>
      </c>
      <c r="AL39" s="194">
        <f t="shared" si="698"/>
        <v>0</v>
      </c>
      <c r="AM39" s="147">
        <f t="shared" ref="AM39" si="759">IF(OR($H39=0,AL39=0),0,AL39/$H39)</f>
        <v>0</v>
      </c>
      <c r="AN39" s="194">
        <f t="shared" si="700"/>
        <v>0</v>
      </c>
      <c r="AO39" s="147">
        <f t="shared" ref="AO39" si="760">IF(OR($H39=0,AN39=0),0,AN39/$H39)</f>
        <v>0</v>
      </c>
      <c r="AP39" s="194">
        <f t="shared" si="702"/>
        <v>0</v>
      </c>
      <c r="AQ39" s="147">
        <f t="shared" ref="AQ39" si="761">IF(OR($H39=0,AP39=0),0,AP39/$H39)</f>
        <v>0</v>
      </c>
      <c r="AR39" s="194">
        <f t="shared" si="704"/>
        <v>22.222222222222225</v>
      </c>
      <c r="AS39" s="147">
        <f t="shared" ref="AS39" si="762">IF(OR($H39=0,AR39=0),0,AR39/$H39)</f>
        <v>0.22222222222222224</v>
      </c>
      <c r="AT39" s="194">
        <f t="shared" si="706"/>
        <v>61.111111111111114</v>
      </c>
      <c r="AU39" s="147">
        <f t="shared" ref="AU39" si="763">IF(OR($H39=0,AT39=0),0,AT39/$H39)</f>
        <v>0.61111111111111116</v>
      </c>
      <c r="AV39" s="194">
        <f t="shared" si="708"/>
        <v>100</v>
      </c>
      <c r="AW39" s="147">
        <f t="shared" ref="AW39" si="764">IF(OR($H39=0,AV39=0),0,AV39/$H39)</f>
        <v>1</v>
      </c>
      <c r="AX39" s="194">
        <f t="shared" si="710"/>
        <v>100</v>
      </c>
      <c r="AY39" s="147">
        <f t="shared" ref="AY39" si="765">IF(OR($H39=0,AX39=0),0,AX39/$H39)</f>
        <v>1</v>
      </c>
      <c r="AZ39" s="194">
        <f t="shared" si="712"/>
        <v>100</v>
      </c>
      <c r="BA39" s="147">
        <f t="shared" ref="BA39" si="766">IF(OR($H39=0,AZ39=0),0,AZ39/$H39)</f>
        <v>1</v>
      </c>
      <c r="BB39" s="194">
        <f t="shared" si="714"/>
        <v>100</v>
      </c>
      <c r="BC39" s="147">
        <f t="shared" ref="BC39" si="767">IF(OR($H39=0,BB39=0),0,BB39/$H39)</f>
        <v>1</v>
      </c>
      <c r="BD39" s="194">
        <f t="shared" si="716"/>
        <v>100</v>
      </c>
      <c r="BE39" s="147">
        <f t="shared" ref="BE39" si="768">IF(OR($H39=0,BD39=0),0,BD39/$H39)</f>
        <v>1</v>
      </c>
      <c r="BF39" s="194">
        <f t="shared" si="718"/>
        <v>100</v>
      </c>
      <c r="BG39" s="147">
        <f t="shared" ref="BG39" si="769">IF(OR($H39=0,BF39=0),0,BF39/$H39)</f>
        <v>1</v>
      </c>
      <c r="BH39" s="194">
        <f t="shared" si="720"/>
        <v>100</v>
      </c>
      <c r="BI39" s="147">
        <f t="shared" ref="BI39" si="770">IF(OR($H39=0,BH39=0),0,BH39/$H39)</f>
        <v>1</v>
      </c>
      <c r="BJ39" s="194">
        <f t="shared" si="722"/>
        <v>100</v>
      </c>
      <c r="BK39" s="147">
        <f t="shared" ref="BK39" si="771">IF(OR($H39=0,BJ39=0),0,BJ39/$H39)</f>
        <v>1</v>
      </c>
      <c r="BL39" s="194">
        <f t="shared" si="724"/>
        <v>100</v>
      </c>
      <c r="BM39" s="147">
        <f t="shared" ref="BM39" si="772">IF(OR($H39=0,BL39=0),0,BL39/$H39)</f>
        <v>1</v>
      </c>
      <c r="BN39" s="194">
        <f t="shared" si="726"/>
        <v>100</v>
      </c>
      <c r="BO39" s="147">
        <f t="shared" ref="BO39" si="773">IF(OR($H39=0,BN39=0),0,BN39/$H39)</f>
        <v>1</v>
      </c>
      <c r="BP39" s="194">
        <f t="shared" si="728"/>
        <v>100</v>
      </c>
      <c r="BQ39" s="147">
        <f t="shared" ref="BQ39" si="774">IF(OR($H39=0,BP39=0),0,BP39/$H39)</f>
        <v>1</v>
      </c>
      <c r="BR39" s="194">
        <f t="shared" si="730"/>
        <v>100</v>
      </c>
      <c r="BS39" s="147">
        <f t="shared" ref="BS39" si="775">IF(OR($H39=0,BR39=0),0,BR39/$H39)</f>
        <v>1</v>
      </c>
      <c r="BT39" s="194">
        <f t="shared" si="732"/>
        <v>100</v>
      </c>
      <c r="BU39" s="147">
        <f t="shared" si="733"/>
        <v>1</v>
      </c>
      <c r="BV39" s="194">
        <f t="shared" si="734"/>
        <v>100</v>
      </c>
      <c r="BW39" s="147">
        <f t="shared" si="735"/>
        <v>1</v>
      </c>
      <c r="BX39" s="194">
        <f t="shared" si="736"/>
        <v>100</v>
      </c>
      <c r="BY39" s="147">
        <f t="shared" si="737"/>
        <v>1</v>
      </c>
      <c r="BZ39" s="194">
        <f t="shared" si="738"/>
        <v>100</v>
      </c>
      <c r="CA39" s="147">
        <f t="shared" si="739"/>
        <v>1</v>
      </c>
      <c r="CB39" s="194">
        <f t="shared" si="740"/>
        <v>100</v>
      </c>
      <c r="CC39" s="147">
        <f t="shared" si="741"/>
        <v>1</v>
      </c>
      <c r="CD39" s="194">
        <f t="shared" si="742"/>
        <v>100</v>
      </c>
      <c r="CE39" s="147">
        <f t="shared" si="743"/>
        <v>1</v>
      </c>
      <c r="CF39" s="194">
        <f t="shared" si="744"/>
        <v>100</v>
      </c>
      <c r="CG39" s="147">
        <f t="shared" si="745"/>
        <v>1</v>
      </c>
      <c r="CH39" s="194">
        <f t="shared" si="746"/>
        <v>100</v>
      </c>
      <c r="CI39" s="147">
        <f t="shared" si="747"/>
        <v>1</v>
      </c>
      <c r="CJ39" s="194">
        <f t="shared" si="748"/>
        <v>100</v>
      </c>
      <c r="CK39" s="147">
        <f t="shared" si="749"/>
        <v>1</v>
      </c>
      <c r="CL39" s="194">
        <f t="shared" si="750"/>
        <v>100</v>
      </c>
      <c r="CM39" s="147">
        <f t="shared" si="751"/>
        <v>1</v>
      </c>
    </row>
    <row r="40" spans="1:91" s="142" customFormat="1" ht="14.1" customHeight="1">
      <c r="A40" s="74">
        <f t="shared" si="32"/>
        <v>178</v>
      </c>
      <c r="B40" s="173" t="s">
        <v>51</v>
      </c>
      <c r="C40" s="174"/>
      <c r="D40" s="151">
        <v>18</v>
      </c>
      <c r="E40" s="151">
        <v>18</v>
      </c>
      <c r="F40" s="175">
        <v>45300</v>
      </c>
      <c r="G40" s="175">
        <v>45317</v>
      </c>
      <c r="H40" s="144">
        <v>100</v>
      </c>
      <c r="I40" s="144">
        <v>100</v>
      </c>
      <c r="J40" s="145" t="s">
        <v>32</v>
      </c>
      <c r="K40" s="152">
        <f t="shared" si="677"/>
        <v>100</v>
      </c>
      <c r="L40" s="55">
        <f t="shared" si="678"/>
        <v>9.7297297297297303E-2</v>
      </c>
      <c r="M40" s="147">
        <f t="shared" si="679"/>
        <v>1</v>
      </c>
      <c r="N40" s="148">
        <f t="shared" si="680"/>
        <v>1</v>
      </c>
      <c r="O40" s="149">
        <f t="shared" si="570"/>
        <v>0</v>
      </c>
      <c r="P40" s="150"/>
      <c r="T40" s="194">
        <f t="shared" si="681"/>
        <v>0</v>
      </c>
      <c r="U40" s="147">
        <f t="shared" si="682"/>
        <v>0</v>
      </c>
      <c r="V40" s="194">
        <f t="shared" si="683"/>
        <v>0</v>
      </c>
      <c r="W40" s="147">
        <f t="shared" si="682"/>
        <v>0</v>
      </c>
      <c r="X40" s="194">
        <f t="shared" si="684"/>
        <v>0</v>
      </c>
      <c r="Y40" s="147">
        <f t="shared" ref="Y40" si="776">IF(OR($H40=0,X40=0),0,X40/$H40)</f>
        <v>0</v>
      </c>
      <c r="Z40" s="194">
        <f t="shared" si="686"/>
        <v>0</v>
      </c>
      <c r="AA40" s="147">
        <f t="shared" ref="AA40" si="777">IF(OR($H40=0,Z40=0),0,Z40/$H40)</f>
        <v>0</v>
      </c>
      <c r="AB40" s="194">
        <f t="shared" si="688"/>
        <v>0</v>
      </c>
      <c r="AC40" s="147">
        <f t="shared" ref="AC40" si="778">IF(OR($H40=0,AB40=0),0,AB40/$H40)</f>
        <v>0</v>
      </c>
      <c r="AD40" s="194">
        <f t="shared" si="690"/>
        <v>0</v>
      </c>
      <c r="AE40" s="147">
        <f t="shared" ref="AE40" si="779">IF(OR($H40=0,AD40=0),0,AD40/$H40)</f>
        <v>0</v>
      </c>
      <c r="AF40" s="194">
        <f t="shared" si="692"/>
        <v>0</v>
      </c>
      <c r="AG40" s="147">
        <f t="shared" ref="AG40" si="780">IF(OR($H40=0,AF40=0),0,AF40/$H40)</f>
        <v>0</v>
      </c>
      <c r="AH40" s="194">
        <f t="shared" si="694"/>
        <v>0</v>
      </c>
      <c r="AI40" s="147">
        <f t="shared" ref="AI40" si="781">IF(OR($H40=0,AH40=0),0,AH40/$H40)</f>
        <v>0</v>
      </c>
      <c r="AJ40" s="194">
        <f t="shared" si="696"/>
        <v>0</v>
      </c>
      <c r="AK40" s="147">
        <f t="shared" ref="AK40" si="782">IF(OR($H40=0,AJ40=0),0,AJ40/$H40)</f>
        <v>0</v>
      </c>
      <c r="AL40" s="194">
        <f t="shared" si="698"/>
        <v>0</v>
      </c>
      <c r="AM40" s="147">
        <f t="shared" ref="AM40" si="783">IF(OR($H40=0,AL40=0),0,AL40/$H40)</f>
        <v>0</v>
      </c>
      <c r="AN40" s="194">
        <f t="shared" si="700"/>
        <v>0</v>
      </c>
      <c r="AO40" s="147">
        <f t="shared" ref="AO40" si="784">IF(OR($H40=0,AN40=0),0,AN40/$H40)</f>
        <v>0</v>
      </c>
      <c r="AP40" s="194">
        <f t="shared" si="702"/>
        <v>0</v>
      </c>
      <c r="AQ40" s="147">
        <f t="shared" ref="AQ40" si="785">IF(OR($H40=0,AP40=0),0,AP40/$H40)</f>
        <v>0</v>
      </c>
      <c r="AR40" s="194">
        <f t="shared" si="704"/>
        <v>16.666666666666668</v>
      </c>
      <c r="AS40" s="147">
        <f t="shared" ref="AS40" si="786">IF(OR($H40=0,AR40=0),0,AR40/$H40)</f>
        <v>0.16666666666666669</v>
      </c>
      <c r="AT40" s="194">
        <f t="shared" si="706"/>
        <v>55.555555555555557</v>
      </c>
      <c r="AU40" s="147">
        <f t="shared" ref="AU40" si="787">IF(OR($H40=0,AT40=0),0,AT40/$H40)</f>
        <v>0.55555555555555558</v>
      </c>
      <c r="AV40" s="194">
        <f t="shared" si="708"/>
        <v>94.444444444444443</v>
      </c>
      <c r="AW40" s="147">
        <f t="shared" ref="AW40" si="788">IF(OR($H40=0,AV40=0),0,AV40/$H40)</f>
        <v>0.94444444444444442</v>
      </c>
      <c r="AX40" s="194">
        <f t="shared" si="710"/>
        <v>100</v>
      </c>
      <c r="AY40" s="147">
        <f t="shared" ref="AY40" si="789">IF(OR($H40=0,AX40=0),0,AX40/$H40)</f>
        <v>1</v>
      </c>
      <c r="AZ40" s="194">
        <f t="shared" si="712"/>
        <v>100</v>
      </c>
      <c r="BA40" s="147">
        <f t="shared" ref="BA40" si="790">IF(OR($H40=0,AZ40=0),0,AZ40/$H40)</f>
        <v>1</v>
      </c>
      <c r="BB40" s="194">
        <f t="shared" si="714"/>
        <v>100</v>
      </c>
      <c r="BC40" s="147">
        <f t="shared" ref="BC40" si="791">IF(OR($H40=0,BB40=0),0,BB40/$H40)</f>
        <v>1</v>
      </c>
      <c r="BD40" s="194">
        <f t="shared" si="716"/>
        <v>100</v>
      </c>
      <c r="BE40" s="147">
        <f t="shared" ref="BE40" si="792">IF(OR($H40=0,BD40=0),0,BD40/$H40)</f>
        <v>1</v>
      </c>
      <c r="BF40" s="194">
        <f t="shared" si="718"/>
        <v>100</v>
      </c>
      <c r="BG40" s="147">
        <f t="shared" ref="BG40" si="793">IF(OR($H40=0,BF40=0),0,BF40/$H40)</f>
        <v>1</v>
      </c>
      <c r="BH40" s="194">
        <f t="shared" si="720"/>
        <v>100</v>
      </c>
      <c r="BI40" s="147">
        <f t="shared" ref="BI40" si="794">IF(OR($H40=0,BH40=0),0,BH40/$H40)</f>
        <v>1</v>
      </c>
      <c r="BJ40" s="194">
        <f t="shared" si="722"/>
        <v>100</v>
      </c>
      <c r="BK40" s="147">
        <f t="shared" ref="BK40" si="795">IF(OR($H40=0,BJ40=0),0,BJ40/$H40)</f>
        <v>1</v>
      </c>
      <c r="BL40" s="194">
        <f t="shared" si="724"/>
        <v>100</v>
      </c>
      <c r="BM40" s="147">
        <f t="shared" ref="BM40" si="796">IF(OR($H40=0,BL40=0),0,BL40/$H40)</f>
        <v>1</v>
      </c>
      <c r="BN40" s="194">
        <f t="shared" si="726"/>
        <v>100</v>
      </c>
      <c r="BO40" s="147">
        <f t="shared" ref="BO40" si="797">IF(OR($H40=0,BN40=0),0,BN40/$H40)</f>
        <v>1</v>
      </c>
      <c r="BP40" s="194">
        <f t="shared" si="728"/>
        <v>100</v>
      </c>
      <c r="BQ40" s="147">
        <f t="shared" ref="BQ40" si="798">IF(OR($H40=0,BP40=0),0,BP40/$H40)</f>
        <v>1</v>
      </c>
      <c r="BR40" s="194">
        <f t="shared" si="730"/>
        <v>100</v>
      </c>
      <c r="BS40" s="147">
        <f t="shared" ref="BS40" si="799">IF(OR($H40=0,BR40=0),0,BR40/$H40)</f>
        <v>1</v>
      </c>
      <c r="BT40" s="194">
        <f t="shared" si="732"/>
        <v>100</v>
      </c>
      <c r="BU40" s="147">
        <f t="shared" si="733"/>
        <v>1</v>
      </c>
      <c r="BV40" s="194">
        <f t="shared" si="734"/>
        <v>100</v>
      </c>
      <c r="BW40" s="147">
        <f t="shared" si="735"/>
        <v>1</v>
      </c>
      <c r="BX40" s="194">
        <f t="shared" si="736"/>
        <v>100</v>
      </c>
      <c r="BY40" s="147">
        <f t="shared" si="737"/>
        <v>1</v>
      </c>
      <c r="BZ40" s="194">
        <f t="shared" si="738"/>
        <v>100</v>
      </c>
      <c r="CA40" s="147">
        <f t="shared" si="739"/>
        <v>1</v>
      </c>
      <c r="CB40" s="194">
        <f t="shared" si="740"/>
        <v>100</v>
      </c>
      <c r="CC40" s="147">
        <f t="shared" si="741"/>
        <v>1</v>
      </c>
      <c r="CD40" s="194">
        <f t="shared" si="742"/>
        <v>100</v>
      </c>
      <c r="CE40" s="147">
        <f t="shared" si="743"/>
        <v>1</v>
      </c>
      <c r="CF40" s="194">
        <f t="shared" si="744"/>
        <v>100</v>
      </c>
      <c r="CG40" s="147">
        <f t="shared" si="745"/>
        <v>1</v>
      </c>
      <c r="CH40" s="194">
        <f t="shared" si="746"/>
        <v>100</v>
      </c>
      <c r="CI40" s="147">
        <f t="shared" si="747"/>
        <v>1</v>
      </c>
      <c r="CJ40" s="194">
        <f t="shared" si="748"/>
        <v>100</v>
      </c>
      <c r="CK40" s="147">
        <f t="shared" si="749"/>
        <v>1</v>
      </c>
      <c r="CL40" s="194">
        <f t="shared" si="750"/>
        <v>100</v>
      </c>
      <c r="CM40" s="147">
        <f t="shared" si="751"/>
        <v>1</v>
      </c>
    </row>
    <row r="41" spans="1:91" s="142" customFormat="1" ht="14.1" customHeight="1">
      <c r="A41" s="74">
        <f t="shared" si="32"/>
        <v>179</v>
      </c>
      <c r="B41" s="173" t="s">
        <v>52</v>
      </c>
      <c r="C41" s="174"/>
      <c r="D41" s="151">
        <v>19</v>
      </c>
      <c r="E41" s="151">
        <v>19</v>
      </c>
      <c r="F41" s="175">
        <v>45302</v>
      </c>
      <c r="G41" s="175">
        <v>45320</v>
      </c>
      <c r="H41" s="144">
        <v>100</v>
      </c>
      <c r="I41" s="144">
        <v>100</v>
      </c>
      <c r="J41" s="145" t="s">
        <v>32</v>
      </c>
      <c r="K41" s="141">
        <f t="shared" si="677"/>
        <v>100</v>
      </c>
      <c r="L41" s="55">
        <f t="shared" si="678"/>
        <v>0.10270270270270271</v>
      </c>
      <c r="M41" s="147">
        <f t="shared" si="679"/>
        <v>1</v>
      </c>
      <c r="N41" s="148">
        <f t="shared" si="680"/>
        <v>1</v>
      </c>
      <c r="O41" s="149">
        <f t="shared" si="570"/>
        <v>0</v>
      </c>
      <c r="P41" s="150"/>
      <c r="T41" s="194">
        <f t="shared" si="681"/>
        <v>0</v>
      </c>
      <c r="U41" s="147">
        <f t="shared" si="682"/>
        <v>0</v>
      </c>
      <c r="V41" s="194">
        <f t="shared" si="683"/>
        <v>0</v>
      </c>
      <c r="W41" s="147">
        <f t="shared" si="682"/>
        <v>0</v>
      </c>
      <c r="X41" s="194">
        <f t="shared" si="684"/>
        <v>0</v>
      </c>
      <c r="Y41" s="147">
        <f t="shared" ref="Y41" si="800">IF(OR($H41=0,X41=0),0,X41/$H41)</f>
        <v>0</v>
      </c>
      <c r="Z41" s="194">
        <f t="shared" si="686"/>
        <v>0</v>
      </c>
      <c r="AA41" s="147">
        <f t="shared" ref="AA41" si="801">IF(OR($H41=0,Z41=0),0,Z41/$H41)</f>
        <v>0</v>
      </c>
      <c r="AB41" s="194">
        <f t="shared" si="688"/>
        <v>0</v>
      </c>
      <c r="AC41" s="147">
        <f t="shared" ref="AC41" si="802">IF(OR($H41=0,AB41=0),0,AB41/$H41)</f>
        <v>0</v>
      </c>
      <c r="AD41" s="194">
        <f t="shared" si="690"/>
        <v>0</v>
      </c>
      <c r="AE41" s="147">
        <f t="shared" ref="AE41" si="803">IF(OR($H41=0,AD41=0),0,AD41/$H41)</f>
        <v>0</v>
      </c>
      <c r="AF41" s="194">
        <f t="shared" si="692"/>
        <v>0</v>
      </c>
      <c r="AG41" s="147">
        <f t="shared" ref="AG41" si="804">IF(OR($H41=0,AF41=0),0,AF41/$H41)</f>
        <v>0</v>
      </c>
      <c r="AH41" s="194">
        <f t="shared" si="694"/>
        <v>0</v>
      </c>
      <c r="AI41" s="147">
        <f t="shared" ref="AI41" si="805">IF(OR($H41=0,AH41=0),0,AH41/$H41)</f>
        <v>0</v>
      </c>
      <c r="AJ41" s="194">
        <f t="shared" si="696"/>
        <v>0</v>
      </c>
      <c r="AK41" s="147">
        <f t="shared" ref="AK41" si="806">IF(OR($H41=0,AJ41=0),0,AJ41/$H41)</f>
        <v>0</v>
      </c>
      <c r="AL41" s="194">
        <f t="shared" si="698"/>
        <v>0</v>
      </c>
      <c r="AM41" s="147">
        <f t="shared" ref="AM41" si="807">IF(OR($H41=0,AL41=0),0,AL41/$H41)</f>
        <v>0</v>
      </c>
      <c r="AN41" s="194">
        <f t="shared" si="700"/>
        <v>0</v>
      </c>
      <c r="AO41" s="147">
        <f t="shared" ref="AO41" si="808">IF(OR($H41=0,AN41=0),0,AN41/$H41)</f>
        <v>0</v>
      </c>
      <c r="AP41" s="194">
        <f t="shared" si="702"/>
        <v>0</v>
      </c>
      <c r="AQ41" s="147">
        <f t="shared" ref="AQ41" si="809">IF(OR($H41=0,AP41=0),0,AP41/$H41)</f>
        <v>0</v>
      </c>
      <c r="AR41" s="194">
        <f t="shared" si="704"/>
        <v>5.2631578947368416</v>
      </c>
      <c r="AS41" s="147">
        <f t="shared" ref="AS41" si="810">IF(OR($H41=0,AR41=0),0,AR41/$H41)</f>
        <v>5.2631578947368418E-2</v>
      </c>
      <c r="AT41" s="194">
        <f t="shared" si="706"/>
        <v>42.105263157894733</v>
      </c>
      <c r="AU41" s="147">
        <f t="shared" ref="AU41" si="811">IF(OR($H41=0,AT41=0),0,AT41/$H41)</f>
        <v>0.42105263157894735</v>
      </c>
      <c r="AV41" s="194">
        <f t="shared" si="708"/>
        <v>78.94736842105263</v>
      </c>
      <c r="AW41" s="147">
        <f t="shared" ref="AW41" si="812">IF(OR($H41=0,AV41=0),0,AV41/$H41)</f>
        <v>0.78947368421052633</v>
      </c>
      <c r="AX41" s="194">
        <f t="shared" si="710"/>
        <v>100</v>
      </c>
      <c r="AY41" s="147">
        <f t="shared" ref="AY41" si="813">IF(OR($H41=0,AX41=0),0,AX41/$H41)</f>
        <v>1</v>
      </c>
      <c r="AZ41" s="194">
        <f t="shared" si="712"/>
        <v>100</v>
      </c>
      <c r="BA41" s="147">
        <f t="shared" ref="BA41" si="814">IF(OR($H41=0,AZ41=0),0,AZ41/$H41)</f>
        <v>1</v>
      </c>
      <c r="BB41" s="194">
        <f t="shared" si="714"/>
        <v>100</v>
      </c>
      <c r="BC41" s="147">
        <f t="shared" ref="BC41" si="815">IF(OR($H41=0,BB41=0),0,BB41/$H41)</f>
        <v>1</v>
      </c>
      <c r="BD41" s="194">
        <f t="shared" si="716"/>
        <v>100</v>
      </c>
      <c r="BE41" s="147">
        <f t="shared" ref="BE41" si="816">IF(OR($H41=0,BD41=0),0,BD41/$H41)</f>
        <v>1</v>
      </c>
      <c r="BF41" s="194">
        <f t="shared" si="718"/>
        <v>100</v>
      </c>
      <c r="BG41" s="147">
        <f t="shared" ref="BG41" si="817">IF(OR($H41=0,BF41=0),0,BF41/$H41)</f>
        <v>1</v>
      </c>
      <c r="BH41" s="194">
        <f t="shared" si="720"/>
        <v>100</v>
      </c>
      <c r="BI41" s="147">
        <f t="shared" ref="BI41" si="818">IF(OR($H41=0,BH41=0),0,BH41/$H41)</f>
        <v>1</v>
      </c>
      <c r="BJ41" s="194">
        <f t="shared" si="722"/>
        <v>100</v>
      </c>
      <c r="BK41" s="147">
        <f t="shared" ref="BK41" si="819">IF(OR($H41=0,BJ41=0),0,BJ41/$H41)</f>
        <v>1</v>
      </c>
      <c r="BL41" s="194">
        <f t="shared" si="724"/>
        <v>100</v>
      </c>
      <c r="BM41" s="147">
        <f t="shared" ref="BM41" si="820">IF(OR($H41=0,BL41=0),0,BL41/$H41)</f>
        <v>1</v>
      </c>
      <c r="BN41" s="194">
        <f t="shared" si="726"/>
        <v>100</v>
      </c>
      <c r="BO41" s="147">
        <f t="shared" ref="BO41" si="821">IF(OR($H41=0,BN41=0),0,BN41/$H41)</f>
        <v>1</v>
      </c>
      <c r="BP41" s="194">
        <f t="shared" si="728"/>
        <v>100</v>
      </c>
      <c r="BQ41" s="147">
        <f t="shared" ref="BQ41" si="822">IF(OR($H41=0,BP41=0),0,BP41/$H41)</f>
        <v>1</v>
      </c>
      <c r="BR41" s="194">
        <f t="shared" si="730"/>
        <v>100</v>
      </c>
      <c r="BS41" s="147">
        <f t="shared" ref="BS41" si="823">IF(OR($H41=0,BR41=0),0,BR41/$H41)</f>
        <v>1</v>
      </c>
      <c r="BT41" s="194">
        <f t="shared" si="732"/>
        <v>100</v>
      </c>
      <c r="BU41" s="147">
        <f t="shared" si="733"/>
        <v>1</v>
      </c>
      <c r="BV41" s="194">
        <f t="shared" si="734"/>
        <v>100</v>
      </c>
      <c r="BW41" s="147">
        <f t="shared" si="735"/>
        <v>1</v>
      </c>
      <c r="BX41" s="194">
        <f t="shared" si="736"/>
        <v>100</v>
      </c>
      <c r="BY41" s="147">
        <f t="shared" si="737"/>
        <v>1</v>
      </c>
      <c r="BZ41" s="194">
        <f t="shared" si="738"/>
        <v>100</v>
      </c>
      <c r="CA41" s="147">
        <f t="shared" si="739"/>
        <v>1</v>
      </c>
      <c r="CB41" s="194">
        <f t="shared" si="740"/>
        <v>100</v>
      </c>
      <c r="CC41" s="147">
        <f t="shared" si="741"/>
        <v>1</v>
      </c>
      <c r="CD41" s="194">
        <f t="shared" si="742"/>
        <v>100</v>
      </c>
      <c r="CE41" s="147">
        <f t="shared" si="743"/>
        <v>1</v>
      </c>
      <c r="CF41" s="194">
        <f t="shared" si="744"/>
        <v>100</v>
      </c>
      <c r="CG41" s="147">
        <f t="shared" si="745"/>
        <v>1</v>
      </c>
      <c r="CH41" s="194">
        <f t="shared" si="746"/>
        <v>100</v>
      </c>
      <c r="CI41" s="147">
        <f t="shared" si="747"/>
        <v>1</v>
      </c>
      <c r="CJ41" s="194">
        <f t="shared" si="748"/>
        <v>100</v>
      </c>
      <c r="CK41" s="147">
        <f t="shared" si="749"/>
        <v>1</v>
      </c>
      <c r="CL41" s="194">
        <f t="shared" si="750"/>
        <v>100</v>
      </c>
      <c r="CM41" s="147">
        <f t="shared" si="751"/>
        <v>1</v>
      </c>
    </row>
    <row r="42" spans="1:91" s="142" customFormat="1" ht="14.1" customHeight="1">
      <c r="A42" s="74">
        <f t="shared" si="32"/>
        <v>180</v>
      </c>
      <c r="B42" s="173" t="s">
        <v>53</v>
      </c>
      <c r="C42" s="174"/>
      <c r="D42" s="151">
        <v>18</v>
      </c>
      <c r="E42" s="151">
        <v>18</v>
      </c>
      <c r="F42" s="175">
        <v>45306</v>
      </c>
      <c r="G42" s="175">
        <v>45323</v>
      </c>
      <c r="H42" s="144">
        <v>100</v>
      </c>
      <c r="I42" s="144">
        <v>100</v>
      </c>
      <c r="J42" s="145" t="s">
        <v>32</v>
      </c>
      <c r="K42" s="141">
        <f t="shared" si="677"/>
        <v>100</v>
      </c>
      <c r="L42" s="55">
        <f t="shared" si="678"/>
        <v>9.7297297297297303E-2</v>
      </c>
      <c r="M42" s="147">
        <f t="shared" si="679"/>
        <v>1</v>
      </c>
      <c r="N42" s="148">
        <f t="shared" si="680"/>
        <v>1</v>
      </c>
      <c r="O42" s="149">
        <f t="shared" si="570"/>
        <v>0</v>
      </c>
      <c r="P42" s="150"/>
      <c r="T42" s="194">
        <f t="shared" si="681"/>
        <v>0</v>
      </c>
      <c r="U42" s="147">
        <f t="shared" si="682"/>
        <v>0</v>
      </c>
      <c r="V42" s="194">
        <f t="shared" si="683"/>
        <v>0</v>
      </c>
      <c r="W42" s="147">
        <f t="shared" si="682"/>
        <v>0</v>
      </c>
      <c r="X42" s="194">
        <f t="shared" si="684"/>
        <v>0</v>
      </c>
      <c r="Y42" s="147">
        <f t="shared" ref="Y42" si="824">IF(OR($H42=0,X42=0),0,X42/$H42)</f>
        <v>0</v>
      </c>
      <c r="Z42" s="194">
        <f t="shared" si="686"/>
        <v>0</v>
      </c>
      <c r="AA42" s="147">
        <f t="shared" ref="AA42" si="825">IF(OR($H42=0,Z42=0),0,Z42/$H42)</f>
        <v>0</v>
      </c>
      <c r="AB42" s="194">
        <f t="shared" si="688"/>
        <v>0</v>
      </c>
      <c r="AC42" s="147">
        <f t="shared" ref="AC42" si="826">IF(OR($H42=0,AB42=0),0,AB42/$H42)</f>
        <v>0</v>
      </c>
      <c r="AD42" s="194">
        <f t="shared" si="690"/>
        <v>0</v>
      </c>
      <c r="AE42" s="147">
        <f t="shared" ref="AE42" si="827">IF(OR($H42=0,AD42=0),0,AD42/$H42)</f>
        <v>0</v>
      </c>
      <c r="AF42" s="194">
        <f t="shared" si="692"/>
        <v>0</v>
      </c>
      <c r="AG42" s="147">
        <f t="shared" ref="AG42" si="828">IF(OR($H42=0,AF42=0),0,AF42/$H42)</f>
        <v>0</v>
      </c>
      <c r="AH42" s="194">
        <f t="shared" si="694"/>
        <v>0</v>
      </c>
      <c r="AI42" s="147">
        <f t="shared" ref="AI42" si="829">IF(OR($H42=0,AH42=0),0,AH42/$H42)</f>
        <v>0</v>
      </c>
      <c r="AJ42" s="194">
        <f t="shared" si="696"/>
        <v>0</v>
      </c>
      <c r="AK42" s="147">
        <f t="shared" ref="AK42" si="830">IF(OR($H42=0,AJ42=0),0,AJ42/$H42)</f>
        <v>0</v>
      </c>
      <c r="AL42" s="194">
        <f t="shared" si="698"/>
        <v>0</v>
      </c>
      <c r="AM42" s="147">
        <f t="shared" ref="AM42" si="831">IF(OR($H42=0,AL42=0),0,AL42/$H42)</f>
        <v>0</v>
      </c>
      <c r="AN42" s="194">
        <f t="shared" si="700"/>
        <v>0</v>
      </c>
      <c r="AO42" s="147">
        <f t="shared" ref="AO42" si="832">IF(OR($H42=0,AN42=0),0,AN42/$H42)</f>
        <v>0</v>
      </c>
      <c r="AP42" s="194">
        <f t="shared" si="702"/>
        <v>0</v>
      </c>
      <c r="AQ42" s="147">
        <f t="shared" ref="AQ42" si="833">IF(OR($H42=0,AP42=0),0,AP42/$H42)</f>
        <v>0</v>
      </c>
      <c r="AR42" s="194">
        <f t="shared" si="704"/>
        <v>0</v>
      </c>
      <c r="AS42" s="147">
        <f t="shared" ref="AS42" si="834">IF(OR($H42=0,AR42=0),0,AR42/$H42)</f>
        <v>0</v>
      </c>
      <c r="AT42" s="194">
        <f t="shared" si="706"/>
        <v>22.222222222222225</v>
      </c>
      <c r="AU42" s="147">
        <f t="shared" ref="AU42" si="835">IF(OR($H42=0,AT42=0),0,AT42/$H42)</f>
        <v>0.22222222222222224</v>
      </c>
      <c r="AV42" s="194">
        <f t="shared" si="708"/>
        <v>61.111111111111114</v>
      </c>
      <c r="AW42" s="147">
        <f t="shared" ref="AW42" si="836">IF(OR($H42=0,AV42=0),0,AV42/$H42)</f>
        <v>0.61111111111111116</v>
      </c>
      <c r="AX42" s="194">
        <f t="shared" si="710"/>
        <v>100</v>
      </c>
      <c r="AY42" s="147">
        <f t="shared" ref="AY42" si="837">IF(OR($H42=0,AX42=0),0,AX42/$H42)</f>
        <v>1</v>
      </c>
      <c r="AZ42" s="194">
        <f t="shared" si="712"/>
        <v>100</v>
      </c>
      <c r="BA42" s="147">
        <f t="shared" ref="BA42" si="838">IF(OR($H42=0,AZ42=0),0,AZ42/$H42)</f>
        <v>1</v>
      </c>
      <c r="BB42" s="194">
        <f t="shared" si="714"/>
        <v>100</v>
      </c>
      <c r="BC42" s="147">
        <f t="shared" ref="BC42" si="839">IF(OR($H42=0,BB42=0),0,BB42/$H42)</f>
        <v>1</v>
      </c>
      <c r="BD42" s="194">
        <f t="shared" si="716"/>
        <v>100</v>
      </c>
      <c r="BE42" s="147">
        <f t="shared" ref="BE42" si="840">IF(OR($H42=0,BD42=0),0,BD42/$H42)</f>
        <v>1</v>
      </c>
      <c r="BF42" s="194">
        <f t="shared" si="718"/>
        <v>100</v>
      </c>
      <c r="BG42" s="147">
        <f t="shared" ref="BG42" si="841">IF(OR($H42=0,BF42=0),0,BF42/$H42)</f>
        <v>1</v>
      </c>
      <c r="BH42" s="194">
        <f t="shared" si="720"/>
        <v>100</v>
      </c>
      <c r="BI42" s="147">
        <f t="shared" ref="BI42" si="842">IF(OR($H42=0,BH42=0),0,BH42/$H42)</f>
        <v>1</v>
      </c>
      <c r="BJ42" s="194">
        <f t="shared" si="722"/>
        <v>100</v>
      </c>
      <c r="BK42" s="147">
        <f t="shared" ref="BK42" si="843">IF(OR($H42=0,BJ42=0),0,BJ42/$H42)</f>
        <v>1</v>
      </c>
      <c r="BL42" s="194">
        <f t="shared" si="724"/>
        <v>100</v>
      </c>
      <c r="BM42" s="147">
        <f t="shared" ref="BM42" si="844">IF(OR($H42=0,BL42=0),0,BL42/$H42)</f>
        <v>1</v>
      </c>
      <c r="BN42" s="194">
        <f t="shared" si="726"/>
        <v>100</v>
      </c>
      <c r="BO42" s="147">
        <f t="shared" ref="BO42" si="845">IF(OR($H42=0,BN42=0),0,BN42/$H42)</f>
        <v>1</v>
      </c>
      <c r="BP42" s="194">
        <f t="shared" si="728"/>
        <v>100</v>
      </c>
      <c r="BQ42" s="147">
        <f t="shared" ref="BQ42" si="846">IF(OR($H42=0,BP42=0),0,BP42/$H42)</f>
        <v>1</v>
      </c>
      <c r="BR42" s="194">
        <f t="shared" si="730"/>
        <v>100</v>
      </c>
      <c r="BS42" s="147">
        <f t="shared" ref="BS42" si="847">IF(OR($H42=0,BR42=0),0,BR42/$H42)</f>
        <v>1</v>
      </c>
      <c r="BT42" s="194">
        <f t="shared" si="732"/>
        <v>100</v>
      </c>
      <c r="BU42" s="147">
        <f t="shared" si="733"/>
        <v>1</v>
      </c>
      <c r="BV42" s="194">
        <f t="shared" si="734"/>
        <v>100</v>
      </c>
      <c r="BW42" s="147">
        <f t="shared" si="735"/>
        <v>1</v>
      </c>
      <c r="BX42" s="194">
        <f t="shared" si="736"/>
        <v>100</v>
      </c>
      <c r="BY42" s="147">
        <f t="shared" si="737"/>
        <v>1</v>
      </c>
      <c r="BZ42" s="194">
        <f t="shared" si="738"/>
        <v>100</v>
      </c>
      <c r="CA42" s="147">
        <f t="shared" si="739"/>
        <v>1</v>
      </c>
      <c r="CB42" s="194">
        <f t="shared" si="740"/>
        <v>100</v>
      </c>
      <c r="CC42" s="147">
        <f t="shared" si="741"/>
        <v>1</v>
      </c>
      <c r="CD42" s="194">
        <f t="shared" si="742"/>
        <v>100</v>
      </c>
      <c r="CE42" s="147">
        <f t="shared" si="743"/>
        <v>1</v>
      </c>
      <c r="CF42" s="194">
        <f t="shared" si="744"/>
        <v>100</v>
      </c>
      <c r="CG42" s="147">
        <f t="shared" si="745"/>
        <v>1</v>
      </c>
      <c r="CH42" s="194">
        <f t="shared" si="746"/>
        <v>100</v>
      </c>
      <c r="CI42" s="147">
        <f t="shared" si="747"/>
        <v>1</v>
      </c>
      <c r="CJ42" s="194">
        <f t="shared" si="748"/>
        <v>100</v>
      </c>
      <c r="CK42" s="147">
        <f t="shared" si="749"/>
        <v>1</v>
      </c>
      <c r="CL42" s="194">
        <f t="shared" si="750"/>
        <v>100</v>
      </c>
      <c r="CM42" s="147">
        <f t="shared" si="751"/>
        <v>1</v>
      </c>
    </row>
    <row r="43" spans="1:91" s="142" customFormat="1" ht="14.1" customHeight="1">
      <c r="A43" s="74">
        <f t="shared" si="32"/>
        <v>181</v>
      </c>
      <c r="B43" s="173" t="s">
        <v>54</v>
      </c>
      <c r="C43" s="174"/>
      <c r="D43" s="151">
        <v>19</v>
      </c>
      <c r="E43" s="151">
        <v>19</v>
      </c>
      <c r="F43" s="175">
        <v>45309</v>
      </c>
      <c r="G43" s="175">
        <v>45327</v>
      </c>
      <c r="H43" s="144">
        <v>100</v>
      </c>
      <c r="I43" s="144">
        <v>100</v>
      </c>
      <c r="J43" s="145" t="s">
        <v>32</v>
      </c>
      <c r="K43" s="152">
        <f t="shared" si="677"/>
        <v>100</v>
      </c>
      <c r="L43" s="55">
        <f t="shared" si="678"/>
        <v>0.10270270270270271</v>
      </c>
      <c r="M43" s="147">
        <f t="shared" si="679"/>
        <v>1</v>
      </c>
      <c r="N43" s="148">
        <f t="shared" si="680"/>
        <v>1</v>
      </c>
      <c r="O43" s="149">
        <f t="shared" si="570"/>
        <v>0</v>
      </c>
      <c r="P43" s="150"/>
      <c r="T43" s="194">
        <f t="shared" si="681"/>
        <v>0</v>
      </c>
      <c r="U43" s="147">
        <f t="shared" si="682"/>
        <v>0</v>
      </c>
      <c r="V43" s="194">
        <f t="shared" si="683"/>
        <v>0</v>
      </c>
      <c r="W43" s="147">
        <f t="shared" si="682"/>
        <v>0</v>
      </c>
      <c r="X43" s="194">
        <f t="shared" si="684"/>
        <v>0</v>
      </c>
      <c r="Y43" s="147">
        <f t="shared" ref="Y43" si="848">IF(OR($H43=0,X43=0),0,X43/$H43)</f>
        <v>0</v>
      </c>
      <c r="Z43" s="194">
        <f t="shared" si="686"/>
        <v>0</v>
      </c>
      <c r="AA43" s="147">
        <f t="shared" ref="AA43" si="849">IF(OR($H43=0,Z43=0),0,Z43/$H43)</f>
        <v>0</v>
      </c>
      <c r="AB43" s="194">
        <f t="shared" si="688"/>
        <v>0</v>
      </c>
      <c r="AC43" s="147">
        <f t="shared" ref="AC43" si="850">IF(OR($H43=0,AB43=0),0,AB43/$H43)</f>
        <v>0</v>
      </c>
      <c r="AD43" s="194">
        <f t="shared" si="690"/>
        <v>0</v>
      </c>
      <c r="AE43" s="147">
        <f t="shared" ref="AE43" si="851">IF(OR($H43=0,AD43=0),0,AD43/$H43)</f>
        <v>0</v>
      </c>
      <c r="AF43" s="194">
        <f t="shared" si="692"/>
        <v>0</v>
      </c>
      <c r="AG43" s="147">
        <f t="shared" ref="AG43" si="852">IF(OR($H43=0,AF43=0),0,AF43/$H43)</f>
        <v>0</v>
      </c>
      <c r="AH43" s="194">
        <f t="shared" si="694"/>
        <v>0</v>
      </c>
      <c r="AI43" s="147">
        <f t="shared" ref="AI43" si="853">IF(OR($H43=0,AH43=0),0,AH43/$H43)</f>
        <v>0</v>
      </c>
      <c r="AJ43" s="194">
        <f t="shared" si="696"/>
        <v>0</v>
      </c>
      <c r="AK43" s="147">
        <f t="shared" ref="AK43" si="854">IF(OR($H43=0,AJ43=0),0,AJ43/$H43)</f>
        <v>0</v>
      </c>
      <c r="AL43" s="194">
        <f t="shared" si="698"/>
        <v>0</v>
      </c>
      <c r="AM43" s="147">
        <f t="shared" ref="AM43" si="855">IF(OR($H43=0,AL43=0),0,AL43/$H43)</f>
        <v>0</v>
      </c>
      <c r="AN43" s="194">
        <f t="shared" si="700"/>
        <v>0</v>
      </c>
      <c r="AO43" s="147">
        <f t="shared" ref="AO43" si="856">IF(OR($H43=0,AN43=0),0,AN43/$H43)</f>
        <v>0</v>
      </c>
      <c r="AP43" s="194">
        <f t="shared" si="702"/>
        <v>0</v>
      </c>
      <c r="AQ43" s="147">
        <f t="shared" ref="AQ43" si="857">IF(OR($H43=0,AP43=0),0,AP43/$H43)</f>
        <v>0</v>
      </c>
      <c r="AR43" s="194">
        <f t="shared" si="704"/>
        <v>0</v>
      </c>
      <c r="AS43" s="147">
        <f t="shared" ref="AS43" si="858">IF(OR($H43=0,AR43=0),0,AR43/$H43)</f>
        <v>0</v>
      </c>
      <c r="AT43" s="194">
        <f t="shared" si="706"/>
        <v>5.2631578947368416</v>
      </c>
      <c r="AU43" s="147">
        <f t="shared" ref="AU43" si="859">IF(OR($H43=0,AT43=0),0,AT43/$H43)</f>
        <v>5.2631578947368418E-2</v>
      </c>
      <c r="AV43" s="194">
        <f t="shared" si="708"/>
        <v>42.105263157894733</v>
      </c>
      <c r="AW43" s="147">
        <f t="shared" ref="AW43" si="860">IF(OR($H43=0,AV43=0),0,AV43/$H43)</f>
        <v>0.42105263157894735</v>
      </c>
      <c r="AX43" s="194">
        <f t="shared" si="710"/>
        <v>78.94736842105263</v>
      </c>
      <c r="AY43" s="147">
        <f t="shared" ref="AY43" si="861">IF(OR($H43=0,AX43=0),0,AX43/$H43)</f>
        <v>0.78947368421052633</v>
      </c>
      <c r="AZ43" s="194">
        <f t="shared" si="712"/>
        <v>100</v>
      </c>
      <c r="BA43" s="147">
        <f t="shared" ref="BA43" si="862">IF(OR($H43=0,AZ43=0),0,AZ43/$H43)</f>
        <v>1</v>
      </c>
      <c r="BB43" s="194">
        <f t="shared" si="714"/>
        <v>100</v>
      </c>
      <c r="BC43" s="147">
        <f t="shared" ref="BC43" si="863">IF(OR($H43=0,BB43=0),0,BB43/$H43)</f>
        <v>1</v>
      </c>
      <c r="BD43" s="194">
        <f t="shared" si="716"/>
        <v>100</v>
      </c>
      <c r="BE43" s="147">
        <f t="shared" ref="BE43" si="864">IF(OR($H43=0,BD43=0),0,BD43/$H43)</f>
        <v>1</v>
      </c>
      <c r="BF43" s="194">
        <f t="shared" si="718"/>
        <v>100</v>
      </c>
      <c r="BG43" s="147">
        <f t="shared" ref="BG43" si="865">IF(OR($H43=0,BF43=0),0,BF43/$H43)</f>
        <v>1</v>
      </c>
      <c r="BH43" s="194">
        <f t="shared" si="720"/>
        <v>100</v>
      </c>
      <c r="BI43" s="147">
        <f t="shared" ref="BI43" si="866">IF(OR($H43=0,BH43=0),0,BH43/$H43)</f>
        <v>1</v>
      </c>
      <c r="BJ43" s="194">
        <f t="shared" si="722"/>
        <v>100</v>
      </c>
      <c r="BK43" s="147">
        <f t="shared" ref="BK43" si="867">IF(OR($H43=0,BJ43=0),0,BJ43/$H43)</f>
        <v>1</v>
      </c>
      <c r="BL43" s="194">
        <f t="shared" si="724"/>
        <v>100</v>
      </c>
      <c r="BM43" s="147">
        <f t="shared" ref="BM43" si="868">IF(OR($H43=0,BL43=0),0,BL43/$H43)</f>
        <v>1</v>
      </c>
      <c r="BN43" s="194">
        <f t="shared" si="726"/>
        <v>100</v>
      </c>
      <c r="BO43" s="147">
        <f t="shared" ref="BO43" si="869">IF(OR($H43=0,BN43=0),0,BN43/$H43)</f>
        <v>1</v>
      </c>
      <c r="BP43" s="194">
        <f t="shared" si="728"/>
        <v>100</v>
      </c>
      <c r="BQ43" s="147">
        <f t="shared" ref="BQ43" si="870">IF(OR($H43=0,BP43=0),0,BP43/$H43)</f>
        <v>1</v>
      </c>
      <c r="BR43" s="194">
        <f t="shared" si="730"/>
        <v>100</v>
      </c>
      <c r="BS43" s="147">
        <f t="shared" ref="BS43" si="871">IF(OR($H43=0,BR43=0),0,BR43/$H43)</f>
        <v>1</v>
      </c>
      <c r="BT43" s="194">
        <f t="shared" si="732"/>
        <v>100</v>
      </c>
      <c r="BU43" s="147">
        <f t="shared" si="733"/>
        <v>1</v>
      </c>
      <c r="BV43" s="194">
        <f t="shared" si="734"/>
        <v>100</v>
      </c>
      <c r="BW43" s="147">
        <f t="shared" si="735"/>
        <v>1</v>
      </c>
      <c r="BX43" s="194">
        <f t="shared" si="736"/>
        <v>100</v>
      </c>
      <c r="BY43" s="147">
        <f t="shared" si="737"/>
        <v>1</v>
      </c>
      <c r="BZ43" s="194">
        <f t="shared" si="738"/>
        <v>100</v>
      </c>
      <c r="CA43" s="147">
        <f t="shared" si="739"/>
        <v>1</v>
      </c>
      <c r="CB43" s="194">
        <f t="shared" si="740"/>
        <v>100</v>
      </c>
      <c r="CC43" s="147">
        <f t="shared" si="741"/>
        <v>1</v>
      </c>
      <c r="CD43" s="194">
        <f t="shared" si="742"/>
        <v>100</v>
      </c>
      <c r="CE43" s="147">
        <f t="shared" si="743"/>
        <v>1</v>
      </c>
      <c r="CF43" s="194">
        <f t="shared" si="744"/>
        <v>100</v>
      </c>
      <c r="CG43" s="147">
        <f t="shared" si="745"/>
        <v>1</v>
      </c>
      <c r="CH43" s="194">
        <f t="shared" si="746"/>
        <v>100</v>
      </c>
      <c r="CI43" s="147">
        <f t="shared" si="747"/>
        <v>1</v>
      </c>
      <c r="CJ43" s="194">
        <f t="shared" si="748"/>
        <v>100</v>
      </c>
      <c r="CK43" s="147">
        <f t="shared" si="749"/>
        <v>1</v>
      </c>
      <c r="CL43" s="194">
        <f t="shared" si="750"/>
        <v>100</v>
      </c>
      <c r="CM43" s="147">
        <f t="shared" si="751"/>
        <v>1</v>
      </c>
    </row>
    <row r="44" spans="1:91" s="142" customFormat="1" ht="14.1" customHeight="1">
      <c r="A44" s="74">
        <f t="shared" si="32"/>
        <v>182</v>
      </c>
      <c r="B44" s="173" t="s">
        <v>65</v>
      </c>
      <c r="C44" s="174"/>
      <c r="D44" s="151">
        <v>19</v>
      </c>
      <c r="E44" s="151">
        <v>19</v>
      </c>
      <c r="F44" s="175">
        <v>45311</v>
      </c>
      <c r="G44" s="175">
        <v>45329</v>
      </c>
      <c r="H44" s="144">
        <v>100</v>
      </c>
      <c r="I44" s="144">
        <v>100</v>
      </c>
      <c r="J44" s="145" t="s">
        <v>32</v>
      </c>
      <c r="K44" s="141">
        <f t="shared" si="677"/>
        <v>100</v>
      </c>
      <c r="L44" s="55">
        <f t="shared" si="678"/>
        <v>0.10270270270270271</v>
      </c>
      <c r="M44" s="147">
        <f t="shared" si="679"/>
        <v>1</v>
      </c>
      <c r="N44" s="148">
        <f t="shared" si="680"/>
        <v>1</v>
      </c>
      <c r="O44" s="149">
        <f t="shared" si="570"/>
        <v>0</v>
      </c>
      <c r="P44" s="150"/>
      <c r="T44" s="194">
        <f t="shared" si="681"/>
        <v>0</v>
      </c>
      <c r="U44" s="147">
        <f t="shared" si="682"/>
        <v>0</v>
      </c>
      <c r="V44" s="194">
        <f t="shared" si="683"/>
        <v>0</v>
      </c>
      <c r="W44" s="147">
        <f t="shared" si="682"/>
        <v>0</v>
      </c>
      <c r="X44" s="194">
        <f t="shared" si="684"/>
        <v>0</v>
      </c>
      <c r="Y44" s="147">
        <f t="shared" ref="Y44" si="872">IF(OR($H44=0,X44=0),0,X44/$H44)</f>
        <v>0</v>
      </c>
      <c r="Z44" s="194">
        <f t="shared" si="686"/>
        <v>0</v>
      </c>
      <c r="AA44" s="147">
        <f t="shared" ref="AA44" si="873">IF(OR($H44=0,Z44=0),0,Z44/$H44)</f>
        <v>0</v>
      </c>
      <c r="AB44" s="194">
        <f t="shared" si="688"/>
        <v>0</v>
      </c>
      <c r="AC44" s="147">
        <f t="shared" ref="AC44" si="874">IF(OR($H44=0,AB44=0),0,AB44/$H44)</f>
        <v>0</v>
      </c>
      <c r="AD44" s="194">
        <f t="shared" si="690"/>
        <v>0</v>
      </c>
      <c r="AE44" s="147">
        <f t="shared" ref="AE44" si="875">IF(OR($H44=0,AD44=0),0,AD44/$H44)</f>
        <v>0</v>
      </c>
      <c r="AF44" s="194">
        <f t="shared" si="692"/>
        <v>0</v>
      </c>
      <c r="AG44" s="147">
        <f t="shared" ref="AG44" si="876">IF(OR($H44=0,AF44=0),0,AF44/$H44)</f>
        <v>0</v>
      </c>
      <c r="AH44" s="194">
        <f t="shared" si="694"/>
        <v>0</v>
      </c>
      <c r="AI44" s="147">
        <f t="shared" ref="AI44" si="877">IF(OR($H44=0,AH44=0),0,AH44/$H44)</f>
        <v>0</v>
      </c>
      <c r="AJ44" s="194">
        <f t="shared" si="696"/>
        <v>0</v>
      </c>
      <c r="AK44" s="147">
        <f t="shared" ref="AK44" si="878">IF(OR($H44=0,AJ44=0),0,AJ44/$H44)</f>
        <v>0</v>
      </c>
      <c r="AL44" s="194">
        <f t="shared" si="698"/>
        <v>0</v>
      </c>
      <c r="AM44" s="147">
        <f t="shared" ref="AM44" si="879">IF(OR($H44=0,AL44=0),0,AL44/$H44)</f>
        <v>0</v>
      </c>
      <c r="AN44" s="194">
        <f t="shared" si="700"/>
        <v>0</v>
      </c>
      <c r="AO44" s="147">
        <f t="shared" ref="AO44" si="880">IF(OR($H44=0,AN44=0),0,AN44/$H44)</f>
        <v>0</v>
      </c>
      <c r="AP44" s="194">
        <f t="shared" si="702"/>
        <v>0</v>
      </c>
      <c r="AQ44" s="147">
        <f t="shared" ref="AQ44" si="881">IF(OR($H44=0,AP44=0),0,AP44/$H44)</f>
        <v>0</v>
      </c>
      <c r="AR44" s="194">
        <f t="shared" si="704"/>
        <v>0</v>
      </c>
      <c r="AS44" s="147">
        <f t="shared" ref="AS44" si="882">IF(OR($H44=0,AR44=0),0,AR44/$H44)</f>
        <v>0</v>
      </c>
      <c r="AT44" s="194">
        <f t="shared" si="706"/>
        <v>0</v>
      </c>
      <c r="AU44" s="147">
        <f t="shared" ref="AU44" si="883">IF(OR($H44=0,AT44=0),0,AT44/$H44)</f>
        <v>0</v>
      </c>
      <c r="AV44" s="194">
        <f t="shared" si="708"/>
        <v>31.578947368421051</v>
      </c>
      <c r="AW44" s="147">
        <f t="shared" ref="AW44" si="884">IF(OR($H44=0,AV44=0),0,AV44/$H44)</f>
        <v>0.31578947368421051</v>
      </c>
      <c r="AX44" s="194">
        <f t="shared" si="710"/>
        <v>68.421052631578945</v>
      </c>
      <c r="AY44" s="147">
        <f t="shared" ref="AY44" si="885">IF(OR($H44=0,AX44=0),0,AX44/$H44)</f>
        <v>0.68421052631578949</v>
      </c>
      <c r="AZ44" s="194">
        <f t="shared" si="712"/>
        <v>100</v>
      </c>
      <c r="BA44" s="147">
        <f t="shared" ref="BA44" si="886">IF(OR($H44=0,AZ44=0),0,AZ44/$H44)</f>
        <v>1</v>
      </c>
      <c r="BB44" s="194">
        <f t="shared" si="714"/>
        <v>100</v>
      </c>
      <c r="BC44" s="147">
        <f t="shared" ref="BC44" si="887">IF(OR($H44=0,BB44=0),0,BB44/$H44)</f>
        <v>1</v>
      </c>
      <c r="BD44" s="194">
        <f t="shared" si="716"/>
        <v>100</v>
      </c>
      <c r="BE44" s="147">
        <f t="shared" ref="BE44" si="888">IF(OR($H44=0,BD44=0),0,BD44/$H44)</f>
        <v>1</v>
      </c>
      <c r="BF44" s="194">
        <f t="shared" si="718"/>
        <v>100</v>
      </c>
      <c r="BG44" s="147">
        <f t="shared" ref="BG44" si="889">IF(OR($H44=0,BF44=0),0,BF44/$H44)</f>
        <v>1</v>
      </c>
      <c r="BH44" s="194">
        <f t="shared" si="720"/>
        <v>100</v>
      </c>
      <c r="BI44" s="147">
        <f t="shared" ref="BI44" si="890">IF(OR($H44=0,BH44=0),0,BH44/$H44)</f>
        <v>1</v>
      </c>
      <c r="BJ44" s="194">
        <f t="shared" si="722"/>
        <v>100</v>
      </c>
      <c r="BK44" s="147">
        <f t="shared" ref="BK44" si="891">IF(OR($H44=0,BJ44=0),0,BJ44/$H44)</f>
        <v>1</v>
      </c>
      <c r="BL44" s="194">
        <f t="shared" si="724"/>
        <v>100</v>
      </c>
      <c r="BM44" s="147">
        <f t="shared" ref="BM44" si="892">IF(OR($H44=0,BL44=0),0,BL44/$H44)</f>
        <v>1</v>
      </c>
      <c r="BN44" s="194">
        <f t="shared" si="726"/>
        <v>100</v>
      </c>
      <c r="BO44" s="147">
        <f t="shared" ref="BO44" si="893">IF(OR($H44=0,BN44=0),0,BN44/$H44)</f>
        <v>1</v>
      </c>
      <c r="BP44" s="194">
        <f t="shared" si="728"/>
        <v>100</v>
      </c>
      <c r="BQ44" s="147">
        <f t="shared" ref="BQ44" si="894">IF(OR($H44=0,BP44=0),0,BP44/$H44)</f>
        <v>1</v>
      </c>
      <c r="BR44" s="194">
        <f t="shared" si="730"/>
        <v>100</v>
      </c>
      <c r="BS44" s="147">
        <f t="shared" ref="BS44" si="895">IF(OR($H44=0,BR44=0),0,BR44/$H44)</f>
        <v>1</v>
      </c>
      <c r="BT44" s="194">
        <f t="shared" si="732"/>
        <v>100</v>
      </c>
      <c r="BU44" s="147">
        <f t="shared" si="733"/>
        <v>1</v>
      </c>
      <c r="BV44" s="194">
        <f t="shared" si="734"/>
        <v>100</v>
      </c>
      <c r="BW44" s="147">
        <f t="shared" si="735"/>
        <v>1</v>
      </c>
      <c r="BX44" s="194">
        <f t="shared" si="736"/>
        <v>100</v>
      </c>
      <c r="BY44" s="147">
        <f t="shared" si="737"/>
        <v>1</v>
      </c>
      <c r="BZ44" s="194">
        <f t="shared" si="738"/>
        <v>100</v>
      </c>
      <c r="CA44" s="147">
        <f t="shared" si="739"/>
        <v>1</v>
      </c>
      <c r="CB44" s="194">
        <f t="shared" si="740"/>
        <v>100</v>
      </c>
      <c r="CC44" s="147">
        <f t="shared" si="741"/>
        <v>1</v>
      </c>
      <c r="CD44" s="194">
        <f t="shared" si="742"/>
        <v>100</v>
      </c>
      <c r="CE44" s="147">
        <f t="shared" si="743"/>
        <v>1</v>
      </c>
      <c r="CF44" s="194">
        <f t="shared" si="744"/>
        <v>100</v>
      </c>
      <c r="CG44" s="147">
        <f t="shared" si="745"/>
        <v>1</v>
      </c>
      <c r="CH44" s="194">
        <f t="shared" si="746"/>
        <v>100</v>
      </c>
      <c r="CI44" s="147">
        <f t="shared" si="747"/>
        <v>1</v>
      </c>
      <c r="CJ44" s="194">
        <f t="shared" si="748"/>
        <v>100</v>
      </c>
      <c r="CK44" s="147">
        <f t="shared" si="749"/>
        <v>1</v>
      </c>
      <c r="CL44" s="194">
        <f t="shared" si="750"/>
        <v>100</v>
      </c>
      <c r="CM44" s="147">
        <f t="shared" si="751"/>
        <v>1</v>
      </c>
    </row>
    <row r="45" spans="1:91" s="142" customFormat="1" ht="14.1" customHeight="1">
      <c r="A45" s="74">
        <f t="shared" si="32"/>
        <v>183</v>
      </c>
      <c r="B45" s="173" t="s">
        <v>55</v>
      </c>
      <c r="C45" s="174"/>
      <c r="D45" s="151">
        <v>18</v>
      </c>
      <c r="E45" s="151">
        <v>18</v>
      </c>
      <c r="F45" s="175">
        <v>45315</v>
      </c>
      <c r="G45" s="175">
        <v>45332</v>
      </c>
      <c r="H45" s="144">
        <v>100</v>
      </c>
      <c r="I45" s="144">
        <v>100</v>
      </c>
      <c r="J45" s="145" t="s">
        <v>32</v>
      </c>
      <c r="K45" s="141">
        <f t="shared" si="677"/>
        <v>100</v>
      </c>
      <c r="L45" s="55">
        <f t="shared" si="678"/>
        <v>9.7297297297297303E-2</v>
      </c>
      <c r="M45" s="147">
        <f t="shared" si="679"/>
        <v>1</v>
      </c>
      <c r="N45" s="148">
        <f t="shared" si="680"/>
        <v>1</v>
      </c>
      <c r="O45" s="149">
        <f t="shared" si="570"/>
        <v>0</v>
      </c>
      <c r="P45" s="150"/>
      <c r="T45" s="194">
        <f t="shared" si="681"/>
        <v>0</v>
      </c>
      <c r="U45" s="147">
        <f t="shared" si="682"/>
        <v>0</v>
      </c>
      <c r="V45" s="194">
        <f t="shared" si="683"/>
        <v>0</v>
      </c>
      <c r="W45" s="147">
        <f t="shared" si="682"/>
        <v>0</v>
      </c>
      <c r="X45" s="194">
        <f t="shared" si="684"/>
        <v>0</v>
      </c>
      <c r="Y45" s="147">
        <f t="shared" ref="Y45" si="896">IF(OR($H45=0,X45=0),0,X45/$H45)</f>
        <v>0</v>
      </c>
      <c r="Z45" s="194">
        <f t="shared" si="686"/>
        <v>0</v>
      </c>
      <c r="AA45" s="147">
        <f t="shared" ref="AA45" si="897">IF(OR($H45=0,Z45=0),0,Z45/$H45)</f>
        <v>0</v>
      </c>
      <c r="AB45" s="194">
        <f t="shared" si="688"/>
        <v>0</v>
      </c>
      <c r="AC45" s="147">
        <f t="shared" ref="AC45" si="898">IF(OR($H45=0,AB45=0),0,AB45/$H45)</f>
        <v>0</v>
      </c>
      <c r="AD45" s="194">
        <f t="shared" si="690"/>
        <v>0</v>
      </c>
      <c r="AE45" s="147">
        <f t="shared" ref="AE45" si="899">IF(OR($H45=0,AD45=0),0,AD45/$H45)</f>
        <v>0</v>
      </c>
      <c r="AF45" s="194">
        <f t="shared" si="692"/>
        <v>0</v>
      </c>
      <c r="AG45" s="147">
        <f t="shared" ref="AG45" si="900">IF(OR($H45=0,AF45=0),0,AF45/$H45)</f>
        <v>0</v>
      </c>
      <c r="AH45" s="194">
        <f t="shared" si="694"/>
        <v>0</v>
      </c>
      <c r="AI45" s="147">
        <f t="shared" ref="AI45" si="901">IF(OR($H45=0,AH45=0),0,AH45/$H45)</f>
        <v>0</v>
      </c>
      <c r="AJ45" s="194">
        <f t="shared" si="696"/>
        <v>0</v>
      </c>
      <c r="AK45" s="147">
        <f t="shared" ref="AK45" si="902">IF(OR($H45=0,AJ45=0),0,AJ45/$H45)</f>
        <v>0</v>
      </c>
      <c r="AL45" s="194">
        <f t="shared" si="698"/>
        <v>0</v>
      </c>
      <c r="AM45" s="147">
        <f t="shared" ref="AM45" si="903">IF(OR($H45=0,AL45=0),0,AL45/$H45)</f>
        <v>0</v>
      </c>
      <c r="AN45" s="194">
        <f t="shared" si="700"/>
        <v>0</v>
      </c>
      <c r="AO45" s="147">
        <f t="shared" ref="AO45" si="904">IF(OR($H45=0,AN45=0),0,AN45/$H45)</f>
        <v>0</v>
      </c>
      <c r="AP45" s="194">
        <f t="shared" si="702"/>
        <v>0</v>
      </c>
      <c r="AQ45" s="147">
        <f t="shared" ref="AQ45" si="905">IF(OR($H45=0,AP45=0),0,AP45/$H45)</f>
        <v>0</v>
      </c>
      <c r="AR45" s="194">
        <f t="shared" si="704"/>
        <v>0</v>
      </c>
      <c r="AS45" s="147">
        <f t="shared" ref="AS45" si="906">IF(OR($H45=0,AR45=0),0,AR45/$H45)</f>
        <v>0</v>
      </c>
      <c r="AT45" s="194">
        <f t="shared" si="706"/>
        <v>0</v>
      </c>
      <c r="AU45" s="147">
        <f t="shared" ref="AU45" si="907">IF(OR($H45=0,AT45=0),0,AT45/$H45)</f>
        <v>0</v>
      </c>
      <c r="AV45" s="194">
        <f t="shared" si="708"/>
        <v>11.111111111111112</v>
      </c>
      <c r="AW45" s="147">
        <f t="shared" ref="AW45" si="908">IF(OR($H45=0,AV45=0),0,AV45/$H45)</f>
        <v>0.11111111111111112</v>
      </c>
      <c r="AX45" s="194">
        <f t="shared" si="710"/>
        <v>50</v>
      </c>
      <c r="AY45" s="147">
        <f t="shared" ref="AY45" si="909">IF(OR($H45=0,AX45=0),0,AX45/$H45)</f>
        <v>0.5</v>
      </c>
      <c r="AZ45" s="194">
        <f t="shared" si="712"/>
        <v>88.8888888888889</v>
      </c>
      <c r="BA45" s="147">
        <f t="shared" ref="BA45" si="910">IF(OR($H45=0,AZ45=0),0,AZ45/$H45)</f>
        <v>0.88888888888888895</v>
      </c>
      <c r="BB45" s="194">
        <f t="shared" si="714"/>
        <v>100</v>
      </c>
      <c r="BC45" s="147">
        <f t="shared" ref="BC45" si="911">IF(OR($H45=0,BB45=0),0,BB45/$H45)</f>
        <v>1</v>
      </c>
      <c r="BD45" s="194">
        <f t="shared" si="716"/>
        <v>100</v>
      </c>
      <c r="BE45" s="147">
        <f t="shared" ref="BE45" si="912">IF(OR($H45=0,BD45=0),0,BD45/$H45)</f>
        <v>1</v>
      </c>
      <c r="BF45" s="194">
        <f t="shared" si="718"/>
        <v>100</v>
      </c>
      <c r="BG45" s="147">
        <f t="shared" ref="BG45" si="913">IF(OR($H45=0,BF45=0),0,BF45/$H45)</f>
        <v>1</v>
      </c>
      <c r="BH45" s="194">
        <f t="shared" si="720"/>
        <v>100</v>
      </c>
      <c r="BI45" s="147">
        <f t="shared" ref="BI45" si="914">IF(OR($H45=0,BH45=0),0,BH45/$H45)</f>
        <v>1</v>
      </c>
      <c r="BJ45" s="194">
        <f t="shared" si="722"/>
        <v>100</v>
      </c>
      <c r="BK45" s="147">
        <f t="shared" ref="BK45" si="915">IF(OR($H45=0,BJ45=0),0,BJ45/$H45)</f>
        <v>1</v>
      </c>
      <c r="BL45" s="194">
        <f t="shared" si="724"/>
        <v>100</v>
      </c>
      <c r="BM45" s="147">
        <f t="shared" ref="BM45" si="916">IF(OR($H45=0,BL45=0),0,BL45/$H45)</f>
        <v>1</v>
      </c>
      <c r="BN45" s="194">
        <f t="shared" si="726"/>
        <v>100</v>
      </c>
      <c r="BO45" s="147">
        <f t="shared" ref="BO45" si="917">IF(OR($H45=0,BN45=0),0,BN45/$H45)</f>
        <v>1</v>
      </c>
      <c r="BP45" s="194">
        <f t="shared" si="728"/>
        <v>100</v>
      </c>
      <c r="BQ45" s="147">
        <f t="shared" ref="BQ45" si="918">IF(OR($H45=0,BP45=0),0,BP45/$H45)</f>
        <v>1</v>
      </c>
      <c r="BR45" s="194">
        <f t="shared" si="730"/>
        <v>100</v>
      </c>
      <c r="BS45" s="147">
        <f t="shared" ref="BS45" si="919">IF(OR($H45=0,BR45=0),0,BR45/$H45)</f>
        <v>1</v>
      </c>
      <c r="BT45" s="194">
        <f t="shared" si="732"/>
        <v>100</v>
      </c>
      <c r="BU45" s="147">
        <f t="shared" si="733"/>
        <v>1</v>
      </c>
      <c r="BV45" s="194">
        <f t="shared" si="734"/>
        <v>100</v>
      </c>
      <c r="BW45" s="147">
        <f t="shared" si="735"/>
        <v>1</v>
      </c>
      <c r="BX45" s="194">
        <f t="shared" si="736"/>
        <v>100</v>
      </c>
      <c r="BY45" s="147">
        <f t="shared" si="737"/>
        <v>1</v>
      </c>
      <c r="BZ45" s="194">
        <f t="shared" si="738"/>
        <v>100</v>
      </c>
      <c r="CA45" s="147">
        <f t="shared" si="739"/>
        <v>1</v>
      </c>
      <c r="CB45" s="194">
        <f t="shared" si="740"/>
        <v>100</v>
      </c>
      <c r="CC45" s="147">
        <f t="shared" si="741"/>
        <v>1</v>
      </c>
      <c r="CD45" s="194">
        <f t="shared" si="742"/>
        <v>100</v>
      </c>
      <c r="CE45" s="147">
        <f t="shared" si="743"/>
        <v>1</v>
      </c>
      <c r="CF45" s="194">
        <f t="shared" si="744"/>
        <v>100</v>
      </c>
      <c r="CG45" s="147">
        <f t="shared" si="745"/>
        <v>1</v>
      </c>
      <c r="CH45" s="194">
        <f t="shared" si="746"/>
        <v>100</v>
      </c>
      <c r="CI45" s="147">
        <f t="shared" si="747"/>
        <v>1</v>
      </c>
      <c r="CJ45" s="194">
        <f t="shared" si="748"/>
        <v>100</v>
      </c>
      <c r="CK45" s="147">
        <f t="shared" si="749"/>
        <v>1</v>
      </c>
      <c r="CL45" s="194">
        <f t="shared" si="750"/>
        <v>100</v>
      </c>
      <c r="CM45" s="147">
        <f t="shared" si="751"/>
        <v>1</v>
      </c>
    </row>
    <row r="46" spans="1:91" s="142" customFormat="1" ht="14.1" customHeight="1">
      <c r="A46" s="74">
        <f t="shared" si="32"/>
        <v>184</v>
      </c>
      <c r="B46" s="173" t="s">
        <v>56</v>
      </c>
      <c r="C46" s="174"/>
      <c r="D46" s="151">
        <v>19</v>
      </c>
      <c r="E46" s="151">
        <v>19</v>
      </c>
      <c r="F46" s="175">
        <v>45318</v>
      </c>
      <c r="G46" s="175">
        <v>45336</v>
      </c>
      <c r="H46" s="144">
        <v>100</v>
      </c>
      <c r="I46" s="144">
        <v>100</v>
      </c>
      <c r="J46" s="145" t="s">
        <v>32</v>
      </c>
      <c r="K46" s="141">
        <f t="shared" si="677"/>
        <v>100</v>
      </c>
      <c r="L46" s="55">
        <f t="shared" si="678"/>
        <v>0.10270270270270271</v>
      </c>
      <c r="M46" s="147">
        <f t="shared" si="679"/>
        <v>1</v>
      </c>
      <c r="N46" s="148">
        <f t="shared" si="680"/>
        <v>1</v>
      </c>
      <c r="O46" s="149">
        <f t="shared" si="570"/>
        <v>0</v>
      </c>
      <c r="P46" s="150"/>
      <c r="T46" s="194">
        <f t="shared" si="681"/>
        <v>0</v>
      </c>
      <c r="U46" s="147">
        <f t="shared" si="682"/>
        <v>0</v>
      </c>
      <c r="V46" s="194">
        <f t="shared" si="683"/>
        <v>0</v>
      </c>
      <c r="W46" s="147">
        <f t="shared" si="682"/>
        <v>0</v>
      </c>
      <c r="X46" s="194">
        <f t="shared" si="684"/>
        <v>0</v>
      </c>
      <c r="Y46" s="147">
        <f t="shared" ref="Y46" si="920">IF(OR($H46=0,X46=0),0,X46/$H46)</f>
        <v>0</v>
      </c>
      <c r="Z46" s="194">
        <f t="shared" si="686"/>
        <v>0</v>
      </c>
      <c r="AA46" s="147">
        <f t="shared" ref="AA46" si="921">IF(OR($H46=0,Z46=0),0,Z46/$H46)</f>
        <v>0</v>
      </c>
      <c r="AB46" s="194">
        <f t="shared" si="688"/>
        <v>0</v>
      </c>
      <c r="AC46" s="147">
        <f t="shared" ref="AC46" si="922">IF(OR($H46=0,AB46=0),0,AB46/$H46)</f>
        <v>0</v>
      </c>
      <c r="AD46" s="194">
        <f t="shared" si="690"/>
        <v>0</v>
      </c>
      <c r="AE46" s="147">
        <f t="shared" ref="AE46" si="923">IF(OR($H46=0,AD46=0),0,AD46/$H46)</f>
        <v>0</v>
      </c>
      <c r="AF46" s="194">
        <f t="shared" si="692"/>
        <v>0</v>
      </c>
      <c r="AG46" s="147">
        <f t="shared" ref="AG46" si="924">IF(OR($H46=0,AF46=0),0,AF46/$H46)</f>
        <v>0</v>
      </c>
      <c r="AH46" s="194">
        <f t="shared" si="694"/>
        <v>0</v>
      </c>
      <c r="AI46" s="147">
        <f t="shared" ref="AI46" si="925">IF(OR($H46=0,AH46=0),0,AH46/$H46)</f>
        <v>0</v>
      </c>
      <c r="AJ46" s="194">
        <f t="shared" si="696"/>
        <v>0</v>
      </c>
      <c r="AK46" s="147">
        <f t="shared" ref="AK46" si="926">IF(OR($H46=0,AJ46=0),0,AJ46/$H46)</f>
        <v>0</v>
      </c>
      <c r="AL46" s="194">
        <f t="shared" si="698"/>
        <v>0</v>
      </c>
      <c r="AM46" s="147">
        <f t="shared" ref="AM46" si="927">IF(OR($H46=0,AL46=0),0,AL46/$H46)</f>
        <v>0</v>
      </c>
      <c r="AN46" s="194">
        <f t="shared" si="700"/>
        <v>0</v>
      </c>
      <c r="AO46" s="147">
        <f t="shared" ref="AO46" si="928">IF(OR($H46=0,AN46=0),0,AN46/$H46)</f>
        <v>0</v>
      </c>
      <c r="AP46" s="194">
        <f t="shared" si="702"/>
        <v>0</v>
      </c>
      <c r="AQ46" s="147">
        <f t="shared" ref="AQ46" si="929">IF(OR($H46=0,AP46=0),0,AP46/$H46)</f>
        <v>0</v>
      </c>
      <c r="AR46" s="194">
        <f t="shared" si="704"/>
        <v>0</v>
      </c>
      <c r="AS46" s="147">
        <f t="shared" ref="AS46" si="930">IF(OR($H46=0,AR46=0),0,AR46/$H46)</f>
        <v>0</v>
      </c>
      <c r="AT46" s="194">
        <f t="shared" si="706"/>
        <v>0</v>
      </c>
      <c r="AU46" s="147">
        <f t="shared" ref="AU46" si="931">IF(OR($H46=0,AT46=0),0,AT46/$H46)</f>
        <v>0</v>
      </c>
      <c r="AV46" s="194">
        <f t="shared" si="708"/>
        <v>0</v>
      </c>
      <c r="AW46" s="147">
        <f t="shared" ref="AW46" si="932">IF(OR($H46=0,AV46=0),0,AV46/$H46)</f>
        <v>0</v>
      </c>
      <c r="AX46" s="194">
        <f t="shared" si="710"/>
        <v>31.578947368421051</v>
      </c>
      <c r="AY46" s="147">
        <f t="shared" ref="AY46" si="933">IF(OR($H46=0,AX46=0),0,AX46/$H46)</f>
        <v>0.31578947368421051</v>
      </c>
      <c r="AZ46" s="194">
        <f t="shared" si="712"/>
        <v>68.421052631578945</v>
      </c>
      <c r="BA46" s="147">
        <f t="shared" ref="BA46" si="934">IF(OR($H46=0,AZ46=0),0,AZ46/$H46)</f>
        <v>0.68421052631578949</v>
      </c>
      <c r="BB46" s="194">
        <f t="shared" si="714"/>
        <v>100</v>
      </c>
      <c r="BC46" s="147">
        <f t="shared" ref="BC46" si="935">IF(OR($H46=0,BB46=0),0,BB46/$H46)</f>
        <v>1</v>
      </c>
      <c r="BD46" s="194">
        <f t="shared" si="716"/>
        <v>100</v>
      </c>
      <c r="BE46" s="147">
        <f t="shared" ref="BE46" si="936">IF(OR($H46=0,BD46=0),0,BD46/$H46)</f>
        <v>1</v>
      </c>
      <c r="BF46" s="194">
        <f t="shared" si="718"/>
        <v>100</v>
      </c>
      <c r="BG46" s="147">
        <f t="shared" ref="BG46" si="937">IF(OR($H46=0,BF46=0),0,BF46/$H46)</f>
        <v>1</v>
      </c>
      <c r="BH46" s="194">
        <f t="shared" si="720"/>
        <v>100</v>
      </c>
      <c r="BI46" s="147">
        <f t="shared" ref="BI46" si="938">IF(OR($H46=0,BH46=0),0,BH46/$H46)</f>
        <v>1</v>
      </c>
      <c r="BJ46" s="194">
        <f t="shared" si="722"/>
        <v>100</v>
      </c>
      <c r="BK46" s="147">
        <f t="shared" ref="BK46" si="939">IF(OR($H46=0,BJ46=0),0,BJ46/$H46)</f>
        <v>1</v>
      </c>
      <c r="BL46" s="194">
        <f t="shared" si="724"/>
        <v>100</v>
      </c>
      <c r="BM46" s="147">
        <f t="shared" ref="BM46" si="940">IF(OR($H46=0,BL46=0),0,BL46/$H46)</f>
        <v>1</v>
      </c>
      <c r="BN46" s="194">
        <f t="shared" si="726"/>
        <v>100</v>
      </c>
      <c r="BO46" s="147">
        <f t="shared" ref="BO46" si="941">IF(OR($H46=0,BN46=0),0,BN46/$H46)</f>
        <v>1</v>
      </c>
      <c r="BP46" s="194">
        <f t="shared" si="728"/>
        <v>100</v>
      </c>
      <c r="BQ46" s="147">
        <f t="shared" ref="BQ46" si="942">IF(OR($H46=0,BP46=0),0,BP46/$H46)</f>
        <v>1</v>
      </c>
      <c r="BR46" s="194">
        <f t="shared" si="730"/>
        <v>100</v>
      </c>
      <c r="BS46" s="147">
        <f t="shared" ref="BS46" si="943">IF(OR($H46=0,BR46=0),0,BR46/$H46)</f>
        <v>1</v>
      </c>
      <c r="BT46" s="194">
        <f t="shared" si="732"/>
        <v>100</v>
      </c>
      <c r="BU46" s="147">
        <f t="shared" si="733"/>
        <v>1</v>
      </c>
      <c r="BV46" s="194">
        <f t="shared" si="734"/>
        <v>100</v>
      </c>
      <c r="BW46" s="147">
        <f t="shared" si="735"/>
        <v>1</v>
      </c>
      <c r="BX46" s="194">
        <f t="shared" si="736"/>
        <v>100</v>
      </c>
      <c r="BY46" s="147">
        <f t="shared" si="737"/>
        <v>1</v>
      </c>
      <c r="BZ46" s="194">
        <f t="shared" si="738"/>
        <v>100</v>
      </c>
      <c r="CA46" s="147">
        <f t="shared" si="739"/>
        <v>1</v>
      </c>
      <c r="CB46" s="194">
        <f t="shared" si="740"/>
        <v>100</v>
      </c>
      <c r="CC46" s="147">
        <f t="shared" si="741"/>
        <v>1</v>
      </c>
      <c r="CD46" s="194">
        <f t="shared" si="742"/>
        <v>100</v>
      </c>
      <c r="CE46" s="147">
        <f t="shared" si="743"/>
        <v>1</v>
      </c>
      <c r="CF46" s="194">
        <f t="shared" si="744"/>
        <v>100</v>
      </c>
      <c r="CG46" s="147">
        <f t="shared" si="745"/>
        <v>1</v>
      </c>
      <c r="CH46" s="194">
        <f t="shared" si="746"/>
        <v>100</v>
      </c>
      <c r="CI46" s="147">
        <f t="shared" si="747"/>
        <v>1</v>
      </c>
      <c r="CJ46" s="194">
        <f t="shared" si="748"/>
        <v>100</v>
      </c>
      <c r="CK46" s="147">
        <f t="shared" si="749"/>
        <v>1</v>
      </c>
      <c r="CL46" s="194">
        <f t="shared" si="750"/>
        <v>100</v>
      </c>
      <c r="CM46" s="147">
        <f t="shared" si="751"/>
        <v>1</v>
      </c>
    </row>
    <row r="47" spans="1:91" s="142" customFormat="1" ht="14.1" customHeight="1">
      <c r="A47" s="74">
        <f t="shared" si="32"/>
        <v>185</v>
      </c>
      <c r="B47" s="173" t="s">
        <v>57</v>
      </c>
      <c r="C47" s="174"/>
      <c r="D47" s="151">
        <v>18</v>
      </c>
      <c r="E47" s="151">
        <v>18</v>
      </c>
      <c r="F47" s="175">
        <v>45320</v>
      </c>
      <c r="G47" s="175">
        <v>45337</v>
      </c>
      <c r="H47" s="144">
        <v>100</v>
      </c>
      <c r="I47" s="144">
        <v>100</v>
      </c>
      <c r="J47" s="145" t="s">
        <v>32</v>
      </c>
      <c r="K47" s="152">
        <f t="shared" si="677"/>
        <v>100</v>
      </c>
      <c r="L47" s="55">
        <f t="shared" si="678"/>
        <v>9.7297297297297303E-2</v>
      </c>
      <c r="M47" s="147">
        <f t="shared" si="679"/>
        <v>1</v>
      </c>
      <c r="N47" s="148">
        <f t="shared" si="680"/>
        <v>1</v>
      </c>
      <c r="O47" s="149">
        <f t="shared" si="570"/>
        <v>0</v>
      </c>
      <c r="P47" s="150"/>
      <c r="T47" s="194">
        <f t="shared" si="681"/>
        <v>0</v>
      </c>
      <c r="U47" s="147">
        <f t="shared" si="682"/>
        <v>0</v>
      </c>
      <c r="V47" s="194">
        <f t="shared" si="683"/>
        <v>0</v>
      </c>
      <c r="W47" s="147">
        <f t="shared" si="682"/>
        <v>0</v>
      </c>
      <c r="X47" s="194">
        <f t="shared" si="684"/>
        <v>0</v>
      </c>
      <c r="Y47" s="147">
        <f t="shared" ref="Y47" si="944">IF(OR($H47=0,X47=0),0,X47/$H47)</f>
        <v>0</v>
      </c>
      <c r="Z47" s="194">
        <f t="shared" si="686"/>
        <v>0</v>
      </c>
      <c r="AA47" s="147">
        <f t="shared" ref="AA47" si="945">IF(OR($H47=0,Z47=0),0,Z47/$H47)</f>
        <v>0</v>
      </c>
      <c r="AB47" s="194">
        <f t="shared" si="688"/>
        <v>0</v>
      </c>
      <c r="AC47" s="147">
        <f t="shared" ref="AC47" si="946">IF(OR($H47=0,AB47=0),0,AB47/$H47)</f>
        <v>0</v>
      </c>
      <c r="AD47" s="194">
        <f t="shared" si="690"/>
        <v>0</v>
      </c>
      <c r="AE47" s="147">
        <f t="shared" ref="AE47" si="947">IF(OR($H47=0,AD47=0),0,AD47/$H47)</f>
        <v>0</v>
      </c>
      <c r="AF47" s="194">
        <f t="shared" si="692"/>
        <v>0</v>
      </c>
      <c r="AG47" s="147">
        <f t="shared" ref="AG47" si="948">IF(OR($H47=0,AF47=0),0,AF47/$H47)</f>
        <v>0</v>
      </c>
      <c r="AH47" s="194">
        <f t="shared" si="694"/>
        <v>0</v>
      </c>
      <c r="AI47" s="147">
        <f t="shared" ref="AI47" si="949">IF(OR($H47=0,AH47=0),0,AH47/$H47)</f>
        <v>0</v>
      </c>
      <c r="AJ47" s="194">
        <f t="shared" si="696"/>
        <v>0</v>
      </c>
      <c r="AK47" s="147">
        <f t="shared" ref="AK47" si="950">IF(OR($H47=0,AJ47=0),0,AJ47/$H47)</f>
        <v>0</v>
      </c>
      <c r="AL47" s="194">
        <f t="shared" si="698"/>
        <v>0</v>
      </c>
      <c r="AM47" s="147">
        <f t="shared" ref="AM47" si="951">IF(OR($H47=0,AL47=0),0,AL47/$H47)</f>
        <v>0</v>
      </c>
      <c r="AN47" s="194">
        <f t="shared" si="700"/>
        <v>0</v>
      </c>
      <c r="AO47" s="147">
        <f t="shared" ref="AO47" si="952">IF(OR($H47=0,AN47=0),0,AN47/$H47)</f>
        <v>0</v>
      </c>
      <c r="AP47" s="194">
        <f t="shared" si="702"/>
        <v>0</v>
      </c>
      <c r="AQ47" s="147">
        <f t="shared" ref="AQ47" si="953">IF(OR($H47=0,AP47=0),0,AP47/$H47)</f>
        <v>0</v>
      </c>
      <c r="AR47" s="194">
        <f t="shared" si="704"/>
        <v>0</v>
      </c>
      <c r="AS47" s="147">
        <f t="shared" ref="AS47" si="954">IF(OR($H47=0,AR47=0),0,AR47/$H47)</f>
        <v>0</v>
      </c>
      <c r="AT47" s="194">
        <f t="shared" si="706"/>
        <v>0</v>
      </c>
      <c r="AU47" s="147">
        <f t="shared" ref="AU47" si="955">IF(OR($H47=0,AT47=0),0,AT47/$H47)</f>
        <v>0</v>
      </c>
      <c r="AV47" s="194">
        <f t="shared" si="708"/>
        <v>0</v>
      </c>
      <c r="AW47" s="147">
        <f t="shared" ref="AW47" si="956">IF(OR($H47=0,AV47=0),0,AV47/$H47)</f>
        <v>0</v>
      </c>
      <c r="AX47" s="194">
        <f t="shared" si="710"/>
        <v>22.222222222222225</v>
      </c>
      <c r="AY47" s="147">
        <f t="shared" ref="AY47" si="957">IF(OR($H47=0,AX47=0),0,AX47/$H47)</f>
        <v>0.22222222222222224</v>
      </c>
      <c r="AZ47" s="194">
        <f t="shared" si="712"/>
        <v>61.111111111111114</v>
      </c>
      <c r="BA47" s="147">
        <f t="shared" ref="BA47" si="958">IF(OR($H47=0,AZ47=0),0,AZ47/$H47)</f>
        <v>0.61111111111111116</v>
      </c>
      <c r="BB47" s="194">
        <f t="shared" si="714"/>
        <v>100</v>
      </c>
      <c r="BC47" s="147">
        <f t="shared" ref="BC47" si="959">IF(OR($H47=0,BB47=0),0,BB47/$H47)</f>
        <v>1</v>
      </c>
      <c r="BD47" s="194">
        <f t="shared" si="716"/>
        <v>100</v>
      </c>
      <c r="BE47" s="147">
        <f t="shared" ref="BE47" si="960">IF(OR($H47=0,BD47=0),0,BD47/$H47)</f>
        <v>1</v>
      </c>
      <c r="BF47" s="194">
        <f t="shared" si="718"/>
        <v>100</v>
      </c>
      <c r="BG47" s="147">
        <f t="shared" ref="BG47" si="961">IF(OR($H47=0,BF47=0),0,BF47/$H47)</f>
        <v>1</v>
      </c>
      <c r="BH47" s="194">
        <f t="shared" si="720"/>
        <v>100</v>
      </c>
      <c r="BI47" s="147">
        <f t="shared" ref="BI47" si="962">IF(OR($H47=0,BH47=0),0,BH47/$H47)</f>
        <v>1</v>
      </c>
      <c r="BJ47" s="194">
        <f t="shared" si="722"/>
        <v>100</v>
      </c>
      <c r="BK47" s="147">
        <f t="shared" ref="BK47" si="963">IF(OR($H47=0,BJ47=0),0,BJ47/$H47)</f>
        <v>1</v>
      </c>
      <c r="BL47" s="194">
        <f t="shared" si="724"/>
        <v>100</v>
      </c>
      <c r="BM47" s="147">
        <f t="shared" ref="BM47" si="964">IF(OR($H47=0,BL47=0),0,BL47/$H47)</f>
        <v>1</v>
      </c>
      <c r="BN47" s="194">
        <f t="shared" si="726"/>
        <v>100</v>
      </c>
      <c r="BO47" s="147">
        <f t="shared" ref="BO47" si="965">IF(OR($H47=0,BN47=0),0,BN47/$H47)</f>
        <v>1</v>
      </c>
      <c r="BP47" s="194">
        <f t="shared" si="728"/>
        <v>100</v>
      </c>
      <c r="BQ47" s="147">
        <f t="shared" ref="BQ47" si="966">IF(OR($H47=0,BP47=0),0,BP47/$H47)</f>
        <v>1</v>
      </c>
      <c r="BR47" s="194">
        <f t="shared" si="730"/>
        <v>100</v>
      </c>
      <c r="BS47" s="147">
        <f t="shared" ref="BS47" si="967">IF(OR($H47=0,BR47=0),0,BR47/$H47)</f>
        <v>1</v>
      </c>
      <c r="BT47" s="194">
        <f t="shared" si="732"/>
        <v>100</v>
      </c>
      <c r="BU47" s="147">
        <f t="shared" si="733"/>
        <v>1</v>
      </c>
      <c r="BV47" s="194">
        <f t="shared" si="734"/>
        <v>100</v>
      </c>
      <c r="BW47" s="147">
        <f t="shared" si="735"/>
        <v>1</v>
      </c>
      <c r="BX47" s="194">
        <f t="shared" si="736"/>
        <v>100</v>
      </c>
      <c r="BY47" s="147">
        <f t="shared" si="737"/>
        <v>1</v>
      </c>
      <c r="BZ47" s="194">
        <f t="shared" si="738"/>
        <v>100</v>
      </c>
      <c r="CA47" s="147">
        <f t="shared" si="739"/>
        <v>1</v>
      </c>
      <c r="CB47" s="194">
        <f t="shared" si="740"/>
        <v>100</v>
      </c>
      <c r="CC47" s="147">
        <f t="shared" si="741"/>
        <v>1</v>
      </c>
      <c r="CD47" s="194">
        <f t="shared" si="742"/>
        <v>100</v>
      </c>
      <c r="CE47" s="147">
        <f t="shared" si="743"/>
        <v>1</v>
      </c>
      <c r="CF47" s="194">
        <f t="shared" si="744"/>
        <v>100</v>
      </c>
      <c r="CG47" s="147">
        <f t="shared" si="745"/>
        <v>1</v>
      </c>
      <c r="CH47" s="194">
        <f t="shared" si="746"/>
        <v>100</v>
      </c>
      <c r="CI47" s="147">
        <f t="shared" si="747"/>
        <v>1</v>
      </c>
      <c r="CJ47" s="194">
        <f t="shared" si="748"/>
        <v>100</v>
      </c>
      <c r="CK47" s="147">
        <f t="shared" si="749"/>
        <v>1</v>
      </c>
      <c r="CL47" s="194">
        <f t="shared" si="750"/>
        <v>100</v>
      </c>
      <c r="CM47" s="147">
        <f t="shared" si="751"/>
        <v>1</v>
      </c>
    </row>
    <row r="48" spans="1:91" s="142" customFormat="1" ht="14.1" customHeight="1">
      <c r="A48" s="74">
        <f t="shared" si="32"/>
        <v>186</v>
      </c>
      <c r="B48" s="173" t="s">
        <v>66</v>
      </c>
      <c r="C48" s="174"/>
      <c r="D48" s="151">
        <v>0</v>
      </c>
      <c r="E48" s="151">
        <v>1</v>
      </c>
      <c r="F48" s="175">
        <v>45337</v>
      </c>
      <c r="G48" s="175">
        <v>45337</v>
      </c>
      <c r="H48" s="144">
        <v>100</v>
      </c>
      <c r="I48" s="144">
        <v>100</v>
      </c>
      <c r="J48" s="145" t="s">
        <v>32</v>
      </c>
      <c r="K48" s="152">
        <f t="shared" si="677"/>
        <v>100</v>
      </c>
      <c r="L48" s="55">
        <f t="shared" si="678"/>
        <v>0</v>
      </c>
      <c r="M48" s="147">
        <f t="shared" si="679"/>
        <v>1</v>
      </c>
      <c r="N48" s="148">
        <f t="shared" si="680"/>
        <v>1</v>
      </c>
      <c r="O48" s="149">
        <f t="shared" si="570"/>
        <v>0</v>
      </c>
      <c r="P48" s="150"/>
      <c r="T48" s="194">
        <f t="shared" si="681"/>
        <v>0</v>
      </c>
      <c r="U48" s="147">
        <f t="shared" si="682"/>
        <v>0</v>
      </c>
      <c r="V48" s="194">
        <f t="shared" si="683"/>
        <v>0</v>
      </c>
      <c r="W48" s="147">
        <f t="shared" si="682"/>
        <v>0</v>
      </c>
      <c r="X48" s="194">
        <f t="shared" si="684"/>
        <v>0</v>
      </c>
      <c r="Y48" s="147">
        <f t="shared" ref="Y48" si="968">IF(OR($H48=0,X48=0),0,X48/$H48)</f>
        <v>0</v>
      </c>
      <c r="Z48" s="194">
        <f t="shared" si="686"/>
        <v>0</v>
      </c>
      <c r="AA48" s="147">
        <f t="shared" ref="AA48" si="969">IF(OR($H48=0,Z48=0),0,Z48/$H48)</f>
        <v>0</v>
      </c>
      <c r="AB48" s="194">
        <f t="shared" si="688"/>
        <v>0</v>
      </c>
      <c r="AC48" s="147">
        <f t="shared" ref="AC48" si="970">IF(OR($H48=0,AB48=0),0,AB48/$H48)</f>
        <v>0</v>
      </c>
      <c r="AD48" s="194">
        <f t="shared" si="690"/>
        <v>0</v>
      </c>
      <c r="AE48" s="147">
        <f t="shared" ref="AE48" si="971">IF(OR($H48=0,AD48=0),0,AD48/$H48)</f>
        <v>0</v>
      </c>
      <c r="AF48" s="194">
        <f t="shared" si="692"/>
        <v>0</v>
      </c>
      <c r="AG48" s="147">
        <f t="shared" ref="AG48" si="972">IF(OR($H48=0,AF48=0),0,AF48/$H48)</f>
        <v>0</v>
      </c>
      <c r="AH48" s="194">
        <f t="shared" si="694"/>
        <v>0</v>
      </c>
      <c r="AI48" s="147">
        <f t="shared" ref="AI48" si="973">IF(OR($H48=0,AH48=0),0,AH48/$H48)</f>
        <v>0</v>
      </c>
      <c r="AJ48" s="194">
        <f t="shared" si="696"/>
        <v>0</v>
      </c>
      <c r="AK48" s="147">
        <f t="shared" ref="AK48" si="974">IF(OR($H48=0,AJ48=0),0,AJ48/$H48)</f>
        <v>0</v>
      </c>
      <c r="AL48" s="194">
        <f t="shared" si="698"/>
        <v>0</v>
      </c>
      <c r="AM48" s="147">
        <f t="shared" ref="AM48" si="975">IF(OR($H48=0,AL48=0),0,AL48/$H48)</f>
        <v>0</v>
      </c>
      <c r="AN48" s="194">
        <f t="shared" si="700"/>
        <v>0</v>
      </c>
      <c r="AO48" s="147">
        <f t="shared" ref="AO48" si="976">IF(OR($H48=0,AN48=0),0,AN48/$H48)</f>
        <v>0</v>
      </c>
      <c r="AP48" s="194">
        <f t="shared" si="702"/>
        <v>0</v>
      </c>
      <c r="AQ48" s="147">
        <f t="shared" ref="AQ48" si="977">IF(OR($H48=0,AP48=0),0,AP48/$H48)</f>
        <v>0</v>
      </c>
      <c r="AR48" s="194">
        <f t="shared" si="704"/>
        <v>0</v>
      </c>
      <c r="AS48" s="147">
        <f t="shared" ref="AS48" si="978">IF(OR($H48=0,AR48=0),0,AR48/$H48)</f>
        <v>0</v>
      </c>
      <c r="AT48" s="194">
        <f t="shared" si="706"/>
        <v>0</v>
      </c>
      <c r="AU48" s="147">
        <f t="shared" ref="AU48" si="979">IF(OR($H48=0,AT48=0),0,AT48/$H48)</f>
        <v>0</v>
      </c>
      <c r="AV48" s="194">
        <f t="shared" si="708"/>
        <v>0</v>
      </c>
      <c r="AW48" s="147">
        <f t="shared" ref="AW48" si="980">IF(OR($H48=0,AV48=0),0,AV48/$H48)</f>
        <v>0</v>
      </c>
      <c r="AX48" s="194">
        <f t="shared" si="710"/>
        <v>0</v>
      </c>
      <c r="AY48" s="147">
        <f t="shared" ref="AY48" si="981">IF(OR($H48=0,AX48=0),0,AX48/$H48)</f>
        <v>0</v>
      </c>
      <c r="AZ48" s="194">
        <f t="shared" si="712"/>
        <v>0</v>
      </c>
      <c r="BA48" s="147">
        <f t="shared" ref="BA48" si="982">IF(OR($H48=0,AZ48=0),0,AZ48/$H48)</f>
        <v>0</v>
      </c>
      <c r="BB48" s="194">
        <f t="shared" si="714"/>
        <v>100</v>
      </c>
      <c r="BC48" s="147">
        <f t="shared" ref="BC48" si="983">IF(OR($H48=0,BB48=0),0,BB48/$H48)</f>
        <v>1</v>
      </c>
      <c r="BD48" s="194">
        <f t="shared" si="716"/>
        <v>100</v>
      </c>
      <c r="BE48" s="147">
        <f t="shared" ref="BE48" si="984">IF(OR($H48=0,BD48=0),0,BD48/$H48)</f>
        <v>1</v>
      </c>
      <c r="BF48" s="194">
        <f t="shared" si="718"/>
        <v>100</v>
      </c>
      <c r="BG48" s="147">
        <f t="shared" ref="BG48" si="985">IF(OR($H48=0,BF48=0),0,BF48/$H48)</f>
        <v>1</v>
      </c>
      <c r="BH48" s="194">
        <f t="shared" si="720"/>
        <v>100</v>
      </c>
      <c r="BI48" s="147">
        <f t="shared" ref="BI48" si="986">IF(OR($H48=0,BH48=0),0,BH48/$H48)</f>
        <v>1</v>
      </c>
      <c r="BJ48" s="194">
        <f t="shared" si="722"/>
        <v>100</v>
      </c>
      <c r="BK48" s="147">
        <f t="shared" ref="BK48" si="987">IF(OR($H48=0,BJ48=0),0,BJ48/$H48)</f>
        <v>1</v>
      </c>
      <c r="BL48" s="194">
        <f t="shared" si="724"/>
        <v>100</v>
      </c>
      <c r="BM48" s="147">
        <f t="shared" ref="BM48" si="988">IF(OR($H48=0,BL48=0),0,BL48/$H48)</f>
        <v>1</v>
      </c>
      <c r="BN48" s="194">
        <f t="shared" si="726"/>
        <v>100</v>
      </c>
      <c r="BO48" s="147">
        <f t="shared" ref="BO48" si="989">IF(OR($H48=0,BN48=0),0,BN48/$H48)</f>
        <v>1</v>
      </c>
      <c r="BP48" s="194">
        <f t="shared" si="728"/>
        <v>100</v>
      </c>
      <c r="BQ48" s="147">
        <f t="shared" ref="BQ48" si="990">IF(OR($H48=0,BP48=0),0,BP48/$H48)</f>
        <v>1</v>
      </c>
      <c r="BR48" s="194">
        <f t="shared" si="730"/>
        <v>100</v>
      </c>
      <c r="BS48" s="147">
        <f t="shared" ref="BS48" si="991">IF(OR($H48=0,BR48=0),0,BR48/$H48)</f>
        <v>1</v>
      </c>
      <c r="BT48" s="194">
        <f t="shared" si="732"/>
        <v>100</v>
      </c>
      <c r="BU48" s="147">
        <f t="shared" si="733"/>
        <v>1</v>
      </c>
      <c r="BV48" s="194">
        <f t="shared" si="734"/>
        <v>100</v>
      </c>
      <c r="BW48" s="147">
        <f t="shared" si="735"/>
        <v>1</v>
      </c>
      <c r="BX48" s="194">
        <f t="shared" si="736"/>
        <v>100</v>
      </c>
      <c r="BY48" s="147">
        <f t="shared" si="737"/>
        <v>1</v>
      </c>
      <c r="BZ48" s="194">
        <f t="shared" si="738"/>
        <v>100</v>
      </c>
      <c r="CA48" s="147">
        <f t="shared" si="739"/>
        <v>1</v>
      </c>
      <c r="CB48" s="194">
        <f t="shared" si="740"/>
        <v>100</v>
      </c>
      <c r="CC48" s="147">
        <f t="shared" si="741"/>
        <v>1</v>
      </c>
      <c r="CD48" s="194">
        <f t="shared" si="742"/>
        <v>100</v>
      </c>
      <c r="CE48" s="147">
        <f t="shared" si="743"/>
        <v>1</v>
      </c>
      <c r="CF48" s="194">
        <f t="shared" si="744"/>
        <v>100</v>
      </c>
      <c r="CG48" s="147">
        <f t="shared" si="745"/>
        <v>1</v>
      </c>
      <c r="CH48" s="194">
        <f t="shared" si="746"/>
        <v>100</v>
      </c>
      <c r="CI48" s="147">
        <f t="shared" si="747"/>
        <v>1</v>
      </c>
      <c r="CJ48" s="194">
        <f t="shared" si="748"/>
        <v>100</v>
      </c>
      <c r="CK48" s="147">
        <f t="shared" si="749"/>
        <v>1</v>
      </c>
      <c r="CL48" s="194">
        <f t="shared" si="750"/>
        <v>100</v>
      </c>
      <c r="CM48" s="147">
        <f t="shared" si="751"/>
        <v>1</v>
      </c>
    </row>
    <row r="49" spans="1:91" s="142" customFormat="1" ht="14.1" customHeight="1">
      <c r="A49" s="74">
        <f t="shared" si="32"/>
        <v>187</v>
      </c>
      <c r="B49" s="173" t="s">
        <v>67</v>
      </c>
      <c r="C49" s="174"/>
      <c r="D49" s="151">
        <v>0</v>
      </c>
      <c r="E49" s="151">
        <v>1</v>
      </c>
      <c r="F49" s="175">
        <v>45337</v>
      </c>
      <c r="G49" s="175">
        <v>45337</v>
      </c>
      <c r="H49" s="144">
        <v>100</v>
      </c>
      <c r="I49" s="144">
        <v>100</v>
      </c>
      <c r="J49" s="145" t="s">
        <v>32</v>
      </c>
      <c r="K49" s="152">
        <f t="shared" si="677"/>
        <v>100</v>
      </c>
      <c r="L49" s="55">
        <f>D49/$D$36</f>
        <v>0</v>
      </c>
      <c r="M49" s="147">
        <f t="shared" si="679"/>
        <v>1</v>
      </c>
      <c r="N49" s="148">
        <f t="shared" si="680"/>
        <v>1</v>
      </c>
      <c r="O49" s="149">
        <f t="shared" si="570"/>
        <v>0</v>
      </c>
      <c r="P49" s="150"/>
      <c r="T49" s="194">
        <f t="shared" si="681"/>
        <v>0</v>
      </c>
      <c r="U49" s="147">
        <f t="shared" si="682"/>
        <v>0</v>
      </c>
      <c r="V49" s="194">
        <f t="shared" si="683"/>
        <v>0</v>
      </c>
      <c r="W49" s="147">
        <f t="shared" si="682"/>
        <v>0</v>
      </c>
      <c r="X49" s="194">
        <f t="shared" si="684"/>
        <v>0</v>
      </c>
      <c r="Y49" s="147">
        <f t="shared" ref="Y49" si="992">IF(OR($H49=0,X49=0),0,X49/$H49)</f>
        <v>0</v>
      </c>
      <c r="Z49" s="194">
        <f t="shared" si="686"/>
        <v>0</v>
      </c>
      <c r="AA49" s="147">
        <f t="shared" ref="AA49" si="993">IF(OR($H49=0,Z49=0),0,Z49/$H49)</f>
        <v>0</v>
      </c>
      <c r="AB49" s="194">
        <f t="shared" si="688"/>
        <v>0</v>
      </c>
      <c r="AC49" s="147">
        <f t="shared" ref="AC49" si="994">IF(OR($H49=0,AB49=0),0,AB49/$H49)</f>
        <v>0</v>
      </c>
      <c r="AD49" s="194">
        <f t="shared" si="690"/>
        <v>0</v>
      </c>
      <c r="AE49" s="147">
        <f t="shared" ref="AE49" si="995">IF(OR($H49=0,AD49=0),0,AD49/$H49)</f>
        <v>0</v>
      </c>
      <c r="AF49" s="194">
        <f t="shared" si="692"/>
        <v>0</v>
      </c>
      <c r="AG49" s="147">
        <f t="shared" ref="AG49" si="996">IF(OR($H49=0,AF49=0),0,AF49/$H49)</f>
        <v>0</v>
      </c>
      <c r="AH49" s="194">
        <f t="shared" si="694"/>
        <v>0</v>
      </c>
      <c r="AI49" s="147">
        <f t="shared" ref="AI49" si="997">IF(OR($H49=0,AH49=0),0,AH49/$H49)</f>
        <v>0</v>
      </c>
      <c r="AJ49" s="194">
        <f t="shared" si="696"/>
        <v>0</v>
      </c>
      <c r="AK49" s="147">
        <f t="shared" ref="AK49" si="998">IF(OR($H49=0,AJ49=0),0,AJ49/$H49)</f>
        <v>0</v>
      </c>
      <c r="AL49" s="194">
        <f t="shared" si="698"/>
        <v>0</v>
      </c>
      <c r="AM49" s="147">
        <f t="shared" ref="AM49" si="999">IF(OR($H49=0,AL49=0),0,AL49/$H49)</f>
        <v>0</v>
      </c>
      <c r="AN49" s="194">
        <f t="shared" si="700"/>
        <v>0</v>
      </c>
      <c r="AO49" s="147">
        <f t="shared" ref="AO49" si="1000">IF(OR($H49=0,AN49=0),0,AN49/$H49)</f>
        <v>0</v>
      </c>
      <c r="AP49" s="194">
        <f t="shared" si="702"/>
        <v>0</v>
      </c>
      <c r="AQ49" s="147">
        <f t="shared" ref="AQ49" si="1001">IF(OR($H49=0,AP49=0),0,AP49/$H49)</f>
        <v>0</v>
      </c>
      <c r="AR49" s="194">
        <f t="shared" si="704"/>
        <v>0</v>
      </c>
      <c r="AS49" s="147">
        <f t="shared" ref="AS49" si="1002">IF(OR($H49=0,AR49=0),0,AR49/$H49)</f>
        <v>0</v>
      </c>
      <c r="AT49" s="194">
        <f t="shared" si="706"/>
        <v>0</v>
      </c>
      <c r="AU49" s="147">
        <f t="shared" ref="AU49" si="1003">IF(OR($H49=0,AT49=0),0,AT49/$H49)</f>
        <v>0</v>
      </c>
      <c r="AV49" s="194">
        <f t="shared" si="708"/>
        <v>0</v>
      </c>
      <c r="AW49" s="147">
        <f t="shared" ref="AW49" si="1004">IF(OR($H49=0,AV49=0),0,AV49/$H49)</f>
        <v>0</v>
      </c>
      <c r="AX49" s="194">
        <f t="shared" si="710"/>
        <v>0</v>
      </c>
      <c r="AY49" s="147">
        <f t="shared" ref="AY49" si="1005">IF(OR($H49=0,AX49=0),0,AX49/$H49)</f>
        <v>0</v>
      </c>
      <c r="AZ49" s="194">
        <f t="shared" si="712"/>
        <v>0</v>
      </c>
      <c r="BA49" s="147">
        <f t="shared" ref="BA49" si="1006">IF(OR($H49=0,AZ49=0),0,AZ49/$H49)</f>
        <v>0</v>
      </c>
      <c r="BB49" s="194">
        <f t="shared" si="714"/>
        <v>100</v>
      </c>
      <c r="BC49" s="147">
        <f t="shared" ref="BC49" si="1007">IF(OR($H49=0,BB49=0),0,BB49/$H49)</f>
        <v>1</v>
      </c>
      <c r="BD49" s="194">
        <f t="shared" si="716"/>
        <v>100</v>
      </c>
      <c r="BE49" s="147">
        <f t="shared" ref="BE49" si="1008">IF(OR($H49=0,BD49=0),0,BD49/$H49)</f>
        <v>1</v>
      </c>
      <c r="BF49" s="194">
        <f t="shared" si="718"/>
        <v>100</v>
      </c>
      <c r="BG49" s="147">
        <f t="shared" ref="BG49" si="1009">IF(OR($H49=0,BF49=0),0,BF49/$H49)</f>
        <v>1</v>
      </c>
      <c r="BH49" s="194">
        <f t="shared" si="720"/>
        <v>100</v>
      </c>
      <c r="BI49" s="147">
        <f t="shared" ref="BI49" si="1010">IF(OR($H49=0,BH49=0),0,BH49/$H49)</f>
        <v>1</v>
      </c>
      <c r="BJ49" s="194">
        <f t="shared" si="722"/>
        <v>100</v>
      </c>
      <c r="BK49" s="147">
        <f t="shared" ref="BK49" si="1011">IF(OR($H49=0,BJ49=0),0,BJ49/$H49)</f>
        <v>1</v>
      </c>
      <c r="BL49" s="194">
        <f t="shared" si="724"/>
        <v>100</v>
      </c>
      <c r="BM49" s="147">
        <f t="shared" ref="BM49" si="1012">IF(OR($H49=0,BL49=0),0,BL49/$H49)</f>
        <v>1</v>
      </c>
      <c r="BN49" s="194">
        <f t="shared" si="726"/>
        <v>100</v>
      </c>
      <c r="BO49" s="147">
        <f t="shared" ref="BO49" si="1013">IF(OR($H49=0,BN49=0),0,BN49/$H49)</f>
        <v>1</v>
      </c>
      <c r="BP49" s="194">
        <f t="shared" si="728"/>
        <v>100</v>
      </c>
      <c r="BQ49" s="147">
        <f t="shared" ref="BQ49" si="1014">IF(OR($H49=0,BP49=0),0,BP49/$H49)</f>
        <v>1</v>
      </c>
      <c r="BR49" s="194">
        <f t="shared" si="730"/>
        <v>100</v>
      </c>
      <c r="BS49" s="147">
        <f t="shared" ref="BS49" si="1015">IF(OR($H49=0,BR49=0),0,BR49/$H49)</f>
        <v>1</v>
      </c>
      <c r="BT49" s="194">
        <f t="shared" si="732"/>
        <v>100</v>
      </c>
      <c r="BU49" s="147">
        <f t="shared" si="733"/>
        <v>1</v>
      </c>
      <c r="BV49" s="194">
        <f t="shared" si="734"/>
        <v>100</v>
      </c>
      <c r="BW49" s="147">
        <f t="shared" si="735"/>
        <v>1</v>
      </c>
      <c r="BX49" s="194">
        <f t="shared" si="736"/>
        <v>100</v>
      </c>
      <c r="BY49" s="147">
        <f t="shared" si="737"/>
        <v>1</v>
      </c>
      <c r="BZ49" s="194">
        <f t="shared" si="738"/>
        <v>100</v>
      </c>
      <c r="CA49" s="147">
        <f t="shared" si="739"/>
        <v>1</v>
      </c>
      <c r="CB49" s="194">
        <f t="shared" si="740"/>
        <v>100</v>
      </c>
      <c r="CC49" s="147">
        <f t="shared" si="741"/>
        <v>1</v>
      </c>
      <c r="CD49" s="194">
        <f t="shared" si="742"/>
        <v>100</v>
      </c>
      <c r="CE49" s="147">
        <f t="shared" si="743"/>
        <v>1</v>
      </c>
      <c r="CF49" s="194">
        <f t="shared" si="744"/>
        <v>100</v>
      </c>
      <c r="CG49" s="147">
        <f t="shared" si="745"/>
        <v>1</v>
      </c>
      <c r="CH49" s="194">
        <f t="shared" si="746"/>
        <v>100</v>
      </c>
      <c r="CI49" s="147">
        <f t="shared" si="747"/>
        <v>1</v>
      </c>
      <c r="CJ49" s="194">
        <f t="shared" si="748"/>
        <v>100</v>
      </c>
      <c r="CK49" s="147">
        <f t="shared" si="749"/>
        <v>1</v>
      </c>
      <c r="CL49" s="194">
        <f t="shared" si="750"/>
        <v>100</v>
      </c>
      <c r="CM49" s="147">
        <f t="shared" si="751"/>
        <v>1</v>
      </c>
    </row>
    <row r="50" spans="1:91" s="100" customFormat="1" ht="14.1" customHeight="1">
      <c r="A50" s="74">
        <f t="shared" si="32"/>
        <v>188</v>
      </c>
      <c r="B50" s="179" t="s">
        <v>68</v>
      </c>
      <c r="C50" s="180"/>
      <c r="D50" s="101">
        <v>314</v>
      </c>
      <c r="E50" s="101">
        <v>58</v>
      </c>
      <c r="F50" s="181">
        <v>45280</v>
      </c>
      <c r="G50" s="181">
        <v>45337</v>
      </c>
      <c r="H50" s="103"/>
      <c r="I50" s="103"/>
      <c r="J50" s="104"/>
      <c r="K50" s="110"/>
      <c r="L50" s="106">
        <f>D50/$D$14</f>
        <v>0.38669950738916259</v>
      </c>
      <c r="M50" s="107">
        <f>$L51*M51+$L64*M64+$L80*M80</f>
        <v>0.99999999999999978</v>
      </c>
      <c r="N50" s="107">
        <f>$L51*N51+$L64*N64+$L80*N80</f>
        <v>0.99999999999999978</v>
      </c>
      <c r="O50" s="108">
        <f t="shared" si="570"/>
        <v>0</v>
      </c>
      <c r="P50" s="109"/>
      <c r="T50" s="196"/>
      <c r="U50" s="107">
        <f>$L51*U51+$L64*U64+$L80*U80</f>
        <v>0</v>
      </c>
      <c r="V50" s="196"/>
      <c r="W50" s="107">
        <f>$L51*W51+$L64*W64+$L80*W80</f>
        <v>0</v>
      </c>
      <c r="X50" s="196"/>
      <c r="Y50" s="107">
        <f>$L51*Y51+$L64*Y64+$L80*Y80</f>
        <v>0</v>
      </c>
      <c r="Z50" s="196"/>
      <c r="AA50" s="107">
        <f>$L51*AA51+$L64*AA64+$L80*AA80</f>
        <v>0</v>
      </c>
      <c r="AB50" s="196"/>
      <c r="AC50" s="107">
        <f>$L51*AC51+$L64*AC64+$L80*AC80</f>
        <v>0</v>
      </c>
      <c r="AD50" s="196"/>
      <c r="AE50" s="107">
        <f>$L51*AE51+$L64*AE64+$L80*AE80</f>
        <v>0</v>
      </c>
      <c r="AF50" s="196"/>
      <c r="AG50" s="107">
        <f>$L51*AG51+$L64*AG64+$L80*AG80</f>
        <v>0</v>
      </c>
      <c r="AH50" s="196"/>
      <c r="AI50" s="107">
        <f>$L51*AI51+$L64*AI64+$L80*AI80</f>
        <v>0</v>
      </c>
      <c r="AJ50" s="196"/>
      <c r="AK50" s="107">
        <f>$L51*AK51+$L64*AK64+$L80*AK80</f>
        <v>0</v>
      </c>
      <c r="AL50" s="196"/>
      <c r="AM50" s="107">
        <f>$L51*AM51+$L64*AM64+$L80*AM80</f>
        <v>6.3694267515923561E-3</v>
      </c>
      <c r="AN50" s="196"/>
      <c r="AO50" s="107">
        <f>$L51*AO51+$L64*AO64+$L80*AO80</f>
        <v>7.9617834394904441E-2</v>
      </c>
      <c r="AP50" s="196"/>
      <c r="AQ50" s="107">
        <f>$L51*AQ51+$L64*AQ64+$L80*AQ80</f>
        <v>0.20382165605095534</v>
      </c>
      <c r="AR50" s="196"/>
      <c r="AS50" s="107">
        <f>$L51*AS51+$L64*AS64+$L80*AS80</f>
        <v>0.37898089171974519</v>
      </c>
      <c r="AT50" s="196"/>
      <c r="AU50" s="107">
        <f>$L51*AU51+$L64*AU64+$L80*AU80</f>
        <v>0.56369426751592344</v>
      </c>
      <c r="AV50" s="196"/>
      <c r="AW50" s="107">
        <f>$L51*AW51+$L64*AW64+$L80*AW80</f>
        <v>0.74522292993630557</v>
      </c>
      <c r="AX50" s="196"/>
      <c r="AY50" s="107">
        <f>$L51*AY51+$L64*AY64+$L80*AY80</f>
        <v>0.87898089171974503</v>
      </c>
      <c r="AZ50" s="196"/>
      <c r="BA50" s="107">
        <f>$L51*BA51+$L64*BA64+$L80*BA80</f>
        <v>0.95541401273885329</v>
      </c>
      <c r="BB50" s="196"/>
      <c r="BC50" s="107">
        <f>$L51*BC51+$L64*BC64+$L80*BC80</f>
        <v>0.99999999999999978</v>
      </c>
      <c r="BD50" s="196"/>
      <c r="BE50" s="107">
        <f>$L51*BE51+$L64*BE64+$L80*BE80</f>
        <v>0.99999999999999978</v>
      </c>
      <c r="BF50" s="196"/>
      <c r="BG50" s="107">
        <f>$L51*BG51+$L64*BG64+$L80*BG80</f>
        <v>0.99999999999999978</v>
      </c>
      <c r="BH50" s="196"/>
      <c r="BI50" s="107">
        <f>$L51*BI51+$L64*BI64+$L80*BI80</f>
        <v>0.99999999999999978</v>
      </c>
      <c r="BJ50" s="196"/>
      <c r="BK50" s="107">
        <f>$L51*BK51+$L64*BK64+$L80*BK80</f>
        <v>0.99999999999999978</v>
      </c>
      <c r="BL50" s="196"/>
      <c r="BM50" s="107">
        <f>$L51*BM51+$L64*BM64+$L80*BM80</f>
        <v>0.99999999999999978</v>
      </c>
      <c r="BN50" s="196"/>
      <c r="BO50" s="107">
        <f>$L51*BO51+$L64*BO64+$L80*BO80</f>
        <v>0.99999999999999978</v>
      </c>
      <c r="BP50" s="196"/>
      <c r="BQ50" s="107">
        <f>$L51*BQ51+$L64*BQ64+$L80*BQ80</f>
        <v>0.99999999999999978</v>
      </c>
      <c r="BR50" s="196"/>
      <c r="BS50" s="107">
        <f>$L51*BS51+$L64*BS64+$L80*BS80</f>
        <v>0.99999999999999978</v>
      </c>
      <c r="BT50" s="196"/>
      <c r="BU50" s="107">
        <f t="shared" ref="BU50" si="1016">$L51*BU51+$L64*BU64+$L80*BU80</f>
        <v>0.99999999999999978</v>
      </c>
      <c r="BV50" s="196"/>
      <c r="BW50" s="107">
        <f t="shared" ref="BW50" si="1017">$L51*BW51+$L64*BW64+$L80*BW80</f>
        <v>0.99999999999999978</v>
      </c>
      <c r="BX50" s="196"/>
      <c r="BY50" s="107">
        <f t="shared" ref="BY50" si="1018">$L51*BY51+$L64*BY64+$L80*BY80</f>
        <v>0.99999999999999978</v>
      </c>
      <c r="BZ50" s="196"/>
      <c r="CA50" s="107">
        <f t="shared" ref="CA50" si="1019">$L51*CA51+$L64*CA64+$L80*CA80</f>
        <v>0.99999999999999978</v>
      </c>
      <c r="CB50" s="196"/>
      <c r="CC50" s="107">
        <f t="shared" ref="CC50" si="1020">$L51*CC51+$L64*CC64+$L80*CC80</f>
        <v>0.99999999999999978</v>
      </c>
      <c r="CD50" s="196"/>
      <c r="CE50" s="107">
        <f t="shared" ref="CE50" si="1021">$L51*CE51+$L64*CE64+$L80*CE80</f>
        <v>0.99999999999999978</v>
      </c>
      <c r="CF50" s="196"/>
      <c r="CG50" s="107">
        <f t="shared" ref="CG50" si="1022">$L51*CG51+$L64*CG64+$L80*CG80</f>
        <v>0.99999999999999978</v>
      </c>
      <c r="CH50" s="196"/>
      <c r="CI50" s="107">
        <f t="shared" ref="CI50" si="1023">$L51*CI51+$L64*CI64+$L80*CI80</f>
        <v>0.99999999999999978</v>
      </c>
      <c r="CJ50" s="196"/>
      <c r="CK50" s="107">
        <f t="shared" ref="CK50" si="1024">$L51*CK51+$L64*CK64+$L80*CK80</f>
        <v>0.99999999999999978</v>
      </c>
      <c r="CL50" s="196"/>
      <c r="CM50" s="107">
        <f t="shared" ref="CM50" si="1025">$L51*CM51+$L64*CM64+$L80*CM80</f>
        <v>0.99999999999999978</v>
      </c>
    </row>
    <row r="51" spans="1:91" s="112" customFormat="1" ht="14.1" customHeight="1">
      <c r="A51" s="74">
        <f t="shared" si="32"/>
        <v>189</v>
      </c>
      <c r="B51" s="182" t="s">
        <v>69</v>
      </c>
      <c r="C51" s="183"/>
      <c r="D51" s="113">
        <v>188</v>
      </c>
      <c r="E51" s="113">
        <v>56</v>
      </c>
      <c r="F51" s="184">
        <v>45280</v>
      </c>
      <c r="G51" s="184">
        <v>45335</v>
      </c>
      <c r="H51" s="115"/>
      <c r="I51" s="115"/>
      <c r="J51" s="116"/>
      <c r="K51" s="122"/>
      <c r="L51" s="123">
        <f>D51/$D$50</f>
        <v>0.59872611464968151</v>
      </c>
      <c r="M51" s="119">
        <f>$L52*M52+$L63*M63</f>
        <v>0.99999999999999989</v>
      </c>
      <c r="N51" s="119">
        <f>$L52*N52+$L63*N63</f>
        <v>0.99999999999999989</v>
      </c>
      <c r="O51" s="120">
        <f t="shared" si="570"/>
        <v>0</v>
      </c>
      <c r="P51" s="121"/>
      <c r="T51" s="197"/>
      <c r="U51" s="119">
        <f>$L52*U52+$L63*U63</f>
        <v>0</v>
      </c>
      <c r="V51" s="197"/>
      <c r="W51" s="119">
        <f>$L52*W52+$L63*W63</f>
        <v>0</v>
      </c>
      <c r="X51" s="197"/>
      <c r="Y51" s="119">
        <f>$L52*Y52+$L63*Y63</f>
        <v>0</v>
      </c>
      <c r="Z51" s="197"/>
      <c r="AA51" s="119">
        <f>$L52*AA52+$L63*AA63</f>
        <v>0</v>
      </c>
      <c r="AB51" s="197"/>
      <c r="AC51" s="119">
        <f>$L52*AC52+$L63*AC63</f>
        <v>0</v>
      </c>
      <c r="AD51" s="197"/>
      <c r="AE51" s="119">
        <f>$L52*AE52+$L63*AE63</f>
        <v>0</v>
      </c>
      <c r="AF51" s="197"/>
      <c r="AG51" s="119">
        <f>$L52*AG52+$L63*AG63</f>
        <v>0</v>
      </c>
      <c r="AH51" s="197"/>
      <c r="AI51" s="119">
        <f>$L52*AI52+$L63*AI63</f>
        <v>0</v>
      </c>
      <c r="AJ51" s="197"/>
      <c r="AK51" s="119">
        <f>$L52*AK52+$L63*AK63</f>
        <v>0</v>
      </c>
      <c r="AL51" s="197"/>
      <c r="AM51" s="119">
        <f>$L52*AM52+$L63*AM63</f>
        <v>1.0638297872340425E-2</v>
      </c>
      <c r="AN51" s="197"/>
      <c r="AO51" s="119">
        <f>$L52*AO52+$L63*AO63</f>
        <v>0.13297872340425529</v>
      </c>
      <c r="AP51" s="197"/>
      <c r="AQ51" s="119">
        <f>$L52*AQ52+$L63*AQ63</f>
        <v>0.3404255319148935</v>
      </c>
      <c r="AR51" s="197"/>
      <c r="AS51" s="119">
        <f>$L52*AS52+$L63*AS63</f>
        <v>0.62765957446808507</v>
      </c>
      <c r="AT51" s="197"/>
      <c r="AU51" s="119">
        <f>$L52*AU52+$L63*AU63</f>
        <v>0.84042553191489355</v>
      </c>
      <c r="AV51" s="197"/>
      <c r="AW51" s="119">
        <f>$L52*AW52+$L63*AW63</f>
        <v>0.96808510638297851</v>
      </c>
      <c r="AX51" s="197"/>
      <c r="AY51" s="119">
        <f>$L52*AY52+$L63*AY63</f>
        <v>0.99999999999999989</v>
      </c>
      <c r="AZ51" s="197"/>
      <c r="BA51" s="119">
        <f>$L52*BA52+$L63*BA63</f>
        <v>0.99999999999999989</v>
      </c>
      <c r="BB51" s="197"/>
      <c r="BC51" s="119">
        <f>$L52*BC52+$L63*BC63</f>
        <v>0.99999999999999989</v>
      </c>
      <c r="BD51" s="197"/>
      <c r="BE51" s="119">
        <f>$L52*BE52+$L63*BE63</f>
        <v>0.99999999999999989</v>
      </c>
      <c r="BF51" s="197"/>
      <c r="BG51" s="119">
        <f t="shared" ref="BG51" si="1026">$L52*BG52+$L63*BG63</f>
        <v>0.99999999999999989</v>
      </c>
      <c r="BH51" s="197"/>
      <c r="BI51" s="119">
        <f t="shared" ref="BI51" si="1027">$L52*BI52+$L63*BI63</f>
        <v>0.99999999999999989</v>
      </c>
      <c r="BJ51" s="197"/>
      <c r="BK51" s="119">
        <f t="shared" ref="BK51" si="1028">$L52*BK52+$L63*BK63</f>
        <v>0.99999999999999989</v>
      </c>
      <c r="BL51" s="197"/>
      <c r="BM51" s="119">
        <f t="shared" ref="BM51" si="1029">$L52*BM52+$L63*BM63</f>
        <v>0.99999999999999989</v>
      </c>
      <c r="BN51" s="197"/>
      <c r="BO51" s="119">
        <f t="shared" ref="BO51" si="1030">$L52*BO52+$L63*BO63</f>
        <v>0.99999999999999989</v>
      </c>
      <c r="BP51" s="197"/>
      <c r="BQ51" s="119">
        <f t="shared" ref="BQ51" si="1031">$L52*BQ52+$L63*BQ63</f>
        <v>0.99999999999999989</v>
      </c>
      <c r="BR51" s="197"/>
      <c r="BS51" s="119">
        <f t="shared" ref="BS51" si="1032">$L52*BS52+$L63*BS63</f>
        <v>0.99999999999999989</v>
      </c>
      <c r="BT51" s="197"/>
      <c r="BU51" s="119">
        <f t="shared" ref="BU51" si="1033">$L52*BU52+$L63*BU63</f>
        <v>0.99999999999999989</v>
      </c>
      <c r="BV51" s="197"/>
      <c r="BW51" s="119">
        <f t="shared" ref="BW51" si="1034">$L52*BW52+$L63*BW63</f>
        <v>0.99999999999999989</v>
      </c>
      <c r="BX51" s="197"/>
      <c r="BY51" s="119">
        <f t="shared" ref="BY51" si="1035">$L52*BY52+$L63*BY63</f>
        <v>0.99999999999999989</v>
      </c>
      <c r="BZ51" s="197"/>
      <c r="CA51" s="119">
        <f t="shared" ref="CA51" si="1036">$L52*CA52+$L63*CA63</f>
        <v>0.99999999999999989</v>
      </c>
      <c r="CB51" s="197"/>
      <c r="CC51" s="119">
        <f t="shared" ref="CC51" si="1037">$L52*CC52+$L63*CC63</f>
        <v>0.99999999999999989</v>
      </c>
      <c r="CD51" s="197"/>
      <c r="CE51" s="119">
        <f t="shared" ref="CE51" si="1038">$L52*CE52+$L63*CE63</f>
        <v>0.99999999999999989</v>
      </c>
      <c r="CF51" s="197"/>
      <c r="CG51" s="119">
        <f t="shared" ref="CG51" si="1039">$L52*CG52+$L63*CG63</f>
        <v>0.99999999999999989</v>
      </c>
      <c r="CH51" s="197"/>
      <c r="CI51" s="119">
        <f t="shared" ref="CI51" si="1040">$L52*CI52+$L63*CI63</f>
        <v>0.99999999999999989</v>
      </c>
      <c r="CJ51" s="197"/>
      <c r="CK51" s="119">
        <f t="shared" ref="CK51" si="1041">$L52*CK52+$L63*CK63</f>
        <v>0.99999999999999989</v>
      </c>
      <c r="CL51" s="197"/>
      <c r="CM51" s="119">
        <f t="shared" ref="CM51" si="1042">$L52*CM52+$L63*CM63</f>
        <v>0.99999999999999989</v>
      </c>
    </row>
    <row r="52" spans="1:91" s="125" customFormat="1" ht="14.1" customHeight="1">
      <c r="A52" s="74">
        <f t="shared" si="32"/>
        <v>190</v>
      </c>
      <c r="B52" s="185" t="s">
        <v>70</v>
      </c>
      <c r="C52" s="186"/>
      <c r="D52" s="126">
        <v>188</v>
      </c>
      <c r="E52" s="126">
        <v>41</v>
      </c>
      <c r="F52" s="187">
        <v>45280</v>
      </c>
      <c r="G52" s="187">
        <v>45320</v>
      </c>
      <c r="H52" s="128"/>
      <c r="I52" s="128"/>
      <c r="J52" s="129"/>
      <c r="K52" s="130"/>
      <c r="L52" s="131">
        <f>D52/$D$51</f>
        <v>1</v>
      </c>
      <c r="M52" s="132" cm="1">
        <f t="array" ref="M52">SUMPRODUCT($L53:$L62*M53:M62)</f>
        <v>0.99999999999999989</v>
      </c>
      <c r="N52" s="132" cm="1">
        <f t="array" ref="N52">SUMPRODUCT($L53:$L62*N53:N62)</f>
        <v>0.99999999999999989</v>
      </c>
      <c r="O52" s="133">
        <f t="shared" si="570"/>
        <v>0</v>
      </c>
      <c r="P52" s="134"/>
      <c r="T52" s="198"/>
      <c r="U52" s="132" cm="1">
        <f t="array" ref="U52">SUMPRODUCT($L53:$L62*U53:U62)</f>
        <v>0</v>
      </c>
      <c r="V52" s="198"/>
      <c r="W52" s="132" cm="1">
        <f t="array" ref="W52">SUMPRODUCT($L53:$L62*W53:W62)</f>
        <v>0</v>
      </c>
      <c r="X52" s="198"/>
      <c r="Y52" s="132" cm="1">
        <f t="array" ref="Y52">SUMPRODUCT($L53:$L62*Y53:Y62)</f>
        <v>0</v>
      </c>
      <c r="Z52" s="198"/>
      <c r="AA52" s="132" cm="1">
        <f t="array" ref="AA52">SUMPRODUCT($L53:$L62*AA53:AA62)</f>
        <v>0</v>
      </c>
      <c r="AB52" s="198"/>
      <c r="AC52" s="132" cm="1">
        <f t="array" ref="AC52">SUMPRODUCT($L53:$L62*AC53:AC62)</f>
        <v>0</v>
      </c>
      <c r="AD52" s="198"/>
      <c r="AE52" s="132" cm="1">
        <f t="array" ref="AE52">SUMPRODUCT($L53:$L62*AE53:AE62)</f>
        <v>0</v>
      </c>
      <c r="AF52" s="198"/>
      <c r="AG52" s="132" cm="1">
        <f t="array" ref="AG52">SUMPRODUCT($L53:$L62*AG53:AG62)</f>
        <v>0</v>
      </c>
      <c r="AH52" s="198"/>
      <c r="AI52" s="132" cm="1">
        <f t="array" ref="AI52">SUMPRODUCT($L53:$L62*AI53:AI62)</f>
        <v>0</v>
      </c>
      <c r="AJ52" s="198"/>
      <c r="AK52" s="132" cm="1">
        <f t="array" ref="AK52">SUMPRODUCT($L53:$L62*AK53:AK62)</f>
        <v>0</v>
      </c>
      <c r="AL52" s="198"/>
      <c r="AM52" s="132" cm="1">
        <f t="array" ref="AM52">SUMPRODUCT($L53:$L62*AM53:AM62)</f>
        <v>1.0638297872340425E-2</v>
      </c>
      <c r="AN52" s="198"/>
      <c r="AO52" s="132" cm="1">
        <f t="array" ref="AO52">SUMPRODUCT($L53:$L62*AO53:AO62)</f>
        <v>0.13297872340425529</v>
      </c>
      <c r="AP52" s="198"/>
      <c r="AQ52" s="132" cm="1">
        <f t="array" ref="AQ52">SUMPRODUCT($L53:$L62*AQ53:AQ62)</f>
        <v>0.3404255319148935</v>
      </c>
      <c r="AR52" s="198"/>
      <c r="AS52" s="132" cm="1">
        <f t="array" ref="AS52">SUMPRODUCT($L53:$L62*AS53:AS62)</f>
        <v>0.62765957446808507</v>
      </c>
      <c r="AT52" s="198"/>
      <c r="AU52" s="132" cm="1">
        <f t="array" ref="AU52">SUMPRODUCT($L53:$L62*AU53:AU62)</f>
        <v>0.84042553191489355</v>
      </c>
      <c r="AV52" s="198"/>
      <c r="AW52" s="132" cm="1">
        <f t="array" ref="AW52">SUMPRODUCT($L53:$L62*AW53:AW62)</f>
        <v>0.96808510638297851</v>
      </c>
      <c r="AX52" s="198"/>
      <c r="AY52" s="132" cm="1">
        <f t="array" ref="AY52">SUMPRODUCT($L53:$L62*AY53:AY62)</f>
        <v>0.99999999999999989</v>
      </c>
      <c r="AZ52" s="198"/>
      <c r="BA52" s="132" cm="1">
        <f t="array" ref="BA52">SUMPRODUCT($L53:$L62*BA53:BA62)</f>
        <v>0.99999999999999989</v>
      </c>
      <c r="BB52" s="198"/>
      <c r="BC52" s="132" cm="1">
        <f t="array" ref="BC52">SUMPRODUCT($L53:$L62*BC53:BC62)</f>
        <v>0.99999999999999989</v>
      </c>
      <c r="BD52" s="198"/>
      <c r="BE52" s="132" cm="1">
        <f t="array" ref="BE52">SUMPRODUCT($L53:$L62*BE53:BE62)</f>
        <v>0.99999999999999989</v>
      </c>
      <c r="BF52" s="198"/>
      <c r="BG52" s="132" cm="1">
        <f t="array" ref="BG52">SUMPRODUCT($L53:$L62*BG53:BG62)</f>
        <v>0.99999999999999989</v>
      </c>
      <c r="BH52" s="198"/>
      <c r="BI52" s="132" cm="1">
        <f t="array" ref="BI52">SUMPRODUCT($L53:$L62*BI53:BI62)</f>
        <v>0.99999999999999989</v>
      </c>
      <c r="BJ52" s="198"/>
      <c r="BK52" s="132" cm="1">
        <f t="array" ref="BK52">SUMPRODUCT($L53:$L62*BK53:BK62)</f>
        <v>0.99999999999999989</v>
      </c>
      <c r="BL52" s="198"/>
      <c r="BM52" s="132" cm="1">
        <f t="array" ref="BM52">SUMPRODUCT($L53:$L62*BM53:BM62)</f>
        <v>0.99999999999999989</v>
      </c>
      <c r="BN52" s="198"/>
      <c r="BO52" s="132" cm="1">
        <f t="array" ref="BO52">SUMPRODUCT($L53:$L62*BO53:BO62)</f>
        <v>0.99999999999999989</v>
      </c>
      <c r="BP52" s="198"/>
      <c r="BQ52" s="132" cm="1">
        <f t="array" ref="BQ52">SUMPRODUCT($L53:$L62*BQ53:BQ62)</f>
        <v>0.99999999999999989</v>
      </c>
      <c r="BR52" s="198"/>
      <c r="BS52" s="132" cm="1">
        <f t="array" ref="BS52">SUMPRODUCT($L53:$L62*BS53:BS62)</f>
        <v>0.99999999999999989</v>
      </c>
      <c r="BT52" s="198"/>
      <c r="BU52" s="132" cm="1">
        <f t="array" ref="BU52">SUMPRODUCT($L53:$L62*BU53:BU62)</f>
        <v>0.99999999999999989</v>
      </c>
      <c r="BV52" s="198"/>
      <c r="BW52" s="132" cm="1">
        <f t="array" ref="BW52">SUMPRODUCT($L53:$L62*BW53:BW62)</f>
        <v>0.99999999999999989</v>
      </c>
      <c r="BX52" s="198"/>
      <c r="BY52" s="132" cm="1">
        <f t="array" ref="BY52">SUMPRODUCT($L53:$L62*BY53:BY62)</f>
        <v>0.99999999999999989</v>
      </c>
      <c r="BZ52" s="198"/>
      <c r="CA52" s="132" cm="1">
        <f t="array" ref="CA52">SUMPRODUCT($L53:$L62*CA53:CA62)</f>
        <v>0.99999999999999989</v>
      </c>
      <c r="CB52" s="198"/>
      <c r="CC52" s="132" cm="1">
        <f t="array" ref="CC52">SUMPRODUCT($L53:$L62*CC53:CC62)</f>
        <v>0.99999999999999989</v>
      </c>
      <c r="CD52" s="198"/>
      <c r="CE52" s="132" cm="1">
        <f t="array" ref="CE52">SUMPRODUCT($L53:$L62*CE53:CE62)</f>
        <v>0.99999999999999989</v>
      </c>
      <c r="CF52" s="198"/>
      <c r="CG52" s="132" cm="1">
        <f t="array" ref="CG52">SUMPRODUCT($L53:$L62*CG53:CG62)</f>
        <v>0.99999999999999989</v>
      </c>
      <c r="CH52" s="198"/>
      <c r="CI52" s="132" cm="1">
        <f t="array" ref="CI52">SUMPRODUCT($L53:$L62*CI53:CI62)</f>
        <v>0.99999999999999989</v>
      </c>
      <c r="CJ52" s="198"/>
      <c r="CK52" s="132" cm="1">
        <f t="array" ref="CK52">SUMPRODUCT($L53:$L62*CK53:CK62)</f>
        <v>0.99999999999999989</v>
      </c>
      <c r="CL52" s="198"/>
      <c r="CM52" s="132" cm="1">
        <f t="array" ref="CM52">SUMPRODUCT($L53:$L62*CM53:CM62)</f>
        <v>0.99999999999999989</v>
      </c>
    </row>
    <row r="53" spans="1:91" s="142" customFormat="1" ht="14.1" customHeight="1">
      <c r="A53" s="74">
        <f t="shared" si="32"/>
        <v>191</v>
      </c>
      <c r="B53" s="173" t="s">
        <v>71</v>
      </c>
      <c r="C53" s="174"/>
      <c r="D53" s="151">
        <v>21</v>
      </c>
      <c r="E53" s="151">
        <v>21</v>
      </c>
      <c r="F53" s="175">
        <v>45280</v>
      </c>
      <c r="G53" s="175">
        <v>45300</v>
      </c>
      <c r="H53" s="144">
        <v>100</v>
      </c>
      <c r="I53" s="144">
        <v>100</v>
      </c>
      <c r="J53" s="145" t="s">
        <v>32</v>
      </c>
      <c r="K53" s="141">
        <f t="shared" ref="K53:K62" si="1043">IF(OR(F53="",G53="",H53=""),0,MIN(MAX(IF(F53&gt;$O$1,0,(((G53-F53)-(G53-$O$1))*(10/E53)/10)),0),1)*H53)</f>
        <v>100</v>
      </c>
      <c r="L53" s="55">
        <f t="shared" ref="L53:L62" si="1044">D53/$D$52</f>
        <v>0.11170212765957446</v>
      </c>
      <c r="M53" s="147">
        <f t="shared" ref="M53:M62" si="1045">IF(OR(H53=0,K53=0),0,K53/H53)</f>
        <v>1</v>
      </c>
      <c r="N53" s="148">
        <f t="shared" ref="N53:N62" si="1046">IF(OR(H53=0,I53=0),0,I53/H53)</f>
        <v>1</v>
      </c>
      <c r="O53" s="149">
        <f t="shared" si="570"/>
        <v>0</v>
      </c>
      <c r="P53" s="150"/>
      <c r="T53" s="194">
        <f t="shared" ref="T53:T62" si="1047">IF(OR($F53="",$G53="",$H53=""),0,MIN(MAX(IF($F53&gt;U$1,0,((($G53-$F53)-($G53-U$1))*(10/$E53)/10)),0),1)*$H53)</f>
        <v>0</v>
      </c>
      <c r="U53" s="147">
        <f t="shared" ref="U53:W62" si="1048">IF(OR($H53=0,T53=0),0,T53/$H53)</f>
        <v>0</v>
      </c>
      <c r="V53" s="194">
        <f t="shared" ref="V53:V62" si="1049">IF(OR($F53="",$G53="",$H53=""),0,MIN(MAX(IF($F53&gt;W$1,0,((($G53-$F53)-($G53-W$1))*(10/$E53)/10)),0),1)*$H53)</f>
        <v>0</v>
      </c>
      <c r="W53" s="147">
        <f t="shared" si="1048"/>
        <v>0</v>
      </c>
      <c r="X53" s="194">
        <f t="shared" ref="X53:X62" si="1050">IF(OR($F53="",$G53="",$H53=""),0,MIN(MAX(IF($F53&gt;Y$1,0,((($G53-$F53)-($G53-Y$1))*(10/$E53)/10)),0),1)*$H53)</f>
        <v>0</v>
      </c>
      <c r="Y53" s="147">
        <f t="shared" ref="Y53" si="1051">IF(OR($H53=0,X53=0),0,X53/$H53)</f>
        <v>0</v>
      </c>
      <c r="Z53" s="194">
        <f t="shared" ref="Z53:Z62" si="1052">IF(OR($F53="",$G53="",$H53=""),0,MIN(MAX(IF($F53&gt;AA$1,0,((($G53-$F53)-($G53-AA$1))*(10/$E53)/10)),0),1)*$H53)</f>
        <v>0</v>
      </c>
      <c r="AA53" s="147">
        <f t="shared" ref="AA53" si="1053">IF(OR($H53=0,Z53=0),0,Z53/$H53)</f>
        <v>0</v>
      </c>
      <c r="AB53" s="194">
        <f t="shared" ref="AB53:AB62" si="1054">IF(OR($F53="",$G53="",$H53=""),0,MIN(MAX(IF($F53&gt;AC$1,0,((($G53-$F53)-($G53-AC$1))*(10/$E53)/10)),0),1)*$H53)</f>
        <v>0</v>
      </c>
      <c r="AC53" s="147">
        <f t="shared" ref="AC53" si="1055">IF(OR($H53=0,AB53=0),0,AB53/$H53)</f>
        <v>0</v>
      </c>
      <c r="AD53" s="194">
        <f t="shared" ref="AD53:AD62" si="1056">IF(OR($F53="",$G53="",$H53=""),0,MIN(MAX(IF($F53&gt;AE$1,0,((($G53-$F53)-($G53-AE$1))*(10/$E53)/10)),0),1)*$H53)</f>
        <v>0</v>
      </c>
      <c r="AE53" s="147">
        <f t="shared" ref="AE53" si="1057">IF(OR($H53=0,AD53=0),0,AD53/$H53)</f>
        <v>0</v>
      </c>
      <c r="AF53" s="194">
        <f t="shared" ref="AF53:AF62" si="1058">IF(OR($F53="",$G53="",$H53=""),0,MIN(MAX(IF($F53&gt;AG$1,0,((($G53-$F53)-($G53-AG$1))*(10/$E53)/10)),0),1)*$H53)</f>
        <v>0</v>
      </c>
      <c r="AG53" s="147">
        <f t="shared" ref="AG53" si="1059">IF(OR($H53=0,AF53=0),0,AF53/$H53)</f>
        <v>0</v>
      </c>
      <c r="AH53" s="194">
        <f t="shared" ref="AH53:AH62" si="1060">IF(OR($F53="",$G53="",$H53=""),0,MIN(MAX(IF($F53&gt;AI$1,0,((($G53-$F53)-($G53-AI$1))*(10/$E53)/10)),0),1)*$H53)</f>
        <v>0</v>
      </c>
      <c r="AI53" s="147">
        <f t="shared" ref="AI53" si="1061">IF(OR($H53=0,AH53=0),0,AH53/$H53)</f>
        <v>0</v>
      </c>
      <c r="AJ53" s="194">
        <f t="shared" ref="AJ53:AJ62" si="1062">IF(OR($F53="",$G53="",$H53=""),0,MIN(MAX(IF($F53&gt;AK$1,0,((($G53-$F53)-($G53-AK$1))*(10/$E53)/10)),0),1)*$H53)</f>
        <v>0</v>
      </c>
      <c r="AK53" s="147">
        <f t="shared" ref="AK53" si="1063">IF(OR($H53=0,AJ53=0),0,AJ53/$H53)</f>
        <v>0</v>
      </c>
      <c r="AL53" s="194">
        <f t="shared" ref="AL53:AL62" si="1064">IF(OR($F53="",$G53="",$H53=""),0,MIN(MAX(IF($F53&gt;AM$1,0,((($G53-$F53)-($G53-AM$1))*(10/$E53)/10)),0),1)*$H53)</f>
        <v>9.5238095238095237</v>
      </c>
      <c r="AM53" s="147">
        <f t="shared" ref="AM53" si="1065">IF(OR($H53=0,AL53=0),0,AL53/$H53)</f>
        <v>9.5238095238095233E-2</v>
      </c>
      <c r="AN53" s="194">
        <f t="shared" ref="AN53:AN62" si="1066">IF(OR($F53="",$G53="",$H53=""),0,MIN(MAX(IF($F53&gt;AO$1,0,((($G53-$F53)-($G53-AO$1))*(10/$E53)/10)),0),1)*$H53)</f>
        <v>42.857142857142854</v>
      </c>
      <c r="AO53" s="147">
        <f t="shared" ref="AO53" si="1067">IF(OR($H53=0,AN53=0),0,AN53/$H53)</f>
        <v>0.42857142857142855</v>
      </c>
      <c r="AP53" s="194">
        <f t="shared" ref="AP53:AP62" si="1068">IF(OR($F53="",$G53="",$H53=""),0,MIN(MAX(IF($F53&gt;AQ$1,0,((($G53-$F53)-($G53-AQ$1))*(10/$E53)/10)),0),1)*$H53)</f>
        <v>76.19047619047619</v>
      </c>
      <c r="AQ53" s="147">
        <f t="shared" ref="AQ53" si="1069">IF(OR($H53=0,AP53=0),0,AP53/$H53)</f>
        <v>0.76190476190476186</v>
      </c>
      <c r="AR53" s="194">
        <f t="shared" ref="AR53:AR62" si="1070">IF(OR($F53="",$G53="",$H53=""),0,MIN(MAX(IF($F53&gt;AS$1,0,((($G53-$F53)-($G53-AS$1))*(10/$E53)/10)),0),1)*$H53)</f>
        <v>100</v>
      </c>
      <c r="AS53" s="147">
        <f t="shared" ref="AS53" si="1071">IF(OR($H53=0,AR53=0),0,AR53/$H53)</f>
        <v>1</v>
      </c>
      <c r="AT53" s="194">
        <f t="shared" ref="AT53:AT62" si="1072">IF(OR($F53="",$G53="",$H53=""),0,MIN(MAX(IF($F53&gt;AU$1,0,((($G53-$F53)-($G53-AU$1))*(10/$E53)/10)),0),1)*$H53)</f>
        <v>100</v>
      </c>
      <c r="AU53" s="147">
        <f t="shared" ref="AU53" si="1073">IF(OR($H53=0,AT53=0),0,AT53/$H53)</f>
        <v>1</v>
      </c>
      <c r="AV53" s="194">
        <f t="shared" ref="AV53:AV62" si="1074">IF(OR($F53="",$G53="",$H53=""),0,MIN(MAX(IF($F53&gt;AW$1,0,((($G53-$F53)-($G53-AW$1))*(10/$E53)/10)),0),1)*$H53)</f>
        <v>100</v>
      </c>
      <c r="AW53" s="147">
        <f t="shared" ref="AW53" si="1075">IF(OR($H53=0,AV53=0),0,AV53/$H53)</f>
        <v>1</v>
      </c>
      <c r="AX53" s="194">
        <f t="shared" ref="AX53:AX62" si="1076">IF(OR($F53="",$G53="",$H53=""),0,MIN(MAX(IF($F53&gt;AY$1,0,((($G53-$F53)-($G53-AY$1))*(10/$E53)/10)),0),1)*$H53)</f>
        <v>100</v>
      </c>
      <c r="AY53" s="147">
        <f t="shared" ref="AY53" si="1077">IF(OR($H53=0,AX53=0),0,AX53/$H53)</f>
        <v>1</v>
      </c>
      <c r="AZ53" s="194">
        <f t="shared" ref="AZ53:AZ62" si="1078">IF(OR($F53="",$G53="",$H53=""),0,MIN(MAX(IF($F53&gt;BA$1,0,((($G53-$F53)-($G53-BA$1))*(10/$E53)/10)),0),1)*$H53)</f>
        <v>100</v>
      </c>
      <c r="BA53" s="147">
        <f t="shared" ref="BA53" si="1079">IF(OR($H53=0,AZ53=0),0,AZ53/$H53)</f>
        <v>1</v>
      </c>
      <c r="BB53" s="194">
        <f t="shared" ref="BB53:BB62" si="1080">IF(OR($F53="",$G53="",$H53=""),0,MIN(MAX(IF($F53&gt;BC$1,0,((($G53-$F53)-($G53-BC$1))*(10/$E53)/10)),0),1)*$H53)</f>
        <v>100</v>
      </c>
      <c r="BC53" s="147">
        <f t="shared" ref="BC53" si="1081">IF(OR($H53=0,BB53=0),0,BB53/$H53)</f>
        <v>1</v>
      </c>
      <c r="BD53" s="194">
        <f t="shared" ref="BD53:BD62" si="1082">IF(OR($F53="",$G53="",$H53=""),0,MIN(MAX(IF($F53&gt;BE$1,0,((($G53-$F53)-($G53-BE$1))*(10/$E53)/10)),0),1)*$H53)</f>
        <v>100</v>
      </c>
      <c r="BE53" s="147">
        <f t="shared" ref="BE53" si="1083">IF(OR($H53=0,BD53=0),0,BD53/$H53)</f>
        <v>1</v>
      </c>
      <c r="BF53" s="194">
        <f t="shared" ref="BF53:BF62" si="1084">IF(OR($F53="",$G53="",$H53=""),0,MIN(MAX(IF($F53&gt;BG$1,0,((($G53-$F53)-($G53-BG$1))*(10/$E53)/10)),0),1)*$H53)</f>
        <v>100</v>
      </c>
      <c r="BG53" s="147">
        <f t="shared" ref="BG53" si="1085">IF(OR($H53=0,BF53=0),0,BF53/$H53)</f>
        <v>1</v>
      </c>
      <c r="BH53" s="194">
        <f t="shared" ref="BH53:BH62" si="1086">IF(OR($F53="",$G53="",$H53=""),0,MIN(MAX(IF($F53&gt;BI$1,0,((($G53-$F53)-($G53-BI$1))*(10/$E53)/10)),0),1)*$H53)</f>
        <v>100</v>
      </c>
      <c r="BI53" s="147">
        <f t="shared" ref="BI53" si="1087">IF(OR($H53=0,BH53=0),0,BH53/$H53)</f>
        <v>1</v>
      </c>
      <c r="BJ53" s="194">
        <f t="shared" ref="BJ53:BJ62" si="1088">IF(OR($F53="",$G53="",$H53=""),0,MIN(MAX(IF($F53&gt;BK$1,0,((($G53-$F53)-($G53-BK$1))*(10/$E53)/10)),0),1)*$H53)</f>
        <v>100</v>
      </c>
      <c r="BK53" s="147">
        <f t="shared" ref="BK53" si="1089">IF(OR($H53=0,BJ53=0),0,BJ53/$H53)</f>
        <v>1</v>
      </c>
      <c r="BL53" s="194">
        <f t="shared" ref="BL53:BL62" si="1090">IF(OR($F53="",$G53="",$H53=""),0,MIN(MAX(IF($F53&gt;BM$1,0,((($G53-$F53)-($G53-BM$1))*(10/$E53)/10)),0),1)*$H53)</f>
        <v>100</v>
      </c>
      <c r="BM53" s="147">
        <f t="shared" ref="BM53" si="1091">IF(OR($H53=0,BL53=0),0,BL53/$H53)</f>
        <v>1</v>
      </c>
      <c r="BN53" s="194">
        <f t="shared" ref="BN53:BN62" si="1092">IF(OR($F53="",$G53="",$H53=""),0,MIN(MAX(IF($F53&gt;BO$1,0,((($G53-$F53)-($G53-BO$1))*(10/$E53)/10)),0),1)*$H53)</f>
        <v>100</v>
      </c>
      <c r="BO53" s="147">
        <f t="shared" ref="BO53" si="1093">IF(OR($H53=0,BN53=0),0,BN53/$H53)</f>
        <v>1</v>
      </c>
      <c r="BP53" s="194">
        <f t="shared" ref="BP53:BP62" si="1094">IF(OR($F53="",$G53="",$H53=""),0,MIN(MAX(IF($F53&gt;BQ$1,0,((($G53-$F53)-($G53-BQ$1))*(10/$E53)/10)),0),1)*$H53)</f>
        <v>100</v>
      </c>
      <c r="BQ53" s="147">
        <f t="shared" ref="BQ53" si="1095">IF(OR($H53=0,BP53=0),0,BP53/$H53)</f>
        <v>1</v>
      </c>
      <c r="BR53" s="194">
        <f t="shared" ref="BR53:BR62" si="1096">IF(OR($F53="",$G53="",$H53=""),0,MIN(MAX(IF($F53&gt;BS$1,0,((($G53-$F53)-($G53-BS$1))*(10/$E53)/10)),0),1)*$H53)</f>
        <v>100</v>
      </c>
      <c r="BS53" s="147">
        <f t="shared" ref="BS53" si="1097">IF(OR($H53=0,BR53=0),0,BR53/$H53)</f>
        <v>1</v>
      </c>
      <c r="BT53" s="194">
        <f t="shared" ref="BT53:BT63" si="1098">IF(OR($F53="",$G53="",$H53=""),0,MIN(MAX(IF($F53&gt;BU$1,0,((($G53-$F53)-($G53-BU$1))*(10/$E53)/10)),0),1)*$H53)</f>
        <v>100</v>
      </c>
      <c r="BU53" s="147">
        <f t="shared" ref="BU53:BU63" si="1099">IF(OR($H53=0,BT53=0),0,BT53/$H53)</f>
        <v>1</v>
      </c>
      <c r="BV53" s="194">
        <f t="shared" ref="BV53:BV63" si="1100">IF(OR($F53="",$G53="",$H53=""),0,MIN(MAX(IF($F53&gt;BW$1,0,((($G53-$F53)-($G53-BW$1))*(10/$E53)/10)),0),1)*$H53)</f>
        <v>100</v>
      </c>
      <c r="BW53" s="147">
        <f t="shared" ref="BW53:BW63" si="1101">IF(OR($H53=0,BV53=0),0,BV53/$H53)</f>
        <v>1</v>
      </c>
      <c r="BX53" s="194">
        <f t="shared" ref="BX53:BX63" si="1102">IF(OR($F53="",$G53="",$H53=""),0,MIN(MAX(IF($F53&gt;BY$1,0,((($G53-$F53)-($G53-BY$1))*(10/$E53)/10)),0),1)*$H53)</f>
        <v>100</v>
      </c>
      <c r="BY53" s="147">
        <f t="shared" ref="BY53:BY63" si="1103">IF(OR($H53=0,BX53=0),0,BX53/$H53)</f>
        <v>1</v>
      </c>
      <c r="BZ53" s="194">
        <f t="shared" ref="BZ53:BZ63" si="1104">IF(OR($F53="",$G53="",$H53=""),0,MIN(MAX(IF($F53&gt;CA$1,0,((($G53-$F53)-($G53-CA$1))*(10/$E53)/10)),0),1)*$H53)</f>
        <v>100</v>
      </c>
      <c r="CA53" s="147">
        <f t="shared" ref="CA53:CA63" si="1105">IF(OR($H53=0,BZ53=0),0,BZ53/$H53)</f>
        <v>1</v>
      </c>
      <c r="CB53" s="194">
        <f t="shared" ref="CB53:CB63" si="1106">IF(OR($F53="",$G53="",$H53=""),0,MIN(MAX(IF($F53&gt;CC$1,0,((($G53-$F53)-($G53-CC$1))*(10/$E53)/10)),0),1)*$H53)</f>
        <v>100</v>
      </c>
      <c r="CC53" s="147">
        <f t="shared" ref="CC53:CC63" si="1107">IF(OR($H53=0,CB53=0),0,CB53/$H53)</f>
        <v>1</v>
      </c>
      <c r="CD53" s="194">
        <f t="shared" ref="CD53:CD63" si="1108">IF(OR($F53="",$G53="",$H53=""),0,MIN(MAX(IF($F53&gt;CE$1,0,((($G53-$F53)-($G53-CE$1))*(10/$E53)/10)),0),1)*$H53)</f>
        <v>100</v>
      </c>
      <c r="CE53" s="147">
        <f t="shared" ref="CE53:CE63" si="1109">IF(OR($H53=0,CD53=0),0,CD53/$H53)</f>
        <v>1</v>
      </c>
      <c r="CF53" s="194">
        <f t="shared" ref="CF53:CF63" si="1110">IF(OR($F53="",$G53="",$H53=""),0,MIN(MAX(IF($F53&gt;CG$1,0,((($G53-$F53)-($G53-CG$1))*(10/$E53)/10)),0),1)*$H53)</f>
        <v>100</v>
      </c>
      <c r="CG53" s="147">
        <f t="shared" ref="CG53:CG63" si="1111">IF(OR($H53=0,CF53=0),0,CF53/$H53)</f>
        <v>1</v>
      </c>
      <c r="CH53" s="194">
        <f t="shared" ref="CH53:CH63" si="1112">IF(OR($F53="",$G53="",$H53=""),0,MIN(MAX(IF($F53&gt;CI$1,0,((($G53-$F53)-($G53-CI$1))*(10/$E53)/10)),0),1)*$H53)</f>
        <v>100</v>
      </c>
      <c r="CI53" s="147">
        <f t="shared" ref="CI53:CI63" si="1113">IF(OR($H53=0,CH53=0),0,CH53/$H53)</f>
        <v>1</v>
      </c>
      <c r="CJ53" s="194">
        <f t="shared" ref="CJ53:CJ63" si="1114">IF(OR($F53="",$G53="",$H53=""),0,MIN(MAX(IF($F53&gt;CK$1,0,((($G53-$F53)-($G53-CK$1))*(10/$E53)/10)),0),1)*$H53)</f>
        <v>100</v>
      </c>
      <c r="CK53" s="147">
        <f t="shared" ref="CK53:CK63" si="1115">IF(OR($H53=0,CJ53=0),0,CJ53/$H53)</f>
        <v>1</v>
      </c>
      <c r="CL53" s="194">
        <f t="shared" ref="CL53:CL63" si="1116">IF(OR($F53="",$G53="",$H53=""),0,MIN(MAX(IF($F53&gt;CM$1,0,((($G53-$F53)-($G53-CM$1))*(10/$E53)/10)),0),1)*$H53)</f>
        <v>100</v>
      </c>
      <c r="CM53" s="147">
        <f t="shared" ref="CM53:CM63" si="1117">IF(OR($H53=0,CL53=0),0,CL53/$H53)</f>
        <v>1</v>
      </c>
    </row>
    <row r="54" spans="1:91" s="142" customFormat="1" ht="14.1" customHeight="1">
      <c r="A54" s="74">
        <f t="shared" si="32"/>
        <v>192</v>
      </c>
      <c r="B54" s="173" t="s">
        <v>72</v>
      </c>
      <c r="C54" s="174"/>
      <c r="D54" s="151">
        <v>21</v>
      </c>
      <c r="E54" s="151">
        <v>21</v>
      </c>
      <c r="F54" s="175">
        <v>45282</v>
      </c>
      <c r="G54" s="175">
        <v>45302</v>
      </c>
      <c r="H54" s="144">
        <v>100</v>
      </c>
      <c r="I54" s="144">
        <v>100</v>
      </c>
      <c r="J54" s="145" t="s">
        <v>32</v>
      </c>
      <c r="K54" s="141">
        <f t="shared" si="1043"/>
        <v>100</v>
      </c>
      <c r="L54" s="55">
        <f t="shared" si="1044"/>
        <v>0.11170212765957446</v>
      </c>
      <c r="M54" s="147">
        <f t="shared" si="1045"/>
        <v>1</v>
      </c>
      <c r="N54" s="148">
        <f t="shared" si="1046"/>
        <v>1</v>
      </c>
      <c r="O54" s="149">
        <f t="shared" si="570"/>
        <v>0</v>
      </c>
      <c r="P54" s="150"/>
      <c r="T54" s="194">
        <f t="shared" si="1047"/>
        <v>0</v>
      </c>
      <c r="U54" s="147">
        <f t="shared" si="1048"/>
        <v>0</v>
      </c>
      <c r="V54" s="194">
        <f t="shared" si="1049"/>
        <v>0</v>
      </c>
      <c r="W54" s="147">
        <f t="shared" si="1048"/>
        <v>0</v>
      </c>
      <c r="X54" s="194">
        <f t="shared" si="1050"/>
        <v>0</v>
      </c>
      <c r="Y54" s="147">
        <f t="shared" ref="Y54" si="1118">IF(OR($H54=0,X54=0),0,X54/$H54)</f>
        <v>0</v>
      </c>
      <c r="Z54" s="194">
        <f t="shared" si="1052"/>
        <v>0</v>
      </c>
      <c r="AA54" s="147">
        <f t="shared" ref="AA54" si="1119">IF(OR($H54=0,Z54=0),0,Z54/$H54)</f>
        <v>0</v>
      </c>
      <c r="AB54" s="194">
        <f t="shared" si="1054"/>
        <v>0</v>
      </c>
      <c r="AC54" s="147">
        <f t="shared" ref="AC54" si="1120">IF(OR($H54=0,AB54=0),0,AB54/$H54)</f>
        <v>0</v>
      </c>
      <c r="AD54" s="194">
        <f t="shared" si="1056"/>
        <v>0</v>
      </c>
      <c r="AE54" s="147">
        <f t="shared" ref="AE54" si="1121">IF(OR($H54=0,AD54=0),0,AD54/$H54)</f>
        <v>0</v>
      </c>
      <c r="AF54" s="194">
        <f t="shared" si="1058"/>
        <v>0</v>
      </c>
      <c r="AG54" s="147">
        <f t="shared" ref="AG54" si="1122">IF(OR($H54=0,AF54=0),0,AF54/$H54)</f>
        <v>0</v>
      </c>
      <c r="AH54" s="194">
        <f t="shared" si="1060"/>
        <v>0</v>
      </c>
      <c r="AI54" s="147">
        <f t="shared" ref="AI54" si="1123">IF(OR($H54=0,AH54=0),0,AH54/$H54)</f>
        <v>0</v>
      </c>
      <c r="AJ54" s="194">
        <f t="shared" si="1062"/>
        <v>0</v>
      </c>
      <c r="AK54" s="147">
        <f t="shared" ref="AK54" si="1124">IF(OR($H54=0,AJ54=0),0,AJ54/$H54)</f>
        <v>0</v>
      </c>
      <c r="AL54" s="194">
        <f t="shared" si="1064"/>
        <v>0</v>
      </c>
      <c r="AM54" s="147">
        <f t="shared" ref="AM54" si="1125">IF(OR($H54=0,AL54=0),0,AL54/$H54)</f>
        <v>0</v>
      </c>
      <c r="AN54" s="194">
        <f t="shared" si="1066"/>
        <v>33.333333333333329</v>
      </c>
      <c r="AO54" s="147">
        <f t="shared" ref="AO54" si="1126">IF(OR($H54=0,AN54=0),0,AN54/$H54)</f>
        <v>0.33333333333333326</v>
      </c>
      <c r="AP54" s="194">
        <f t="shared" si="1068"/>
        <v>66.666666666666657</v>
      </c>
      <c r="AQ54" s="147">
        <f t="shared" ref="AQ54" si="1127">IF(OR($H54=0,AP54=0),0,AP54/$H54)</f>
        <v>0.66666666666666652</v>
      </c>
      <c r="AR54" s="194">
        <f t="shared" si="1070"/>
        <v>100</v>
      </c>
      <c r="AS54" s="147">
        <f t="shared" ref="AS54" si="1128">IF(OR($H54=0,AR54=0),0,AR54/$H54)</f>
        <v>1</v>
      </c>
      <c r="AT54" s="194">
        <f t="shared" si="1072"/>
        <v>100</v>
      </c>
      <c r="AU54" s="147">
        <f t="shared" ref="AU54" si="1129">IF(OR($H54=0,AT54=0),0,AT54/$H54)</f>
        <v>1</v>
      </c>
      <c r="AV54" s="194">
        <f t="shared" si="1074"/>
        <v>100</v>
      </c>
      <c r="AW54" s="147">
        <f t="shared" ref="AW54" si="1130">IF(OR($H54=0,AV54=0),0,AV54/$H54)</f>
        <v>1</v>
      </c>
      <c r="AX54" s="194">
        <f t="shared" si="1076"/>
        <v>100</v>
      </c>
      <c r="AY54" s="147">
        <f t="shared" ref="AY54" si="1131">IF(OR($H54=0,AX54=0),0,AX54/$H54)</f>
        <v>1</v>
      </c>
      <c r="AZ54" s="194">
        <f t="shared" si="1078"/>
        <v>100</v>
      </c>
      <c r="BA54" s="147">
        <f t="shared" ref="BA54" si="1132">IF(OR($H54=0,AZ54=0),0,AZ54/$H54)</f>
        <v>1</v>
      </c>
      <c r="BB54" s="194">
        <f t="shared" si="1080"/>
        <v>100</v>
      </c>
      <c r="BC54" s="147">
        <f t="shared" ref="BC54" si="1133">IF(OR($H54=0,BB54=0),0,BB54/$H54)</f>
        <v>1</v>
      </c>
      <c r="BD54" s="194">
        <f t="shared" si="1082"/>
        <v>100</v>
      </c>
      <c r="BE54" s="147">
        <f t="shared" ref="BE54" si="1134">IF(OR($H54=0,BD54=0),0,BD54/$H54)</f>
        <v>1</v>
      </c>
      <c r="BF54" s="194">
        <f t="shared" si="1084"/>
        <v>100</v>
      </c>
      <c r="BG54" s="147">
        <f t="shared" ref="BG54" si="1135">IF(OR($H54=0,BF54=0),0,BF54/$H54)</f>
        <v>1</v>
      </c>
      <c r="BH54" s="194">
        <f t="shared" si="1086"/>
        <v>100</v>
      </c>
      <c r="BI54" s="147">
        <f t="shared" ref="BI54" si="1136">IF(OR($H54=0,BH54=0),0,BH54/$H54)</f>
        <v>1</v>
      </c>
      <c r="BJ54" s="194">
        <f t="shared" si="1088"/>
        <v>100</v>
      </c>
      <c r="BK54" s="147">
        <f t="shared" ref="BK54" si="1137">IF(OR($H54=0,BJ54=0),0,BJ54/$H54)</f>
        <v>1</v>
      </c>
      <c r="BL54" s="194">
        <f t="shared" si="1090"/>
        <v>100</v>
      </c>
      <c r="BM54" s="147">
        <f t="shared" ref="BM54" si="1138">IF(OR($H54=0,BL54=0),0,BL54/$H54)</f>
        <v>1</v>
      </c>
      <c r="BN54" s="194">
        <f t="shared" si="1092"/>
        <v>100</v>
      </c>
      <c r="BO54" s="147">
        <f t="shared" ref="BO54" si="1139">IF(OR($H54=0,BN54=0),0,BN54/$H54)</f>
        <v>1</v>
      </c>
      <c r="BP54" s="194">
        <f t="shared" si="1094"/>
        <v>100</v>
      </c>
      <c r="BQ54" s="147">
        <f t="shared" ref="BQ54" si="1140">IF(OR($H54=0,BP54=0),0,BP54/$H54)</f>
        <v>1</v>
      </c>
      <c r="BR54" s="194">
        <f t="shared" si="1096"/>
        <v>100</v>
      </c>
      <c r="BS54" s="147">
        <f t="shared" ref="BS54" si="1141">IF(OR($H54=0,BR54=0),0,BR54/$H54)</f>
        <v>1</v>
      </c>
      <c r="BT54" s="194">
        <f t="shared" si="1098"/>
        <v>100</v>
      </c>
      <c r="BU54" s="147">
        <f t="shared" si="1099"/>
        <v>1</v>
      </c>
      <c r="BV54" s="194">
        <f t="shared" si="1100"/>
        <v>100</v>
      </c>
      <c r="BW54" s="147">
        <f t="shared" si="1101"/>
        <v>1</v>
      </c>
      <c r="BX54" s="194">
        <f t="shared" si="1102"/>
        <v>100</v>
      </c>
      <c r="BY54" s="147">
        <f t="shared" si="1103"/>
        <v>1</v>
      </c>
      <c r="BZ54" s="194">
        <f t="shared" si="1104"/>
        <v>100</v>
      </c>
      <c r="CA54" s="147">
        <f t="shared" si="1105"/>
        <v>1</v>
      </c>
      <c r="CB54" s="194">
        <f t="shared" si="1106"/>
        <v>100</v>
      </c>
      <c r="CC54" s="147">
        <f t="shared" si="1107"/>
        <v>1</v>
      </c>
      <c r="CD54" s="194">
        <f t="shared" si="1108"/>
        <v>100</v>
      </c>
      <c r="CE54" s="147">
        <f t="shared" si="1109"/>
        <v>1</v>
      </c>
      <c r="CF54" s="194">
        <f t="shared" si="1110"/>
        <v>100</v>
      </c>
      <c r="CG54" s="147">
        <f t="shared" si="1111"/>
        <v>1</v>
      </c>
      <c r="CH54" s="194">
        <f t="shared" si="1112"/>
        <v>100</v>
      </c>
      <c r="CI54" s="147">
        <f t="shared" si="1113"/>
        <v>1</v>
      </c>
      <c r="CJ54" s="194">
        <f t="shared" si="1114"/>
        <v>100</v>
      </c>
      <c r="CK54" s="147">
        <f t="shared" si="1115"/>
        <v>1</v>
      </c>
      <c r="CL54" s="194">
        <f t="shared" si="1116"/>
        <v>100</v>
      </c>
      <c r="CM54" s="147">
        <f t="shared" si="1117"/>
        <v>1</v>
      </c>
    </row>
    <row r="55" spans="1:91" s="142" customFormat="1" ht="14.1" customHeight="1">
      <c r="A55" s="74">
        <f t="shared" si="32"/>
        <v>193</v>
      </c>
      <c r="B55" s="173" t="s">
        <v>73</v>
      </c>
      <c r="C55" s="174"/>
      <c r="D55" s="151">
        <v>21</v>
      </c>
      <c r="E55" s="151">
        <v>21</v>
      </c>
      <c r="F55" s="175">
        <v>45283</v>
      </c>
      <c r="G55" s="175">
        <v>45303</v>
      </c>
      <c r="H55" s="144">
        <v>100</v>
      </c>
      <c r="I55" s="144">
        <v>100</v>
      </c>
      <c r="J55" s="145" t="s">
        <v>32</v>
      </c>
      <c r="K55" s="152">
        <f t="shared" si="1043"/>
        <v>100</v>
      </c>
      <c r="L55" s="55">
        <f t="shared" si="1044"/>
        <v>0.11170212765957446</v>
      </c>
      <c r="M55" s="147">
        <f t="shared" si="1045"/>
        <v>1</v>
      </c>
      <c r="N55" s="148">
        <f t="shared" si="1046"/>
        <v>1</v>
      </c>
      <c r="O55" s="149">
        <f t="shared" si="570"/>
        <v>0</v>
      </c>
      <c r="P55" s="150"/>
      <c r="T55" s="194">
        <f t="shared" si="1047"/>
        <v>0</v>
      </c>
      <c r="U55" s="147">
        <f t="shared" si="1048"/>
        <v>0</v>
      </c>
      <c r="V55" s="194">
        <f t="shared" si="1049"/>
        <v>0</v>
      </c>
      <c r="W55" s="147">
        <f t="shared" si="1048"/>
        <v>0</v>
      </c>
      <c r="X55" s="194">
        <f t="shared" si="1050"/>
        <v>0</v>
      </c>
      <c r="Y55" s="147">
        <f t="shared" ref="Y55" si="1142">IF(OR($H55=0,X55=0),0,X55/$H55)</f>
        <v>0</v>
      </c>
      <c r="Z55" s="194">
        <f t="shared" si="1052"/>
        <v>0</v>
      </c>
      <c r="AA55" s="147">
        <f t="shared" ref="AA55" si="1143">IF(OR($H55=0,Z55=0),0,Z55/$H55)</f>
        <v>0</v>
      </c>
      <c r="AB55" s="194">
        <f t="shared" si="1054"/>
        <v>0</v>
      </c>
      <c r="AC55" s="147">
        <f t="shared" ref="AC55" si="1144">IF(OR($H55=0,AB55=0),0,AB55/$H55)</f>
        <v>0</v>
      </c>
      <c r="AD55" s="194">
        <f t="shared" si="1056"/>
        <v>0</v>
      </c>
      <c r="AE55" s="147">
        <f t="shared" ref="AE55" si="1145">IF(OR($H55=0,AD55=0),0,AD55/$H55)</f>
        <v>0</v>
      </c>
      <c r="AF55" s="194">
        <f t="shared" si="1058"/>
        <v>0</v>
      </c>
      <c r="AG55" s="147">
        <f t="shared" ref="AG55" si="1146">IF(OR($H55=0,AF55=0),0,AF55/$H55)</f>
        <v>0</v>
      </c>
      <c r="AH55" s="194">
        <f t="shared" si="1060"/>
        <v>0</v>
      </c>
      <c r="AI55" s="147">
        <f t="shared" ref="AI55" si="1147">IF(OR($H55=0,AH55=0),0,AH55/$H55)</f>
        <v>0</v>
      </c>
      <c r="AJ55" s="194">
        <f t="shared" si="1062"/>
        <v>0</v>
      </c>
      <c r="AK55" s="147">
        <f t="shared" ref="AK55" si="1148">IF(OR($H55=0,AJ55=0),0,AJ55/$H55)</f>
        <v>0</v>
      </c>
      <c r="AL55" s="194">
        <f t="shared" si="1064"/>
        <v>0</v>
      </c>
      <c r="AM55" s="147">
        <f t="shared" ref="AM55" si="1149">IF(OR($H55=0,AL55=0),0,AL55/$H55)</f>
        <v>0</v>
      </c>
      <c r="AN55" s="194">
        <f t="shared" si="1066"/>
        <v>28.571428571428569</v>
      </c>
      <c r="AO55" s="147">
        <f t="shared" ref="AO55" si="1150">IF(OR($H55=0,AN55=0),0,AN55/$H55)</f>
        <v>0.2857142857142857</v>
      </c>
      <c r="AP55" s="194">
        <f t="shared" si="1068"/>
        <v>61.904761904761898</v>
      </c>
      <c r="AQ55" s="147">
        <f t="shared" ref="AQ55" si="1151">IF(OR($H55=0,AP55=0),0,AP55/$H55)</f>
        <v>0.61904761904761896</v>
      </c>
      <c r="AR55" s="194">
        <f t="shared" si="1070"/>
        <v>95.238095238095227</v>
      </c>
      <c r="AS55" s="147">
        <f t="shared" ref="AS55" si="1152">IF(OR($H55=0,AR55=0),0,AR55/$H55)</f>
        <v>0.95238095238095222</v>
      </c>
      <c r="AT55" s="194">
        <f t="shared" si="1072"/>
        <v>100</v>
      </c>
      <c r="AU55" s="147">
        <f t="shared" ref="AU55" si="1153">IF(OR($H55=0,AT55=0),0,AT55/$H55)</f>
        <v>1</v>
      </c>
      <c r="AV55" s="194">
        <f t="shared" si="1074"/>
        <v>100</v>
      </c>
      <c r="AW55" s="147">
        <f t="shared" ref="AW55" si="1154">IF(OR($H55=0,AV55=0),0,AV55/$H55)</f>
        <v>1</v>
      </c>
      <c r="AX55" s="194">
        <f t="shared" si="1076"/>
        <v>100</v>
      </c>
      <c r="AY55" s="147">
        <f t="shared" ref="AY55" si="1155">IF(OR($H55=0,AX55=0),0,AX55/$H55)</f>
        <v>1</v>
      </c>
      <c r="AZ55" s="194">
        <f t="shared" si="1078"/>
        <v>100</v>
      </c>
      <c r="BA55" s="147">
        <f t="shared" ref="BA55" si="1156">IF(OR($H55=0,AZ55=0),0,AZ55/$H55)</f>
        <v>1</v>
      </c>
      <c r="BB55" s="194">
        <f t="shared" si="1080"/>
        <v>100</v>
      </c>
      <c r="BC55" s="147">
        <f t="shared" ref="BC55" si="1157">IF(OR($H55=0,BB55=0),0,BB55/$H55)</f>
        <v>1</v>
      </c>
      <c r="BD55" s="194">
        <f t="shared" si="1082"/>
        <v>100</v>
      </c>
      <c r="BE55" s="147">
        <f t="shared" ref="BE55" si="1158">IF(OR($H55=0,BD55=0),0,BD55/$H55)</f>
        <v>1</v>
      </c>
      <c r="BF55" s="194">
        <f t="shared" si="1084"/>
        <v>100</v>
      </c>
      <c r="BG55" s="147">
        <f t="shared" ref="BG55" si="1159">IF(OR($H55=0,BF55=0),0,BF55/$H55)</f>
        <v>1</v>
      </c>
      <c r="BH55" s="194">
        <f t="shared" si="1086"/>
        <v>100</v>
      </c>
      <c r="BI55" s="147">
        <f t="shared" ref="BI55" si="1160">IF(OR($H55=0,BH55=0),0,BH55/$H55)</f>
        <v>1</v>
      </c>
      <c r="BJ55" s="194">
        <f t="shared" si="1088"/>
        <v>100</v>
      </c>
      <c r="BK55" s="147">
        <f t="shared" ref="BK55" si="1161">IF(OR($H55=0,BJ55=0),0,BJ55/$H55)</f>
        <v>1</v>
      </c>
      <c r="BL55" s="194">
        <f t="shared" si="1090"/>
        <v>100</v>
      </c>
      <c r="BM55" s="147">
        <f t="shared" ref="BM55" si="1162">IF(OR($H55=0,BL55=0),0,BL55/$H55)</f>
        <v>1</v>
      </c>
      <c r="BN55" s="194">
        <f t="shared" si="1092"/>
        <v>100</v>
      </c>
      <c r="BO55" s="147">
        <f t="shared" ref="BO55" si="1163">IF(OR($H55=0,BN55=0),0,BN55/$H55)</f>
        <v>1</v>
      </c>
      <c r="BP55" s="194">
        <f t="shared" si="1094"/>
        <v>100</v>
      </c>
      <c r="BQ55" s="147">
        <f t="shared" ref="BQ55" si="1164">IF(OR($H55=0,BP55=0),0,BP55/$H55)</f>
        <v>1</v>
      </c>
      <c r="BR55" s="194">
        <f t="shared" si="1096"/>
        <v>100</v>
      </c>
      <c r="BS55" s="147">
        <f t="shared" ref="BS55" si="1165">IF(OR($H55=0,BR55=0),0,BR55/$H55)</f>
        <v>1</v>
      </c>
      <c r="BT55" s="194">
        <f t="shared" si="1098"/>
        <v>100</v>
      </c>
      <c r="BU55" s="147">
        <f t="shared" si="1099"/>
        <v>1</v>
      </c>
      <c r="BV55" s="194">
        <f t="shared" si="1100"/>
        <v>100</v>
      </c>
      <c r="BW55" s="147">
        <f t="shared" si="1101"/>
        <v>1</v>
      </c>
      <c r="BX55" s="194">
        <f t="shared" si="1102"/>
        <v>100</v>
      </c>
      <c r="BY55" s="147">
        <f t="shared" si="1103"/>
        <v>1</v>
      </c>
      <c r="BZ55" s="194">
        <f t="shared" si="1104"/>
        <v>100</v>
      </c>
      <c r="CA55" s="147">
        <f t="shared" si="1105"/>
        <v>1</v>
      </c>
      <c r="CB55" s="194">
        <f t="shared" si="1106"/>
        <v>100</v>
      </c>
      <c r="CC55" s="147">
        <f t="shared" si="1107"/>
        <v>1</v>
      </c>
      <c r="CD55" s="194">
        <f t="shared" si="1108"/>
        <v>100</v>
      </c>
      <c r="CE55" s="147">
        <f t="shared" si="1109"/>
        <v>1</v>
      </c>
      <c r="CF55" s="194">
        <f t="shared" si="1110"/>
        <v>100</v>
      </c>
      <c r="CG55" s="147">
        <f t="shared" si="1111"/>
        <v>1</v>
      </c>
      <c r="CH55" s="194">
        <f t="shared" si="1112"/>
        <v>100</v>
      </c>
      <c r="CI55" s="147">
        <f t="shared" si="1113"/>
        <v>1</v>
      </c>
      <c r="CJ55" s="194">
        <f t="shared" si="1114"/>
        <v>100</v>
      </c>
      <c r="CK55" s="147">
        <f t="shared" si="1115"/>
        <v>1</v>
      </c>
      <c r="CL55" s="194">
        <f t="shared" si="1116"/>
        <v>100</v>
      </c>
      <c r="CM55" s="147">
        <f t="shared" si="1117"/>
        <v>1</v>
      </c>
    </row>
    <row r="56" spans="1:91" s="142" customFormat="1" ht="14.1" customHeight="1">
      <c r="A56" s="74">
        <f t="shared" si="32"/>
        <v>194</v>
      </c>
      <c r="B56" s="173" t="s">
        <v>74</v>
      </c>
      <c r="C56" s="174"/>
      <c r="D56" s="151">
        <v>21</v>
      </c>
      <c r="E56" s="151">
        <v>21</v>
      </c>
      <c r="F56" s="175">
        <v>45286</v>
      </c>
      <c r="G56" s="175">
        <v>45306</v>
      </c>
      <c r="H56" s="144">
        <v>100</v>
      </c>
      <c r="I56" s="144">
        <v>100</v>
      </c>
      <c r="J56" s="145" t="s">
        <v>32</v>
      </c>
      <c r="K56" s="152">
        <f t="shared" si="1043"/>
        <v>100</v>
      </c>
      <c r="L56" s="55">
        <f t="shared" si="1044"/>
        <v>0.11170212765957446</v>
      </c>
      <c r="M56" s="147">
        <f t="shared" si="1045"/>
        <v>1</v>
      </c>
      <c r="N56" s="148">
        <f t="shared" si="1046"/>
        <v>1</v>
      </c>
      <c r="O56" s="149">
        <f t="shared" si="570"/>
        <v>0</v>
      </c>
      <c r="P56" s="150"/>
      <c r="T56" s="194">
        <f t="shared" si="1047"/>
        <v>0</v>
      </c>
      <c r="U56" s="147">
        <f t="shared" si="1048"/>
        <v>0</v>
      </c>
      <c r="V56" s="194">
        <f t="shared" si="1049"/>
        <v>0</v>
      </c>
      <c r="W56" s="147">
        <f t="shared" si="1048"/>
        <v>0</v>
      </c>
      <c r="X56" s="194">
        <f t="shared" si="1050"/>
        <v>0</v>
      </c>
      <c r="Y56" s="147">
        <f t="shared" ref="Y56" si="1166">IF(OR($H56=0,X56=0),0,X56/$H56)</f>
        <v>0</v>
      </c>
      <c r="Z56" s="194">
        <f t="shared" si="1052"/>
        <v>0</v>
      </c>
      <c r="AA56" s="147">
        <f t="shared" ref="AA56" si="1167">IF(OR($H56=0,Z56=0),0,Z56/$H56)</f>
        <v>0</v>
      </c>
      <c r="AB56" s="194">
        <f t="shared" si="1054"/>
        <v>0</v>
      </c>
      <c r="AC56" s="147">
        <f t="shared" ref="AC56" si="1168">IF(OR($H56=0,AB56=0),0,AB56/$H56)</f>
        <v>0</v>
      </c>
      <c r="AD56" s="194">
        <f t="shared" si="1056"/>
        <v>0</v>
      </c>
      <c r="AE56" s="147">
        <f t="shared" ref="AE56" si="1169">IF(OR($H56=0,AD56=0),0,AD56/$H56)</f>
        <v>0</v>
      </c>
      <c r="AF56" s="194">
        <f t="shared" si="1058"/>
        <v>0</v>
      </c>
      <c r="AG56" s="147">
        <f t="shared" ref="AG56" si="1170">IF(OR($H56=0,AF56=0),0,AF56/$H56)</f>
        <v>0</v>
      </c>
      <c r="AH56" s="194">
        <f t="shared" si="1060"/>
        <v>0</v>
      </c>
      <c r="AI56" s="147">
        <f t="shared" ref="AI56" si="1171">IF(OR($H56=0,AH56=0),0,AH56/$H56)</f>
        <v>0</v>
      </c>
      <c r="AJ56" s="194">
        <f t="shared" si="1062"/>
        <v>0</v>
      </c>
      <c r="AK56" s="147">
        <f t="shared" ref="AK56" si="1172">IF(OR($H56=0,AJ56=0),0,AJ56/$H56)</f>
        <v>0</v>
      </c>
      <c r="AL56" s="194">
        <f t="shared" si="1064"/>
        <v>0</v>
      </c>
      <c r="AM56" s="147">
        <f t="shared" ref="AM56" si="1173">IF(OR($H56=0,AL56=0),0,AL56/$H56)</f>
        <v>0</v>
      </c>
      <c r="AN56" s="194">
        <f t="shared" si="1066"/>
        <v>14.285714285714285</v>
      </c>
      <c r="AO56" s="147">
        <f t="shared" ref="AO56" si="1174">IF(OR($H56=0,AN56=0),0,AN56/$H56)</f>
        <v>0.14285714285714285</v>
      </c>
      <c r="AP56" s="194">
        <f t="shared" si="1068"/>
        <v>47.619047619047613</v>
      </c>
      <c r="AQ56" s="147">
        <f t="shared" ref="AQ56" si="1175">IF(OR($H56=0,AP56=0),0,AP56/$H56)</f>
        <v>0.47619047619047611</v>
      </c>
      <c r="AR56" s="194">
        <f t="shared" si="1070"/>
        <v>80.952380952380949</v>
      </c>
      <c r="AS56" s="147">
        <f t="shared" ref="AS56" si="1176">IF(OR($H56=0,AR56=0),0,AR56/$H56)</f>
        <v>0.80952380952380953</v>
      </c>
      <c r="AT56" s="194">
        <f t="shared" si="1072"/>
        <v>100</v>
      </c>
      <c r="AU56" s="147">
        <f t="shared" ref="AU56" si="1177">IF(OR($H56=0,AT56=0),0,AT56/$H56)</f>
        <v>1</v>
      </c>
      <c r="AV56" s="194">
        <f t="shared" si="1074"/>
        <v>100</v>
      </c>
      <c r="AW56" s="147">
        <f t="shared" ref="AW56" si="1178">IF(OR($H56=0,AV56=0),0,AV56/$H56)</f>
        <v>1</v>
      </c>
      <c r="AX56" s="194">
        <f t="shared" si="1076"/>
        <v>100</v>
      </c>
      <c r="AY56" s="147">
        <f t="shared" ref="AY56" si="1179">IF(OR($H56=0,AX56=0),0,AX56/$H56)</f>
        <v>1</v>
      </c>
      <c r="AZ56" s="194">
        <f t="shared" si="1078"/>
        <v>100</v>
      </c>
      <c r="BA56" s="147">
        <f t="shared" ref="BA56" si="1180">IF(OR($H56=0,AZ56=0),0,AZ56/$H56)</f>
        <v>1</v>
      </c>
      <c r="BB56" s="194">
        <f t="shared" si="1080"/>
        <v>100</v>
      </c>
      <c r="BC56" s="147">
        <f t="shared" ref="BC56" si="1181">IF(OR($H56=0,BB56=0),0,BB56/$H56)</f>
        <v>1</v>
      </c>
      <c r="BD56" s="194">
        <f t="shared" si="1082"/>
        <v>100</v>
      </c>
      <c r="BE56" s="147">
        <f t="shared" ref="BE56" si="1182">IF(OR($H56=0,BD56=0),0,BD56/$H56)</f>
        <v>1</v>
      </c>
      <c r="BF56" s="194">
        <f t="shared" si="1084"/>
        <v>100</v>
      </c>
      <c r="BG56" s="147">
        <f t="shared" ref="BG56" si="1183">IF(OR($H56=0,BF56=0),0,BF56/$H56)</f>
        <v>1</v>
      </c>
      <c r="BH56" s="194">
        <f t="shared" si="1086"/>
        <v>100</v>
      </c>
      <c r="BI56" s="147">
        <f t="shared" ref="BI56" si="1184">IF(OR($H56=0,BH56=0),0,BH56/$H56)</f>
        <v>1</v>
      </c>
      <c r="BJ56" s="194">
        <f t="shared" si="1088"/>
        <v>100</v>
      </c>
      <c r="BK56" s="147">
        <f t="shared" ref="BK56" si="1185">IF(OR($H56=0,BJ56=0),0,BJ56/$H56)</f>
        <v>1</v>
      </c>
      <c r="BL56" s="194">
        <f t="shared" si="1090"/>
        <v>100</v>
      </c>
      <c r="BM56" s="147">
        <f t="shared" ref="BM56" si="1186">IF(OR($H56=0,BL56=0),0,BL56/$H56)</f>
        <v>1</v>
      </c>
      <c r="BN56" s="194">
        <f t="shared" si="1092"/>
        <v>100</v>
      </c>
      <c r="BO56" s="147">
        <f t="shared" ref="BO56" si="1187">IF(OR($H56=0,BN56=0),0,BN56/$H56)</f>
        <v>1</v>
      </c>
      <c r="BP56" s="194">
        <f t="shared" si="1094"/>
        <v>100</v>
      </c>
      <c r="BQ56" s="147">
        <f t="shared" ref="BQ56" si="1188">IF(OR($H56=0,BP56=0),0,BP56/$H56)</f>
        <v>1</v>
      </c>
      <c r="BR56" s="194">
        <f t="shared" si="1096"/>
        <v>100</v>
      </c>
      <c r="BS56" s="147">
        <f t="shared" ref="BS56" si="1189">IF(OR($H56=0,BR56=0),0,BR56/$H56)</f>
        <v>1</v>
      </c>
      <c r="BT56" s="194">
        <f t="shared" si="1098"/>
        <v>100</v>
      </c>
      <c r="BU56" s="147">
        <f t="shared" si="1099"/>
        <v>1</v>
      </c>
      <c r="BV56" s="194">
        <f t="shared" si="1100"/>
        <v>100</v>
      </c>
      <c r="BW56" s="147">
        <f t="shared" si="1101"/>
        <v>1</v>
      </c>
      <c r="BX56" s="194">
        <f t="shared" si="1102"/>
        <v>100</v>
      </c>
      <c r="BY56" s="147">
        <f t="shared" si="1103"/>
        <v>1</v>
      </c>
      <c r="BZ56" s="194">
        <f t="shared" si="1104"/>
        <v>100</v>
      </c>
      <c r="CA56" s="147">
        <f t="shared" si="1105"/>
        <v>1</v>
      </c>
      <c r="CB56" s="194">
        <f t="shared" si="1106"/>
        <v>100</v>
      </c>
      <c r="CC56" s="147">
        <f t="shared" si="1107"/>
        <v>1</v>
      </c>
      <c r="CD56" s="194">
        <f t="shared" si="1108"/>
        <v>100</v>
      </c>
      <c r="CE56" s="147">
        <f t="shared" si="1109"/>
        <v>1</v>
      </c>
      <c r="CF56" s="194">
        <f t="shared" si="1110"/>
        <v>100</v>
      </c>
      <c r="CG56" s="147">
        <f t="shared" si="1111"/>
        <v>1</v>
      </c>
      <c r="CH56" s="194">
        <f t="shared" si="1112"/>
        <v>100</v>
      </c>
      <c r="CI56" s="147">
        <f t="shared" si="1113"/>
        <v>1</v>
      </c>
      <c r="CJ56" s="194">
        <f t="shared" si="1114"/>
        <v>100</v>
      </c>
      <c r="CK56" s="147">
        <f t="shared" si="1115"/>
        <v>1</v>
      </c>
      <c r="CL56" s="194">
        <f t="shared" si="1116"/>
        <v>100</v>
      </c>
      <c r="CM56" s="147">
        <f t="shared" si="1117"/>
        <v>1</v>
      </c>
    </row>
    <row r="57" spans="1:91" s="142" customFormat="1" ht="14.1" customHeight="1">
      <c r="A57" s="74">
        <f t="shared" si="32"/>
        <v>195</v>
      </c>
      <c r="B57" s="173" t="s">
        <v>75</v>
      </c>
      <c r="C57" s="174"/>
      <c r="D57" s="151">
        <v>21</v>
      </c>
      <c r="E57" s="151">
        <v>21</v>
      </c>
      <c r="F57" s="175">
        <v>45289</v>
      </c>
      <c r="G57" s="175">
        <v>45309</v>
      </c>
      <c r="H57" s="144">
        <v>100</v>
      </c>
      <c r="I57" s="144">
        <v>100</v>
      </c>
      <c r="J57" s="145" t="s">
        <v>32</v>
      </c>
      <c r="K57" s="152">
        <f t="shared" si="1043"/>
        <v>100</v>
      </c>
      <c r="L57" s="55">
        <f t="shared" si="1044"/>
        <v>0.11170212765957446</v>
      </c>
      <c r="M57" s="147">
        <f t="shared" si="1045"/>
        <v>1</v>
      </c>
      <c r="N57" s="148">
        <f t="shared" si="1046"/>
        <v>1</v>
      </c>
      <c r="O57" s="149">
        <f t="shared" si="570"/>
        <v>0</v>
      </c>
      <c r="P57" s="150"/>
      <c r="T57" s="194">
        <f t="shared" si="1047"/>
        <v>0</v>
      </c>
      <c r="U57" s="147">
        <f t="shared" si="1048"/>
        <v>0</v>
      </c>
      <c r="V57" s="194">
        <f t="shared" si="1049"/>
        <v>0</v>
      </c>
      <c r="W57" s="147">
        <f t="shared" si="1048"/>
        <v>0</v>
      </c>
      <c r="X57" s="194">
        <f t="shared" si="1050"/>
        <v>0</v>
      </c>
      <c r="Y57" s="147">
        <f t="shared" ref="Y57" si="1190">IF(OR($H57=0,X57=0),0,X57/$H57)</f>
        <v>0</v>
      </c>
      <c r="Z57" s="194">
        <f t="shared" si="1052"/>
        <v>0</v>
      </c>
      <c r="AA57" s="147">
        <f t="shared" ref="AA57" si="1191">IF(OR($H57=0,Z57=0),0,Z57/$H57)</f>
        <v>0</v>
      </c>
      <c r="AB57" s="194">
        <f t="shared" si="1054"/>
        <v>0</v>
      </c>
      <c r="AC57" s="147">
        <f t="shared" ref="AC57" si="1192">IF(OR($H57=0,AB57=0),0,AB57/$H57)</f>
        <v>0</v>
      </c>
      <c r="AD57" s="194">
        <f t="shared" si="1056"/>
        <v>0</v>
      </c>
      <c r="AE57" s="147">
        <f t="shared" ref="AE57" si="1193">IF(OR($H57=0,AD57=0),0,AD57/$H57)</f>
        <v>0</v>
      </c>
      <c r="AF57" s="194">
        <f t="shared" si="1058"/>
        <v>0</v>
      </c>
      <c r="AG57" s="147">
        <f t="shared" ref="AG57" si="1194">IF(OR($H57=0,AF57=0),0,AF57/$H57)</f>
        <v>0</v>
      </c>
      <c r="AH57" s="194">
        <f t="shared" si="1060"/>
        <v>0</v>
      </c>
      <c r="AI57" s="147">
        <f t="shared" ref="AI57" si="1195">IF(OR($H57=0,AH57=0),0,AH57/$H57)</f>
        <v>0</v>
      </c>
      <c r="AJ57" s="194">
        <f t="shared" si="1062"/>
        <v>0</v>
      </c>
      <c r="AK57" s="147">
        <f t="shared" ref="AK57" si="1196">IF(OR($H57=0,AJ57=0),0,AJ57/$H57)</f>
        <v>0</v>
      </c>
      <c r="AL57" s="194">
        <f t="shared" si="1064"/>
        <v>0</v>
      </c>
      <c r="AM57" s="147">
        <f t="shared" ref="AM57" si="1197">IF(OR($H57=0,AL57=0),0,AL57/$H57)</f>
        <v>0</v>
      </c>
      <c r="AN57" s="194">
        <f t="shared" si="1066"/>
        <v>0</v>
      </c>
      <c r="AO57" s="147">
        <f t="shared" ref="AO57" si="1198">IF(OR($H57=0,AN57=0),0,AN57/$H57)</f>
        <v>0</v>
      </c>
      <c r="AP57" s="194">
        <f t="shared" si="1068"/>
        <v>33.333333333333329</v>
      </c>
      <c r="AQ57" s="147">
        <f t="shared" ref="AQ57" si="1199">IF(OR($H57=0,AP57=0),0,AP57/$H57)</f>
        <v>0.33333333333333326</v>
      </c>
      <c r="AR57" s="194">
        <f t="shared" si="1070"/>
        <v>66.666666666666657</v>
      </c>
      <c r="AS57" s="147">
        <f t="shared" ref="AS57" si="1200">IF(OR($H57=0,AR57=0),0,AR57/$H57)</f>
        <v>0.66666666666666652</v>
      </c>
      <c r="AT57" s="194">
        <f t="shared" si="1072"/>
        <v>100</v>
      </c>
      <c r="AU57" s="147">
        <f t="shared" ref="AU57" si="1201">IF(OR($H57=0,AT57=0),0,AT57/$H57)</f>
        <v>1</v>
      </c>
      <c r="AV57" s="194">
        <f t="shared" si="1074"/>
        <v>100</v>
      </c>
      <c r="AW57" s="147">
        <f t="shared" ref="AW57" si="1202">IF(OR($H57=0,AV57=0),0,AV57/$H57)</f>
        <v>1</v>
      </c>
      <c r="AX57" s="194">
        <f t="shared" si="1076"/>
        <v>100</v>
      </c>
      <c r="AY57" s="147">
        <f t="shared" ref="AY57" si="1203">IF(OR($H57=0,AX57=0),0,AX57/$H57)</f>
        <v>1</v>
      </c>
      <c r="AZ57" s="194">
        <f t="shared" si="1078"/>
        <v>100</v>
      </c>
      <c r="BA57" s="147">
        <f t="shared" ref="BA57" si="1204">IF(OR($H57=0,AZ57=0),0,AZ57/$H57)</f>
        <v>1</v>
      </c>
      <c r="BB57" s="194">
        <f t="shared" si="1080"/>
        <v>100</v>
      </c>
      <c r="BC57" s="147">
        <f t="shared" ref="BC57" si="1205">IF(OR($H57=0,BB57=0),0,BB57/$H57)</f>
        <v>1</v>
      </c>
      <c r="BD57" s="194">
        <f t="shared" si="1082"/>
        <v>100</v>
      </c>
      <c r="BE57" s="147">
        <f t="shared" ref="BE57" si="1206">IF(OR($H57=0,BD57=0),0,BD57/$H57)</f>
        <v>1</v>
      </c>
      <c r="BF57" s="194">
        <f t="shared" si="1084"/>
        <v>100</v>
      </c>
      <c r="BG57" s="147">
        <f t="shared" ref="BG57" si="1207">IF(OR($H57=0,BF57=0),0,BF57/$H57)</f>
        <v>1</v>
      </c>
      <c r="BH57" s="194">
        <f t="shared" si="1086"/>
        <v>100</v>
      </c>
      <c r="BI57" s="147">
        <f t="shared" ref="BI57" si="1208">IF(OR($H57=0,BH57=0),0,BH57/$H57)</f>
        <v>1</v>
      </c>
      <c r="BJ57" s="194">
        <f t="shared" si="1088"/>
        <v>100</v>
      </c>
      <c r="BK57" s="147">
        <f t="shared" ref="BK57" si="1209">IF(OR($H57=0,BJ57=0),0,BJ57/$H57)</f>
        <v>1</v>
      </c>
      <c r="BL57" s="194">
        <f t="shared" si="1090"/>
        <v>100</v>
      </c>
      <c r="BM57" s="147">
        <f t="shared" ref="BM57" si="1210">IF(OR($H57=0,BL57=0),0,BL57/$H57)</f>
        <v>1</v>
      </c>
      <c r="BN57" s="194">
        <f t="shared" si="1092"/>
        <v>100</v>
      </c>
      <c r="BO57" s="147">
        <f t="shared" ref="BO57" si="1211">IF(OR($H57=0,BN57=0),0,BN57/$H57)</f>
        <v>1</v>
      </c>
      <c r="BP57" s="194">
        <f t="shared" si="1094"/>
        <v>100</v>
      </c>
      <c r="BQ57" s="147">
        <f t="shared" ref="BQ57" si="1212">IF(OR($H57=0,BP57=0),0,BP57/$H57)</f>
        <v>1</v>
      </c>
      <c r="BR57" s="194">
        <f t="shared" si="1096"/>
        <v>100</v>
      </c>
      <c r="BS57" s="147">
        <f t="shared" ref="BS57" si="1213">IF(OR($H57=0,BR57=0),0,BR57/$H57)</f>
        <v>1</v>
      </c>
      <c r="BT57" s="194">
        <f t="shared" si="1098"/>
        <v>100</v>
      </c>
      <c r="BU57" s="147">
        <f t="shared" si="1099"/>
        <v>1</v>
      </c>
      <c r="BV57" s="194">
        <f t="shared" si="1100"/>
        <v>100</v>
      </c>
      <c r="BW57" s="147">
        <f t="shared" si="1101"/>
        <v>1</v>
      </c>
      <c r="BX57" s="194">
        <f t="shared" si="1102"/>
        <v>100</v>
      </c>
      <c r="BY57" s="147">
        <f t="shared" si="1103"/>
        <v>1</v>
      </c>
      <c r="BZ57" s="194">
        <f t="shared" si="1104"/>
        <v>100</v>
      </c>
      <c r="CA57" s="147">
        <f t="shared" si="1105"/>
        <v>1</v>
      </c>
      <c r="CB57" s="194">
        <f t="shared" si="1106"/>
        <v>100</v>
      </c>
      <c r="CC57" s="147">
        <f t="shared" si="1107"/>
        <v>1</v>
      </c>
      <c r="CD57" s="194">
        <f t="shared" si="1108"/>
        <v>100</v>
      </c>
      <c r="CE57" s="147">
        <f t="shared" si="1109"/>
        <v>1</v>
      </c>
      <c r="CF57" s="194">
        <f t="shared" si="1110"/>
        <v>100</v>
      </c>
      <c r="CG57" s="147">
        <f t="shared" si="1111"/>
        <v>1</v>
      </c>
      <c r="CH57" s="194">
        <f t="shared" si="1112"/>
        <v>100</v>
      </c>
      <c r="CI57" s="147">
        <f t="shared" si="1113"/>
        <v>1</v>
      </c>
      <c r="CJ57" s="194">
        <f t="shared" si="1114"/>
        <v>100</v>
      </c>
      <c r="CK57" s="147">
        <f t="shared" si="1115"/>
        <v>1</v>
      </c>
      <c r="CL57" s="194">
        <f t="shared" si="1116"/>
        <v>100</v>
      </c>
      <c r="CM57" s="147">
        <f t="shared" si="1117"/>
        <v>1</v>
      </c>
    </row>
    <row r="58" spans="1:91" s="142" customFormat="1" ht="14.1" customHeight="1">
      <c r="A58" s="74">
        <f t="shared" si="32"/>
        <v>196</v>
      </c>
      <c r="B58" s="173" t="s">
        <v>76</v>
      </c>
      <c r="C58" s="174"/>
      <c r="D58" s="151">
        <v>21</v>
      </c>
      <c r="E58" s="151">
        <v>21</v>
      </c>
      <c r="F58" s="175">
        <v>45293</v>
      </c>
      <c r="G58" s="175">
        <v>45313</v>
      </c>
      <c r="H58" s="144">
        <v>100</v>
      </c>
      <c r="I58" s="144">
        <v>100</v>
      </c>
      <c r="J58" s="145" t="s">
        <v>32</v>
      </c>
      <c r="K58" s="141">
        <f t="shared" si="1043"/>
        <v>100</v>
      </c>
      <c r="L58" s="55">
        <f t="shared" si="1044"/>
        <v>0.11170212765957446</v>
      </c>
      <c r="M58" s="147">
        <f t="shared" si="1045"/>
        <v>1</v>
      </c>
      <c r="N58" s="148">
        <f t="shared" si="1046"/>
        <v>1</v>
      </c>
      <c r="O58" s="149">
        <f t="shared" si="570"/>
        <v>0</v>
      </c>
      <c r="P58" s="150"/>
      <c r="T58" s="194">
        <f t="shared" si="1047"/>
        <v>0</v>
      </c>
      <c r="U58" s="147">
        <f t="shared" si="1048"/>
        <v>0</v>
      </c>
      <c r="V58" s="194">
        <f t="shared" si="1049"/>
        <v>0</v>
      </c>
      <c r="W58" s="147">
        <f t="shared" si="1048"/>
        <v>0</v>
      </c>
      <c r="X58" s="194">
        <f t="shared" si="1050"/>
        <v>0</v>
      </c>
      <c r="Y58" s="147">
        <f t="shared" ref="Y58" si="1214">IF(OR($H58=0,X58=0),0,X58/$H58)</f>
        <v>0</v>
      </c>
      <c r="Z58" s="194">
        <f t="shared" si="1052"/>
        <v>0</v>
      </c>
      <c r="AA58" s="147">
        <f t="shared" ref="AA58" si="1215">IF(OR($H58=0,Z58=0),0,Z58/$H58)</f>
        <v>0</v>
      </c>
      <c r="AB58" s="194">
        <f t="shared" si="1054"/>
        <v>0</v>
      </c>
      <c r="AC58" s="147">
        <f t="shared" ref="AC58" si="1216">IF(OR($H58=0,AB58=0),0,AB58/$H58)</f>
        <v>0</v>
      </c>
      <c r="AD58" s="194">
        <f t="shared" si="1056"/>
        <v>0</v>
      </c>
      <c r="AE58" s="147">
        <f t="shared" ref="AE58" si="1217">IF(OR($H58=0,AD58=0),0,AD58/$H58)</f>
        <v>0</v>
      </c>
      <c r="AF58" s="194">
        <f t="shared" si="1058"/>
        <v>0</v>
      </c>
      <c r="AG58" s="147">
        <f t="shared" ref="AG58" si="1218">IF(OR($H58=0,AF58=0),0,AF58/$H58)</f>
        <v>0</v>
      </c>
      <c r="AH58" s="194">
        <f t="shared" si="1060"/>
        <v>0</v>
      </c>
      <c r="AI58" s="147">
        <f t="shared" ref="AI58" si="1219">IF(OR($H58=0,AH58=0),0,AH58/$H58)</f>
        <v>0</v>
      </c>
      <c r="AJ58" s="194">
        <f t="shared" si="1062"/>
        <v>0</v>
      </c>
      <c r="AK58" s="147">
        <f t="shared" ref="AK58" si="1220">IF(OR($H58=0,AJ58=0),0,AJ58/$H58)</f>
        <v>0</v>
      </c>
      <c r="AL58" s="194">
        <f t="shared" si="1064"/>
        <v>0</v>
      </c>
      <c r="AM58" s="147">
        <f t="shared" ref="AM58" si="1221">IF(OR($H58=0,AL58=0),0,AL58/$H58)</f>
        <v>0</v>
      </c>
      <c r="AN58" s="194">
        <f t="shared" si="1066"/>
        <v>0</v>
      </c>
      <c r="AO58" s="147">
        <f t="shared" ref="AO58" si="1222">IF(OR($H58=0,AN58=0),0,AN58/$H58)</f>
        <v>0</v>
      </c>
      <c r="AP58" s="194">
        <f t="shared" si="1068"/>
        <v>14.285714285714285</v>
      </c>
      <c r="AQ58" s="147">
        <f t="shared" ref="AQ58" si="1223">IF(OR($H58=0,AP58=0),0,AP58/$H58)</f>
        <v>0.14285714285714285</v>
      </c>
      <c r="AR58" s="194">
        <f t="shared" si="1070"/>
        <v>47.619047619047613</v>
      </c>
      <c r="AS58" s="147">
        <f t="shared" ref="AS58" si="1224">IF(OR($H58=0,AR58=0),0,AR58/$H58)</f>
        <v>0.47619047619047611</v>
      </c>
      <c r="AT58" s="194">
        <f t="shared" si="1072"/>
        <v>80.952380952380949</v>
      </c>
      <c r="AU58" s="147">
        <f t="shared" ref="AU58" si="1225">IF(OR($H58=0,AT58=0),0,AT58/$H58)</f>
        <v>0.80952380952380953</v>
      </c>
      <c r="AV58" s="194">
        <f t="shared" si="1074"/>
        <v>100</v>
      </c>
      <c r="AW58" s="147">
        <f t="shared" ref="AW58" si="1226">IF(OR($H58=0,AV58=0),0,AV58/$H58)</f>
        <v>1</v>
      </c>
      <c r="AX58" s="194">
        <f t="shared" si="1076"/>
        <v>100</v>
      </c>
      <c r="AY58" s="147">
        <f t="shared" ref="AY58" si="1227">IF(OR($H58=0,AX58=0),0,AX58/$H58)</f>
        <v>1</v>
      </c>
      <c r="AZ58" s="194">
        <f t="shared" si="1078"/>
        <v>100</v>
      </c>
      <c r="BA58" s="147">
        <f t="shared" ref="BA58" si="1228">IF(OR($H58=0,AZ58=0),0,AZ58/$H58)</f>
        <v>1</v>
      </c>
      <c r="BB58" s="194">
        <f t="shared" si="1080"/>
        <v>100</v>
      </c>
      <c r="BC58" s="147">
        <f t="shared" ref="BC58" si="1229">IF(OR($H58=0,BB58=0),0,BB58/$H58)</f>
        <v>1</v>
      </c>
      <c r="BD58" s="194">
        <f t="shared" si="1082"/>
        <v>100</v>
      </c>
      <c r="BE58" s="147">
        <f t="shared" ref="BE58" si="1230">IF(OR($H58=0,BD58=0),0,BD58/$H58)</f>
        <v>1</v>
      </c>
      <c r="BF58" s="194">
        <f t="shared" si="1084"/>
        <v>100</v>
      </c>
      <c r="BG58" s="147">
        <f t="shared" ref="BG58" si="1231">IF(OR($H58=0,BF58=0),0,BF58/$H58)</f>
        <v>1</v>
      </c>
      <c r="BH58" s="194">
        <f t="shared" si="1086"/>
        <v>100</v>
      </c>
      <c r="BI58" s="147">
        <f t="shared" ref="BI58" si="1232">IF(OR($H58=0,BH58=0),0,BH58/$H58)</f>
        <v>1</v>
      </c>
      <c r="BJ58" s="194">
        <f t="shared" si="1088"/>
        <v>100</v>
      </c>
      <c r="BK58" s="147">
        <f t="shared" ref="BK58" si="1233">IF(OR($H58=0,BJ58=0),0,BJ58/$H58)</f>
        <v>1</v>
      </c>
      <c r="BL58" s="194">
        <f t="shared" si="1090"/>
        <v>100</v>
      </c>
      <c r="BM58" s="147">
        <f t="shared" ref="BM58" si="1234">IF(OR($H58=0,BL58=0),0,BL58/$H58)</f>
        <v>1</v>
      </c>
      <c r="BN58" s="194">
        <f t="shared" si="1092"/>
        <v>100</v>
      </c>
      <c r="BO58" s="147">
        <f t="shared" ref="BO58" si="1235">IF(OR($H58=0,BN58=0),0,BN58/$H58)</f>
        <v>1</v>
      </c>
      <c r="BP58" s="194">
        <f t="shared" si="1094"/>
        <v>100</v>
      </c>
      <c r="BQ58" s="147">
        <f t="shared" ref="BQ58" si="1236">IF(OR($H58=0,BP58=0),0,BP58/$H58)</f>
        <v>1</v>
      </c>
      <c r="BR58" s="194">
        <f t="shared" si="1096"/>
        <v>100</v>
      </c>
      <c r="BS58" s="147">
        <f t="shared" ref="BS58" si="1237">IF(OR($H58=0,BR58=0),0,BR58/$H58)</f>
        <v>1</v>
      </c>
      <c r="BT58" s="194">
        <f t="shared" si="1098"/>
        <v>100</v>
      </c>
      <c r="BU58" s="147">
        <f t="shared" si="1099"/>
        <v>1</v>
      </c>
      <c r="BV58" s="194">
        <f t="shared" si="1100"/>
        <v>100</v>
      </c>
      <c r="BW58" s="147">
        <f t="shared" si="1101"/>
        <v>1</v>
      </c>
      <c r="BX58" s="194">
        <f t="shared" si="1102"/>
        <v>100</v>
      </c>
      <c r="BY58" s="147">
        <f t="shared" si="1103"/>
        <v>1</v>
      </c>
      <c r="BZ58" s="194">
        <f t="shared" si="1104"/>
        <v>100</v>
      </c>
      <c r="CA58" s="147">
        <f t="shared" si="1105"/>
        <v>1</v>
      </c>
      <c r="CB58" s="194">
        <f t="shared" si="1106"/>
        <v>100</v>
      </c>
      <c r="CC58" s="147">
        <f t="shared" si="1107"/>
        <v>1</v>
      </c>
      <c r="CD58" s="194">
        <f t="shared" si="1108"/>
        <v>100</v>
      </c>
      <c r="CE58" s="147">
        <f t="shared" si="1109"/>
        <v>1</v>
      </c>
      <c r="CF58" s="194">
        <f t="shared" si="1110"/>
        <v>100</v>
      </c>
      <c r="CG58" s="147">
        <f t="shared" si="1111"/>
        <v>1</v>
      </c>
      <c r="CH58" s="194">
        <f t="shared" si="1112"/>
        <v>100</v>
      </c>
      <c r="CI58" s="147">
        <f t="shared" si="1113"/>
        <v>1</v>
      </c>
      <c r="CJ58" s="194">
        <f t="shared" si="1114"/>
        <v>100</v>
      </c>
      <c r="CK58" s="147">
        <f t="shared" si="1115"/>
        <v>1</v>
      </c>
      <c r="CL58" s="194">
        <f t="shared" si="1116"/>
        <v>100</v>
      </c>
      <c r="CM58" s="147">
        <f t="shared" si="1117"/>
        <v>1</v>
      </c>
    </row>
    <row r="59" spans="1:91" s="142" customFormat="1" ht="14.1" customHeight="1">
      <c r="A59" s="74">
        <f t="shared" si="32"/>
        <v>197</v>
      </c>
      <c r="B59" s="173" t="s">
        <v>77</v>
      </c>
      <c r="C59" s="174"/>
      <c r="D59" s="151">
        <v>21</v>
      </c>
      <c r="E59" s="151">
        <v>21</v>
      </c>
      <c r="F59" s="175">
        <v>45295</v>
      </c>
      <c r="G59" s="175">
        <v>45315</v>
      </c>
      <c r="H59" s="144">
        <v>100</v>
      </c>
      <c r="I59" s="144">
        <v>100</v>
      </c>
      <c r="J59" s="145" t="s">
        <v>32</v>
      </c>
      <c r="K59" s="152">
        <f t="shared" si="1043"/>
        <v>100</v>
      </c>
      <c r="L59" s="55">
        <f t="shared" si="1044"/>
        <v>0.11170212765957446</v>
      </c>
      <c r="M59" s="147">
        <f t="shared" si="1045"/>
        <v>1</v>
      </c>
      <c r="N59" s="148">
        <f t="shared" si="1046"/>
        <v>1</v>
      </c>
      <c r="O59" s="149">
        <f t="shared" si="570"/>
        <v>0</v>
      </c>
      <c r="P59" s="150"/>
      <c r="T59" s="194">
        <f t="shared" si="1047"/>
        <v>0</v>
      </c>
      <c r="U59" s="147">
        <f t="shared" si="1048"/>
        <v>0</v>
      </c>
      <c r="V59" s="194">
        <f t="shared" si="1049"/>
        <v>0</v>
      </c>
      <c r="W59" s="147">
        <f t="shared" si="1048"/>
        <v>0</v>
      </c>
      <c r="X59" s="194">
        <f t="shared" si="1050"/>
        <v>0</v>
      </c>
      <c r="Y59" s="147">
        <f t="shared" ref="Y59" si="1238">IF(OR($H59=0,X59=0),0,X59/$H59)</f>
        <v>0</v>
      </c>
      <c r="Z59" s="194">
        <f t="shared" si="1052"/>
        <v>0</v>
      </c>
      <c r="AA59" s="147">
        <f t="shared" ref="AA59" si="1239">IF(OR($H59=0,Z59=0),0,Z59/$H59)</f>
        <v>0</v>
      </c>
      <c r="AB59" s="194">
        <f t="shared" si="1054"/>
        <v>0</v>
      </c>
      <c r="AC59" s="147">
        <f t="shared" ref="AC59" si="1240">IF(OR($H59=0,AB59=0),0,AB59/$H59)</f>
        <v>0</v>
      </c>
      <c r="AD59" s="194">
        <f t="shared" si="1056"/>
        <v>0</v>
      </c>
      <c r="AE59" s="147">
        <f t="shared" ref="AE59" si="1241">IF(OR($H59=0,AD59=0),0,AD59/$H59)</f>
        <v>0</v>
      </c>
      <c r="AF59" s="194">
        <f t="shared" si="1058"/>
        <v>0</v>
      </c>
      <c r="AG59" s="147">
        <f t="shared" ref="AG59" si="1242">IF(OR($H59=0,AF59=0),0,AF59/$H59)</f>
        <v>0</v>
      </c>
      <c r="AH59" s="194">
        <f t="shared" si="1060"/>
        <v>0</v>
      </c>
      <c r="AI59" s="147">
        <f t="shared" ref="AI59" si="1243">IF(OR($H59=0,AH59=0),0,AH59/$H59)</f>
        <v>0</v>
      </c>
      <c r="AJ59" s="194">
        <f t="shared" si="1062"/>
        <v>0</v>
      </c>
      <c r="AK59" s="147">
        <f t="shared" ref="AK59" si="1244">IF(OR($H59=0,AJ59=0),0,AJ59/$H59)</f>
        <v>0</v>
      </c>
      <c r="AL59" s="194">
        <f t="shared" si="1064"/>
        <v>0</v>
      </c>
      <c r="AM59" s="147">
        <f t="shared" ref="AM59" si="1245">IF(OR($H59=0,AL59=0),0,AL59/$H59)</f>
        <v>0</v>
      </c>
      <c r="AN59" s="194">
        <f t="shared" si="1066"/>
        <v>0</v>
      </c>
      <c r="AO59" s="147">
        <f t="shared" ref="AO59" si="1246">IF(OR($H59=0,AN59=0),0,AN59/$H59)</f>
        <v>0</v>
      </c>
      <c r="AP59" s="194">
        <f t="shared" si="1068"/>
        <v>4.7619047619047619</v>
      </c>
      <c r="AQ59" s="147">
        <f t="shared" ref="AQ59" si="1247">IF(OR($H59=0,AP59=0),0,AP59/$H59)</f>
        <v>4.7619047619047616E-2</v>
      </c>
      <c r="AR59" s="194">
        <f t="shared" si="1070"/>
        <v>38.095238095238095</v>
      </c>
      <c r="AS59" s="147">
        <f t="shared" ref="AS59" si="1248">IF(OR($H59=0,AR59=0),0,AR59/$H59)</f>
        <v>0.38095238095238093</v>
      </c>
      <c r="AT59" s="194">
        <f t="shared" si="1072"/>
        <v>71.428571428571416</v>
      </c>
      <c r="AU59" s="147">
        <f t="shared" ref="AU59" si="1249">IF(OR($H59=0,AT59=0),0,AT59/$H59)</f>
        <v>0.71428571428571419</v>
      </c>
      <c r="AV59" s="194">
        <f t="shared" si="1074"/>
        <v>100</v>
      </c>
      <c r="AW59" s="147">
        <f t="shared" ref="AW59" si="1250">IF(OR($H59=0,AV59=0),0,AV59/$H59)</f>
        <v>1</v>
      </c>
      <c r="AX59" s="194">
        <f t="shared" si="1076"/>
        <v>100</v>
      </c>
      <c r="AY59" s="147">
        <f t="shared" ref="AY59" si="1251">IF(OR($H59=0,AX59=0),0,AX59/$H59)</f>
        <v>1</v>
      </c>
      <c r="AZ59" s="194">
        <f t="shared" si="1078"/>
        <v>100</v>
      </c>
      <c r="BA59" s="147">
        <f t="shared" ref="BA59" si="1252">IF(OR($H59=0,AZ59=0),0,AZ59/$H59)</f>
        <v>1</v>
      </c>
      <c r="BB59" s="194">
        <f t="shared" si="1080"/>
        <v>100</v>
      </c>
      <c r="BC59" s="147">
        <f t="shared" ref="BC59" si="1253">IF(OR($H59=0,BB59=0),0,BB59/$H59)</f>
        <v>1</v>
      </c>
      <c r="BD59" s="194">
        <f t="shared" si="1082"/>
        <v>100</v>
      </c>
      <c r="BE59" s="147">
        <f t="shared" ref="BE59" si="1254">IF(OR($H59=0,BD59=0),0,BD59/$H59)</f>
        <v>1</v>
      </c>
      <c r="BF59" s="194">
        <f t="shared" si="1084"/>
        <v>100</v>
      </c>
      <c r="BG59" s="147">
        <f t="shared" ref="BG59" si="1255">IF(OR($H59=0,BF59=0),0,BF59/$H59)</f>
        <v>1</v>
      </c>
      <c r="BH59" s="194">
        <f t="shared" si="1086"/>
        <v>100</v>
      </c>
      <c r="BI59" s="147">
        <f t="shared" ref="BI59" si="1256">IF(OR($H59=0,BH59=0),0,BH59/$H59)</f>
        <v>1</v>
      </c>
      <c r="BJ59" s="194">
        <f t="shared" si="1088"/>
        <v>100</v>
      </c>
      <c r="BK59" s="147">
        <f t="shared" ref="BK59" si="1257">IF(OR($H59=0,BJ59=0),0,BJ59/$H59)</f>
        <v>1</v>
      </c>
      <c r="BL59" s="194">
        <f t="shared" si="1090"/>
        <v>100</v>
      </c>
      <c r="BM59" s="147">
        <f t="shared" ref="BM59" si="1258">IF(OR($H59=0,BL59=0),0,BL59/$H59)</f>
        <v>1</v>
      </c>
      <c r="BN59" s="194">
        <f t="shared" si="1092"/>
        <v>100</v>
      </c>
      <c r="BO59" s="147">
        <f t="shared" ref="BO59" si="1259">IF(OR($H59=0,BN59=0),0,BN59/$H59)</f>
        <v>1</v>
      </c>
      <c r="BP59" s="194">
        <f t="shared" si="1094"/>
        <v>100</v>
      </c>
      <c r="BQ59" s="147">
        <f t="shared" ref="BQ59" si="1260">IF(OR($H59=0,BP59=0),0,BP59/$H59)</f>
        <v>1</v>
      </c>
      <c r="BR59" s="194">
        <f t="shared" si="1096"/>
        <v>100</v>
      </c>
      <c r="BS59" s="147">
        <f t="shared" ref="BS59" si="1261">IF(OR($H59=0,BR59=0),0,BR59/$H59)</f>
        <v>1</v>
      </c>
      <c r="BT59" s="194">
        <f t="shared" si="1098"/>
        <v>100</v>
      </c>
      <c r="BU59" s="147">
        <f t="shared" si="1099"/>
        <v>1</v>
      </c>
      <c r="BV59" s="194">
        <f t="shared" si="1100"/>
        <v>100</v>
      </c>
      <c r="BW59" s="147">
        <f t="shared" si="1101"/>
        <v>1</v>
      </c>
      <c r="BX59" s="194">
        <f t="shared" si="1102"/>
        <v>100</v>
      </c>
      <c r="BY59" s="147">
        <f t="shared" si="1103"/>
        <v>1</v>
      </c>
      <c r="BZ59" s="194">
        <f t="shared" si="1104"/>
        <v>100</v>
      </c>
      <c r="CA59" s="147">
        <f t="shared" si="1105"/>
        <v>1</v>
      </c>
      <c r="CB59" s="194">
        <f t="shared" si="1106"/>
        <v>100</v>
      </c>
      <c r="CC59" s="147">
        <f t="shared" si="1107"/>
        <v>1</v>
      </c>
      <c r="CD59" s="194">
        <f t="shared" si="1108"/>
        <v>100</v>
      </c>
      <c r="CE59" s="147">
        <f t="shared" si="1109"/>
        <v>1</v>
      </c>
      <c r="CF59" s="194">
        <f t="shared" si="1110"/>
        <v>100</v>
      </c>
      <c r="CG59" s="147">
        <f t="shared" si="1111"/>
        <v>1</v>
      </c>
      <c r="CH59" s="194">
        <f t="shared" si="1112"/>
        <v>100</v>
      </c>
      <c r="CI59" s="147">
        <f t="shared" si="1113"/>
        <v>1</v>
      </c>
      <c r="CJ59" s="194">
        <f t="shared" si="1114"/>
        <v>100</v>
      </c>
      <c r="CK59" s="147">
        <f t="shared" si="1115"/>
        <v>1</v>
      </c>
      <c r="CL59" s="194">
        <f t="shared" si="1116"/>
        <v>100</v>
      </c>
      <c r="CM59" s="147">
        <f t="shared" si="1117"/>
        <v>1</v>
      </c>
    </row>
    <row r="60" spans="1:91" s="142" customFormat="1" ht="14.1" customHeight="1">
      <c r="A60" s="74">
        <f t="shared" si="32"/>
        <v>198</v>
      </c>
      <c r="B60" s="173" t="s">
        <v>78</v>
      </c>
      <c r="C60" s="174"/>
      <c r="D60" s="151">
        <v>20</v>
      </c>
      <c r="E60" s="151">
        <v>20</v>
      </c>
      <c r="F60" s="175">
        <v>45299</v>
      </c>
      <c r="G60" s="175">
        <v>45318</v>
      </c>
      <c r="H60" s="144">
        <v>100</v>
      </c>
      <c r="I60" s="144">
        <v>100</v>
      </c>
      <c r="J60" s="145" t="s">
        <v>32</v>
      </c>
      <c r="K60" s="152">
        <f t="shared" si="1043"/>
        <v>100</v>
      </c>
      <c r="L60" s="55">
        <f t="shared" si="1044"/>
        <v>0.10638297872340426</v>
      </c>
      <c r="M60" s="147">
        <f t="shared" si="1045"/>
        <v>1</v>
      </c>
      <c r="N60" s="148">
        <f t="shared" si="1046"/>
        <v>1</v>
      </c>
      <c r="O60" s="149">
        <f t="shared" si="570"/>
        <v>0</v>
      </c>
      <c r="P60" s="150"/>
      <c r="T60" s="194">
        <f t="shared" si="1047"/>
        <v>0</v>
      </c>
      <c r="U60" s="147">
        <f t="shared" si="1048"/>
        <v>0</v>
      </c>
      <c r="V60" s="194">
        <f t="shared" si="1049"/>
        <v>0</v>
      </c>
      <c r="W60" s="147">
        <f t="shared" si="1048"/>
        <v>0</v>
      </c>
      <c r="X60" s="194">
        <f t="shared" si="1050"/>
        <v>0</v>
      </c>
      <c r="Y60" s="147">
        <f t="shared" ref="Y60" si="1262">IF(OR($H60=0,X60=0),0,X60/$H60)</f>
        <v>0</v>
      </c>
      <c r="Z60" s="194">
        <f t="shared" si="1052"/>
        <v>0</v>
      </c>
      <c r="AA60" s="147">
        <f t="shared" ref="AA60" si="1263">IF(OR($H60=0,Z60=0),0,Z60/$H60)</f>
        <v>0</v>
      </c>
      <c r="AB60" s="194">
        <f t="shared" si="1054"/>
        <v>0</v>
      </c>
      <c r="AC60" s="147">
        <f t="shared" ref="AC60" si="1264">IF(OR($H60=0,AB60=0),0,AB60/$H60)</f>
        <v>0</v>
      </c>
      <c r="AD60" s="194">
        <f t="shared" si="1056"/>
        <v>0</v>
      </c>
      <c r="AE60" s="147">
        <f t="shared" ref="AE60" si="1265">IF(OR($H60=0,AD60=0),0,AD60/$H60)</f>
        <v>0</v>
      </c>
      <c r="AF60" s="194">
        <f t="shared" si="1058"/>
        <v>0</v>
      </c>
      <c r="AG60" s="147">
        <f t="shared" ref="AG60" si="1266">IF(OR($H60=0,AF60=0),0,AF60/$H60)</f>
        <v>0</v>
      </c>
      <c r="AH60" s="194">
        <f t="shared" si="1060"/>
        <v>0</v>
      </c>
      <c r="AI60" s="147">
        <f t="shared" ref="AI60" si="1267">IF(OR($H60=0,AH60=0),0,AH60/$H60)</f>
        <v>0</v>
      </c>
      <c r="AJ60" s="194">
        <f t="shared" si="1062"/>
        <v>0</v>
      </c>
      <c r="AK60" s="147">
        <f t="shared" ref="AK60" si="1268">IF(OR($H60=0,AJ60=0),0,AJ60/$H60)</f>
        <v>0</v>
      </c>
      <c r="AL60" s="194">
        <f t="shared" si="1064"/>
        <v>0</v>
      </c>
      <c r="AM60" s="147">
        <f t="shared" ref="AM60" si="1269">IF(OR($H60=0,AL60=0),0,AL60/$H60)</f>
        <v>0</v>
      </c>
      <c r="AN60" s="194">
        <f t="shared" si="1066"/>
        <v>0</v>
      </c>
      <c r="AO60" s="147">
        <f t="shared" ref="AO60" si="1270">IF(OR($H60=0,AN60=0),0,AN60/$H60)</f>
        <v>0</v>
      </c>
      <c r="AP60" s="194">
        <f t="shared" si="1068"/>
        <v>0</v>
      </c>
      <c r="AQ60" s="147">
        <f t="shared" ref="AQ60" si="1271">IF(OR($H60=0,AP60=0),0,AP60/$H60)</f>
        <v>0</v>
      </c>
      <c r="AR60" s="194">
        <f t="shared" si="1070"/>
        <v>20</v>
      </c>
      <c r="AS60" s="147">
        <f t="shared" ref="AS60" si="1272">IF(OR($H60=0,AR60=0),0,AR60/$H60)</f>
        <v>0.2</v>
      </c>
      <c r="AT60" s="194">
        <f t="shared" si="1072"/>
        <v>55.000000000000007</v>
      </c>
      <c r="AU60" s="147">
        <f t="shared" ref="AU60" si="1273">IF(OR($H60=0,AT60=0),0,AT60/$H60)</f>
        <v>0.55000000000000004</v>
      </c>
      <c r="AV60" s="194">
        <f t="shared" si="1074"/>
        <v>90</v>
      </c>
      <c r="AW60" s="147">
        <f t="shared" ref="AW60" si="1274">IF(OR($H60=0,AV60=0),0,AV60/$H60)</f>
        <v>0.9</v>
      </c>
      <c r="AX60" s="194">
        <f t="shared" si="1076"/>
        <v>100</v>
      </c>
      <c r="AY60" s="147">
        <f t="shared" ref="AY60" si="1275">IF(OR($H60=0,AX60=0),0,AX60/$H60)</f>
        <v>1</v>
      </c>
      <c r="AZ60" s="194">
        <f t="shared" si="1078"/>
        <v>100</v>
      </c>
      <c r="BA60" s="147">
        <f t="shared" ref="BA60" si="1276">IF(OR($H60=0,AZ60=0),0,AZ60/$H60)</f>
        <v>1</v>
      </c>
      <c r="BB60" s="194">
        <f t="shared" si="1080"/>
        <v>100</v>
      </c>
      <c r="BC60" s="147">
        <f t="shared" ref="BC60" si="1277">IF(OR($H60=0,BB60=0),0,BB60/$H60)</f>
        <v>1</v>
      </c>
      <c r="BD60" s="194">
        <f t="shared" si="1082"/>
        <v>100</v>
      </c>
      <c r="BE60" s="147">
        <f t="shared" ref="BE60" si="1278">IF(OR($H60=0,BD60=0),0,BD60/$H60)</f>
        <v>1</v>
      </c>
      <c r="BF60" s="194">
        <f t="shared" si="1084"/>
        <v>100</v>
      </c>
      <c r="BG60" s="147">
        <f t="shared" ref="BG60" si="1279">IF(OR($H60=0,BF60=0),0,BF60/$H60)</f>
        <v>1</v>
      </c>
      <c r="BH60" s="194">
        <f t="shared" si="1086"/>
        <v>100</v>
      </c>
      <c r="BI60" s="147">
        <f t="shared" ref="BI60" si="1280">IF(OR($H60=0,BH60=0),0,BH60/$H60)</f>
        <v>1</v>
      </c>
      <c r="BJ60" s="194">
        <f t="shared" si="1088"/>
        <v>100</v>
      </c>
      <c r="BK60" s="147">
        <f t="shared" ref="BK60" si="1281">IF(OR($H60=0,BJ60=0),0,BJ60/$H60)</f>
        <v>1</v>
      </c>
      <c r="BL60" s="194">
        <f t="shared" si="1090"/>
        <v>100</v>
      </c>
      <c r="BM60" s="147">
        <f t="shared" ref="BM60" si="1282">IF(OR($H60=0,BL60=0),0,BL60/$H60)</f>
        <v>1</v>
      </c>
      <c r="BN60" s="194">
        <f t="shared" si="1092"/>
        <v>100</v>
      </c>
      <c r="BO60" s="147">
        <f t="shared" ref="BO60" si="1283">IF(OR($H60=0,BN60=0),0,BN60/$H60)</f>
        <v>1</v>
      </c>
      <c r="BP60" s="194">
        <f t="shared" si="1094"/>
        <v>100</v>
      </c>
      <c r="BQ60" s="147">
        <f t="shared" ref="BQ60" si="1284">IF(OR($H60=0,BP60=0),0,BP60/$H60)</f>
        <v>1</v>
      </c>
      <c r="BR60" s="194">
        <f t="shared" si="1096"/>
        <v>100</v>
      </c>
      <c r="BS60" s="147">
        <f t="shared" ref="BS60" si="1285">IF(OR($H60=0,BR60=0),0,BR60/$H60)</f>
        <v>1</v>
      </c>
      <c r="BT60" s="194">
        <f t="shared" si="1098"/>
        <v>100</v>
      </c>
      <c r="BU60" s="147">
        <f t="shared" si="1099"/>
        <v>1</v>
      </c>
      <c r="BV60" s="194">
        <f t="shared" si="1100"/>
        <v>100</v>
      </c>
      <c r="BW60" s="147">
        <f t="shared" si="1101"/>
        <v>1</v>
      </c>
      <c r="BX60" s="194">
        <f t="shared" si="1102"/>
        <v>100</v>
      </c>
      <c r="BY60" s="147">
        <f t="shared" si="1103"/>
        <v>1</v>
      </c>
      <c r="BZ60" s="194">
        <f t="shared" si="1104"/>
        <v>100</v>
      </c>
      <c r="CA60" s="147">
        <f t="shared" si="1105"/>
        <v>1</v>
      </c>
      <c r="CB60" s="194">
        <f t="shared" si="1106"/>
        <v>100</v>
      </c>
      <c r="CC60" s="147">
        <f t="shared" si="1107"/>
        <v>1</v>
      </c>
      <c r="CD60" s="194">
        <f t="shared" si="1108"/>
        <v>100</v>
      </c>
      <c r="CE60" s="147">
        <f t="shared" si="1109"/>
        <v>1</v>
      </c>
      <c r="CF60" s="194">
        <f t="shared" si="1110"/>
        <v>100</v>
      </c>
      <c r="CG60" s="147">
        <f t="shared" si="1111"/>
        <v>1</v>
      </c>
      <c r="CH60" s="194">
        <f t="shared" si="1112"/>
        <v>100</v>
      </c>
      <c r="CI60" s="147">
        <f t="shared" si="1113"/>
        <v>1</v>
      </c>
      <c r="CJ60" s="194">
        <f t="shared" si="1114"/>
        <v>100</v>
      </c>
      <c r="CK60" s="147">
        <f t="shared" si="1115"/>
        <v>1</v>
      </c>
      <c r="CL60" s="194">
        <f t="shared" si="1116"/>
        <v>100</v>
      </c>
      <c r="CM60" s="147">
        <f t="shared" si="1117"/>
        <v>1</v>
      </c>
    </row>
    <row r="61" spans="1:91" s="142" customFormat="1" ht="14.1" customHeight="1">
      <c r="A61" s="74">
        <f t="shared" si="32"/>
        <v>199</v>
      </c>
      <c r="B61" s="173" t="s">
        <v>79</v>
      </c>
      <c r="C61" s="174"/>
      <c r="D61" s="151">
        <v>21</v>
      </c>
      <c r="E61" s="151">
        <v>21</v>
      </c>
      <c r="F61" s="175">
        <v>45300</v>
      </c>
      <c r="G61" s="175">
        <v>45320</v>
      </c>
      <c r="H61" s="144">
        <v>100</v>
      </c>
      <c r="I61" s="144">
        <v>100</v>
      </c>
      <c r="J61" s="145" t="s">
        <v>32</v>
      </c>
      <c r="K61" s="141">
        <f t="shared" si="1043"/>
        <v>100</v>
      </c>
      <c r="L61" s="55">
        <f t="shared" si="1044"/>
        <v>0.11170212765957446</v>
      </c>
      <c r="M61" s="147">
        <f t="shared" si="1045"/>
        <v>1</v>
      </c>
      <c r="N61" s="148">
        <f t="shared" si="1046"/>
        <v>1</v>
      </c>
      <c r="O61" s="149">
        <f t="shared" si="570"/>
        <v>0</v>
      </c>
      <c r="P61" s="150"/>
      <c r="T61" s="194">
        <f t="shared" si="1047"/>
        <v>0</v>
      </c>
      <c r="U61" s="147">
        <f t="shared" si="1048"/>
        <v>0</v>
      </c>
      <c r="V61" s="194">
        <f t="shared" si="1049"/>
        <v>0</v>
      </c>
      <c r="W61" s="147">
        <f t="shared" si="1048"/>
        <v>0</v>
      </c>
      <c r="X61" s="194">
        <f t="shared" si="1050"/>
        <v>0</v>
      </c>
      <c r="Y61" s="147">
        <f t="shared" ref="Y61" si="1286">IF(OR($H61=0,X61=0),0,X61/$H61)</f>
        <v>0</v>
      </c>
      <c r="Z61" s="194">
        <f t="shared" si="1052"/>
        <v>0</v>
      </c>
      <c r="AA61" s="147">
        <f t="shared" ref="AA61" si="1287">IF(OR($H61=0,Z61=0),0,Z61/$H61)</f>
        <v>0</v>
      </c>
      <c r="AB61" s="194">
        <f t="shared" si="1054"/>
        <v>0</v>
      </c>
      <c r="AC61" s="147">
        <f t="shared" ref="AC61" si="1288">IF(OR($H61=0,AB61=0),0,AB61/$H61)</f>
        <v>0</v>
      </c>
      <c r="AD61" s="194">
        <f t="shared" si="1056"/>
        <v>0</v>
      </c>
      <c r="AE61" s="147">
        <f t="shared" ref="AE61" si="1289">IF(OR($H61=0,AD61=0),0,AD61/$H61)</f>
        <v>0</v>
      </c>
      <c r="AF61" s="194">
        <f t="shared" si="1058"/>
        <v>0</v>
      </c>
      <c r="AG61" s="147">
        <f t="shared" ref="AG61" si="1290">IF(OR($H61=0,AF61=0),0,AF61/$H61)</f>
        <v>0</v>
      </c>
      <c r="AH61" s="194">
        <f t="shared" si="1060"/>
        <v>0</v>
      </c>
      <c r="AI61" s="147">
        <f t="shared" ref="AI61" si="1291">IF(OR($H61=0,AH61=0),0,AH61/$H61)</f>
        <v>0</v>
      </c>
      <c r="AJ61" s="194">
        <f t="shared" si="1062"/>
        <v>0</v>
      </c>
      <c r="AK61" s="147">
        <f t="shared" ref="AK61" si="1292">IF(OR($H61=0,AJ61=0),0,AJ61/$H61)</f>
        <v>0</v>
      </c>
      <c r="AL61" s="194">
        <f t="shared" si="1064"/>
        <v>0</v>
      </c>
      <c r="AM61" s="147">
        <f t="shared" ref="AM61" si="1293">IF(OR($H61=0,AL61=0),0,AL61/$H61)</f>
        <v>0</v>
      </c>
      <c r="AN61" s="194">
        <f t="shared" si="1066"/>
        <v>0</v>
      </c>
      <c r="AO61" s="147">
        <f t="shared" ref="AO61" si="1294">IF(OR($H61=0,AN61=0),0,AN61/$H61)</f>
        <v>0</v>
      </c>
      <c r="AP61" s="194">
        <f t="shared" si="1068"/>
        <v>0</v>
      </c>
      <c r="AQ61" s="147">
        <f t="shared" ref="AQ61" si="1295">IF(OR($H61=0,AP61=0),0,AP61/$H61)</f>
        <v>0</v>
      </c>
      <c r="AR61" s="194">
        <f t="shared" si="1070"/>
        <v>14.285714285714285</v>
      </c>
      <c r="AS61" s="147">
        <f t="shared" ref="AS61" si="1296">IF(OR($H61=0,AR61=0),0,AR61/$H61)</f>
        <v>0.14285714285714285</v>
      </c>
      <c r="AT61" s="194">
        <f t="shared" si="1072"/>
        <v>47.619047619047613</v>
      </c>
      <c r="AU61" s="147">
        <f t="shared" ref="AU61" si="1297">IF(OR($H61=0,AT61=0),0,AT61/$H61)</f>
        <v>0.47619047619047611</v>
      </c>
      <c r="AV61" s="194">
        <f t="shared" si="1074"/>
        <v>80.952380952380949</v>
      </c>
      <c r="AW61" s="147">
        <f t="shared" ref="AW61" si="1298">IF(OR($H61=0,AV61=0),0,AV61/$H61)</f>
        <v>0.80952380952380953</v>
      </c>
      <c r="AX61" s="194">
        <f t="shared" si="1076"/>
        <v>100</v>
      </c>
      <c r="AY61" s="147">
        <f t="shared" ref="AY61" si="1299">IF(OR($H61=0,AX61=0),0,AX61/$H61)</f>
        <v>1</v>
      </c>
      <c r="AZ61" s="194">
        <f t="shared" si="1078"/>
        <v>100</v>
      </c>
      <c r="BA61" s="147">
        <f t="shared" ref="BA61" si="1300">IF(OR($H61=0,AZ61=0),0,AZ61/$H61)</f>
        <v>1</v>
      </c>
      <c r="BB61" s="194">
        <f t="shared" si="1080"/>
        <v>100</v>
      </c>
      <c r="BC61" s="147">
        <f t="shared" ref="BC61" si="1301">IF(OR($H61=0,BB61=0),0,BB61/$H61)</f>
        <v>1</v>
      </c>
      <c r="BD61" s="194">
        <f t="shared" si="1082"/>
        <v>100</v>
      </c>
      <c r="BE61" s="147">
        <f t="shared" ref="BE61" si="1302">IF(OR($H61=0,BD61=0),0,BD61/$H61)</f>
        <v>1</v>
      </c>
      <c r="BF61" s="194">
        <f t="shared" si="1084"/>
        <v>100</v>
      </c>
      <c r="BG61" s="147">
        <f t="shared" ref="BG61" si="1303">IF(OR($H61=0,BF61=0),0,BF61/$H61)</f>
        <v>1</v>
      </c>
      <c r="BH61" s="194">
        <f t="shared" si="1086"/>
        <v>100</v>
      </c>
      <c r="BI61" s="147">
        <f t="shared" ref="BI61" si="1304">IF(OR($H61=0,BH61=0),0,BH61/$H61)</f>
        <v>1</v>
      </c>
      <c r="BJ61" s="194">
        <f t="shared" si="1088"/>
        <v>100</v>
      </c>
      <c r="BK61" s="147">
        <f t="shared" ref="BK61" si="1305">IF(OR($H61=0,BJ61=0),0,BJ61/$H61)</f>
        <v>1</v>
      </c>
      <c r="BL61" s="194">
        <f t="shared" si="1090"/>
        <v>100</v>
      </c>
      <c r="BM61" s="147">
        <f t="shared" ref="BM61" si="1306">IF(OR($H61=0,BL61=0),0,BL61/$H61)</f>
        <v>1</v>
      </c>
      <c r="BN61" s="194">
        <f t="shared" si="1092"/>
        <v>100</v>
      </c>
      <c r="BO61" s="147">
        <f t="shared" ref="BO61" si="1307">IF(OR($H61=0,BN61=0),0,BN61/$H61)</f>
        <v>1</v>
      </c>
      <c r="BP61" s="194">
        <f t="shared" si="1094"/>
        <v>100</v>
      </c>
      <c r="BQ61" s="147">
        <f t="shared" ref="BQ61" si="1308">IF(OR($H61=0,BP61=0),0,BP61/$H61)</f>
        <v>1</v>
      </c>
      <c r="BR61" s="194">
        <f t="shared" si="1096"/>
        <v>100</v>
      </c>
      <c r="BS61" s="147">
        <f t="shared" ref="BS61" si="1309">IF(OR($H61=0,BR61=0),0,BR61/$H61)</f>
        <v>1</v>
      </c>
      <c r="BT61" s="194">
        <f t="shared" si="1098"/>
        <v>100</v>
      </c>
      <c r="BU61" s="147">
        <f t="shared" si="1099"/>
        <v>1</v>
      </c>
      <c r="BV61" s="194">
        <f t="shared" si="1100"/>
        <v>100</v>
      </c>
      <c r="BW61" s="147">
        <f t="shared" si="1101"/>
        <v>1</v>
      </c>
      <c r="BX61" s="194">
        <f t="shared" si="1102"/>
        <v>100</v>
      </c>
      <c r="BY61" s="147">
        <f t="shared" si="1103"/>
        <v>1</v>
      </c>
      <c r="BZ61" s="194">
        <f t="shared" si="1104"/>
        <v>100</v>
      </c>
      <c r="CA61" s="147">
        <f t="shared" si="1105"/>
        <v>1</v>
      </c>
      <c r="CB61" s="194">
        <f t="shared" si="1106"/>
        <v>100</v>
      </c>
      <c r="CC61" s="147">
        <f t="shared" si="1107"/>
        <v>1</v>
      </c>
      <c r="CD61" s="194">
        <f t="shared" si="1108"/>
        <v>100</v>
      </c>
      <c r="CE61" s="147">
        <f t="shared" si="1109"/>
        <v>1</v>
      </c>
      <c r="CF61" s="194">
        <f t="shared" si="1110"/>
        <v>100</v>
      </c>
      <c r="CG61" s="147">
        <f t="shared" si="1111"/>
        <v>1</v>
      </c>
      <c r="CH61" s="194">
        <f t="shared" si="1112"/>
        <v>100</v>
      </c>
      <c r="CI61" s="147">
        <f t="shared" si="1113"/>
        <v>1</v>
      </c>
      <c r="CJ61" s="194">
        <f t="shared" si="1114"/>
        <v>100</v>
      </c>
      <c r="CK61" s="147">
        <f t="shared" si="1115"/>
        <v>1</v>
      </c>
      <c r="CL61" s="194">
        <f t="shared" si="1116"/>
        <v>100</v>
      </c>
      <c r="CM61" s="147">
        <f t="shared" si="1117"/>
        <v>1</v>
      </c>
    </row>
    <row r="62" spans="1:91" s="142" customFormat="1" ht="14.1" customHeight="1">
      <c r="A62" s="74">
        <f t="shared" si="32"/>
        <v>200</v>
      </c>
      <c r="B62" s="173" t="s">
        <v>80</v>
      </c>
      <c r="C62" s="174"/>
      <c r="D62" s="151">
        <v>0</v>
      </c>
      <c r="E62" s="151">
        <v>1</v>
      </c>
      <c r="F62" s="175">
        <v>45320</v>
      </c>
      <c r="G62" s="175">
        <v>45320</v>
      </c>
      <c r="H62" s="144">
        <v>100</v>
      </c>
      <c r="I62" s="144">
        <v>100</v>
      </c>
      <c r="J62" s="145" t="s">
        <v>32</v>
      </c>
      <c r="K62" s="152">
        <f t="shared" si="1043"/>
        <v>100</v>
      </c>
      <c r="L62" s="55">
        <f t="shared" si="1044"/>
        <v>0</v>
      </c>
      <c r="M62" s="147">
        <f t="shared" si="1045"/>
        <v>1</v>
      </c>
      <c r="N62" s="148">
        <f t="shared" si="1046"/>
        <v>1</v>
      </c>
      <c r="O62" s="149">
        <f t="shared" si="570"/>
        <v>0</v>
      </c>
      <c r="P62" s="150"/>
      <c r="T62" s="194">
        <f t="shared" si="1047"/>
        <v>0</v>
      </c>
      <c r="U62" s="147">
        <f t="shared" si="1048"/>
        <v>0</v>
      </c>
      <c r="V62" s="194">
        <f t="shared" si="1049"/>
        <v>0</v>
      </c>
      <c r="W62" s="147">
        <f t="shared" si="1048"/>
        <v>0</v>
      </c>
      <c r="X62" s="194">
        <f t="shared" si="1050"/>
        <v>0</v>
      </c>
      <c r="Y62" s="147">
        <f t="shared" ref="Y62" si="1310">IF(OR($H62=0,X62=0),0,X62/$H62)</f>
        <v>0</v>
      </c>
      <c r="Z62" s="194">
        <f t="shared" si="1052"/>
        <v>0</v>
      </c>
      <c r="AA62" s="147">
        <f t="shared" ref="AA62" si="1311">IF(OR($H62=0,Z62=0),0,Z62/$H62)</f>
        <v>0</v>
      </c>
      <c r="AB62" s="194">
        <f t="shared" si="1054"/>
        <v>0</v>
      </c>
      <c r="AC62" s="147">
        <f t="shared" ref="AC62" si="1312">IF(OR($H62=0,AB62=0),0,AB62/$H62)</f>
        <v>0</v>
      </c>
      <c r="AD62" s="194">
        <f t="shared" si="1056"/>
        <v>0</v>
      </c>
      <c r="AE62" s="147">
        <f t="shared" ref="AE62" si="1313">IF(OR($H62=0,AD62=0),0,AD62/$H62)</f>
        <v>0</v>
      </c>
      <c r="AF62" s="194">
        <f t="shared" si="1058"/>
        <v>0</v>
      </c>
      <c r="AG62" s="147">
        <f t="shared" ref="AG62" si="1314">IF(OR($H62=0,AF62=0),0,AF62/$H62)</f>
        <v>0</v>
      </c>
      <c r="AH62" s="194">
        <f t="shared" si="1060"/>
        <v>0</v>
      </c>
      <c r="AI62" s="147">
        <f t="shared" ref="AI62" si="1315">IF(OR($H62=0,AH62=0),0,AH62/$H62)</f>
        <v>0</v>
      </c>
      <c r="AJ62" s="194">
        <f t="shared" si="1062"/>
        <v>0</v>
      </c>
      <c r="AK62" s="147">
        <f t="shared" ref="AK62" si="1316">IF(OR($H62=0,AJ62=0),0,AJ62/$H62)</f>
        <v>0</v>
      </c>
      <c r="AL62" s="194">
        <f t="shared" si="1064"/>
        <v>0</v>
      </c>
      <c r="AM62" s="147">
        <f t="shared" ref="AM62" si="1317">IF(OR($H62=0,AL62=0),0,AL62/$H62)</f>
        <v>0</v>
      </c>
      <c r="AN62" s="194">
        <f t="shared" si="1066"/>
        <v>0</v>
      </c>
      <c r="AO62" s="147">
        <f t="shared" ref="AO62" si="1318">IF(OR($H62=0,AN62=0),0,AN62/$H62)</f>
        <v>0</v>
      </c>
      <c r="AP62" s="194">
        <f t="shared" si="1068"/>
        <v>0</v>
      </c>
      <c r="AQ62" s="147">
        <f t="shared" ref="AQ62" si="1319">IF(OR($H62=0,AP62=0),0,AP62/$H62)</f>
        <v>0</v>
      </c>
      <c r="AR62" s="194">
        <f t="shared" si="1070"/>
        <v>0</v>
      </c>
      <c r="AS62" s="147">
        <f t="shared" ref="AS62" si="1320">IF(OR($H62=0,AR62=0),0,AR62/$H62)</f>
        <v>0</v>
      </c>
      <c r="AT62" s="194">
        <f t="shared" si="1072"/>
        <v>0</v>
      </c>
      <c r="AU62" s="147">
        <f t="shared" ref="AU62" si="1321">IF(OR($H62=0,AT62=0),0,AT62/$H62)</f>
        <v>0</v>
      </c>
      <c r="AV62" s="194">
        <f t="shared" si="1074"/>
        <v>0</v>
      </c>
      <c r="AW62" s="147">
        <f t="shared" ref="AW62" si="1322">IF(OR($H62=0,AV62=0),0,AV62/$H62)</f>
        <v>0</v>
      </c>
      <c r="AX62" s="194">
        <f t="shared" si="1076"/>
        <v>100</v>
      </c>
      <c r="AY62" s="147">
        <f t="shared" ref="AY62" si="1323">IF(OR($H62=0,AX62=0),0,AX62/$H62)</f>
        <v>1</v>
      </c>
      <c r="AZ62" s="194">
        <f t="shared" si="1078"/>
        <v>100</v>
      </c>
      <c r="BA62" s="147">
        <f t="shared" ref="BA62" si="1324">IF(OR($H62=0,AZ62=0),0,AZ62/$H62)</f>
        <v>1</v>
      </c>
      <c r="BB62" s="194">
        <f t="shared" si="1080"/>
        <v>100</v>
      </c>
      <c r="BC62" s="147">
        <f t="shared" ref="BC62" si="1325">IF(OR($H62=0,BB62=0),0,BB62/$H62)</f>
        <v>1</v>
      </c>
      <c r="BD62" s="194">
        <f t="shared" si="1082"/>
        <v>100</v>
      </c>
      <c r="BE62" s="147">
        <f t="shared" ref="BE62" si="1326">IF(OR($H62=0,BD62=0),0,BD62/$H62)</f>
        <v>1</v>
      </c>
      <c r="BF62" s="194">
        <f t="shared" si="1084"/>
        <v>100</v>
      </c>
      <c r="BG62" s="147">
        <f t="shared" ref="BG62" si="1327">IF(OR($H62=0,BF62=0),0,BF62/$H62)</f>
        <v>1</v>
      </c>
      <c r="BH62" s="194">
        <f t="shared" si="1086"/>
        <v>100</v>
      </c>
      <c r="BI62" s="147">
        <f t="shared" ref="BI62" si="1328">IF(OR($H62=0,BH62=0),0,BH62/$H62)</f>
        <v>1</v>
      </c>
      <c r="BJ62" s="194">
        <f t="shared" si="1088"/>
        <v>100</v>
      </c>
      <c r="BK62" s="147">
        <f t="shared" ref="BK62" si="1329">IF(OR($H62=0,BJ62=0),0,BJ62/$H62)</f>
        <v>1</v>
      </c>
      <c r="BL62" s="194">
        <f t="shared" si="1090"/>
        <v>100</v>
      </c>
      <c r="BM62" s="147">
        <f t="shared" ref="BM62" si="1330">IF(OR($H62=0,BL62=0),0,BL62/$H62)</f>
        <v>1</v>
      </c>
      <c r="BN62" s="194">
        <f t="shared" si="1092"/>
        <v>100</v>
      </c>
      <c r="BO62" s="147">
        <f t="shared" ref="BO62" si="1331">IF(OR($H62=0,BN62=0),0,BN62/$H62)</f>
        <v>1</v>
      </c>
      <c r="BP62" s="194">
        <f t="shared" si="1094"/>
        <v>100</v>
      </c>
      <c r="BQ62" s="147">
        <f t="shared" ref="BQ62" si="1332">IF(OR($H62=0,BP62=0),0,BP62/$H62)</f>
        <v>1</v>
      </c>
      <c r="BR62" s="194">
        <f t="shared" si="1096"/>
        <v>100</v>
      </c>
      <c r="BS62" s="147">
        <f t="shared" ref="BS62" si="1333">IF(OR($H62=0,BR62=0),0,BR62/$H62)</f>
        <v>1</v>
      </c>
      <c r="BT62" s="194">
        <f t="shared" si="1098"/>
        <v>100</v>
      </c>
      <c r="BU62" s="147">
        <f t="shared" si="1099"/>
        <v>1</v>
      </c>
      <c r="BV62" s="194">
        <f t="shared" si="1100"/>
        <v>100</v>
      </c>
      <c r="BW62" s="147">
        <f t="shared" si="1101"/>
        <v>1</v>
      </c>
      <c r="BX62" s="194">
        <f t="shared" si="1102"/>
        <v>100</v>
      </c>
      <c r="BY62" s="147">
        <f t="shared" si="1103"/>
        <v>1</v>
      </c>
      <c r="BZ62" s="194">
        <f t="shared" si="1104"/>
        <v>100</v>
      </c>
      <c r="CA62" s="147">
        <f t="shared" si="1105"/>
        <v>1</v>
      </c>
      <c r="CB62" s="194">
        <f t="shared" si="1106"/>
        <v>100</v>
      </c>
      <c r="CC62" s="147">
        <f t="shared" si="1107"/>
        <v>1</v>
      </c>
      <c r="CD62" s="194">
        <f t="shared" si="1108"/>
        <v>100</v>
      </c>
      <c r="CE62" s="147">
        <f t="shared" si="1109"/>
        <v>1</v>
      </c>
      <c r="CF62" s="194">
        <f t="shared" si="1110"/>
        <v>100</v>
      </c>
      <c r="CG62" s="147">
        <f t="shared" si="1111"/>
        <v>1</v>
      </c>
      <c r="CH62" s="194">
        <f t="shared" si="1112"/>
        <v>100</v>
      </c>
      <c r="CI62" s="147">
        <f t="shared" si="1113"/>
        <v>1</v>
      </c>
      <c r="CJ62" s="194">
        <f t="shared" si="1114"/>
        <v>100</v>
      </c>
      <c r="CK62" s="147">
        <f t="shared" si="1115"/>
        <v>1</v>
      </c>
      <c r="CL62" s="194">
        <f t="shared" si="1116"/>
        <v>100</v>
      </c>
      <c r="CM62" s="147">
        <f t="shared" si="1117"/>
        <v>1</v>
      </c>
    </row>
    <row r="63" spans="1:91" s="142" customFormat="1" ht="14.1" customHeight="1">
      <c r="A63" s="74">
        <f t="shared" si="32"/>
        <v>201</v>
      </c>
      <c r="B63" s="173" t="s">
        <v>84</v>
      </c>
      <c r="C63" s="174"/>
      <c r="D63" s="151">
        <v>0</v>
      </c>
      <c r="E63" s="151">
        <v>1</v>
      </c>
      <c r="F63" s="175">
        <v>45335</v>
      </c>
      <c r="G63" s="175">
        <v>45335</v>
      </c>
      <c r="H63" s="144">
        <v>100</v>
      </c>
      <c r="I63" s="144">
        <v>100</v>
      </c>
      <c r="J63" s="145" t="s">
        <v>32</v>
      </c>
      <c r="K63" s="152">
        <f t="shared" ref="K63" si="1334">IF(OR(F63="",G63="",H63=""),0,MIN(MAX(IF(F63&gt;$O$1,0,(((G63-F63)-(G63-$O$1))*(10/E63)/10)),0),1)*H63)</f>
        <v>100</v>
      </c>
      <c r="L63" s="55">
        <f>D63/$D$51</f>
        <v>0</v>
      </c>
      <c r="M63" s="147">
        <f t="shared" ref="M63" si="1335">IF(OR(H63=0,K63=0),0,K63/H63)</f>
        <v>1</v>
      </c>
      <c r="N63" s="148">
        <f t="shared" ref="N63" si="1336">IF(OR(H63=0,I63=0),0,I63/H63)</f>
        <v>1</v>
      </c>
      <c r="O63" s="149">
        <f t="shared" si="570"/>
        <v>0</v>
      </c>
      <c r="P63" s="150"/>
      <c r="T63" s="194">
        <f t="shared" ref="T63" si="1337">IF(OR($F63="",$G63="",$H63=""),0,MIN(MAX(IF($F63&gt;U$1,0,((($G63-$F63)-($G63-U$1))*(10/$E63)/10)),0),1)*$H63)</f>
        <v>0</v>
      </c>
      <c r="U63" s="147">
        <f t="shared" ref="U63:W63" si="1338">IF(OR($H63=0,T63=0),0,T63/$H63)</f>
        <v>0</v>
      </c>
      <c r="V63" s="194">
        <f t="shared" ref="V63" si="1339">IF(OR($F63="",$G63="",$H63=""),0,MIN(MAX(IF($F63&gt;W$1,0,((($G63-$F63)-($G63-W$1))*(10/$E63)/10)),0),1)*$H63)</f>
        <v>0</v>
      </c>
      <c r="W63" s="147">
        <f t="shared" si="1338"/>
        <v>0</v>
      </c>
      <c r="X63" s="194">
        <f t="shared" ref="X63" si="1340">IF(OR($F63="",$G63="",$H63=""),0,MIN(MAX(IF($F63&gt;Y$1,0,((($G63-$F63)-($G63-Y$1))*(10/$E63)/10)),0),1)*$H63)</f>
        <v>0</v>
      </c>
      <c r="Y63" s="147">
        <f t="shared" ref="Y63" si="1341">IF(OR($H63=0,X63=0),0,X63/$H63)</f>
        <v>0</v>
      </c>
      <c r="Z63" s="194">
        <f t="shared" ref="Z63" si="1342">IF(OR($F63="",$G63="",$H63=""),0,MIN(MAX(IF($F63&gt;AA$1,0,((($G63-$F63)-($G63-AA$1))*(10/$E63)/10)),0),1)*$H63)</f>
        <v>0</v>
      </c>
      <c r="AA63" s="147">
        <f t="shared" ref="AA63" si="1343">IF(OR($H63=0,Z63=0),0,Z63/$H63)</f>
        <v>0</v>
      </c>
      <c r="AB63" s="194">
        <f t="shared" ref="AB63" si="1344">IF(OR($F63="",$G63="",$H63=""),0,MIN(MAX(IF($F63&gt;AC$1,0,((($G63-$F63)-($G63-AC$1))*(10/$E63)/10)),0),1)*$H63)</f>
        <v>0</v>
      </c>
      <c r="AC63" s="147">
        <f t="shared" ref="AC63" si="1345">IF(OR($H63=0,AB63=0),0,AB63/$H63)</f>
        <v>0</v>
      </c>
      <c r="AD63" s="194">
        <f t="shared" ref="AD63" si="1346">IF(OR($F63="",$G63="",$H63=""),0,MIN(MAX(IF($F63&gt;AE$1,0,((($G63-$F63)-($G63-AE$1))*(10/$E63)/10)),0),1)*$H63)</f>
        <v>0</v>
      </c>
      <c r="AE63" s="147">
        <f t="shared" ref="AE63" si="1347">IF(OR($H63=0,AD63=0),0,AD63/$H63)</f>
        <v>0</v>
      </c>
      <c r="AF63" s="194">
        <f t="shared" ref="AF63" si="1348">IF(OR($F63="",$G63="",$H63=""),0,MIN(MAX(IF($F63&gt;AG$1,0,((($G63-$F63)-($G63-AG$1))*(10/$E63)/10)),0),1)*$H63)</f>
        <v>0</v>
      </c>
      <c r="AG63" s="147">
        <f t="shared" ref="AG63" si="1349">IF(OR($H63=0,AF63=0),0,AF63/$H63)</f>
        <v>0</v>
      </c>
      <c r="AH63" s="194">
        <f t="shared" ref="AH63" si="1350">IF(OR($F63="",$G63="",$H63=""),0,MIN(MAX(IF($F63&gt;AI$1,0,((($G63-$F63)-($G63-AI$1))*(10/$E63)/10)),0),1)*$H63)</f>
        <v>0</v>
      </c>
      <c r="AI63" s="147">
        <f t="shared" ref="AI63" si="1351">IF(OR($H63=0,AH63=0),0,AH63/$H63)</f>
        <v>0</v>
      </c>
      <c r="AJ63" s="194">
        <f t="shared" ref="AJ63" si="1352">IF(OR($F63="",$G63="",$H63=""),0,MIN(MAX(IF($F63&gt;AK$1,0,((($G63-$F63)-($G63-AK$1))*(10/$E63)/10)),0),1)*$H63)</f>
        <v>0</v>
      </c>
      <c r="AK63" s="147">
        <f t="shared" ref="AK63" si="1353">IF(OR($H63=0,AJ63=0),0,AJ63/$H63)</f>
        <v>0</v>
      </c>
      <c r="AL63" s="194">
        <f t="shared" ref="AL63" si="1354">IF(OR($F63="",$G63="",$H63=""),0,MIN(MAX(IF($F63&gt;AM$1,0,((($G63-$F63)-($G63-AM$1))*(10/$E63)/10)),0),1)*$H63)</f>
        <v>0</v>
      </c>
      <c r="AM63" s="147">
        <f t="shared" ref="AM63" si="1355">IF(OR($H63=0,AL63=0),0,AL63/$H63)</f>
        <v>0</v>
      </c>
      <c r="AN63" s="194">
        <f t="shared" ref="AN63" si="1356">IF(OR($F63="",$G63="",$H63=""),0,MIN(MAX(IF($F63&gt;AO$1,0,((($G63-$F63)-($G63-AO$1))*(10/$E63)/10)),0),1)*$H63)</f>
        <v>0</v>
      </c>
      <c r="AO63" s="147">
        <f t="shared" ref="AO63" si="1357">IF(OR($H63=0,AN63=0),0,AN63/$H63)</f>
        <v>0</v>
      </c>
      <c r="AP63" s="194">
        <f t="shared" ref="AP63" si="1358">IF(OR($F63="",$G63="",$H63=""),0,MIN(MAX(IF($F63&gt;AQ$1,0,((($G63-$F63)-($G63-AQ$1))*(10/$E63)/10)),0),1)*$H63)</f>
        <v>0</v>
      </c>
      <c r="AQ63" s="147">
        <f t="shared" ref="AQ63" si="1359">IF(OR($H63=0,AP63=0),0,AP63/$H63)</f>
        <v>0</v>
      </c>
      <c r="AR63" s="194">
        <f t="shared" ref="AR63" si="1360">IF(OR($F63="",$G63="",$H63=""),0,MIN(MAX(IF($F63&gt;AS$1,0,((($G63-$F63)-($G63-AS$1))*(10/$E63)/10)),0),1)*$H63)</f>
        <v>0</v>
      </c>
      <c r="AS63" s="147">
        <f t="shared" ref="AS63" si="1361">IF(OR($H63=0,AR63=0),0,AR63/$H63)</f>
        <v>0</v>
      </c>
      <c r="AT63" s="194">
        <f t="shared" ref="AT63" si="1362">IF(OR($F63="",$G63="",$H63=""),0,MIN(MAX(IF($F63&gt;AU$1,0,((($G63-$F63)-($G63-AU$1))*(10/$E63)/10)),0),1)*$H63)</f>
        <v>0</v>
      </c>
      <c r="AU63" s="147">
        <f t="shared" ref="AU63" si="1363">IF(OR($H63=0,AT63=0),0,AT63/$H63)</f>
        <v>0</v>
      </c>
      <c r="AV63" s="194">
        <f t="shared" ref="AV63" si="1364">IF(OR($F63="",$G63="",$H63=""),0,MIN(MAX(IF($F63&gt;AW$1,0,((($G63-$F63)-($G63-AW$1))*(10/$E63)/10)),0),1)*$H63)</f>
        <v>0</v>
      </c>
      <c r="AW63" s="147">
        <f t="shared" ref="AW63" si="1365">IF(OR($H63=0,AV63=0),0,AV63/$H63)</f>
        <v>0</v>
      </c>
      <c r="AX63" s="194">
        <f t="shared" ref="AX63" si="1366">IF(OR($F63="",$G63="",$H63=""),0,MIN(MAX(IF($F63&gt;AY$1,0,((($G63-$F63)-($G63-AY$1))*(10/$E63)/10)),0),1)*$H63)</f>
        <v>0</v>
      </c>
      <c r="AY63" s="147">
        <f t="shared" ref="AY63" si="1367">IF(OR($H63=0,AX63=0),0,AX63/$H63)</f>
        <v>0</v>
      </c>
      <c r="AZ63" s="194">
        <f t="shared" ref="AZ63" si="1368">IF(OR($F63="",$G63="",$H63=""),0,MIN(MAX(IF($F63&gt;BA$1,0,((($G63-$F63)-($G63-BA$1))*(10/$E63)/10)),0),1)*$H63)</f>
        <v>0</v>
      </c>
      <c r="BA63" s="147">
        <f t="shared" ref="BA63" si="1369">IF(OR($H63=0,AZ63=0),0,AZ63/$H63)</f>
        <v>0</v>
      </c>
      <c r="BB63" s="194">
        <f t="shared" ref="BB63" si="1370">IF(OR($F63="",$G63="",$H63=""),0,MIN(MAX(IF($F63&gt;BC$1,0,((($G63-$F63)-($G63-BC$1))*(10/$E63)/10)),0),1)*$H63)</f>
        <v>100</v>
      </c>
      <c r="BC63" s="147">
        <f t="shared" ref="BC63" si="1371">IF(OR($H63=0,BB63=0),0,BB63/$H63)</f>
        <v>1</v>
      </c>
      <c r="BD63" s="194">
        <f t="shared" ref="BD63" si="1372">IF(OR($F63="",$G63="",$H63=""),0,MIN(MAX(IF($F63&gt;BE$1,0,((($G63-$F63)-($G63-BE$1))*(10/$E63)/10)),0),1)*$H63)</f>
        <v>100</v>
      </c>
      <c r="BE63" s="147">
        <f t="shared" ref="BE63" si="1373">IF(OR($H63=0,BD63=0),0,BD63/$H63)</f>
        <v>1</v>
      </c>
      <c r="BF63" s="194">
        <f t="shared" ref="BF63" si="1374">IF(OR($F63="",$G63="",$H63=""),0,MIN(MAX(IF($F63&gt;BG$1,0,((($G63-$F63)-($G63-BG$1))*(10/$E63)/10)),0),1)*$H63)</f>
        <v>100</v>
      </c>
      <c r="BG63" s="147">
        <f t="shared" ref="BG63" si="1375">IF(OR($H63=0,BF63=0),0,BF63/$H63)</f>
        <v>1</v>
      </c>
      <c r="BH63" s="194">
        <f t="shared" ref="BH63" si="1376">IF(OR($F63="",$G63="",$H63=""),0,MIN(MAX(IF($F63&gt;BI$1,0,((($G63-$F63)-($G63-BI$1))*(10/$E63)/10)),0),1)*$H63)</f>
        <v>100</v>
      </c>
      <c r="BI63" s="147">
        <f t="shared" ref="BI63" si="1377">IF(OR($H63=0,BH63=0),0,BH63/$H63)</f>
        <v>1</v>
      </c>
      <c r="BJ63" s="194">
        <f t="shared" ref="BJ63" si="1378">IF(OR($F63="",$G63="",$H63=""),0,MIN(MAX(IF($F63&gt;BK$1,0,((($G63-$F63)-($G63-BK$1))*(10/$E63)/10)),0),1)*$H63)</f>
        <v>100</v>
      </c>
      <c r="BK63" s="147">
        <f t="shared" ref="BK63" si="1379">IF(OR($H63=0,BJ63=0),0,BJ63/$H63)</f>
        <v>1</v>
      </c>
      <c r="BL63" s="194">
        <f t="shared" ref="BL63" si="1380">IF(OR($F63="",$G63="",$H63=""),0,MIN(MAX(IF($F63&gt;BM$1,0,((($G63-$F63)-($G63-BM$1))*(10/$E63)/10)),0),1)*$H63)</f>
        <v>100</v>
      </c>
      <c r="BM63" s="147">
        <f t="shared" ref="BM63" si="1381">IF(OR($H63=0,BL63=0),0,BL63/$H63)</f>
        <v>1</v>
      </c>
      <c r="BN63" s="194">
        <f t="shared" ref="BN63" si="1382">IF(OR($F63="",$G63="",$H63=""),0,MIN(MAX(IF($F63&gt;BO$1,0,((($G63-$F63)-($G63-BO$1))*(10/$E63)/10)),0),1)*$H63)</f>
        <v>100</v>
      </c>
      <c r="BO63" s="147">
        <f t="shared" ref="BO63" si="1383">IF(OR($H63=0,BN63=0),0,BN63/$H63)</f>
        <v>1</v>
      </c>
      <c r="BP63" s="194">
        <f t="shared" ref="BP63" si="1384">IF(OR($F63="",$G63="",$H63=""),0,MIN(MAX(IF($F63&gt;BQ$1,0,((($G63-$F63)-($G63-BQ$1))*(10/$E63)/10)),0),1)*$H63)</f>
        <v>100</v>
      </c>
      <c r="BQ63" s="147">
        <f t="shared" ref="BQ63" si="1385">IF(OR($H63=0,BP63=0),0,BP63/$H63)</f>
        <v>1</v>
      </c>
      <c r="BR63" s="194">
        <f t="shared" ref="BR63" si="1386">IF(OR($F63="",$G63="",$H63=""),0,MIN(MAX(IF($F63&gt;BS$1,0,((($G63-$F63)-($G63-BS$1))*(10/$E63)/10)),0),1)*$H63)</f>
        <v>100</v>
      </c>
      <c r="BS63" s="147">
        <f t="shared" ref="BS63" si="1387">IF(OR($H63=0,BR63=0),0,BR63/$H63)</f>
        <v>1</v>
      </c>
      <c r="BT63" s="194">
        <f t="shared" si="1098"/>
        <v>100</v>
      </c>
      <c r="BU63" s="147">
        <f t="shared" si="1099"/>
        <v>1</v>
      </c>
      <c r="BV63" s="194">
        <f t="shared" si="1100"/>
        <v>100</v>
      </c>
      <c r="BW63" s="147">
        <f t="shared" si="1101"/>
        <v>1</v>
      </c>
      <c r="BX63" s="194">
        <f t="shared" si="1102"/>
        <v>100</v>
      </c>
      <c r="BY63" s="147">
        <f t="shared" si="1103"/>
        <v>1</v>
      </c>
      <c r="BZ63" s="194">
        <f t="shared" si="1104"/>
        <v>100</v>
      </c>
      <c r="CA63" s="147">
        <f t="shared" si="1105"/>
        <v>1</v>
      </c>
      <c r="CB63" s="194">
        <f t="shared" si="1106"/>
        <v>100</v>
      </c>
      <c r="CC63" s="147">
        <f t="shared" si="1107"/>
        <v>1</v>
      </c>
      <c r="CD63" s="194">
        <f t="shared" si="1108"/>
        <v>100</v>
      </c>
      <c r="CE63" s="147">
        <f t="shared" si="1109"/>
        <v>1</v>
      </c>
      <c r="CF63" s="194">
        <f t="shared" si="1110"/>
        <v>100</v>
      </c>
      <c r="CG63" s="147">
        <f t="shared" si="1111"/>
        <v>1</v>
      </c>
      <c r="CH63" s="194">
        <f t="shared" si="1112"/>
        <v>100</v>
      </c>
      <c r="CI63" s="147">
        <f t="shared" si="1113"/>
        <v>1</v>
      </c>
      <c r="CJ63" s="194">
        <f t="shared" si="1114"/>
        <v>100</v>
      </c>
      <c r="CK63" s="147">
        <f t="shared" si="1115"/>
        <v>1</v>
      </c>
      <c r="CL63" s="194">
        <f t="shared" si="1116"/>
        <v>100</v>
      </c>
      <c r="CM63" s="147">
        <f t="shared" si="1117"/>
        <v>1</v>
      </c>
    </row>
    <row r="64" spans="1:91" s="112" customFormat="1" ht="14.1" customHeight="1">
      <c r="A64" s="74">
        <f t="shared" si="32"/>
        <v>202</v>
      </c>
      <c r="B64" s="182" t="s">
        <v>85</v>
      </c>
      <c r="C64" s="183"/>
      <c r="D64" s="113">
        <v>126</v>
      </c>
      <c r="E64" s="113">
        <v>36</v>
      </c>
      <c r="F64" s="184">
        <v>45302</v>
      </c>
      <c r="G64" s="184">
        <v>45337</v>
      </c>
      <c r="H64" s="115"/>
      <c r="I64" s="115"/>
      <c r="J64" s="116"/>
      <c r="K64" s="122"/>
      <c r="L64" s="123">
        <f>D64/$D$50</f>
        <v>0.40127388535031849</v>
      </c>
      <c r="M64" s="119">
        <f>$L65*M65+$L74*M74+$L79*M79</f>
        <v>0.99999999999999989</v>
      </c>
      <c r="N64" s="119">
        <f>$L65*N65+$L74*N74+$L79*N79</f>
        <v>0.99999999999999989</v>
      </c>
      <c r="O64" s="120">
        <f t="shared" si="570"/>
        <v>0</v>
      </c>
      <c r="P64" s="121"/>
      <c r="T64" s="197"/>
      <c r="U64" s="119">
        <f>$L65*U65+$L74*U74+$L79*U79</f>
        <v>0</v>
      </c>
      <c r="V64" s="197"/>
      <c r="W64" s="119">
        <f>$L65*W65+$L74*W74+$L79*W79</f>
        <v>0</v>
      </c>
      <c r="X64" s="197"/>
      <c r="Y64" s="119">
        <f>$L65*Y65+$L74*Y74+$L79*Y79</f>
        <v>0</v>
      </c>
      <c r="Z64" s="197"/>
      <c r="AA64" s="119">
        <f>$L65*AA65+$L74*AA74+$L79*AA79</f>
        <v>0</v>
      </c>
      <c r="AB64" s="197"/>
      <c r="AC64" s="119">
        <f>$L65*AC65+$L74*AC74+$L79*AC79</f>
        <v>0</v>
      </c>
      <c r="AD64" s="197"/>
      <c r="AE64" s="119">
        <f>$L65*AE65+$L74*AE74+$L79*AE79</f>
        <v>0</v>
      </c>
      <c r="AF64" s="197"/>
      <c r="AG64" s="119">
        <f>$L65*AG65+$L74*AG74+$L79*AG79</f>
        <v>0</v>
      </c>
      <c r="AH64" s="197"/>
      <c r="AI64" s="119">
        <f>$L65*AI65+$L74*AI74+$L79*AI79</f>
        <v>0</v>
      </c>
      <c r="AJ64" s="197"/>
      <c r="AK64" s="119">
        <f>$L65*AK65+$L74*AK74+$L79*AK79</f>
        <v>0</v>
      </c>
      <c r="AL64" s="197"/>
      <c r="AM64" s="119">
        <f>$L65*AM65+$L74*AM74+$L79*AM79</f>
        <v>0</v>
      </c>
      <c r="AN64" s="197"/>
      <c r="AO64" s="119">
        <f>$L65*AO65+$L74*AO74+$L79*AO79</f>
        <v>0</v>
      </c>
      <c r="AP64" s="197"/>
      <c r="AQ64" s="119">
        <f>$L65*AQ65+$L74*AQ74+$L79*AQ79</f>
        <v>0</v>
      </c>
      <c r="AR64" s="197"/>
      <c r="AS64" s="119">
        <f>$L65*AS65+$L74*AS74+$L79*AS79</f>
        <v>7.9365079365079361E-3</v>
      </c>
      <c r="AT64" s="197"/>
      <c r="AU64" s="119">
        <f>$L65*AU65+$L74*AU74+$L79*AU79</f>
        <v>0.15079365079365079</v>
      </c>
      <c r="AV64" s="197"/>
      <c r="AW64" s="119">
        <f>$L65*AW65+$L74*AW74+$L79*AW79</f>
        <v>0.41269841269841273</v>
      </c>
      <c r="AX64" s="197"/>
      <c r="AY64" s="119">
        <f>$L65*AY65+$L74*AY74+$L79*AY79</f>
        <v>0.69841269841269837</v>
      </c>
      <c r="AZ64" s="197"/>
      <c r="BA64" s="119">
        <f>$L65*BA65+$L74*BA74+$L79*BA79</f>
        <v>0.88888888888888884</v>
      </c>
      <c r="BB64" s="197"/>
      <c r="BC64" s="119">
        <f>$L65*BC65+$L74*BC74+$L79*BC79</f>
        <v>0.99999999999999989</v>
      </c>
      <c r="BD64" s="197"/>
      <c r="BE64" s="119">
        <f>$L65*BE65+$L74*BE74+$L79*BE79</f>
        <v>0.99999999999999989</v>
      </c>
      <c r="BF64" s="197"/>
      <c r="BG64" s="119">
        <f>$L65*BG65+$L74*BG74+$L79*BG79</f>
        <v>0.99999999999999989</v>
      </c>
      <c r="BH64" s="197"/>
      <c r="BI64" s="119">
        <f>$L65*BI65+$L74*BI74+$L79*BI79</f>
        <v>0.99999999999999989</v>
      </c>
      <c r="BJ64" s="197"/>
      <c r="BK64" s="119">
        <f>$L65*BK65+$L74*BK74+$L79*BK79</f>
        <v>0.99999999999999989</v>
      </c>
      <c r="BL64" s="197"/>
      <c r="BM64" s="119">
        <f>$L65*BM65+$L74*BM74+$L79*BM79</f>
        <v>0.99999999999999989</v>
      </c>
      <c r="BN64" s="197"/>
      <c r="BO64" s="119">
        <f>$L65*BO65+$L74*BO74+$L79*BO79</f>
        <v>0.99999999999999989</v>
      </c>
      <c r="BP64" s="197"/>
      <c r="BQ64" s="119">
        <f>$L65*BQ65+$L74*BQ74+$L79*BQ79</f>
        <v>0.99999999999999989</v>
      </c>
      <c r="BR64" s="197"/>
      <c r="BS64" s="119">
        <f>$L65*BS65+$L74*BS74+$L79*BS79</f>
        <v>0.99999999999999989</v>
      </c>
      <c r="BT64" s="197"/>
      <c r="BU64" s="119">
        <f t="shared" ref="BU64" si="1388">$L65*BU65+$L74*BU74+$L79*BU79</f>
        <v>0.99999999999999989</v>
      </c>
      <c r="BV64" s="197"/>
      <c r="BW64" s="119">
        <f t="shared" ref="BW64" si="1389">$L65*BW65+$L74*BW74+$L79*BW79</f>
        <v>0.99999999999999989</v>
      </c>
      <c r="BX64" s="197"/>
      <c r="BY64" s="119">
        <f t="shared" ref="BY64" si="1390">$L65*BY65+$L74*BY74+$L79*BY79</f>
        <v>0.99999999999999989</v>
      </c>
      <c r="BZ64" s="197"/>
      <c r="CA64" s="119">
        <f t="shared" ref="CA64" si="1391">$L65*CA65+$L74*CA74+$L79*CA79</f>
        <v>0.99999999999999989</v>
      </c>
      <c r="CB64" s="197"/>
      <c r="CC64" s="119">
        <f t="shared" ref="CC64" si="1392">$L65*CC65+$L74*CC74+$L79*CC79</f>
        <v>0.99999999999999989</v>
      </c>
      <c r="CD64" s="197"/>
      <c r="CE64" s="119">
        <f t="shared" ref="CE64" si="1393">$L65*CE65+$L74*CE74+$L79*CE79</f>
        <v>0.99999999999999989</v>
      </c>
      <c r="CF64" s="197"/>
      <c r="CG64" s="119">
        <f t="shared" ref="CG64" si="1394">$L65*CG65+$L74*CG74+$L79*CG79</f>
        <v>0.99999999999999989</v>
      </c>
      <c r="CH64" s="197"/>
      <c r="CI64" s="119">
        <f t="shared" ref="CI64" si="1395">$L65*CI65+$L74*CI74+$L79*CI79</f>
        <v>0.99999999999999989</v>
      </c>
      <c r="CJ64" s="197"/>
      <c r="CK64" s="119">
        <f t="shared" ref="CK64" si="1396">$L65*CK65+$L74*CK74+$L79*CK79</f>
        <v>0.99999999999999989</v>
      </c>
      <c r="CL64" s="197"/>
      <c r="CM64" s="119">
        <f t="shared" ref="CM64" si="1397">$L65*CM65+$L74*CM74+$L79*CM79</f>
        <v>0.99999999999999989</v>
      </c>
    </row>
    <row r="65" spans="1:91" s="125" customFormat="1" ht="14.1" customHeight="1">
      <c r="A65" s="74">
        <f t="shared" si="32"/>
        <v>203</v>
      </c>
      <c r="B65" s="185" t="s">
        <v>86</v>
      </c>
      <c r="C65" s="186"/>
      <c r="D65" s="126">
        <v>98</v>
      </c>
      <c r="E65" s="126">
        <v>31</v>
      </c>
      <c r="F65" s="187">
        <v>45302</v>
      </c>
      <c r="G65" s="187">
        <v>45332</v>
      </c>
      <c r="H65" s="128"/>
      <c r="I65" s="128"/>
      <c r="J65" s="129"/>
      <c r="K65" s="135"/>
      <c r="L65" s="136">
        <f>D65/$D$64</f>
        <v>0.77777777777777779</v>
      </c>
      <c r="M65" s="132" cm="1">
        <f t="array" ref="M65">SUMPRODUCT($L66:$L73*M66:M73)</f>
        <v>0.99999999999999989</v>
      </c>
      <c r="N65" s="132" cm="1">
        <f t="array" ref="N65">SUMPRODUCT($L66:$L73*N66:N73)</f>
        <v>0.99999999999999989</v>
      </c>
      <c r="O65" s="133">
        <f t="shared" si="570"/>
        <v>0</v>
      </c>
      <c r="P65" s="134"/>
      <c r="T65" s="198"/>
      <c r="U65" s="132" cm="1">
        <f t="array" ref="U65">SUMPRODUCT($L66:$L73*U66:U73)</f>
        <v>0</v>
      </c>
      <c r="V65" s="198"/>
      <c r="W65" s="132" cm="1">
        <f t="array" ref="W65">SUMPRODUCT($L66:$L73*W66:W73)</f>
        <v>0</v>
      </c>
      <c r="X65" s="198"/>
      <c r="Y65" s="132" cm="1">
        <f t="array" ref="Y65">SUMPRODUCT($L66:$L73*Y66:Y73)</f>
        <v>0</v>
      </c>
      <c r="Z65" s="198"/>
      <c r="AA65" s="132" cm="1">
        <f t="array" ref="AA65">SUMPRODUCT($L66:$L73*AA66:AA73)</f>
        <v>0</v>
      </c>
      <c r="AB65" s="198"/>
      <c r="AC65" s="132" cm="1">
        <f t="array" ref="AC65">SUMPRODUCT($L66:$L73*AC66:AC73)</f>
        <v>0</v>
      </c>
      <c r="AD65" s="198"/>
      <c r="AE65" s="132" cm="1">
        <f t="array" ref="AE65">SUMPRODUCT($L66:$L73*AE66:AE73)</f>
        <v>0</v>
      </c>
      <c r="AF65" s="198"/>
      <c r="AG65" s="132" cm="1">
        <f t="array" ref="AG65">SUMPRODUCT($L66:$L73*AG66:AG73)</f>
        <v>0</v>
      </c>
      <c r="AH65" s="198"/>
      <c r="AI65" s="132" cm="1">
        <f t="array" ref="AI65">SUMPRODUCT($L66:$L73*AI66:AI73)</f>
        <v>0</v>
      </c>
      <c r="AJ65" s="198"/>
      <c r="AK65" s="132" cm="1">
        <f t="array" ref="AK65">SUMPRODUCT($L66:$L73*AK66:AK73)</f>
        <v>0</v>
      </c>
      <c r="AL65" s="198"/>
      <c r="AM65" s="132" cm="1">
        <f t="array" ref="AM65">SUMPRODUCT($L66:$L73*AM66:AM73)</f>
        <v>0</v>
      </c>
      <c r="AN65" s="198"/>
      <c r="AO65" s="132" cm="1">
        <f t="array" ref="AO65">SUMPRODUCT($L66:$L73*AO66:AO73)</f>
        <v>0</v>
      </c>
      <c r="AP65" s="198"/>
      <c r="AQ65" s="132" cm="1">
        <f t="array" ref="AQ65">SUMPRODUCT($L66:$L73*AQ66:AQ73)</f>
        <v>0</v>
      </c>
      <c r="AR65" s="198"/>
      <c r="AS65" s="132" cm="1">
        <f t="array" ref="AS65">SUMPRODUCT($L66:$L73*AS66:AS73)</f>
        <v>1.020408163265306E-2</v>
      </c>
      <c r="AT65" s="198"/>
      <c r="AU65" s="132" cm="1">
        <f t="array" ref="AU65">SUMPRODUCT($L66:$L73*AU66:AU73)</f>
        <v>0.19387755102040816</v>
      </c>
      <c r="AV65" s="198"/>
      <c r="AW65" s="132" cm="1">
        <f t="array" ref="AW65">SUMPRODUCT($L66:$L73*AW66:AW73)</f>
        <v>0.53061224489795922</v>
      </c>
      <c r="AX65" s="198"/>
      <c r="AY65" s="132" cm="1">
        <f t="array" ref="AY65">SUMPRODUCT($L66:$L73*AY66:AY73)</f>
        <v>0.83673469387755095</v>
      </c>
      <c r="AZ65" s="198"/>
      <c r="BA65" s="132" cm="1">
        <f t="array" ref="BA65">SUMPRODUCT($L66:$L73*BA66:BA73)</f>
        <v>0.97959183673469385</v>
      </c>
      <c r="BB65" s="198"/>
      <c r="BC65" s="132" cm="1">
        <f t="array" ref="BC65">SUMPRODUCT($L66:$L73*BC66:BC73)</f>
        <v>0.99999999999999989</v>
      </c>
      <c r="BD65" s="198"/>
      <c r="BE65" s="132" cm="1">
        <f t="array" ref="BE65">SUMPRODUCT($L66:$L73*BE66:BE73)</f>
        <v>0.99999999999999989</v>
      </c>
      <c r="BF65" s="198"/>
      <c r="BG65" s="132" cm="1">
        <f t="array" ref="BG65">SUMPRODUCT($L66:$L73*BG66:BG73)</f>
        <v>0.99999999999999989</v>
      </c>
      <c r="BH65" s="198"/>
      <c r="BI65" s="132" cm="1">
        <f t="array" ref="BI65">SUMPRODUCT($L66:$L73*BI66:BI73)</f>
        <v>0.99999999999999989</v>
      </c>
      <c r="BJ65" s="198"/>
      <c r="BK65" s="132" cm="1">
        <f t="array" ref="BK65">SUMPRODUCT($L66:$L73*BK66:BK73)</f>
        <v>0.99999999999999989</v>
      </c>
      <c r="BL65" s="198"/>
      <c r="BM65" s="132" cm="1">
        <f t="array" ref="BM65">SUMPRODUCT($L66:$L73*BM66:BM73)</f>
        <v>0.99999999999999989</v>
      </c>
      <c r="BN65" s="198"/>
      <c r="BO65" s="132" cm="1">
        <f t="array" ref="BO65">SUMPRODUCT($L66:$L73*BO66:BO73)</f>
        <v>0.99999999999999989</v>
      </c>
      <c r="BP65" s="198"/>
      <c r="BQ65" s="132" cm="1">
        <f t="array" ref="BQ65">SUMPRODUCT($L66:$L73*BQ66:BQ73)</f>
        <v>0.99999999999999989</v>
      </c>
      <c r="BR65" s="198"/>
      <c r="BS65" s="132" cm="1">
        <f t="array" ref="BS65">SUMPRODUCT($L66:$L73*BS66:BS73)</f>
        <v>0.99999999999999989</v>
      </c>
      <c r="BT65" s="198"/>
      <c r="BU65" s="132" cm="1">
        <f t="array" ref="BU65">SUMPRODUCT($L66:$L73*BU66:BU73)</f>
        <v>0.99999999999999989</v>
      </c>
      <c r="BV65" s="198"/>
      <c r="BW65" s="132" cm="1">
        <f t="array" ref="BW65">SUMPRODUCT($L66:$L73*BW66:BW73)</f>
        <v>0.99999999999999989</v>
      </c>
      <c r="BX65" s="198"/>
      <c r="BY65" s="132" cm="1">
        <f t="array" ref="BY65">SUMPRODUCT($L66:$L73*BY66:BY73)</f>
        <v>0.99999999999999989</v>
      </c>
      <c r="BZ65" s="198"/>
      <c r="CA65" s="132" cm="1">
        <f t="array" ref="CA65">SUMPRODUCT($L66:$L73*CA66:CA73)</f>
        <v>0.99999999999999989</v>
      </c>
      <c r="CB65" s="198"/>
      <c r="CC65" s="132" cm="1">
        <f t="array" ref="CC65">SUMPRODUCT($L66:$L73*CC66:CC73)</f>
        <v>0.99999999999999989</v>
      </c>
      <c r="CD65" s="198"/>
      <c r="CE65" s="132" cm="1">
        <f t="array" ref="CE65">SUMPRODUCT($L66:$L73*CE66:CE73)</f>
        <v>0.99999999999999989</v>
      </c>
      <c r="CF65" s="198"/>
      <c r="CG65" s="132" cm="1">
        <f t="array" ref="CG65">SUMPRODUCT($L66:$L73*CG66:CG73)</f>
        <v>0.99999999999999989</v>
      </c>
      <c r="CH65" s="198"/>
      <c r="CI65" s="132" cm="1">
        <f t="array" ref="CI65">SUMPRODUCT($L66:$L73*CI66:CI73)</f>
        <v>0.99999999999999989</v>
      </c>
      <c r="CJ65" s="198"/>
      <c r="CK65" s="132" cm="1">
        <f t="array" ref="CK65">SUMPRODUCT($L66:$L73*CK66:CK73)</f>
        <v>0.99999999999999989</v>
      </c>
      <c r="CL65" s="198"/>
      <c r="CM65" s="132" cm="1">
        <f t="array" ref="CM65">SUMPRODUCT($L66:$L73*CM66:CM73)</f>
        <v>0.99999999999999989</v>
      </c>
    </row>
    <row r="66" spans="1:91" s="142" customFormat="1" ht="14.1" customHeight="1">
      <c r="A66" s="74">
        <f t="shared" si="32"/>
        <v>204</v>
      </c>
      <c r="B66" s="173" t="s">
        <v>72</v>
      </c>
      <c r="C66" s="174"/>
      <c r="D66" s="151">
        <v>14</v>
      </c>
      <c r="E66" s="151">
        <v>14</v>
      </c>
      <c r="F66" s="175">
        <v>45302</v>
      </c>
      <c r="G66" s="175">
        <v>45315</v>
      </c>
      <c r="H66" s="144">
        <v>100</v>
      </c>
      <c r="I66" s="144">
        <v>100</v>
      </c>
      <c r="J66" s="145" t="s">
        <v>32</v>
      </c>
      <c r="K66" s="152">
        <f t="shared" ref="K66:K73" si="1398">IF(OR(F66="",G66="",H66=""),0,MIN(MAX(IF(F66&gt;$O$1,0,(((G66-F66)-(G66-$O$1))*(10/E66)/10)),0),1)*H66)</f>
        <v>100</v>
      </c>
      <c r="L66" s="55">
        <f t="shared" ref="L66:L73" si="1399">D66/$D$65</f>
        <v>0.14285714285714285</v>
      </c>
      <c r="M66" s="147">
        <f t="shared" ref="M66:M73" si="1400">IF(OR(H66=0,K66=0),0,K66/H66)</f>
        <v>1</v>
      </c>
      <c r="N66" s="148">
        <f t="shared" ref="N66:N73" si="1401">IF(OR(H66=0,I66=0),0,I66/H66)</f>
        <v>1</v>
      </c>
      <c r="O66" s="149">
        <f t="shared" si="570"/>
        <v>0</v>
      </c>
      <c r="P66" s="150"/>
      <c r="T66" s="194">
        <f t="shared" ref="T66:T73" si="1402">IF(OR($F66="",$G66="",$H66=""),0,MIN(MAX(IF($F66&gt;U$1,0,((($G66-$F66)-($G66-U$1))*(10/$E66)/10)),0),1)*$H66)</f>
        <v>0</v>
      </c>
      <c r="U66" s="147">
        <f t="shared" ref="U66:W73" si="1403">IF(OR($H66=0,T66=0),0,T66/$H66)</f>
        <v>0</v>
      </c>
      <c r="V66" s="194">
        <f t="shared" ref="V66:V73" si="1404">IF(OR($F66="",$G66="",$H66=""),0,MIN(MAX(IF($F66&gt;W$1,0,((($G66-$F66)-($G66-W$1))*(10/$E66)/10)),0),1)*$H66)</f>
        <v>0</v>
      </c>
      <c r="W66" s="147">
        <f t="shared" si="1403"/>
        <v>0</v>
      </c>
      <c r="X66" s="194">
        <f t="shared" ref="X66:X73" si="1405">IF(OR($F66="",$G66="",$H66=""),0,MIN(MAX(IF($F66&gt;Y$1,0,((($G66-$F66)-($G66-Y$1))*(10/$E66)/10)),0),1)*$H66)</f>
        <v>0</v>
      </c>
      <c r="Y66" s="147">
        <f t="shared" ref="Y66" si="1406">IF(OR($H66=0,X66=0),0,X66/$H66)</f>
        <v>0</v>
      </c>
      <c r="Z66" s="194">
        <f t="shared" ref="Z66:Z73" si="1407">IF(OR($F66="",$G66="",$H66=""),0,MIN(MAX(IF($F66&gt;AA$1,0,((($G66-$F66)-($G66-AA$1))*(10/$E66)/10)),0),1)*$H66)</f>
        <v>0</v>
      </c>
      <c r="AA66" s="147">
        <f t="shared" ref="AA66" si="1408">IF(OR($H66=0,Z66=0),0,Z66/$H66)</f>
        <v>0</v>
      </c>
      <c r="AB66" s="194">
        <f t="shared" ref="AB66:AB73" si="1409">IF(OR($F66="",$G66="",$H66=""),0,MIN(MAX(IF($F66&gt;AC$1,0,((($G66-$F66)-($G66-AC$1))*(10/$E66)/10)),0),1)*$H66)</f>
        <v>0</v>
      </c>
      <c r="AC66" s="147">
        <f t="shared" ref="AC66" si="1410">IF(OR($H66=0,AB66=0),0,AB66/$H66)</f>
        <v>0</v>
      </c>
      <c r="AD66" s="194">
        <f t="shared" ref="AD66:AD73" si="1411">IF(OR($F66="",$G66="",$H66=""),0,MIN(MAX(IF($F66&gt;AE$1,0,((($G66-$F66)-($G66-AE$1))*(10/$E66)/10)),0),1)*$H66)</f>
        <v>0</v>
      </c>
      <c r="AE66" s="147">
        <f t="shared" ref="AE66" si="1412">IF(OR($H66=0,AD66=0),0,AD66/$H66)</f>
        <v>0</v>
      </c>
      <c r="AF66" s="194">
        <f t="shared" ref="AF66:AF73" si="1413">IF(OR($F66="",$G66="",$H66=""),0,MIN(MAX(IF($F66&gt;AG$1,0,((($G66-$F66)-($G66-AG$1))*(10/$E66)/10)),0),1)*$H66)</f>
        <v>0</v>
      </c>
      <c r="AG66" s="147">
        <f t="shared" ref="AG66" si="1414">IF(OR($H66=0,AF66=0),0,AF66/$H66)</f>
        <v>0</v>
      </c>
      <c r="AH66" s="194">
        <f t="shared" ref="AH66:AH73" si="1415">IF(OR($F66="",$G66="",$H66=""),0,MIN(MAX(IF($F66&gt;AI$1,0,((($G66-$F66)-($G66-AI$1))*(10/$E66)/10)),0),1)*$H66)</f>
        <v>0</v>
      </c>
      <c r="AI66" s="147">
        <f t="shared" ref="AI66" si="1416">IF(OR($H66=0,AH66=0),0,AH66/$H66)</f>
        <v>0</v>
      </c>
      <c r="AJ66" s="194">
        <f t="shared" ref="AJ66:AJ73" si="1417">IF(OR($F66="",$G66="",$H66=""),0,MIN(MAX(IF($F66&gt;AK$1,0,((($G66-$F66)-($G66-AK$1))*(10/$E66)/10)),0),1)*$H66)</f>
        <v>0</v>
      </c>
      <c r="AK66" s="147">
        <f t="shared" ref="AK66" si="1418">IF(OR($H66=0,AJ66=0),0,AJ66/$H66)</f>
        <v>0</v>
      </c>
      <c r="AL66" s="194">
        <f t="shared" ref="AL66:AL73" si="1419">IF(OR($F66="",$G66="",$H66=""),0,MIN(MAX(IF($F66&gt;AM$1,0,((($G66-$F66)-($G66-AM$1))*(10/$E66)/10)),0),1)*$H66)</f>
        <v>0</v>
      </c>
      <c r="AM66" s="147">
        <f t="shared" ref="AM66" si="1420">IF(OR($H66=0,AL66=0),0,AL66/$H66)</f>
        <v>0</v>
      </c>
      <c r="AN66" s="194">
        <f t="shared" ref="AN66:AN73" si="1421">IF(OR($F66="",$G66="",$H66=""),0,MIN(MAX(IF($F66&gt;AO$1,0,((($G66-$F66)-($G66-AO$1))*(10/$E66)/10)),0),1)*$H66)</f>
        <v>0</v>
      </c>
      <c r="AO66" s="147">
        <f t="shared" ref="AO66" si="1422">IF(OR($H66=0,AN66=0),0,AN66/$H66)</f>
        <v>0</v>
      </c>
      <c r="AP66" s="194">
        <f t="shared" ref="AP66:AP73" si="1423">IF(OR($F66="",$G66="",$H66=""),0,MIN(MAX(IF($F66&gt;AQ$1,0,((($G66-$F66)-($G66-AQ$1))*(10/$E66)/10)),0),1)*$H66)</f>
        <v>0</v>
      </c>
      <c r="AQ66" s="147">
        <f t="shared" ref="AQ66" si="1424">IF(OR($H66=0,AP66=0),0,AP66/$H66)</f>
        <v>0</v>
      </c>
      <c r="AR66" s="194">
        <f t="shared" ref="AR66:AR73" si="1425">IF(OR($F66="",$G66="",$H66=""),0,MIN(MAX(IF($F66&gt;AS$1,0,((($G66-$F66)-($G66-AS$1))*(10/$E66)/10)),0),1)*$H66)</f>
        <v>7.1428571428571423</v>
      </c>
      <c r="AS66" s="147">
        <f t="shared" ref="AS66" si="1426">IF(OR($H66=0,AR66=0),0,AR66/$H66)</f>
        <v>7.1428571428571425E-2</v>
      </c>
      <c r="AT66" s="194">
        <f t="shared" ref="AT66:AT73" si="1427">IF(OR($F66="",$G66="",$H66=""),0,MIN(MAX(IF($F66&gt;AU$1,0,((($G66-$F66)-($G66-AU$1))*(10/$E66)/10)),0),1)*$H66)</f>
        <v>57.142857142857139</v>
      </c>
      <c r="AU66" s="147">
        <f t="shared" ref="AU66" si="1428">IF(OR($H66=0,AT66=0),0,AT66/$H66)</f>
        <v>0.5714285714285714</v>
      </c>
      <c r="AV66" s="194">
        <f t="shared" ref="AV66:AV73" si="1429">IF(OR($F66="",$G66="",$H66=""),0,MIN(MAX(IF($F66&gt;AW$1,0,((($G66-$F66)-($G66-AW$1))*(10/$E66)/10)),0),1)*$H66)</f>
        <v>100</v>
      </c>
      <c r="AW66" s="147">
        <f t="shared" ref="AW66" si="1430">IF(OR($H66=0,AV66=0),0,AV66/$H66)</f>
        <v>1</v>
      </c>
      <c r="AX66" s="194">
        <f t="shared" ref="AX66:AX73" si="1431">IF(OR($F66="",$G66="",$H66=""),0,MIN(MAX(IF($F66&gt;AY$1,0,((($G66-$F66)-($G66-AY$1))*(10/$E66)/10)),0),1)*$H66)</f>
        <v>100</v>
      </c>
      <c r="AY66" s="147">
        <f t="shared" ref="AY66" si="1432">IF(OR($H66=0,AX66=0),0,AX66/$H66)</f>
        <v>1</v>
      </c>
      <c r="AZ66" s="194">
        <f t="shared" ref="AZ66:AZ73" si="1433">IF(OR($F66="",$G66="",$H66=""),0,MIN(MAX(IF($F66&gt;BA$1,0,((($G66-$F66)-($G66-BA$1))*(10/$E66)/10)),0),1)*$H66)</f>
        <v>100</v>
      </c>
      <c r="BA66" s="147">
        <f t="shared" ref="BA66" si="1434">IF(OR($H66=0,AZ66=0),0,AZ66/$H66)</f>
        <v>1</v>
      </c>
      <c r="BB66" s="194">
        <f t="shared" ref="BB66:BB73" si="1435">IF(OR($F66="",$G66="",$H66=""),0,MIN(MAX(IF($F66&gt;BC$1,0,((($G66-$F66)-($G66-BC$1))*(10/$E66)/10)),0),1)*$H66)</f>
        <v>100</v>
      </c>
      <c r="BC66" s="147">
        <f t="shared" ref="BC66" si="1436">IF(OR($H66=0,BB66=0),0,BB66/$H66)</f>
        <v>1</v>
      </c>
      <c r="BD66" s="194">
        <f t="shared" ref="BD66:BD73" si="1437">IF(OR($F66="",$G66="",$H66=""),0,MIN(MAX(IF($F66&gt;BE$1,0,((($G66-$F66)-($G66-BE$1))*(10/$E66)/10)),0),1)*$H66)</f>
        <v>100</v>
      </c>
      <c r="BE66" s="147">
        <f t="shared" ref="BE66" si="1438">IF(OR($H66=0,BD66=0),0,BD66/$H66)</f>
        <v>1</v>
      </c>
      <c r="BF66" s="194">
        <f t="shared" ref="BF66:BF73" si="1439">IF(OR($F66="",$G66="",$H66=""),0,MIN(MAX(IF($F66&gt;BG$1,0,((($G66-$F66)-($G66-BG$1))*(10/$E66)/10)),0),1)*$H66)</f>
        <v>100</v>
      </c>
      <c r="BG66" s="147">
        <f t="shared" ref="BG66" si="1440">IF(OR($H66=0,BF66=0),0,BF66/$H66)</f>
        <v>1</v>
      </c>
      <c r="BH66" s="194">
        <f t="shared" ref="BH66:BH73" si="1441">IF(OR($F66="",$G66="",$H66=""),0,MIN(MAX(IF($F66&gt;BI$1,0,((($G66-$F66)-($G66-BI$1))*(10/$E66)/10)),0),1)*$H66)</f>
        <v>100</v>
      </c>
      <c r="BI66" s="147">
        <f t="shared" ref="BI66" si="1442">IF(OR($H66=0,BH66=0),0,BH66/$H66)</f>
        <v>1</v>
      </c>
      <c r="BJ66" s="194">
        <f t="shared" ref="BJ66:BJ73" si="1443">IF(OR($F66="",$G66="",$H66=""),0,MIN(MAX(IF($F66&gt;BK$1,0,((($G66-$F66)-($G66-BK$1))*(10/$E66)/10)),0),1)*$H66)</f>
        <v>100</v>
      </c>
      <c r="BK66" s="147">
        <f t="shared" ref="BK66" si="1444">IF(OR($H66=0,BJ66=0),0,BJ66/$H66)</f>
        <v>1</v>
      </c>
      <c r="BL66" s="194">
        <f t="shared" ref="BL66:BL73" si="1445">IF(OR($F66="",$G66="",$H66=""),0,MIN(MAX(IF($F66&gt;BM$1,0,((($G66-$F66)-($G66-BM$1))*(10/$E66)/10)),0),1)*$H66)</f>
        <v>100</v>
      </c>
      <c r="BM66" s="147">
        <f t="shared" ref="BM66" si="1446">IF(OR($H66=0,BL66=0),0,BL66/$H66)</f>
        <v>1</v>
      </c>
      <c r="BN66" s="194">
        <f t="shared" ref="BN66:BN73" si="1447">IF(OR($F66="",$G66="",$H66=""),0,MIN(MAX(IF($F66&gt;BO$1,0,((($G66-$F66)-($G66-BO$1))*(10/$E66)/10)),0),1)*$H66)</f>
        <v>100</v>
      </c>
      <c r="BO66" s="147">
        <f t="shared" ref="BO66" si="1448">IF(OR($H66=0,BN66=0),0,BN66/$H66)</f>
        <v>1</v>
      </c>
      <c r="BP66" s="194">
        <f t="shared" ref="BP66:BP73" si="1449">IF(OR($F66="",$G66="",$H66=""),0,MIN(MAX(IF($F66&gt;BQ$1,0,((($G66-$F66)-($G66-BQ$1))*(10/$E66)/10)),0),1)*$H66)</f>
        <v>100</v>
      </c>
      <c r="BQ66" s="147">
        <f t="shared" ref="BQ66" si="1450">IF(OR($H66=0,BP66=0),0,BP66/$H66)</f>
        <v>1</v>
      </c>
      <c r="BR66" s="194">
        <f t="shared" ref="BR66:BR73" si="1451">IF(OR($F66="",$G66="",$H66=""),0,MIN(MAX(IF($F66&gt;BS$1,0,((($G66-$F66)-($G66-BS$1))*(10/$E66)/10)),0),1)*$H66)</f>
        <v>100</v>
      </c>
      <c r="BS66" s="147">
        <f t="shared" ref="BS66" si="1452">IF(OR($H66=0,BR66=0),0,BR66/$H66)</f>
        <v>1</v>
      </c>
      <c r="BT66" s="194">
        <f t="shared" ref="BT66:BT73" si="1453">IF(OR($F66="",$G66="",$H66=""),0,MIN(MAX(IF($F66&gt;BU$1,0,((($G66-$F66)-($G66-BU$1))*(10/$E66)/10)),0),1)*$H66)</f>
        <v>100</v>
      </c>
      <c r="BU66" s="147">
        <f t="shared" ref="BU66:BU73" si="1454">IF(OR($H66=0,BT66=0),0,BT66/$H66)</f>
        <v>1</v>
      </c>
      <c r="BV66" s="194">
        <f t="shared" ref="BV66:BV73" si="1455">IF(OR($F66="",$G66="",$H66=""),0,MIN(MAX(IF($F66&gt;BW$1,0,((($G66-$F66)-($G66-BW$1))*(10/$E66)/10)),0),1)*$H66)</f>
        <v>100</v>
      </c>
      <c r="BW66" s="147">
        <f t="shared" ref="BW66:BW73" si="1456">IF(OR($H66=0,BV66=0),0,BV66/$H66)</f>
        <v>1</v>
      </c>
      <c r="BX66" s="194">
        <f t="shared" ref="BX66:BX73" si="1457">IF(OR($F66="",$G66="",$H66=""),0,MIN(MAX(IF($F66&gt;BY$1,0,((($G66-$F66)-($G66-BY$1))*(10/$E66)/10)),0),1)*$H66)</f>
        <v>100</v>
      </c>
      <c r="BY66" s="147">
        <f t="shared" ref="BY66:BY73" si="1458">IF(OR($H66=0,BX66=0),0,BX66/$H66)</f>
        <v>1</v>
      </c>
      <c r="BZ66" s="194">
        <f t="shared" ref="BZ66:BZ73" si="1459">IF(OR($F66="",$G66="",$H66=""),0,MIN(MAX(IF($F66&gt;CA$1,0,((($G66-$F66)-($G66-CA$1))*(10/$E66)/10)),0),1)*$H66)</f>
        <v>100</v>
      </c>
      <c r="CA66" s="147">
        <f t="shared" ref="CA66:CA73" si="1460">IF(OR($H66=0,BZ66=0),0,BZ66/$H66)</f>
        <v>1</v>
      </c>
      <c r="CB66" s="194">
        <f t="shared" ref="CB66:CB73" si="1461">IF(OR($F66="",$G66="",$H66=""),0,MIN(MAX(IF($F66&gt;CC$1,0,((($G66-$F66)-($G66-CC$1))*(10/$E66)/10)),0),1)*$H66)</f>
        <v>100</v>
      </c>
      <c r="CC66" s="147">
        <f t="shared" ref="CC66:CC73" si="1462">IF(OR($H66=0,CB66=0),0,CB66/$H66)</f>
        <v>1</v>
      </c>
      <c r="CD66" s="194">
        <f t="shared" ref="CD66:CD73" si="1463">IF(OR($F66="",$G66="",$H66=""),0,MIN(MAX(IF($F66&gt;CE$1,0,((($G66-$F66)-($G66-CE$1))*(10/$E66)/10)),0),1)*$H66)</f>
        <v>100</v>
      </c>
      <c r="CE66" s="147">
        <f t="shared" ref="CE66:CE73" si="1464">IF(OR($H66=0,CD66=0),0,CD66/$H66)</f>
        <v>1</v>
      </c>
      <c r="CF66" s="194">
        <f t="shared" ref="CF66:CF73" si="1465">IF(OR($F66="",$G66="",$H66=""),0,MIN(MAX(IF($F66&gt;CG$1,0,((($G66-$F66)-($G66-CG$1))*(10/$E66)/10)),0),1)*$H66)</f>
        <v>100</v>
      </c>
      <c r="CG66" s="147">
        <f t="shared" ref="CG66:CG73" si="1466">IF(OR($H66=0,CF66=0),0,CF66/$H66)</f>
        <v>1</v>
      </c>
      <c r="CH66" s="194">
        <f t="shared" ref="CH66:CH73" si="1467">IF(OR($F66="",$G66="",$H66=""),0,MIN(MAX(IF($F66&gt;CI$1,0,((($G66-$F66)-($G66-CI$1))*(10/$E66)/10)),0),1)*$H66)</f>
        <v>100</v>
      </c>
      <c r="CI66" s="147">
        <f t="shared" ref="CI66:CI73" si="1468">IF(OR($H66=0,CH66=0),0,CH66/$H66)</f>
        <v>1</v>
      </c>
      <c r="CJ66" s="194">
        <f t="shared" ref="CJ66:CJ73" si="1469">IF(OR($F66="",$G66="",$H66=""),0,MIN(MAX(IF($F66&gt;CK$1,0,((($G66-$F66)-($G66-CK$1))*(10/$E66)/10)),0),1)*$H66)</f>
        <v>100</v>
      </c>
      <c r="CK66" s="147">
        <f t="shared" ref="CK66:CK73" si="1470">IF(OR($H66=0,CJ66=0),0,CJ66/$H66)</f>
        <v>1</v>
      </c>
      <c r="CL66" s="194">
        <f t="shared" ref="CL66:CL73" si="1471">IF(OR($F66="",$G66="",$H66=""),0,MIN(MAX(IF($F66&gt;CM$1,0,((($G66-$F66)-($G66-CM$1))*(10/$E66)/10)),0),1)*$H66)</f>
        <v>100</v>
      </c>
      <c r="CM66" s="147">
        <f t="shared" ref="CM66:CM73" si="1472">IF(OR($H66=0,CL66=0),0,CL66/$H66)</f>
        <v>1</v>
      </c>
    </row>
    <row r="67" spans="1:91" s="142" customFormat="1" ht="14.1" customHeight="1">
      <c r="A67" s="74">
        <f t="shared" si="32"/>
        <v>205</v>
      </c>
      <c r="B67" s="173" t="s">
        <v>87</v>
      </c>
      <c r="C67" s="174"/>
      <c r="D67" s="151">
        <v>14</v>
      </c>
      <c r="E67" s="151">
        <v>14</v>
      </c>
      <c r="F67" s="175">
        <v>45304</v>
      </c>
      <c r="G67" s="175">
        <v>45317</v>
      </c>
      <c r="H67" s="144">
        <v>100</v>
      </c>
      <c r="I67" s="144">
        <v>100</v>
      </c>
      <c r="J67" s="145" t="s">
        <v>32</v>
      </c>
      <c r="K67" s="152">
        <f t="shared" si="1398"/>
        <v>100</v>
      </c>
      <c r="L67" s="55">
        <f t="shared" si="1399"/>
        <v>0.14285714285714285</v>
      </c>
      <c r="M67" s="147">
        <f t="shared" si="1400"/>
        <v>1</v>
      </c>
      <c r="N67" s="148">
        <f t="shared" si="1401"/>
        <v>1</v>
      </c>
      <c r="O67" s="149">
        <f t="shared" si="570"/>
        <v>0</v>
      </c>
      <c r="P67" s="150"/>
      <c r="T67" s="194">
        <f t="shared" si="1402"/>
        <v>0</v>
      </c>
      <c r="U67" s="147">
        <f t="shared" si="1403"/>
        <v>0</v>
      </c>
      <c r="V67" s="194">
        <f t="shared" si="1404"/>
        <v>0</v>
      </c>
      <c r="W67" s="147">
        <f t="shared" si="1403"/>
        <v>0</v>
      </c>
      <c r="X67" s="194">
        <f t="shared" si="1405"/>
        <v>0</v>
      </c>
      <c r="Y67" s="147">
        <f t="shared" ref="Y67" si="1473">IF(OR($H67=0,X67=0),0,X67/$H67)</f>
        <v>0</v>
      </c>
      <c r="Z67" s="194">
        <f t="shared" si="1407"/>
        <v>0</v>
      </c>
      <c r="AA67" s="147">
        <f t="shared" ref="AA67" si="1474">IF(OR($H67=0,Z67=0),0,Z67/$H67)</f>
        <v>0</v>
      </c>
      <c r="AB67" s="194">
        <f t="shared" si="1409"/>
        <v>0</v>
      </c>
      <c r="AC67" s="147">
        <f t="shared" ref="AC67" si="1475">IF(OR($H67=0,AB67=0),0,AB67/$H67)</f>
        <v>0</v>
      </c>
      <c r="AD67" s="194">
        <f t="shared" si="1411"/>
        <v>0</v>
      </c>
      <c r="AE67" s="147">
        <f t="shared" ref="AE67" si="1476">IF(OR($H67=0,AD67=0),0,AD67/$H67)</f>
        <v>0</v>
      </c>
      <c r="AF67" s="194">
        <f t="shared" si="1413"/>
        <v>0</v>
      </c>
      <c r="AG67" s="147">
        <f t="shared" ref="AG67" si="1477">IF(OR($H67=0,AF67=0),0,AF67/$H67)</f>
        <v>0</v>
      </c>
      <c r="AH67" s="194">
        <f t="shared" si="1415"/>
        <v>0</v>
      </c>
      <c r="AI67" s="147">
        <f t="shared" ref="AI67" si="1478">IF(OR($H67=0,AH67=0),0,AH67/$H67)</f>
        <v>0</v>
      </c>
      <c r="AJ67" s="194">
        <f t="shared" si="1417"/>
        <v>0</v>
      </c>
      <c r="AK67" s="147">
        <f t="shared" ref="AK67" si="1479">IF(OR($H67=0,AJ67=0),0,AJ67/$H67)</f>
        <v>0</v>
      </c>
      <c r="AL67" s="194">
        <f t="shared" si="1419"/>
        <v>0</v>
      </c>
      <c r="AM67" s="147">
        <f t="shared" ref="AM67" si="1480">IF(OR($H67=0,AL67=0),0,AL67/$H67)</f>
        <v>0</v>
      </c>
      <c r="AN67" s="194">
        <f t="shared" si="1421"/>
        <v>0</v>
      </c>
      <c r="AO67" s="147">
        <f t="shared" ref="AO67" si="1481">IF(OR($H67=0,AN67=0),0,AN67/$H67)</f>
        <v>0</v>
      </c>
      <c r="AP67" s="194">
        <f t="shared" si="1423"/>
        <v>0</v>
      </c>
      <c r="AQ67" s="147">
        <f t="shared" ref="AQ67" si="1482">IF(OR($H67=0,AP67=0),0,AP67/$H67)</f>
        <v>0</v>
      </c>
      <c r="AR67" s="194">
        <f t="shared" si="1425"/>
        <v>0</v>
      </c>
      <c r="AS67" s="147">
        <f t="shared" ref="AS67" si="1483">IF(OR($H67=0,AR67=0),0,AR67/$H67)</f>
        <v>0</v>
      </c>
      <c r="AT67" s="194">
        <f t="shared" si="1427"/>
        <v>42.857142857142854</v>
      </c>
      <c r="AU67" s="147">
        <f t="shared" ref="AU67" si="1484">IF(OR($H67=0,AT67=0),0,AT67/$H67)</f>
        <v>0.42857142857142855</v>
      </c>
      <c r="AV67" s="194">
        <f t="shared" si="1429"/>
        <v>92.857142857142861</v>
      </c>
      <c r="AW67" s="147">
        <f t="shared" ref="AW67" si="1485">IF(OR($H67=0,AV67=0),0,AV67/$H67)</f>
        <v>0.9285714285714286</v>
      </c>
      <c r="AX67" s="194">
        <f t="shared" si="1431"/>
        <v>100</v>
      </c>
      <c r="AY67" s="147">
        <f t="shared" ref="AY67" si="1486">IF(OR($H67=0,AX67=0),0,AX67/$H67)</f>
        <v>1</v>
      </c>
      <c r="AZ67" s="194">
        <f t="shared" si="1433"/>
        <v>100</v>
      </c>
      <c r="BA67" s="147">
        <f t="shared" ref="BA67" si="1487">IF(OR($H67=0,AZ67=0),0,AZ67/$H67)</f>
        <v>1</v>
      </c>
      <c r="BB67" s="194">
        <f t="shared" si="1435"/>
        <v>100</v>
      </c>
      <c r="BC67" s="147">
        <f t="shared" ref="BC67" si="1488">IF(OR($H67=0,BB67=0),0,BB67/$H67)</f>
        <v>1</v>
      </c>
      <c r="BD67" s="194">
        <f t="shared" si="1437"/>
        <v>100</v>
      </c>
      <c r="BE67" s="147">
        <f t="shared" ref="BE67" si="1489">IF(OR($H67=0,BD67=0),0,BD67/$H67)</f>
        <v>1</v>
      </c>
      <c r="BF67" s="194">
        <f t="shared" si="1439"/>
        <v>100</v>
      </c>
      <c r="BG67" s="147">
        <f t="shared" ref="BG67" si="1490">IF(OR($H67=0,BF67=0),0,BF67/$H67)</f>
        <v>1</v>
      </c>
      <c r="BH67" s="194">
        <f t="shared" si="1441"/>
        <v>100</v>
      </c>
      <c r="BI67" s="147">
        <f t="shared" ref="BI67" si="1491">IF(OR($H67=0,BH67=0),0,BH67/$H67)</f>
        <v>1</v>
      </c>
      <c r="BJ67" s="194">
        <f t="shared" si="1443"/>
        <v>100</v>
      </c>
      <c r="BK67" s="147">
        <f t="shared" ref="BK67" si="1492">IF(OR($H67=0,BJ67=0),0,BJ67/$H67)</f>
        <v>1</v>
      </c>
      <c r="BL67" s="194">
        <f t="shared" si="1445"/>
        <v>100</v>
      </c>
      <c r="BM67" s="147">
        <f t="shared" ref="BM67" si="1493">IF(OR($H67=0,BL67=0),0,BL67/$H67)</f>
        <v>1</v>
      </c>
      <c r="BN67" s="194">
        <f t="shared" si="1447"/>
        <v>100</v>
      </c>
      <c r="BO67" s="147">
        <f t="shared" ref="BO67" si="1494">IF(OR($H67=0,BN67=0),0,BN67/$H67)</f>
        <v>1</v>
      </c>
      <c r="BP67" s="194">
        <f t="shared" si="1449"/>
        <v>100</v>
      </c>
      <c r="BQ67" s="147">
        <f t="shared" ref="BQ67" si="1495">IF(OR($H67=0,BP67=0),0,BP67/$H67)</f>
        <v>1</v>
      </c>
      <c r="BR67" s="194">
        <f t="shared" si="1451"/>
        <v>100</v>
      </c>
      <c r="BS67" s="147">
        <f t="shared" ref="BS67" si="1496">IF(OR($H67=0,BR67=0),0,BR67/$H67)</f>
        <v>1</v>
      </c>
      <c r="BT67" s="194">
        <f t="shared" si="1453"/>
        <v>100</v>
      </c>
      <c r="BU67" s="147">
        <f t="shared" si="1454"/>
        <v>1</v>
      </c>
      <c r="BV67" s="194">
        <f t="shared" si="1455"/>
        <v>100</v>
      </c>
      <c r="BW67" s="147">
        <f t="shared" si="1456"/>
        <v>1</v>
      </c>
      <c r="BX67" s="194">
        <f t="shared" si="1457"/>
        <v>100</v>
      </c>
      <c r="BY67" s="147">
        <f t="shared" si="1458"/>
        <v>1</v>
      </c>
      <c r="BZ67" s="194">
        <f t="shared" si="1459"/>
        <v>100</v>
      </c>
      <c r="CA67" s="147">
        <f t="shared" si="1460"/>
        <v>1</v>
      </c>
      <c r="CB67" s="194">
        <f t="shared" si="1461"/>
        <v>100</v>
      </c>
      <c r="CC67" s="147">
        <f t="shared" si="1462"/>
        <v>1</v>
      </c>
      <c r="CD67" s="194">
        <f t="shared" si="1463"/>
        <v>100</v>
      </c>
      <c r="CE67" s="147">
        <f t="shared" si="1464"/>
        <v>1</v>
      </c>
      <c r="CF67" s="194">
        <f t="shared" si="1465"/>
        <v>100</v>
      </c>
      <c r="CG67" s="147">
        <f t="shared" si="1466"/>
        <v>1</v>
      </c>
      <c r="CH67" s="194">
        <f t="shared" si="1467"/>
        <v>100</v>
      </c>
      <c r="CI67" s="147">
        <f t="shared" si="1468"/>
        <v>1</v>
      </c>
      <c r="CJ67" s="194">
        <f t="shared" si="1469"/>
        <v>100</v>
      </c>
      <c r="CK67" s="147">
        <f t="shared" si="1470"/>
        <v>1</v>
      </c>
      <c r="CL67" s="194">
        <f t="shared" si="1471"/>
        <v>100</v>
      </c>
      <c r="CM67" s="147">
        <f t="shared" si="1472"/>
        <v>1</v>
      </c>
    </row>
    <row r="68" spans="1:91" s="142" customFormat="1" ht="14.1" customHeight="1">
      <c r="A68" s="74">
        <f t="shared" si="32"/>
        <v>206</v>
      </c>
      <c r="B68" s="173" t="s">
        <v>73</v>
      </c>
      <c r="C68" s="174"/>
      <c r="D68" s="151">
        <v>14</v>
      </c>
      <c r="E68" s="151">
        <v>14</v>
      </c>
      <c r="F68" s="175">
        <v>45307</v>
      </c>
      <c r="G68" s="175">
        <v>45320</v>
      </c>
      <c r="H68" s="144">
        <v>100</v>
      </c>
      <c r="I68" s="144">
        <v>100</v>
      </c>
      <c r="J68" s="145" t="s">
        <v>32</v>
      </c>
      <c r="K68" s="152">
        <f t="shared" si="1398"/>
        <v>100</v>
      </c>
      <c r="L68" s="55">
        <f t="shared" si="1399"/>
        <v>0.14285714285714285</v>
      </c>
      <c r="M68" s="147">
        <f t="shared" si="1400"/>
        <v>1</v>
      </c>
      <c r="N68" s="148">
        <f t="shared" si="1401"/>
        <v>1</v>
      </c>
      <c r="O68" s="149">
        <f t="shared" si="570"/>
        <v>0</v>
      </c>
      <c r="P68" s="150"/>
      <c r="T68" s="194">
        <f t="shared" si="1402"/>
        <v>0</v>
      </c>
      <c r="U68" s="147">
        <f t="shared" si="1403"/>
        <v>0</v>
      </c>
      <c r="V68" s="194">
        <f t="shared" si="1404"/>
        <v>0</v>
      </c>
      <c r="W68" s="147">
        <f t="shared" si="1403"/>
        <v>0</v>
      </c>
      <c r="X68" s="194">
        <f t="shared" si="1405"/>
        <v>0</v>
      </c>
      <c r="Y68" s="147">
        <f t="shared" ref="Y68" si="1497">IF(OR($H68=0,X68=0),0,X68/$H68)</f>
        <v>0</v>
      </c>
      <c r="Z68" s="194">
        <f t="shared" si="1407"/>
        <v>0</v>
      </c>
      <c r="AA68" s="147">
        <f t="shared" ref="AA68" si="1498">IF(OR($H68=0,Z68=0),0,Z68/$H68)</f>
        <v>0</v>
      </c>
      <c r="AB68" s="194">
        <f t="shared" si="1409"/>
        <v>0</v>
      </c>
      <c r="AC68" s="147">
        <f t="shared" ref="AC68" si="1499">IF(OR($H68=0,AB68=0),0,AB68/$H68)</f>
        <v>0</v>
      </c>
      <c r="AD68" s="194">
        <f t="shared" si="1411"/>
        <v>0</v>
      </c>
      <c r="AE68" s="147">
        <f t="shared" ref="AE68" si="1500">IF(OR($H68=0,AD68=0),0,AD68/$H68)</f>
        <v>0</v>
      </c>
      <c r="AF68" s="194">
        <f t="shared" si="1413"/>
        <v>0</v>
      </c>
      <c r="AG68" s="147">
        <f t="shared" ref="AG68" si="1501">IF(OR($H68=0,AF68=0),0,AF68/$H68)</f>
        <v>0</v>
      </c>
      <c r="AH68" s="194">
        <f t="shared" si="1415"/>
        <v>0</v>
      </c>
      <c r="AI68" s="147">
        <f t="shared" ref="AI68" si="1502">IF(OR($H68=0,AH68=0),0,AH68/$H68)</f>
        <v>0</v>
      </c>
      <c r="AJ68" s="194">
        <f t="shared" si="1417"/>
        <v>0</v>
      </c>
      <c r="AK68" s="147">
        <f t="shared" ref="AK68" si="1503">IF(OR($H68=0,AJ68=0),0,AJ68/$H68)</f>
        <v>0</v>
      </c>
      <c r="AL68" s="194">
        <f t="shared" si="1419"/>
        <v>0</v>
      </c>
      <c r="AM68" s="147">
        <f t="shared" ref="AM68" si="1504">IF(OR($H68=0,AL68=0),0,AL68/$H68)</f>
        <v>0</v>
      </c>
      <c r="AN68" s="194">
        <f t="shared" si="1421"/>
        <v>0</v>
      </c>
      <c r="AO68" s="147">
        <f t="shared" ref="AO68" si="1505">IF(OR($H68=0,AN68=0),0,AN68/$H68)</f>
        <v>0</v>
      </c>
      <c r="AP68" s="194">
        <f t="shared" si="1423"/>
        <v>0</v>
      </c>
      <c r="AQ68" s="147">
        <f t="shared" ref="AQ68" si="1506">IF(OR($H68=0,AP68=0),0,AP68/$H68)</f>
        <v>0</v>
      </c>
      <c r="AR68" s="194">
        <f t="shared" si="1425"/>
        <v>0</v>
      </c>
      <c r="AS68" s="147">
        <f t="shared" ref="AS68" si="1507">IF(OR($H68=0,AR68=0),0,AR68/$H68)</f>
        <v>0</v>
      </c>
      <c r="AT68" s="194">
        <f t="shared" si="1427"/>
        <v>21.428571428571427</v>
      </c>
      <c r="AU68" s="147">
        <f t="shared" ref="AU68" si="1508">IF(OR($H68=0,AT68=0),0,AT68/$H68)</f>
        <v>0.21428571428571427</v>
      </c>
      <c r="AV68" s="194">
        <f t="shared" si="1429"/>
        <v>71.428571428571431</v>
      </c>
      <c r="AW68" s="147">
        <f t="shared" ref="AW68" si="1509">IF(OR($H68=0,AV68=0),0,AV68/$H68)</f>
        <v>0.7142857142857143</v>
      </c>
      <c r="AX68" s="194">
        <f t="shared" si="1431"/>
        <v>100</v>
      </c>
      <c r="AY68" s="147">
        <f t="shared" ref="AY68" si="1510">IF(OR($H68=0,AX68=0),0,AX68/$H68)</f>
        <v>1</v>
      </c>
      <c r="AZ68" s="194">
        <f t="shared" si="1433"/>
        <v>100</v>
      </c>
      <c r="BA68" s="147">
        <f t="shared" ref="BA68" si="1511">IF(OR($H68=0,AZ68=0),0,AZ68/$H68)</f>
        <v>1</v>
      </c>
      <c r="BB68" s="194">
        <f t="shared" si="1435"/>
        <v>100</v>
      </c>
      <c r="BC68" s="147">
        <f t="shared" ref="BC68" si="1512">IF(OR($H68=0,BB68=0),0,BB68/$H68)</f>
        <v>1</v>
      </c>
      <c r="BD68" s="194">
        <f t="shared" si="1437"/>
        <v>100</v>
      </c>
      <c r="BE68" s="147">
        <f t="shared" ref="BE68" si="1513">IF(OR($H68=0,BD68=0),0,BD68/$H68)</f>
        <v>1</v>
      </c>
      <c r="BF68" s="194">
        <f t="shared" si="1439"/>
        <v>100</v>
      </c>
      <c r="BG68" s="147">
        <f t="shared" ref="BG68" si="1514">IF(OR($H68=0,BF68=0),0,BF68/$H68)</f>
        <v>1</v>
      </c>
      <c r="BH68" s="194">
        <f t="shared" si="1441"/>
        <v>100</v>
      </c>
      <c r="BI68" s="147">
        <f t="shared" ref="BI68" si="1515">IF(OR($H68=0,BH68=0),0,BH68/$H68)</f>
        <v>1</v>
      </c>
      <c r="BJ68" s="194">
        <f t="shared" si="1443"/>
        <v>100</v>
      </c>
      <c r="BK68" s="147">
        <f t="shared" ref="BK68" si="1516">IF(OR($H68=0,BJ68=0),0,BJ68/$H68)</f>
        <v>1</v>
      </c>
      <c r="BL68" s="194">
        <f t="shared" si="1445"/>
        <v>100</v>
      </c>
      <c r="BM68" s="147">
        <f t="shared" ref="BM68" si="1517">IF(OR($H68=0,BL68=0),0,BL68/$H68)</f>
        <v>1</v>
      </c>
      <c r="BN68" s="194">
        <f t="shared" si="1447"/>
        <v>100</v>
      </c>
      <c r="BO68" s="147">
        <f t="shared" ref="BO68" si="1518">IF(OR($H68=0,BN68=0),0,BN68/$H68)</f>
        <v>1</v>
      </c>
      <c r="BP68" s="194">
        <f t="shared" si="1449"/>
        <v>100</v>
      </c>
      <c r="BQ68" s="147">
        <f t="shared" ref="BQ68" si="1519">IF(OR($H68=0,BP68=0),0,BP68/$H68)</f>
        <v>1</v>
      </c>
      <c r="BR68" s="194">
        <f t="shared" si="1451"/>
        <v>100</v>
      </c>
      <c r="BS68" s="147">
        <f t="shared" ref="BS68" si="1520">IF(OR($H68=0,BR68=0),0,BR68/$H68)</f>
        <v>1</v>
      </c>
      <c r="BT68" s="194">
        <f t="shared" si="1453"/>
        <v>100</v>
      </c>
      <c r="BU68" s="147">
        <f t="shared" si="1454"/>
        <v>1</v>
      </c>
      <c r="BV68" s="194">
        <f t="shared" si="1455"/>
        <v>100</v>
      </c>
      <c r="BW68" s="147">
        <f t="shared" si="1456"/>
        <v>1</v>
      </c>
      <c r="BX68" s="194">
        <f t="shared" si="1457"/>
        <v>100</v>
      </c>
      <c r="BY68" s="147">
        <f t="shared" si="1458"/>
        <v>1</v>
      </c>
      <c r="BZ68" s="194">
        <f t="shared" si="1459"/>
        <v>100</v>
      </c>
      <c r="CA68" s="147">
        <f t="shared" si="1460"/>
        <v>1</v>
      </c>
      <c r="CB68" s="194">
        <f t="shared" si="1461"/>
        <v>100</v>
      </c>
      <c r="CC68" s="147">
        <f t="shared" si="1462"/>
        <v>1</v>
      </c>
      <c r="CD68" s="194">
        <f t="shared" si="1463"/>
        <v>100</v>
      </c>
      <c r="CE68" s="147">
        <f t="shared" si="1464"/>
        <v>1</v>
      </c>
      <c r="CF68" s="194">
        <f t="shared" si="1465"/>
        <v>100</v>
      </c>
      <c r="CG68" s="147">
        <f t="shared" si="1466"/>
        <v>1</v>
      </c>
      <c r="CH68" s="194">
        <f t="shared" si="1467"/>
        <v>100</v>
      </c>
      <c r="CI68" s="147">
        <f t="shared" si="1468"/>
        <v>1</v>
      </c>
      <c r="CJ68" s="194">
        <f t="shared" si="1469"/>
        <v>100</v>
      </c>
      <c r="CK68" s="147">
        <f t="shared" si="1470"/>
        <v>1</v>
      </c>
      <c r="CL68" s="194">
        <f t="shared" si="1471"/>
        <v>100</v>
      </c>
      <c r="CM68" s="147">
        <f t="shared" si="1472"/>
        <v>1</v>
      </c>
    </row>
    <row r="69" spans="1:91" s="142" customFormat="1" ht="14.1" customHeight="1">
      <c r="A69" s="74">
        <f t="shared" si="32"/>
        <v>207</v>
      </c>
      <c r="B69" s="173" t="s">
        <v>75</v>
      </c>
      <c r="C69" s="174"/>
      <c r="D69" s="151">
        <v>14</v>
      </c>
      <c r="E69" s="151">
        <v>14</v>
      </c>
      <c r="F69" s="175">
        <v>45308</v>
      </c>
      <c r="G69" s="175">
        <v>45321</v>
      </c>
      <c r="H69" s="144">
        <v>100</v>
      </c>
      <c r="I69" s="144">
        <v>100</v>
      </c>
      <c r="J69" s="145" t="s">
        <v>32</v>
      </c>
      <c r="K69" s="152">
        <f t="shared" si="1398"/>
        <v>100</v>
      </c>
      <c r="L69" s="55">
        <f t="shared" si="1399"/>
        <v>0.14285714285714285</v>
      </c>
      <c r="M69" s="147">
        <f t="shared" si="1400"/>
        <v>1</v>
      </c>
      <c r="N69" s="148">
        <f t="shared" si="1401"/>
        <v>1</v>
      </c>
      <c r="O69" s="149">
        <f t="shared" si="570"/>
        <v>0</v>
      </c>
      <c r="P69" s="150"/>
      <c r="T69" s="194">
        <f t="shared" si="1402"/>
        <v>0</v>
      </c>
      <c r="U69" s="147">
        <f t="shared" si="1403"/>
        <v>0</v>
      </c>
      <c r="V69" s="194">
        <f t="shared" si="1404"/>
        <v>0</v>
      </c>
      <c r="W69" s="147">
        <f t="shared" si="1403"/>
        <v>0</v>
      </c>
      <c r="X69" s="194">
        <f t="shared" si="1405"/>
        <v>0</v>
      </c>
      <c r="Y69" s="147">
        <f t="shared" ref="Y69" si="1521">IF(OR($H69=0,X69=0),0,X69/$H69)</f>
        <v>0</v>
      </c>
      <c r="Z69" s="194">
        <f t="shared" si="1407"/>
        <v>0</v>
      </c>
      <c r="AA69" s="147">
        <f t="shared" ref="AA69" si="1522">IF(OR($H69=0,Z69=0),0,Z69/$H69)</f>
        <v>0</v>
      </c>
      <c r="AB69" s="194">
        <f t="shared" si="1409"/>
        <v>0</v>
      </c>
      <c r="AC69" s="147">
        <f t="shared" ref="AC69" si="1523">IF(OR($H69=0,AB69=0),0,AB69/$H69)</f>
        <v>0</v>
      </c>
      <c r="AD69" s="194">
        <f t="shared" si="1411"/>
        <v>0</v>
      </c>
      <c r="AE69" s="147">
        <f t="shared" ref="AE69" si="1524">IF(OR($H69=0,AD69=0),0,AD69/$H69)</f>
        <v>0</v>
      </c>
      <c r="AF69" s="194">
        <f t="shared" si="1413"/>
        <v>0</v>
      </c>
      <c r="AG69" s="147">
        <f t="shared" ref="AG69" si="1525">IF(OR($H69=0,AF69=0),0,AF69/$H69)</f>
        <v>0</v>
      </c>
      <c r="AH69" s="194">
        <f t="shared" si="1415"/>
        <v>0</v>
      </c>
      <c r="AI69" s="147">
        <f t="shared" ref="AI69" si="1526">IF(OR($H69=0,AH69=0),0,AH69/$H69)</f>
        <v>0</v>
      </c>
      <c r="AJ69" s="194">
        <f t="shared" si="1417"/>
        <v>0</v>
      </c>
      <c r="AK69" s="147">
        <f t="shared" ref="AK69" si="1527">IF(OR($H69=0,AJ69=0),0,AJ69/$H69)</f>
        <v>0</v>
      </c>
      <c r="AL69" s="194">
        <f t="shared" si="1419"/>
        <v>0</v>
      </c>
      <c r="AM69" s="147">
        <f t="shared" ref="AM69" si="1528">IF(OR($H69=0,AL69=0),0,AL69/$H69)</f>
        <v>0</v>
      </c>
      <c r="AN69" s="194">
        <f t="shared" si="1421"/>
        <v>0</v>
      </c>
      <c r="AO69" s="147">
        <f t="shared" ref="AO69" si="1529">IF(OR($H69=0,AN69=0),0,AN69/$H69)</f>
        <v>0</v>
      </c>
      <c r="AP69" s="194">
        <f t="shared" si="1423"/>
        <v>0</v>
      </c>
      <c r="AQ69" s="147">
        <f t="shared" ref="AQ69" si="1530">IF(OR($H69=0,AP69=0),0,AP69/$H69)</f>
        <v>0</v>
      </c>
      <c r="AR69" s="194">
        <f t="shared" si="1425"/>
        <v>0</v>
      </c>
      <c r="AS69" s="147">
        <f t="shared" ref="AS69" si="1531">IF(OR($H69=0,AR69=0),0,AR69/$H69)</f>
        <v>0</v>
      </c>
      <c r="AT69" s="194">
        <f t="shared" si="1427"/>
        <v>14.285714285714285</v>
      </c>
      <c r="AU69" s="147">
        <f t="shared" ref="AU69" si="1532">IF(OR($H69=0,AT69=0),0,AT69/$H69)</f>
        <v>0.14285714285714285</v>
      </c>
      <c r="AV69" s="194">
        <f t="shared" si="1429"/>
        <v>64.285714285714292</v>
      </c>
      <c r="AW69" s="147">
        <f t="shared" ref="AW69" si="1533">IF(OR($H69=0,AV69=0),0,AV69/$H69)</f>
        <v>0.6428571428571429</v>
      </c>
      <c r="AX69" s="194">
        <f t="shared" si="1431"/>
        <v>100</v>
      </c>
      <c r="AY69" s="147">
        <f t="shared" ref="AY69" si="1534">IF(OR($H69=0,AX69=0),0,AX69/$H69)</f>
        <v>1</v>
      </c>
      <c r="AZ69" s="194">
        <f t="shared" si="1433"/>
        <v>100</v>
      </c>
      <c r="BA69" s="147">
        <f t="shared" ref="BA69" si="1535">IF(OR($H69=0,AZ69=0),0,AZ69/$H69)</f>
        <v>1</v>
      </c>
      <c r="BB69" s="194">
        <f t="shared" si="1435"/>
        <v>100</v>
      </c>
      <c r="BC69" s="147">
        <f t="shared" ref="BC69" si="1536">IF(OR($H69=0,BB69=0),0,BB69/$H69)</f>
        <v>1</v>
      </c>
      <c r="BD69" s="194">
        <f t="shared" si="1437"/>
        <v>100</v>
      </c>
      <c r="BE69" s="147">
        <f t="shared" ref="BE69" si="1537">IF(OR($H69=0,BD69=0),0,BD69/$H69)</f>
        <v>1</v>
      </c>
      <c r="BF69" s="194">
        <f t="shared" si="1439"/>
        <v>100</v>
      </c>
      <c r="BG69" s="147">
        <f t="shared" ref="BG69" si="1538">IF(OR($H69=0,BF69=0),0,BF69/$H69)</f>
        <v>1</v>
      </c>
      <c r="BH69" s="194">
        <f t="shared" si="1441"/>
        <v>100</v>
      </c>
      <c r="BI69" s="147">
        <f t="shared" ref="BI69" si="1539">IF(OR($H69=0,BH69=0),0,BH69/$H69)</f>
        <v>1</v>
      </c>
      <c r="BJ69" s="194">
        <f t="shared" si="1443"/>
        <v>100</v>
      </c>
      <c r="BK69" s="147">
        <f t="shared" ref="BK69" si="1540">IF(OR($H69=0,BJ69=0),0,BJ69/$H69)</f>
        <v>1</v>
      </c>
      <c r="BL69" s="194">
        <f t="shared" si="1445"/>
        <v>100</v>
      </c>
      <c r="BM69" s="147">
        <f t="shared" ref="BM69" si="1541">IF(OR($H69=0,BL69=0),0,BL69/$H69)</f>
        <v>1</v>
      </c>
      <c r="BN69" s="194">
        <f t="shared" si="1447"/>
        <v>100</v>
      </c>
      <c r="BO69" s="147">
        <f t="shared" ref="BO69" si="1542">IF(OR($H69=0,BN69=0),0,BN69/$H69)</f>
        <v>1</v>
      </c>
      <c r="BP69" s="194">
        <f t="shared" si="1449"/>
        <v>100</v>
      </c>
      <c r="BQ69" s="147">
        <f t="shared" ref="BQ69" si="1543">IF(OR($H69=0,BP69=0),0,BP69/$H69)</f>
        <v>1</v>
      </c>
      <c r="BR69" s="194">
        <f t="shared" si="1451"/>
        <v>100</v>
      </c>
      <c r="BS69" s="147">
        <f t="shared" ref="BS69" si="1544">IF(OR($H69=0,BR69=0),0,BR69/$H69)</f>
        <v>1</v>
      </c>
      <c r="BT69" s="194">
        <f t="shared" si="1453"/>
        <v>100</v>
      </c>
      <c r="BU69" s="147">
        <f t="shared" si="1454"/>
        <v>1</v>
      </c>
      <c r="BV69" s="194">
        <f t="shared" si="1455"/>
        <v>100</v>
      </c>
      <c r="BW69" s="147">
        <f t="shared" si="1456"/>
        <v>1</v>
      </c>
      <c r="BX69" s="194">
        <f t="shared" si="1457"/>
        <v>100</v>
      </c>
      <c r="BY69" s="147">
        <f t="shared" si="1458"/>
        <v>1</v>
      </c>
      <c r="BZ69" s="194">
        <f t="shared" si="1459"/>
        <v>100</v>
      </c>
      <c r="CA69" s="147">
        <f t="shared" si="1460"/>
        <v>1</v>
      </c>
      <c r="CB69" s="194">
        <f t="shared" si="1461"/>
        <v>100</v>
      </c>
      <c r="CC69" s="147">
        <f t="shared" si="1462"/>
        <v>1</v>
      </c>
      <c r="CD69" s="194">
        <f t="shared" si="1463"/>
        <v>100</v>
      </c>
      <c r="CE69" s="147">
        <f t="shared" si="1464"/>
        <v>1</v>
      </c>
      <c r="CF69" s="194">
        <f t="shared" si="1465"/>
        <v>100</v>
      </c>
      <c r="CG69" s="147">
        <f t="shared" si="1466"/>
        <v>1</v>
      </c>
      <c r="CH69" s="194">
        <f t="shared" si="1467"/>
        <v>100</v>
      </c>
      <c r="CI69" s="147">
        <f t="shared" si="1468"/>
        <v>1</v>
      </c>
      <c r="CJ69" s="194">
        <f t="shared" si="1469"/>
        <v>100</v>
      </c>
      <c r="CK69" s="147">
        <f t="shared" si="1470"/>
        <v>1</v>
      </c>
      <c r="CL69" s="194">
        <f t="shared" si="1471"/>
        <v>100</v>
      </c>
      <c r="CM69" s="147">
        <f t="shared" si="1472"/>
        <v>1</v>
      </c>
    </row>
    <row r="70" spans="1:91" s="142" customFormat="1" ht="14.1" customHeight="1">
      <c r="A70" s="74">
        <f t="shared" si="32"/>
        <v>208</v>
      </c>
      <c r="B70" s="173" t="s">
        <v>76</v>
      </c>
      <c r="C70" s="174"/>
      <c r="D70" s="140">
        <v>13</v>
      </c>
      <c r="E70" s="140">
        <v>13</v>
      </c>
      <c r="F70" s="175">
        <v>45313</v>
      </c>
      <c r="G70" s="175">
        <v>45325</v>
      </c>
      <c r="H70" s="144">
        <v>100</v>
      </c>
      <c r="I70" s="144">
        <v>100</v>
      </c>
      <c r="J70" s="145" t="s">
        <v>32</v>
      </c>
      <c r="K70" s="141">
        <f t="shared" si="1398"/>
        <v>100</v>
      </c>
      <c r="L70" s="55">
        <f t="shared" si="1399"/>
        <v>0.1326530612244898</v>
      </c>
      <c r="M70" s="147">
        <f t="shared" si="1400"/>
        <v>1</v>
      </c>
      <c r="N70" s="148">
        <f t="shared" si="1401"/>
        <v>1</v>
      </c>
      <c r="O70" s="149">
        <f t="shared" si="570"/>
        <v>0</v>
      </c>
      <c r="P70" s="150"/>
      <c r="T70" s="194">
        <f t="shared" si="1402"/>
        <v>0</v>
      </c>
      <c r="U70" s="147">
        <f t="shared" si="1403"/>
        <v>0</v>
      </c>
      <c r="V70" s="194">
        <f t="shared" si="1404"/>
        <v>0</v>
      </c>
      <c r="W70" s="147">
        <f t="shared" si="1403"/>
        <v>0</v>
      </c>
      <c r="X70" s="194">
        <f t="shared" si="1405"/>
        <v>0</v>
      </c>
      <c r="Y70" s="147">
        <f t="shared" ref="Y70" si="1545">IF(OR($H70=0,X70=0),0,X70/$H70)</f>
        <v>0</v>
      </c>
      <c r="Z70" s="194">
        <f t="shared" si="1407"/>
        <v>0</v>
      </c>
      <c r="AA70" s="147">
        <f t="shared" ref="AA70" si="1546">IF(OR($H70=0,Z70=0),0,Z70/$H70)</f>
        <v>0</v>
      </c>
      <c r="AB70" s="194">
        <f t="shared" si="1409"/>
        <v>0</v>
      </c>
      <c r="AC70" s="147">
        <f t="shared" ref="AC70" si="1547">IF(OR($H70=0,AB70=0),0,AB70/$H70)</f>
        <v>0</v>
      </c>
      <c r="AD70" s="194">
        <f t="shared" si="1411"/>
        <v>0</v>
      </c>
      <c r="AE70" s="147">
        <f t="shared" ref="AE70" si="1548">IF(OR($H70=0,AD70=0),0,AD70/$H70)</f>
        <v>0</v>
      </c>
      <c r="AF70" s="194">
        <f t="shared" si="1413"/>
        <v>0</v>
      </c>
      <c r="AG70" s="147">
        <f t="shared" ref="AG70" si="1549">IF(OR($H70=0,AF70=0),0,AF70/$H70)</f>
        <v>0</v>
      </c>
      <c r="AH70" s="194">
        <f t="shared" si="1415"/>
        <v>0</v>
      </c>
      <c r="AI70" s="147">
        <f t="shared" ref="AI70" si="1550">IF(OR($H70=0,AH70=0),0,AH70/$H70)</f>
        <v>0</v>
      </c>
      <c r="AJ70" s="194">
        <f t="shared" si="1417"/>
        <v>0</v>
      </c>
      <c r="AK70" s="147">
        <f t="shared" ref="AK70" si="1551">IF(OR($H70=0,AJ70=0),0,AJ70/$H70)</f>
        <v>0</v>
      </c>
      <c r="AL70" s="194">
        <f t="shared" si="1419"/>
        <v>0</v>
      </c>
      <c r="AM70" s="147">
        <f t="shared" ref="AM70" si="1552">IF(OR($H70=0,AL70=0),0,AL70/$H70)</f>
        <v>0</v>
      </c>
      <c r="AN70" s="194">
        <f t="shared" si="1421"/>
        <v>0</v>
      </c>
      <c r="AO70" s="147">
        <f t="shared" ref="AO70" si="1553">IF(OR($H70=0,AN70=0),0,AN70/$H70)</f>
        <v>0</v>
      </c>
      <c r="AP70" s="194">
        <f t="shared" si="1423"/>
        <v>0</v>
      </c>
      <c r="AQ70" s="147">
        <f t="shared" ref="AQ70" si="1554">IF(OR($H70=0,AP70=0),0,AP70/$H70)</f>
        <v>0</v>
      </c>
      <c r="AR70" s="194">
        <f t="shared" si="1425"/>
        <v>0</v>
      </c>
      <c r="AS70" s="147">
        <f t="shared" ref="AS70" si="1555">IF(OR($H70=0,AR70=0),0,AR70/$H70)</f>
        <v>0</v>
      </c>
      <c r="AT70" s="194">
        <f t="shared" si="1427"/>
        <v>0</v>
      </c>
      <c r="AU70" s="147">
        <f t="shared" ref="AU70" si="1556">IF(OR($H70=0,AT70=0),0,AT70/$H70)</f>
        <v>0</v>
      </c>
      <c r="AV70" s="194">
        <f t="shared" si="1429"/>
        <v>30.76923076923077</v>
      </c>
      <c r="AW70" s="147">
        <f t="shared" ref="AW70" si="1557">IF(OR($H70=0,AV70=0),0,AV70/$H70)</f>
        <v>0.30769230769230771</v>
      </c>
      <c r="AX70" s="194">
        <f t="shared" si="1431"/>
        <v>84.615384615384613</v>
      </c>
      <c r="AY70" s="147">
        <f t="shared" ref="AY70" si="1558">IF(OR($H70=0,AX70=0),0,AX70/$H70)</f>
        <v>0.84615384615384615</v>
      </c>
      <c r="AZ70" s="194">
        <f t="shared" si="1433"/>
        <v>100</v>
      </c>
      <c r="BA70" s="147">
        <f t="shared" ref="BA70" si="1559">IF(OR($H70=0,AZ70=0),0,AZ70/$H70)</f>
        <v>1</v>
      </c>
      <c r="BB70" s="194">
        <f t="shared" si="1435"/>
        <v>100</v>
      </c>
      <c r="BC70" s="147">
        <f t="shared" ref="BC70" si="1560">IF(OR($H70=0,BB70=0),0,BB70/$H70)</f>
        <v>1</v>
      </c>
      <c r="BD70" s="194">
        <f t="shared" si="1437"/>
        <v>100</v>
      </c>
      <c r="BE70" s="147">
        <f t="shared" ref="BE70" si="1561">IF(OR($H70=0,BD70=0),0,BD70/$H70)</f>
        <v>1</v>
      </c>
      <c r="BF70" s="194">
        <f t="shared" si="1439"/>
        <v>100</v>
      </c>
      <c r="BG70" s="147">
        <f t="shared" ref="BG70" si="1562">IF(OR($H70=0,BF70=0),0,BF70/$H70)</f>
        <v>1</v>
      </c>
      <c r="BH70" s="194">
        <f t="shared" si="1441"/>
        <v>100</v>
      </c>
      <c r="BI70" s="147">
        <f t="shared" ref="BI70" si="1563">IF(OR($H70=0,BH70=0),0,BH70/$H70)</f>
        <v>1</v>
      </c>
      <c r="BJ70" s="194">
        <f t="shared" si="1443"/>
        <v>100</v>
      </c>
      <c r="BK70" s="147">
        <f t="shared" ref="BK70" si="1564">IF(OR($H70=0,BJ70=0),0,BJ70/$H70)</f>
        <v>1</v>
      </c>
      <c r="BL70" s="194">
        <f t="shared" si="1445"/>
        <v>100</v>
      </c>
      <c r="BM70" s="147">
        <f t="shared" ref="BM70" si="1565">IF(OR($H70=0,BL70=0),0,BL70/$H70)</f>
        <v>1</v>
      </c>
      <c r="BN70" s="194">
        <f t="shared" si="1447"/>
        <v>100</v>
      </c>
      <c r="BO70" s="147">
        <f t="shared" ref="BO70" si="1566">IF(OR($H70=0,BN70=0),0,BN70/$H70)</f>
        <v>1</v>
      </c>
      <c r="BP70" s="194">
        <f t="shared" si="1449"/>
        <v>100</v>
      </c>
      <c r="BQ70" s="147">
        <f t="shared" ref="BQ70" si="1567">IF(OR($H70=0,BP70=0),0,BP70/$H70)</f>
        <v>1</v>
      </c>
      <c r="BR70" s="194">
        <f t="shared" si="1451"/>
        <v>100</v>
      </c>
      <c r="BS70" s="147">
        <f t="shared" ref="BS70" si="1568">IF(OR($H70=0,BR70=0),0,BR70/$H70)</f>
        <v>1</v>
      </c>
      <c r="BT70" s="194">
        <f t="shared" si="1453"/>
        <v>100</v>
      </c>
      <c r="BU70" s="147">
        <f t="shared" si="1454"/>
        <v>1</v>
      </c>
      <c r="BV70" s="194">
        <f t="shared" si="1455"/>
        <v>100</v>
      </c>
      <c r="BW70" s="147">
        <f t="shared" si="1456"/>
        <v>1</v>
      </c>
      <c r="BX70" s="194">
        <f t="shared" si="1457"/>
        <v>100</v>
      </c>
      <c r="BY70" s="147">
        <f t="shared" si="1458"/>
        <v>1</v>
      </c>
      <c r="BZ70" s="194">
        <f t="shared" si="1459"/>
        <v>100</v>
      </c>
      <c r="CA70" s="147">
        <f t="shared" si="1460"/>
        <v>1</v>
      </c>
      <c r="CB70" s="194">
        <f t="shared" si="1461"/>
        <v>100</v>
      </c>
      <c r="CC70" s="147">
        <f t="shared" si="1462"/>
        <v>1</v>
      </c>
      <c r="CD70" s="194">
        <f t="shared" si="1463"/>
        <v>100</v>
      </c>
      <c r="CE70" s="147">
        <f t="shared" si="1464"/>
        <v>1</v>
      </c>
      <c r="CF70" s="194">
        <f t="shared" si="1465"/>
        <v>100</v>
      </c>
      <c r="CG70" s="147">
        <f t="shared" si="1466"/>
        <v>1</v>
      </c>
      <c r="CH70" s="194">
        <f t="shared" si="1467"/>
        <v>100</v>
      </c>
      <c r="CI70" s="147">
        <f t="shared" si="1468"/>
        <v>1</v>
      </c>
      <c r="CJ70" s="194">
        <f t="shared" si="1469"/>
        <v>100</v>
      </c>
      <c r="CK70" s="147">
        <f t="shared" si="1470"/>
        <v>1</v>
      </c>
      <c r="CL70" s="194">
        <f t="shared" si="1471"/>
        <v>100</v>
      </c>
      <c r="CM70" s="147">
        <f t="shared" si="1472"/>
        <v>1</v>
      </c>
    </row>
    <row r="71" spans="1:91" s="142" customFormat="1" ht="14.1" customHeight="1">
      <c r="A71" s="74">
        <f t="shared" si="32"/>
        <v>209</v>
      </c>
      <c r="B71" s="173" t="s">
        <v>77</v>
      </c>
      <c r="C71" s="174"/>
      <c r="D71" s="140">
        <v>14</v>
      </c>
      <c r="E71" s="140">
        <v>14</v>
      </c>
      <c r="F71" s="175">
        <v>45315</v>
      </c>
      <c r="G71" s="175">
        <v>45328</v>
      </c>
      <c r="H71" s="144">
        <v>100</v>
      </c>
      <c r="I71" s="144">
        <v>100</v>
      </c>
      <c r="J71" s="145" t="s">
        <v>32</v>
      </c>
      <c r="K71" s="141">
        <f t="shared" si="1398"/>
        <v>100</v>
      </c>
      <c r="L71" s="55">
        <f t="shared" si="1399"/>
        <v>0.14285714285714285</v>
      </c>
      <c r="M71" s="147">
        <f t="shared" si="1400"/>
        <v>1</v>
      </c>
      <c r="N71" s="148">
        <f t="shared" si="1401"/>
        <v>1</v>
      </c>
      <c r="O71" s="149">
        <f t="shared" si="570"/>
        <v>0</v>
      </c>
      <c r="P71" s="150"/>
      <c r="T71" s="194">
        <f t="shared" si="1402"/>
        <v>0</v>
      </c>
      <c r="U71" s="147">
        <f t="shared" si="1403"/>
        <v>0</v>
      </c>
      <c r="V71" s="194">
        <f t="shared" si="1404"/>
        <v>0</v>
      </c>
      <c r="W71" s="147">
        <f t="shared" si="1403"/>
        <v>0</v>
      </c>
      <c r="X71" s="194">
        <f t="shared" si="1405"/>
        <v>0</v>
      </c>
      <c r="Y71" s="147">
        <f t="shared" ref="Y71" si="1569">IF(OR($H71=0,X71=0),0,X71/$H71)</f>
        <v>0</v>
      </c>
      <c r="Z71" s="194">
        <f t="shared" si="1407"/>
        <v>0</v>
      </c>
      <c r="AA71" s="147">
        <f t="shared" ref="AA71" si="1570">IF(OR($H71=0,Z71=0),0,Z71/$H71)</f>
        <v>0</v>
      </c>
      <c r="AB71" s="194">
        <f t="shared" si="1409"/>
        <v>0</v>
      </c>
      <c r="AC71" s="147">
        <f t="shared" ref="AC71" si="1571">IF(OR($H71=0,AB71=0),0,AB71/$H71)</f>
        <v>0</v>
      </c>
      <c r="AD71" s="194">
        <f t="shared" si="1411"/>
        <v>0</v>
      </c>
      <c r="AE71" s="147">
        <f t="shared" ref="AE71" si="1572">IF(OR($H71=0,AD71=0),0,AD71/$H71)</f>
        <v>0</v>
      </c>
      <c r="AF71" s="194">
        <f t="shared" si="1413"/>
        <v>0</v>
      </c>
      <c r="AG71" s="147">
        <f t="shared" ref="AG71" si="1573">IF(OR($H71=0,AF71=0),0,AF71/$H71)</f>
        <v>0</v>
      </c>
      <c r="AH71" s="194">
        <f t="shared" si="1415"/>
        <v>0</v>
      </c>
      <c r="AI71" s="147">
        <f t="shared" ref="AI71" si="1574">IF(OR($H71=0,AH71=0),0,AH71/$H71)</f>
        <v>0</v>
      </c>
      <c r="AJ71" s="194">
        <f t="shared" si="1417"/>
        <v>0</v>
      </c>
      <c r="AK71" s="147">
        <f t="shared" ref="AK71" si="1575">IF(OR($H71=0,AJ71=0),0,AJ71/$H71)</f>
        <v>0</v>
      </c>
      <c r="AL71" s="194">
        <f t="shared" si="1419"/>
        <v>0</v>
      </c>
      <c r="AM71" s="147">
        <f t="shared" ref="AM71" si="1576">IF(OR($H71=0,AL71=0),0,AL71/$H71)</f>
        <v>0</v>
      </c>
      <c r="AN71" s="194">
        <f t="shared" si="1421"/>
        <v>0</v>
      </c>
      <c r="AO71" s="147">
        <f t="shared" ref="AO71" si="1577">IF(OR($H71=0,AN71=0),0,AN71/$H71)</f>
        <v>0</v>
      </c>
      <c r="AP71" s="194">
        <f t="shared" si="1423"/>
        <v>0</v>
      </c>
      <c r="AQ71" s="147">
        <f t="shared" ref="AQ71" si="1578">IF(OR($H71=0,AP71=0),0,AP71/$H71)</f>
        <v>0</v>
      </c>
      <c r="AR71" s="194">
        <f t="shared" si="1425"/>
        <v>0</v>
      </c>
      <c r="AS71" s="147">
        <f t="shared" ref="AS71" si="1579">IF(OR($H71=0,AR71=0),0,AR71/$H71)</f>
        <v>0</v>
      </c>
      <c r="AT71" s="194">
        <f t="shared" si="1427"/>
        <v>0</v>
      </c>
      <c r="AU71" s="147">
        <f t="shared" ref="AU71" si="1580">IF(OR($H71=0,AT71=0),0,AT71/$H71)</f>
        <v>0</v>
      </c>
      <c r="AV71" s="194">
        <f t="shared" si="1429"/>
        <v>14.285714285714285</v>
      </c>
      <c r="AW71" s="147">
        <f t="shared" ref="AW71" si="1581">IF(OR($H71=0,AV71=0),0,AV71/$H71)</f>
        <v>0.14285714285714285</v>
      </c>
      <c r="AX71" s="194">
        <f t="shared" si="1431"/>
        <v>64.285714285714292</v>
      </c>
      <c r="AY71" s="147">
        <f t="shared" ref="AY71" si="1582">IF(OR($H71=0,AX71=0),0,AX71/$H71)</f>
        <v>0.6428571428571429</v>
      </c>
      <c r="AZ71" s="194">
        <f t="shared" si="1433"/>
        <v>100</v>
      </c>
      <c r="BA71" s="147">
        <f t="shared" ref="BA71" si="1583">IF(OR($H71=0,AZ71=0),0,AZ71/$H71)</f>
        <v>1</v>
      </c>
      <c r="BB71" s="194">
        <f t="shared" si="1435"/>
        <v>100</v>
      </c>
      <c r="BC71" s="147">
        <f t="shared" ref="BC71" si="1584">IF(OR($H71=0,BB71=0),0,BB71/$H71)</f>
        <v>1</v>
      </c>
      <c r="BD71" s="194">
        <f t="shared" si="1437"/>
        <v>100</v>
      </c>
      <c r="BE71" s="147">
        <f t="shared" ref="BE71" si="1585">IF(OR($H71=0,BD71=0),0,BD71/$H71)</f>
        <v>1</v>
      </c>
      <c r="BF71" s="194">
        <f t="shared" si="1439"/>
        <v>100</v>
      </c>
      <c r="BG71" s="147">
        <f t="shared" ref="BG71" si="1586">IF(OR($H71=0,BF71=0),0,BF71/$H71)</f>
        <v>1</v>
      </c>
      <c r="BH71" s="194">
        <f t="shared" si="1441"/>
        <v>100</v>
      </c>
      <c r="BI71" s="147">
        <f t="shared" ref="BI71" si="1587">IF(OR($H71=0,BH71=0),0,BH71/$H71)</f>
        <v>1</v>
      </c>
      <c r="BJ71" s="194">
        <f t="shared" si="1443"/>
        <v>100</v>
      </c>
      <c r="BK71" s="147">
        <f t="shared" ref="BK71" si="1588">IF(OR($H71=0,BJ71=0),0,BJ71/$H71)</f>
        <v>1</v>
      </c>
      <c r="BL71" s="194">
        <f t="shared" si="1445"/>
        <v>100</v>
      </c>
      <c r="BM71" s="147">
        <f t="shared" ref="BM71" si="1589">IF(OR($H71=0,BL71=0),0,BL71/$H71)</f>
        <v>1</v>
      </c>
      <c r="BN71" s="194">
        <f t="shared" si="1447"/>
        <v>100</v>
      </c>
      <c r="BO71" s="147">
        <f t="shared" ref="BO71" si="1590">IF(OR($H71=0,BN71=0),0,BN71/$H71)</f>
        <v>1</v>
      </c>
      <c r="BP71" s="194">
        <f t="shared" si="1449"/>
        <v>100</v>
      </c>
      <c r="BQ71" s="147">
        <f t="shared" ref="BQ71" si="1591">IF(OR($H71=0,BP71=0),0,BP71/$H71)</f>
        <v>1</v>
      </c>
      <c r="BR71" s="194">
        <f t="shared" si="1451"/>
        <v>100</v>
      </c>
      <c r="BS71" s="147">
        <f t="shared" ref="BS71" si="1592">IF(OR($H71=0,BR71=0),0,BR71/$H71)</f>
        <v>1</v>
      </c>
      <c r="BT71" s="194">
        <f t="shared" si="1453"/>
        <v>100</v>
      </c>
      <c r="BU71" s="147">
        <f t="shared" si="1454"/>
        <v>1</v>
      </c>
      <c r="BV71" s="194">
        <f t="shared" si="1455"/>
        <v>100</v>
      </c>
      <c r="BW71" s="147">
        <f t="shared" si="1456"/>
        <v>1</v>
      </c>
      <c r="BX71" s="194">
        <f t="shared" si="1457"/>
        <v>100</v>
      </c>
      <c r="BY71" s="147">
        <f t="shared" si="1458"/>
        <v>1</v>
      </c>
      <c r="BZ71" s="194">
        <f t="shared" si="1459"/>
        <v>100</v>
      </c>
      <c r="CA71" s="147">
        <f t="shared" si="1460"/>
        <v>1</v>
      </c>
      <c r="CB71" s="194">
        <f t="shared" si="1461"/>
        <v>100</v>
      </c>
      <c r="CC71" s="147">
        <f t="shared" si="1462"/>
        <v>1</v>
      </c>
      <c r="CD71" s="194">
        <f t="shared" si="1463"/>
        <v>100</v>
      </c>
      <c r="CE71" s="147">
        <f t="shared" si="1464"/>
        <v>1</v>
      </c>
      <c r="CF71" s="194">
        <f t="shared" si="1465"/>
        <v>100</v>
      </c>
      <c r="CG71" s="147">
        <f t="shared" si="1466"/>
        <v>1</v>
      </c>
      <c r="CH71" s="194">
        <f t="shared" si="1467"/>
        <v>100</v>
      </c>
      <c r="CI71" s="147">
        <f t="shared" si="1468"/>
        <v>1</v>
      </c>
      <c r="CJ71" s="194">
        <f t="shared" si="1469"/>
        <v>100</v>
      </c>
      <c r="CK71" s="147">
        <f t="shared" si="1470"/>
        <v>1</v>
      </c>
      <c r="CL71" s="194">
        <f t="shared" si="1471"/>
        <v>100</v>
      </c>
      <c r="CM71" s="147">
        <f t="shared" si="1472"/>
        <v>1</v>
      </c>
    </row>
    <row r="72" spans="1:91" s="142" customFormat="1" ht="14.1" customHeight="1">
      <c r="A72" s="74">
        <f t="shared" si="32"/>
        <v>210</v>
      </c>
      <c r="B72" s="173" t="s">
        <v>78</v>
      </c>
      <c r="C72" s="174"/>
      <c r="D72" s="140">
        <v>14</v>
      </c>
      <c r="E72" s="140">
        <v>14</v>
      </c>
      <c r="F72" s="175">
        <v>45318</v>
      </c>
      <c r="G72" s="175">
        <v>45331</v>
      </c>
      <c r="H72" s="144">
        <v>100</v>
      </c>
      <c r="I72" s="144">
        <v>100</v>
      </c>
      <c r="J72" s="145" t="s">
        <v>32</v>
      </c>
      <c r="K72" s="141">
        <f t="shared" si="1398"/>
        <v>100</v>
      </c>
      <c r="L72" s="55">
        <f t="shared" si="1399"/>
        <v>0.14285714285714285</v>
      </c>
      <c r="M72" s="147">
        <f t="shared" si="1400"/>
        <v>1</v>
      </c>
      <c r="N72" s="148">
        <f t="shared" si="1401"/>
        <v>1</v>
      </c>
      <c r="O72" s="149">
        <f t="shared" si="570"/>
        <v>0</v>
      </c>
      <c r="P72" s="150"/>
      <c r="T72" s="194">
        <f t="shared" si="1402"/>
        <v>0</v>
      </c>
      <c r="U72" s="147">
        <f t="shared" si="1403"/>
        <v>0</v>
      </c>
      <c r="V72" s="194">
        <f t="shared" si="1404"/>
        <v>0</v>
      </c>
      <c r="W72" s="147">
        <f t="shared" si="1403"/>
        <v>0</v>
      </c>
      <c r="X72" s="194">
        <f t="shared" si="1405"/>
        <v>0</v>
      </c>
      <c r="Y72" s="147">
        <f t="shared" ref="Y72" si="1593">IF(OR($H72=0,X72=0),0,X72/$H72)</f>
        <v>0</v>
      </c>
      <c r="Z72" s="194">
        <f t="shared" si="1407"/>
        <v>0</v>
      </c>
      <c r="AA72" s="147">
        <f t="shared" ref="AA72" si="1594">IF(OR($H72=0,Z72=0),0,Z72/$H72)</f>
        <v>0</v>
      </c>
      <c r="AB72" s="194">
        <f t="shared" si="1409"/>
        <v>0</v>
      </c>
      <c r="AC72" s="147">
        <f t="shared" ref="AC72" si="1595">IF(OR($H72=0,AB72=0),0,AB72/$H72)</f>
        <v>0</v>
      </c>
      <c r="AD72" s="194">
        <f t="shared" si="1411"/>
        <v>0</v>
      </c>
      <c r="AE72" s="147">
        <f t="shared" ref="AE72" si="1596">IF(OR($H72=0,AD72=0),0,AD72/$H72)</f>
        <v>0</v>
      </c>
      <c r="AF72" s="194">
        <f t="shared" si="1413"/>
        <v>0</v>
      </c>
      <c r="AG72" s="147">
        <f t="shared" ref="AG72" si="1597">IF(OR($H72=0,AF72=0),0,AF72/$H72)</f>
        <v>0</v>
      </c>
      <c r="AH72" s="194">
        <f t="shared" si="1415"/>
        <v>0</v>
      </c>
      <c r="AI72" s="147">
        <f t="shared" ref="AI72" si="1598">IF(OR($H72=0,AH72=0),0,AH72/$H72)</f>
        <v>0</v>
      </c>
      <c r="AJ72" s="194">
        <f t="shared" si="1417"/>
        <v>0</v>
      </c>
      <c r="AK72" s="147">
        <f t="shared" ref="AK72" si="1599">IF(OR($H72=0,AJ72=0),0,AJ72/$H72)</f>
        <v>0</v>
      </c>
      <c r="AL72" s="194">
        <f t="shared" si="1419"/>
        <v>0</v>
      </c>
      <c r="AM72" s="147">
        <f t="shared" ref="AM72" si="1600">IF(OR($H72=0,AL72=0),0,AL72/$H72)</f>
        <v>0</v>
      </c>
      <c r="AN72" s="194">
        <f t="shared" si="1421"/>
        <v>0</v>
      </c>
      <c r="AO72" s="147">
        <f t="shared" ref="AO72" si="1601">IF(OR($H72=0,AN72=0),0,AN72/$H72)</f>
        <v>0</v>
      </c>
      <c r="AP72" s="194">
        <f t="shared" si="1423"/>
        <v>0</v>
      </c>
      <c r="AQ72" s="147">
        <f t="shared" ref="AQ72" si="1602">IF(OR($H72=0,AP72=0),0,AP72/$H72)</f>
        <v>0</v>
      </c>
      <c r="AR72" s="194">
        <f t="shared" si="1425"/>
        <v>0</v>
      </c>
      <c r="AS72" s="147">
        <f t="shared" ref="AS72" si="1603">IF(OR($H72=0,AR72=0),0,AR72/$H72)</f>
        <v>0</v>
      </c>
      <c r="AT72" s="194">
        <f t="shared" si="1427"/>
        <v>0</v>
      </c>
      <c r="AU72" s="147">
        <f t="shared" ref="AU72" si="1604">IF(OR($H72=0,AT72=0),0,AT72/$H72)</f>
        <v>0</v>
      </c>
      <c r="AV72" s="194">
        <f t="shared" si="1429"/>
        <v>0</v>
      </c>
      <c r="AW72" s="147">
        <f t="shared" ref="AW72" si="1605">IF(OR($H72=0,AV72=0),0,AV72/$H72)</f>
        <v>0</v>
      </c>
      <c r="AX72" s="194">
        <f t="shared" si="1431"/>
        <v>42.857142857142854</v>
      </c>
      <c r="AY72" s="147">
        <f t="shared" ref="AY72" si="1606">IF(OR($H72=0,AX72=0),0,AX72/$H72)</f>
        <v>0.42857142857142855</v>
      </c>
      <c r="AZ72" s="194">
        <f t="shared" si="1433"/>
        <v>92.857142857142861</v>
      </c>
      <c r="BA72" s="147">
        <f t="shared" ref="BA72" si="1607">IF(OR($H72=0,AZ72=0),0,AZ72/$H72)</f>
        <v>0.9285714285714286</v>
      </c>
      <c r="BB72" s="194">
        <f t="shared" si="1435"/>
        <v>100</v>
      </c>
      <c r="BC72" s="147">
        <f t="shared" ref="BC72" si="1608">IF(OR($H72=0,BB72=0),0,BB72/$H72)</f>
        <v>1</v>
      </c>
      <c r="BD72" s="194">
        <f t="shared" si="1437"/>
        <v>100</v>
      </c>
      <c r="BE72" s="147">
        <f t="shared" ref="BE72" si="1609">IF(OR($H72=0,BD72=0),0,BD72/$H72)</f>
        <v>1</v>
      </c>
      <c r="BF72" s="194">
        <f t="shared" si="1439"/>
        <v>100</v>
      </c>
      <c r="BG72" s="147">
        <f t="shared" ref="BG72" si="1610">IF(OR($H72=0,BF72=0),0,BF72/$H72)</f>
        <v>1</v>
      </c>
      <c r="BH72" s="194">
        <f t="shared" si="1441"/>
        <v>100</v>
      </c>
      <c r="BI72" s="147">
        <f t="shared" ref="BI72" si="1611">IF(OR($H72=0,BH72=0),0,BH72/$H72)</f>
        <v>1</v>
      </c>
      <c r="BJ72" s="194">
        <f t="shared" si="1443"/>
        <v>100</v>
      </c>
      <c r="BK72" s="147">
        <f t="shared" ref="BK72" si="1612">IF(OR($H72=0,BJ72=0),0,BJ72/$H72)</f>
        <v>1</v>
      </c>
      <c r="BL72" s="194">
        <f t="shared" si="1445"/>
        <v>100</v>
      </c>
      <c r="BM72" s="147">
        <f t="shared" ref="BM72" si="1613">IF(OR($H72=0,BL72=0),0,BL72/$H72)</f>
        <v>1</v>
      </c>
      <c r="BN72" s="194">
        <f t="shared" si="1447"/>
        <v>100</v>
      </c>
      <c r="BO72" s="147">
        <f t="shared" ref="BO72" si="1614">IF(OR($H72=0,BN72=0),0,BN72/$H72)</f>
        <v>1</v>
      </c>
      <c r="BP72" s="194">
        <f t="shared" si="1449"/>
        <v>100</v>
      </c>
      <c r="BQ72" s="147">
        <f t="shared" ref="BQ72" si="1615">IF(OR($H72=0,BP72=0),0,BP72/$H72)</f>
        <v>1</v>
      </c>
      <c r="BR72" s="194">
        <f t="shared" si="1451"/>
        <v>100</v>
      </c>
      <c r="BS72" s="147">
        <f t="shared" ref="BS72" si="1616">IF(OR($H72=0,BR72=0),0,BR72/$H72)</f>
        <v>1</v>
      </c>
      <c r="BT72" s="194">
        <f t="shared" si="1453"/>
        <v>100</v>
      </c>
      <c r="BU72" s="147">
        <f t="shared" si="1454"/>
        <v>1</v>
      </c>
      <c r="BV72" s="194">
        <f t="shared" si="1455"/>
        <v>100</v>
      </c>
      <c r="BW72" s="147">
        <f t="shared" si="1456"/>
        <v>1</v>
      </c>
      <c r="BX72" s="194">
        <f t="shared" si="1457"/>
        <v>100</v>
      </c>
      <c r="BY72" s="147">
        <f t="shared" si="1458"/>
        <v>1</v>
      </c>
      <c r="BZ72" s="194">
        <f t="shared" si="1459"/>
        <v>100</v>
      </c>
      <c r="CA72" s="147">
        <f t="shared" si="1460"/>
        <v>1</v>
      </c>
      <c r="CB72" s="194">
        <f t="shared" si="1461"/>
        <v>100</v>
      </c>
      <c r="CC72" s="147">
        <f t="shared" si="1462"/>
        <v>1</v>
      </c>
      <c r="CD72" s="194">
        <f t="shared" si="1463"/>
        <v>100</v>
      </c>
      <c r="CE72" s="147">
        <f t="shared" si="1464"/>
        <v>1</v>
      </c>
      <c r="CF72" s="194">
        <f t="shared" si="1465"/>
        <v>100</v>
      </c>
      <c r="CG72" s="147">
        <f t="shared" si="1466"/>
        <v>1</v>
      </c>
      <c r="CH72" s="194">
        <f t="shared" si="1467"/>
        <v>100</v>
      </c>
      <c r="CI72" s="147">
        <f t="shared" si="1468"/>
        <v>1</v>
      </c>
      <c r="CJ72" s="194">
        <f t="shared" si="1469"/>
        <v>100</v>
      </c>
      <c r="CK72" s="147">
        <f t="shared" si="1470"/>
        <v>1</v>
      </c>
      <c r="CL72" s="194">
        <f t="shared" si="1471"/>
        <v>100</v>
      </c>
      <c r="CM72" s="147">
        <f t="shared" si="1472"/>
        <v>1</v>
      </c>
    </row>
    <row r="73" spans="1:91" s="142" customFormat="1" ht="14.1" customHeight="1">
      <c r="A73" s="74">
        <f t="shared" si="32"/>
        <v>211</v>
      </c>
      <c r="B73" s="173" t="s">
        <v>79</v>
      </c>
      <c r="C73" s="174"/>
      <c r="D73" s="140">
        <v>1</v>
      </c>
      <c r="E73" s="140">
        <v>1</v>
      </c>
      <c r="F73" s="175">
        <v>45332</v>
      </c>
      <c r="G73" s="175">
        <v>45332</v>
      </c>
      <c r="H73" s="144">
        <v>100</v>
      </c>
      <c r="I73" s="144">
        <v>100</v>
      </c>
      <c r="J73" s="145" t="s">
        <v>32</v>
      </c>
      <c r="K73" s="141">
        <f t="shared" si="1398"/>
        <v>100</v>
      </c>
      <c r="L73" s="55">
        <f t="shared" si="1399"/>
        <v>1.020408163265306E-2</v>
      </c>
      <c r="M73" s="147">
        <f t="shared" si="1400"/>
        <v>1</v>
      </c>
      <c r="N73" s="148">
        <f t="shared" si="1401"/>
        <v>1</v>
      </c>
      <c r="O73" s="149">
        <f t="shared" si="570"/>
        <v>0</v>
      </c>
      <c r="P73" s="150"/>
      <c r="T73" s="194">
        <f t="shared" si="1402"/>
        <v>0</v>
      </c>
      <c r="U73" s="147">
        <f t="shared" si="1403"/>
        <v>0</v>
      </c>
      <c r="V73" s="194">
        <f t="shared" si="1404"/>
        <v>0</v>
      </c>
      <c r="W73" s="147">
        <f t="shared" si="1403"/>
        <v>0</v>
      </c>
      <c r="X73" s="194">
        <f t="shared" si="1405"/>
        <v>0</v>
      </c>
      <c r="Y73" s="147">
        <f t="shared" ref="Y73" si="1617">IF(OR($H73=0,X73=0),0,X73/$H73)</f>
        <v>0</v>
      </c>
      <c r="Z73" s="194">
        <f t="shared" si="1407"/>
        <v>0</v>
      </c>
      <c r="AA73" s="147">
        <f t="shared" ref="AA73" si="1618">IF(OR($H73=0,Z73=0),0,Z73/$H73)</f>
        <v>0</v>
      </c>
      <c r="AB73" s="194">
        <f t="shared" si="1409"/>
        <v>0</v>
      </c>
      <c r="AC73" s="147">
        <f t="shared" ref="AC73" si="1619">IF(OR($H73=0,AB73=0),0,AB73/$H73)</f>
        <v>0</v>
      </c>
      <c r="AD73" s="194">
        <f t="shared" si="1411"/>
        <v>0</v>
      </c>
      <c r="AE73" s="147">
        <f t="shared" ref="AE73" si="1620">IF(OR($H73=0,AD73=0),0,AD73/$H73)</f>
        <v>0</v>
      </c>
      <c r="AF73" s="194">
        <f t="shared" si="1413"/>
        <v>0</v>
      </c>
      <c r="AG73" s="147">
        <f t="shared" ref="AG73" si="1621">IF(OR($H73=0,AF73=0),0,AF73/$H73)</f>
        <v>0</v>
      </c>
      <c r="AH73" s="194">
        <f t="shared" si="1415"/>
        <v>0</v>
      </c>
      <c r="AI73" s="147">
        <f t="shared" ref="AI73" si="1622">IF(OR($H73=0,AH73=0),0,AH73/$H73)</f>
        <v>0</v>
      </c>
      <c r="AJ73" s="194">
        <f t="shared" si="1417"/>
        <v>0</v>
      </c>
      <c r="AK73" s="147">
        <f t="shared" ref="AK73" si="1623">IF(OR($H73=0,AJ73=0),0,AJ73/$H73)</f>
        <v>0</v>
      </c>
      <c r="AL73" s="194">
        <f t="shared" si="1419"/>
        <v>0</v>
      </c>
      <c r="AM73" s="147">
        <f t="shared" ref="AM73" si="1624">IF(OR($H73=0,AL73=0),0,AL73/$H73)</f>
        <v>0</v>
      </c>
      <c r="AN73" s="194">
        <f t="shared" si="1421"/>
        <v>0</v>
      </c>
      <c r="AO73" s="147">
        <f t="shared" ref="AO73" si="1625">IF(OR($H73=0,AN73=0),0,AN73/$H73)</f>
        <v>0</v>
      </c>
      <c r="AP73" s="194">
        <f t="shared" si="1423"/>
        <v>0</v>
      </c>
      <c r="AQ73" s="147">
        <f t="shared" ref="AQ73" si="1626">IF(OR($H73=0,AP73=0),0,AP73/$H73)</f>
        <v>0</v>
      </c>
      <c r="AR73" s="194">
        <f t="shared" si="1425"/>
        <v>0</v>
      </c>
      <c r="AS73" s="147">
        <f t="shared" ref="AS73" si="1627">IF(OR($H73=0,AR73=0),0,AR73/$H73)</f>
        <v>0</v>
      </c>
      <c r="AT73" s="194">
        <f t="shared" si="1427"/>
        <v>0</v>
      </c>
      <c r="AU73" s="147">
        <f t="shared" ref="AU73" si="1628">IF(OR($H73=0,AT73=0),0,AT73/$H73)</f>
        <v>0</v>
      </c>
      <c r="AV73" s="194">
        <f t="shared" si="1429"/>
        <v>0</v>
      </c>
      <c r="AW73" s="147">
        <f t="shared" ref="AW73" si="1629">IF(OR($H73=0,AV73=0),0,AV73/$H73)</f>
        <v>0</v>
      </c>
      <c r="AX73" s="194">
        <f t="shared" si="1431"/>
        <v>0</v>
      </c>
      <c r="AY73" s="147">
        <f t="shared" ref="AY73" si="1630">IF(OR($H73=0,AX73=0),0,AX73/$H73)</f>
        <v>0</v>
      </c>
      <c r="AZ73" s="194">
        <f t="shared" si="1433"/>
        <v>0</v>
      </c>
      <c r="BA73" s="147">
        <f t="shared" ref="BA73" si="1631">IF(OR($H73=0,AZ73=0),0,AZ73/$H73)</f>
        <v>0</v>
      </c>
      <c r="BB73" s="194">
        <f t="shared" si="1435"/>
        <v>100</v>
      </c>
      <c r="BC73" s="147">
        <f t="shared" ref="BC73" si="1632">IF(OR($H73=0,BB73=0),0,BB73/$H73)</f>
        <v>1</v>
      </c>
      <c r="BD73" s="194">
        <f t="shared" si="1437"/>
        <v>100</v>
      </c>
      <c r="BE73" s="147">
        <f t="shared" ref="BE73" si="1633">IF(OR($H73=0,BD73=0),0,BD73/$H73)</f>
        <v>1</v>
      </c>
      <c r="BF73" s="194">
        <f t="shared" si="1439"/>
        <v>100</v>
      </c>
      <c r="BG73" s="147">
        <f t="shared" ref="BG73" si="1634">IF(OR($H73=0,BF73=0),0,BF73/$H73)</f>
        <v>1</v>
      </c>
      <c r="BH73" s="194">
        <f t="shared" si="1441"/>
        <v>100</v>
      </c>
      <c r="BI73" s="147">
        <f t="shared" ref="BI73" si="1635">IF(OR($H73=0,BH73=0),0,BH73/$H73)</f>
        <v>1</v>
      </c>
      <c r="BJ73" s="194">
        <f t="shared" si="1443"/>
        <v>100</v>
      </c>
      <c r="BK73" s="147">
        <f t="shared" ref="BK73" si="1636">IF(OR($H73=0,BJ73=0),0,BJ73/$H73)</f>
        <v>1</v>
      </c>
      <c r="BL73" s="194">
        <f t="shared" si="1445"/>
        <v>100</v>
      </c>
      <c r="BM73" s="147">
        <f t="shared" ref="BM73" si="1637">IF(OR($H73=0,BL73=0),0,BL73/$H73)</f>
        <v>1</v>
      </c>
      <c r="BN73" s="194">
        <f t="shared" si="1447"/>
        <v>100</v>
      </c>
      <c r="BO73" s="147">
        <f t="shared" ref="BO73" si="1638">IF(OR($H73=0,BN73=0),0,BN73/$H73)</f>
        <v>1</v>
      </c>
      <c r="BP73" s="194">
        <f t="shared" si="1449"/>
        <v>100</v>
      </c>
      <c r="BQ73" s="147">
        <f t="shared" ref="BQ73" si="1639">IF(OR($H73=0,BP73=0),0,BP73/$H73)</f>
        <v>1</v>
      </c>
      <c r="BR73" s="194">
        <f t="shared" si="1451"/>
        <v>100</v>
      </c>
      <c r="BS73" s="147">
        <f t="shared" ref="BS73" si="1640">IF(OR($H73=0,BR73=0),0,BR73/$H73)</f>
        <v>1</v>
      </c>
      <c r="BT73" s="194">
        <f t="shared" si="1453"/>
        <v>100</v>
      </c>
      <c r="BU73" s="147">
        <f t="shared" si="1454"/>
        <v>1</v>
      </c>
      <c r="BV73" s="194">
        <f t="shared" si="1455"/>
        <v>100</v>
      </c>
      <c r="BW73" s="147">
        <f t="shared" si="1456"/>
        <v>1</v>
      </c>
      <c r="BX73" s="194">
        <f t="shared" si="1457"/>
        <v>100</v>
      </c>
      <c r="BY73" s="147">
        <f t="shared" si="1458"/>
        <v>1</v>
      </c>
      <c r="BZ73" s="194">
        <f t="shared" si="1459"/>
        <v>100</v>
      </c>
      <c r="CA73" s="147">
        <f t="shared" si="1460"/>
        <v>1</v>
      </c>
      <c r="CB73" s="194">
        <f t="shared" si="1461"/>
        <v>100</v>
      </c>
      <c r="CC73" s="147">
        <f t="shared" si="1462"/>
        <v>1</v>
      </c>
      <c r="CD73" s="194">
        <f t="shared" si="1463"/>
        <v>100</v>
      </c>
      <c r="CE73" s="147">
        <f t="shared" si="1464"/>
        <v>1</v>
      </c>
      <c r="CF73" s="194">
        <f t="shared" si="1465"/>
        <v>100</v>
      </c>
      <c r="CG73" s="147">
        <f t="shared" si="1466"/>
        <v>1</v>
      </c>
      <c r="CH73" s="194">
        <f t="shared" si="1467"/>
        <v>100</v>
      </c>
      <c r="CI73" s="147">
        <f t="shared" si="1468"/>
        <v>1</v>
      </c>
      <c r="CJ73" s="194">
        <f t="shared" si="1469"/>
        <v>100</v>
      </c>
      <c r="CK73" s="147">
        <f t="shared" si="1470"/>
        <v>1</v>
      </c>
      <c r="CL73" s="194">
        <f t="shared" si="1471"/>
        <v>100</v>
      </c>
      <c r="CM73" s="147">
        <f t="shared" si="1472"/>
        <v>1</v>
      </c>
    </row>
    <row r="74" spans="1:91" s="125" customFormat="1" ht="14.1" customHeight="1">
      <c r="A74" s="74">
        <f t="shared" si="32"/>
        <v>212</v>
      </c>
      <c r="B74" s="185" t="s">
        <v>88</v>
      </c>
      <c r="C74" s="186"/>
      <c r="D74" s="137">
        <v>28</v>
      </c>
      <c r="E74" s="137">
        <v>20</v>
      </c>
      <c r="F74" s="187">
        <v>45318</v>
      </c>
      <c r="G74" s="187">
        <v>45337</v>
      </c>
      <c r="H74" s="128"/>
      <c r="I74" s="128"/>
      <c r="J74" s="129"/>
      <c r="K74" s="135"/>
      <c r="L74" s="136">
        <f>D74/$D$64</f>
        <v>0.22222222222222221</v>
      </c>
      <c r="M74" s="132" cm="1">
        <f t="array" ref="M74">SUMPRODUCT($L75:$L78*M75:M78)</f>
        <v>1</v>
      </c>
      <c r="N74" s="132" cm="1">
        <f t="array" ref="N74">SUMPRODUCT($L75:$L78*N75:N78)</f>
        <v>1</v>
      </c>
      <c r="O74" s="133">
        <f t="shared" si="570"/>
        <v>0</v>
      </c>
      <c r="P74" s="134"/>
      <c r="T74" s="198"/>
      <c r="U74" s="132" cm="1">
        <f t="array" ref="U74">SUMPRODUCT($L75:$L78*U75:U78)</f>
        <v>0</v>
      </c>
      <c r="V74" s="198"/>
      <c r="W74" s="132" cm="1">
        <f t="array" ref="W74">SUMPRODUCT($L75:$L78*W75:W78)</f>
        <v>0</v>
      </c>
      <c r="X74" s="198"/>
      <c r="Y74" s="132" cm="1">
        <f t="array" ref="Y74">SUMPRODUCT($L75:$L78*Y75:Y78)</f>
        <v>0</v>
      </c>
      <c r="Z74" s="198"/>
      <c r="AA74" s="132" cm="1">
        <f t="array" ref="AA74">SUMPRODUCT($L75:$L78*AA75:AA78)</f>
        <v>0</v>
      </c>
      <c r="AB74" s="198"/>
      <c r="AC74" s="132" cm="1">
        <f t="array" ref="AC74">SUMPRODUCT($L75:$L78*AC75:AC78)</f>
        <v>0</v>
      </c>
      <c r="AD74" s="198"/>
      <c r="AE74" s="132" cm="1">
        <f t="array" ref="AE74">SUMPRODUCT($L75:$L78*AE75:AE78)</f>
        <v>0</v>
      </c>
      <c r="AF74" s="198"/>
      <c r="AG74" s="132" cm="1">
        <f t="array" ref="AG74">SUMPRODUCT($L75:$L78*AG75:AG78)</f>
        <v>0</v>
      </c>
      <c r="AH74" s="198"/>
      <c r="AI74" s="132" cm="1">
        <f t="array" ref="AI74">SUMPRODUCT($L75:$L78*AI75:AI78)</f>
        <v>0</v>
      </c>
      <c r="AJ74" s="198"/>
      <c r="AK74" s="132" cm="1">
        <f t="array" ref="AK74">SUMPRODUCT($L75:$L78*AK75:AK78)</f>
        <v>0</v>
      </c>
      <c r="AL74" s="198"/>
      <c r="AM74" s="132" cm="1">
        <f t="array" ref="AM74">SUMPRODUCT($L75:$L78*AM75:AM78)</f>
        <v>0</v>
      </c>
      <c r="AN74" s="198"/>
      <c r="AO74" s="132" cm="1">
        <f t="array" ref="AO74">SUMPRODUCT($L75:$L78*AO75:AO78)</f>
        <v>0</v>
      </c>
      <c r="AP74" s="198"/>
      <c r="AQ74" s="132" cm="1">
        <f t="array" ref="AQ74">SUMPRODUCT($L75:$L78*AQ75:AQ78)</f>
        <v>0</v>
      </c>
      <c r="AR74" s="198"/>
      <c r="AS74" s="132" cm="1">
        <f t="array" ref="AS74">SUMPRODUCT($L75:$L78*AS75:AS78)</f>
        <v>0</v>
      </c>
      <c r="AT74" s="198"/>
      <c r="AU74" s="132" cm="1">
        <f t="array" ref="AU74">SUMPRODUCT($L75:$L78*AU75:AU78)</f>
        <v>0</v>
      </c>
      <c r="AV74" s="198"/>
      <c r="AW74" s="132" cm="1">
        <f t="array" ref="AW74">SUMPRODUCT($L75:$L78*AW75:AW78)</f>
        <v>0</v>
      </c>
      <c r="AX74" s="198"/>
      <c r="AY74" s="132" cm="1">
        <f t="array" ref="AY74">SUMPRODUCT($L75:$L78*AY75:AY78)</f>
        <v>0.21428571428571427</v>
      </c>
      <c r="AZ74" s="198"/>
      <c r="BA74" s="132" cm="1">
        <f t="array" ref="BA74">SUMPRODUCT($L75:$L78*BA75:BA78)</f>
        <v>0.5714285714285714</v>
      </c>
      <c r="BB74" s="198"/>
      <c r="BC74" s="132" cm="1">
        <f t="array" ref="BC74">SUMPRODUCT($L75:$L78*BC75:BC78)</f>
        <v>1</v>
      </c>
      <c r="BD74" s="198"/>
      <c r="BE74" s="132" cm="1">
        <f t="array" ref="BE74">SUMPRODUCT($L75:$L78*BE75:BE78)</f>
        <v>1</v>
      </c>
      <c r="BF74" s="198"/>
      <c r="BG74" s="132" cm="1">
        <f t="array" ref="BG74">SUMPRODUCT($L75:$L78*BG75:BG78)</f>
        <v>1</v>
      </c>
      <c r="BH74" s="198"/>
      <c r="BI74" s="132" cm="1">
        <f t="array" ref="BI74">SUMPRODUCT($L75:$L78*BI75:BI78)</f>
        <v>1</v>
      </c>
      <c r="BJ74" s="198"/>
      <c r="BK74" s="132" cm="1">
        <f t="array" ref="BK74">SUMPRODUCT($L75:$L78*BK75:BK78)</f>
        <v>1</v>
      </c>
      <c r="BL74" s="198"/>
      <c r="BM74" s="132" cm="1">
        <f t="array" ref="BM74">SUMPRODUCT($L75:$L78*BM75:BM78)</f>
        <v>1</v>
      </c>
      <c r="BN74" s="198"/>
      <c r="BO74" s="132" cm="1">
        <f t="array" ref="BO74">SUMPRODUCT($L75:$L78*BO75:BO78)</f>
        <v>1</v>
      </c>
      <c r="BP74" s="198"/>
      <c r="BQ74" s="132" cm="1">
        <f t="array" ref="BQ74">SUMPRODUCT($L75:$L78*BQ75:BQ78)</f>
        <v>1</v>
      </c>
      <c r="BR74" s="198"/>
      <c r="BS74" s="132" cm="1">
        <f t="array" ref="BS74">SUMPRODUCT($L75:$L78*BS75:BS78)</f>
        <v>1</v>
      </c>
      <c r="BT74" s="198"/>
      <c r="BU74" s="132" cm="1">
        <f t="array" ref="BU74">SUMPRODUCT($L75:$L78*BU75:BU78)</f>
        <v>1</v>
      </c>
      <c r="BV74" s="198"/>
      <c r="BW74" s="132" cm="1">
        <f t="array" ref="BW74">SUMPRODUCT($L75:$L78*BW75:BW78)</f>
        <v>1</v>
      </c>
      <c r="BX74" s="198"/>
      <c r="BY74" s="132" cm="1">
        <f t="array" ref="BY74">SUMPRODUCT($L75:$L78*BY75:BY78)</f>
        <v>1</v>
      </c>
      <c r="BZ74" s="198"/>
      <c r="CA74" s="132" cm="1">
        <f t="array" ref="CA74">SUMPRODUCT($L75:$L78*CA75:CA78)</f>
        <v>1</v>
      </c>
      <c r="CB74" s="198"/>
      <c r="CC74" s="132" cm="1">
        <f t="array" ref="CC74">SUMPRODUCT($L75:$L78*CC75:CC78)</f>
        <v>1</v>
      </c>
      <c r="CD74" s="198"/>
      <c r="CE74" s="132" cm="1">
        <f t="array" ref="CE74">SUMPRODUCT($L75:$L78*CE75:CE78)</f>
        <v>1</v>
      </c>
      <c r="CF74" s="198"/>
      <c r="CG74" s="132" cm="1">
        <f t="array" ref="CG74">SUMPRODUCT($L75:$L78*CG75:CG78)</f>
        <v>1</v>
      </c>
      <c r="CH74" s="198"/>
      <c r="CI74" s="132" cm="1">
        <f t="array" ref="CI74">SUMPRODUCT($L75:$L78*CI75:CI78)</f>
        <v>1</v>
      </c>
      <c r="CJ74" s="198"/>
      <c r="CK74" s="132" cm="1">
        <f t="array" ref="CK74">SUMPRODUCT($L75:$L78*CK75:CK78)</f>
        <v>1</v>
      </c>
      <c r="CL74" s="198"/>
      <c r="CM74" s="132" cm="1">
        <f t="array" ref="CM74">SUMPRODUCT($L75:$L78*CM75:CM78)</f>
        <v>1</v>
      </c>
    </row>
    <row r="75" spans="1:91" s="142" customFormat="1" ht="14.1" customHeight="1">
      <c r="A75" s="74">
        <f t="shared" ref="A75:A138" si="1641">A74+1</f>
        <v>213</v>
      </c>
      <c r="B75" s="173" t="s">
        <v>75</v>
      </c>
      <c r="C75" s="174"/>
      <c r="D75" s="140">
        <v>7</v>
      </c>
      <c r="E75" s="140">
        <v>7</v>
      </c>
      <c r="F75" s="175">
        <v>45318</v>
      </c>
      <c r="G75" s="175">
        <v>45324</v>
      </c>
      <c r="H75" s="144">
        <v>100</v>
      </c>
      <c r="I75" s="144">
        <v>100</v>
      </c>
      <c r="J75" s="145" t="s">
        <v>32</v>
      </c>
      <c r="K75" s="141">
        <f t="shared" ref="K75:K82" si="1642">IF(OR(F75="",G75="",H75=""),0,MIN(MAX(IF(F75&gt;$O$1,0,(((G75-F75)-(G75-$O$1))*(10/E75)/10)),0),1)*H75)</f>
        <v>100</v>
      </c>
      <c r="L75" s="55">
        <f>D75/$D$74</f>
        <v>0.25</v>
      </c>
      <c r="M75" s="147">
        <f t="shared" ref="M75:M82" si="1643">IF(OR(H75=0,K75=0),0,K75/H75)</f>
        <v>1</v>
      </c>
      <c r="N75" s="148">
        <f t="shared" ref="N75:N82" si="1644">IF(OR(H75=0,I75=0),0,I75/H75)</f>
        <v>1</v>
      </c>
      <c r="O75" s="149">
        <f t="shared" si="570"/>
        <v>0</v>
      </c>
      <c r="P75" s="150"/>
      <c r="T75" s="194">
        <f t="shared" ref="T75:T82" si="1645">IF(OR($F75="",$G75="",$H75=""),0,MIN(MAX(IF($F75&gt;U$1,0,((($G75-$F75)-($G75-U$1))*(10/$E75)/10)),0),1)*$H75)</f>
        <v>0</v>
      </c>
      <c r="U75" s="147">
        <f t="shared" ref="U75:W82" si="1646">IF(OR($H75=0,T75=0),0,T75/$H75)</f>
        <v>0</v>
      </c>
      <c r="V75" s="194">
        <f t="shared" ref="V75:V82" si="1647">IF(OR($F75="",$G75="",$H75=""),0,MIN(MAX(IF($F75&gt;W$1,0,((($G75-$F75)-($G75-W$1))*(10/$E75)/10)),0),1)*$H75)</f>
        <v>0</v>
      </c>
      <c r="W75" s="147">
        <f t="shared" si="1646"/>
        <v>0</v>
      </c>
      <c r="X75" s="194">
        <f t="shared" ref="X75:X82" si="1648">IF(OR($F75="",$G75="",$H75=""),0,MIN(MAX(IF($F75&gt;Y$1,0,((($G75-$F75)-($G75-Y$1))*(10/$E75)/10)),0),1)*$H75)</f>
        <v>0</v>
      </c>
      <c r="Y75" s="147">
        <f t="shared" ref="Y75" si="1649">IF(OR($H75=0,X75=0),0,X75/$H75)</f>
        <v>0</v>
      </c>
      <c r="Z75" s="194">
        <f t="shared" ref="Z75:Z82" si="1650">IF(OR($F75="",$G75="",$H75=""),0,MIN(MAX(IF($F75&gt;AA$1,0,((($G75-$F75)-($G75-AA$1))*(10/$E75)/10)),0),1)*$H75)</f>
        <v>0</v>
      </c>
      <c r="AA75" s="147">
        <f t="shared" ref="AA75" si="1651">IF(OR($H75=0,Z75=0),0,Z75/$H75)</f>
        <v>0</v>
      </c>
      <c r="AB75" s="194">
        <f t="shared" ref="AB75:AB82" si="1652">IF(OR($F75="",$G75="",$H75=""),0,MIN(MAX(IF($F75&gt;AC$1,0,((($G75-$F75)-($G75-AC$1))*(10/$E75)/10)),0),1)*$H75)</f>
        <v>0</v>
      </c>
      <c r="AC75" s="147">
        <f t="shared" ref="AC75" si="1653">IF(OR($H75=0,AB75=0),0,AB75/$H75)</f>
        <v>0</v>
      </c>
      <c r="AD75" s="194">
        <f t="shared" ref="AD75:AD82" si="1654">IF(OR($F75="",$G75="",$H75=""),0,MIN(MAX(IF($F75&gt;AE$1,0,((($G75-$F75)-($G75-AE$1))*(10/$E75)/10)),0),1)*$H75)</f>
        <v>0</v>
      </c>
      <c r="AE75" s="147">
        <f t="shared" ref="AE75" si="1655">IF(OR($H75=0,AD75=0),0,AD75/$H75)</f>
        <v>0</v>
      </c>
      <c r="AF75" s="194">
        <f t="shared" ref="AF75:AF82" si="1656">IF(OR($F75="",$G75="",$H75=""),0,MIN(MAX(IF($F75&gt;AG$1,0,((($G75-$F75)-($G75-AG$1))*(10/$E75)/10)),0),1)*$H75)</f>
        <v>0</v>
      </c>
      <c r="AG75" s="147">
        <f t="shared" ref="AG75" si="1657">IF(OR($H75=0,AF75=0),0,AF75/$H75)</f>
        <v>0</v>
      </c>
      <c r="AH75" s="194">
        <f t="shared" ref="AH75:AH82" si="1658">IF(OR($F75="",$G75="",$H75=""),0,MIN(MAX(IF($F75&gt;AI$1,0,((($G75-$F75)-($G75-AI$1))*(10/$E75)/10)),0),1)*$H75)</f>
        <v>0</v>
      </c>
      <c r="AI75" s="147">
        <f t="shared" ref="AI75" si="1659">IF(OR($H75=0,AH75=0),0,AH75/$H75)</f>
        <v>0</v>
      </c>
      <c r="AJ75" s="194">
        <f t="shared" ref="AJ75:AJ82" si="1660">IF(OR($F75="",$G75="",$H75=""),0,MIN(MAX(IF($F75&gt;AK$1,0,((($G75-$F75)-($G75-AK$1))*(10/$E75)/10)),0),1)*$H75)</f>
        <v>0</v>
      </c>
      <c r="AK75" s="147">
        <f t="shared" ref="AK75" si="1661">IF(OR($H75=0,AJ75=0),0,AJ75/$H75)</f>
        <v>0</v>
      </c>
      <c r="AL75" s="194">
        <f t="shared" ref="AL75:AL82" si="1662">IF(OR($F75="",$G75="",$H75=""),0,MIN(MAX(IF($F75&gt;AM$1,0,((($G75-$F75)-($G75-AM$1))*(10/$E75)/10)),0),1)*$H75)</f>
        <v>0</v>
      </c>
      <c r="AM75" s="147">
        <f t="shared" ref="AM75" si="1663">IF(OR($H75=0,AL75=0),0,AL75/$H75)</f>
        <v>0</v>
      </c>
      <c r="AN75" s="194">
        <f t="shared" ref="AN75:AN82" si="1664">IF(OR($F75="",$G75="",$H75=""),0,MIN(MAX(IF($F75&gt;AO$1,0,((($G75-$F75)-($G75-AO$1))*(10/$E75)/10)),0),1)*$H75)</f>
        <v>0</v>
      </c>
      <c r="AO75" s="147">
        <f t="shared" ref="AO75" si="1665">IF(OR($H75=0,AN75=0),0,AN75/$H75)</f>
        <v>0</v>
      </c>
      <c r="AP75" s="194">
        <f t="shared" ref="AP75:AP82" si="1666">IF(OR($F75="",$G75="",$H75=""),0,MIN(MAX(IF($F75&gt;AQ$1,0,((($G75-$F75)-($G75-AQ$1))*(10/$E75)/10)),0),1)*$H75)</f>
        <v>0</v>
      </c>
      <c r="AQ75" s="147">
        <f t="shared" ref="AQ75" si="1667">IF(OR($H75=0,AP75=0),0,AP75/$H75)</f>
        <v>0</v>
      </c>
      <c r="AR75" s="194">
        <f t="shared" ref="AR75:AR82" si="1668">IF(OR($F75="",$G75="",$H75=""),0,MIN(MAX(IF($F75&gt;AS$1,0,((($G75-$F75)-($G75-AS$1))*(10/$E75)/10)),0),1)*$H75)</f>
        <v>0</v>
      </c>
      <c r="AS75" s="147">
        <f t="shared" ref="AS75" si="1669">IF(OR($H75=0,AR75=0),0,AR75/$H75)</f>
        <v>0</v>
      </c>
      <c r="AT75" s="194">
        <f t="shared" ref="AT75:AT82" si="1670">IF(OR($F75="",$G75="",$H75=""),0,MIN(MAX(IF($F75&gt;AU$1,0,((($G75-$F75)-($G75-AU$1))*(10/$E75)/10)),0),1)*$H75)</f>
        <v>0</v>
      </c>
      <c r="AU75" s="147">
        <f t="shared" ref="AU75" si="1671">IF(OR($H75=0,AT75=0),0,AT75/$H75)</f>
        <v>0</v>
      </c>
      <c r="AV75" s="194">
        <f t="shared" ref="AV75:AV82" si="1672">IF(OR($F75="",$G75="",$H75=""),0,MIN(MAX(IF($F75&gt;AW$1,0,((($G75-$F75)-($G75-AW$1))*(10/$E75)/10)),0),1)*$H75)</f>
        <v>0</v>
      </c>
      <c r="AW75" s="147">
        <f t="shared" ref="AW75" si="1673">IF(OR($H75=0,AV75=0),0,AV75/$H75)</f>
        <v>0</v>
      </c>
      <c r="AX75" s="194">
        <f t="shared" ref="AX75:AX82" si="1674">IF(OR($F75="",$G75="",$H75=""),0,MIN(MAX(IF($F75&gt;AY$1,0,((($G75-$F75)-($G75-AY$1))*(10/$E75)/10)),0),1)*$H75)</f>
        <v>85.714285714285708</v>
      </c>
      <c r="AY75" s="147">
        <f t="shared" ref="AY75" si="1675">IF(OR($H75=0,AX75=0),0,AX75/$H75)</f>
        <v>0.8571428571428571</v>
      </c>
      <c r="AZ75" s="194">
        <f t="shared" ref="AZ75:AZ82" si="1676">IF(OR($F75="",$G75="",$H75=""),0,MIN(MAX(IF($F75&gt;BA$1,0,((($G75-$F75)-($G75-BA$1))*(10/$E75)/10)),0),1)*$H75)</f>
        <v>100</v>
      </c>
      <c r="BA75" s="147">
        <f t="shared" ref="BA75" si="1677">IF(OR($H75=0,AZ75=0),0,AZ75/$H75)</f>
        <v>1</v>
      </c>
      <c r="BB75" s="194">
        <f t="shared" ref="BB75:BB82" si="1678">IF(OR($F75="",$G75="",$H75=""),0,MIN(MAX(IF($F75&gt;BC$1,0,((($G75-$F75)-($G75-BC$1))*(10/$E75)/10)),0),1)*$H75)</f>
        <v>100</v>
      </c>
      <c r="BC75" s="147">
        <f t="shared" ref="BC75" si="1679">IF(OR($H75=0,BB75=0),0,BB75/$H75)</f>
        <v>1</v>
      </c>
      <c r="BD75" s="194">
        <f t="shared" ref="BD75:BD82" si="1680">IF(OR($F75="",$G75="",$H75=""),0,MIN(MAX(IF($F75&gt;BE$1,0,((($G75-$F75)-($G75-BE$1))*(10/$E75)/10)),0),1)*$H75)</f>
        <v>100</v>
      </c>
      <c r="BE75" s="147">
        <f t="shared" ref="BE75" si="1681">IF(OR($H75=0,BD75=0),0,BD75/$H75)</f>
        <v>1</v>
      </c>
      <c r="BF75" s="194">
        <f t="shared" ref="BF75:BF82" si="1682">IF(OR($F75="",$G75="",$H75=""),0,MIN(MAX(IF($F75&gt;BG$1,0,((($G75-$F75)-($G75-BG$1))*(10/$E75)/10)),0),1)*$H75)</f>
        <v>100</v>
      </c>
      <c r="BG75" s="147">
        <f t="shared" ref="BG75" si="1683">IF(OR($H75=0,BF75=0),0,BF75/$H75)</f>
        <v>1</v>
      </c>
      <c r="BH75" s="194">
        <f t="shared" ref="BH75:BH82" si="1684">IF(OR($F75="",$G75="",$H75=""),0,MIN(MAX(IF($F75&gt;BI$1,0,((($G75-$F75)-($G75-BI$1))*(10/$E75)/10)),0),1)*$H75)</f>
        <v>100</v>
      </c>
      <c r="BI75" s="147">
        <f t="shared" ref="BI75" si="1685">IF(OR($H75=0,BH75=0),0,BH75/$H75)</f>
        <v>1</v>
      </c>
      <c r="BJ75" s="194">
        <f t="shared" ref="BJ75:BJ82" si="1686">IF(OR($F75="",$G75="",$H75=""),0,MIN(MAX(IF($F75&gt;BK$1,0,((($G75-$F75)-($G75-BK$1))*(10/$E75)/10)),0),1)*$H75)</f>
        <v>100</v>
      </c>
      <c r="BK75" s="147">
        <f t="shared" ref="BK75" si="1687">IF(OR($H75=0,BJ75=0),0,BJ75/$H75)</f>
        <v>1</v>
      </c>
      <c r="BL75" s="194">
        <f t="shared" ref="BL75:BL82" si="1688">IF(OR($F75="",$G75="",$H75=""),0,MIN(MAX(IF($F75&gt;BM$1,0,((($G75-$F75)-($G75-BM$1))*(10/$E75)/10)),0),1)*$H75)</f>
        <v>100</v>
      </c>
      <c r="BM75" s="147">
        <f t="shared" ref="BM75" si="1689">IF(OR($H75=0,BL75=0),0,BL75/$H75)</f>
        <v>1</v>
      </c>
      <c r="BN75" s="194">
        <f t="shared" ref="BN75:BN82" si="1690">IF(OR($F75="",$G75="",$H75=""),0,MIN(MAX(IF($F75&gt;BO$1,0,((($G75-$F75)-($G75-BO$1))*(10/$E75)/10)),0),1)*$H75)</f>
        <v>100</v>
      </c>
      <c r="BO75" s="147">
        <f t="shared" ref="BO75" si="1691">IF(OR($H75=0,BN75=0),0,BN75/$H75)</f>
        <v>1</v>
      </c>
      <c r="BP75" s="194">
        <f t="shared" ref="BP75:BP82" si="1692">IF(OR($F75="",$G75="",$H75=""),0,MIN(MAX(IF($F75&gt;BQ$1,0,((($G75-$F75)-($G75-BQ$1))*(10/$E75)/10)),0),1)*$H75)</f>
        <v>100</v>
      </c>
      <c r="BQ75" s="147">
        <f t="shared" ref="BQ75" si="1693">IF(OR($H75=0,BP75=0),0,BP75/$H75)</f>
        <v>1</v>
      </c>
      <c r="BR75" s="194">
        <f t="shared" ref="BR75:BR82" si="1694">IF(OR($F75="",$G75="",$H75=""),0,MIN(MAX(IF($F75&gt;BS$1,0,((($G75-$F75)-($G75-BS$1))*(10/$E75)/10)),0),1)*$H75)</f>
        <v>100</v>
      </c>
      <c r="BS75" s="147">
        <f t="shared" ref="BS75" si="1695">IF(OR($H75=0,BR75=0),0,BR75/$H75)</f>
        <v>1</v>
      </c>
      <c r="BT75" s="194">
        <f t="shared" ref="BT75:BT82" si="1696">IF(OR($F75="",$G75="",$H75=""),0,MIN(MAX(IF($F75&gt;BU$1,0,((($G75-$F75)-($G75-BU$1))*(10/$E75)/10)),0),1)*$H75)</f>
        <v>100</v>
      </c>
      <c r="BU75" s="147">
        <f t="shared" ref="BU75:BU82" si="1697">IF(OR($H75=0,BT75=0),0,BT75/$H75)</f>
        <v>1</v>
      </c>
      <c r="BV75" s="194">
        <f t="shared" ref="BV75:BV82" si="1698">IF(OR($F75="",$G75="",$H75=""),0,MIN(MAX(IF($F75&gt;BW$1,0,((($G75-$F75)-($G75-BW$1))*(10/$E75)/10)),0),1)*$H75)</f>
        <v>100</v>
      </c>
      <c r="BW75" s="147">
        <f t="shared" ref="BW75:BW82" si="1699">IF(OR($H75=0,BV75=0),0,BV75/$H75)</f>
        <v>1</v>
      </c>
      <c r="BX75" s="194">
        <f t="shared" ref="BX75:BX82" si="1700">IF(OR($F75="",$G75="",$H75=""),0,MIN(MAX(IF($F75&gt;BY$1,0,((($G75-$F75)-($G75-BY$1))*(10/$E75)/10)),0),1)*$H75)</f>
        <v>100</v>
      </c>
      <c r="BY75" s="147">
        <f t="shared" ref="BY75:BY82" si="1701">IF(OR($H75=0,BX75=0),0,BX75/$H75)</f>
        <v>1</v>
      </c>
      <c r="BZ75" s="194">
        <f t="shared" ref="BZ75:BZ82" si="1702">IF(OR($F75="",$G75="",$H75=""),0,MIN(MAX(IF($F75&gt;CA$1,0,((($G75-$F75)-($G75-CA$1))*(10/$E75)/10)),0),1)*$H75)</f>
        <v>100</v>
      </c>
      <c r="CA75" s="147">
        <f t="shared" ref="CA75:CA82" si="1703">IF(OR($H75=0,BZ75=0),0,BZ75/$H75)</f>
        <v>1</v>
      </c>
      <c r="CB75" s="194">
        <f t="shared" ref="CB75:CB82" si="1704">IF(OR($F75="",$G75="",$H75=""),0,MIN(MAX(IF($F75&gt;CC$1,0,((($G75-$F75)-($G75-CC$1))*(10/$E75)/10)),0),1)*$H75)</f>
        <v>100</v>
      </c>
      <c r="CC75" s="147">
        <f t="shared" ref="CC75:CC82" si="1705">IF(OR($H75=0,CB75=0),0,CB75/$H75)</f>
        <v>1</v>
      </c>
      <c r="CD75" s="194">
        <f t="shared" ref="CD75:CD82" si="1706">IF(OR($F75="",$G75="",$H75=""),0,MIN(MAX(IF($F75&gt;CE$1,0,((($G75-$F75)-($G75-CE$1))*(10/$E75)/10)),0),1)*$H75)</f>
        <v>100</v>
      </c>
      <c r="CE75" s="147">
        <f t="shared" ref="CE75:CE82" si="1707">IF(OR($H75=0,CD75=0),0,CD75/$H75)</f>
        <v>1</v>
      </c>
      <c r="CF75" s="194">
        <f t="shared" ref="CF75:CF82" si="1708">IF(OR($F75="",$G75="",$H75=""),0,MIN(MAX(IF($F75&gt;CG$1,0,((($G75-$F75)-($G75-CG$1))*(10/$E75)/10)),0),1)*$H75)</f>
        <v>100</v>
      </c>
      <c r="CG75" s="147">
        <f t="shared" ref="CG75:CG82" si="1709">IF(OR($H75=0,CF75=0),0,CF75/$H75)</f>
        <v>1</v>
      </c>
      <c r="CH75" s="194">
        <f t="shared" ref="CH75:CH82" si="1710">IF(OR($F75="",$G75="",$H75=""),0,MIN(MAX(IF($F75&gt;CI$1,0,((($G75-$F75)-($G75-CI$1))*(10/$E75)/10)),0),1)*$H75)</f>
        <v>100</v>
      </c>
      <c r="CI75" s="147">
        <f t="shared" ref="CI75:CI82" si="1711">IF(OR($H75=0,CH75=0),0,CH75/$H75)</f>
        <v>1</v>
      </c>
      <c r="CJ75" s="194">
        <f t="shared" ref="CJ75:CJ82" si="1712">IF(OR($F75="",$G75="",$H75=""),0,MIN(MAX(IF($F75&gt;CK$1,0,((($G75-$F75)-($G75-CK$1))*(10/$E75)/10)),0),1)*$H75)</f>
        <v>100</v>
      </c>
      <c r="CK75" s="147">
        <f t="shared" ref="CK75:CK82" si="1713">IF(OR($H75=0,CJ75=0),0,CJ75/$H75)</f>
        <v>1</v>
      </c>
      <c r="CL75" s="194">
        <f t="shared" ref="CL75:CL82" si="1714">IF(OR($F75="",$G75="",$H75=""),0,MIN(MAX(IF($F75&gt;CM$1,0,((($G75-$F75)-($G75-CM$1))*(10/$E75)/10)),0),1)*$H75)</f>
        <v>100</v>
      </c>
      <c r="CM75" s="147">
        <f t="shared" ref="CM75:CM82" si="1715">IF(OR($H75=0,CL75=0),0,CL75/$H75)</f>
        <v>1</v>
      </c>
    </row>
    <row r="76" spans="1:91" s="142" customFormat="1" ht="14.1" customHeight="1">
      <c r="A76" s="74">
        <f t="shared" si="1641"/>
        <v>214</v>
      </c>
      <c r="B76" s="173" t="s">
        <v>76</v>
      </c>
      <c r="C76" s="174"/>
      <c r="D76" s="140">
        <v>7</v>
      </c>
      <c r="E76" s="140">
        <v>7</v>
      </c>
      <c r="F76" s="175">
        <v>45325</v>
      </c>
      <c r="G76" s="175">
        <v>45331</v>
      </c>
      <c r="H76" s="144">
        <v>100</v>
      </c>
      <c r="I76" s="144">
        <v>100</v>
      </c>
      <c r="J76" s="145" t="s">
        <v>32</v>
      </c>
      <c r="K76" s="141">
        <f t="shared" si="1642"/>
        <v>100</v>
      </c>
      <c r="L76" s="55">
        <f>D76/$D$74</f>
        <v>0.25</v>
      </c>
      <c r="M76" s="147">
        <f t="shared" si="1643"/>
        <v>1</v>
      </c>
      <c r="N76" s="148">
        <f t="shared" si="1644"/>
        <v>1</v>
      </c>
      <c r="O76" s="149">
        <f t="shared" si="570"/>
        <v>0</v>
      </c>
      <c r="P76" s="150"/>
      <c r="T76" s="194">
        <f t="shared" si="1645"/>
        <v>0</v>
      </c>
      <c r="U76" s="147">
        <f t="shared" si="1646"/>
        <v>0</v>
      </c>
      <c r="V76" s="194">
        <f t="shared" si="1647"/>
        <v>0</v>
      </c>
      <c r="W76" s="147">
        <f t="shared" si="1646"/>
        <v>0</v>
      </c>
      <c r="X76" s="194">
        <f t="shared" si="1648"/>
        <v>0</v>
      </c>
      <c r="Y76" s="147">
        <f t="shared" ref="Y76" si="1716">IF(OR($H76=0,X76=0),0,X76/$H76)</f>
        <v>0</v>
      </c>
      <c r="Z76" s="194">
        <f t="shared" si="1650"/>
        <v>0</v>
      </c>
      <c r="AA76" s="147">
        <f t="shared" ref="AA76" si="1717">IF(OR($H76=0,Z76=0),0,Z76/$H76)</f>
        <v>0</v>
      </c>
      <c r="AB76" s="194">
        <f t="shared" si="1652"/>
        <v>0</v>
      </c>
      <c r="AC76" s="147">
        <f t="shared" ref="AC76" si="1718">IF(OR($H76=0,AB76=0),0,AB76/$H76)</f>
        <v>0</v>
      </c>
      <c r="AD76" s="194">
        <f t="shared" si="1654"/>
        <v>0</v>
      </c>
      <c r="AE76" s="147">
        <f t="shared" ref="AE76" si="1719">IF(OR($H76=0,AD76=0),0,AD76/$H76)</f>
        <v>0</v>
      </c>
      <c r="AF76" s="194">
        <f t="shared" si="1656"/>
        <v>0</v>
      </c>
      <c r="AG76" s="147">
        <f t="shared" ref="AG76" si="1720">IF(OR($H76=0,AF76=0),0,AF76/$H76)</f>
        <v>0</v>
      </c>
      <c r="AH76" s="194">
        <f t="shared" si="1658"/>
        <v>0</v>
      </c>
      <c r="AI76" s="147">
        <f t="shared" ref="AI76" si="1721">IF(OR($H76=0,AH76=0),0,AH76/$H76)</f>
        <v>0</v>
      </c>
      <c r="AJ76" s="194">
        <f t="shared" si="1660"/>
        <v>0</v>
      </c>
      <c r="AK76" s="147">
        <f t="shared" ref="AK76" si="1722">IF(OR($H76=0,AJ76=0),0,AJ76/$H76)</f>
        <v>0</v>
      </c>
      <c r="AL76" s="194">
        <f t="shared" si="1662"/>
        <v>0</v>
      </c>
      <c r="AM76" s="147">
        <f t="shared" ref="AM76" si="1723">IF(OR($H76=0,AL76=0),0,AL76/$H76)</f>
        <v>0</v>
      </c>
      <c r="AN76" s="194">
        <f t="shared" si="1664"/>
        <v>0</v>
      </c>
      <c r="AO76" s="147">
        <f t="shared" ref="AO76" si="1724">IF(OR($H76=0,AN76=0),0,AN76/$H76)</f>
        <v>0</v>
      </c>
      <c r="AP76" s="194">
        <f t="shared" si="1666"/>
        <v>0</v>
      </c>
      <c r="AQ76" s="147">
        <f t="shared" ref="AQ76" si="1725">IF(OR($H76=0,AP76=0),0,AP76/$H76)</f>
        <v>0</v>
      </c>
      <c r="AR76" s="194">
        <f t="shared" si="1668"/>
        <v>0</v>
      </c>
      <c r="AS76" s="147">
        <f t="shared" ref="AS76" si="1726">IF(OR($H76=0,AR76=0),0,AR76/$H76)</f>
        <v>0</v>
      </c>
      <c r="AT76" s="194">
        <f t="shared" si="1670"/>
        <v>0</v>
      </c>
      <c r="AU76" s="147">
        <f t="shared" ref="AU76" si="1727">IF(OR($H76=0,AT76=0),0,AT76/$H76)</f>
        <v>0</v>
      </c>
      <c r="AV76" s="194">
        <f t="shared" si="1672"/>
        <v>0</v>
      </c>
      <c r="AW76" s="147">
        <f t="shared" ref="AW76" si="1728">IF(OR($H76=0,AV76=0),0,AV76/$H76)</f>
        <v>0</v>
      </c>
      <c r="AX76" s="194">
        <f t="shared" si="1674"/>
        <v>0</v>
      </c>
      <c r="AY76" s="147">
        <f t="shared" ref="AY76" si="1729">IF(OR($H76=0,AX76=0),0,AX76/$H76)</f>
        <v>0</v>
      </c>
      <c r="AZ76" s="194">
        <f t="shared" si="1676"/>
        <v>85.714285714285708</v>
      </c>
      <c r="BA76" s="147">
        <f t="shared" ref="BA76" si="1730">IF(OR($H76=0,AZ76=0),0,AZ76/$H76)</f>
        <v>0.8571428571428571</v>
      </c>
      <c r="BB76" s="194">
        <f t="shared" si="1678"/>
        <v>100</v>
      </c>
      <c r="BC76" s="147">
        <f t="shared" ref="BC76" si="1731">IF(OR($H76=0,BB76=0),0,BB76/$H76)</f>
        <v>1</v>
      </c>
      <c r="BD76" s="194">
        <f t="shared" si="1680"/>
        <v>100</v>
      </c>
      <c r="BE76" s="147">
        <f t="shared" ref="BE76" si="1732">IF(OR($H76=0,BD76=0),0,BD76/$H76)</f>
        <v>1</v>
      </c>
      <c r="BF76" s="194">
        <f t="shared" si="1682"/>
        <v>100</v>
      </c>
      <c r="BG76" s="147">
        <f t="shared" ref="BG76" si="1733">IF(OR($H76=0,BF76=0),0,BF76/$H76)</f>
        <v>1</v>
      </c>
      <c r="BH76" s="194">
        <f t="shared" si="1684"/>
        <v>100</v>
      </c>
      <c r="BI76" s="147">
        <f t="shared" ref="BI76" si="1734">IF(OR($H76=0,BH76=0),0,BH76/$H76)</f>
        <v>1</v>
      </c>
      <c r="BJ76" s="194">
        <f t="shared" si="1686"/>
        <v>100</v>
      </c>
      <c r="BK76" s="147">
        <f t="shared" ref="BK76" si="1735">IF(OR($H76=0,BJ76=0),0,BJ76/$H76)</f>
        <v>1</v>
      </c>
      <c r="BL76" s="194">
        <f t="shared" si="1688"/>
        <v>100</v>
      </c>
      <c r="BM76" s="147">
        <f t="shared" ref="BM76" si="1736">IF(OR($H76=0,BL76=0),0,BL76/$H76)</f>
        <v>1</v>
      </c>
      <c r="BN76" s="194">
        <f t="shared" si="1690"/>
        <v>100</v>
      </c>
      <c r="BO76" s="147">
        <f t="shared" ref="BO76" si="1737">IF(OR($H76=0,BN76=0),0,BN76/$H76)</f>
        <v>1</v>
      </c>
      <c r="BP76" s="194">
        <f t="shared" si="1692"/>
        <v>100</v>
      </c>
      <c r="BQ76" s="147">
        <f t="shared" ref="BQ76" si="1738">IF(OR($H76=0,BP76=0),0,BP76/$H76)</f>
        <v>1</v>
      </c>
      <c r="BR76" s="194">
        <f t="shared" si="1694"/>
        <v>100</v>
      </c>
      <c r="BS76" s="147">
        <f t="shared" ref="BS76" si="1739">IF(OR($H76=0,BR76=0),0,BR76/$H76)</f>
        <v>1</v>
      </c>
      <c r="BT76" s="194">
        <f t="shared" si="1696"/>
        <v>100</v>
      </c>
      <c r="BU76" s="147">
        <f t="shared" si="1697"/>
        <v>1</v>
      </c>
      <c r="BV76" s="194">
        <f t="shared" si="1698"/>
        <v>100</v>
      </c>
      <c r="BW76" s="147">
        <f t="shared" si="1699"/>
        <v>1</v>
      </c>
      <c r="BX76" s="194">
        <f t="shared" si="1700"/>
        <v>100</v>
      </c>
      <c r="BY76" s="147">
        <f t="shared" si="1701"/>
        <v>1</v>
      </c>
      <c r="BZ76" s="194">
        <f t="shared" si="1702"/>
        <v>100</v>
      </c>
      <c r="CA76" s="147">
        <f t="shared" si="1703"/>
        <v>1</v>
      </c>
      <c r="CB76" s="194">
        <f t="shared" si="1704"/>
        <v>100</v>
      </c>
      <c r="CC76" s="147">
        <f t="shared" si="1705"/>
        <v>1</v>
      </c>
      <c r="CD76" s="194">
        <f t="shared" si="1706"/>
        <v>100</v>
      </c>
      <c r="CE76" s="147">
        <f t="shared" si="1707"/>
        <v>1</v>
      </c>
      <c r="CF76" s="194">
        <f t="shared" si="1708"/>
        <v>100</v>
      </c>
      <c r="CG76" s="147">
        <f t="shared" si="1709"/>
        <v>1</v>
      </c>
      <c r="CH76" s="194">
        <f t="shared" si="1710"/>
        <v>100</v>
      </c>
      <c r="CI76" s="147">
        <f t="shared" si="1711"/>
        <v>1</v>
      </c>
      <c r="CJ76" s="194">
        <f t="shared" si="1712"/>
        <v>100</v>
      </c>
      <c r="CK76" s="147">
        <f t="shared" si="1713"/>
        <v>1</v>
      </c>
      <c r="CL76" s="194">
        <f t="shared" si="1714"/>
        <v>100</v>
      </c>
      <c r="CM76" s="147">
        <f t="shared" si="1715"/>
        <v>1</v>
      </c>
    </row>
    <row r="77" spans="1:91" s="142" customFormat="1" ht="14.1" customHeight="1">
      <c r="A77" s="74">
        <f t="shared" si="1641"/>
        <v>215</v>
      </c>
      <c r="B77" s="173" t="s">
        <v>77</v>
      </c>
      <c r="C77" s="174"/>
      <c r="D77" s="140">
        <v>7</v>
      </c>
      <c r="E77" s="140">
        <v>7</v>
      </c>
      <c r="F77" s="175">
        <v>45328</v>
      </c>
      <c r="G77" s="175">
        <v>45334</v>
      </c>
      <c r="H77" s="144">
        <v>100</v>
      </c>
      <c r="I77" s="144">
        <v>100</v>
      </c>
      <c r="J77" s="145" t="s">
        <v>32</v>
      </c>
      <c r="K77" s="141">
        <f t="shared" si="1642"/>
        <v>100</v>
      </c>
      <c r="L77" s="55">
        <f>D77/$D$74</f>
        <v>0.25</v>
      </c>
      <c r="M77" s="147">
        <f t="shared" si="1643"/>
        <v>1</v>
      </c>
      <c r="N77" s="148">
        <f t="shared" si="1644"/>
        <v>1</v>
      </c>
      <c r="O77" s="149">
        <f t="shared" si="570"/>
        <v>0</v>
      </c>
      <c r="P77" s="150"/>
      <c r="T77" s="194">
        <f t="shared" si="1645"/>
        <v>0</v>
      </c>
      <c r="U77" s="147">
        <f t="shared" si="1646"/>
        <v>0</v>
      </c>
      <c r="V77" s="194">
        <f t="shared" si="1647"/>
        <v>0</v>
      </c>
      <c r="W77" s="147">
        <f t="shared" si="1646"/>
        <v>0</v>
      </c>
      <c r="X77" s="194">
        <f t="shared" si="1648"/>
        <v>0</v>
      </c>
      <c r="Y77" s="147">
        <f t="shared" ref="Y77" si="1740">IF(OR($H77=0,X77=0),0,X77/$H77)</f>
        <v>0</v>
      </c>
      <c r="Z77" s="194">
        <f t="shared" si="1650"/>
        <v>0</v>
      </c>
      <c r="AA77" s="147">
        <f t="shared" ref="AA77" si="1741">IF(OR($H77=0,Z77=0),0,Z77/$H77)</f>
        <v>0</v>
      </c>
      <c r="AB77" s="194">
        <f t="shared" si="1652"/>
        <v>0</v>
      </c>
      <c r="AC77" s="147">
        <f t="shared" ref="AC77" si="1742">IF(OR($H77=0,AB77=0),0,AB77/$H77)</f>
        <v>0</v>
      </c>
      <c r="AD77" s="194">
        <f t="shared" si="1654"/>
        <v>0</v>
      </c>
      <c r="AE77" s="147">
        <f t="shared" ref="AE77" si="1743">IF(OR($H77=0,AD77=0),0,AD77/$H77)</f>
        <v>0</v>
      </c>
      <c r="AF77" s="194">
        <f t="shared" si="1656"/>
        <v>0</v>
      </c>
      <c r="AG77" s="147">
        <f t="shared" ref="AG77" si="1744">IF(OR($H77=0,AF77=0),0,AF77/$H77)</f>
        <v>0</v>
      </c>
      <c r="AH77" s="194">
        <f t="shared" si="1658"/>
        <v>0</v>
      </c>
      <c r="AI77" s="147">
        <f t="shared" ref="AI77" si="1745">IF(OR($H77=0,AH77=0),0,AH77/$H77)</f>
        <v>0</v>
      </c>
      <c r="AJ77" s="194">
        <f t="shared" si="1660"/>
        <v>0</v>
      </c>
      <c r="AK77" s="147">
        <f t="shared" ref="AK77" si="1746">IF(OR($H77=0,AJ77=0),0,AJ77/$H77)</f>
        <v>0</v>
      </c>
      <c r="AL77" s="194">
        <f t="shared" si="1662"/>
        <v>0</v>
      </c>
      <c r="AM77" s="147">
        <f t="shared" ref="AM77" si="1747">IF(OR($H77=0,AL77=0),0,AL77/$H77)</f>
        <v>0</v>
      </c>
      <c r="AN77" s="194">
        <f t="shared" si="1664"/>
        <v>0</v>
      </c>
      <c r="AO77" s="147">
        <f t="shared" ref="AO77" si="1748">IF(OR($H77=0,AN77=0),0,AN77/$H77)</f>
        <v>0</v>
      </c>
      <c r="AP77" s="194">
        <f t="shared" si="1666"/>
        <v>0</v>
      </c>
      <c r="AQ77" s="147">
        <f t="shared" ref="AQ77" si="1749">IF(OR($H77=0,AP77=0),0,AP77/$H77)</f>
        <v>0</v>
      </c>
      <c r="AR77" s="194">
        <f t="shared" si="1668"/>
        <v>0</v>
      </c>
      <c r="AS77" s="147">
        <f t="shared" ref="AS77" si="1750">IF(OR($H77=0,AR77=0),0,AR77/$H77)</f>
        <v>0</v>
      </c>
      <c r="AT77" s="194">
        <f t="shared" si="1670"/>
        <v>0</v>
      </c>
      <c r="AU77" s="147">
        <f t="shared" ref="AU77" si="1751">IF(OR($H77=0,AT77=0),0,AT77/$H77)</f>
        <v>0</v>
      </c>
      <c r="AV77" s="194">
        <f t="shared" si="1672"/>
        <v>0</v>
      </c>
      <c r="AW77" s="147">
        <f t="shared" ref="AW77" si="1752">IF(OR($H77=0,AV77=0),0,AV77/$H77)</f>
        <v>0</v>
      </c>
      <c r="AX77" s="194">
        <f t="shared" si="1674"/>
        <v>0</v>
      </c>
      <c r="AY77" s="147">
        <f t="shared" ref="AY77" si="1753">IF(OR($H77=0,AX77=0),0,AX77/$H77)</f>
        <v>0</v>
      </c>
      <c r="AZ77" s="194">
        <f t="shared" si="1676"/>
        <v>42.857142857142854</v>
      </c>
      <c r="BA77" s="147">
        <f t="shared" ref="BA77" si="1754">IF(OR($H77=0,AZ77=0),0,AZ77/$H77)</f>
        <v>0.42857142857142855</v>
      </c>
      <c r="BB77" s="194">
        <f t="shared" si="1678"/>
        <v>100</v>
      </c>
      <c r="BC77" s="147">
        <f t="shared" ref="BC77" si="1755">IF(OR($H77=0,BB77=0),0,BB77/$H77)</f>
        <v>1</v>
      </c>
      <c r="BD77" s="194">
        <f t="shared" si="1680"/>
        <v>100</v>
      </c>
      <c r="BE77" s="147">
        <f t="shared" ref="BE77" si="1756">IF(OR($H77=0,BD77=0),0,BD77/$H77)</f>
        <v>1</v>
      </c>
      <c r="BF77" s="194">
        <f t="shared" si="1682"/>
        <v>100</v>
      </c>
      <c r="BG77" s="147">
        <f t="shared" ref="BG77" si="1757">IF(OR($H77=0,BF77=0),0,BF77/$H77)</f>
        <v>1</v>
      </c>
      <c r="BH77" s="194">
        <f t="shared" si="1684"/>
        <v>100</v>
      </c>
      <c r="BI77" s="147">
        <f t="shared" ref="BI77" si="1758">IF(OR($H77=0,BH77=0),0,BH77/$H77)</f>
        <v>1</v>
      </c>
      <c r="BJ77" s="194">
        <f t="shared" si="1686"/>
        <v>100</v>
      </c>
      <c r="BK77" s="147">
        <f t="shared" ref="BK77" si="1759">IF(OR($H77=0,BJ77=0),0,BJ77/$H77)</f>
        <v>1</v>
      </c>
      <c r="BL77" s="194">
        <f t="shared" si="1688"/>
        <v>100</v>
      </c>
      <c r="BM77" s="147">
        <f t="shared" ref="BM77" si="1760">IF(OR($H77=0,BL77=0),0,BL77/$H77)</f>
        <v>1</v>
      </c>
      <c r="BN77" s="194">
        <f t="shared" si="1690"/>
        <v>100</v>
      </c>
      <c r="BO77" s="147">
        <f t="shared" ref="BO77" si="1761">IF(OR($H77=0,BN77=0),0,BN77/$H77)</f>
        <v>1</v>
      </c>
      <c r="BP77" s="194">
        <f t="shared" si="1692"/>
        <v>100</v>
      </c>
      <c r="BQ77" s="147">
        <f t="shared" ref="BQ77" si="1762">IF(OR($H77=0,BP77=0),0,BP77/$H77)</f>
        <v>1</v>
      </c>
      <c r="BR77" s="194">
        <f t="shared" si="1694"/>
        <v>100</v>
      </c>
      <c r="BS77" s="147">
        <f t="shared" ref="BS77" si="1763">IF(OR($H77=0,BR77=0),0,BR77/$H77)</f>
        <v>1</v>
      </c>
      <c r="BT77" s="194">
        <f t="shared" si="1696"/>
        <v>100</v>
      </c>
      <c r="BU77" s="147">
        <f t="shared" si="1697"/>
        <v>1</v>
      </c>
      <c r="BV77" s="194">
        <f t="shared" si="1698"/>
        <v>100</v>
      </c>
      <c r="BW77" s="147">
        <f t="shared" si="1699"/>
        <v>1</v>
      </c>
      <c r="BX77" s="194">
        <f t="shared" si="1700"/>
        <v>100</v>
      </c>
      <c r="BY77" s="147">
        <f t="shared" si="1701"/>
        <v>1</v>
      </c>
      <c r="BZ77" s="194">
        <f t="shared" si="1702"/>
        <v>100</v>
      </c>
      <c r="CA77" s="147">
        <f t="shared" si="1703"/>
        <v>1</v>
      </c>
      <c r="CB77" s="194">
        <f t="shared" si="1704"/>
        <v>100</v>
      </c>
      <c r="CC77" s="147">
        <f t="shared" si="1705"/>
        <v>1</v>
      </c>
      <c r="CD77" s="194">
        <f t="shared" si="1706"/>
        <v>100</v>
      </c>
      <c r="CE77" s="147">
        <f t="shared" si="1707"/>
        <v>1</v>
      </c>
      <c r="CF77" s="194">
        <f t="shared" si="1708"/>
        <v>100</v>
      </c>
      <c r="CG77" s="147">
        <f t="shared" si="1709"/>
        <v>1</v>
      </c>
      <c r="CH77" s="194">
        <f t="shared" si="1710"/>
        <v>100</v>
      </c>
      <c r="CI77" s="147">
        <f t="shared" si="1711"/>
        <v>1</v>
      </c>
      <c r="CJ77" s="194">
        <f t="shared" si="1712"/>
        <v>100</v>
      </c>
      <c r="CK77" s="147">
        <f t="shared" si="1713"/>
        <v>1</v>
      </c>
      <c r="CL77" s="194">
        <f t="shared" si="1714"/>
        <v>100</v>
      </c>
      <c r="CM77" s="147">
        <f t="shared" si="1715"/>
        <v>1</v>
      </c>
    </row>
    <row r="78" spans="1:91" s="142" customFormat="1" ht="14.1" customHeight="1">
      <c r="A78" s="74">
        <f t="shared" si="1641"/>
        <v>216</v>
      </c>
      <c r="B78" s="173" t="s">
        <v>78</v>
      </c>
      <c r="C78" s="174"/>
      <c r="D78" s="140">
        <v>7</v>
      </c>
      <c r="E78" s="140">
        <v>7</v>
      </c>
      <c r="F78" s="175">
        <v>45331</v>
      </c>
      <c r="G78" s="175">
        <v>45337</v>
      </c>
      <c r="H78" s="144">
        <v>100</v>
      </c>
      <c r="I78" s="144">
        <v>100</v>
      </c>
      <c r="J78" s="145" t="s">
        <v>32</v>
      </c>
      <c r="K78" s="141">
        <f t="shared" si="1642"/>
        <v>100</v>
      </c>
      <c r="L78" s="55">
        <f>D78/$D$74</f>
        <v>0.25</v>
      </c>
      <c r="M78" s="147">
        <f t="shared" si="1643"/>
        <v>1</v>
      </c>
      <c r="N78" s="148">
        <f t="shared" si="1644"/>
        <v>1</v>
      </c>
      <c r="O78" s="149">
        <f t="shared" si="570"/>
        <v>0</v>
      </c>
      <c r="P78" s="150"/>
      <c r="T78" s="194">
        <f t="shared" si="1645"/>
        <v>0</v>
      </c>
      <c r="U78" s="147">
        <f t="shared" si="1646"/>
        <v>0</v>
      </c>
      <c r="V78" s="194">
        <f t="shared" si="1647"/>
        <v>0</v>
      </c>
      <c r="W78" s="147">
        <f t="shared" si="1646"/>
        <v>0</v>
      </c>
      <c r="X78" s="194">
        <f t="shared" si="1648"/>
        <v>0</v>
      </c>
      <c r="Y78" s="147">
        <f t="shared" ref="Y78" si="1764">IF(OR($H78=0,X78=0),0,X78/$H78)</f>
        <v>0</v>
      </c>
      <c r="Z78" s="194">
        <f t="shared" si="1650"/>
        <v>0</v>
      </c>
      <c r="AA78" s="147">
        <f t="shared" ref="AA78" si="1765">IF(OR($H78=0,Z78=0),0,Z78/$H78)</f>
        <v>0</v>
      </c>
      <c r="AB78" s="194">
        <f t="shared" si="1652"/>
        <v>0</v>
      </c>
      <c r="AC78" s="147">
        <f t="shared" ref="AC78" si="1766">IF(OR($H78=0,AB78=0),0,AB78/$H78)</f>
        <v>0</v>
      </c>
      <c r="AD78" s="194">
        <f t="shared" si="1654"/>
        <v>0</v>
      </c>
      <c r="AE78" s="147">
        <f t="shared" ref="AE78" si="1767">IF(OR($H78=0,AD78=0),0,AD78/$H78)</f>
        <v>0</v>
      </c>
      <c r="AF78" s="194">
        <f t="shared" si="1656"/>
        <v>0</v>
      </c>
      <c r="AG78" s="147">
        <f t="shared" ref="AG78" si="1768">IF(OR($H78=0,AF78=0),0,AF78/$H78)</f>
        <v>0</v>
      </c>
      <c r="AH78" s="194">
        <f t="shared" si="1658"/>
        <v>0</v>
      </c>
      <c r="AI78" s="147">
        <f t="shared" ref="AI78" si="1769">IF(OR($H78=0,AH78=0),0,AH78/$H78)</f>
        <v>0</v>
      </c>
      <c r="AJ78" s="194">
        <f t="shared" si="1660"/>
        <v>0</v>
      </c>
      <c r="AK78" s="147">
        <f t="shared" ref="AK78" si="1770">IF(OR($H78=0,AJ78=0),0,AJ78/$H78)</f>
        <v>0</v>
      </c>
      <c r="AL78" s="194">
        <f t="shared" si="1662"/>
        <v>0</v>
      </c>
      <c r="AM78" s="147">
        <f t="shared" ref="AM78" si="1771">IF(OR($H78=0,AL78=0),0,AL78/$H78)</f>
        <v>0</v>
      </c>
      <c r="AN78" s="194">
        <f t="shared" si="1664"/>
        <v>0</v>
      </c>
      <c r="AO78" s="147">
        <f t="shared" ref="AO78" si="1772">IF(OR($H78=0,AN78=0),0,AN78/$H78)</f>
        <v>0</v>
      </c>
      <c r="AP78" s="194">
        <f t="shared" si="1666"/>
        <v>0</v>
      </c>
      <c r="AQ78" s="147">
        <f t="shared" ref="AQ78" si="1773">IF(OR($H78=0,AP78=0),0,AP78/$H78)</f>
        <v>0</v>
      </c>
      <c r="AR78" s="194">
        <f t="shared" si="1668"/>
        <v>0</v>
      </c>
      <c r="AS78" s="147">
        <f t="shared" ref="AS78" si="1774">IF(OR($H78=0,AR78=0),0,AR78/$H78)</f>
        <v>0</v>
      </c>
      <c r="AT78" s="194">
        <f t="shared" si="1670"/>
        <v>0</v>
      </c>
      <c r="AU78" s="147">
        <f t="shared" ref="AU78" si="1775">IF(OR($H78=0,AT78=0),0,AT78/$H78)</f>
        <v>0</v>
      </c>
      <c r="AV78" s="194">
        <f t="shared" si="1672"/>
        <v>0</v>
      </c>
      <c r="AW78" s="147">
        <f t="shared" ref="AW78" si="1776">IF(OR($H78=0,AV78=0),0,AV78/$H78)</f>
        <v>0</v>
      </c>
      <c r="AX78" s="194">
        <f t="shared" si="1674"/>
        <v>0</v>
      </c>
      <c r="AY78" s="147">
        <f t="shared" ref="AY78" si="1777">IF(OR($H78=0,AX78=0),0,AX78/$H78)</f>
        <v>0</v>
      </c>
      <c r="AZ78" s="194">
        <f t="shared" si="1676"/>
        <v>0</v>
      </c>
      <c r="BA78" s="147">
        <f t="shared" ref="BA78" si="1778">IF(OR($H78=0,AZ78=0),0,AZ78/$H78)</f>
        <v>0</v>
      </c>
      <c r="BB78" s="194">
        <f t="shared" si="1678"/>
        <v>100</v>
      </c>
      <c r="BC78" s="147">
        <f t="shared" ref="BC78" si="1779">IF(OR($H78=0,BB78=0),0,BB78/$H78)</f>
        <v>1</v>
      </c>
      <c r="BD78" s="194">
        <f t="shared" si="1680"/>
        <v>100</v>
      </c>
      <c r="BE78" s="147">
        <f t="shared" ref="BE78" si="1780">IF(OR($H78=0,BD78=0),0,BD78/$H78)</f>
        <v>1</v>
      </c>
      <c r="BF78" s="194">
        <f t="shared" si="1682"/>
        <v>100</v>
      </c>
      <c r="BG78" s="147">
        <f t="shared" ref="BG78" si="1781">IF(OR($H78=0,BF78=0),0,BF78/$H78)</f>
        <v>1</v>
      </c>
      <c r="BH78" s="194">
        <f t="shared" si="1684"/>
        <v>100</v>
      </c>
      <c r="BI78" s="147">
        <f t="shared" ref="BI78" si="1782">IF(OR($H78=0,BH78=0),0,BH78/$H78)</f>
        <v>1</v>
      </c>
      <c r="BJ78" s="194">
        <f t="shared" si="1686"/>
        <v>100</v>
      </c>
      <c r="BK78" s="147">
        <f t="shared" ref="BK78" si="1783">IF(OR($H78=0,BJ78=0),0,BJ78/$H78)</f>
        <v>1</v>
      </c>
      <c r="BL78" s="194">
        <f t="shared" si="1688"/>
        <v>100</v>
      </c>
      <c r="BM78" s="147">
        <f t="shared" ref="BM78" si="1784">IF(OR($H78=0,BL78=0),0,BL78/$H78)</f>
        <v>1</v>
      </c>
      <c r="BN78" s="194">
        <f t="shared" si="1690"/>
        <v>100</v>
      </c>
      <c r="BO78" s="147">
        <f t="shared" ref="BO78" si="1785">IF(OR($H78=0,BN78=0),0,BN78/$H78)</f>
        <v>1</v>
      </c>
      <c r="BP78" s="194">
        <f t="shared" si="1692"/>
        <v>100</v>
      </c>
      <c r="BQ78" s="147">
        <f t="shared" ref="BQ78" si="1786">IF(OR($H78=0,BP78=0),0,BP78/$H78)</f>
        <v>1</v>
      </c>
      <c r="BR78" s="194">
        <f t="shared" si="1694"/>
        <v>100</v>
      </c>
      <c r="BS78" s="147">
        <f t="shared" ref="BS78" si="1787">IF(OR($H78=0,BR78=0),0,BR78/$H78)</f>
        <v>1</v>
      </c>
      <c r="BT78" s="194">
        <f t="shared" si="1696"/>
        <v>100</v>
      </c>
      <c r="BU78" s="147">
        <f t="shared" si="1697"/>
        <v>1</v>
      </c>
      <c r="BV78" s="194">
        <f t="shared" si="1698"/>
        <v>100</v>
      </c>
      <c r="BW78" s="147">
        <f t="shared" si="1699"/>
        <v>1</v>
      </c>
      <c r="BX78" s="194">
        <f t="shared" si="1700"/>
        <v>100</v>
      </c>
      <c r="BY78" s="147">
        <f t="shared" si="1701"/>
        <v>1</v>
      </c>
      <c r="BZ78" s="194">
        <f t="shared" si="1702"/>
        <v>100</v>
      </c>
      <c r="CA78" s="147">
        <f t="shared" si="1703"/>
        <v>1</v>
      </c>
      <c r="CB78" s="194">
        <f t="shared" si="1704"/>
        <v>100</v>
      </c>
      <c r="CC78" s="147">
        <f t="shared" si="1705"/>
        <v>1</v>
      </c>
      <c r="CD78" s="194">
        <f t="shared" si="1706"/>
        <v>100</v>
      </c>
      <c r="CE78" s="147">
        <f t="shared" si="1707"/>
        <v>1</v>
      </c>
      <c r="CF78" s="194">
        <f t="shared" si="1708"/>
        <v>100</v>
      </c>
      <c r="CG78" s="147">
        <f t="shared" si="1709"/>
        <v>1</v>
      </c>
      <c r="CH78" s="194">
        <f t="shared" si="1710"/>
        <v>100</v>
      </c>
      <c r="CI78" s="147">
        <f t="shared" si="1711"/>
        <v>1</v>
      </c>
      <c r="CJ78" s="194">
        <f t="shared" si="1712"/>
        <v>100</v>
      </c>
      <c r="CK78" s="147">
        <f t="shared" si="1713"/>
        <v>1</v>
      </c>
      <c r="CL78" s="194">
        <f t="shared" si="1714"/>
        <v>100</v>
      </c>
      <c r="CM78" s="147">
        <f t="shared" si="1715"/>
        <v>1</v>
      </c>
    </row>
    <row r="79" spans="1:91" s="142" customFormat="1" ht="14.1" customHeight="1">
      <c r="A79" s="74">
        <f t="shared" si="1641"/>
        <v>217</v>
      </c>
      <c r="B79" s="173" t="s">
        <v>89</v>
      </c>
      <c r="C79" s="174"/>
      <c r="D79" s="140">
        <v>0</v>
      </c>
      <c r="E79" s="140">
        <v>1</v>
      </c>
      <c r="F79" s="175">
        <v>45337</v>
      </c>
      <c r="G79" s="175">
        <v>45337</v>
      </c>
      <c r="H79" s="144">
        <v>100</v>
      </c>
      <c r="I79" s="144">
        <v>100</v>
      </c>
      <c r="J79" s="145" t="s">
        <v>32</v>
      </c>
      <c r="K79" s="141">
        <f t="shared" si="1642"/>
        <v>100</v>
      </c>
      <c r="L79" s="55">
        <f>D79/$D$64</f>
        <v>0</v>
      </c>
      <c r="M79" s="147">
        <f t="shared" si="1643"/>
        <v>1</v>
      </c>
      <c r="N79" s="148">
        <f t="shared" si="1644"/>
        <v>1</v>
      </c>
      <c r="O79" s="149">
        <f t="shared" si="570"/>
        <v>0</v>
      </c>
      <c r="P79" s="150"/>
      <c r="T79" s="194">
        <f t="shared" si="1645"/>
        <v>0</v>
      </c>
      <c r="U79" s="147">
        <f t="shared" si="1646"/>
        <v>0</v>
      </c>
      <c r="V79" s="194">
        <f t="shared" si="1647"/>
        <v>0</v>
      </c>
      <c r="W79" s="147">
        <f t="shared" si="1646"/>
        <v>0</v>
      </c>
      <c r="X79" s="194">
        <f t="shared" si="1648"/>
        <v>0</v>
      </c>
      <c r="Y79" s="147">
        <f t="shared" ref="Y79" si="1788">IF(OR($H79=0,X79=0),0,X79/$H79)</f>
        <v>0</v>
      </c>
      <c r="Z79" s="194">
        <f t="shared" si="1650"/>
        <v>0</v>
      </c>
      <c r="AA79" s="147">
        <f t="shared" ref="AA79" si="1789">IF(OR($H79=0,Z79=0),0,Z79/$H79)</f>
        <v>0</v>
      </c>
      <c r="AB79" s="194">
        <f t="shared" si="1652"/>
        <v>0</v>
      </c>
      <c r="AC79" s="147">
        <f t="shared" ref="AC79" si="1790">IF(OR($H79=0,AB79=0),0,AB79/$H79)</f>
        <v>0</v>
      </c>
      <c r="AD79" s="194">
        <f t="shared" si="1654"/>
        <v>0</v>
      </c>
      <c r="AE79" s="147">
        <f t="shared" ref="AE79" si="1791">IF(OR($H79=0,AD79=0),0,AD79/$H79)</f>
        <v>0</v>
      </c>
      <c r="AF79" s="194">
        <f t="shared" si="1656"/>
        <v>0</v>
      </c>
      <c r="AG79" s="147">
        <f t="shared" ref="AG79" si="1792">IF(OR($H79=0,AF79=0),0,AF79/$H79)</f>
        <v>0</v>
      </c>
      <c r="AH79" s="194">
        <f t="shared" si="1658"/>
        <v>0</v>
      </c>
      <c r="AI79" s="147">
        <f t="shared" ref="AI79" si="1793">IF(OR($H79=0,AH79=0),0,AH79/$H79)</f>
        <v>0</v>
      </c>
      <c r="AJ79" s="194">
        <f t="shared" si="1660"/>
        <v>0</v>
      </c>
      <c r="AK79" s="147">
        <f t="shared" ref="AK79" si="1794">IF(OR($H79=0,AJ79=0),0,AJ79/$H79)</f>
        <v>0</v>
      </c>
      <c r="AL79" s="194">
        <f t="shared" si="1662"/>
        <v>0</v>
      </c>
      <c r="AM79" s="147">
        <f t="shared" ref="AM79" si="1795">IF(OR($H79=0,AL79=0),0,AL79/$H79)</f>
        <v>0</v>
      </c>
      <c r="AN79" s="194">
        <f t="shared" si="1664"/>
        <v>0</v>
      </c>
      <c r="AO79" s="147">
        <f t="shared" ref="AO79" si="1796">IF(OR($H79=0,AN79=0),0,AN79/$H79)</f>
        <v>0</v>
      </c>
      <c r="AP79" s="194">
        <f t="shared" si="1666"/>
        <v>0</v>
      </c>
      <c r="AQ79" s="147">
        <f t="shared" ref="AQ79" si="1797">IF(OR($H79=0,AP79=0),0,AP79/$H79)</f>
        <v>0</v>
      </c>
      <c r="AR79" s="194">
        <f t="shared" si="1668"/>
        <v>0</v>
      </c>
      <c r="AS79" s="147">
        <f t="shared" ref="AS79" si="1798">IF(OR($H79=0,AR79=0),0,AR79/$H79)</f>
        <v>0</v>
      </c>
      <c r="AT79" s="194">
        <f t="shared" si="1670"/>
        <v>0</v>
      </c>
      <c r="AU79" s="147">
        <f t="shared" ref="AU79" si="1799">IF(OR($H79=0,AT79=0),0,AT79/$H79)</f>
        <v>0</v>
      </c>
      <c r="AV79" s="194">
        <f t="shared" si="1672"/>
        <v>0</v>
      </c>
      <c r="AW79" s="147">
        <f t="shared" ref="AW79" si="1800">IF(OR($H79=0,AV79=0),0,AV79/$H79)</f>
        <v>0</v>
      </c>
      <c r="AX79" s="194">
        <f t="shared" si="1674"/>
        <v>0</v>
      </c>
      <c r="AY79" s="147">
        <f t="shared" ref="AY79" si="1801">IF(OR($H79=0,AX79=0),0,AX79/$H79)</f>
        <v>0</v>
      </c>
      <c r="AZ79" s="194">
        <f t="shared" si="1676"/>
        <v>0</v>
      </c>
      <c r="BA79" s="147">
        <f t="shared" ref="BA79" si="1802">IF(OR($H79=0,AZ79=0),0,AZ79/$H79)</f>
        <v>0</v>
      </c>
      <c r="BB79" s="194">
        <f t="shared" si="1678"/>
        <v>100</v>
      </c>
      <c r="BC79" s="147">
        <f t="shared" ref="BC79" si="1803">IF(OR($H79=0,BB79=0),0,BB79/$H79)</f>
        <v>1</v>
      </c>
      <c r="BD79" s="194">
        <f t="shared" si="1680"/>
        <v>100</v>
      </c>
      <c r="BE79" s="147">
        <f t="shared" ref="BE79" si="1804">IF(OR($H79=0,BD79=0),0,BD79/$H79)</f>
        <v>1</v>
      </c>
      <c r="BF79" s="194">
        <f t="shared" si="1682"/>
        <v>100</v>
      </c>
      <c r="BG79" s="147">
        <f t="shared" ref="BG79" si="1805">IF(OR($H79=0,BF79=0),0,BF79/$H79)</f>
        <v>1</v>
      </c>
      <c r="BH79" s="194">
        <f t="shared" si="1684"/>
        <v>100</v>
      </c>
      <c r="BI79" s="147">
        <f t="shared" ref="BI79" si="1806">IF(OR($H79=0,BH79=0),0,BH79/$H79)</f>
        <v>1</v>
      </c>
      <c r="BJ79" s="194">
        <f t="shared" si="1686"/>
        <v>100</v>
      </c>
      <c r="BK79" s="147">
        <f t="shared" ref="BK79" si="1807">IF(OR($H79=0,BJ79=0),0,BJ79/$H79)</f>
        <v>1</v>
      </c>
      <c r="BL79" s="194">
        <f t="shared" si="1688"/>
        <v>100</v>
      </c>
      <c r="BM79" s="147">
        <f t="shared" ref="BM79" si="1808">IF(OR($H79=0,BL79=0),0,BL79/$H79)</f>
        <v>1</v>
      </c>
      <c r="BN79" s="194">
        <f t="shared" si="1690"/>
        <v>100</v>
      </c>
      <c r="BO79" s="147">
        <f t="shared" ref="BO79" si="1809">IF(OR($H79=0,BN79=0),0,BN79/$H79)</f>
        <v>1</v>
      </c>
      <c r="BP79" s="194">
        <f t="shared" si="1692"/>
        <v>100</v>
      </c>
      <c r="BQ79" s="147">
        <f t="shared" ref="BQ79" si="1810">IF(OR($H79=0,BP79=0),0,BP79/$H79)</f>
        <v>1</v>
      </c>
      <c r="BR79" s="194">
        <f t="shared" si="1694"/>
        <v>100</v>
      </c>
      <c r="BS79" s="147">
        <f t="shared" ref="BS79" si="1811">IF(OR($H79=0,BR79=0),0,BR79/$H79)</f>
        <v>1</v>
      </c>
      <c r="BT79" s="194">
        <f t="shared" si="1696"/>
        <v>100</v>
      </c>
      <c r="BU79" s="147">
        <f t="shared" si="1697"/>
        <v>1</v>
      </c>
      <c r="BV79" s="194">
        <f t="shared" si="1698"/>
        <v>100</v>
      </c>
      <c r="BW79" s="147">
        <f t="shared" si="1699"/>
        <v>1</v>
      </c>
      <c r="BX79" s="194">
        <f t="shared" si="1700"/>
        <v>100</v>
      </c>
      <c r="BY79" s="147">
        <f t="shared" si="1701"/>
        <v>1</v>
      </c>
      <c r="BZ79" s="194">
        <f t="shared" si="1702"/>
        <v>100</v>
      </c>
      <c r="CA79" s="147">
        <f t="shared" si="1703"/>
        <v>1</v>
      </c>
      <c r="CB79" s="194">
        <f t="shared" si="1704"/>
        <v>100</v>
      </c>
      <c r="CC79" s="147">
        <f t="shared" si="1705"/>
        <v>1</v>
      </c>
      <c r="CD79" s="194">
        <f t="shared" si="1706"/>
        <v>100</v>
      </c>
      <c r="CE79" s="147">
        <f t="shared" si="1707"/>
        <v>1</v>
      </c>
      <c r="CF79" s="194">
        <f t="shared" si="1708"/>
        <v>100</v>
      </c>
      <c r="CG79" s="147">
        <f t="shared" si="1709"/>
        <v>1</v>
      </c>
      <c r="CH79" s="194">
        <f t="shared" si="1710"/>
        <v>100</v>
      </c>
      <c r="CI79" s="147">
        <f t="shared" si="1711"/>
        <v>1</v>
      </c>
      <c r="CJ79" s="194">
        <f t="shared" si="1712"/>
        <v>100</v>
      </c>
      <c r="CK79" s="147">
        <f t="shared" si="1713"/>
        <v>1</v>
      </c>
      <c r="CL79" s="194">
        <f t="shared" si="1714"/>
        <v>100</v>
      </c>
      <c r="CM79" s="147">
        <f t="shared" si="1715"/>
        <v>1</v>
      </c>
    </row>
    <row r="80" spans="1:91" s="142" customFormat="1" ht="14.1" customHeight="1">
      <c r="A80" s="74">
        <f t="shared" si="1641"/>
        <v>218</v>
      </c>
      <c r="B80" s="173" t="s">
        <v>90</v>
      </c>
      <c r="C80" s="174"/>
      <c r="D80" s="140">
        <v>0</v>
      </c>
      <c r="E80" s="140">
        <v>1</v>
      </c>
      <c r="F80" s="175">
        <v>45337</v>
      </c>
      <c r="G80" s="175">
        <v>45337</v>
      </c>
      <c r="H80" s="144">
        <v>100</v>
      </c>
      <c r="I80" s="144">
        <v>100</v>
      </c>
      <c r="J80" s="145" t="s">
        <v>32</v>
      </c>
      <c r="K80" s="141">
        <f t="shared" si="1642"/>
        <v>100</v>
      </c>
      <c r="L80" s="55">
        <f>D80/$D$50</f>
        <v>0</v>
      </c>
      <c r="M80" s="147">
        <f t="shared" si="1643"/>
        <v>1</v>
      </c>
      <c r="N80" s="148">
        <f t="shared" si="1644"/>
        <v>1</v>
      </c>
      <c r="O80" s="149">
        <f t="shared" si="570"/>
        <v>0</v>
      </c>
      <c r="P80" s="150"/>
      <c r="T80" s="194">
        <f t="shared" si="1645"/>
        <v>0</v>
      </c>
      <c r="U80" s="147">
        <f t="shared" si="1646"/>
        <v>0</v>
      </c>
      <c r="V80" s="194">
        <f t="shared" si="1647"/>
        <v>0</v>
      </c>
      <c r="W80" s="147">
        <f t="shared" si="1646"/>
        <v>0</v>
      </c>
      <c r="X80" s="194">
        <f t="shared" si="1648"/>
        <v>0</v>
      </c>
      <c r="Y80" s="147">
        <f t="shared" ref="Y80" si="1812">IF(OR($H80=0,X80=0),0,X80/$H80)</f>
        <v>0</v>
      </c>
      <c r="Z80" s="194">
        <f t="shared" si="1650"/>
        <v>0</v>
      </c>
      <c r="AA80" s="147">
        <f t="shared" ref="AA80" si="1813">IF(OR($H80=0,Z80=0),0,Z80/$H80)</f>
        <v>0</v>
      </c>
      <c r="AB80" s="194">
        <f t="shared" si="1652"/>
        <v>0</v>
      </c>
      <c r="AC80" s="147">
        <f t="shared" ref="AC80" si="1814">IF(OR($H80=0,AB80=0),0,AB80/$H80)</f>
        <v>0</v>
      </c>
      <c r="AD80" s="194">
        <f t="shared" si="1654"/>
        <v>0</v>
      </c>
      <c r="AE80" s="147">
        <f t="shared" ref="AE80" si="1815">IF(OR($H80=0,AD80=0),0,AD80/$H80)</f>
        <v>0</v>
      </c>
      <c r="AF80" s="194">
        <f t="shared" si="1656"/>
        <v>0</v>
      </c>
      <c r="AG80" s="147">
        <f t="shared" ref="AG80" si="1816">IF(OR($H80=0,AF80=0),0,AF80/$H80)</f>
        <v>0</v>
      </c>
      <c r="AH80" s="194">
        <f t="shared" si="1658"/>
        <v>0</v>
      </c>
      <c r="AI80" s="147">
        <f t="shared" ref="AI80" si="1817">IF(OR($H80=0,AH80=0),0,AH80/$H80)</f>
        <v>0</v>
      </c>
      <c r="AJ80" s="194">
        <f t="shared" si="1660"/>
        <v>0</v>
      </c>
      <c r="AK80" s="147">
        <f t="shared" ref="AK80" si="1818">IF(OR($H80=0,AJ80=0),0,AJ80/$H80)</f>
        <v>0</v>
      </c>
      <c r="AL80" s="194">
        <f t="shared" si="1662"/>
        <v>0</v>
      </c>
      <c r="AM80" s="147">
        <f t="shared" ref="AM80" si="1819">IF(OR($H80=0,AL80=0),0,AL80/$H80)</f>
        <v>0</v>
      </c>
      <c r="AN80" s="194">
        <f t="shared" si="1664"/>
        <v>0</v>
      </c>
      <c r="AO80" s="147">
        <f t="shared" ref="AO80" si="1820">IF(OR($H80=0,AN80=0),0,AN80/$H80)</f>
        <v>0</v>
      </c>
      <c r="AP80" s="194">
        <f t="shared" si="1666"/>
        <v>0</v>
      </c>
      <c r="AQ80" s="147">
        <f t="shared" ref="AQ80" si="1821">IF(OR($H80=0,AP80=0),0,AP80/$H80)</f>
        <v>0</v>
      </c>
      <c r="AR80" s="194">
        <f t="shared" si="1668"/>
        <v>0</v>
      </c>
      <c r="AS80" s="147">
        <f t="shared" ref="AS80" si="1822">IF(OR($H80=0,AR80=0),0,AR80/$H80)</f>
        <v>0</v>
      </c>
      <c r="AT80" s="194">
        <f t="shared" si="1670"/>
        <v>0</v>
      </c>
      <c r="AU80" s="147">
        <f t="shared" ref="AU80" si="1823">IF(OR($H80=0,AT80=0),0,AT80/$H80)</f>
        <v>0</v>
      </c>
      <c r="AV80" s="194">
        <f t="shared" si="1672"/>
        <v>0</v>
      </c>
      <c r="AW80" s="147">
        <f t="shared" ref="AW80" si="1824">IF(OR($H80=0,AV80=0),0,AV80/$H80)</f>
        <v>0</v>
      </c>
      <c r="AX80" s="194">
        <f t="shared" si="1674"/>
        <v>0</v>
      </c>
      <c r="AY80" s="147">
        <f t="shared" ref="AY80" si="1825">IF(OR($H80=0,AX80=0),0,AX80/$H80)</f>
        <v>0</v>
      </c>
      <c r="AZ80" s="194">
        <f t="shared" si="1676"/>
        <v>0</v>
      </c>
      <c r="BA80" s="147">
        <f t="shared" ref="BA80" si="1826">IF(OR($H80=0,AZ80=0),0,AZ80/$H80)</f>
        <v>0</v>
      </c>
      <c r="BB80" s="194">
        <f t="shared" si="1678"/>
        <v>100</v>
      </c>
      <c r="BC80" s="147">
        <f t="shared" ref="BC80" si="1827">IF(OR($H80=0,BB80=0),0,BB80/$H80)</f>
        <v>1</v>
      </c>
      <c r="BD80" s="194">
        <f t="shared" si="1680"/>
        <v>100</v>
      </c>
      <c r="BE80" s="147">
        <f t="shared" ref="BE80" si="1828">IF(OR($H80=0,BD80=0),0,BD80/$H80)</f>
        <v>1</v>
      </c>
      <c r="BF80" s="194">
        <f t="shared" si="1682"/>
        <v>100</v>
      </c>
      <c r="BG80" s="147">
        <f t="shared" ref="BG80" si="1829">IF(OR($H80=0,BF80=0),0,BF80/$H80)</f>
        <v>1</v>
      </c>
      <c r="BH80" s="194">
        <f t="shared" si="1684"/>
        <v>100</v>
      </c>
      <c r="BI80" s="147">
        <f t="shared" ref="BI80" si="1830">IF(OR($H80=0,BH80=0),0,BH80/$H80)</f>
        <v>1</v>
      </c>
      <c r="BJ80" s="194">
        <f t="shared" si="1686"/>
        <v>100</v>
      </c>
      <c r="BK80" s="147">
        <f t="shared" ref="BK80" si="1831">IF(OR($H80=0,BJ80=0),0,BJ80/$H80)</f>
        <v>1</v>
      </c>
      <c r="BL80" s="194">
        <f t="shared" si="1688"/>
        <v>100</v>
      </c>
      <c r="BM80" s="147">
        <f t="shared" ref="BM80" si="1832">IF(OR($H80=0,BL80=0),0,BL80/$H80)</f>
        <v>1</v>
      </c>
      <c r="BN80" s="194">
        <f t="shared" si="1690"/>
        <v>100</v>
      </c>
      <c r="BO80" s="147">
        <f t="shared" ref="BO80" si="1833">IF(OR($H80=0,BN80=0),0,BN80/$H80)</f>
        <v>1</v>
      </c>
      <c r="BP80" s="194">
        <f t="shared" si="1692"/>
        <v>100</v>
      </c>
      <c r="BQ80" s="147">
        <f t="shared" ref="BQ80" si="1834">IF(OR($H80=0,BP80=0),0,BP80/$H80)</f>
        <v>1</v>
      </c>
      <c r="BR80" s="194">
        <f t="shared" si="1694"/>
        <v>100</v>
      </c>
      <c r="BS80" s="147">
        <f t="shared" ref="BS80" si="1835">IF(OR($H80=0,BR80=0),0,BR80/$H80)</f>
        <v>1</v>
      </c>
      <c r="BT80" s="194">
        <f t="shared" si="1696"/>
        <v>100</v>
      </c>
      <c r="BU80" s="147">
        <f t="shared" si="1697"/>
        <v>1</v>
      </c>
      <c r="BV80" s="194">
        <f t="shared" si="1698"/>
        <v>100</v>
      </c>
      <c r="BW80" s="147">
        <f t="shared" si="1699"/>
        <v>1</v>
      </c>
      <c r="BX80" s="194">
        <f t="shared" si="1700"/>
        <v>100</v>
      </c>
      <c r="BY80" s="147">
        <f t="shared" si="1701"/>
        <v>1</v>
      </c>
      <c r="BZ80" s="194">
        <f t="shared" si="1702"/>
        <v>100</v>
      </c>
      <c r="CA80" s="147">
        <f t="shared" si="1703"/>
        <v>1</v>
      </c>
      <c r="CB80" s="194">
        <f t="shared" si="1704"/>
        <v>100</v>
      </c>
      <c r="CC80" s="147">
        <f t="shared" si="1705"/>
        <v>1</v>
      </c>
      <c r="CD80" s="194">
        <f t="shared" si="1706"/>
        <v>100</v>
      </c>
      <c r="CE80" s="147">
        <f t="shared" si="1707"/>
        <v>1</v>
      </c>
      <c r="CF80" s="194">
        <f t="shared" si="1708"/>
        <v>100</v>
      </c>
      <c r="CG80" s="147">
        <f t="shared" si="1709"/>
        <v>1</v>
      </c>
      <c r="CH80" s="194">
        <f t="shared" si="1710"/>
        <v>100</v>
      </c>
      <c r="CI80" s="147">
        <f t="shared" si="1711"/>
        <v>1</v>
      </c>
      <c r="CJ80" s="194">
        <f t="shared" si="1712"/>
        <v>100</v>
      </c>
      <c r="CK80" s="147">
        <f t="shared" si="1713"/>
        <v>1</v>
      </c>
      <c r="CL80" s="194">
        <f t="shared" si="1714"/>
        <v>100</v>
      </c>
      <c r="CM80" s="147">
        <f t="shared" si="1715"/>
        <v>1</v>
      </c>
    </row>
    <row r="81" spans="1:91" s="142" customFormat="1" ht="14.1" customHeight="1">
      <c r="A81" s="74">
        <f t="shared" si="1641"/>
        <v>219</v>
      </c>
      <c r="B81" s="173" t="s">
        <v>91</v>
      </c>
      <c r="C81" s="174"/>
      <c r="D81" s="140">
        <v>0</v>
      </c>
      <c r="E81" s="140">
        <v>1</v>
      </c>
      <c r="F81" s="175">
        <v>45337</v>
      </c>
      <c r="G81" s="175">
        <v>45337</v>
      </c>
      <c r="H81" s="144">
        <v>100</v>
      </c>
      <c r="I81" s="144">
        <v>100</v>
      </c>
      <c r="J81" s="145" t="s">
        <v>32</v>
      </c>
      <c r="K81" s="141">
        <f t="shared" si="1642"/>
        <v>100</v>
      </c>
      <c r="L81" s="55">
        <f>D81/$D$14</f>
        <v>0</v>
      </c>
      <c r="M81" s="147">
        <f t="shared" si="1643"/>
        <v>1</v>
      </c>
      <c r="N81" s="148">
        <f t="shared" si="1644"/>
        <v>1</v>
      </c>
      <c r="O81" s="149">
        <f t="shared" si="570"/>
        <v>0</v>
      </c>
      <c r="P81" s="150"/>
      <c r="T81" s="194">
        <f t="shared" si="1645"/>
        <v>0</v>
      </c>
      <c r="U81" s="147">
        <f t="shared" si="1646"/>
        <v>0</v>
      </c>
      <c r="V81" s="194">
        <f t="shared" si="1647"/>
        <v>0</v>
      </c>
      <c r="W81" s="147">
        <f t="shared" si="1646"/>
        <v>0</v>
      </c>
      <c r="X81" s="194">
        <f t="shared" si="1648"/>
        <v>0</v>
      </c>
      <c r="Y81" s="147">
        <f t="shared" ref="Y81" si="1836">IF(OR($H81=0,X81=0),0,X81/$H81)</f>
        <v>0</v>
      </c>
      <c r="Z81" s="194">
        <f t="shared" si="1650"/>
        <v>0</v>
      </c>
      <c r="AA81" s="147">
        <f t="shared" ref="AA81" si="1837">IF(OR($H81=0,Z81=0),0,Z81/$H81)</f>
        <v>0</v>
      </c>
      <c r="AB81" s="194">
        <f t="shared" si="1652"/>
        <v>0</v>
      </c>
      <c r="AC81" s="147">
        <f t="shared" ref="AC81" si="1838">IF(OR($H81=0,AB81=0),0,AB81/$H81)</f>
        <v>0</v>
      </c>
      <c r="AD81" s="194">
        <f t="shared" si="1654"/>
        <v>0</v>
      </c>
      <c r="AE81" s="147">
        <f t="shared" ref="AE81" si="1839">IF(OR($H81=0,AD81=0),0,AD81/$H81)</f>
        <v>0</v>
      </c>
      <c r="AF81" s="194">
        <f t="shared" si="1656"/>
        <v>0</v>
      </c>
      <c r="AG81" s="147">
        <f t="shared" ref="AG81" si="1840">IF(OR($H81=0,AF81=0),0,AF81/$H81)</f>
        <v>0</v>
      </c>
      <c r="AH81" s="194">
        <f t="shared" si="1658"/>
        <v>0</v>
      </c>
      <c r="AI81" s="147">
        <f t="shared" ref="AI81" si="1841">IF(OR($H81=0,AH81=0),0,AH81/$H81)</f>
        <v>0</v>
      </c>
      <c r="AJ81" s="194">
        <f t="shared" si="1660"/>
        <v>0</v>
      </c>
      <c r="AK81" s="147">
        <f t="shared" ref="AK81" si="1842">IF(OR($H81=0,AJ81=0),0,AJ81/$H81)</f>
        <v>0</v>
      </c>
      <c r="AL81" s="194">
        <f t="shared" si="1662"/>
        <v>0</v>
      </c>
      <c r="AM81" s="147">
        <f t="shared" ref="AM81" si="1843">IF(OR($H81=0,AL81=0),0,AL81/$H81)</f>
        <v>0</v>
      </c>
      <c r="AN81" s="194">
        <f t="shared" si="1664"/>
        <v>0</v>
      </c>
      <c r="AO81" s="147">
        <f t="shared" ref="AO81" si="1844">IF(OR($H81=0,AN81=0),0,AN81/$H81)</f>
        <v>0</v>
      </c>
      <c r="AP81" s="194">
        <f t="shared" si="1666"/>
        <v>0</v>
      </c>
      <c r="AQ81" s="147">
        <f t="shared" ref="AQ81" si="1845">IF(OR($H81=0,AP81=0),0,AP81/$H81)</f>
        <v>0</v>
      </c>
      <c r="AR81" s="194">
        <f t="shared" si="1668"/>
        <v>0</v>
      </c>
      <c r="AS81" s="147">
        <f t="shared" ref="AS81" si="1846">IF(OR($H81=0,AR81=0),0,AR81/$H81)</f>
        <v>0</v>
      </c>
      <c r="AT81" s="194">
        <f t="shared" si="1670"/>
        <v>0</v>
      </c>
      <c r="AU81" s="147">
        <f t="shared" ref="AU81" si="1847">IF(OR($H81=0,AT81=0),0,AT81/$H81)</f>
        <v>0</v>
      </c>
      <c r="AV81" s="194">
        <f t="shared" si="1672"/>
        <v>0</v>
      </c>
      <c r="AW81" s="147">
        <f t="shared" ref="AW81" si="1848">IF(OR($H81=0,AV81=0),0,AV81/$H81)</f>
        <v>0</v>
      </c>
      <c r="AX81" s="194">
        <f t="shared" si="1674"/>
        <v>0</v>
      </c>
      <c r="AY81" s="147">
        <f t="shared" ref="AY81" si="1849">IF(OR($H81=0,AX81=0),0,AX81/$H81)</f>
        <v>0</v>
      </c>
      <c r="AZ81" s="194">
        <f t="shared" si="1676"/>
        <v>0</v>
      </c>
      <c r="BA81" s="147">
        <f t="shared" ref="BA81" si="1850">IF(OR($H81=0,AZ81=0),0,AZ81/$H81)</f>
        <v>0</v>
      </c>
      <c r="BB81" s="194">
        <f t="shared" si="1678"/>
        <v>100</v>
      </c>
      <c r="BC81" s="147">
        <f t="shared" ref="BC81" si="1851">IF(OR($H81=0,BB81=0),0,BB81/$H81)</f>
        <v>1</v>
      </c>
      <c r="BD81" s="194">
        <f t="shared" si="1680"/>
        <v>100</v>
      </c>
      <c r="BE81" s="147">
        <f t="shared" ref="BE81" si="1852">IF(OR($H81=0,BD81=0),0,BD81/$H81)</f>
        <v>1</v>
      </c>
      <c r="BF81" s="194">
        <f t="shared" si="1682"/>
        <v>100</v>
      </c>
      <c r="BG81" s="147">
        <f t="shared" ref="BG81" si="1853">IF(OR($H81=0,BF81=0),0,BF81/$H81)</f>
        <v>1</v>
      </c>
      <c r="BH81" s="194">
        <f t="shared" si="1684"/>
        <v>100</v>
      </c>
      <c r="BI81" s="147">
        <f t="shared" ref="BI81" si="1854">IF(OR($H81=0,BH81=0),0,BH81/$H81)</f>
        <v>1</v>
      </c>
      <c r="BJ81" s="194">
        <f t="shared" si="1686"/>
        <v>100</v>
      </c>
      <c r="BK81" s="147">
        <f t="shared" ref="BK81" si="1855">IF(OR($H81=0,BJ81=0),0,BJ81/$H81)</f>
        <v>1</v>
      </c>
      <c r="BL81" s="194">
        <f t="shared" si="1688"/>
        <v>100</v>
      </c>
      <c r="BM81" s="147">
        <f t="shared" ref="BM81" si="1856">IF(OR($H81=0,BL81=0),0,BL81/$H81)</f>
        <v>1</v>
      </c>
      <c r="BN81" s="194">
        <f t="shared" si="1690"/>
        <v>100</v>
      </c>
      <c r="BO81" s="147">
        <f t="shared" ref="BO81" si="1857">IF(OR($H81=0,BN81=0),0,BN81/$H81)</f>
        <v>1</v>
      </c>
      <c r="BP81" s="194">
        <f t="shared" si="1692"/>
        <v>100</v>
      </c>
      <c r="BQ81" s="147">
        <f t="shared" ref="BQ81" si="1858">IF(OR($H81=0,BP81=0),0,BP81/$H81)</f>
        <v>1</v>
      </c>
      <c r="BR81" s="194">
        <f t="shared" si="1694"/>
        <v>100</v>
      </c>
      <c r="BS81" s="147">
        <f t="shared" ref="BS81" si="1859">IF(OR($H81=0,BR81=0),0,BR81/$H81)</f>
        <v>1</v>
      </c>
      <c r="BT81" s="194">
        <f t="shared" si="1696"/>
        <v>100</v>
      </c>
      <c r="BU81" s="147">
        <f t="shared" si="1697"/>
        <v>1</v>
      </c>
      <c r="BV81" s="194">
        <f t="shared" si="1698"/>
        <v>100</v>
      </c>
      <c r="BW81" s="147">
        <f t="shared" si="1699"/>
        <v>1</v>
      </c>
      <c r="BX81" s="194">
        <f t="shared" si="1700"/>
        <v>100</v>
      </c>
      <c r="BY81" s="147">
        <f t="shared" si="1701"/>
        <v>1</v>
      </c>
      <c r="BZ81" s="194">
        <f t="shared" si="1702"/>
        <v>100</v>
      </c>
      <c r="CA81" s="147">
        <f t="shared" si="1703"/>
        <v>1</v>
      </c>
      <c r="CB81" s="194">
        <f t="shared" si="1704"/>
        <v>100</v>
      </c>
      <c r="CC81" s="147">
        <f t="shared" si="1705"/>
        <v>1</v>
      </c>
      <c r="CD81" s="194">
        <f t="shared" si="1706"/>
        <v>100</v>
      </c>
      <c r="CE81" s="147">
        <f t="shared" si="1707"/>
        <v>1</v>
      </c>
      <c r="CF81" s="194">
        <f t="shared" si="1708"/>
        <v>100</v>
      </c>
      <c r="CG81" s="147">
        <f t="shared" si="1709"/>
        <v>1</v>
      </c>
      <c r="CH81" s="194">
        <f t="shared" si="1710"/>
        <v>100</v>
      </c>
      <c r="CI81" s="147">
        <f t="shared" si="1711"/>
        <v>1</v>
      </c>
      <c r="CJ81" s="194">
        <f t="shared" si="1712"/>
        <v>100</v>
      </c>
      <c r="CK81" s="147">
        <f t="shared" si="1713"/>
        <v>1</v>
      </c>
      <c r="CL81" s="194">
        <f t="shared" si="1714"/>
        <v>100</v>
      </c>
      <c r="CM81" s="147">
        <f t="shared" si="1715"/>
        <v>1</v>
      </c>
    </row>
    <row r="82" spans="1:91" s="142" customFormat="1" ht="14.1" customHeight="1">
      <c r="A82" s="74">
        <f t="shared" si="1641"/>
        <v>220</v>
      </c>
      <c r="B82" s="173" t="s">
        <v>92</v>
      </c>
      <c r="C82" s="174"/>
      <c r="D82" s="140">
        <v>0</v>
      </c>
      <c r="E82" s="140">
        <v>1</v>
      </c>
      <c r="F82" s="175">
        <v>45337</v>
      </c>
      <c r="G82" s="175">
        <v>45337</v>
      </c>
      <c r="H82" s="144">
        <v>100</v>
      </c>
      <c r="I82" s="144">
        <v>100</v>
      </c>
      <c r="J82" s="145" t="s">
        <v>32</v>
      </c>
      <c r="K82" s="141">
        <f t="shared" si="1642"/>
        <v>100</v>
      </c>
      <c r="L82" s="55">
        <f>D82/$D$10</f>
        <v>0</v>
      </c>
      <c r="M82" s="147">
        <f t="shared" si="1643"/>
        <v>1</v>
      </c>
      <c r="N82" s="148">
        <f t="shared" si="1644"/>
        <v>1</v>
      </c>
      <c r="O82" s="149">
        <f t="shared" si="570"/>
        <v>0</v>
      </c>
      <c r="P82" s="150"/>
      <c r="T82" s="194">
        <f t="shared" si="1645"/>
        <v>0</v>
      </c>
      <c r="U82" s="147">
        <f t="shared" si="1646"/>
        <v>0</v>
      </c>
      <c r="V82" s="194">
        <f t="shared" si="1647"/>
        <v>0</v>
      </c>
      <c r="W82" s="147">
        <f t="shared" si="1646"/>
        <v>0</v>
      </c>
      <c r="X82" s="194">
        <f t="shared" si="1648"/>
        <v>0</v>
      </c>
      <c r="Y82" s="147">
        <f t="shared" ref="Y82" si="1860">IF(OR($H82=0,X82=0),0,X82/$H82)</f>
        <v>0</v>
      </c>
      <c r="Z82" s="194">
        <f t="shared" si="1650"/>
        <v>0</v>
      </c>
      <c r="AA82" s="147">
        <f t="shared" ref="AA82" si="1861">IF(OR($H82=0,Z82=0),0,Z82/$H82)</f>
        <v>0</v>
      </c>
      <c r="AB82" s="194">
        <f t="shared" si="1652"/>
        <v>0</v>
      </c>
      <c r="AC82" s="147">
        <f t="shared" ref="AC82" si="1862">IF(OR($H82=0,AB82=0),0,AB82/$H82)</f>
        <v>0</v>
      </c>
      <c r="AD82" s="194">
        <f t="shared" si="1654"/>
        <v>0</v>
      </c>
      <c r="AE82" s="147">
        <f t="shared" ref="AE82" si="1863">IF(OR($H82=0,AD82=0),0,AD82/$H82)</f>
        <v>0</v>
      </c>
      <c r="AF82" s="194">
        <f t="shared" si="1656"/>
        <v>0</v>
      </c>
      <c r="AG82" s="147">
        <f t="shared" ref="AG82" si="1864">IF(OR($H82=0,AF82=0),0,AF82/$H82)</f>
        <v>0</v>
      </c>
      <c r="AH82" s="194">
        <f t="shared" si="1658"/>
        <v>0</v>
      </c>
      <c r="AI82" s="147">
        <f t="shared" ref="AI82" si="1865">IF(OR($H82=0,AH82=0),0,AH82/$H82)</f>
        <v>0</v>
      </c>
      <c r="AJ82" s="194">
        <f t="shared" si="1660"/>
        <v>0</v>
      </c>
      <c r="AK82" s="147">
        <f t="shared" ref="AK82" si="1866">IF(OR($H82=0,AJ82=0),0,AJ82/$H82)</f>
        <v>0</v>
      </c>
      <c r="AL82" s="194">
        <f t="shared" si="1662"/>
        <v>0</v>
      </c>
      <c r="AM82" s="147">
        <f t="shared" ref="AM82" si="1867">IF(OR($H82=0,AL82=0),0,AL82/$H82)</f>
        <v>0</v>
      </c>
      <c r="AN82" s="194">
        <f t="shared" si="1664"/>
        <v>0</v>
      </c>
      <c r="AO82" s="147">
        <f t="shared" ref="AO82" si="1868">IF(OR($H82=0,AN82=0),0,AN82/$H82)</f>
        <v>0</v>
      </c>
      <c r="AP82" s="194">
        <f t="shared" si="1666"/>
        <v>0</v>
      </c>
      <c r="AQ82" s="147">
        <f t="shared" ref="AQ82" si="1869">IF(OR($H82=0,AP82=0),0,AP82/$H82)</f>
        <v>0</v>
      </c>
      <c r="AR82" s="194">
        <f t="shared" si="1668"/>
        <v>0</v>
      </c>
      <c r="AS82" s="147">
        <f t="shared" ref="AS82" si="1870">IF(OR($H82=0,AR82=0),0,AR82/$H82)</f>
        <v>0</v>
      </c>
      <c r="AT82" s="194">
        <f t="shared" si="1670"/>
        <v>0</v>
      </c>
      <c r="AU82" s="147">
        <f t="shared" ref="AU82" si="1871">IF(OR($H82=0,AT82=0),0,AT82/$H82)</f>
        <v>0</v>
      </c>
      <c r="AV82" s="194">
        <f t="shared" si="1672"/>
        <v>0</v>
      </c>
      <c r="AW82" s="147">
        <f t="shared" ref="AW82" si="1872">IF(OR($H82=0,AV82=0),0,AV82/$H82)</f>
        <v>0</v>
      </c>
      <c r="AX82" s="194">
        <f t="shared" si="1674"/>
        <v>0</v>
      </c>
      <c r="AY82" s="147">
        <f t="shared" ref="AY82" si="1873">IF(OR($H82=0,AX82=0),0,AX82/$H82)</f>
        <v>0</v>
      </c>
      <c r="AZ82" s="194">
        <f t="shared" si="1676"/>
        <v>0</v>
      </c>
      <c r="BA82" s="147">
        <f t="shared" ref="BA82" si="1874">IF(OR($H82=0,AZ82=0),0,AZ82/$H82)</f>
        <v>0</v>
      </c>
      <c r="BB82" s="194">
        <f t="shared" si="1678"/>
        <v>100</v>
      </c>
      <c r="BC82" s="147">
        <f t="shared" ref="BC82" si="1875">IF(OR($H82=0,BB82=0),0,BB82/$H82)</f>
        <v>1</v>
      </c>
      <c r="BD82" s="194">
        <f t="shared" si="1680"/>
        <v>100</v>
      </c>
      <c r="BE82" s="147">
        <f t="shared" ref="BE82" si="1876">IF(OR($H82=0,BD82=0),0,BD82/$H82)</f>
        <v>1</v>
      </c>
      <c r="BF82" s="194">
        <f t="shared" si="1682"/>
        <v>100</v>
      </c>
      <c r="BG82" s="147">
        <f t="shared" ref="BG82" si="1877">IF(OR($H82=0,BF82=0),0,BF82/$H82)</f>
        <v>1</v>
      </c>
      <c r="BH82" s="194">
        <f t="shared" si="1684"/>
        <v>100</v>
      </c>
      <c r="BI82" s="147">
        <f t="shared" ref="BI82" si="1878">IF(OR($H82=0,BH82=0),0,BH82/$H82)</f>
        <v>1</v>
      </c>
      <c r="BJ82" s="194">
        <f t="shared" si="1686"/>
        <v>100</v>
      </c>
      <c r="BK82" s="147">
        <f t="shared" ref="BK82" si="1879">IF(OR($H82=0,BJ82=0),0,BJ82/$H82)</f>
        <v>1</v>
      </c>
      <c r="BL82" s="194">
        <f t="shared" si="1688"/>
        <v>100</v>
      </c>
      <c r="BM82" s="147">
        <f t="shared" ref="BM82" si="1880">IF(OR($H82=0,BL82=0),0,BL82/$H82)</f>
        <v>1</v>
      </c>
      <c r="BN82" s="194">
        <f t="shared" si="1690"/>
        <v>100</v>
      </c>
      <c r="BO82" s="147">
        <f t="shared" ref="BO82" si="1881">IF(OR($H82=0,BN82=0),0,BN82/$H82)</f>
        <v>1</v>
      </c>
      <c r="BP82" s="194">
        <f t="shared" si="1692"/>
        <v>100</v>
      </c>
      <c r="BQ82" s="147">
        <f t="shared" ref="BQ82" si="1882">IF(OR($H82=0,BP82=0),0,BP82/$H82)</f>
        <v>1</v>
      </c>
      <c r="BR82" s="194">
        <f t="shared" si="1694"/>
        <v>100</v>
      </c>
      <c r="BS82" s="147">
        <f t="shared" ref="BS82" si="1883">IF(OR($H82=0,BR82=0),0,BR82/$H82)</f>
        <v>1</v>
      </c>
      <c r="BT82" s="194">
        <f t="shared" si="1696"/>
        <v>100</v>
      </c>
      <c r="BU82" s="147">
        <f t="shared" si="1697"/>
        <v>1</v>
      </c>
      <c r="BV82" s="194">
        <f t="shared" si="1698"/>
        <v>100</v>
      </c>
      <c r="BW82" s="147">
        <f t="shared" si="1699"/>
        <v>1</v>
      </c>
      <c r="BX82" s="194">
        <f t="shared" si="1700"/>
        <v>100</v>
      </c>
      <c r="BY82" s="147">
        <f t="shared" si="1701"/>
        <v>1</v>
      </c>
      <c r="BZ82" s="194">
        <f t="shared" si="1702"/>
        <v>100</v>
      </c>
      <c r="CA82" s="147">
        <f t="shared" si="1703"/>
        <v>1</v>
      </c>
      <c r="CB82" s="194">
        <f t="shared" si="1704"/>
        <v>100</v>
      </c>
      <c r="CC82" s="147">
        <f t="shared" si="1705"/>
        <v>1</v>
      </c>
      <c r="CD82" s="194">
        <f t="shared" si="1706"/>
        <v>100</v>
      </c>
      <c r="CE82" s="147">
        <f t="shared" si="1707"/>
        <v>1</v>
      </c>
      <c r="CF82" s="194">
        <f t="shared" si="1708"/>
        <v>100</v>
      </c>
      <c r="CG82" s="147">
        <f t="shared" si="1709"/>
        <v>1</v>
      </c>
      <c r="CH82" s="194">
        <f t="shared" si="1710"/>
        <v>100</v>
      </c>
      <c r="CI82" s="147">
        <f t="shared" si="1711"/>
        <v>1</v>
      </c>
      <c r="CJ82" s="194">
        <f t="shared" si="1712"/>
        <v>100</v>
      </c>
      <c r="CK82" s="147">
        <f t="shared" si="1713"/>
        <v>1</v>
      </c>
      <c r="CL82" s="194">
        <f t="shared" si="1714"/>
        <v>100</v>
      </c>
      <c r="CM82" s="147">
        <f t="shared" si="1715"/>
        <v>1</v>
      </c>
    </row>
    <row r="83" spans="1:91" s="74" customFormat="1" ht="14.1" customHeight="1">
      <c r="A83" s="74">
        <f t="shared" si="1641"/>
        <v>221</v>
      </c>
      <c r="B83" s="170" t="s">
        <v>93</v>
      </c>
      <c r="C83" s="171"/>
      <c r="D83" s="75">
        <v>409</v>
      </c>
      <c r="E83" s="75">
        <v>73</v>
      </c>
      <c r="F83" s="172">
        <v>45265</v>
      </c>
      <c r="G83" s="172">
        <v>45337</v>
      </c>
      <c r="H83" s="77"/>
      <c r="I83" s="77"/>
      <c r="J83" s="78"/>
      <c r="K83" s="79"/>
      <c r="L83" s="80">
        <f>D83/$D$9</f>
        <v>4.6577838514975517E-2</v>
      </c>
      <c r="M83" s="81">
        <f>$L84*M84+$L87*M87+$L135*M135</f>
        <v>1.0000000000000002</v>
      </c>
      <c r="N83" s="81">
        <f>$L84*N84+$L87*N87+$L135*N135</f>
        <v>1.0000000000000002</v>
      </c>
      <c r="O83" s="82">
        <f t="shared" si="570"/>
        <v>0</v>
      </c>
      <c r="P83" s="83"/>
      <c r="T83" s="193"/>
      <c r="U83" s="81">
        <f>$L84*U84+$L87*U87+$L135*U135</f>
        <v>0</v>
      </c>
      <c r="V83" s="193"/>
      <c r="W83" s="81">
        <f>$L84*W84+$L87*W87+$L135*W135</f>
        <v>0</v>
      </c>
      <c r="X83" s="193"/>
      <c r="Y83" s="81">
        <f>$L84*Y84+$L87*Y87+$L135*Y135</f>
        <v>0</v>
      </c>
      <c r="Z83" s="193"/>
      <c r="AA83" s="81">
        <f>$L84*AA84+$L87*AA87+$L135*AA135</f>
        <v>0</v>
      </c>
      <c r="AB83" s="193"/>
      <c r="AC83" s="81">
        <f>$L84*AC84+$L87*AC87+$L135*AC135</f>
        <v>0</v>
      </c>
      <c r="AD83" s="193"/>
      <c r="AE83" s="81">
        <f>$L84*AE84+$L87*AE87+$L135*AE135</f>
        <v>0</v>
      </c>
      <c r="AF83" s="193"/>
      <c r="AG83" s="81">
        <f>$L84*AG84+$L87*AG87+$L135*AG135</f>
        <v>0</v>
      </c>
      <c r="AH83" s="193"/>
      <c r="AI83" s="81">
        <f>$L84*AI84+$L87*AI87+$L135*AI135</f>
        <v>7.3349633251833749E-3</v>
      </c>
      <c r="AJ83" s="193"/>
      <c r="AK83" s="81">
        <f>$L84*AK84+$L87*AK87+$L135*AK135</f>
        <v>2.2004889975550123E-2</v>
      </c>
      <c r="AL83" s="193"/>
      <c r="AM83" s="81">
        <f>$L84*AM84+$L87*AM87+$L135*AM135</f>
        <v>6.3569682151589244E-2</v>
      </c>
      <c r="AN83" s="193"/>
      <c r="AO83" s="81">
        <f>$L84*AO84+$L87*AO87+$L135*AO135</f>
        <v>0.16136919315403422</v>
      </c>
      <c r="AP83" s="193"/>
      <c r="AQ83" s="81">
        <f>$L84*AQ84+$L87*AQ87+$L135*AQ135</f>
        <v>0.29584352078239612</v>
      </c>
      <c r="AR83" s="193"/>
      <c r="AS83" s="81">
        <f>$L84*AS84+$L87*AS87+$L135*AS135</f>
        <v>0.51100244498777503</v>
      </c>
      <c r="AT83" s="193"/>
      <c r="AU83" s="81">
        <f>$L84*AU84+$L87*AU87+$L135*AU135</f>
        <v>0.71149144254278729</v>
      </c>
      <c r="AV83" s="193"/>
      <c r="AW83" s="81">
        <f>$L84*AW84+$L87*AW87+$L135*AW135</f>
        <v>0.86308068459657716</v>
      </c>
      <c r="AX83" s="193"/>
      <c r="AY83" s="81">
        <f>$L84*AY84+$L87*AY87+$L135*AY135</f>
        <v>0.97066014669926681</v>
      </c>
      <c r="AZ83" s="193"/>
      <c r="BA83" s="81">
        <f>$L84*BA84+$L87*BA87+$L135*BA135</f>
        <v>0.99266503667481676</v>
      </c>
      <c r="BB83" s="193"/>
      <c r="BC83" s="81">
        <f>$L84*BC84+$L87*BC87+$L135*BC135</f>
        <v>1.0000000000000002</v>
      </c>
      <c r="BD83" s="193"/>
      <c r="BE83" s="81">
        <f>$L84*BE84+$L87*BE87+$L135*BE135</f>
        <v>1.0000000000000002</v>
      </c>
      <c r="BF83" s="193"/>
      <c r="BG83" s="81">
        <f>$L84*BG84+$L87*BG87+$L135*BG135</f>
        <v>1.0000000000000002</v>
      </c>
      <c r="BH83" s="193"/>
      <c r="BI83" s="81">
        <f>$L84*BI84+$L87*BI87+$L135*BI135</f>
        <v>1.0000000000000002</v>
      </c>
      <c r="BJ83" s="193"/>
      <c r="BK83" s="81">
        <f>$L84*BK84+$L87*BK87+$L135*BK135</f>
        <v>1.0000000000000002</v>
      </c>
      <c r="BL83" s="193"/>
      <c r="BM83" s="81">
        <f>$L84*BM84+$L87*BM87+$L135*BM135</f>
        <v>1.0000000000000002</v>
      </c>
      <c r="BN83" s="193"/>
      <c r="BO83" s="81">
        <f>$L84*BO84+$L87*BO87+$L135*BO135</f>
        <v>1.0000000000000002</v>
      </c>
      <c r="BP83" s="193"/>
      <c r="BQ83" s="81">
        <f>$L84*BQ84+$L87*BQ87+$L135*BQ135</f>
        <v>1.0000000000000002</v>
      </c>
      <c r="BR83" s="193"/>
      <c r="BS83" s="81">
        <f>$L84*BS84+$L87*BS87+$L135*BS135</f>
        <v>1.0000000000000002</v>
      </c>
      <c r="BT83" s="193"/>
      <c r="BU83" s="81">
        <f t="shared" ref="BU83" si="1884">$L84*BU84+$L87*BU87+$L135*BU135</f>
        <v>1.0000000000000002</v>
      </c>
      <c r="BV83" s="193"/>
      <c r="BW83" s="81">
        <f t="shared" ref="BW83" si="1885">$L84*BW84+$L87*BW87+$L135*BW135</f>
        <v>1.0000000000000002</v>
      </c>
      <c r="BX83" s="193"/>
      <c r="BY83" s="81">
        <f t="shared" ref="BY83" si="1886">$L84*BY84+$L87*BY87+$L135*BY135</f>
        <v>1.0000000000000002</v>
      </c>
      <c r="BZ83" s="193"/>
      <c r="CA83" s="81">
        <f t="shared" ref="CA83" si="1887">$L84*CA84+$L87*CA87+$L135*CA135</f>
        <v>1.0000000000000002</v>
      </c>
      <c r="CB83" s="193"/>
      <c r="CC83" s="81">
        <f t="shared" ref="CC83" si="1888">$L84*CC84+$L87*CC87+$L135*CC135</f>
        <v>1.0000000000000002</v>
      </c>
      <c r="CD83" s="193"/>
      <c r="CE83" s="81">
        <f t="shared" ref="CE83" si="1889">$L84*CE84+$L87*CE87+$L135*CE135</f>
        <v>1.0000000000000002</v>
      </c>
      <c r="CF83" s="193"/>
      <c r="CG83" s="81">
        <f t="shared" ref="CG83" si="1890">$L84*CG84+$L87*CG87+$L135*CG135</f>
        <v>1.0000000000000002</v>
      </c>
      <c r="CH83" s="193"/>
      <c r="CI83" s="81">
        <f t="shared" ref="CI83" si="1891">$L84*CI84+$L87*CI87+$L135*CI135</f>
        <v>1.0000000000000002</v>
      </c>
      <c r="CJ83" s="193"/>
      <c r="CK83" s="81">
        <f t="shared" ref="CK83" si="1892">$L84*CK84+$L87*CK87+$L135*CK135</f>
        <v>1.0000000000000002</v>
      </c>
      <c r="CL83" s="193"/>
      <c r="CM83" s="81">
        <f t="shared" ref="CM83" si="1893">$L84*CM84+$L87*CM87+$L135*CM135</f>
        <v>1.0000000000000002</v>
      </c>
    </row>
    <row r="84" spans="1:91" s="86" customFormat="1" ht="14.1" customHeight="1">
      <c r="A84" s="74">
        <f t="shared" si="1641"/>
        <v>222</v>
      </c>
      <c r="B84" s="176" t="s">
        <v>43</v>
      </c>
      <c r="C84" s="177"/>
      <c r="D84" s="96">
        <v>9</v>
      </c>
      <c r="E84" s="96">
        <v>9</v>
      </c>
      <c r="F84" s="178">
        <v>45265</v>
      </c>
      <c r="G84" s="178">
        <v>45273</v>
      </c>
      <c r="H84" s="89"/>
      <c r="I84" s="89"/>
      <c r="J84" s="90"/>
      <c r="K84" s="97"/>
      <c r="L84" s="98">
        <f>D84/$D$83</f>
        <v>2.2004889975550123E-2</v>
      </c>
      <c r="M84" s="93" cm="1">
        <f t="array" ref="M84">SUMPRODUCT($L85:$L86*M85:M86)</f>
        <v>1</v>
      </c>
      <c r="N84" s="93" cm="1">
        <f t="array" ref="N84">SUMPRODUCT($L85:$L86*N85:N86)</f>
        <v>1</v>
      </c>
      <c r="O84" s="94">
        <f t="shared" si="570"/>
        <v>0</v>
      </c>
      <c r="P84" s="95"/>
      <c r="T84" s="195"/>
      <c r="U84" s="93" cm="1">
        <f t="array" ref="U84">SUMPRODUCT($L85:$L86*U85:U86)</f>
        <v>0</v>
      </c>
      <c r="V84" s="195"/>
      <c r="W84" s="93" cm="1">
        <f t="array" ref="W84">SUMPRODUCT($L85:$L86*W85:W86)</f>
        <v>0</v>
      </c>
      <c r="X84" s="195"/>
      <c r="Y84" s="93" cm="1">
        <f t="array" ref="Y84">SUMPRODUCT($L85:$L86*Y85:Y86)</f>
        <v>0</v>
      </c>
      <c r="Z84" s="195"/>
      <c r="AA84" s="93" cm="1">
        <f t="array" ref="AA84">SUMPRODUCT($L85:$L86*AA85:AA86)</f>
        <v>0</v>
      </c>
      <c r="AB84" s="195"/>
      <c r="AC84" s="93" cm="1">
        <f t="array" ref="AC84">SUMPRODUCT($L85:$L86*AC85:AC86)</f>
        <v>0</v>
      </c>
      <c r="AD84" s="195"/>
      <c r="AE84" s="93" cm="1">
        <f t="array" ref="AE84">SUMPRODUCT($L85:$L86*AE85:AE86)</f>
        <v>0</v>
      </c>
      <c r="AF84" s="195"/>
      <c r="AG84" s="93" cm="1">
        <f t="array" ref="AG84">SUMPRODUCT($L85:$L86*AG85:AG86)</f>
        <v>0</v>
      </c>
      <c r="AH84" s="195"/>
      <c r="AI84" s="93" cm="1">
        <f t="array" ref="AI84">SUMPRODUCT($L85:$L86*AI85:AI86)</f>
        <v>0.33333333333333337</v>
      </c>
      <c r="AJ84" s="195"/>
      <c r="AK84" s="93" cm="1">
        <f t="array" ref="AK84">SUMPRODUCT($L85:$L86*AK85:AK86)</f>
        <v>1</v>
      </c>
      <c r="AL84" s="195"/>
      <c r="AM84" s="93" cm="1">
        <f t="array" ref="AM84">SUMPRODUCT($L85:$L86*AM85:AM86)</f>
        <v>1</v>
      </c>
      <c r="AN84" s="195"/>
      <c r="AO84" s="93" cm="1">
        <f t="array" ref="AO84">SUMPRODUCT($L85:$L86*AO85:AO86)</f>
        <v>1</v>
      </c>
      <c r="AP84" s="195"/>
      <c r="AQ84" s="93" cm="1">
        <f t="array" ref="AQ84">SUMPRODUCT($L85:$L86*AQ85:AQ86)</f>
        <v>1</v>
      </c>
      <c r="AR84" s="195"/>
      <c r="AS84" s="93" cm="1">
        <f t="array" ref="AS84">SUMPRODUCT($L85:$L86*AS85:AS86)</f>
        <v>1</v>
      </c>
      <c r="AT84" s="195"/>
      <c r="AU84" s="93" cm="1">
        <f t="array" ref="AU84">SUMPRODUCT($L85:$L86*AU85:AU86)</f>
        <v>1</v>
      </c>
      <c r="AV84" s="195"/>
      <c r="AW84" s="93" cm="1">
        <f t="array" ref="AW84">SUMPRODUCT($L85:$L86*AW85:AW86)</f>
        <v>1</v>
      </c>
      <c r="AX84" s="195"/>
      <c r="AY84" s="93" cm="1">
        <f t="array" ref="AY84">SUMPRODUCT($L85:$L86*AY85:AY86)</f>
        <v>1</v>
      </c>
      <c r="AZ84" s="195"/>
      <c r="BA84" s="93" cm="1">
        <f t="array" ref="BA84">SUMPRODUCT($L85:$L86*BA85:BA86)</f>
        <v>1</v>
      </c>
      <c r="BB84" s="195"/>
      <c r="BC84" s="93" cm="1">
        <f t="array" ref="BC84">SUMPRODUCT($L85:$L86*BC85:BC86)</f>
        <v>1</v>
      </c>
      <c r="BD84" s="195"/>
      <c r="BE84" s="93" cm="1">
        <f t="array" ref="BE84">SUMPRODUCT($L85:$L86*BE85:BE86)</f>
        <v>1</v>
      </c>
      <c r="BF84" s="195"/>
      <c r="BG84" s="93" cm="1">
        <f t="array" ref="BG84">SUMPRODUCT($L85:$L86*BG85:BG86)</f>
        <v>1</v>
      </c>
      <c r="BH84" s="195"/>
      <c r="BI84" s="93" cm="1">
        <f t="array" ref="BI84">SUMPRODUCT($L85:$L86*BI85:BI86)</f>
        <v>1</v>
      </c>
      <c r="BJ84" s="195"/>
      <c r="BK84" s="93" cm="1">
        <f t="array" ref="BK84">SUMPRODUCT($L85:$L86*BK85:BK86)</f>
        <v>1</v>
      </c>
      <c r="BL84" s="195"/>
      <c r="BM84" s="93" cm="1">
        <f t="array" ref="BM84">SUMPRODUCT($L85:$L86*BM85:BM86)</f>
        <v>1</v>
      </c>
      <c r="BN84" s="195"/>
      <c r="BO84" s="93" cm="1">
        <f t="array" ref="BO84">SUMPRODUCT($L85:$L86*BO85:BO86)</f>
        <v>1</v>
      </c>
      <c r="BP84" s="195"/>
      <c r="BQ84" s="93" cm="1">
        <f t="array" ref="BQ84">SUMPRODUCT($L85:$L86*BQ85:BQ86)</f>
        <v>1</v>
      </c>
      <c r="BR84" s="195"/>
      <c r="BS84" s="93" cm="1">
        <f t="array" ref="BS84">SUMPRODUCT($L85:$L86*BS85:BS86)</f>
        <v>1</v>
      </c>
      <c r="BT84" s="195"/>
      <c r="BU84" s="93" cm="1">
        <f t="array" ref="BU84">SUMPRODUCT($L85:$L86*BU85:BU86)</f>
        <v>1</v>
      </c>
      <c r="BV84" s="195"/>
      <c r="BW84" s="93" cm="1">
        <f t="array" ref="BW84">SUMPRODUCT($L85:$L86*BW85:BW86)</f>
        <v>1</v>
      </c>
      <c r="BX84" s="195"/>
      <c r="BY84" s="93" cm="1">
        <f t="array" ref="BY84">SUMPRODUCT($L85:$L86*BY85:BY86)</f>
        <v>1</v>
      </c>
      <c r="BZ84" s="195"/>
      <c r="CA84" s="93" cm="1">
        <f t="array" ref="CA84">SUMPRODUCT($L85:$L86*CA85:CA86)</f>
        <v>1</v>
      </c>
      <c r="CB84" s="195"/>
      <c r="CC84" s="93" cm="1">
        <f t="array" ref="CC84">SUMPRODUCT($L85:$L86*CC85:CC86)</f>
        <v>1</v>
      </c>
      <c r="CD84" s="195"/>
      <c r="CE84" s="93" cm="1">
        <f t="array" ref="CE84">SUMPRODUCT($L85:$L86*CE85:CE86)</f>
        <v>1</v>
      </c>
      <c r="CF84" s="195"/>
      <c r="CG84" s="93" cm="1">
        <f t="array" ref="CG84">SUMPRODUCT($L85:$L86*CG85:CG86)</f>
        <v>1</v>
      </c>
      <c r="CH84" s="195"/>
      <c r="CI84" s="93" cm="1">
        <f t="array" ref="CI84">SUMPRODUCT($L85:$L86*CI85:CI86)</f>
        <v>1</v>
      </c>
      <c r="CJ84" s="195"/>
      <c r="CK84" s="93" cm="1">
        <f t="array" ref="CK84">SUMPRODUCT($L85:$L86*CK85:CK86)</f>
        <v>1</v>
      </c>
      <c r="CL84" s="195"/>
      <c r="CM84" s="93" cm="1">
        <f t="array" ref="CM84">SUMPRODUCT($L85:$L86*CM85:CM86)</f>
        <v>1</v>
      </c>
    </row>
    <row r="85" spans="1:91" s="142" customFormat="1" ht="14.1" customHeight="1">
      <c r="A85" s="74">
        <f t="shared" si="1641"/>
        <v>223</v>
      </c>
      <c r="B85" s="173" t="s">
        <v>44</v>
      </c>
      <c r="C85" s="174"/>
      <c r="D85" s="140">
        <v>9</v>
      </c>
      <c r="E85" s="140">
        <v>9</v>
      </c>
      <c r="F85" s="175">
        <v>45265</v>
      </c>
      <c r="G85" s="175">
        <v>45273</v>
      </c>
      <c r="H85" s="144">
        <v>100</v>
      </c>
      <c r="I85" s="144">
        <v>100</v>
      </c>
      <c r="J85" s="145" t="s">
        <v>32</v>
      </c>
      <c r="K85" s="141">
        <f>IF(OR(F85="",G85="",H85=""),0,MIN(MAX(IF(F85&gt;$O$1,0,(((G85-F85)-(G85-$O$1))*(10/E85)/10)),0),1)*H85)</f>
        <v>100</v>
      </c>
      <c r="L85" s="55">
        <f>D85/$D$84</f>
        <v>1</v>
      </c>
      <c r="M85" s="147">
        <f>IF(OR(H85=0,K85=0),0,K85/H85)</f>
        <v>1</v>
      </c>
      <c r="N85" s="148">
        <f>IF(OR(H85=0,I85=0),0,I85/H85)</f>
        <v>1</v>
      </c>
      <c r="O85" s="149">
        <f t="shared" si="570"/>
        <v>0</v>
      </c>
      <c r="P85" s="150"/>
      <c r="T85" s="194">
        <f>IF(OR($F85="",$G85="",$H85=""),0,MIN(MAX(IF($F85&gt;U$1,0,((($G85-$F85)-($G85-U$1))*(10/$E85)/10)),0),1)*$H85)</f>
        <v>0</v>
      </c>
      <c r="U85" s="147">
        <f t="shared" ref="U85:W86" si="1894">IF(OR($H85=0,T85=0),0,T85/$H85)</f>
        <v>0</v>
      </c>
      <c r="V85" s="194">
        <f>IF(OR($F85="",$G85="",$H85=""),0,MIN(MAX(IF($F85&gt;W$1,0,((($G85-$F85)-($G85-W$1))*(10/$E85)/10)),0),1)*$H85)</f>
        <v>0</v>
      </c>
      <c r="W85" s="147">
        <f t="shared" si="1894"/>
        <v>0</v>
      </c>
      <c r="X85" s="194">
        <f>IF(OR($F85="",$G85="",$H85=""),0,MIN(MAX(IF($F85&gt;Y$1,0,((($G85-$F85)-($G85-Y$1))*(10/$E85)/10)),0),1)*$H85)</f>
        <v>0</v>
      </c>
      <c r="Y85" s="147">
        <f t="shared" ref="Y85" si="1895">IF(OR($H85=0,X85=0),0,X85/$H85)</f>
        <v>0</v>
      </c>
      <c r="Z85" s="194">
        <f>IF(OR($F85="",$G85="",$H85=""),0,MIN(MAX(IF($F85&gt;AA$1,0,((($G85-$F85)-($G85-AA$1))*(10/$E85)/10)),0),1)*$H85)</f>
        <v>0</v>
      </c>
      <c r="AA85" s="147">
        <f t="shared" ref="AA85" si="1896">IF(OR($H85=0,Z85=0),0,Z85/$H85)</f>
        <v>0</v>
      </c>
      <c r="AB85" s="194">
        <f>IF(OR($F85="",$G85="",$H85=""),0,MIN(MAX(IF($F85&gt;AC$1,0,((($G85-$F85)-($G85-AC$1))*(10/$E85)/10)),0),1)*$H85)</f>
        <v>0</v>
      </c>
      <c r="AC85" s="147">
        <f t="shared" ref="AC85" si="1897">IF(OR($H85=0,AB85=0),0,AB85/$H85)</f>
        <v>0</v>
      </c>
      <c r="AD85" s="194">
        <f>IF(OR($F85="",$G85="",$H85=""),0,MIN(MAX(IF($F85&gt;AE$1,0,((($G85-$F85)-($G85-AE$1))*(10/$E85)/10)),0),1)*$H85)</f>
        <v>0</v>
      </c>
      <c r="AE85" s="147">
        <f t="shared" ref="AE85" si="1898">IF(OR($H85=0,AD85=0),0,AD85/$H85)</f>
        <v>0</v>
      </c>
      <c r="AF85" s="194">
        <f>IF(OR($F85="",$G85="",$H85=""),0,MIN(MAX(IF($F85&gt;AG$1,0,((($G85-$F85)-($G85-AG$1))*(10/$E85)/10)),0),1)*$H85)</f>
        <v>0</v>
      </c>
      <c r="AG85" s="147">
        <f t="shared" ref="AG85" si="1899">IF(OR($H85=0,AF85=0),0,AF85/$H85)</f>
        <v>0</v>
      </c>
      <c r="AH85" s="194">
        <f>IF(OR($F85="",$G85="",$H85=""),0,MIN(MAX(IF($F85&gt;AI$1,0,((($G85-$F85)-($G85-AI$1))*(10/$E85)/10)),0),1)*$H85)</f>
        <v>33.333333333333336</v>
      </c>
      <c r="AI85" s="147">
        <f t="shared" ref="AI85" si="1900">IF(OR($H85=0,AH85=0),0,AH85/$H85)</f>
        <v>0.33333333333333337</v>
      </c>
      <c r="AJ85" s="194">
        <f>IF(OR($F85="",$G85="",$H85=""),0,MIN(MAX(IF($F85&gt;AK$1,0,((($G85-$F85)-($G85-AK$1))*(10/$E85)/10)),0),1)*$H85)</f>
        <v>100</v>
      </c>
      <c r="AK85" s="147">
        <f t="shared" ref="AK85" si="1901">IF(OR($H85=0,AJ85=0),0,AJ85/$H85)</f>
        <v>1</v>
      </c>
      <c r="AL85" s="194">
        <f>IF(OR($F85="",$G85="",$H85=""),0,MIN(MAX(IF($F85&gt;AM$1,0,((($G85-$F85)-($G85-AM$1))*(10/$E85)/10)),0),1)*$H85)</f>
        <v>100</v>
      </c>
      <c r="AM85" s="147">
        <f t="shared" ref="AM85" si="1902">IF(OR($H85=0,AL85=0),0,AL85/$H85)</f>
        <v>1</v>
      </c>
      <c r="AN85" s="194">
        <f>IF(OR($F85="",$G85="",$H85=""),0,MIN(MAX(IF($F85&gt;AO$1,0,((($G85-$F85)-($G85-AO$1))*(10/$E85)/10)),0),1)*$H85)</f>
        <v>100</v>
      </c>
      <c r="AO85" s="147">
        <f t="shared" ref="AO85" si="1903">IF(OR($H85=0,AN85=0),0,AN85/$H85)</f>
        <v>1</v>
      </c>
      <c r="AP85" s="194">
        <f>IF(OR($F85="",$G85="",$H85=""),0,MIN(MAX(IF($F85&gt;AQ$1,0,((($G85-$F85)-($G85-AQ$1))*(10/$E85)/10)),0),1)*$H85)</f>
        <v>100</v>
      </c>
      <c r="AQ85" s="147">
        <f t="shared" ref="AQ85" si="1904">IF(OR($H85=0,AP85=0),0,AP85/$H85)</f>
        <v>1</v>
      </c>
      <c r="AR85" s="194">
        <f>IF(OR($F85="",$G85="",$H85=""),0,MIN(MAX(IF($F85&gt;AS$1,0,((($G85-$F85)-($G85-AS$1))*(10/$E85)/10)),0),1)*$H85)</f>
        <v>100</v>
      </c>
      <c r="AS85" s="147">
        <f t="shared" ref="AS85" si="1905">IF(OR($H85=0,AR85=0),0,AR85/$H85)</f>
        <v>1</v>
      </c>
      <c r="AT85" s="194">
        <f>IF(OR($F85="",$G85="",$H85=""),0,MIN(MAX(IF($F85&gt;AU$1,0,((($G85-$F85)-($G85-AU$1))*(10/$E85)/10)),0),1)*$H85)</f>
        <v>100</v>
      </c>
      <c r="AU85" s="147">
        <f t="shared" ref="AU85" si="1906">IF(OR($H85=0,AT85=0),0,AT85/$H85)</f>
        <v>1</v>
      </c>
      <c r="AV85" s="194">
        <f>IF(OR($F85="",$G85="",$H85=""),0,MIN(MAX(IF($F85&gt;AW$1,0,((($G85-$F85)-($G85-AW$1))*(10/$E85)/10)),0),1)*$H85)</f>
        <v>100</v>
      </c>
      <c r="AW85" s="147">
        <f t="shared" ref="AW85" si="1907">IF(OR($H85=0,AV85=0),0,AV85/$H85)</f>
        <v>1</v>
      </c>
      <c r="AX85" s="194">
        <f>IF(OR($F85="",$G85="",$H85=""),0,MIN(MAX(IF($F85&gt;AY$1,0,((($G85-$F85)-($G85-AY$1))*(10/$E85)/10)),0),1)*$H85)</f>
        <v>100</v>
      </c>
      <c r="AY85" s="147">
        <f t="shared" ref="AY85" si="1908">IF(OR($H85=0,AX85=0),0,AX85/$H85)</f>
        <v>1</v>
      </c>
      <c r="AZ85" s="194">
        <f>IF(OR($F85="",$G85="",$H85=""),0,MIN(MAX(IF($F85&gt;BA$1,0,((($G85-$F85)-($G85-BA$1))*(10/$E85)/10)),0),1)*$H85)</f>
        <v>100</v>
      </c>
      <c r="BA85" s="147">
        <f t="shared" ref="BA85" si="1909">IF(OR($H85=0,AZ85=0),0,AZ85/$H85)</f>
        <v>1</v>
      </c>
      <c r="BB85" s="194">
        <f>IF(OR($F85="",$G85="",$H85=""),0,MIN(MAX(IF($F85&gt;BC$1,0,((($G85-$F85)-($G85-BC$1))*(10/$E85)/10)),0),1)*$H85)</f>
        <v>100</v>
      </c>
      <c r="BC85" s="147">
        <f t="shared" ref="BC85" si="1910">IF(OR($H85=0,BB85=0),0,BB85/$H85)</f>
        <v>1</v>
      </c>
      <c r="BD85" s="194">
        <f>IF(OR($F85="",$G85="",$H85=""),0,MIN(MAX(IF($F85&gt;BE$1,0,((($G85-$F85)-($G85-BE$1))*(10/$E85)/10)),0),1)*$H85)</f>
        <v>100</v>
      </c>
      <c r="BE85" s="147">
        <f t="shared" ref="BE85" si="1911">IF(OR($H85=0,BD85=0),0,BD85/$H85)</f>
        <v>1</v>
      </c>
      <c r="BF85" s="194">
        <f>IF(OR($F85="",$G85="",$H85=""),0,MIN(MAX(IF($F85&gt;BG$1,0,((($G85-$F85)-($G85-BG$1))*(10/$E85)/10)),0),1)*$H85)</f>
        <v>100</v>
      </c>
      <c r="BG85" s="147">
        <f t="shared" ref="BG85" si="1912">IF(OR($H85=0,BF85=0),0,BF85/$H85)</f>
        <v>1</v>
      </c>
      <c r="BH85" s="194">
        <f>IF(OR($F85="",$G85="",$H85=""),0,MIN(MAX(IF($F85&gt;BI$1,0,((($G85-$F85)-($G85-BI$1))*(10/$E85)/10)),0),1)*$H85)</f>
        <v>100</v>
      </c>
      <c r="BI85" s="147">
        <f t="shared" ref="BI85" si="1913">IF(OR($H85=0,BH85=0),0,BH85/$H85)</f>
        <v>1</v>
      </c>
      <c r="BJ85" s="194">
        <f>IF(OR($F85="",$G85="",$H85=""),0,MIN(MAX(IF($F85&gt;BK$1,0,((($G85-$F85)-($G85-BK$1))*(10/$E85)/10)),0),1)*$H85)</f>
        <v>100</v>
      </c>
      <c r="BK85" s="147">
        <f t="shared" ref="BK85" si="1914">IF(OR($H85=0,BJ85=0),0,BJ85/$H85)</f>
        <v>1</v>
      </c>
      <c r="BL85" s="194">
        <f>IF(OR($F85="",$G85="",$H85=""),0,MIN(MAX(IF($F85&gt;BM$1,0,((($G85-$F85)-($G85-BM$1))*(10/$E85)/10)),0),1)*$H85)</f>
        <v>100</v>
      </c>
      <c r="BM85" s="147">
        <f t="shared" ref="BM85" si="1915">IF(OR($H85=0,BL85=0),0,BL85/$H85)</f>
        <v>1</v>
      </c>
      <c r="BN85" s="194">
        <f>IF(OR($F85="",$G85="",$H85=""),0,MIN(MAX(IF($F85&gt;BO$1,0,((($G85-$F85)-($G85-BO$1))*(10/$E85)/10)),0),1)*$H85)</f>
        <v>100</v>
      </c>
      <c r="BO85" s="147">
        <f t="shared" ref="BO85" si="1916">IF(OR($H85=0,BN85=0),0,BN85/$H85)</f>
        <v>1</v>
      </c>
      <c r="BP85" s="194">
        <f>IF(OR($F85="",$G85="",$H85=""),0,MIN(MAX(IF($F85&gt;BQ$1,0,((($G85-$F85)-($G85-BQ$1))*(10/$E85)/10)),0),1)*$H85)</f>
        <v>100</v>
      </c>
      <c r="BQ85" s="147">
        <f t="shared" ref="BQ85" si="1917">IF(OR($H85=0,BP85=0),0,BP85/$H85)</f>
        <v>1</v>
      </c>
      <c r="BR85" s="194">
        <f>IF(OR($F85="",$G85="",$H85=""),0,MIN(MAX(IF($F85&gt;BS$1,0,((($G85-$F85)-($G85-BS$1))*(10/$E85)/10)),0),1)*$H85)</f>
        <v>100</v>
      </c>
      <c r="BS85" s="147">
        <f t="shared" ref="BS85" si="1918">IF(OR($H85=0,BR85=0),0,BR85/$H85)</f>
        <v>1</v>
      </c>
      <c r="BT85" s="194">
        <f t="shared" ref="BT85" si="1919">IF(OR($F85="",$G85="",$H85=""),0,MIN(MAX(IF($F85&gt;BU$1,0,((($G85-$F85)-($G85-BU$1))*(10/$E85)/10)),0),1)*$H85)</f>
        <v>100</v>
      </c>
      <c r="BU85" s="147">
        <f t="shared" ref="BU85:BU86" si="1920">IF(OR($H85=0,BT85=0),0,BT85/$H85)</f>
        <v>1</v>
      </c>
      <c r="BV85" s="194">
        <f t="shared" ref="BV85" si="1921">IF(OR($F85="",$G85="",$H85=""),0,MIN(MAX(IF($F85&gt;BW$1,0,((($G85-$F85)-($G85-BW$1))*(10/$E85)/10)),0),1)*$H85)</f>
        <v>100</v>
      </c>
      <c r="BW85" s="147">
        <f t="shared" ref="BW85:BW86" si="1922">IF(OR($H85=0,BV85=0),0,BV85/$H85)</f>
        <v>1</v>
      </c>
      <c r="BX85" s="194">
        <f t="shared" ref="BX85" si="1923">IF(OR($F85="",$G85="",$H85=""),0,MIN(MAX(IF($F85&gt;BY$1,0,((($G85-$F85)-($G85-BY$1))*(10/$E85)/10)),0),1)*$H85)</f>
        <v>100</v>
      </c>
      <c r="BY85" s="147">
        <f t="shared" ref="BY85:BY86" si="1924">IF(OR($H85=0,BX85=0),0,BX85/$H85)</f>
        <v>1</v>
      </c>
      <c r="BZ85" s="194">
        <f t="shared" ref="BZ85" si="1925">IF(OR($F85="",$G85="",$H85=""),0,MIN(MAX(IF($F85&gt;CA$1,0,((($G85-$F85)-($G85-CA$1))*(10/$E85)/10)),0),1)*$H85)</f>
        <v>100</v>
      </c>
      <c r="CA85" s="147">
        <f t="shared" ref="CA85:CA86" si="1926">IF(OR($H85=0,BZ85=0),0,BZ85/$H85)</f>
        <v>1</v>
      </c>
      <c r="CB85" s="194">
        <f t="shared" ref="CB85" si="1927">IF(OR($F85="",$G85="",$H85=""),0,MIN(MAX(IF($F85&gt;CC$1,0,((($G85-$F85)-($G85-CC$1))*(10/$E85)/10)),0),1)*$H85)</f>
        <v>100</v>
      </c>
      <c r="CC85" s="147">
        <f t="shared" ref="CC85:CC86" si="1928">IF(OR($H85=0,CB85=0),0,CB85/$H85)</f>
        <v>1</v>
      </c>
      <c r="CD85" s="194">
        <f t="shared" ref="CD85" si="1929">IF(OR($F85="",$G85="",$H85=""),0,MIN(MAX(IF($F85&gt;CE$1,0,((($G85-$F85)-($G85-CE$1))*(10/$E85)/10)),0),1)*$H85)</f>
        <v>100</v>
      </c>
      <c r="CE85" s="147">
        <f t="shared" ref="CE85:CE86" si="1930">IF(OR($H85=0,CD85=0),0,CD85/$H85)</f>
        <v>1</v>
      </c>
      <c r="CF85" s="194">
        <f t="shared" ref="CF85" si="1931">IF(OR($F85="",$G85="",$H85=""),0,MIN(MAX(IF($F85&gt;CG$1,0,((($G85-$F85)-($G85-CG$1))*(10/$E85)/10)),0),1)*$H85)</f>
        <v>100</v>
      </c>
      <c r="CG85" s="147">
        <f t="shared" ref="CG85:CG86" si="1932">IF(OR($H85=0,CF85=0),0,CF85/$H85)</f>
        <v>1</v>
      </c>
      <c r="CH85" s="194">
        <f t="shared" ref="CH85" si="1933">IF(OR($F85="",$G85="",$H85=""),0,MIN(MAX(IF($F85&gt;CI$1,0,((($G85-$F85)-($G85-CI$1))*(10/$E85)/10)),0),1)*$H85)</f>
        <v>100</v>
      </c>
      <c r="CI85" s="147">
        <f t="shared" ref="CI85:CI86" si="1934">IF(OR($H85=0,CH85=0),0,CH85/$H85)</f>
        <v>1</v>
      </c>
      <c r="CJ85" s="194">
        <f t="shared" ref="CJ85" si="1935">IF(OR($F85="",$G85="",$H85=""),0,MIN(MAX(IF($F85&gt;CK$1,0,((($G85-$F85)-($G85-CK$1))*(10/$E85)/10)),0),1)*$H85)</f>
        <v>100</v>
      </c>
      <c r="CK85" s="147">
        <f t="shared" ref="CK85:CK86" si="1936">IF(OR($H85=0,CJ85=0),0,CJ85/$H85)</f>
        <v>1</v>
      </c>
      <c r="CL85" s="194">
        <f t="shared" ref="CL85" si="1937">IF(OR($F85="",$G85="",$H85=""),0,MIN(MAX(IF($F85&gt;CM$1,0,((($G85-$F85)-($G85-CM$1))*(10/$E85)/10)),0),1)*$H85)</f>
        <v>100</v>
      </c>
      <c r="CM85" s="147">
        <f t="shared" ref="CM85:CM86" si="1938">IF(OR($H85=0,CL85=0),0,CL85/$H85)</f>
        <v>1</v>
      </c>
    </row>
    <row r="86" spans="1:91" s="142" customFormat="1" ht="14.1" customHeight="1">
      <c r="A86" s="74">
        <f t="shared" si="1641"/>
        <v>224</v>
      </c>
      <c r="B86" s="173" t="s">
        <v>45</v>
      </c>
      <c r="C86" s="174"/>
      <c r="D86" s="140">
        <v>0</v>
      </c>
      <c r="E86" s="140">
        <v>1</v>
      </c>
      <c r="F86" s="175">
        <v>45273</v>
      </c>
      <c r="G86" s="175">
        <v>45273</v>
      </c>
      <c r="H86" s="144">
        <v>100</v>
      </c>
      <c r="I86" s="144">
        <v>100</v>
      </c>
      <c r="J86" s="145" t="s">
        <v>32</v>
      </c>
      <c r="K86" s="141">
        <f>IF(OR(F86="",G86="",H86=""),0,MIN(MAX(IF(F86&gt;$O$1,0,(((G86-F86)-(G86-$O$1))*(10/E86)/10)),0),1)*H86)</f>
        <v>100</v>
      </c>
      <c r="L86" s="55">
        <f>D86/$D$84</f>
        <v>0</v>
      </c>
      <c r="M86" s="147">
        <f>IF(OR(H86=0,K86=0),0,K86/H86)</f>
        <v>1</v>
      </c>
      <c r="N86" s="148">
        <f>IF(OR(H86=0,I86=0),0,I86/H86)</f>
        <v>1</v>
      </c>
      <c r="O86" s="149">
        <f t="shared" si="570"/>
        <v>0</v>
      </c>
      <c r="P86" s="150"/>
      <c r="T86" s="194">
        <f>IF(OR($F86="",$G86="",$H86=""),0,MIN(MAX(IF($F86&gt;U$1,0,((($G86-$F86)-($G86-U$1))*(10/$E86)/10)),0),1)*$H86)</f>
        <v>0</v>
      </c>
      <c r="U86" s="147">
        <f t="shared" si="1894"/>
        <v>0</v>
      </c>
      <c r="V86" s="194">
        <f>IF(OR($F86="",$G86="",$H86=""),0,MIN(MAX(IF($F86&gt;W$1,0,((($G86-$F86)-($G86-W$1))*(10/$E86)/10)),0),1)*$H86)</f>
        <v>0</v>
      </c>
      <c r="W86" s="147">
        <f t="shared" si="1894"/>
        <v>0</v>
      </c>
      <c r="X86" s="194">
        <f>IF(OR($F86="",$G86="",$H86=""),0,MIN(MAX(IF($F86&gt;Y$1,0,((($G86-$F86)-($G86-Y$1))*(10/$E86)/10)),0),1)*$H86)</f>
        <v>0</v>
      </c>
      <c r="Y86" s="147">
        <f t="shared" ref="Y86" si="1939">IF(OR($H86=0,X86=0),0,X86/$H86)</f>
        <v>0</v>
      </c>
      <c r="Z86" s="194">
        <f>IF(OR($F86="",$G86="",$H86=""),0,MIN(MAX(IF($F86&gt;AA$1,0,((($G86-$F86)-($G86-AA$1))*(10/$E86)/10)),0),1)*$H86)</f>
        <v>0</v>
      </c>
      <c r="AA86" s="147">
        <f t="shared" ref="AA86" si="1940">IF(OR($H86=0,Z86=0),0,Z86/$H86)</f>
        <v>0</v>
      </c>
      <c r="AB86" s="194">
        <f>IF(OR($F86="",$G86="",$H86=""),0,MIN(MAX(IF($F86&gt;AC$1,0,((($G86-$F86)-($G86-AC$1))*(10/$E86)/10)),0),1)*$H86)</f>
        <v>0</v>
      </c>
      <c r="AC86" s="147">
        <f t="shared" ref="AC86" si="1941">IF(OR($H86=0,AB86=0),0,AB86/$H86)</f>
        <v>0</v>
      </c>
      <c r="AD86" s="194">
        <f>IF(OR($F86="",$G86="",$H86=""),0,MIN(MAX(IF($F86&gt;AE$1,0,((($G86-$F86)-($G86-AE$1))*(10/$E86)/10)),0),1)*$H86)</f>
        <v>0</v>
      </c>
      <c r="AE86" s="147">
        <f t="shared" ref="AE86" si="1942">IF(OR($H86=0,AD86=0),0,AD86/$H86)</f>
        <v>0</v>
      </c>
      <c r="AF86" s="194">
        <f>IF(OR($F86="",$G86="",$H86=""),0,MIN(MAX(IF($F86&gt;AG$1,0,((($G86-$F86)-($G86-AG$1))*(10/$E86)/10)),0),1)*$H86)</f>
        <v>0</v>
      </c>
      <c r="AG86" s="147">
        <f t="shared" ref="AG86" si="1943">IF(OR($H86=0,AF86=0),0,AF86/$H86)</f>
        <v>0</v>
      </c>
      <c r="AH86" s="194">
        <f>IF(OR($F86="",$G86="",$H86=""),0,MIN(MAX(IF($F86&gt;AI$1,0,((($G86-$F86)-($G86-AI$1))*(10/$E86)/10)),0),1)*$H86)</f>
        <v>0</v>
      </c>
      <c r="AI86" s="147">
        <f t="shared" ref="AI86" si="1944">IF(OR($H86=0,AH86=0),0,AH86/$H86)</f>
        <v>0</v>
      </c>
      <c r="AJ86" s="194">
        <f>IF(OR($F86="",$G86="",$H86=""),0,MIN(MAX(IF($F86&gt;AK$1,0,((($G86-$F86)-($G86-AK$1))*(10/$E86)/10)),0),1)*$H86)</f>
        <v>100</v>
      </c>
      <c r="AK86" s="147">
        <f t="shared" ref="AK86" si="1945">IF(OR($H86=0,AJ86=0),0,AJ86/$H86)</f>
        <v>1</v>
      </c>
      <c r="AL86" s="194">
        <f>IF(OR($F86="",$G86="",$H86=""),0,MIN(MAX(IF($F86&gt;AM$1,0,((($G86-$F86)-($G86-AM$1))*(10/$E86)/10)),0),1)*$H86)</f>
        <v>100</v>
      </c>
      <c r="AM86" s="147">
        <f t="shared" ref="AM86" si="1946">IF(OR($H86=0,AL86=0),0,AL86/$H86)</f>
        <v>1</v>
      </c>
      <c r="AN86" s="194">
        <f>IF(OR($F86="",$G86="",$H86=""),0,MIN(MAX(IF($F86&gt;AO$1,0,((($G86-$F86)-($G86-AO$1))*(10/$E86)/10)),0),1)*$H86)</f>
        <v>100</v>
      </c>
      <c r="AO86" s="147">
        <f t="shared" ref="AO86" si="1947">IF(OR($H86=0,AN86=0),0,AN86/$H86)</f>
        <v>1</v>
      </c>
      <c r="AP86" s="194">
        <f>IF(OR($F86="",$G86="",$H86=""),0,MIN(MAX(IF($F86&gt;AQ$1,0,((($G86-$F86)-($G86-AQ$1))*(10/$E86)/10)),0),1)*$H86)</f>
        <v>100</v>
      </c>
      <c r="AQ86" s="147">
        <f t="shared" ref="AQ86" si="1948">IF(OR($H86=0,AP86=0),0,AP86/$H86)</f>
        <v>1</v>
      </c>
      <c r="AR86" s="194">
        <f>IF(OR($F86="",$G86="",$H86=""),0,MIN(MAX(IF($F86&gt;AS$1,0,((($G86-$F86)-($G86-AS$1))*(10/$E86)/10)),0),1)*$H86)</f>
        <v>100</v>
      </c>
      <c r="AS86" s="147">
        <f t="shared" ref="AS86" si="1949">IF(OR($H86=0,AR86=0),0,AR86/$H86)</f>
        <v>1</v>
      </c>
      <c r="AT86" s="194">
        <f>IF(OR($F86="",$G86="",$H86=""),0,MIN(MAX(IF($F86&gt;AU$1,0,((($G86-$F86)-($G86-AU$1))*(10/$E86)/10)),0),1)*$H86)</f>
        <v>100</v>
      </c>
      <c r="AU86" s="147">
        <f t="shared" ref="AU86" si="1950">IF(OR($H86=0,AT86=0),0,AT86/$H86)</f>
        <v>1</v>
      </c>
      <c r="AV86" s="194">
        <f>IF(OR($F86="",$G86="",$H86=""),0,MIN(MAX(IF($F86&gt;AW$1,0,((($G86-$F86)-($G86-AW$1))*(10/$E86)/10)),0),1)*$H86)</f>
        <v>100</v>
      </c>
      <c r="AW86" s="147">
        <f t="shared" ref="AW86" si="1951">IF(OR($H86=0,AV86=0),0,AV86/$H86)</f>
        <v>1</v>
      </c>
      <c r="AX86" s="194">
        <f>IF(OR($F86="",$G86="",$H86=""),0,MIN(MAX(IF($F86&gt;AY$1,0,((($G86-$F86)-($G86-AY$1))*(10/$E86)/10)),0),1)*$H86)</f>
        <v>100</v>
      </c>
      <c r="AY86" s="147">
        <f t="shared" ref="AY86" si="1952">IF(OR($H86=0,AX86=0),0,AX86/$H86)</f>
        <v>1</v>
      </c>
      <c r="AZ86" s="194">
        <f>IF(OR($F86="",$G86="",$H86=""),0,MIN(MAX(IF($F86&gt;BA$1,0,((($G86-$F86)-($G86-BA$1))*(10/$E86)/10)),0),1)*$H86)</f>
        <v>100</v>
      </c>
      <c r="BA86" s="147">
        <f t="shared" ref="BA86" si="1953">IF(OR($H86=0,AZ86=0),0,AZ86/$H86)</f>
        <v>1</v>
      </c>
      <c r="BB86" s="194">
        <f>IF(OR($F86="",$G86="",$H86=""),0,MIN(MAX(IF($F86&gt;BC$1,0,((($G86-$F86)-($G86-BC$1))*(10/$E86)/10)),0),1)*$H86)</f>
        <v>100</v>
      </c>
      <c r="BC86" s="147">
        <f t="shared" ref="BC86" si="1954">IF(OR($H86=0,BB86=0),0,BB86/$H86)</f>
        <v>1</v>
      </c>
      <c r="BD86" s="194">
        <f>IF(OR($F86="",$G86="",$H86=""),0,MIN(MAX(IF($F86&gt;BE$1,0,((($G86-$F86)-($G86-BE$1))*(10/$E86)/10)),0),1)*$H86)</f>
        <v>100</v>
      </c>
      <c r="BE86" s="147">
        <f t="shared" ref="BE86" si="1955">IF(OR($H86=0,BD86=0),0,BD86/$H86)</f>
        <v>1</v>
      </c>
      <c r="BF86" s="194">
        <f>IF(OR($F86="",$G86="",$H86=""),0,MIN(MAX(IF($F86&gt;BG$1,0,((($G86-$F86)-($G86-BG$1))*(10/$E86)/10)),0),1)*$H86)</f>
        <v>100</v>
      </c>
      <c r="BG86" s="147">
        <f t="shared" ref="BG86" si="1956">IF(OR($H86=0,BF86=0),0,BF86/$H86)</f>
        <v>1</v>
      </c>
      <c r="BH86" s="194">
        <f>IF(OR($F86="",$G86="",$H86=""),0,MIN(MAX(IF($F86&gt;BI$1,0,((($G86-$F86)-($G86-BI$1))*(10/$E86)/10)),0),1)*$H86)</f>
        <v>100</v>
      </c>
      <c r="BI86" s="147">
        <f t="shared" ref="BI86" si="1957">IF(OR($H86=0,BH86=0),0,BH86/$H86)</f>
        <v>1</v>
      </c>
      <c r="BJ86" s="194">
        <f>IF(OR($F86="",$G86="",$H86=""),0,MIN(MAX(IF($F86&gt;BK$1,0,((($G86-$F86)-($G86-BK$1))*(10/$E86)/10)),0),1)*$H86)</f>
        <v>100</v>
      </c>
      <c r="BK86" s="147">
        <f t="shared" ref="BK86" si="1958">IF(OR($H86=0,BJ86=0),0,BJ86/$H86)</f>
        <v>1</v>
      </c>
      <c r="BL86" s="194">
        <f>IF(OR($F86="",$G86="",$H86=""),0,MIN(MAX(IF($F86&gt;BM$1,0,((($G86-$F86)-($G86-BM$1))*(10/$E86)/10)),0),1)*$H86)</f>
        <v>100</v>
      </c>
      <c r="BM86" s="147">
        <f t="shared" ref="BM86" si="1959">IF(OR($H86=0,BL86=0),0,BL86/$H86)</f>
        <v>1</v>
      </c>
      <c r="BN86" s="194">
        <f>IF(OR($F86="",$G86="",$H86=""),0,MIN(MAX(IF($F86&gt;BO$1,0,((($G86-$F86)-($G86-BO$1))*(10/$E86)/10)),0),1)*$H86)</f>
        <v>100</v>
      </c>
      <c r="BO86" s="147">
        <f t="shared" ref="BO86" si="1960">IF(OR($H86=0,BN86=0),0,BN86/$H86)</f>
        <v>1</v>
      </c>
      <c r="BP86" s="194">
        <f>IF(OR($F86="",$G86="",$H86=""),0,MIN(MAX(IF($F86&gt;BQ$1,0,((($G86-$F86)-($G86-BQ$1))*(10/$E86)/10)),0),1)*$H86)</f>
        <v>100</v>
      </c>
      <c r="BQ86" s="147">
        <f t="shared" ref="BQ86" si="1961">IF(OR($H86=0,BP86=0),0,BP86/$H86)</f>
        <v>1</v>
      </c>
      <c r="BR86" s="194">
        <f>IF(OR($F86="",$G86="",$H86=""),0,MIN(MAX(IF($F86&gt;BS$1,0,((($G86-$F86)-($G86-BS$1))*(10/$E86)/10)),0),1)*$H86)</f>
        <v>100</v>
      </c>
      <c r="BS86" s="147">
        <f t="shared" ref="BS86" si="1962">IF(OR($H86=0,BR86=0),0,BR86/$H86)</f>
        <v>1</v>
      </c>
      <c r="BT86" s="194">
        <f t="shared" ref="BT86" si="1963">IF(OR($F86="",$G86="",$H86=""),0,MIN(MAX(IF($F86&gt;BU$1,0,((($G86-$F86)-($G86-BU$1))*(10/$E86)/10)),0),1)*$H86)</f>
        <v>100</v>
      </c>
      <c r="BU86" s="147">
        <f t="shared" si="1920"/>
        <v>1</v>
      </c>
      <c r="BV86" s="194">
        <f t="shared" ref="BV86" si="1964">IF(OR($F86="",$G86="",$H86=""),0,MIN(MAX(IF($F86&gt;BW$1,0,((($G86-$F86)-($G86-BW$1))*(10/$E86)/10)),0),1)*$H86)</f>
        <v>100</v>
      </c>
      <c r="BW86" s="147">
        <f t="shared" si="1922"/>
        <v>1</v>
      </c>
      <c r="BX86" s="194">
        <f t="shared" ref="BX86" si="1965">IF(OR($F86="",$G86="",$H86=""),0,MIN(MAX(IF($F86&gt;BY$1,0,((($G86-$F86)-($G86-BY$1))*(10/$E86)/10)),0),1)*$H86)</f>
        <v>100</v>
      </c>
      <c r="BY86" s="147">
        <f t="shared" si="1924"/>
        <v>1</v>
      </c>
      <c r="BZ86" s="194">
        <f t="shared" ref="BZ86" si="1966">IF(OR($F86="",$G86="",$H86=""),0,MIN(MAX(IF($F86&gt;CA$1,0,((($G86-$F86)-($G86-CA$1))*(10/$E86)/10)),0),1)*$H86)</f>
        <v>100</v>
      </c>
      <c r="CA86" s="147">
        <f t="shared" si="1926"/>
        <v>1</v>
      </c>
      <c r="CB86" s="194">
        <f t="shared" ref="CB86" si="1967">IF(OR($F86="",$G86="",$H86=""),0,MIN(MAX(IF($F86&gt;CC$1,0,((($G86-$F86)-($G86-CC$1))*(10/$E86)/10)),0),1)*$H86)</f>
        <v>100</v>
      </c>
      <c r="CC86" s="147">
        <f t="shared" si="1928"/>
        <v>1</v>
      </c>
      <c r="CD86" s="194">
        <f t="shared" ref="CD86" si="1968">IF(OR($F86="",$G86="",$H86=""),0,MIN(MAX(IF($F86&gt;CE$1,0,((($G86-$F86)-($G86-CE$1))*(10/$E86)/10)),0),1)*$H86)</f>
        <v>100</v>
      </c>
      <c r="CE86" s="147">
        <f t="shared" si="1930"/>
        <v>1</v>
      </c>
      <c r="CF86" s="194">
        <f t="shared" ref="CF86" si="1969">IF(OR($F86="",$G86="",$H86=""),0,MIN(MAX(IF($F86&gt;CG$1,0,((($G86-$F86)-($G86-CG$1))*(10/$E86)/10)),0),1)*$H86)</f>
        <v>100</v>
      </c>
      <c r="CG86" s="147">
        <f t="shared" si="1932"/>
        <v>1</v>
      </c>
      <c r="CH86" s="194">
        <f t="shared" ref="CH86" si="1970">IF(OR($F86="",$G86="",$H86=""),0,MIN(MAX(IF($F86&gt;CI$1,0,((($G86-$F86)-($G86-CI$1))*(10/$E86)/10)),0),1)*$H86)</f>
        <v>100</v>
      </c>
      <c r="CI86" s="147">
        <f t="shared" si="1934"/>
        <v>1</v>
      </c>
      <c r="CJ86" s="194">
        <f t="shared" ref="CJ86" si="1971">IF(OR($F86="",$G86="",$H86=""),0,MIN(MAX(IF($F86&gt;CK$1,0,((($G86-$F86)-($G86-CK$1))*(10/$E86)/10)),0),1)*$H86)</f>
        <v>100</v>
      </c>
      <c r="CK86" s="147">
        <f t="shared" si="1936"/>
        <v>1</v>
      </c>
      <c r="CL86" s="194">
        <f t="shared" ref="CL86" si="1972">IF(OR($F86="",$G86="",$H86=""),0,MIN(MAX(IF($F86&gt;CM$1,0,((($G86-$F86)-($G86-CM$1))*(10/$E86)/10)),0),1)*$H86)</f>
        <v>100</v>
      </c>
      <c r="CM86" s="147">
        <f t="shared" si="1938"/>
        <v>1</v>
      </c>
    </row>
    <row r="87" spans="1:91" s="86" customFormat="1" ht="14.1" customHeight="1">
      <c r="A87" s="74">
        <f t="shared" si="1641"/>
        <v>225</v>
      </c>
      <c r="B87" s="176" t="s">
        <v>46</v>
      </c>
      <c r="C87" s="177"/>
      <c r="D87" s="96">
        <v>400</v>
      </c>
      <c r="E87" s="96">
        <v>62</v>
      </c>
      <c r="F87" s="178">
        <v>45276</v>
      </c>
      <c r="G87" s="178">
        <v>45337</v>
      </c>
      <c r="H87" s="89"/>
      <c r="I87" s="89"/>
      <c r="J87" s="90"/>
      <c r="K87" s="97"/>
      <c r="L87" s="98">
        <f>D87/$D$83</f>
        <v>0.97799511002444983</v>
      </c>
      <c r="M87" s="93">
        <f>$L88*M88+$L104*M104+$L120*M120+$L134*M134</f>
        <v>1.0000000000000002</v>
      </c>
      <c r="N87" s="93">
        <f>$L88*N88+$L104*N104+$L120*N120+$L134*N134</f>
        <v>1.0000000000000002</v>
      </c>
      <c r="O87" s="94">
        <f t="shared" si="570"/>
        <v>0</v>
      </c>
      <c r="P87" s="95"/>
      <c r="T87" s="195"/>
      <c r="U87" s="93">
        <f>$L88*U88+$L104*U104+$L120*U120+$L134*U134</f>
        <v>0</v>
      </c>
      <c r="V87" s="195"/>
      <c r="W87" s="93">
        <f>$L88*W88+$L104*W104+$L120*W120+$L134*W134</f>
        <v>0</v>
      </c>
      <c r="X87" s="195"/>
      <c r="Y87" s="93">
        <f>$L88*Y88+$L104*Y104+$L120*Y120+$L134*Y134</f>
        <v>0</v>
      </c>
      <c r="Z87" s="195"/>
      <c r="AA87" s="93">
        <f>$L88*AA88+$L104*AA104+$L120*AA120+$L134*AA134</f>
        <v>0</v>
      </c>
      <c r="AB87" s="195"/>
      <c r="AC87" s="93">
        <f>$L88*AC88+$L104*AC104+$L120*AC120+$L134*AC134</f>
        <v>0</v>
      </c>
      <c r="AD87" s="195"/>
      <c r="AE87" s="93">
        <f>$L88*AE88+$L104*AE104+$L120*AE120+$L134*AE134</f>
        <v>0</v>
      </c>
      <c r="AF87" s="195"/>
      <c r="AG87" s="93">
        <f>$L88*AG88+$L104*AG104+$L120*AG120+$L134*AG134</f>
        <v>0</v>
      </c>
      <c r="AH87" s="195"/>
      <c r="AI87" s="93">
        <f>$L88*AI88+$L104*AI104+$L120*AI120+$L134*AI134</f>
        <v>0</v>
      </c>
      <c r="AJ87" s="195"/>
      <c r="AK87" s="93">
        <f>$L88*AK88+$L104*AK104+$L120*AK120+$L134*AK134</f>
        <v>0</v>
      </c>
      <c r="AL87" s="195"/>
      <c r="AM87" s="93">
        <f>$L88*AM88+$L104*AM104+$L120*AM120+$L134*AM134</f>
        <v>4.2499999999999996E-2</v>
      </c>
      <c r="AN87" s="195"/>
      <c r="AO87" s="93">
        <f>$L88*AO88+$L104*AO104+$L120*AO120+$L134*AO134</f>
        <v>0.14250000000000002</v>
      </c>
      <c r="AP87" s="195"/>
      <c r="AQ87" s="93">
        <f>$L88*AQ88+$L104*AQ104+$L120*AQ120+$L134*AQ134</f>
        <v>0.28000000000000003</v>
      </c>
      <c r="AR87" s="195"/>
      <c r="AS87" s="93">
        <f>$L88*AS88+$L104*AS104+$L120*AS120+$L134*AS134</f>
        <v>0.5</v>
      </c>
      <c r="AT87" s="195"/>
      <c r="AU87" s="93">
        <f>$L88*AU88+$L104*AU104+$L120*AU120+$L134*AU134</f>
        <v>0.70499999999999996</v>
      </c>
      <c r="AV87" s="195"/>
      <c r="AW87" s="93">
        <f>$L88*AW88+$L104*AW104+$L120*AW120+$L134*AW134</f>
        <v>0.8600000000000001</v>
      </c>
      <c r="AX87" s="195"/>
      <c r="AY87" s="93">
        <f>$L88*AY88+$L104*AY104+$L120*AY120+$L134*AY134</f>
        <v>0.97000000000000031</v>
      </c>
      <c r="AZ87" s="195"/>
      <c r="BA87" s="93">
        <f>$L88*BA88+$L104*BA104+$L120*BA120+$L134*BA134</f>
        <v>0.99250000000000016</v>
      </c>
      <c r="BB87" s="195"/>
      <c r="BC87" s="93">
        <f>$L88*BC88+$L104*BC104+$L120*BC120+$L134*BC134</f>
        <v>1.0000000000000002</v>
      </c>
      <c r="BD87" s="195"/>
      <c r="BE87" s="93">
        <f>$L88*BE88+$L104*BE104+$L120*BE120+$L134*BE134</f>
        <v>1.0000000000000002</v>
      </c>
      <c r="BF87" s="195"/>
      <c r="BG87" s="93">
        <f>$L88*BG88+$L104*BG104+$L120*BG120+$L134*BG134</f>
        <v>1.0000000000000002</v>
      </c>
      <c r="BH87" s="195"/>
      <c r="BI87" s="93">
        <f>$L88*BI88+$L104*BI104+$L120*BI120+$L134*BI134</f>
        <v>1.0000000000000002</v>
      </c>
      <c r="BJ87" s="195"/>
      <c r="BK87" s="93">
        <f>$L88*BK88+$L104*BK104+$L120*BK120+$L134*BK134</f>
        <v>1.0000000000000002</v>
      </c>
      <c r="BL87" s="195"/>
      <c r="BM87" s="93">
        <f>$L88*BM88+$L104*BM104+$L120*BM120+$L134*BM134</f>
        <v>1.0000000000000002</v>
      </c>
      <c r="BN87" s="195"/>
      <c r="BO87" s="93">
        <f>$L88*BO88+$L104*BO104+$L120*BO120+$L134*BO134</f>
        <v>1.0000000000000002</v>
      </c>
      <c r="BP87" s="195"/>
      <c r="BQ87" s="93">
        <f>$L88*BQ88+$L104*BQ104+$L120*BQ120+$L134*BQ134</f>
        <v>1.0000000000000002</v>
      </c>
      <c r="BR87" s="195"/>
      <c r="BS87" s="93">
        <f>$L88*BS88+$L104*BS104+$L120*BS120+$L134*BS134</f>
        <v>1.0000000000000002</v>
      </c>
      <c r="BT87" s="195"/>
      <c r="BU87" s="93">
        <f t="shared" ref="BU87" si="1973">$L88*BU88+$L104*BU104+$L120*BU120+$L134*BU134</f>
        <v>1.0000000000000002</v>
      </c>
      <c r="BV87" s="195"/>
      <c r="BW87" s="93">
        <f t="shared" ref="BW87" si="1974">$L88*BW88+$L104*BW104+$L120*BW120+$L134*BW134</f>
        <v>1.0000000000000002</v>
      </c>
      <c r="BX87" s="195"/>
      <c r="BY87" s="93">
        <f t="shared" ref="BY87" si="1975">$L88*BY88+$L104*BY104+$L120*BY120+$L134*BY134</f>
        <v>1.0000000000000002</v>
      </c>
      <c r="BZ87" s="195"/>
      <c r="CA87" s="93">
        <f t="shared" ref="CA87" si="1976">$L88*CA88+$L104*CA104+$L120*CA120+$L134*CA134</f>
        <v>1.0000000000000002</v>
      </c>
      <c r="CB87" s="195"/>
      <c r="CC87" s="93">
        <f t="shared" ref="CC87" si="1977">$L88*CC88+$L104*CC104+$L120*CC120+$L134*CC134</f>
        <v>1.0000000000000002</v>
      </c>
      <c r="CD87" s="195"/>
      <c r="CE87" s="93">
        <f t="shared" ref="CE87" si="1978">$L88*CE88+$L104*CE104+$L120*CE120+$L134*CE134</f>
        <v>1.0000000000000002</v>
      </c>
      <c r="CF87" s="195"/>
      <c r="CG87" s="93">
        <f t="shared" ref="CG87" si="1979">$L88*CG88+$L104*CG104+$L120*CG120+$L134*CG134</f>
        <v>1.0000000000000002</v>
      </c>
      <c r="CH87" s="195"/>
      <c r="CI87" s="93">
        <f t="shared" ref="CI87" si="1980">$L88*CI88+$L104*CI104+$L120*CI120+$L134*CI134</f>
        <v>1.0000000000000002</v>
      </c>
      <c r="CJ87" s="195"/>
      <c r="CK87" s="93">
        <f t="shared" ref="CK87" si="1981">$L88*CK88+$L104*CK104+$L120*CK120+$L134*CK134</f>
        <v>1.0000000000000002</v>
      </c>
      <c r="CL87" s="195"/>
      <c r="CM87" s="93">
        <f t="shared" ref="CM87" si="1982">$L88*CM88+$L104*CM104+$L120*CM120+$L134*CM134</f>
        <v>1.0000000000000002</v>
      </c>
    </row>
    <row r="88" spans="1:91" s="100" customFormat="1" ht="14.1" customHeight="1">
      <c r="A88" s="74">
        <f t="shared" si="1641"/>
        <v>226</v>
      </c>
      <c r="B88" s="179" t="s">
        <v>47</v>
      </c>
      <c r="C88" s="180"/>
      <c r="D88" s="111">
        <v>266</v>
      </c>
      <c r="E88" s="111">
        <v>62</v>
      </c>
      <c r="F88" s="181">
        <v>45276</v>
      </c>
      <c r="G88" s="181">
        <v>45337</v>
      </c>
      <c r="H88" s="103"/>
      <c r="I88" s="103"/>
      <c r="J88" s="104"/>
      <c r="K88" s="105"/>
      <c r="L88" s="106">
        <f>D88/$D$87</f>
        <v>0.66500000000000004</v>
      </c>
      <c r="M88" s="107">
        <f>$L89*M89+$L100*M100+$L103*M103</f>
        <v>1.0000000000000002</v>
      </c>
      <c r="N88" s="107">
        <f>$L89*N89+$L100*N100+$L103*N103</f>
        <v>1.0000000000000002</v>
      </c>
      <c r="O88" s="108">
        <f t="shared" ref="O88:O146" si="1983">N88-M88</f>
        <v>0</v>
      </c>
      <c r="P88" s="109"/>
      <c r="T88" s="196"/>
      <c r="U88" s="107">
        <f>$L89*U89+$L100*U100+$L103*U103</f>
        <v>0</v>
      </c>
      <c r="V88" s="196"/>
      <c r="W88" s="107">
        <f>$L89*W89+$L100*W100+$L103*W103</f>
        <v>0</v>
      </c>
      <c r="X88" s="196"/>
      <c r="Y88" s="107">
        <f>$L89*Y89+$L100*Y100+$L103*Y103</f>
        <v>0</v>
      </c>
      <c r="Z88" s="196"/>
      <c r="AA88" s="107">
        <f>$L89*AA89+$L100*AA100+$L103*AA103</f>
        <v>0</v>
      </c>
      <c r="AB88" s="196"/>
      <c r="AC88" s="107">
        <f>$L89*AC89+$L100*AC100+$L103*AC103</f>
        <v>0</v>
      </c>
      <c r="AD88" s="196"/>
      <c r="AE88" s="107">
        <f>$L89*AE89+$L100*AE100+$L103*AE103</f>
        <v>0</v>
      </c>
      <c r="AF88" s="196"/>
      <c r="AG88" s="107">
        <f>$L89*AG89+$L100*AG100+$L103*AG103</f>
        <v>0</v>
      </c>
      <c r="AH88" s="196"/>
      <c r="AI88" s="107">
        <f>$L89*AI89+$L100*AI100+$L103*AI103</f>
        <v>0</v>
      </c>
      <c r="AJ88" s="196"/>
      <c r="AK88" s="107">
        <f>$L89*AK89+$L100*AK100+$L103*AK103</f>
        <v>0</v>
      </c>
      <c r="AL88" s="196"/>
      <c r="AM88" s="107">
        <f>$L89*AM89+$L100*AM100+$L103*AM103</f>
        <v>4.1353383458646614E-2</v>
      </c>
      <c r="AN88" s="196"/>
      <c r="AO88" s="107">
        <f>$L89*AO89+$L100*AO100+$L103*AO103</f>
        <v>0.15789473684210528</v>
      </c>
      <c r="AP88" s="196"/>
      <c r="AQ88" s="107">
        <f>$L89*AQ89+$L100*AQ100+$L103*AQ103</f>
        <v>0.33458646616541354</v>
      </c>
      <c r="AR88" s="196"/>
      <c r="AS88" s="107">
        <f>$L89*AS89+$L100*AS100+$L103*AS103</f>
        <v>0.5864661654135338</v>
      </c>
      <c r="AT88" s="196"/>
      <c r="AU88" s="107">
        <f>$L89*AU89+$L100*AU100+$L103*AU103</f>
        <v>0.78947368421052622</v>
      </c>
      <c r="AV88" s="196"/>
      <c r="AW88" s="107">
        <f>$L89*AW89+$L100*AW100+$L103*AW103</f>
        <v>0.92481203007518809</v>
      </c>
      <c r="AX88" s="196"/>
      <c r="AY88" s="107">
        <f>$L89*AY89+$L100*AY100+$L103*AY103</f>
        <v>0.99624060150375959</v>
      </c>
      <c r="AZ88" s="196"/>
      <c r="BA88" s="107">
        <f>$L89*BA89+$L100*BA100+$L103*BA103</f>
        <v>1.0000000000000002</v>
      </c>
      <c r="BB88" s="196"/>
      <c r="BC88" s="107">
        <f>$L89*BC89+$L100*BC100+$L103*BC103</f>
        <v>1.0000000000000002</v>
      </c>
      <c r="BD88" s="196"/>
      <c r="BE88" s="107">
        <f>$L89*BE89+$L100*BE100+$L103*BE103</f>
        <v>1.0000000000000002</v>
      </c>
      <c r="BF88" s="196"/>
      <c r="BG88" s="107">
        <f>$L89*BG89+$L100*BG100+$L103*BG103</f>
        <v>1.0000000000000002</v>
      </c>
      <c r="BH88" s="196"/>
      <c r="BI88" s="107">
        <f>$L89*BI89+$L100*BI100+$L103*BI103</f>
        <v>1.0000000000000002</v>
      </c>
      <c r="BJ88" s="196"/>
      <c r="BK88" s="107">
        <f>$L89*BK89+$L100*BK100+$L103*BK103</f>
        <v>1.0000000000000002</v>
      </c>
      <c r="BL88" s="196"/>
      <c r="BM88" s="107">
        <f>$L89*BM89+$L100*BM100+$L103*BM103</f>
        <v>1.0000000000000002</v>
      </c>
      <c r="BN88" s="196"/>
      <c r="BO88" s="107">
        <f>$L89*BO89+$L100*BO100+$L103*BO103</f>
        <v>1.0000000000000002</v>
      </c>
      <c r="BP88" s="196"/>
      <c r="BQ88" s="107">
        <f>$L89*BQ89+$L100*BQ100+$L103*BQ103</f>
        <v>1.0000000000000002</v>
      </c>
      <c r="BR88" s="196"/>
      <c r="BS88" s="107">
        <f>$L89*BS89+$L100*BS100+$L103*BS103</f>
        <v>1.0000000000000002</v>
      </c>
      <c r="BT88" s="196"/>
      <c r="BU88" s="107">
        <f t="shared" ref="BU88" si="1984">$L89*BU89+$L100*BU100+$L103*BU103</f>
        <v>1.0000000000000002</v>
      </c>
      <c r="BV88" s="196"/>
      <c r="BW88" s="107">
        <f t="shared" ref="BW88" si="1985">$L89*BW89+$L100*BW100+$L103*BW103</f>
        <v>1.0000000000000002</v>
      </c>
      <c r="BX88" s="196"/>
      <c r="BY88" s="107">
        <f t="shared" ref="BY88" si="1986">$L89*BY89+$L100*BY100+$L103*BY103</f>
        <v>1.0000000000000002</v>
      </c>
      <c r="BZ88" s="196"/>
      <c r="CA88" s="107">
        <f t="shared" ref="CA88" si="1987">$L89*CA89+$L100*CA100+$L103*CA103</f>
        <v>1.0000000000000002</v>
      </c>
      <c r="CB88" s="196"/>
      <c r="CC88" s="107">
        <f t="shared" ref="CC88" si="1988">$L89*CC89+$L100*CC100+$L103*CC103</f>
        <v>1.0000000000000002</v>
      </c>
      <c r="CD88" s="196"/>
      <c r="CE88" s="107">
        <f t="shared" ref="CE88" si="1989">$L89*CE89+$L100*CE100+$L103*CE103</f>
        <v>1.0000000000000002</v>
      </c>
      <c r="CF88" s="196"/>
      <c r="CG88" s="107">
        <f t="shared" ref="CG88" si="1990">$L89*CG89+$L100*CG100+$L103*CG103</f>
        <v>1.0000000000000002</v>
      </c>
      <c r="CH88" s="196"/>
      <c r="CI88" s="107">
        <f t="shared" ref="CI88" si="1991">$L89*CI89+$L100*CI100+$L103*CI103</f>
        <v>1.0000000000000002</v>
      </c>
      <c r="CJ88" s="196"/>
      <c r="CK88" s="107">
        <f t="shared" ref="CK88" si="1992">$L89*CK89+$L100*CK100+$L103*CK103</f>
        <v>1.0000000000000002</v>
      </c>
      <c r="CL88" s="196"/>
      <c r="CM88" s="107">
        <f t="shared" ref="CM88" si="1993">$L89*CM89+$L100*CM100+$L103*CM103</f>
        <v>1.0000000000000002</v>
      </c>
    </row>
    <row r="89" spans="1:91" s="112" customFormat="1" ht="14.1" customHeight="1">
      <c r="A89" s="74">
        <f t="shared" si="1641"/>
        <v>227</v>
      </c>
      <c r="B89" s="182" t="s">
        <v>48</v>
      </c>
      <c r="C89" s="183"/>
      <c r="D89" s="124">
        <v>240</v>
      </c>
      <c r="E89" s="124">
        <v>47</v>
      </c>
      <c r="F89" s="184">
        <v>45276</v>
      </c>
      <c r="G89" s="184">
        <v>45322</v>
      </c>
      <c r="H89" s="115"/>
      <c r="I89" s="115"/>
      <c r="J89" s="116"/>
      <c r="K89" s="122"/>
      <c r="L89" s="123">
        <f>D89/$D$88</f>
        <v>0.90225563909774431</v>
      </c>
      <c r="M89" s="119" cm="1">
        <f t="array" ref="M89">SUMPRODUCT($L90:$L99*M90:M99)</f>
        <v>1.0000000000000002</v>
      </c>
      <c r="N89" s="119" cm="1">
        <f t="array" ref="N89">SUMPRODUCT($L90:$L99*N90:N99)</f>
        <v>1.0000000000000002</v>
      </c>
      <c r="O89" s="120">
        <f t="shared" si="1983"/>
        <v>0</v>
      </c>
      <c r="P89" s="121"/>
      <c r="T89" s="197"/>
      <c r="U89" s="119" cm="1">
        <f t="array" ref="U89">SUMPRODUCT($L90:$L99*U90:U99)</f>
        <v>0</v>
      </c>
      <c r="V89" s="197"/>
      <c r="W89" s="119" cm="1">
        <f t="array" ref="W89">SUMPRODUCT($L90:$L99*W90:W99)</f>
        <v>0</v>
      </c>
      <c r="X89" s="197"/>
      <c r="Y89" s="119" cm="1">
        <f t="array" ref="Y89">SUMPRODUCT($L90:$L99*Y90:Y99)</f>
        <v>0</v>
      </c>
      <c r="Z89" s="197"/>
      <c r="AA89" s="119" cm="1">
        <f t="array" ref="AA89">SUMPRODUCT($L90:$L99*AA90:AA99)</f>
        <v>0</v>
      </c>
      <c r="AB89" s="197"/>
      <c r="AC89" s="119" cm="1">
        <f t="array" ref="AC89">SUMPRODUCT($L90:$L99*AC90:AC99)</f>
        <v>0</v>
      </c>
      <c r="AD89" s="197"/>
      <c r="AE89" s="119" cm="1">
        <f t="array" ref="AE89">SUMPRODUCT($L90:$L99*AE90:AE99)</f>
        <v>0</v>
      </c>
      <c r="AF89" s="197"/>
      <c r="AG89" s="119" cm="1">
        <f t="array" ref="AG89">SUMPRODUCT($L90:$L99*AG90:AG99)</f>
        <v>0</v>
      </c>
      <c r="AH89" s="197"/>
      <c r="AI89" s="119" cm="1">
        <f t="array" ref="AI89">SUMPRODUCT($L90:$L99*AI90:AI99)</f>
        <v>0</v>
      </c>
      <c r="AJ89" s="197"/>
      <c r="AK89" s="119" cm="1">
        <f t="array" ref="AK89">SUMPRODUCT($L90:$L99*AK90:AK99)</f>
        <v>0</v>
      </c>
      <c r="AL89" s="197"/>
      <c r="AM89" s="119" cm="1">
        <f t="array" ref="AM89">SUMPRODUCT($L90:$L99*AM90:AM99)</f>
        <v>4.583333333333333E-2</v>
      </c>
      <c r="AN89" s="197"/>
      <c r="AO89" s="119" cm="1">
        <f t="array" ref="AO89">SUMPRODUCT($L90:$L99*AO90:AO99)</f>
        <v>0.17500000000000004</v>
      </c>
      <c r="AP89" s="197"/>
      <c r="AQ89" s="119" cm="1">
        <f t="array" ref="AQ89">SUMPRODUCT($L90:$L99*AQ90:AQ99)</f>
        <v>0.37083333333333335</v>
      </c>
      <c r="AR89" s="197"/>
      <c r="AS89" s="119" cm="1">
        <f t="array" ref="AS89">SUMPRODUCT($L90:$L99*AS90:AS99)</f>
        <v>0.6333333333333333</v>
      </c>
      <c r="AT89" s="197"/>
      <c r="AU89" s="119" cm="1">
        <f t="array" ref="AU89">SUMPRODUCT($L90:$L99*AU90:AU99)</f>
        <v>0.82916666666666661</v>
      </c>
      <c r="AV89" s="197"/>
      <c r="AW89" s="119" cm="1">
        <f t="array" ref="AW89">SUMPRODUCT($L90:$L99*AW90:AW99)</f>
        <v>0.95000000000000007</v>
      </c>
      <c r="AX89" s="197"/>
      <c r="AY89" s="119" cm="1">
        <f t="array" ref="AY89">SUMPRODUCT($L90:$L99*AY90:AY99)</f>
        <v>1.0000000000000002</v>
      </c>
      <c r="AZ89" s="197"/>
      <c r="BA89" s="119" cm="1">
        <f t="array" ref="BA89">SUMPRODUCT($L90:$L99*BA90:BA99)</f>
        <v>1.0000000000000002</v>
      </c>
      <c r="BB89" s="197"/>
      <c r="BC89" s="119" cm="1">
        <f t="array" ref="BC89">SUMPRODUCT($L90:$L99*BC90:BC99)</f>
        <v>1.0000000000000002</v>
      </c>
      <c r="BD89" s="197"/>
      <c r="BE89" s="119" cm="1">
        <f t="array" ref="BE89">SUMPRODUCT($L90:$L99*BE90:BE99)</f>
        <v>1.0000000000000002</v>
      </c>
      <c r="BF89" s="197"/>
      <c r="BG89" s="119" cm="1">
        <f t="array" ref="BG89">SUMPRODUCT($L90:$L99*BG90:BG99)</f>
        <v>1.0000000000000002</v>
      </c>
      <c r="BH89" s="197"/>
      <c r="BI89" s="119" cm="1">
        <f t="array" ref="BI89">SUMPRODUCT($L90:$L99*BI90:BI99)</f>
        <v>1.0000000000000002</v>
      </c>
      <c r="BJ89" s="197"/>
      <c r="BK89" s="119" cm="1">
        <f t="array" ref="BK89">SUMPRODUCT($L90:$L99*BK90:BK99)</f>
        <v>1.0000000000000002</v>
      </c>
      <c r="BL89" s="197"/>
      <c r="BM89" s="119" cm="1">
        <f t="array" ref="BM89">SUMPRODUCT($L90:$L99*BM90:BM99)</f>
        <v>1.0000000000000002</v>
      </c>
      <c r="BN89" s="197"/>
      <c r="BO89" s="119" cm="1">
        <f t="array" ref="BO89">SUMPRODUCT($L90:$L99*BO90:BO99)</f>
        <v>1.0000000000000002</v>
      </c>
      <c r="BP89" s="197"/>
      <c r="BQ89" s="119" cm="1">
        <f t="array" ref="BQ89">SUMPRODUCT($L90:$L99*BQ90:BQ99)</f>
        <v>1.0000000000000002</v>
      </c>
      <c r="BR89" s="197"/>
      <c r="BS89" s="119" cm="1">
        <f t="array" ref="BS89">SUMPRODUCT($L90:$L99*BS90:BS99)</f>
        <v>1.0000000000000002</v>
      </c>
      <c r="BT89" s="197"/>
      <c r="BU89" s="119" cm="1">
        <f t="array" ref="BU89">SUMPRODUCT($L90:$L99*BU90:BU99)</f>
        <v>1.0000000000000002</v>
      </c>
      <c r="BV89" s="197"/>
      <c r="BW89" s="119" cm="1">
        <f t="array" ref="BW89">SUMPRODUCT($L90:$L99*BW90:BW99)</f>
        <v>1.0000000000000002</v>
      </c>
      <c r="BX89" s="197"/>
      <c r="BY89" s="119" cm="1">
        <f t="array" ref="BY89">SUMPRODUCT($L90:$L99*BY90:BY99)</f>
        <v>1.0000000000000002</v>
      </c>
      <c r="BZ89" s="197"/>
      <c r="CA89" s="119" cm="1">
        <f t="array" ref="CA89">SUMPRODUCT($L90:$L99*CA90:CA99)</f>
        <v>1.0000000000000002</v>
      </c>
      <c r="CB89" s="197"/>
      <c r="CC89" s="119" cm="1">
        <f t="array" ref="CC89">SUMPRODUCT($L90:$L99*CC90:CC99)</f>
        <v>1.0000000000000002</v>
      </c>
      <c r="CD89" s="197"/>
      <c r="CE89" s="119" cm="1">
        <f t="array" ref="CE89">SUMPRODUCT($L90:$L99*CE90:CE99)</f>
        <v>1.0000000000000002</v>
      </c>
      <c r="CF89" s="197"/>
      <c r="CG89" s="119" cm="1">
        <f t="array" ref="CG89">SUMPRODUCT($L90:$L99*CG90:CG99)</f>
        <v>1.0000000000000002</v>
      </c>
      <c r="CH89" s="197"/>
      <c r="CI89" s="119" cm="1">
        <f t="array" ref="CI89">SUMPRODUCT($L90:$L99*CI90:CI99)</f>
        <v>1.0000000000000002</v>
      </c>
      <c r="CJ89" s="197"/>
      <c r="CK89" s="119" cm="1">
        <f t="array" ref="CK89">SUMPRODUCT($L90:$L99*CK90:CK99)</f>
        <v>1.0000000000000002</v>
      </c>
      <c r="CL89" s="197"/>
      <c r="CM89" s="119" cm="1">
        <f t="array" ref="CM89">SUMPRODUCT($L90:$L99*CM90:CM99)</f>
        <v>1.0000000000000002</v>
      </c>
    </row>
    <row r="90" spans="1:91" s="142" customFormat="1" ht="14.1" customHeight="1">
      <c r="A90" s="74">
        <f t="shared" si="1641"/>
        <v>228</v>
      </c>
      <c r="B90" s="173" t="s">
        <v>49</v>
      </c>
      <c r="C90" s="174"/>
      <c r="D90" s="140">
        <v>27</v>
      </c>
      <c r="E90" s="140">
        <v>27</v>
      </c>
      <c r="F90" s="175">
        <v>45276</v>
      </c>
      <c r="G90" s="175">
        <v>45302</v>
      </c>
      <c r="H90" s="144">
        <v>100</v>
      </c>
      <c r="I90" s="144">
        <v>100</v>
      </c>
      <c r="J90" s="145" t="s">
        <v>32</v>
      </c>
      <c r="K90" s="141">
        <f t="shared" ref="K90:K99" si="1994">IF(OR(F90="",G90="",H90=""),0,MIN(MAX(IF(F90&gt;$O$1,0,(((G90-F90)-(G90-$O$1))*(10/E90)/10)),0),1)*H90)</f>
        <v>100</v>
      </c>
      <c r="L90" s="55">
        <f t="shared" ref="L90:L99" si="1995">D90/$D$89</f>
        <v>0.1125</v>
      </c>
      <c r="M90" s="147">
        <f t="shared" ref="M90:M99" si="1996">IF(OR(H90=0,K90=0),0,K90/H90)</f>
        <v>1</v>
      </c>
      <c r="N90" s="148">
        <f t="shared" ref="N90:N99" si="1997">IF(OR(H90=0,I90=0),0,I90/H90)</f>
        <v>1</v>
      </c>
      <c r="O90" s="149">
        <f t="shared" si="1983"/>
        <v>0</v>
      </c>
      <c r="P90" s="150"/>
      <c r="T90" s="194">
        <f t="shared" ref="T90:T99" si="1998">IF(OR($F90="",$G90="",$H90=""),0,MIN(MAX(IF($F90&gt;U$1,0,((($G90-$F90)-($G90-U$1))*(10/$E90)/10)),0),1)*$H90)</f>
        <v>0</v>
      </c>
      <c r="U90" s="147">
        <f t="shared" ref="U90:W99" si="1999">IF(OR($H90=0,T90=0),0,T90/$H90)</f>
        <v>0</v>
      </c>
      <c r="V90" s="194">
        <f t="shared" ref="V90:V99" si="2000">IF(OR($F90="",$G90="",$H90=""),0,MIN(MAX(IF($F90&gt;W$1,0,((($G90-$F90)-($G90-W$1))*(10/$E90)/10)),0),1)*$H90)</f>
        <v>0</v>
      </c>
      <c r="W90" s="147">
        <f t="shared" si="1999"/>
        <v>0</v>
      </c>
      <c r="X90" s="194">
        <f t="shared" ref="X90:X99" si="2001">IF(OR($F90="",$G90="",$H90=""),0,MIN(MAX(IF($F90&gt;Y$1,0,((($G90-$F90)-($G90-Y$1))*(10/$E90)/10)),0),1)*$H90)</f>
        <v>0</v>
      </c>
      <c r="Y90" s="147">
        <f t="shared" ref="Y90" si="2002">IF(OR($H90=0,X90=0),0,X90/$H90)</f>
        <v>0</v>
      </c>
      <c r="Z90" s="194">
        <f t="shared" ref="Z90:Z99" si="2003">IF(OR($F90="",$G90="",$H90=""),0,MIN(MAX(IF($F90&gt;AA$1,0,((($G90-$F90)-($G90-AA$1))*(10/$E90)/10)),0),1)*$H90)</f>
        <v>0</v>
      </c>
      <c r="AA90" s="147">
        <f t="shared" ref="AA90" si="2004">IF(OR($H90=0,Z90=0),0,Z90/$H90)</f>
        <v>0</v>
      </c>
      <c r="AB90" s="194">
        <f t="shared" ref="AB90:AB99" si="2005">IF(OR($F90="",$G90="",$H90=""),0,MIN(MAX(IF($F90&gt;AC$1,0,((($G90-$F90)-($G90-AC$1))*(10/$E90)/10)),0),1)*$H90)</f>
        <v>0</v>
      </c>
      <c r="AC90" s="147">
        <f t="shared" ref="AC90" si="2006">IF(OR($H90=0,AB90=0),0,AB90/$H90)</f>
        <v>0</v>
      </c>
      <c r="AD90" s="194">
        <f t="shared" ref="AD90:AD99" si="2007">IF(OR($F90="",$G90="",$H90=""),0,MIN(MAX(IF($F90&gt;AE$1,0,((($G90-$F90)-($G90-AE$1))*(10/$E90)/10)),0),1)*$H90)</f>
        <v>0</v>
      </c>
      <c r="AE90" s="147">
        <f t="shared" ref="AE90" si="2008">IF(OR($H90=0,AD90=0),0,AD90/$H90)</f>
        <v>0</v>
      </c>
      <c r="AF90" s="194">
        <f t="shared" ref="AF90:AF99" si="2009">IF(OR($F90="",$G90="",$H90=""),0,MIN(MAX(IF($F90&gt;AG$1,0,((($G90-$F90)-($G90-AG$1))*(10/$E90)/10)),0),1)*$H90)</f>
        <v>0</v>
      </c>
      <c r="AG90" s="147">
        <f t="shared" ref="AG90" si="2010">IF(OR($H90=0,AF90=0),0,AF90/$H90)</f>
        <v>0</v>
      </c>
      <c r="AH90" s="194">
        <f t="shared" ref="AH90:AH99" si="2011">IF(OR($F90="",$G90="",$H90=""),0,MIN(MAX(IF($F90&gt;AI$1,0,((($G90-$F90)-($G90-AI$1))*(10/$E90)/10)),0),1)*$H90)</f>
        <v>0</v>
      </c>
      <c r="AI90" s="147">
        <f t="shared" ref="AI90" si="2012">IF(OR($H90=0,AH90=0),0,AH90/$H90)</f>
        <v>0</v>
      </c>
      <c r="AJ90" s="194">
        <f t="shared" ref="AJ90:AJ99" si="2013">IF(OR($F90="",$G90="",$H90=""),0,MIN(MAX(IF($F90&gt;AK$1,0,((($G90-$F90)-($G90-AK$1))*(10/$E90)/10)),0),1)*$H90)</f>
        <v>0</v>
      </c>
      <c r="AK90" s="147">
        <f t="shared" ref="AK90" si="2014">IF(OR($H90=0,AJ90=0),0,AJ90/$H90)</f>
        <v>0</v>
      </c>
      <c r="AL90" s="194">
        <f t="shared" ref="AL90:AL99" si="2015">IF(OR($F90="",$G90="",$H90=""),0,MIN(MAX(IF($F90&gt;AM$1,0,((($G90-$F90)-($G90-AM$1))*(10/$E90)/10)),0),1)*$H90)</f>
        <v>22.222222222222225</v>
      </c>
      <c r="AM90" s="147">
        <f t="shared" ref="AM90" si="2016">IF(OR($H90=0,AL90=0),0,AL90/$H90)</f>
        <v>0.22222222222222224</v>
      </c>
      <c r="AN90" s="194">
        <f t="shared" ref="AN90:AN99" si="2017">IF(OR($F90="",$G90="",$H90=""),0,MIN(MAX(IF($F90&gt;AO$1,0,((($G90-$F90)-($G90-AO$1))*(10/$E90)/10)),0),1)*$H90)</f>
        <v>48.148148148148152</v>
      </c>
      <c r="AO90" s="147">
        <f t="shared" ref="AO90" si="2018">IF(OR($H90=0,AN90=0),0,AN90/$H90)</f>
        <v>0.48148148148148151</v>
      </c>
      <c r="AP90" s="194">
        <f t="shared" ref="AP90:AP99" si="2019">IF(OR($F90="",$G90="",$H90=""),0,MIN(MAX(IF($F90&gt;AQ$1,0,((($G90-$F90)-($G90-AQ$1))*(10/$E90)/10)),0),1)*$H90)</f>
        <v>74.074074074074076</v>
      </c>
      <c r="AQ90" s="147">
        <f t="shared" ref="AQ90" si="2020">IF(OR($H90=0,AP90=0),0,AP90/$H90)</f>
        <v>0.74074074074074081</v>
      </c>
      <c r="AR90" s="194">
        <f t="shared" ref="AR90:AR99" si="2021">IF(OR($F90="",$G90="",$H90=""),0,MIN(MAX(IF($F90&gt;AS$1,0,((($G90-$F90)-($G90-AS$1))*(10/$E90)/10)),0),1)*$H90)</f>
        <v>100</v>
      </c>
      <c r="AS90" s="147">
        <f t="shared" ref="AS90" si="2022">IF(OR($H90=0,AR90=0),0,AR90/$H90)</f>
        <v>1</v>
      </c>
      <c r="AT90" s="194">
        <f t="shared" ref="AT90:AT99" si="2023">IF(OR($F90="",$G90="",$H90=""),0,MIN(MAX(IF($F90&gt;AU$1,0,((($G90-$F90)-($G90-AU$1))*(10/$E90)/10)),0),1)*$H90)</f>
        <v>100</v>
      </c>
      <c r="AU90" s="147">
        <f t="shared" ref="AU90" si="2024">IF(OR($H90=0,AT90=0),0,AT90/$H90)</f>
        <v>1</v>
      </c>
      <c r="AV90" s="194">
        <f t="shared" ref="AV90:AV99" si="2025">IF(OR($F90="",$G90="",$H90=""),0,MIN(MAX(IF($F90&gt;AW$1,0,((($G90-$F90)-($G90-AW$1))*(10/$E90)/10)),0),1)*$H90)</f>
        <v>100</v>
      </c>
      <c r="AW90" s="147">
        <f t="shared" ref="AW90" si="2026">IF(OR($H90=0,AV90=0),0,AV90/$H90)</f>
        <v>1</v>
      </c>
      <c r="AX90" s="194">
        <f t="shared" ref="AX90:AX99" si="2027">IF(OR($F90="",$G90="",$H90=""),0,MIN(MAX(IF($F90&gt;AY$1,0,((($G90-$F90)-($G90-AY$1))*(10/$E90)/10)),0),1)*$H90)</f>
        <v>100</v>
      </c>
      <c r="AY90" s="147">
        <f t="shared" ref="AY90" si="2028">IF(OR($H90=0,AX90=0),0,AX90/$H90)</f>
        <v>1</v>
      </c>
      <c r="AZ90" s="194">
        <f t="shared" ref="AZ90:AZ99" si="2029">IF(OR($F90="",$G90="",$H90=""),0,MIN(MAX(IF($F90&gt;BA$1,0,((($G90-$F90)-($G90-BA$1))*(10/$E90)/10)),0),1)*$H90)</f>
        <v>100</v>
      </c>
      <c r="BA90" s="147">
        <f t="shared" ref="BA90" si="2030">IF(OR($H90=0,AZ90=0),0,AZ90/$H90)</f>
        <v>1</v>
      </c>
      <c r="BB90" s="194">
        <f t="shared" ref="BB90:BB99" si="2031">IF(OR($F90="",$G90="",$H90=""),0,MIN(MAX(IF($F90&gt;BC$1,0,((($G90-$F90)-($G90-BC$1))*(10/$E90)/10)),0),1)*$H90)</f>
        <v>100</v>
      </c>
      <c r="BC90" s="147">
        <f t="shared" ref="BC90" si="2032">IF(OR($H90=0,BB90=0),0,BB90/$H90)</f>
        <v>1</v>
      </c>
      <c r="BD90" s="194">
        <f t="shared" ref="BD90:BD99" si="2033">IF(OR($F90="",$G90="",$H90=""),0,MIN(MAX(IF($F90&gt;BE$1,0,((($G90-$F90)-($G90-BE$1))*(10/$E90)/10)),0),1)*$H90)</f>
        <v>100</v>
      </c>
      <c r="BE90" s="147">
        <f t="shared" ref="BE90" si="2034">IF(OR($H90=0,BD90=0),0,BD90/$H90)</f>
        <v>1</v>
      </c>
      <c r="BF90" s="194">
        <f t="shared" ref="BF90:BF99" si="2035">IF(OR($F90="",$G90="",$H90=""),0,MIN(MAX(IF($F90&gt;BG$1,0,((($G90-$F90)-($G90-BG$1))*(10/$E90)/10)),0),1)*$H90)</f>
        <v>100</v>
      </c>
      <c r="BG90" s="147">
        <f t="shared" ref="BG90" si="2036">IF(OR($H90=0,BF90=0),0,BF90/$H90)</f>
        <v>1</v>
      </c>
      <c r="BH90" s="194">
        <f t="shared" ref="BH90:BH99" si="2037">IF(OR($F90="",$G90="",$H90=""),0,MIN(MAX(IF($F90&gt;BI$1,0,((($G90-$F90)-($G90-BI$1))*(10/$E90)/10)),0),1)*$H90)</f>
        <v>100</v>
      </c>
      <c r="BI90" s="147">
        <f t="shared" ref="BI90" si="2038">IF(OR($H90=0,BH90=0),0,BH90/$H90)</f>
        <v>1</v>
      </c>
      <c r="BJ90" s="194">
        <f t="shared" ref="BJ90:BJ99" si="2039">IF(OR($F90="",$G90="",$H90=""),0,MIN(MAX(IF($F90&gt;BK$1,0,((($G90-$F90)-($G90-BK$1))*(10/$E90)/10)),0),1)*$H90)</f>
        <v>100</v>
      </c>
      <c r="BK90" s="147">
        <f t="shared" ref="BK90" si="2040">IF(OR($H90=0,BJ90=0),0,BJ90/$H90)</f>
        <v>1</v>
      </c>
      <c r="BL90" s="194">
        <f t="shared" ref="BL90:BL99" si="2041">IF(OR($F90="",$G90="",$H90=""),0,MIN(MAX(IF($F90&gt;BM$1,0,((($G90-$F90)-($G90-BM$1))*(10/$E90)/10)),0),1)*$H90)</f>
        <v>100</v>
      </c>
      <c r="BM90" s="147">
        <f t="shared" ref="BM90" si="2042">IF(OR($H90=0,BL90=0),0,BL90/$H90)</f>
        <v>1</v>
      </c>
      <c r="BN90" s="194">
        <f t="shared" ref="BN90:BN99" si="2043">IF(OR($F90="",$G90="",$H90=""),0,MIN(MAX(IF($F90&gt;BO$1,0,((($G90-$F90)-($G90-BO$1))*(10/$E90)/10)),0),1)*$H90)</f>
        <v>100</v>
      </c>
      <c r="BO90" s="147">
        <f t="shared" ref="BO90" si="2044">IF(OR($H90=0,BN90=0),0,BN90/$H90)</f>
        <v>1</v>
      </c>
      <c r="BP90" s="194">
        <f t="shared" ref="BP90:BP99" si="2045">IF(OR($F90="",$G90="",$H90=""),0,MIN(MAX(IF($F90&gt;BQ$1,0,((($G90-$F90)-($G90-BQ$1))*(10/$E90)/10)),0),1)*$H90)</f>
        <v>100</v>
      </c>
      <c r="BQ90" s="147">
        <f t="shared" ref="BQ90" si="2046">IF(OR($H90=0,BP90=0),0,BP90/$H90)</f>
        <v>1</v>
      </c>
      <c r="BR90" s="194">
        <f t="shared" ref="BR90:BR99" si="2047">IF(OR($F90="",$G90="",$H90=""),0,MIN(MAX(IF($F90&gt;BS$1,0,((($G90-$F90)-($G90-BS$1))*(10/$E90)/10)),0),1)*$H90)</f>
        <v>100</v>
      </c>
      <c r="BS90" s="147">
        <f t="shared" ref="BS90" si="2048">IF(OR($H90=0,BR90=0),0,BR90/$H90)</f>
        <v>1</v>
      </c>
      <c r="BT90" s="194">
        <f t="shared" ref="BT90:BT99" si="2049">IF(OR($F90="",$G90="",$H90=""),0,MIN(MAX(IF($F90&gt;BU$1,0,((($G90-$F90)-($G90-BU$1))*(10/$E90)/10)),0),1)*$H90)</f>
        <v>100</v>
      </c>
      <c r="BU90" s="147">
        <f t="shared" ref="BU90:BU99" si="2050">IF(OR($H90=0,BT90=0),0,BT90/$H90)</f>
        <v>1</v>
      </c>
      <c r="BV90" s="194">
        <f t="shared" ref="BV90:BV99" si="2051">IF(OR($F90="",$G90="",$H90=""),0,MIN(MAX(IF($F90&gt;BW$1,0,((($G90-$F90)-($G90-BW$1))*(10/$E90)/10)),0),1)*$H90)</f>
        <v>100</v>
      </c>
      <c r="BW90" s="147">
        <f t="shared" ref="BW90:BW99" si="2052">IF(OR($H90=0,BV90=0),0,BV90/$H90)</f>
        <v>1</v>
      </c>
      <c r="BX90" s="194">
        <f t="shared" ref="BX90:BX99" si="2053">IF(OR($F90="",$G90="",$H90=""),0,MIN(MAX(IF($F90&gt;BY$1,0,((($G90-$F90)-($G90-BY$1))*(10/$E90)/10)),0),1)*$H90)</f>
        <v>100</v>
      </c>
      <c r="BY90" s="147">
        <f t="shared" ref="BY90:BY99" si="2054">IF(OR($H90=0,BX90=0),0,BX90/$H90)</f>
        <v>1</v>
      </c>
      <c r="BZ90" s="194">
        <f t="shared" ref="BZ90:BZ99" si="2055">IF(OR($F90="",$G90="",$H90=""),0,MIN(MAX(IF($F90&gt;CA$1,0,((($G90-$F90)-($G90-CA$1))*(10/$E90)/10)),0),1)*$H90)</f>
        <v>100</v>
      </c>
      <c r="CA90" s="147">
        <f t="shared" ref="CA90:CA99" si="2056">IF(OR($H90=0,BZ90=0),0,BZ90/$H90)</f>
        <v>1</v>
      </c>
      <c r="CB90" s="194">
        <f t="shared" ref="CB90:CB99" si="2057">IF(OR($F90="",$G90="",$H90=""),0,MIN(MAX(IF($F90&gt;CC$1,0,((($G90-$F90)-($G90-CC$1))*(10/$E90)/10)),0),1)*$H90)</f>
        <v>100</v>
      </c>
      <c r="CC90" s="147">
        <f t="shared" ref="CC90:CC99" si="2058">IF(OR($H90=0,CB90=0),0,CB90/$H90)</f>
        <v>1</v>
      </c>
      <c r="CD90" s="194">
        <f t="shared" ref="CD90:CD99" si="2059">IF(OR($F90="",$G90="",$H90=""),0,MIN(MAX(IF($F90&gt;CE$1,0,((($G90-$F90)-($G90-CE$1))*(10/$E90)/10)),0),1)*$H90)</f>
        <v>100</v>
      </c>
      <c r="CE90" s="147">
        <f t="shared" ref="CE90:CE99" si="2060">IF(OR($H90=0,CD90=0),0,CD90/$H90)</f>
        <v>1</v>
      </c>
      <c r="CF90" s="194">
        <f t="shared" ref="CF90:CF99" si="2061">IF(OR($F90="",$G90="",$H90=""),0,MIN(MAX(IF($F90&gt;CG$1,0,((($G90-$F90)-($G90-CG$1))*(10/$E90)/10)),0),1)*$H90)</f>
        <v>100</v>
      </c>
      <c r="CG90" s="147">
        <f t="shared" ref="CG90:CG99" si="2062">IF(OR($H90=0,CF90=0),0,CF90/$H90)</f>
        <v>1</v>
      </c>
      <c r="CH90" s="194">
        <f t="shared" ref="CH90:CH99" si="2063">IF(OR($F90="",$G90="",$H90=""),0,MIN(MAX(IF($F90&gt;CI$1,0,((($G90-$F90)-($G90-CI$1))*(10/$E90)/10)),0),1)*$H90)</f>
        <v>100</v>
      </c>
      <c r="CI90" s="147">
        <f t="shared" ref="CI90:CI99" si="2064">IF(OR($H90=0,CH90=0),0,CH90/$H90)</f>
        <v>1</v>
      </c>
      <c r="CJ90" s="194">
        <f t="shared" ref="CJ90:CJ99" si="2065">IF(OR($F90="",$G90="",$H90=""),0,MIN(MAX(IF($F90&gt;CK$1,0,((($G90-$F90)-($G90-CK$1))*(10/$E90)/10)),0),1)*$H90)</f>
        <v>100</v>
      </c>
      <c r="CK90" s="147">
        <f t="shared" ref="CK90:CK99" si="2066">IF(OR($H90=0,CJ90=0),0,CJ90/$H90)</f>
        <v>1</v>
      </c>
      <c r="CL90" s="194">
        <f t="shared" ref="CL90:CL99" si="2067">IF(OR($F90="",$G90="",$H90=""),0,MIN(MAX(IF($F90&gt;CM$1,0,((($G90-$F90)-($G90-CM$1))*(10/$E90)/10)),0),1)*$H90)</f>
        <v>100</v>
      </c>
      <c r="CM90" s="147">
        <f t="shared" ref="CM90:CM99" si="2068">IF(OR($H90=0,CL90=0),0,CL90/$H90)</f>
        <v>1</v>
      </c>
    </row>
    <row r="91" spans="1:91" s="142" customFormat="1" ht="14.1" customHeight="1">
      <c r="A91" s="74">
        <f t="shared" si="1641"/>
        <v>229</v>
      </c>
      <c r="B91" s="173" t="s">
        <v>50</v>
      </c>
      <c r="C91" s="174"/>
      <c r="D91" s="140">
        <v>26</v>
      </c>
      <c r="E91" s="140">
        <v>26</v>
      </c>
      <c r="F91" s="175">
        <v>45279</v>
      </c>
      <c r="G91" s="175">
        <v>45304</v>
      </c>
      <c r="H91" s="144">
        <v>100</v>
      </c>
      <c r="I91" s="144">
        <v>100</v>
      </c>
      <c r="J91" s="145" t="s">
        <v>32</v>
      </c>
      <c r="K91" s="141">
        <f t="shared" si="1994"/>
        <v>100</v>
      </c>
      <c r="L91" s="55">
        <f t="shared" si="1995"/>
        <v>0.10833333333333334</v>
      </c>
      <c r="M91" s="147">
        <f t="shared" si="1996"/>
        <v>1</v>
      </c>
      <c r="N91" s="148">
        <f t="shared" si="1997"/>
        <v>1</v>
      </c>
      <c r="O91" s="149">
        <f t="shared" si="1983"/>
        <v>0</v>
      </c>
      <c r="P91" s="150"/>
      <c r="T91" s="194">
        <f t="shared" si="1998"/>
        <v>0</v>
      </c>
      <c r="U91" s="147">
        <f t="shared" si="1999"/>
        <v>0</v>
      </c>
      <c r="V91" s="194">
        <f t="shared" si="2000"/>
        <v>0</v>
      </c>
      <c r="W91" s="147">
        <f t="shared" si="1999"/>
        <v>0</v>
      </c>
      <c r="X91" s="194">
        <f t="shared" si="2001"/>
        <v>0</v>
      </c>
      <c r="Y91" s="147">
        <f t="shared" ref="Y91" si="2069">IF(OR($H91=0,X91=0),0,X91/$H91)</f>
        <v>0</v>
      </c>
      <c r="Z91" s="194">
        <f t="shared" si="2003"/>
        <v>0</v>
      </c>
      <c r="AA91" s="147">
        <f t="shared" ref="AA91" si="2070">IF(OR($H91=0,Z91=0),0,Z91/$H91)</f>
        <v>0</v>
      </c>
      <c r="AB91" s="194">
        <f t="shared" si="2005"/>
        <v>0</v>
      </c>
      <c r="AC91" s="147">
        <f t="shared" ref="AC91" si="2071">IF(OR($H91=0,AB91=0),0,AB91/$H91)</f>
        <v>0</v>
      </c>
      <c r="AD91" s="194">
        <f t="shared" si="2007"/>
        <v>0</v>
      </c>
      <c r="AE91" s="147">
        <f t="shared" ref="AE91" si="2072">IF(OR($H91=0,AD91=0),0,AD91/$H91)</f>
        <v>0</v>
      </c>
      <c r="AF91" s="194">
        <f t="shared" si="2009"/>
        <v>0</v>
      </c>
      <c r="AG91" s="147">
        <f t="shared" ref="AG91" si="2073">IF(OR($H91=0,AF91=0),0,AF91/$H91)</f>
        <v>0</v>
      </c>
      <c r="AH91" s="194">
        <f t="shared" si="2011"/>
        <v>0</v>
      </c>
      <c r="AI91" s="147">
        <f t="shared" ref="AI91" si="2074">IF(OR($H91=0,AH91=0),0,AH91/$H91)</f>
        <v>0</v>
      </c>
      <c r="AJ91" s="194">
        <f t="shared" si="2013"/>
        <v>0</v>
      </c>
      <c r="AK91" s="147">
        <f t="shared" ref="AK91" si="2075">IF(OR($H91=0,AJ91=0),0,AJ91/$H91)</f>
        <v>0</v>
      </c>
      <c r="AL91" s="194">
        <f t="shared" si="2015"/>
        <v>11.538461538461538</v>
      </c>
      <c r="AM91" s="147">
        <f t="shared" ref="AM91" si="2076">IF(OR($H91=0,AL91=0),0,AL91/$H91)</f>
        <v>0.11538461538461538</v>
      </c>
      <c r="AN91" s="194">
        <f t="shared" si="2017"/>
        <v>38.461538461538467</v>
      </c>
      <c r="AO91" s="147">
        <f t="shared" ref="AO91" si="2077">IF(OR($H91=0,AN91=0),0,AN91/$H91)</f>
        <v>0.38461538461538469</v>
      </c>
      <c r="AP91" s="194">
        <f t="shared" si="2019"/>
        <v>65.384615384615401</v>
      </c>
      <c r="AQ91" s="147">
        <f t="shared" ref="AQ91" si="2078">IF(OR($H91=0,AP91=0),0,AP91/$H91)</f>
        <v>0.65384615384615397</v>
      </c>
      <c r="AR91" s="194">
        <f t="shared" si="2021"/>
        <v>92.307692307692307</v>
      </c>
      <c r="AS91" s="147">
        <f t="shared" ref="AS91" si="2079">IF(OR($H91=0,AR91=0),0,AR91/$H91)</f>
        <v>0.92307692307692302</v>
      </c>
      <c r="AT91" s="194">
        <f t="shared" si="2023"/>
        <v>100</v>
      </c>
      <c r="AU91" s="147">
        <f t="shared" ref="AU91" si="2080">IF(OR($H91=0,AT91=0),0,AT91/$H91)</f>
        <v>1</v>
      </c>
      <c r="AV91" s="194">
        <f t="shared" si="2025"/>
        <v>100</v>
      </c>
      <c r="AW91" s="147">
        <f t="shared" ref="AW91" si="2081">IF(OR($H91=0,AV91=0),0,AV91/$H91)</f>
        <v>1</v>
      </c>
      <c r="AX91" s="194">
        <f t="shared" si="2027"/>
        <v>100</v>
      </c>
      <c r="AY91" s="147">
        <f t="shared" ref="AY91" si="2082">IF(OR($H91=0,AX91=0),0,AX91/$H91)</f>
        <v>1</v>
      </c>
      <c r="AZ91" s="194">
        <f t="shared" si="2029"/>
        <v>100</v>
      </c>
      <c r="BA91" s="147">
        <f t="shared" ref="BA91" si="2083">IF(OR($H91=0,AZ91=0),0,AZ91/$H91)</f>
        <v>1</v>
      </c>
      <c r="BB91" s="194">
        <f t="shared" si="2031"/>
        <v>100</v>
      </c>
      <c r="BC91" s="147">
        <f t="shared" ref="BC91" si="2084">IF(OR($H91=0,BB91=0),0,BB91/$H91)</f>
        <v>1</v>
      </c>
      <c r="BD91" s="194">
        <f t="shared" si="2033"/>
        <v>100</v>
      </c>
      <c r="BE91" s="147">
        <f t="shared" ref="BE91" si="2085">IF(OR($H91=0,BD91=0),0,BD91/$H91)</f>
        <v>1</v>
      </c>
      <c r="BF91" s="194">
        <f t="shared" si="2035"/>
        <v>100</v>
      </c>
      <c r="BG91" s="147">
        <f t="shared" ref="BG91" si="2086">IF(OR($H91=0,BF91=0),0,BF91/$H91)</f>
        <v>1</v>
      </c>
      <c r="BH91" s="194">
        <f t="shared" si="2037"/>
        <v>100</v>
      </c>
      <c r="BI91" s="147">
        <f t="shared" ref="BI91" si="2087">IF(OR($H91=0,BH91=0),0,BH91/$H91)</f>
        <v>1</v>
      </c>
      <c r="BJ91" s="194">
        <f t="shared" si="2039"/>
        <v>100</v>
      </c>
      <c r="BK91" s="147">
        <f t="shared" ref="BK91" si="2088">IF(OR($H91=0,BJ91=0),0,BJ91/$H91)</f>
        <v>1</v>
      </c>
      <c r="BL91" s="194">
        <f t="shared" si="2041"/>
        <v>100</v>
      </c>
      <c r="BM91" s="147">
        <f t="shared" ref="BM91" si="2089">IF(OR($H91=0,BL91=0),0,BL91/$H91)</f>
        <v>1</v>
      </c>
      <c r="BN91" s="194">
        <f t="shared" si="2043"/>
        <v>100</v>
      </c>
      <c r="BO91" s="147">
        <f t="shared" ref="BO91" si="2090">IF(OR($H91=0,BN91=0),0,BN91/$H91)</f>
        <v>1</v>
      </c>
      <c r="BP91" s="194">
        <f t="shared" si="2045"/>
        <v>100</v>
      </c>
      <c r="BQ91" s="147">
        <f t="shared" ref="BQ91" si="2091">IF(OR($H91=0,BP91=0),0,BP91/$H91)</f>
        <v>1</v>
      </c>
      <c r="BR91" s="194">
        <f t="shared" si="2047"/>
        <v>100</v>
      </c>
      <c r="BS91" s="147">
        <f t="shared" ref="BS91" si="2092">IF(OR($H91=0,BR91=0),0,BR91/$H91)</f>
        <v>1</v>
      </c>
      <c r="BT91" s="194">
        <f t="shared" si="2049"/>
        <v>100</v>
      </c>
      <c r="BU91" s="147">
        <f t="shared" si="2050"/>
        <v>1</v>
      </c>
      <c r="BV91" s="194">
        <f t="shared" si="2051"/>
        <v>100</v>
      </c>
      <c r="BW91" s="147">
        <f t="shared" si="2052"/>
        <v>1</v>
      </c>
      <c r="BX91" s="194">
        <f t="shared" si="2053"/>
        <v>100</v>
      </c>
      <c r="BY91" s="147">
        <f t="shared" si="2054"/>
        <v>1</v>
      </c>
      <c r="BZ91" s="194">
        <f t="shared" si="2055"/>
        <v>100</v>
      </c>
      <c r="CA91" s="147">
        <f t="shared" si="2056"/>
        <v>1</v>
      </c>
      <c r="CB91" s="194">
        <f t="shared" si="2057"/>
        <v>100</v>
      </c>
      <c r="CC91" s="147">
        <f t="shared" si="2058"/>
        <v>1</v>
      </c>
      <c r="CD91" s="194">
        <f t="shared" si="2059"/>
        <v>100</v>
      </c>
      <c r="CE91" s="147">
        <f t="shared" si="2060"/>
        <v>1</v>
      </c>
      <c r="CF91" s="194">
        <f t="shared" si="2061"/>
        <v>100</v>
      </c>
      <c r="CG91" s="147">
        <f t="shared" si="2062"/>
        <v>1</v>
      </c>
      <c r="CH91" s="194">
        <f t="shared" si="2063"/>
        <v>100</v>
      </c>
      <c r="CI91" s="147">
        <f t="shared" si="2064"/>
        <v>1</v>
      </c>
      <c r="CJ91" s="194">
        <f t="shared" si="2065"/>
        <v>100</v>
      </c>
      <c r="CK91" s="147">
        <f t="shared" si="2066"/>
        <v>1</v>
      </c>
      <c r="CL91" s="194">
        <f t="shared" si="2067"/>
        <v>100</v>
      </c>
      <c r="CM91" s="147">
        <f t="shared" si="2068"/>
        <v>1</v>
      </c>
    </row>
    <row r="92" spans="1:91" s="142" customFormat="1" ht="14.1" customHeight="1">
      <c r="A92" s="74">
        <f t="shared" si="1641"/>
        <v>230</v>
      </c>
      <c r="B92" s="173" t="s">
        <v>51</v>
      </c>
      <c r="C92" s="174"/>
      <c r="D92" s="140">
        <v>27</v>
      </c>
      <c r="E92" s="140">
        <v>27</v>
      </c>
      <c r="F92" s="175">
        <v>45280</v>
      </c>
      <c r="G92" s="175">
        <v>45306</v>
      </c>
      <c r="H92" s="144">
        <v>100</v>
      </c>
      <c r="I92" s="144">
        <v>100</v>
      </c>
      <c r="J92" s="145" t="s">
        <v>32</v>
      </c>
      <c r="K92" s="141">
        <f t="shared" si="1994"/>
        <v>100</v>
      </c>
      <c r="L92" s="55">
        <f t="shared" si="1995"/>
        <v>0.1125</v>
      </c>
      <c r="M92" s="147">
        <f t="shared" si="1996"/>
        <v>1</v>
      </c>
      <c r="N92" s="148">
        <f t="shared" si="1997"/>
        <v>1</v>
      </c>
      <c r="O92" s="149">
        <f t="shared" si="1983"/>
        <v>0</v>
      </c>
      <c r="P92" s="150"/>
      <c r="T92" s="194">
        <f t="shared" si="1998"/>
        <v>0</v>
      </c>
      <c r="U92" s="147">
        <f t="shared" si="1999"/>
        <v>0</v>
      </c>
      <c r="V92" s="194">
        <f t="shared" si="2000"/>
        <v>0</v>
      </c>
      <c r="W92" s="147">
        <f t="shared" si="1999"/>
        <v>0</v>
      </c>
      <c r="X92" s="194">
        <f t="shared" si="2001"/>
        <v>0</v>
      </c>
      <c r="Y92" s="147">
        <f t="shared" ref="Y92" si="2093">IF(OR($H92=0,X92=0),0,X92/$H92)</f>
        <v>0</v>
      </c>
      <c r="Z92" s="194">
        <f t="shared" si="2003"/>
        <v>0</v>
      </c>
      <c r="AA92" s="147">
        <f t="shared" ref="AA92" si="2094">IF(OR($H92=0,Z92=0),0,Z92/$H92)</f>
        <v>0</v>
      </c>
      <c r="AB92" s="194">
        <f t="shared" si="2005"/>
        <v>0</v>
      </c>
      <c r="AC92" s="147">
        <f t="shared" ref="AC92" si="2095">IF(OR($H92=0,AB92=0),0,AB92/$H92)</f>
        <v>0</v>
      </c>
      <c r="AD92" s="194">
        <f t="shared" si="2007"/>
        <v>0</v>
      </c>
      <c r="AE92" s="147">
        <f t="shared" ref="AE92" si="2096">IF(OR($H92=0,AD92=0),0,AD92/$H92)</f>
        <v>0</v>
      </c>
      <c r="AF92" s="194">
        <f t="shared" si="2009"/>
        <v>0</v>
      </c>
      <c r="AG92" s="147">
        <f t="shared" ref="AG92" si="2097">IF(OR($H92=0,AF92=0),0,AF92/$H92)</f>
        <v>0</v>
      </c>
      <c r="AH92" s="194">
        <f t="shared" si="2011"/>
        <v>0</v>
      </c>
      <c r="AI92" s="147">
        <f t="shared" ref="AI92" si="2098">IF(OR($H92=0,AH92=0),0,AH92/$H92)</f>
        <v>0</v>
      </c>
      <c r="AJ92" s="194">
        <f t="shared" si="2013"/>
        <v>0</v>
      </c>
      <c r="AK92" s="147">
        <f t="shared" ref="AK92" si="2099">IF(OR($H92=0,AJ92=0),0,AJ92/$H92)</f>
        <v>0</v>
      </c>
      <c r="AL92" s="194">
        <f t="shared" si="2015"/>
        <v>7.4074074074074066</v>
      </c>
      <c r="AM92" s="147">
        <f t="shared" ref="AM92" si="2100">IF(OR($H92=0,AL92=0),0,AL92/$H92)</f>
        <v>7.407407407407407E-2</v>
      </c>
      <c r="AN92" s="194">
        <f t="shared" si="2017"/>
        <v>33.333333333333329</v>
      </c>
      <c r="AO92" s="147">
        <f t="shared" ref="AO92" si="2101">IF(OR($H92=0,AN92=0),0,AN92/$H92)</f>
        <v>0.33333333333333326</v>
      </c>
      <c r="AP92" s="194">
        <f t="shared" si="2019"/>
        <v>59.259259259259252</v>
      </c>
      <c r="AQ92" s="147">
        <f t="shared" ref="AQ92" si="2102">IF(OR($H92=0,AP92=0),0,AP92/$H92)</f>
        <v>0.59259259259259256</v>
      </c>
      <c r="AR92" s="194">
        <f t="shared" si="2021"/>
        <v>85.185185185185176</v>
      </c>
      <c r="AS92" s="147">
        <f t="shared" ref="AS92" si="2103">IF(OR($H92=0,AR92=0),0,AR92/$H92)</f>
        <v>0.85185185185185175</v>
      </c>
      <c r="AT92" s="194">
        <f t="shared" si="2023"/>
        <v>100</v>
      </c>
      <c r="AU92" s="147">
        <f t="shared" ref="AU92" si="2104">IF(OR($H92=0,AT92=0),0,AT92/$H92)</f>
        <v>1</v>
      </c>
      <c r="AV92" s="194">
        <f t="shared" si="2025"/>
        <v>100</v>
      </c>
      <c r="AW92" s="147">
        <f t="shared" ref="AW92" si="2105">IF(OR($H92=0,AV92=0),0,AV92/$H92)</f>
        <v>1</v>
      </c>
      <c r="AX92" s="194">
        <f t="shared" si="2027"/>
        <v>100</v>
      </c>
      <c r="AY92" s="147">
        <f t="shared" ref="AY92" si="2106">IF(OR($H92=0,AX92=0),0,AX92/$H92)</f>
        <v>1</v>
      </c>
      <c r="AZ92" s="194">
        <f t="shared" si="2029"/>
        <v>100</v>
      </c>
      <c r="BA92" s="147">
        <f t="shared" ref="BA92" si="2107">IF(OR($H92=0,AZ92=0),0,AZ92/$H92)</f>
        <v>1</v>
      </c>
      <c r="BB92" s="194">
        <f t="shared" si="2031"/>
        <v>100</v>
      </c>
      <c r="BC92" s="147">
        <f t="shared" ref="BC92" si="2108">IF(OR($H92=0,BB92=0),0,BB92/$H92)</f>
        <v>1</v>
      </c>
      <c r="BD92" s="194">
        <f t="shared" si="2033"/>
        <v>100</v>
      </c>
      <c r="BE92" s="147">
        <f t="shared" ref="BE92" si="2109">IF(OR($H92=0,BD92=0),0,BD92/$H92)</f>
        <v>1</v>
      </c>
      <c r="BF92" s="194">
        <f t="shared" si="2035"/>
        <v>100</v>
      </c>
      <c r="BG92" s="147">
        <f t="shared" ref="BG92" si="2110">IF(OR($H92=0,BF92=0),0,BF92/$H92)</f>
        <v>1</v>
      </c>
      <c r="BH92" s="194">
        <f t="shared" si="2037"/>
        <v>100</v>
      </c>
      <c r="BI92" s="147">
        <f t="shared" ref="BI92" si="2111">IF(OR($H92=0,BH92=0),0,BH92/$H92)</f>
        <v>1</v>
      </c>
      <c r="BJ92" s="194">
        <f t="shared" si="2039"/>
        <v>100</v>
      </c>
      <c r="BK92" s="147">
        <f t="shared" ref="BK92" si="2112">IF(OR($H92=0,BJ92=0),0,BJ92/$H92)</f>
        <v>1</v>
      </c>
      <c r="BL92" s="194">
        <f t="shared" si="2041"/>
        <v>100</v>
      </c>
      <c r="BM92" s="147">
        <f t="shared" ref="BM92" si="2113">IF(OR($H92=0,BL92=0),0,BL92/$H92)</f>
        <v>1</v>
      </c>
      <c r="BN92" s="194">
        <f t="shared" si="2043"/>
        <v>100</v>
      </c>
      <c r="BO92" s="147">
        <f t="shared" ref="BO92" si="2114">IF(OR($H92=0,BN92=0),0,BN92/$H92)</f>
        <v>1</v>
      </c>
      <c r="BP92" s="194">
        <f t="shared" si="2045"/>
        <v>100</v>
      </c>
      <c r="BQ92" s="147">
        <f t="shared" ref="BQ92" si="2115">IF(OR($H92=0,BP92=0),0,BP92/$H92)</f>
        <v>1</v>
      </c>
      <c r="BR92" s="194">
        <f t="shared" si="2047"/>
        <v>100</v>
      </c>
      <c r="BS92" s="147">
        <f t="shared" ref="BS92" si="2116">IF(OR($H92=0,BR92=0),0,BR92/$H92)</f>
        <v>1</v>
      </c>
      <c r="BT92" s="194">
        <f t="shared" si="2049"/>
        <v>100</v>
      </c>
      <c r="BU92" s="147">
        <f t="shared" si="2050"/>
        <v>1</v>
      </c>
      <c r="BV92" s="194">
        <f t="shared" si="2051"/>
        <v>100</v>
      </c>
      <c r="BW92" s="147">
        <f t="shared" si="2052"/>
        <v>1</v>
      </c>
      <c r="BX92" s="194">
        <f t="shared" si="2053"/>
        <v>100</v>
      </c>
      <c r="BY92" s="147">
        <f t="shared" si="2054"/>
        <v>1</v>
      </c>
      <c r="BZ92" s="194">
        <f t="shared" si="2055"/>
        <v>100</v>
      </c>
      <c r="CA92" s="147">
        <f t="shared" si="2056"/>
        <v>1</v>
      </c>
      <c r="CB92" s="194">
        <f t="shared" si="2057"/>
        <v>100</v>
      </c>
      <c r="CC92" s="147">
        <f t="shared" si="2058"/>
        <v>1</v>
      </c>
      <c r="CD92" s="194">
        <f t="shared" si="2059"/>
        <v>100</v>
      </c>
      <c r="CE92" s="147">
        <f t="shared" si="2060"/>
        <v>1</v>
      </c>
      <c r="CF92" s="194">
        <f t="shared" si="2061"/>
        <v>100</v>
      </c>
      <c r="CG92" s="147">
        <f t="shared" si="2062"/>
        <v>1</v>
      </c>
      <c r="CH92" s="194">
        <f t="shared" si="2063"/>
        <v>100</v>
      </c>
      <c r="CI92" s="147">
        <f t="shared" si="2064"/>
        <v>1</v>
      </c>
      <c r="CJ92" s="194">
        <f t="shared" si="2065"/>
        <v>100</v>
      </c>
      <c r="CK92" s="147">
        <f t="shared" si="2066"/>
        <v>1</v>
      </c>
      <c r="CL92" s="194">
        <f t="shared" si="2067"/>
        <v>100</v>
      </c>
      <c r="CM92" s="147">
        <f t="shared" si="2068"/>
        <v>1</v>
      </c>
    </row>
    <row r="93" spans="1:91" s="142" customFormat="1" ht="14.1" customHeight="1">
      <c r="A93" s="74">
        <f t="shared" si="1641"/>
        <v>231</v>
      </c>
      <c r="B93" s="173" t="s">
        <v>52</v>
      </c>
      <c r="C93" s="174"/>
      <c r="D93" s="140">
        <v>27</v>
      </c>
      <c r="E93" s="140">
        <v>27</v>
      </c>
      <c r="F93" s="175">
        <v>45282</v>
      </c>
      <c r="G93" s="175">
        <v>45308</v>
      </c>
      <c r="H93" s="144">
        <v>100</v>
      </c>
      <c r="I93" s="144">
        <v>100</v>
      </c>
      <c r="J93" s="145" t="s">
        <v>32</v>
      </c>
      <c r="K93" s="141">
        <f t="shared" si="1994"/>
        <v>100</v>
      </c>
      <c r="L93" s="55">
        <f t="shared" si="1995"/>
        <v>0.1125</v>
      </c>
      <c r="M93" s="147">
        <f t="shared" si="1996"/>
        <v>1</v>
      </c>
      <c r="N93" s="148">
        <f t="shared" si="1997"/>
        <v>1</v>
      </c>
      <c r="O93" s="149">
        <f t="shared" si="1983"/>
        <v>0</v>
      </c>
      <c r="P93" s="150"/>
      <c r="T93" s="194">
        <f t="shared" si="1998"/>
        <v>0</v>
      </c>
      <c r="U93" s="147">
        <f t="shared" si="1999"/>
        <v>0</v>
      </c>
      <c r="V93" s="194">
        <f t="shared" si="2000"/>
        <v>0</v>
      </c>
      <c r="W93" s="147">
        <f t="shared" si="1999"/>
        <v>0</v>
      </c>
      <c r="X93" s="194">
        <f t="shared" si="2001"/>
        <v>0</v>
      </c>
      <c r="Y93" s="147">
        <f t="shared" ref="Y93" si="2117">IF(OR($H93=0,X93=0),0,X93/$H93)</f>
        <v>0</v>
      </c>
      <c r="Z93" s="194">
        <f t="shared" si="2003"/>
        <v>0</v>
      </c>
      <c r="AA93" s="147">
        <f t="shared" ref="AA93" si="2118">IF(OR($H93=0,Z93=0),0,Z93/$H93)</f>
        <v>0</v>
      </c>
      <c r="AB93" s="194">
        <f t="shared" si="2005"/>
        <v>0</v>
      </c>
      <c r="AC93" s="147">
        <f t="shared" ref="AC93" si="2119">IF(OR($H93=0,AB93=0),0,AB93/$H93)</f>
        <v>0</v>
      </c>
      <c r="AD93" s="194">
        <f t="shared" si="2007"/>
        <v>0</v>
      </c>
      <c r="AE93" s="147">
        <f t="shared" ref="AE93" si="2120">IF(OR($H93=0,AD93=0),0,AD93/$H93)</f>
        <v>0</v>
      </c>
      <c r="AF93" s="194">
        <f t="shared" si="2009"/>
        <v>0</v>
      </c>
      <c r="AG93" s="147">
        <f t="shared" ref="AG93" si="2121">IF(OR($H93=0,AF93=0),0,AF93/$H93)</f>
        <v>0</v>
      </c>
      <c r="AH93" s="194">
        <f t="shared" si="2011"/>
        <v>0</v>
      </c>
      <c r="AI93" s="147">
        <f t="shared" ref="AI93" si="2122">IF(OR($H93=0,AH93=0),0,AH93/$H93)</f>
        <v>0</v>
      </c>
      <c r="AJ93" s="194">
        <f t="shared" si="2013"/>
        <v>0</v>
      </c>
      <c r="AK93" s="147">
        <f t="shared" ref="AK93" si="2123">IF(OR($H93=0,AJ93=0),0,AJ93/$H93)</f>
        <v>0</v>
      </c>
      <c r="AL93" s="194">
        <f t="shared" si="2015"/>
        <v>0</v>
      </c>
      <c r="AM93" s="147">
        <f t="shared" ref="AM93" si="2124">IF(OR($H93=0,AL93=0),0,AL93/$H93)</f>
        <v>0</v>
      </c>
      <c r="AN93" s="194">
        <f t="shared" si="2017"/>
        <v>25.925925925925924</v>
      </c>
      <c r="AO93" s="147">
        <f t="shared" ref="AO93" si="2125">IF(OR($H93=0,AN93=0),0,AN93/$H93)</f>
        <v>0.25925925925925924</v>
      </c>
      <c r="AP93" s="194">
        <f t="shared" si="2019"/>
        <v>51.851851851851848</v>
      </c>
      <c r="AQ93" s="147">
        <f t="shared" ref="AQ93" si="2126">IF(OR($H93=0,AP93=0),0,AP93/$H93)</f>
        <v>0.51851851851851849</v>
      </c>
      <c r="AR93" s="194">
        <f t="shared" si="2021"/>
        <v>77.777777777777786</v>
      </c>
      <c r="AS93" s="147">
        <f t="shared" ref="AS93" si="2127">IF(OR($H93=0,AR93=0),0,AR93/$H93)</f>
        <v>0.7777777777777779</v>
      </c>
      <c r="AT93" s="194">
        <f t="shared" si="2023"/>
        <v>100</v>
      </c>
      <c r="AU93" s="147">
        <f t="shared" ref="AU93" si="2128">IF(OR($H93=0,AT93=0),0,AT93/$H93)</f>
        <v>1</v>
      </c>
      <c r="AV93" s="194">
        <f t="shared" si="2025"/>
        <v>100</v>
      </c>
      <c r="AW93" s="147">
        <f t="shared" ref="AW93" si="2129">IF(OR($H93=0,AV93=0),0,AV93/$H93)</f>
        <v>1</v>
      </c>
      <c r="AX93" s="194">
        <f t="shared" si="2027"/>
        <v>100</v>
      </c>
      <c r="AY93" s="147">
        <f t="shared" ref="AY93" si="2130">IF(OR($H93=0,AX93=0),0,AX93/$H93)</f>
        <v>1</v>
      </c>
      <c r="AZ93" s="194">
        <f t="shared" si="2029"/>
        <v>100</v>
      </c>
      <c r="BA93" s="147">
        <f t="shared" ref="BA93" si="2131">IF(OR($H93=0,AZ93=0),0,AZ93/$H93)</f>
        <v>1</v>
      </c>
      <c r="BB93" s="194">
        <f t="shared" si="2031"/>
        <v>100</v>
      </c>
      <c r="BC93" s="147">
        <f t="shared" ref="BC93" si="2132">IF(OR($H93=0,BB93=0),0,BB93/$H93)</f>
        <v>1</v>
      </c>
      <c r="BD93" s="194">
        <f t="shared" si="2033"/>
        <v>100</v>
      </c>
      <c r="BE93" s="147">
        <f t="shared" ref="BE93" si="2133">IF(OR($H93=0,BD93=0),0,BD93/$H93)</f>
        <v>1</v>
      </c>
      <c r="BF93" s="194">
        <f t="shared" si="2035"/>
        <v>100</v>
      </c>
      <c r="BG93" s="147">
        <f t="shared" ref="BG93" si="2134">IF(OR($H93=0,BF93=0),0,BF93/$H93)</f>
        <v>1</v>
      </c>
      <c r="BH93" s="194">
        <f t="shared" si="2037"/>
        <v>100</v>
      </c>
      <c r="BI93" s="147">
        <f t="shared" ref="BI93" si="2135">IF(OR($H93=0,BH93=0),0,BH93/$H93)</f>
        <v>1</v>
      </c>
      <c r="BJ93" s="194">
        <f t="shared" si="2039"/>
        <v>100</v>
      </c>
      <c r="BK93" s="147">
        <f t="shared" ref="BK93" si="2136">IF(OR($H93=0,BJ93=0),0,BJ93/$H93)</f>
        <v>1</v>
      </c>
      <c r="BL93" s="194">
        <f t="shared" si="2041"/>
        <v>100</v>
      </c>
      <c r="BM93" s="147">
        <f t="shared" ref="BM93" si="2137">IF(OR($H93=0,BL93=0),0,BL93/$H93)</f>
        <v>1</v>
      </c>
      <c r="BN93" s="194">
        <f t="shared" si="2043"/>
        <v>100</v>
      </c>
      <c r="BO93" s="147">
        <f t="shared" ref="BO93" si="2138">IF(OR($H93=0,BN93=0),0,BN93/$H93)</f>
        <v>1</v>
      </c>
      <c r="BP93" s="194">
        <f t="shared" si="2045"/>
        <v>100</v>
      </c>
      <c r="BQ93" s="147">
        <f t="shared" ref="BQ93" si="2139">IF(OR($H93=0,BP93=0),0,BP93/$H93)</f>
        <v>1</v>
      </c>
      <c r="BR93" s="194">
        <f t="shared" si="2047"/>
        <v>100</v>
      </c>
      <c r="BS93" s="147">
        <f t="shared" ref="BS93" si="2140">IF(OR($H93=0,BR93=0),0,BR93/$H93)</f>
        <v>1</v>
      </c>
      <c r="BT93" s="194">
        <f t="shared" si="2049"/>
        <v>100</v>
      </c>
      <c r="BU93" s="147">
        <f t="shared" si="2050"/>
        <v>1</v>
      </c>
      <c r="BV93" s="194">
        <f t="shared" si="2051"/>
        <v>100</v>
      </c>
      <c r="BW93" s="147">
        <f t="shared" si="2052"/>
        <v>1</v>
      </c>
      <c r="BX93" s="194">
        <f t="shared" si="2053"/>
        <v>100</v>
      </c>
      <c r="BY93" s="147">
        <f t="shared" si="2054"/>
        <v>1</v>
      </c>
      <c r="BZ93" s="194">
        <f t="shared" si="2055"/>
        <v>100</v>
      </c>
      <c r="CA93" s="147">
        <f t="shared" si="2056"/>
        <v>1</v>
      </c>
      <c r="CB93" s="194">
        <f t="shared" si="2057"/>
        <v>100</v>
      </c>
      <c r="CC93" s="147">
        <f t="shared" si="2058"/>
        <v>1</v>
      </c>
      <c r="CD93" s="194">
        <f t="shared" si="2059"/>
        <v>100</v>
      </c>
      <c r="CE93" s="147">
        <f t="shared" si="2060"/>
        <v>1</v>
      </c>
      <c r="CF93" s="194">
        <f t="shared" si="2061"/>
        <v>100</v>
      </c>
      <c r="CG93" s="147">
        <f t="shared" si="2062"/>
        <v>1</v>
      </c>
      <c r="CH93" s="194">
        <f t="shared" si="2063"/>
        <v>100</v>
      </c>
      <c r="CI93" s="147">
        <f t="shared" si="2064"/>
        <v>1</v>
      </c>
      <c r="CJ93" s="194">
        <f t="shared" si="2065"/>
        <v>100</v>
      </c>
      <c r="CK93" s="147">
        <f t="shared" si="2066"/>
        <v>1</v>
      </c>
      <c r="CL93" s="194">
        <f t="shared" si="2067"/>
        <v>100</v>
      </c>
      <c r="CM93" s="147">
        <f t="shared" si="2068"/>
        <v>1</v>
      </c>
    </row>
    <row r="94" spans="1:91" s="142" customFormat="1" ht="14.1" customHeight="1">
      <c r="A94" s="74">
        <f t="shared" si="1641"/>
        <v>232</v>
      </c>
      <c r="B94" s="173" t="s">
        <v>53</v>
      </c>
      <c r="C94" s="174"/>
      <c r="D94" s="140">
        <v>26</v>
      </c>
      <c r="E94" s="140">
        <v>26</v>
      </c>
      <c r="F94" s="175">
        <v>45286</v>
      </c>
      <c r="G94" s="175">
        <v>45311</v>
      </c>
      <c r="H94" s="144">
        <v>100</v>
      </c>
      <c r="I94" s="144">
        <v>100</v>
      </c>
      <c r="J94" s="145" t="s">
        <v>32</v>
      </c>
      <c r="K94" s="141">
        <f t="shared" si="1994"/>
        <v>100</v>
      </c>
      <c r="L94" s="55">
        <f t="shared" si="1995"/>
        <v>0.10833333333333334</v>
      </c>
      <c r="M94" s="147">
        <f t="shared" si="1996"/>
        <v>1</v>
      </c>
      <c r="N94" s="148">
        <f t="shared" si="1997"/>
        <v>1</v>
      </c>
      <c r="O94" s="149">
        <f t="shared" si="1983"/>
        <v>0</v>
      </c>
      <c r="P94" s="150"/>
      <c r="T94" s="194">
        <f t="shared" si="1998"/>
        <v>0</v>
      </c>
      <c r="U94" s="147">
        <f t="shared" si="1999"/>
        <v>0</v>
      </c>
      <c r="V94" s="194">
        <f t="shared" si="2000"/>
        <v>0</v>
      </c>
      <c r="W94" s="147">
        <f t="shared" si="1999"/>
        <v>0</v>
      </c>
      <c r="X94" s="194">
        <f t="shared" si="2001"/>
        <v>0</v>
      </c>
      <c r="Y94" s="147">
        <f t="shared" ref="Y94" si="2141">IF(OR($H94=0,X94=0),0,X94/$H94)</f>
        <v>0</v>
      </c>
      <c r="Z94" s="194">
        <f t="shared" si="2003"/>
        <v>0</v>
      </c>
      <c r="AA94" s="147">
        <f t="shared" ref="AA94" si="2142">IF(OR($H94=0,Z94=0),0,Z94/$H94)</f>
        <v>0</v>
      </c>
      <c r="AB94" s="194">
        <f t="shared" si="2005"/>
        <v>0</v>
      </c>
      <c r="AC94" s="147">
        <f t="shared" ref="AC94" si="2143">IF(OR($H94=0,AB94=0),0,AB94/$H94)</f>
        <v>0</v>
      </c>
      <c r="AD94" s="194">
        <f t="shared" si="2007"/>
        <v>0</v>
      </c>
      <c r="AE94" s="147">
        <f t="shared" ref="AE94" si="2144">IF(OR($H94=0,AD94=0),0,AD94/$H94)</f>
        <v>0</v>
      </c>
      <c r="AF94" s="194">
        <f t="shared" si="2009"/>
        <v>0</v>
      </c>
      <c r="AG94" s="147">
        <f t="shared" ref="AG94" si="2145">IF(OR($H94=0,AF94=0),0,AF94/$H94)</f>
        <v>0</v>
      </c>
      <c r="AH94" s="194">
        <f t="shared" si="2011"/>
        <v>0</v>
      </c>
      <c r="AI94" s="147">
        <f t="shared" ref="AI94" si="2146">IF(OR($H94=0,AH94=0),0,AH94/$H94)</f>
        <v>0</v>
      </c>
      <c r="AJ94" s="194">
        <f t="shared" si="2013"/>
        <v>0</v>
      </c>
      <c r="AK94" s="147">
        <f t="shared" ref="AK94" si="2147">IF(OR($H94=0,AJ94=0),0,AJ94/$H94)</f>
        <v>0</v>
      </c>
      <c r="AL94" s="194">
        <f t="shared" si="2015"/>
        <v>0</v>
      </c>
      <c r="AM94" s="147">
        <f t="shared" ref="AM94" si="2148">IF(OR($H94=0,AL94=0),0,AL94/$H94)</f>
        <v>0</v>
      </c>
      <c r="AN94" s="194">
        <f t="shared" si="2017"/>
        <v>11.538461538461538</v>
      </c>
      <c r="AO94" s="147">
        <f t="shared" ref="AO94" si="2149">IF(OR($H94=0,AN94=0),0,AN94/$H94)</f>
        <v>0.11538461538461538</v>
      </c>
      <c r="AP94" s="194">
        <f t="shared" si="2019"/>
        <v>38.461538461538467</v>
      </c>
      <c r="AQ94" s="147">
        <f t="shared" ref="AQ94" si="2150">IF(OR($H94=0,AP94=0),0,AP94/$H94)</f>
        <v>0.38461538461538469</v>
      </c>
      <c r="AR94" s="194">
        <f t="shared" si="2021"/>
        <v>65.384615384615401</v>
      </c>
      <c r="AS94" s="147">
        <f t="shared" ref="AS94" si="2151">IF(OR($H94=0,AR94=0),0,AR94/$H94)</f>
        <v>0.65384615384615397</v>
      </c>
      <c r="AT94" s="194">
        <f t="shared" si="2023"/>
        <v>92.307692307692307</v>
      </c>
      <c r="AU94" s="147">
        <f t="shared" ref="AU94" si="2152">IF(OR($H94=0,AT94=0),0,AT94/$H94)</f>
        <v>0.92307692307692302</v>
      </c>
      <c r="AV94" s="194">
        <f t="shared" si="2025"/>
        <v>100</v>
      </c>
      <c r="AW94" s="147">
        <f t="shared" ref="AW94" si="2153">IF(OR($H94=0,AV94=0),0,AV94/$H94)</f>
        <v>1</v>
      </c>
      <c r="AX94" s="194">
        <f t="shared" si="2027"/>
        <v>100</v>
      </c>
      <c r="AY94" s="147">
        <f t="shared" ref="AY94" si="2154">IF(OR($H94=0,AX94=0),0,AX94/$H94)</f>
        <v>1</v>
      </c>
      <c r="AZ94" s="194">
        <f t="shared" si="2029"/>
        <v>100</v>
      </c>
      <c r="BA94" s="147">
        <f t="shared" ref="BA94" si="2155">IF(OR($H94=0,AZ94=0),0,AZ94/$H94)</f>
        <v>1</v>
      </c>
      <c r="BB94" s="194">
        <f t="shared" si="2031"/>
        <v>100</v>
      </c>
      <c r="BC94" s="147">
        <f t="shared" ref="BC94" si="2156">IF(OR($H94=0,BB94=0),0,BB94/$H94)</f>
        <v>1</v>
      </c>
      <c r="BD94" s="194">
        <f t="shared" si="2033"/>
        <v>100</v>
      </c>
      <c r="BE94" s="147">
        <f t="shared" ref="BE94" si="2157">IF(OR($H94=0,BD94=0),0,BD94/$H94)</f>
        <v>1</v>
      </c>
      <c r="BF94" s="194">
        <f t="shared" si="2035"/>
        <v>100</v>
      </c>
      <c r="BG94" s="147">
        <f t="shared" ref="BG94" si="2158">IF(OR($H94=0,BF94=0),0,BF94/$H94)</f>
        <v>1</v>
      </c>
      <c r="BH94" s="194">
        <f t="shared" si="2037"/>
        <v>100</v>
      </c>
      <c r="BI94" s="147">
        <f t="shared" ref="BI94" si="2159">IF(OR($H94=0,BH94=0),0,BH94/$H94)</f>
        <v>1</v>
      </c>
      <c r="BJ94" s="194">
        <f t="shared" si="2039"/>
        <v>100</v>
      </c>
      <c r="BK94" s="147">
        <f t="shared" ref="BK94" si="2160">IF(OR($H94=0,BJ94=0),0,BJ94/$H94)</f>
        <v>1</v>
      </c>
      <c r="BL94" s="194">
        <f t="shared" si="2041"/>
        <v>100</v>
      </c>
      <c r="BM94" s="147">
        <f t="shared" ref="BM94" si="2161">IF(OR($H94=0,BL94=0),0,BL94/$H94)</f>
        <v>1</v>
      </c>
      <c r="BN94" s="194">
        <f t="shared" si="2043"/>
        <v>100</v>
      </c>
      <c r="BO94" s="147">
        <f t="shared" ref="BO94" si="2162">IF(OR($H94=0,BN94=0),0,BN94/$H94)</f>
        <v>1</v>
      </c>
      <c r="BP94" s="194">
        <f t="shared" si="2045"/>
        <v>100</v>
      </c>
      <c r="BQ94" s="147">
        <f t="shared" ref="BQ94" si="2163">IF(OR($H94=0,BP94=0),0,BP94/$H94)</f>
        <v>1</v>
      </c>
      <c r="BR94" s="194">
        <f t="shared" si="2047"/>
        <v>100</v>
      </c>
      <c r="BS94" s="147">
        <f t="shared" ref="BS94" si="2164">IF(OR($H94=0,BR94=0),0,BR94/$H94)</f>
        <v>1</v>
      </c>
      <c r="BT94" s="194">
        <f t="shared" si="2049"/>
        <v>100</v>
      </c>
      <c r="BU94" s="147">
        <f t="shared" si="2050"/>
        <v>1</v>
      </c>
      <c r="BV94" s="194">
        <f t="shared" si="2051"/>
        <v>100</v>
      </c>
      <c r="BW94" s="147">
        <f t="shared" si="2052"/>
        <v>1</v>
      </c>
      <c r="BX94" s="194">
        <f t="shared" si="2053"/>
        <v>100</v>
      </c>
      <c r="BY94" s="147">
        <f t="shared" si="2054"/>
        <v>1</v>
      </c>
      <c r="BZ94" s="194">
        <f t="shared" si="2055"/>
        <v>100</v>
      </c>
      <c r="CA94" s="147">
        <f t="shared" si="2056"/>
        <v>1</v>
      </c>
      <c r="CB94" s="194">
        <f t="shared" si="2057"/>
        <v>100</v>
      </c>
      <c r="CC94" s="147">
        <f t="shared" si="2058"/>
        <v>1</v>
      </c>
      <c r="CD94" s="194">
        <f t="shared" si="2059"/>
        <v>100</v>
      </c>
      <c r="CE94" s="147">
        <f t="shared" si="2060"/>
        <v>1</v>
      </c>
      <c r="CF94" s="194">
        <f t="shared" si="2061"/>
        <v>100</v>
      </c>
      <c r="CG94" s="147">
        <f t="shared" si="2062"/>
        <v>1</v>
      </c>
      <c r="CH94" s="194">
        <f t="shared" si="2063"/>
        <v>100</v>
      </c>
      <c r="CI94" s="147">
        <f t="shared" si="2064"/>
        <v>1</v>
      </c>
      <c r="CJ94" s="194">
        <f t="shared" si="2065"/>
        <v>100</v>
      </c>
      <c r="CK94" s="147">
        <f t="shared" si="2066"/>
        <v>1</v>
      </c>
      <c r="CL94" s="194">
        <f t="shared" si="2067"/>
        <v>100</v>
      </c>
      <c r="CM94" s="147">
        <f t="shared" si="2068"/>
        <v>1</v>
      </c>
    </row>
    <row r="95" spans="1:91" s="142" customFormat="1" ht="14.1" customHeight="1">
      <c r="A95" s="74">
        <f t="shared" si="1641"/>
        <v>233</v>
      </c>
      <c r="B95" s="173" t="s">
        <v>54</v>
      </c>
      <c r="C95" s="174"/>
      <c r="D95" s="140">
        <v>27</v>
      </c>
      <c r="E95" s="140">
        <v>27</v>
      </c>
      <c r="F95" s="175">
        <v>45289</v>
      </c>
      <c r="G95" s="175">
        <v>45315</v>
      </c>
      <c r="H95" s="144">
        <v>100</v>
      </c>
      <c r="I95" s="144">
        <v>100</v>
      </c>
      <c r="J95" s="145" t="s">
        <v>32</v>
      </c>
      <c r="K95" s="141">
        <f t="shared" si="1994"/>
        <v>100</v>
      </c>
      <c r="L95" s="55">
        <f t="shared" si="1995"/>
        <v>0.1125</v>
      </c>
      <c r="M95" s="147">
        <f t="shared" si="1996"/>
        <v>1</v>
      </c>
      <c r="N95" s="148">
        <f t="shared" si="1997"/>
        <v>1</v>
      </c>
      <c r="O95" s="149">
        <f t="shared" si="1983"/>
        <v>0</v>
      </c>
      <c r="P95" s="150"/>
      <c r="T95" s="194">
        <f t="shared" si="1998"/>
        <v>0</v>
      </c>
      <c r="U95" s="147">
        <f t="shared" si="1999"/>
        <v>0</v>
      </c>
      <c r="V95" s="194">
        <f t="shared" si="2000"/>
        <v>0</v>
      </c>
      <c r="W95" s="147">
        <f t="shared" si="1999"/>
        <v>0</v>
      </c>
      <c r="X95" s="194">
        <f t="shared" si="2001"/>
        <v>0</v>
      </c>
      <c r="Y95" s="147">
        <f t="shared" ref="Y95" si="2165">IF(OR($H95=0,X95=0),0,X95/$H95)</f>
        <v>0</v>
      </c>
      <c r="Z95" s="194">
        <f t="shared" si="2003"/>
        <v>0</v>
      </c>
      <c r="AA95" s="147">
        <f t="shared" ref="AA95" si="2166">IF(OR($H95=0,Z95=0),0,Z95/$H95)</f>
        <v>0</v>
      </c>
      <c r="AB95" s="194">
        <f t="shared" si="2005"/>
        <v>0</v>
      </c>
      <c r="AC95" s="147">
        <f t="shared" ref="AC95" si="2167">IF(OR($H95=0,AB95=0),0,AB95/$H95)</f>
        <v>0</v>
      </c>
      <c r="AD95" s="194">
        <f t="shared" si="2007"/>
        <v>0</v>
      </c>
      <c r="AE95" s="147">
        <f t="shared" ref="AE95" si="2168">IF(OR($H95=0,AD95=0),0,AD95/$H95)</f>
        <v>0</v>
      </c>
      <c r="AF95" s="194">
        <f t="shared" si="2009"/>
        <v>0</v>
      </c>
      <c r="AG95" s="147">
        <f t="shared" ref="AG95" si="2169">IF(OR($H95=0,AF95=0),0,AF95/$H95)</f>
        <v>0</v>
      </c>
      <c r="AH95" s="194">
        <f t="shared" si="2011"/>
        <v>0</v>
      </c>
      <c r="AI95" s="147">
        <f t="shared" ref="AI95" si="2170">IF(OR($H95=0,AH95=0),0,AH95/$H95)</f>
        <v>0</v>
      </c>
      <c r="AJ95" s="194">
        <f t="shared" si="2013"/>
        <v>0</v>
      </c>
      <c r="AK95" s="147">
        <f t="shared" ref="AK95" si="2171">IF(OR($H95=0,AJ95=0),0,AJ95/$H95)</f>
        <v>0</v>
      </c>
      <c r="AL95" s="194">
        <f t="shared" si="2015"/>
        <v>0</v>
      </c>
      <c r="AM95" s="147">
        <f t="shared" ref="AM95" si="2172">IF(OR($H95=0,AL95=0),0,AL95/$H95)</f>
        <v>0</v>
      </c>
      <c r="AN95" s="194">
        <f t="shared" si="2017"/>
        <v>0</v>
      </c>
      <c r="AO95" s="147">
        <f t="shared" ref="AO95" si="2173">IF(OR($H95=0,AN95=0),0,AN95/$H95)</f>
        <v>0</v>
      </c>
      <c r="AP95" s="194">
        <f t="shared" si="2019"/>
        <v>25.925925925925924</v>
      </c>
      <c r="AQ95" s="147">
        <f t="shared" ref="AQ95" si="2174">IF(OR($H95=0,AP95=0),0,AP95/$H95)</f>
        <v>0.25925925925925924</v>
      </c>
      <c r="AR95" s="194">
        <f t="shared" si="2021"/>
        <v>51.851851851851848</v>
      </c>
      <c r="AS95" s="147">
        <f t="shared" ref="AS95" si="2175">IF(OR($H95=0,AR95=0),0,AR95/$H95)</f>
        <v>0.51851851851851849</v>
      </c>
      <c r="AT95" s="194">
        <f t="shared" si="2023"/>
        <v>77.777777777777786</v>
      </c>
      <c r="AU95" s="147">
        <f t="shared" ref="AU95" si="2176">IF(OR($H95=0,AT95=0),0,AT95/$H95)</f>
        <v>0.7777777777777779</v>
      </c>
      <c r="AV95" s="194">
        <f t="shared" si="2025"/>
        <v>100</v>
      </c>
      <c r="AW95" s="147">
        <f t="shared" ref="AW95" si="2177">IF(OR($H95=0,AV95=0),0,AV95/$H95)</f>
        <v>1</v>
      </c>
      <c r="AX95" s="194">
        <f t="shared" si="2027"/>
        <v>100</v>
      </c>
      <c r="AY95" s="147">
        <f t="shared" ref="AY95" si="2178">IF(OR($H95=0,AX95=0),0,AX95/$H95)</f>
        <v>1</v>
      </c>
      <c r="AZ95" s="194">
        <f t="shared" si="2029"/>
        <v>100</v>
      </c>
      <c r="BA95" s="147">
        <f t="shared" ref="BA95" si="2179">IF(OR($H95=0,AZ95=0),0,AZ95/$H95)</f>
        <v>1</v>
      </c>
      <c r="BB95" s="194">
        <f t="shared" si="2031"/>
        <v>100</v>
      </c>
      <c r="BC95" s="147">
        <f t="shared" ref="BC95" si="2180">IF(OR($H95=0,BB95=0),0,BB95/$H95)</f>
        <v>1</v>
      </c>
      <c r="BD95" s="194">
        <f t="shared" si="2033"/>
        <v>100</v>
      </c>
      <c r="BE95" s="147">
        <f t="shared" ref="BE95" si="2181">IF(OR($H95=0,BD95=0),0,BD95/$H95)</f>
        <v>1</v>
      </c>
      <c r="BF95" s="194">
        <f t="shared" si="2035"/>
        <v>100</v>
      </c>
      <c r="BG95" s="147">
        <f t="shared" ref="BG95" si="2182">IF(OR($H95=0,BF95=0),0,BF95/$H95)</f>
        <v>1</v>
      </c>
      <c r="BH95" s="194">
        <f t="shared" si="2037"/>
        <v>100</v>
      </c>
      <c r="BI95" s="147">
        <f t="shared" ref="BI95" si="2183">IF(OR($H95=0,BH95=0),0,BH95/$H95)</f>
        <v>1</v>
      </c>
      <c r="BJ95" s="194">
        <f t="shared" si="2039"/>
        <v>100</v>
      </c>
      <c r="BK95" s="147">
        <f t="shared" ref="BK95" si="2184">IF(OR($H95=0,BJ95=0),0,BJ95/$H95)</f>
        <v>1</v>
      </c>
      <c r="BL95" s="194">
        <f t="shared" si="2041"/>
        <v>100</v>
      </c>
      <c r="BM95" s="147">
        <f t="shared" ref="BM95" si="2185">IF(OR($H95=0,BL95=0),0,BL95/$H95)</f>
        <v>1</v>
      </c>
      <c r="BN95" s="194">
        <f t="shared" si="2043"/>
        <v>100</v>
      </c>
      <c r="BO95" s="147">
        <f t="shared" ref="BO95" si="2186">IF(OR($H95=0,BN95=0),0,BN95/$H95)</f>
        <v>1</v>
      </c>
      <c r="BP95" s="194">
        <f t="shared" si="2045"/>
        <v>100</v>
      </c>
      <c r="BQ95" s="147">
        <f t="shared" ref="BQ95" si="2187">IF(OR($H95=0,BP95=0),0,BP95/$H95)</f>
        <v>1</v>
      </c>
      <c r="BR95" s="194">
        <f t="shared" si="2047"/>
        <v>100</v>
      </c>
      <c r="BS95" s="147">
        <f t="shared" ref="BS95" si="2188">IF(OR($H95=0,BR95=0),0,BR95/$H95)</f>
        <v>1</v>
      </c>
      <c r="BT95" s="194">
        <f t="shared" si="2049"/>
        <v>100</v>
      </c>
      <c r="BU95" s="147">
        <f t="shared" si="2050"/>
        <v>1</v>
      </c>
      <c r="BV95" s="194">
        <f t="shared" si="2051"/>
        <v>100</v>
      </c>
      <c r="BW95" s="147">
        <f t="shared" si="2052"/>
        <v>1</v>
      </c>
      <c r="BX95" s="194">
        <f t="shared" si="2053"/>
        <v>100</v>
      </c>
      <c r="BY95" s="147">
        <f t="shared" si="2054"/>
        <v>1</v>
      </c>
      <c r="BZ95" s="194">
        <f t="shared" si="2055"/>
        <v>100</v>
      </c>
      <c r="CA95" s="147">
        <f t="shared" si="2056"/>
        <v>1</v>
      </c>
      <c r="CB95" s="194">
        <f t="shared" si="2057"/>
        <v>100</v>
      </c>
      <c r="CC95" s="147">
        <f t="shared" si="2058"/>
        <v>1</v>
      </c>
      <c r="CD95" s="194">
        <f t="shared" si="2059"/>
        <v>100</v>
      </c>
      <c r="CE95" s="147">
        <f t="shared" si="2060"/>
        <v>1</v>
      </c>
      <c r="CF95" s="194">
        <f t="shared" si="2061"/>
        <v>100</v>
      </c>
      <c r="CG95" s="147">
        <f t="shared" si="2062"/>
        <v>1</v>
      </c>
      <c r="CH95" s="194">
        <f t="shared" si="2063"/>
        <v>100</v>
      </c>
      <c r="CI95" s="147">
        <f t="shared" si="2064"/>
        <v>1</v>
      </c>
      <c r="CJ95" s="194">
        <f t="shared" si="2065"/>
        <v>100</v>
      </c>
      <c r="CK95" s="147">
        <f t="shared" si="2066"/>
        <v>1</v>
      </c>
      <c r="CL95" s="194">
        <f t="shared" si="2067"/>
        <v>100</v>
      </c>
      <c r="CM95" s="147">
        <f t="shared" si="2068"/>
        <v>1</v>
      </c>
    </row>
    <row r="96" spans="1:91" s="142" customFormat="1" ht="14.1" customHeight="1">
      <c r="A96" s="74">
        <f t="shared" si="1641"/>
        <v>234</v>
      </c>
      <c r="B96" s="173" t="s">
        <v>55</v>
      </c>
      <c r="C96" s="174"/>
      <c r="D96" s="140">
        <v>26</v>
      </c>
      <c r="E96" s="140">
        <v>26</v>
      </c>
      <c r="F96" s="175">
        <v>45292</v>
      </c>
      <c r="G96" s="175">
        <v>45317</v>
      </c>
      <c r="H96" s="144">
        <v>100</v>
      </c>
      <c r="I96" s="144">
        <v>100</v>
      </c>
      <c r="J96" s="145" t="s">
        <v>32</v>
      </c>
      <c r="K96" s="141">
        <f t="shared" si="1994"/>
        <v>100</v>
      </c>
      <c r="L96" s="55">
        <f t="shared" si="1995"/>
        <v>0.10833333333333334</v>
      </c>
      <c r="M96" s="147">
        <f t="shared" si="1996"/>
        <v>1</v>
      </c>
      <c r="N96" s="148">
        <f t="shared" si="1997"/>
        <v>1</v>
      </c>
      <c r="O96" s="149">
        <f t="shared" si="1983"/>
        <v>0</v>
      </c>
      <c r="P96" s="150"/>
      <c r="T96" s="194">
        <f t="shared" si="1998"/>
        <v>0</v>
      </c>
      <c r="U96" s="147">
        <f t="shared" si="1999"/>
        <v>0</v>
      </c>
      <c r="V96" s="194">
        <f t="shared" si="2000"/>
        <v>0</v>
      </c>
      <c r="W96" s="147">
        <f t="shared" si="1999"/>
        <v>0</v>
      </c>
      <c r="X96" s="194">
        <f t="shared" si="2001"/>
        <v>0</v>
      </c>
      <c r="Y96" s="147">
        <f t="shared" ref="Y96" si="2189">IF(OR($H96=0,X96=0),0,X96/$H96)</f>
        <v>0</v>
      </c>
      <c r="Z96" s="194">
        <f t="shared" si="2003"/>
        <v>0</v>
      </c>
      <c r="AA96" s="147">
        <f t="shared" ref="AA96" si="2190">IF(OR($H96=0,Z96=0),0,Z96/$H96)</f>
        <v>0</v>
      </c>
      <c r="AB96" s="194">
        <f t="shared" si="2005"/>
        <v>0</v>
      </c>
      <c r="AC96" s="147">
        <f t="shared" ref="AC96" si="2191">IF(OR($H96=0,AB96=0),0,AB96/$H96)</f>
        <v>0</v>
      </c>
      <c r="AD96" s="194">
        <f t="shared" si="2007"/>
        <v>0</v>
      </c>
      <c r="AE96" s="147">
        <f t="shared" ref="AE96" si="2192">IF(OR($H96=0,AD96=0),0,AD96/$H96)</f>
        <v>0</v>
      </c>
      <c r="AF96" s="194">
        <f t="shared" si="2009"/>
        <v>0</v>
      </c>
      <c r="AG96" s="147">
        <f t="shared" ref="AG96" si="2193">IF(OR($H96=0,AF96=0),0,AF96/$H96)</f>
        <v>0</v>
      </c>
      <c r="AH96" s="194">
        <f t="shared" si="2011"/>
        <v>0</v>
      </c>
      <c r="AI96" s="147">
        <f t="shared" ref="AI96" si="2194">IF(OR($H96=0,AH96=0),0,AH96/$H96)</f>
        <v>0</v>
      </c>
      <c r="AJ96" s="194">
        <f t="shared" si="2013"/>
        <v>0</v>
      </c>
      <c r="AK96" s="147">
        <f t="shared" ref="AK96" si="2195">IF(OR($H96=0,AJ96=0),0,AJ96/$H96)</f>
        <v>0</v>
      </c>
      <c r="AL96" s="194">
        <f t="shared" si="2015"/>
        <v>0</v>
      </c>
      <c r="AM96" s="147">
        <f t="shared" ref="AM96" si="2196">IF(OR($H96=0,AL96=0),0,AL96/$H96)</f>
        <v>0</v>
      </c>
      <c r="AN96" s="194">
        <f t="shared" si="2017"/>
        <v>0</v>
      </c>
      <c r="AO96" s="147">
        <f t="shared" ref="AO96" si="2197">IF(OR($H96=0,AN96=0),0,AN96/$H96)</f>
        <v>0</v>
      </c>
      <c r="AP96" s="194">
        <f t="shared" si="2019"/>
        <v>15.384615384615385</v>
      </c>
      <c r="AQ96" s="147">
        <f t="shared" ref="AQ96" si="2198">IF(OR($H96=0,AP96=0),0,AP96/$H96)</f>
        <v>0.15384615384615385</v>
      </c>
      <c r="AR96" s="194">
        <f t="shared" si="2021"/>
        <v>42.307692307692307</v>
      </c>
      <c r="AS96" s="147">
        <f t="shared" ref="AS96" si="2199">IF(OR($H96=0,AR96=0),0,AR96/$H96)</f>
        <v>0.42307692307692307</v>
      </c>
      <c r="AT96" s="194">
        <f t="shared" si="2023"/>
        <v>69.230769230769226</v>
      </c>
      <c r="AU96" s="147">
        <f t="shared" ref="AU96" si="2200">IF(OR($H96=0,AT96=0),0,AT96/$H96)</f>
        <v>0.69230769230769229</v>
      </c>
      <c r="AV96" s="194">
        <f t="shared" si="2025"/>
        <v>96.15384615384616</v>
      </c>
      <c r="AW96" s="147">
        <f t="shared" ref="AW96" si="2201">IF(OR($H96=0,AV96=0),0,AV96/$H96)</f>
        <v>0.96153846153846156</v>
      </c>
      <c r="AX96" s="194">
        <f t="shared" si="2027"/>
        <v>100</v>
      </c>
      <c r="AY96" s="147">
        <f t="shared" ref="AY96" si="2202">IF(OR($H96=0,AX96=0),0,AX96/$H96)</f>
        <v>1</v>
      </c>
      <c r="AZ96" s="194">
        <f t="shared" si="2029"/>
        <v>100</v>
      </c>
      <c r="BA96" s="147">
        <f t="shared" ref="BA96" si="2203">IF(OR($H96=0,AZ96=0),0,AZ96/$H96)</f>
        <v>1</v>
      </c>
      <c r="BB96" s="194">
        <f t="shared" si="2031"/>
        <v>100</v>
      </c>
      <c r="BC96" s="147">
        <f t="shared" ref="BC96" si="2204">IF(OR($H96=0,BB96=0),0,BB96/$H96)</f>
        <v>1</v>
      </c>
      <c r="BD96" s="194">
        <f t="shared" si="2033"/>
        <v>100</v>
      </c>
      <c r="BE96" s="147">
        <f t="shared" ref="BE96" si="2205">IF(OR($H96=0,BD96=0),0,BD96/$H96)</f>
        <v>1</v>
      </c>
      <c r="BF96" s="194">
        <f t="shared" si="2035"/>
        <v>100</v>
      </c>
      <c r="BG96" s="147">
        <f t="shared" ref="BG96" si="2206">IF(OR($H96=0,BF96=0),0,BF96/$H96)</f>
        <v>1</v>
      </c>
      <c r="BH96" s="194">
        <f t="shared" si="2037"/>
        <v>100</v>
      </c>
      <c r="BI96" s="147">
        <f t="shared" ref="BI96" si="2207">IF(OR($H96=0,BH96=0),0,BH96/$H96)</f>
        <v>1</v>
      </c>
      <c r="BJ96" s="194">
        <f t="shared" si="2039"/>
        <v>100</v>
      </c>
      <c r="BK96" s="147">
        <f t="shared" ref="BK96" si="2208">IF(OR($H96=0,BJ96=0),0,BJ96/$H96)</f>
        <v>1</v>
      </c>
      <c r="BL96" s="194">
        <f t="shared" si="2041"/>
        <v>100</v>
      </c>
      <c r="BM96" s="147">
        <f t="shared" ref="BM96" si="2209">IF(OR($H96=0,BL96=0),0,BL96/$H96)</f>
        <v>1</v>
      </c>
      <c r="BN96" s="194">
        <f t="shared" si="2043"/>
        <v>100</v>
      </c>
      <c r="BO96" s="147">
        <f t="shared" ref="BO96" si="2210">IF(OR($H96=0,BN96=0),0,BN96/$H96)</f>
        <v>1</v>
      </c>
      <c r="BP96" s="194">
        <f t="shared" si="2045"/>
        <v>100</v>
      </c>
      <c r="BQ96" s="147">
        <f t="shared" ref="BQ96" si="2211">IF(OR($H96=0,BP96=0),0,BP96/$H96)</f>
        <v>1</v>
      </c>
      <c r="BR96" s="194">
        <f t="shared" si="2047"/>
        <v>100</v>
      </c>
      <c r="BS96" s="147">
        <f t="shared" ref="BS96" si="2212">IF(OR($H96=0,BR96=0),0,BR96/$H96)</f>
        <v>1</v>
      </c>
      <c r="BT96" s="194">
        <f t="shared" si="2049"/>
        <v>100</v>
      </c>
      <c r="BU96" s="147">
        <f t="shared" si="2050"/>
        <v>1</v>
      </c>
      <c r="BV96" s="194">
        <f t="shared" si="2051"/>
        <v>100</v>
      </c>
      <c r="BW96" s="147">
        <f t="shared" si="2052"/>
        <v>1</v>
      </c>
      <c r="BX96" s="194">
        <f t="shared" si="2053"/>
        <v>100</v>
      </c>
      <c r="BY96" s="147">
        <f t="shared" si="2054"/>
        <v>1</v>
      </c>
      <c r="BZ96" s="194">
        <f t="shared" si="2055"/>
        <v>100</v>
      </c>
      <c r="CA96" s="147">
        <f t="shared" si="2056"/>
        <v>1</v>
      </c>
      <c r="CB96" s="194">
        <f t="shared" si="2057"/>
        <v>100</v>
      </c>
      <c r="CC96" s="147">
        <f t="shared" si="2058"/>
        <v>1</v>
      </c>
      <c r="CD96" s="194">
        <f t="shared" si="2059"/>
        <v>100</v>
      </c>
      <c r="CE96" s="147">
        <f t="shared" si="2060"/>
        <v>1</v>
      </c>
      <c r="CF96" s="194">
        <f t="shared" si="2061"/>
        <v>100</v>
      </c>
      <c r="CG96" s="147">
        <f t="shared" si="2062"/>
        <v>1</v>
      </c>
      <c r="CH96" s="194">
        <f t="shared" si="2063"/>
        <v>100</v>
      </c>
      <c r="CI96" s="147">
        <f t="shared" si="2064"/>
        <v>1</v>
      </c>
      <c r="CJ96" s="194">
        <f t="shared" si="2065"/>
        <v>100</v>
      </c>
      <c r="CK96" s="147">
        <f t="shared" si="2066"/>
        <v>1</v>
      </c>
      <c r="CL96" s="194">
        <f t="shared" si="2067"/>
        <v>100</v>
      </c>
      <c r="CM96" s="147">
        <f t="shared" si="2068"/>
        <v>1</v>
      </c>
    </row>
    <row r="97" spans="1:91" s="142" customFormat="1" ht="14.1" customHeight="1">
      <c r="A97" s="74">
        <f t="shared" si="1641"/>
        <v>235</v>
      </c>
      <c r="B97" s="173" t="s">
        <v>56</v>
      </c>
      <c r="C97" s="174"/>
      <c r="D97" s="140">
        <v>27</v>
      </c>
      <c r="E97" s="140">
        <v>27</v>
      </c>
      <c r="F97" s="175">
        <v>45295</v>
      </c>
      <c r="G97" s="175">
        <v>45321</v>
      </c>
      <c r="H97" s="144">
        <v>100</v>
      </c>
      <c r="I97" s="144">
        <v>100</v>
      </c>
      <c r="J97" s="145" t="s">
        <v>32</v>
      </c>
      <c r="K97" s="141">
        <f t="shared" si="1994"/>
        <v>100</v>
      </c>
      <c r="L97" s="55">
        <f t="shared" si="1995"/>
        <v>0.1125</v>
      </c>
      <c r="M97" s="147">
        <f t="shared" si="1996"/>
        <v>1</v>
      </c>
      <c r="N97" s="148">
        <f t="shared" si="1997"/>
        <v>1</v>
      </c>
      <c r="O97" s="149">
        <f t="shared" si="1983"/>
        <v>0</v>
      </c>
      <c r="P97" s="150"/>
      <c r="T97" s="194">
        <f t="shared" si="1998"/>
        <v>0</v>
      </c>
      <c r="U97" s="147">
        <f t="shared" si="1999"/>
        <v>0</v>
      </c>
      <c r="V97" s="194">
        <f t="shared" si="2000"/>
        <v>0</v>
      </c>
      <c r="W97" s="147">
        <f t="shared" si="1999"/>
        <v>0</v>
      </c>
      <c r="X97" s="194">
        <f t="shared" si="2001"/>
        <v>0</v>
      </c>
      <c r="Y97" s="147">
        <f t="shared" ref="Y97" si="2213">IF(OR($H97=0,X97=0),0,X97/$H97)</f>
        <v>0</v>
      </c>
      <c r="Z97" s="194">
        <f t="shared" si="2003"/>
        <v>0</v>
      </c>
      <c r="AA97" s="147">
        <f t="shared" ref="AA97" si="2214">IF(OR($H97=0,Z97=0),0,Z97/$H97)</f>
        <v>0</v>
      </c>
      <c r="AB97" s="194">
        <f t="shared" si="2005"/>
        <v>0</v>
      </c>
      <c r="AC97" s="147">
        <f t="shared" ref="AC97" si="2215">IF(OR($H97=0,AB97=0),0,AB97/$H97)</f>
        <v>0</v>
      </c>
      <c r="AD97" s="194">
        <f t="shared" si="2007"/>
        <v>0</v>
      </c>
      <c r="AE97" s="147">
        <f t="shared" ref="AE97" si="2216">IF(OR($H97=0,AD97=0),0,AD97/$H97)</f>
        <v>0</v>
      </c>
      <c r="AF97" s="194">
        <f t="shared" si="2009"/>
        <v>0</v>
      </c>
      <c r="AG97" s="147">
        <f t="shared" ref="AG97" si="2217">IF(OR($H97=0,AF97=0),0,AF97/$H97)</f>
        <v>0</v>
      </c>
      <c r="AH97" s="194">
        <f t="shared" si="2011"/>
        <v>0</v>
      </c>
      <c r="AI97" s="147">
        <f t="shared" ref="AI97" si="2218">IF(OR($H97=0,AH97=0),0,AH97/$H97)</f>
        <v>0</v>
      </c>
      <c r="AJ97" s="194">
        <f t="shared" si="2013"/>
        <v>0</v>
      </c>
      <c r="AK97" s="147">
        <f t="shared" ref="AK97" si="2219">IF(OR($H97=0,AJ97=0),0,AJ97/$H97)</f>
        <v>0</v>
      </c>
      <c r="AL97" s="194">
        <f t="shared" si="2015"/>
        <v>0</v>
      </c>
      <c r="AM97" s="147">
        <f t="shared" ref="AM97" si="2220">IF(OR($H97=0,AL97=0),0,AL97/$H97)</f>
        <v>0</v>
      </c>
      <c r="AN97" s="194">
        <f t="shared" si="2017"/>
        <v>0</v>
      </c>
      <c r="AO97" s="147">
        <f t="shared" ref="AO97" si="2221">IF(OR($H97=0,AN97=0),0,AN97/$H97)</f>
        <v>0</v>
      </c>
      <c r="AP97" s="194">
        <f t="shared" si="2019"/>
        <v>3.7037037037037033</v>
      </c>
      <c r="AQ97" s="147">
        <f t="shared" ref="AQ97" si="2222">IF(OR($H97=0,AP97=0),0,AP97/$H97)</f>
        <v>3.7037037037037035E-2</v>
      </c>
      <c r="AR97" s="194">
        <f t="shared" si="2021"/>
        <v>29.629629629629626</v>
      </c>
      <c r="AS97" s="147">
        <f t="shared" ref="AS97" si="2223">IF(OR($H97=0,AR97=0),0,AR97/$H97)</f>
        <v>0.29629629629629628</v>
      </c>
      <c r="AT97" s="194">
        <f t="shared" si="2023"/>
        <v>55.555555555555557</v>
      </c>
      <c r="AU97" s="147">
        <f t="shared" ref="AU97" si="2224">IF(OR($H97=0,AT97=0),0,AT97/$H97)</f>
        <v>0.55555555555555558</v>
      </c>
      <c r="AV97" s="194">
        <f t="shared" si="2025"/>
        <v>81.481481481481467</v>
      </c>
      <c r="AW97" s="147">
        <f t="shared" ref="AW97" si="2225">IF(OR($H97=0,AV97=0),0,AV97/$H97)</f>
        <v>0.81481481481481466</v>
      </c>
      <c r="AX97" s="194">
        <f t="shared" si="2027"/>
        <v>100</v>
      </c>
      <c r="AY97" s="147">
        <f t="shared" ref="AY97" si="2226">IF(OR($H97=0,AX97=0),0,AX97/$H97)</f>
        <v>1</v>
      </c>
      <c r="AZ97" s="194">
        <f t="shared" si="2029"/>
        <v>100</v>
      </c>
      <c r="BA97" s="147">
        <f t="shared" ref="BA97" si="2227">IF(OR($H97=0,AZ97=0),0,AZ97/$H97)</f>
        <v>1</v>
      </c>
      <c r="BB97" s="194">
        <f t="shared" si="2031"/>
        <v>100</v>
      </c>
      <c r="BC97" s="147">
        <f t="shared" ref="BC97" si="2228">IF(OR($H97=0,BB97=0),0,BB97/$H97)</f>
        <v>1</v>
      </c>
      <c r="BD97" s="194">
        <f t="shared" si="2033"/>
        <v>100</v>
      </c>
      <c r="BE97" s="147">
        <f t="shared" ref="BE97" si="2229">IF(OR($H97=0,BD97=0),0,BD97/$H97)</f>
        <v>1</v>
      </c>
      <c r="BF97" s="194">
        <f t="shared" si="2035"/>
        <v>100</v>
      </c>
      <c r="BG97" s="147">
        <f t="shared" ref="BG97" si="2230">IF(OR($H97=0,BF97=0),0,BF97/$H97)</f>
        <v>1</v>
      </c>
      <c r="BH97" s="194">
        <f t="shared" si="2037"/>
        <v>100</v>
      </c>
      <c r="BI97" s="147">
        <f t="shared" ref="BI97" si="2231">IF(OR($H97=0,BH97=0),0,BH97/$H97)</f>
        <v>1</v>
      </c>
      <c r="BJ97" s="194">
        <f t="shared" si="2039"/>
        <v>100</v>
      </c>
      <c r="BK97" s="147">
        <f t="shared" ref="BK97" si="2232">IF(OR($H97=0,BJ97=0),0,BJ97/$H97)</f>
        <v>1</v>
      </c>
      <c r="BL97" s="194">
        <f t="shared" si="2041"/>
        <v>100</v>
      </c>
      <c r="BM97" s="147">
        <f t="shared" ref="BM97" si="2233">IF(OR($H97=0,BL97=0),0,BL97/$H97)</f>
        <v>1</v>
      </c>
      <c r="BN97" s="194">
        <f t="shared" si="2043"/>
        <v>100</v>
      </c>
      <c r="BO97" s="147">
        <f t="shared" ref="BO97" si="2234">IF(OR($H97=0,BN97=0),0,BN97/$H97)</f>
        <v>1</v>
      </c>
      <c r="BP97" s="194">
        <f t="shared" si="2045"/>
        <v>100</v>
      </c>
      <c r="BQ97" s="147">
        <f t="shared" ref="BQ97" si="2235">IF(OR($H97=0,BP97=0),0,BP97/$H97)</f>
        <v>1</v>
      </c>
      <c r="BR97" s="194">
        <f t="shared" si="2047"/>
        <v>100</v>
      </c>
      <c r="BS97" s="147">
        <f t="shared" ref="BS97" si="2236">IF(OR($H97=0,BR97=0),0,BR97/$H97)</f>
        <v>1</v>
      </c>
      <c r="BT97" s="194">
        <f t="shared" si="2049"/>
        <v>100</v>
      </c>
      <c r="BU97" s="147">
        <f t="shared" si="2050"/>
        <v>1</v>
      </c>
      <c r="BV97" s="194">
        <f t="shared" si="2051"/>
        <v>100</v>
      </c>
      <c r="BW97" s="147">
        <f t="shared" si="2052"/>
        <v>1</v>
      </c>
      <c r="BX97" s="194">
        <f t="shared" si="2053"/>
        <v>100</v>
      </c>
      <c r="BY97" s="147">
        <f t="shared" si="2054"/>
        <v>1</v>
      </c>
      <c r="BZ97" s="194">
        <f t="shared" si="2055"/>
        <v>100</v>
      </c>
      <c r="CA97" s="147">
        <f t="shared" si="2056"/>
        <v>1</v>
      </c>
      <c r="CB97" s="194">
        <f t="shared" si="2057"/>
        <v>100</v>
      </c>
      <c r="CC97" s="147">
        <f t="shared" si="2058"/>
        <v>1</v>
      </c>
      <c r="CD97" s="194">
        <f t="shared" si="2059"/>
        <v>100</v>
      </c>
      <c r="CE97" s="147">
        <f t="shared" si="2060"/>
        <v>1</v>
      </c>
      <c r="CF97" s="194">
        <f t="shared" si="2061"/>
        <v>100</v>
      </c>
      <c r="CG97" s="147">
        <f t="shared" si="2062"/>
        <v>1</v>
      </c>
      <c r="CH97" s="194">
        <f t="shared" si="2063"/>
        <v>100</v>
      </c>
      <c r="CI97" s="147">
        <f t="shared" si="2064"/>
        <v>1</v>
      </c>
      <c r="CJ97" s="194">
        <f t="shared" si="2065"/>
        <v>100</v>
      </c>
      <c r="CK97" s="147">
        <f t="shared" si="2066"/>
        <v>1</v>
      </c>
      <c r="CL97" s="194">
        <f t="shared" si="2067"/>
        <v>100</v>
      </c>
      <c r="CM97" s="147">
        <f t="shared" si="2068"/>
        <v>1</v>
      </c>
    </row>
    <row r="98" spans="1:91" s="142" customFormat="1" ht="14.1" customHeight="1">
      <c r="A98" s="74">
        <f t="shared" si="1641"/>
        <v>236</v>
      </c>
      <c r="B98" s="173" t="s">
        <v>57</v>
      </c>
      <c r="C98" s="174"/>
      <c r="D98" s="140">
        <v>27</v>
      </c>
      <c r="E98" s="140">
        <v>27</v>
      </c>
      <c r="F98" s="175">
        <v>45296</v>
      </c>
      <c r="G98" s="175">
        <v>45322</v>
      </c>
      <c r="H98" s="144">
        <v>100</v>
      </c>
      <c r="I98" s="144">
        <v>100</v>
      </c>
      <c r="J98" s="145" t="s">
        <v>32</v>
      </c>
      <c r="K98" s="141">
        <f t="shared" si="1994"/>
        <v>100</v>
      </c>
      <c r="L98" s="55">
        <f t="shared" si="1995"/>
        <v>0.1125</v>
      </c>
      <c r="M98" s="147">
        <f t="shared" si="1996"/>
        <v>1</v>
      </c>
      <c r="N98" s="148">
        <f t="shared" si="1997"/>
        <v>1</v>
      </c>
      <c r="O98" s="149">
        <f t="shared" si="1983"/>
        <v>0</v>
      </c>
      <c r="P98" s="150"/>
      <c r="T98" s="194">
        <f t="shared" si="1998"/>
        <v>0</v>
      </c>
      <c r="U98" s="147">
        <f t="shared" si="1999"/>
        <v>0</v>
      </c>
      <c r="V98" s="194">
        <f t="shared" si="2000"/>
        <v>0</v>
      </c>
      <c r="W98" s="147">
        <f t="shared" si="1999"/>
        <v>0</v>
      </c>
      <c r="X98" s="194">
        <f t="shared" si="2001"/>
        <v>0</v>
      </c>
      <c r="Y98" s="147">
        <f t="shared" ref="Y98" si="2237">IF(OR($H98=0,X98=0),0,X98/$H98)</f>
        <v>0</v>
      </c>
      <c r="Z98" s="194">
        <f t="shared" si="2003"/>
        <v>0</v>
      </c>
      <c r="AA98" s="147">
        <f t="shared" ref="AA98" si="2238">IF(OR($H98=0,Z98=0),0,Z98/$H98)</f>
        <v>0</v>
      </c>
      <c r="AB98" s="194">
        <f t="shared" si="2005"/>
        <v>0</v>
      </c>
      <c r="AC98" s="147">
        <f t="shared" ref="AC98" si="2239">IF(OR($H98=0,AB98=0),0,AB98/$H98)</f>
        <v>0</v>
      </c>
      <c r="AD98" s="194">
        <f t="shared" si="2007"/>
        <v>0</v>
      </c>
      <c r="AE98" s="147">
        <f t="shared" ref="AE98" si="2240">IF(OR($H98=0,AD98=0),0,AD98/$H98)</f>
        <v>0</v>
      </c>
      <c r="AF98" s="194">
        <f t="shared" si="2009"/>
        <v>0</v>
      </c>
      <c r="AG98" s="147">
        <f t="shared" ref="AG98" si="2241">IF(OR($H98=0,AF98=0),0,AF98/$H98)</f>
        <v>0</v>
      </c>
      <c r="AH98" s="194">
        <f t="shared" si="2011"/>
        <v>0</v>
      </c>
      <c r="AI98" s="147">
        <f t="shared" ref="AI98" si="2242">IF(OR($H98=0,AH98=0),0,AH98/$H98)</f>
        <v>0</v>
      </c>
      <c r="AJ98" s="194">
        <f t="shared" si="2013"/>
        <v>0</v>
      </c>
      <c r="AK98" s="147">
        <f t="shared" ref="AK98" si="2243">IF(OR($H98=0,AJ98=0),0,AJ98/$H98)</f>
        <v>0</v>
      </c>
      <c r="AL98" s="194">
        <f t="shared" si="2015"/>
        <v>0</v>
      </c>
      <c r="AM98" s="147">
        <f t="shared" ref="AM98" si="2244">IF(OR($H98=0,AL98=0),0,AL98/$H98)</f>
        <v>0</v>
      </c>
      <c r="AN98" s="194">
        <f t="shared" si="2017"/>
        <v>0</v>
      </c>
      <c r="AO98" s="147">
        <f t="shared" ref="AO98" si="2245">IF(OR($H98=0,AN98=0),0,AN98/$H98)</f>
        <v>0</v>
      </c>
      <c r="AP98" s="194">
        <f t="shared" si="2019"/>
        <v>0</v>
      </c>
      <c r="AQ98" s="147">
        <f t="shared" ref="AQ98" si="2246">IF(OR($H98=0,AP98=0),0,AP98/$H98)</f>
        <v>0</v>
      </c>
      <c r="AR98" s="194">
        <f t="shared" si="2021"/>
        <v>25.925925925925924</v>
      </c>
      <c r="AS98" s="147">
        <f t="shared" ref="AS98" si="2247">IF(OR($H98=0,AR98=0),0,AR98/$H98)</f>
        <v>0.25925925925925924</v>
      </c>
      <c r="AT98" s="194">
        <f t="shared" si="2023"/>
        <v>51.851851851851848</v>
      </c>
      <c r="AU98" s="147">
        <f t="shared" ref="AU98" si="2248">IF(OR($H98=0,AT98=0),0,AT98/$H98)</f>
        <v>0.51851851851851849</v>
      </c>
      <c r="AV98" s="194">
        <f t="shared" si="2025"/>
        <v>77.777777777777786</v>
      </c>
      <c r="AW98" s="147">
        <f t="shared" ref="AW98" si="2249">IF(OR($H98=0,AV98=0),0,AV98/$H98)</f>
        <v>0.7777777777777779</v>
      </c>
      <c r="AX98" s="194">
        <f t="shared" si="2027"/>
        <v>100</v>
      </c>
      <c r="AY98" s="147">
        <f t="shared" ref="AY98" si="2250">IF(OR($H98=0,AX98=0),0,AX98/$H98)</f>
        <v>1</v>
      </c>
      <c r="AZ98" s="194">
        <f t="shared" si="2029"/>
        <v>100</v>
      </c>
      <c r="BA98" s="147">
        <f t="shared" ref="BA98" si="2251">IF(OR($H98=0,AZ98=0),0,AZ98/$H98)</f>
        <v>1</v>
      </c>
      <c r="BB98" s="194">
        <f t="shared" si="2031"/>
        <v>100</v>
      </c>
      <c r="BC98" s="147">
        <f t="shared" ref="BC98" si="2252">IF(OR($H98=0,BB98=0),0,BB98/$H98)</f>
        <v>1</v>
      </c>
      <c r="BD98" s="194">
        <f t="shared" si="2033"/>
        <v>100</v>
      </c>
      <c r="BE98" s="147">
        <f t="shared" ref="BE98" si="2253">IF(OR($H98=0,BD98=0),0,BD98/$H98)</f>
        <v>1</v>
      </c>
      <c r="BF98" s="194">
        <f t="shared" si="2035"/>
        <v>100</v>
      </c>
      <c r="BG98" s="147">
        <f t="shared" ref="BG98" si="2254">IF(OR($H98=0,BF98=0),0,BF98/$H98)</f>
        <v>1</v>
      </c>
      <c r="BH98" s="194">
        <f t="shared" si="2037"/>
        <v>100</v>
      </c>
      <c r="BI98" s="147">
        <f t="shared" ref="BI98" si="2255">IF(OR($H98=0,BH98=0),0,BH98/$H98)</f>
        <v>1</v>
      </c>
      <c r="BJ98" s="194">
        <f t="shared" si="2039"/>
        <v>100</v>
      </c>
      <c r="BK98" s="147">
        <f t="shared" ref="BK98" si="2256">IF(OR($H98=0,BJ98=0),0,BJ98/$H98)</f>
        <v>1</v>
      </c>
      <c r="BL98" s="194">
        <f t="shared" si="2041"/>
        <v>100</v>
      </c>
      <c r="BM98" s="147">
        <f t="shared" ref="BM98" si="2257">IF(OR($H98=0,BL98=0),0,BL98/$H98)</f>
        <v>1</v>
      </c>
      <c r="BN98" s="194">
        <f t="shared" si="2043"/>
        <v>100</v>
      </c>
      <c r="BO98" s="147">
        <f t="shared" ref="BO98" si="2258">IF(OR($H98=0,BN98=0),0,BN98/$H98)</f>
        <v>1</v>
      </c>
      <c r="BP98" s="194">
        <f t="shared" si="2045"/>
        <v>100</v>
      </c>
      <c r="BQ98" s="147">
        <f t="shared" ref="BQ98" si="2259">IF(OR($H98=0,BP98=0),0,BP98/$H98)</f>
        <v>1</v>
      </c>
      <c r="BR98" s="194">
        <f t="shared" si="2047"/>
        <v>100</v>
      </c>
      <c r="BS98" s="147">
        <f t="shared" ref="BS98" si="2260">IF(OR($H98=0,BR98=0),0,BR98/$H98)</f>
        <v>1</v>
      </c>
      <c r="BT98" s="194">
        <f t="shared" si="2049"/>
        <v>100</v>
      </c>
      <c r="BU98" s="147">
        <f t="shared" si="2050"/>
        <v>1</v>
      </c>
      <c r="BV98" s="194">
        <f t="shared" si="2051"/>
        <v>100</v>
      </c>
      <c r="BW98" s="147">
        <f t="shared" si="2052"/>
        <v>1</v>
      </c>
      <c r="BX98" s="194">
        <f t="shared" si="2053"/>
        <v>100</v>
      </c>
      <c r="BY98" s="147">
        <f t="shared" si="2054"/>
        <v>1</v>
      </c>
      <c r="BZ98" s="194">
        <f t="shared" si="2055"/>
        <v>100</v>
      </c>
      <c r="CA98" s="147">
        <f t="shared" si="2056"/>
        <v>1</v>
      </c>
      <c r="CB98" s="194">
        <f t="shared" si="2057"/>
        <v>100</v>
      </c>
      <c r="CC98" s="147">
        <f t="shared" si="2058"/>
        <v>1</v>
      </c>
      <c r="CD98" s="194">
        <f t="shared" si="2059"/>
        <v>100</v>
      </c>
      <c r="CE98" s="147">
        <f t="shared" si="2060"/>
        <v>1</v>
      </c>
      <c r="CF98" s="194">
        <f t="shared" si="2061"/>
        <v>100</v>
      </c>
      <c r="CG98" s="147">
        <f t="shared" si="2062"/>
        <v>1</v>
      </c>
      <c r="CH98" s="194">
        <f t="shared" si="2063"/>
        <v>100</v>
      </c>
      <c r="CI98" s="147">
        <f t="shared" si="2064"/>
        <v>1</v>
      </c>
      <c r="CJ98" s="194">
        <f t="shared" si="2065"/>
        <v>100</v>
      </c>
      <c r="CK98" s="147">
        <f t="shared" si="2066"/>
        <v>1</v>
      </c>
      <c r="CL98" s="194">
        <f t="shared" si="2067"/>
        <v>100</v>
      </c>
      <c r="CM98" s="147">
        <f t="shared" si="2068"/>
        <v>1</v>
      </c>
    </row>
    <row r="99" spans="1:91" s="142" customFormat="1" ht="14.1" customHeight="1">
      <c r="A99" s="74">
        <f t="shared" si="1641"/>
        <v>237</v>
      </c>
      <c r="B99" s="173" t="s">
        <v>58</v>
      </c>
      <c r="C99" s="174"/>
      <c r="D99" s="140">
        <v>0</v>
      </c>
      <c r="E99" s="140">
        <v>1</v>
      </c>
      <c r="F99" s="175">
        <v>45322</v>
      </c>
      <c r="G99" s="175">
        <v>45322</v>
      </c>
      <c r="H99" s="144">
        <v>100</v>
      </c>
      <c r="I99" s="144">
        <v>100</v>
      </c>
      <c r="J99" s="145" t="s">
        <v>32</v>
      </c>
      <c r="K99" s="141">
        <f t="shared" si="1994"/>
        <v>100</v>
      </c>
      <c r="L99" s="55">
        <f t="shared" si="1995"/>
        <v>0</v>
      </c>
      <c r="M99" s="147">
        <f t="shared" si="1996"/>
        <v>1</v>
      </c>
      <c r="N99" s="148">
        <f t="shared" si="1997"/>
        <v>1</v>
      </c>
      <c r="O99" s="149">
        <f t="shared" si="1983"/>
        <v>0</v>
      </c>
      <c r="P99" s="150"/>
      <c r="T99" s="194">
        <f t="shared" si="1998"/>
        <v>0</v>
      </c>
      <c r="U99" s="147">
        <f t="shared" si="1999"/>
        <v>0</v>
      </c>
      <c r="V99" s="194">
        <f t="shared" si="2000"/>
        <v>0</v>
      </c>
      <c r="W99" s="147">
        <f t="shared" si="1999"/>
        <v>0</v>
      </c>
      <c r="X99" s="194">
        <f t="shared" si="2001"/>
        <v>0</v>
      </c>
      <c r="Y99" s="147">
        <f t="shared" ref="Y99" si="2261">IF(OR($H99=0,X99=0),0,X99/$H99)</f>
        <v>0</v>
      </c>
      <c r="Z99" s="194">
        <f t="shared" si="2003"/>
        <v>0</v>
      </c>
      <c r="AA99" s="147">
        <f t="shared" ref="AA99" si="2262">IF(OR($H99=0,Z99=0),0,Z99/$H99)</f>
        <v>0</v>
      </c>
      <c r="AB99" s="194">
        <f t="shared" si="2005"/>
        <v>0</v>
      </c>
      <c r="AC99" s="147">
        <f t="shared" ref="AC99" si="2263">IF(OR($H99=0,AB99=0),0,AB99/$H99)</f>
        <v>0</v>
      </c>
      <c r="AD99" s="194">
        <f t="shared" si="2007"/>
        <v>0</v>
      </c>
      <c r="AE99" s="147">
        <f t="shared" ref="AE99" si="2264">IF(OR($H99=0,AD99=0),0,AD99/$H99)</f>
        <v>0</v>
      </c>
      <c r="AF99" s="194">
        <f t="shared" si="2009"/>
        <v>0</v>
      </c>
      <c r="AG99" s="147">
        <f t="shared" ref="AG99" si="2265">IF(OR($H99=0,AF99=0),0,AF99/$H99)</f>
        <v>0</v>
      </c>
      <c r="AH99" s="194">
        <f t="shared" si="2011"/>
        <v>0</v>
      </c>
      <c r="AI99" s="147">
        <f t="shared" ref="AI99" si="2266">IF(OR($H99=0,AH99=0),0,AH99/$H99)</f>
        <v>0</v>
      </c>
      <c r="AJ99" s="194">
        <f t="shared" si="2013"/>
        <v>0</v>
      </c>
      <c r="AK99" s="147">
        <f t="shared" ref="AK99" si="2267">IF(OR($H99=0,AJ99=0),0,AJ99/$H99)</f>
        <v>0</v>
      </c>
      <c r="AL99" s="194">
        <f t="shared" si="2015"/>
        <v>0</v>
      </c>
      <c r="AM99" s="147">
        <f t="shared" ref="AM99" si="2268">IF(OR($H99=0,AL99=0),0,AL99/$H99)</f>
        <v>0</v>
      </c>
      <c r="AN99" s="194">
        <f t="shared" si="2017"/>
        <v>0</v>
      </c>
      <c r="AO99" s="147">
        <f t="shared" ref="AO99" si="2269">IF(OR($H99=0,AN99=0),0,AN99/$H99)</f>
        <v>0</v>
      </c>
      <c r="AP99" s="194">
        <f t="shared" si="2019"/>
        <v>0</v>
      </c>
      <c r="AQ99" s="147">
        <f t="shared" ref="AQ99" si="2270">IF(OR($H99=0,AP99=0),0,AP99/$H99)</f>
        <v>0</v>
      </c>
      <c r="AR99" s="194">
        <f t="shared" si="2021"/>
        <v>0</v>
      </c>
      <c r="AS99" s="147">
        <f t="shared" ref="AS99" si="2271">IF(OR($H99=0,AR99=0),0,AR99/$H99)</f>
        <v>0</v>
      </c>
      <c r="AT99" s="194">
        <f t="shared" si="2023"/>
        <v>0</v>
      </c>
      <c r="AU99" s="147">
        <f t="shared" ref="AU99" si="2272">IF(OR($H99=0,AT99=0),0,AT99/$H99)</f>
        <v>0</v>
      </c>
      <c r="AV99" s="194">
        <f t="shared" si="2025"/>
        <v>0</v>
      </c>
      <c r="AW99" s="147">
        <f t="shared" ref="AW99" si="2273">IF(OR($H99=0,AV99=0),0,AV99/$H99)</f>
        <v>0</v>
      </c>
      <c r="AX99" s="194">
        <f t="shared" si="2027"/>
        <v>100</v>
      </c>
      <c r="AY99" s="147">
        <f t="shared" ref="AY99" si="2274">IF(OR($H99=0,AX99=0),0,AX99/$H99)</f>
        <v>1</v>
      </c>
      <c r="AZ99" s="194">
        <f t="shared" si="2029"/>
        <v>100</v>
      </c>
      <c r="BA99" s="147">
        <f t="shared" ref="BA99" si="2275">IF(OR($H99=0,AZ99=0),0,AZ99/$H99)</f>
        <v>1</v>
      </c>
      <c r="BB99" s="194">
        <f t="shared" si="2031"/>
        <v>100</v>
      </c>
      <c r="BC99" s="147">
        <f t="shared" ref="BC99" si="2276">IF(OR($H99=0,BB99=0),0,BB99/$H99)</f>
        <v>1</v>
      </c>
      <c r="BD99" s="194">
        <f t="shared" si="2033"/>
        <v>100</v>
      </c>
      <c r="BE99" s="147">
        <f t="shared" ref="BE99" si="2277">IF(OR($H99=0,BD99=0),0,BD99/$H99)</f>
        <v>1</v>
      </c>
      <c r="BF99" s="194">
        <f t="shared" si="2035"/>
        <v>100</v>
      </c>
      <c r="BG99" s="147">
        <f t="shared" ref="BG99" si="2278">IF(OR($H99=0,BF99=0),0,BF99/$H99)</f>
        <v>1</v>
      </c>
      <c r="BH99" s="194">
        <f t="shared" si="2037"/>
        <v>100</v>
      </c>
      <c r="BI99" s="147">
        <f t="shared" ref="BI99" si="2279">IF(OR($H99=0,BH99=0),0,BH99/$H99)</f>
        <v>1</v>
      </c>
      <c r="BJ99" s="194">
        <f t="shared" si="2039"/>
        <v>100</v>
      </c>
      <c r="BK99" s="147">
        <f t="shared" ref="BK99" si="2280">IF(OR($H99=0,BJ99=0),0,BJ99/$H99)</f>
        <v>1</v>
      </c>
      <c r="BL99" s="194">
        <f t="shared" si="2041"/>
        <v>100</v>
      </c>
      <c r="BM99" s="147">
        <f t="shared" ref="BM99" si="2281">IF(OR($H99=0,BL99=0),0,BL99/$H99)</f>
        <v>1</v>
      </c>
      <c r="BN99" s="194">
        <f t="shared" si="2043"/>
        <v>100</v>
      </c>
      <c r="BO99" s="147">
        <f t="shared" ref="BO99" si="2282">IF(OR($H99=0,BN99=0),0,BN99/$H99)</f>
        <v>1</v>
      </c>
      <c r="BP99" s="194">
        <f t="shared" si="2045"/>
        <v>100</v>
      </c>
      <c r="BQ99" s="147">
        <f t="shared" ref="BQ99" si="2283">IF(OR($H99=0,BP99=0),0,BP99/$H99)</f>
        <v>1</v>
      </c>
      <c r="BR99" s="194">
        <f t="shared" si="2047"/>
        <v>100</v>
      </c>
      <c r="BS99" s="147">
        <f t="shared" ref="BS99" si="2284">IF(OR($H99=0,BR99=0),0,BR99/$H99)</f>
        <v>1</v>
      </c>
      <c r="BT99" s="194">
        <f t="shared" si="2049"/>
        <v>100</v>
      </c>
      <c r="BU99" s="147">
        <f t="shared" si="2050"/>
        <v>1</v>
      </c>
      <c r="BV99" s="194">
        <f t="shared" si="2051"/>
        <v>100</v>
      </c>
      <c r="BW99" s="147">
        <f t="shared" si="2052"/>
        <v>1</v>
      </c>
      <c r="BX99" s="194">
        <f t="shared" si="2053"/>
        <v>100</v>
      </c>
      <c r="BY99" s="147">
        <f t="shared" si="2054"/>
        <v>1</v>
      </c>
      <c r="BZ99" s="194">
        <f t="shared" si="2055"/>
        <v>100</v>
      </c>
      <c r="CA99" s="147">
        <f t="shared" si="2056"/>
        <v>1</v>
      </c>
      <c r="CB99" s="194">
        <f t="shared" si="2057"/>
        <v>100</v>
      </c>
      <c r="CC99" s="147">
        <f t="shared" si="2058"/>
        <v>1</v>
      </c>
      <c r="CD99" s="194">
        <f t="shared" si="2059"/>
        <v>100</v>
      </c>
      <c r="CE99" s="147">
        <f t="shared" si="2060"/>
        <v>1</v>
      </c>
      <c r="CF99" s="194">
        <f t="shared" si="2061"/>
        <v>100</v>
      </c>
      <c r="CG99" s="147">
        <f t="shared" si="2062"/>
        <v>1</v>
      </c>
      <c r="CH99" s="194">
        <f t="shared" si="2063"/>
        <v>100</v>
      </c>
      <c r="CI99" s="147">
        <f t="shared" si="2064"/>
        <v>1</v>
      </c>
      <c r="CJ99" s="194">
        <f t="shared" si="2065"/>
        <v>100</v>
      </c>
      <c r="CK99" s="147">
        <f t="shared" si="2066"/>
        <v>1</v>
      </c>
      <c r="CL99" s="194">
        <f t="shared" si="2067"/>
        <v>100</v>
      </c>
      <c r="CM99" s="147">
        <f t="shared" si="2068"/>
        <v>1</v>
      </c>
    </row>
    <row r="100" spans="1:91" s="112" customFormat="1" ht="14.1" customHeight="1">
      <c r="A100" s="74">
        <f t="shared" si="1641"/>
        <v>238</v>
      </c>
      <c r="B100" s="182" t="s">
        <v>59</v>
      </c>
      <c r="C100" s="183" t="s">
        <v>234</v>
      </c>
      <c r="D100" s="124">
        <v>26</v>
      </c>
      <c r="E100" s="124">
        <v>39</v>
      </c>
      <c r="F100" s="184">
        <v>45299</v>
      </c>
      <c r="G100" s="184">
        <v>45337</v>
      </c>
      <c r="H100" s="115"/>
      <c r="I100" s="115"/>
      <c r="J100" s="116"/>
      <c r="K100" s="122"/>
      <c r="L100" s="123">
        <f>D100/$D$88</f>
        <v>9.7744360902255634E-2</v>
      </c>
      <c r="M100" s="119" cm="1">
        <f t="array" ref="M100">SUMPRODUCT($L101:$L102*M101:M102)</f>
        <v>1</v>
      </c>
      <c r="N100" s="119" cm="1">
        <f t="array" ref="N100">SUMPRODUCT($L101:$L102*N101:N102)</f>
        <v>1</v>
      </c>
      <c r="O100" s="120">
        <f t="shared" si="1983"/>
        <v>0</v>
      </c>
      <c r="P100" s="121"/>
      <c r="T100" s="197"/>
      <c r="U100" s="119" cm="1">
        <f t="array" ref="U100">SUMPRODUCT($L101:$L102*U101:U102)</f>
        <v>0</v>
      </c>
      <c r="V100" s="197"/>
      <c r="W100" s="119" cm="1">
        <f t="array" ref="W100">SUMPRODUCT($L101:$L102*W101:W102)</f>
        <v>0</v>
      </c>
      <c r="X100" s="197"/>
      <c r="Y100" s="119" cm="1">
        <f t="array" ref="Y100">SUMPRODUCT($L101:$L102*Y101:Y102)</f>
        <v>0</v>
      </c>
      <c r="Z100" s="197"/>
      <c r="AA100" s="119" cm="1">
        <f t="array" ref="AA100">SUMPRODUCT($L101:$L102*AA101:AA102)</f>
        <v>0</v>
      </c>
      <c r="AB100" s="197"/>
      <c r="AC100" s="119" cm="1">
        <f t="array" ref="AC100">SUMPRODUCT($L101:$L102*AC101:AC102)</f>
        <v>0</v>
      </c>
      <c r="AD100" s="197"/>
      <c r="AE100" s="119" cm="1">
        <f t="array" ref="AE100">SUMPRODUCT($L101:$L102*AE101:AE102)</f>
        <v>0</v>
      </c>
      <c r="AF100" s="197"/>
      <c r="AG100" s="119" cm="1">
        <f t="array" ref="AG100">SUMPRODUCT($L101:$L102*AG101:AG102)</f>
        <v>0</v>
      </c>
      <c r="AH100" s="197"/>
      <c r="AI100" s="119" cm="1">
        <f t="array" ref="AI100">SUMPRODUCT($L101:$L102*AI101:AI102)</f>
        <v>0</v>
      </c>
      <c r="AJ100" s="197"/>
      <c r="AK100" s="119" cm="1">
        <f t="array" ref="AK100">SUMPRODUCT($L101:$L102*AK101:AK102)</f>
        <v>0</v>
      </c>
      <c r="AL100" s="197"/>
      <c r="AM100" s="119" cm="1">
        <f t="array" ref="AM100">SUMPRODUCT($L101:$L102*AM101:AM102)</f>
        <v>0</v>
      </c>
      <c r="AN100" s="197"/>
      <c r="AO100" s="119" cm="1">
        <f t="array" ref="AO100">SUMPRODUCT($L101:$L102*AO101:AO102)</f>
        <v>0</v>
      </c>
      <c r="AP100" s="197"/>
      <c r="AQ100" s="119" cm="1">
        <f t="array" ref="AQ100">SUMPRODUCT($L101:$L102*AQ101:AQ102)</f>
        <v>0</v>
      </c>
      <c r="AR100" s="197"/>
      <c r="AS100" s="119" cm="1">
        <f t="array" ref="AS100">SUMPRODUCT($L101:$L102*AS101:AS102)</f>
        <v>0.15384615384615385</v>
      </c>
      <c r="AT100" s="197"/>
      <c r="AU100" s="119" cm="1">
        <f t="array" ref="AU100">SUMPRODUCT($L101:$L102*AU101:AU102)</f>
        <v>0.42307692307692307</v>
      </c>
      <c r="AV100" s="197"/>
      <c r="AW100" s="119" cm="1">
        <f t="array" ref="AW100">SUMPRODUCT($L101:$L102*AW101:AW102)</f>
        <v>0.69230769230769229</v>
      </c>
      <c r="AX100" s="197"/>
      <c r="AY100" s="119" cm="1">
        <f t="array" ref="AY100">SUMPRODUCT($L101:$L102*AY101:AY102)</f>
        <v>0.96153846153846156</v>
      </c>
      <c r="AZ100" s="197"/>
      <c r="BA100" s="119" cm="1">
        <f t="array" ref="BA100">SUMPRODUCT($L101:$L102*BA101:BA102)</f>
        <v>1</v>
      </c>
      <c r="BB100" s="197"/>
      <c r="BC100" s="119" cm="1">
        <f t="array" ref="BC100">SUMPRODUCT($L101:$L102*BC101:BC102)</f>
        <v>1</v>
      </c>
      <c r="BD100" s="197"/>
      <c r="BE100" s="119" cm="1">
        <f t="array" ref="BE100">SUMPRODUCT($L101:$L102*BE101:BE102)</f>
        <v>1</v>
      </c>
      <c r="BF100" s="197"/>
      <c r="BG100" s="119" cm="1">
        <f t="array" ref="BG100">SUMPRODUCT($L101:$L102*BG101:BG102)</f>
        <v>1</v>
      </c>
      <c r="BH100" s="197"/>
      <c r="BI100" s="119" cm="1">
        <f t="array" ref="BI100">SUMPRODUCT($L101:$L102*BI101:BI102)</f>
        <v>1</v>
      </c>
      <c r="BJ100" s="197"/>
      <c r="BK100" s="119" cm="1">
        <f t="array" ref="BK100">SUMPRODUCT($L101:$L102*BK101:BK102)</f>
        <v>1</v>
      </c>
      <c r="BL100" s="197"/>
      <c r="BM100" s="119" cm="1">
        <f t="array" ref="BM100">SUMPRODUCT($L101:$L102*BM101:BM102)</f>
        <v>1</v>
      </c>
      <c r="BN100" s="197"/>
      <c r="BO100" s="119" cm="1">
        <f t="array" ref="BO100">SUMPRODUCT($L101:$L102*BO101:BO102)</f>
        <v>1</v>
      </c>
      <c r="BP100" s="197"/>
      <c r="BQ100" s="119" cm="1">
        <f t="array" ref="BQ100">SUMPRODUCT($L101:$L102*BQ101:BQ102)</f>
        <v>1</v>
      </c>
      <c r="BR100" s="197"/>
      <c r="BS100" s="119" cm="1">
        <f t="array" ref="BS100">SUMPRODUCT($L101:$L102*BS101:BS102)</f>
        <v>1</v>
      </c>
      <c r="BT100" s="197"/>
      <c r="BU100" s="119" cm="1">
        <f t="array" ref="BU100">SUMPRODUCT($L101:$L102*BU101:BU102)</f>
        <v>1</v>
      </c>
      <c r="BV100" s="197"/>
      <c r="BW100" s="119" cm="1">
        <f t="array" ref="BW100">SUMPRODUCT($L101:$L102*BW101:BW102)</f>
        <v>1</v>
      </c>
      <c r="BX100" s="197"/>
      <c r="BY100" s="119" cm="1">
        <f t="array" ref="BY100">SUMPRODUCT($L101:$L102*BY101:BY102)</f>
        <v>1</v>
      </c>
      <c r="BZ100" s="197"/>
      <c r="CA100" s="119" cm="1">
        <f t="array" ref="CA100">SUMPRODUCT($L101:$L102*CA101:CA102)</f>
        <v>1</v>
      </c>
      <c r="CB100" s="197"/>
      <c r="CC100" s="119" cm="1">
        <f t="array" ref="CC100">SUMPRODUCT($L101:$L102*CC101:CC102)</f>
        <v>1</v>
      </c>
      <c r="CD100" s="197"/>
      <c r="CE100" s="119" cm="1">
        <f t="array" ref="CE100">SUMPRODUCT($L101:$L102*CE101:CE102)</f>
        <v>1</v>
      </c>
      <c r="CF100" s="197"/>
      <c r="CG100" s="119" cm="1">
        <f t="array" ref="CG100">SUMPRODUCT($L101:$L102*CG101:CG102)</f>
        <v>1</v>
      </c>
      <c r="CH100" s="197"/>
      <c r="CI100" s="119" cm="1">
        <f t="array" ref="CI100">SUMPRODUCT($L101:$L102*CI101:CI102)</f>
        <v>1</v>
      </c>
      <c r="CJ100" s="197"/>
      <c r="CK100" s="119" cm="1">
        <f t="array" ref="CK100">SUMPRODUCT($L101:$L102*CK101:CK102)</f>
        <v>1</v>
      </c>
      <c r="CL100" s="197"/>
      <c r="CM100" s="119" cm="1">
        <f t="array" ref="CM100">SUMPRODUCT($L101:$L102*CM101:CM102)</f>
        <v>1</v>
      </c>
    </row>
    <row r="101" spans="1:91" s="142" customFormat="1" ht="14.1" customHeight="1">
      <c r="A101" s="74">
        <f t="shared" si="1641"/>
        <v>239</v>
      </c>
      <c r="B101" s="173" t="s">
        <v>53</v>
      </c>
      <c r="C101" s="174"/>
      <c r="D101" s="140">
        <v>26</v>
      </c>
      <c r="E101" s="140">
        <v>26</v>
      </c>
      <c r="F101" s="175">
        <v>45299</v>
      </c>
      <c r="G101" s="175">
        <v>45324</v>
      </c>
      <c r="H101" s="144">
        <v>100</v>
      </c>
      <c r="I101" s="144">
        <v>100</v>
      </c>
      <c r="J101" s="145" t="s">
        <v>32</v>
      </c>
      <c r="K101" s="141">
        <f t="shared" ref="K101:K103" si="2285">IF(OR(F101="",G101="",H101=""),0,MIN(MAX(IF(F101&gt;$O$1,0,(((G101-F101)-(G101-$O$1))*(10/E101)/10)),0),1)*H101)</f>
        <v>100</v>
      </c>
      <c r="L101" s="55">
        <f t="shared" ref="L101:L102" si="2286">D101/$D$100</f>
        <v>1</v>
      </c>
      <c r="M101" s="147">
        <f t="shared" ref="M101:M103" si="2287">IF(OR(H101=0,K101=0),0,K101/H101)</f>
        <v>1</v>
      </c>
      <c r="N101" s="148">
        <f t="shared" ref="N101:N103" si="2288">IF(OR(H101=0,I101=0),0,I101/H101)</f>
        <v>1</v>
      </c>
      <c r="O101" s="149">
        <f t="shared" si="1983"/>
        <v>0</v>
      </c>
      <c r="P101" s="150"/>
      <c r="T101" s="194">
        <f t="shared" ref="T101:T103" si="2289">IF(OR($F101="",$G101="",$H101=""),0,MIN(MAX(IF($F101&gt;U$1,0,((($G101-$F101)-($G101-U$1))*(10/$E101)/10)),0),1)*$H101)</f>
        <v>0</v>
      </c>
      <c r="U101" s="147">
        <f t="shared" ref="U101:W103" si="2290">IF(OR($H101=0,T101=0),0,T101/$H101)</f>
        <v>0</v>
      </c>
      <c r="V101" s="194">
        <f t="shared" ref="V101:V103" si="2291">IF(OR($F101="",$G101="",$H101=""),0,MIN(MAX(IF($F101&gt;W$1,0,((($G101-$F101)-($G101-W$1))*(10/$E101)/10)),0),1)*$H101)</f>
        <v>0</v>
      </c>
      <c r="W101" s="147">
        <f t="shared" si="2290"/>
        <v>0</v>
      </c>
      <c r="X101" s="194">
        <f t="shared" ref="X101:X103" si="2292">IF(OR($F101="",$G101="",$H101=""),0,MIN(MAX(IF($F101&gt;Y$1,0,((($G101-$F101)-($G101-Y$1))*(10/$E101)/10)),0),1)*$H101)</f>
        <v>0</v>
      </c>
      <c r="Y101" s="147">
        <f t="shared" ref="Y101" si="2293">IF(OR($H101=0,X101=0),0,X101/$H101)</f>
        <v>0</v>
      </c>
      <c r="Z101" s="194">
        <f t="shared" ref="Z101:Z103" si="2294">IF(OR($F101="",$G101="",$H101=""),0,MIN(MAX(IF($F101&gt;AA$1,0,((($G101-$F101)-($G101-AA$1))*(10/$E101)/10)),0),1)*$H101)</f>
        <v>0</v>
      </c>
      <c r="AA101" s="147">
        <f t="shared" ref="AA101" si="2295">IF(OR($H101=0,Z101=0),0,Z101/$H101)</f>
        <v>0</v>
      </c>
      <c r="AB101" s="194">
        <f t="shared" ref="AB101:AB103" si="2296">IF(OR($F101="",$G101="",$H101=""),0,MIN(MAX(IF($F101&gt;AC$1,0,((($G101-$F101)-($G101-AC$1))*(10/$E101)/10)),0),1)*$H101)</f>
        <v>0</v>
      </c>
      <c r="AC101" s="147">
        <f t="shared" ref="AC101" si="2297">IF(OR($H101=0,AB101=0),0,AB101/$H101)</f>
        <v>0</v>
      </c>
      <c r="AD101" s="194">
        <f t="shared" ref="AD101:AD103" si="2298">IF(OR($F101="",$G101="",$H101=""),0,MIN(MAX(IF($F101&gt;AE$1,0,((($G101-$F101)-($G101-AE$1))*(10/$E101)/10)),0),1)*$H101)</f>
        <v>0</v>
      </c>
      <c r="AE101" s="147">
        <f t="shared" ref="AE101" si="2299">IF(OR($H101=0,AD101=0),0,AD101/$H101)</f>
        <v>0</v>
      </c>
      <c r="AF101" s="194">
        <f t="shared" ref="AF101:AF103" si="2300">IF(OR($F101="",$G101="",$H101=""),0,MIN(MAX(IF($F101&gt;AG$1,0,((($G101-$F101)-($G101-AG$1))*(10/$E101)/10)),0),1)*$H101)</f>
        <v>0</v>
      </c>
      <c r="AG101" s="147">
        <f t="shared" ref="AG101" si="2301">IF(OR($H101=0,AF101=0),0,AF101/$H101)</f>
        <v>0</v>
      </c>
      <c r="AH101" s="194">
        <f t="shared" ref="AH101:AH103" si="2302">IF(OR($F101="",$G101="",$H101=""),0,MIN(MAX(IF($F101&gt;AI$1,0,((($G101-$F101)-($G101-AI$1))*(10/$E101)/10)),0),1)*$H101)</f>
        <v>0</v>
      </c>
      <c r="AI101" s="147">
        <f t="shared" ref="AI101" si="2303">IF(OR($H101=0,AH101=0),0,AH101/$H101)</f>
        <v>0</v>
      </c>
      <c r="AJ101" s="194">
        <f t="shared" ref="AJ101:AJ103" si="2304">IF(OR($F101="",$G101="",$H101=""),0,MIN(MAX(IF($F101&gt;AK$1,0,((($G101-$F101)-($G101-AK$1))*(10/$E101)/10)),0),1)*$H101)</f>
        <v>0</v>
      </c>
      <c r="AK101" s="147">
        <f t="shared" ref="AK101" si="2305">IF(OR($H101=0,AJ101=0),0,AJ101/$H101)</f>
        <v>0</v>
      </c>
      <c r="AL101" s="194">
        <f t="shared" ref="AL101:AL103" si="2306">IF(OR($F101="",$G101="",$H101=""),0,MIN(MAX(IF($F101&gt;AM$1,0,((($G101-$F101)-($G101-AM$1))*(10/$E101)/10)),0),1)*$H101)</f>
        <v>0</v>
      </c>
      <c r="AM101" s="147">
        <f t="shared" ref="AM101" si="2307">IF(OR($H101=0,AL101=0),0,AL101/$H101)</f>
        <v>0</v>
      </c>
      <c r="AN101" s="194">
        <f t="shared" ref="AN101:AN103" si="2308">IF(OR($F101="",$G101="",$H101=""),0,MIN(MAX(IF($F101&gt;AO$1,0,((($G101-$F101)-($G101-AO$1))*(10/$E101)/10)),0),1)*$H101)</f>
        <v>0</v>
      </c>
      <c r="AO101" s="147">
        <f t="shared" ref="AO101" si="2309">IF(OR($H101=0,AN101=0),0,AN101/$H101)</f>
        <v>0</v>
      </c>
      <c r="AP101" s="194">
        <f t="shared" ref="AP101:AP103" si="2310">IF(OR($F101="",$G101="",$H101=""),0,MIN(MAX(IF($F101&gt;AQ$1,0,((($G101-$F101)-($G101-AQ$1))*(10/$E101)/10)),0),1)*$H101)</f>
        <v>0</v>
      </c>
      <c r="AQ101" s="147">
        <f t="shared" ref="AQ101" si="2311">IF(OR($H101=0,AP101=0),0,AP101/$H101)</f>
        <v>0</v>
      </c>
      <c r="AR101" s="194">
        <f t="shared" ref="AR101:AR103" si="2312">IF(OR($F101="",$G101="",$H101=""),0,MIN(MAX(IF($F101&gt;AS$1,0,((($G101-$F101)-($G101-AS$1))*(10/$E101)/10)),0),1)*$H101)</f>
        <v>15.384615384615385</v>
      </c>
      <c r="AS101" s="147">
        <f t="shared" ref="AS101" si="2313">IF(OR($H101=0,AR101=0),0,AR101/$H101)</f>
        <v>0.15384615384615385</v>
      </c>
      <c r="AT101" s="194">
        <f t="shared" ref="AT101:AT103" si="2314">IF(OR($F101="",$G101="",$H101=""),0,MIN(MAX(IF($F101&gt;AU$1,0,((($G101-$F101)-($G101-AU$1))*(10/$E101)/10)),0),1)*$H101)</f>
        <v>42.307692307692307</v>
      </c>
      <c r="AU101" s="147">
        <f t="shared" ref="AU101" si="2315">IF(OR($H101=0,AT101=0),0,AT101/$H101)</f>
        <v>0.42307692307692307</v>
      </c>
      <c r="AV101" s="194">
        <f t="shared" ref="AV101:AV103" si="2316">IF(OR($F101="",$G101="",$H101=""),0,MIN(MAX(IF($F101&gt;AW$1,0,((($G101-$F101)-($G101-AW$1))*(10/$E101)/10)),0),1)*$H101)</f>
        <v>69.230769230769226</v>
      </c>
      <c r="AW101" s="147">
        <f t="shared" ref="AW101" si="2317">IF(OR($H101=0,AV101=0),0,AV101/$H101)</f>
        <v>0.69230769230769229</v>
      </c>
      <c r="AX101" s="194">
        <f t="shared" ref="AX101:AX103" si="2318">IF(OR($F101="",$G101="",$H101=""),0,MIN(MAX(IF($F101&gt;AY$1,0,((($G101-$F101)-($G101-AY$1))*(10/$E101)/10)),0),1)*$H101)</f>
        <v>96.15384615384616</v>
      </c>
      <c r="AY101" s="147">
        <f t="shared" ref="AY101" si="2319">IF(OR($H101=0,AX101=0),0,AX101/$H101)</f>
        <v>0.96153846153846156</v>
      </c>
      <c r="AZ101" s="194">
        <f t="shared" ref="AZ101:AZ103" si="2320">IF(OR($F101="",$G101="",$H101=""),0,MIN(MAX(IF($F101&gt;BA$1,0,((($G101-$F101)-($G101-BA$1))*(10/$E101)/10)),0),1)*$H101)</f>
        <v>100</v>
      </c>
      <c r="BA101" s="147">
        <f t="shared" ref="BA101" si="2321">IF(OR($H101=0,AZ101=0),0,AZ101/$H101)</f>
        <v>1</v>
      </c>
      <c r="BB101" s="194">
        <f t="shared" ref="BB101:BB103" si="2322">IF(OR($F101="",$G101="",$H101=""),0,MIN(MAX(IF($F101&gt;BC$1,0,((($G101-$F101)-($G101-BC$1))*(10/$E101)/10)),0),1)*$H101)</f>
        <v>100</v>
      </c>
      <c r="BC101" s="147">
        <f t="shared" ref="BC101" si="2323">IF(OR($H101=0,BB101=0),0,BB101/$H101)</f>
        <v>1</v>
      </c>
      <c r="BD101" s="194">
        <f t="shared" ref="BD101:BD103" si="2324">IF(OR($F101="",$G101="",$H101=""),0,MIN(MAX(IF($F101&gt;BE$1,0,((($G101-$F101)-($G101-BE$1))*(10/$E101)/10)),0),1)*$H101)</f>
        <v>100</v>
      </c>
      <c r="BE101" s="147">
        <f t="shared" ref="BE101" si="2325">IF(OR($H101=0,BD101=0),0,BD101/$H101)</f>
        <v>1</v>
      </c>
      <c r="BF101" s="194">
        <f t="shared" ref="BF101:BF103" si="2326">IF(OR($F101="",$G101="",$H101=""),0,MIN(MAX(IF($F101&gt;BG$1,0,((($G101-$F101)-($G101-BG$1))*(10/$E101)/10)),0),1)*$H101)</f>
        <v>100</v>
      </c>
      <c r="BG101" s="147">
        <f t="shared" ref="BG101" si="2327">IF(OR($H101=0,BF101=0),0,BF101/$H101)</f>
        <v>1</v>
      </c>
      <c r="BH101" s="194">
        <f t="shared" ref="BH101:BH103" si="2328">IF(OR($F101="",$G101="",$H101=""),0,MIN(MAX(IF($F101&gt;BI$1,0,((($G101-$F101)-($G101-BI$1))*(10/$E101)/10)),0),1)*$H101)</f>
        <v>100</v>
      </c>
      <c r="BI101" s="147">
        <f t="shared" ref="BI101" si="2329">IF(OR($H101=0,BH101=0),0,BH101/$H101)</f>
        <v>1</v>
      </c>
      <c r="BJ101" s="194">
        <f t="shared" ref="BJ101:BJ103" si="2330">IF(OR($F101="",$G101="",$H101=""),0,MIN(MAX(IF($F101&gt;BK$1,0,((($G101-$F101)-($G101-BK$1))*(10/$E101)/10)),0),1)*$H101)</f>
        <v>100</v>
      </c>
      <c r="BK101" s="147">
        <f t="shared" ref="BK101" si="2331">IF(OR($H101=0,BJ101=0),0,BJ101/$H101)</f>
        <v>1</v>
      </c>
      <c r="BL101" s="194">
        <f t="shared" ref="BL101:BL103" si="2332">IF(OR($F101="",$G101="",$H101=""),0,MIN(MAX(IF($F101&gt;BM$1,0,((($G101-$F101)-($G101-BM$1))*(10/$E101)/10)),0),1)*$H101)</f>
        <v>100</v>
      </c>
      <c r="BM101" s="147">
        <f t="shared" ref="BM101" si="2333">IF(OR($H101=0,BL101=0),0,BL101/$H101)</f>
        <v>1</v>
      </c>
      <c r="BN101" s="194">
        <f t="shared" ref="BN101:BN103" si="2334">IF(OR($F101="",$G101="",$H101=""),0,MIN(MAX(IF($F101&gt;BO$1,0,((($G101-$F101)-($G101-BO$1))*(10/$E101)/10)),0),1)*$H101)</f>
        <v>100</v>
      </c>
      <c r="BO101" s="147">
        <f t="shared" ref="BO101" si="2335">IF(OR($H101=0,BN101=0),0,BN101/$H101)</f>
        <v>1</v>
      </c>
      <c r="BP101" s="194">
        <f t="shared" ref="BP101:BP103" si="2336">IF(OR($F101="",$G101="",$H101=""),0,MIN(MAX(IF($F101&gt;BQ$1,0,((($G101-$F101)-($G101-BQ$1))*(10/$E101)/10)),0),1)*$H101)</f>
        <v>100</v>
      </c>
      <c r="BQ101" s="147">
        <f t="shared" ref="BQ101" si="2337">IF(OR($H101=0,BP101=0),0,BP101/$H101)</f>
        <v>1</v>
      </c>
      <c r="BR101" s="194">
        <f t="shared" ref="BR101:BR103" si="2338">IF(OR($F101="",$G101="",$H101=""),0,MIN(MAX(IF($F101&gt;BS$1,0,((($G101-$F101)-($G101-BS$1))*(10/$E101)/10)),0),1)*$H101)</f>
        <v>100</v>
      </c>
      <c r="BS101" s="147">
        <f t="shared" ref="BS101" si="2339">IF(OR($H101=0,BR101=0),0,BR101/$H101)</f>
        <v>1</v>
      </c>
      <c r="BT101" s="194">
        <f t="shared" ref="BT101:BT103" si="2340">IF(OR($F101="",$G101="",$H101=""),0,MIN(MAX(IF($F101&gt;BU$1,0,((($G101-$F101)-($G101-BU$1))*(10/$E101)/10)),0),1)*$H101)</f>
        <v>100</v>
      </c>
      <c r="BU101" s="147">
        <f t="shared" ref="BU101:BU103" si="2341">IF(OR($H101=0,BT101=0),0,BT101/$H101)</f>
        <v>1</v>
      </c>
      <c r="BV101" s="194">
        <f t="shared" ref="BV101:BV103" si="2342">IF(OR($F101="",$G101="",$H101=""),0,MIN(MAX(IF($F101&gt;BW$1,0,((($G101-$F101)-($G101-BW$1))*(10/$E101)/10)),0),1)*$H101)</f>
        <v>100</v>
      </c>
      <c r="BW101" s="147">
        <f t="shared" ref="BW101:BW103" si="2343">IF(OR($H101=0,BV101=0),0,BV101/$H101)</f>
        <v>1</v>
      </c>
      <c r="BX101" s="194">
        <f t="shared" ref="BX101:BX103" si="2344">IF(OR($F101="",$G101="",$H101=""),0,MIN(MAX(IF($F101&gt;BY$1,0,((($G101-$F101)-($G101-BY$1))*(10/$E101)/10)),0),1)*$H101)</f>
        <v>100</v>
      </c>
      <c r="BY101" s="147">
        <f t="shared" ref="BY101:BY103" si="2345">IF(OR($H101=0,BX101=0),0,BX101/$H101)</f>
        <v>1</v>
      </c>
      <c r="BZ101" s="194">
        <f t="shared" ref="BZ101:BZ103" si="2346">IF(OR($F101="",$G101="",$H101=""),0,MIN(MAX(IF($F101&gt;CA$1,0,((($G101-$F101)-($G101-CA$1))*(10/$E101)/10)),0),1)*$H101)</f>
        <v>100</v>
      </c>
      <c r="CA101" s="147">
        <f t="shared" ref="CA101:CA103" si="2347">IF(OR($H101=0,BZ101=0),0,BZ101/$H101)</f>
        <v>1</v>
      </c>
      <c r="CB101" s="194">
        <f t="shared" ref="CB101:CB103" si="2348">IF(OR($F101="",$G101="",$H101=""),0,MIN(MAX(IF($F101&gt;CC$1,0,((($G101-$F101)-($G101-CC$1))*(10/$E101)/10)),0),1)*$H101)</f>
        <v>100</v>
      </c>
      <c r="CC101" s="147">
        <f t="shared" ref="CC101:CC103" si="2349">IF(OR($H101=0,CB101=0),0,CB101/$H101)</f>
        <v>1</v>
      </c>
      <c r="CD101" s="194">
        <f t="shared" ref="CD101:CD103" si="2350">IF(OR($F101="",$G101="",$H101=""),0,MIN(MAX(IF($F101&gt;CE$1,0,((($G101-$F101)-($G101-CE$1))*(10/$E101)/10)),0),1)*$H101)</f>
        <v>100</v>
      </c>
      <c r="CE101" s="147">
        <f t="shared" ref="CE101:CE103" si="2351">IF(OR($H101=0,CD101=0),0,CD101/$H101)</f>
        <v>1</v>
      </c>
      <c r="CF101" s="194">
        <f t="shared" ref="CF101:CF103" si="2352">IF(OR($F101="",$G101="",$H101=""),0,MIN(MAX(IF($F101&gt;CG$1,0,((($G101-$F101)-($G101-CG$1))*(10/$E101)/10)),0),1)*$H101)</f>
        <v>100</v>
      </c>
      <c r="CG101" s="147">
        <f t="shared" ref="CG101:CG103" si="2353">IF(OR($H101=0,CF101=0),0,CF101/$H101)</f>
        <v>1</v>
      </c>
      <c r="CH101" s="194">
        <f t="shared" ref="CH101:CH103" si="2354">IF(OR($F101="",$G101="",$H101=""),0,MIN(MAX(IF($F101&gt;CI$1,0,((($G101-$F101)-($G101-CI$1))*(10/$E101)/10)),0),1)*$H101)</f>
        <v>100</v>
      </c>
      <c r="CI101" s="147">
        <f t="shared" ref="CI101:CI103" si="2355">IF(OR($H101=0,CH101=0),0,CH101/$H101)</f>
        <v>1</v>
      </c>
      <c r="CJ101" s="194">
        <f t="shared" ref="CJ101:CJ103" si="2356">IF(OR($F101="",$G101="",$H101=""),0,MIN(MAX(IF($F101&gt;CK$1,0,((($G101-$F101)-($G101-CK$1))*(10/$E101)/10)),0),1)*$H101)</f>
        <v>100</v>
      </c>
      <c r="CK101" s="147">
        <f t="shared" ref="CK101:CK103" si="2357">IF(OR($H101=0,CJ101=0),0,CJ101/$H101)</f>
        <v>1</v>
      </c>
      <c r="CL101" s="194">
        <f t="shared" ref="CL101:CL103" si="2358">IF(OR($F101="",$G101="",$H101=""),0,MIN(MAX(IF($F101&gt;CM$1,0,((($G101-$F101)-($G101-CM$1))*(10/$E101)/10)),0),1)*$H101)</f>
        <v>100</v>
      </c>
      <c r="CM101" s="147">
        <f t="shared" ref="CM101:CM103" si="2359">IF(OR($H101=0,CL101=0),0,CL101/$H101)</f>
        <v>1</v>
      </c>
    </row>
    <row r="102" spans="1:91" s="142" customFormat="1" ht="14.1" customHeight="1">
      <c r="A102" s="74">
        <f t="shared" si="1641"/>
        <v>240</v>
      </c>
      <c r="B102" s="173" t="s">
        <v>61</v>
      </c>
      <c r="C102" s="174"/>
      <c r="D102" s="140">
        <v>0</v>
      </c>
      <c r="E102" s="140">
        <v>1</v>
      </c>
      <c r="F102" s="175">
        <v>45337</v>
      </c>
      <c r="G102" s="175">
        <v>45337</v>
      </c>
      <c r="H102" s="144">
        <v>100</v>
      </c>
      <c r="I102" s="144">
        <v>100</v>
      </c>
      <c r="J102" s="145" t="s">
        <v>32</v>
      </c>
      <c r="K102" s="141">
        <f t="shared" si="2285"/>
        <v>100</v>
      </c>
      <c r="L102" s="55">
        <f t="shared" si="2286"/>
        <v>0</v>
      </c>
      <c r="M102" s="147">
        <f t="shared" si="2287"/>
        <v>1</v>
      </c>
      <c r="N102" s="148">
        <f t="shared" si="2288"/>
        <v>1</v>
      </c>
      <c r="O102" s="149">
        <f t="shared" si="1983"/>
        <v>0</v>
      </c>
      <c r="P102" s="150"/>
      <c r="T102" s="194">
        <f t="shared" si="2289"/>
        <v>0</v>
      </c>
      <c r="U102" s="147">
        <f t="shared" si="2290"/>
        <v>0</v>
      </c>
      <c r="V102" s="194">
        <f t="shared" si="2291"/>
        <v>0</v>
      </c>
      <c r="W102" s="147">
        <f t="shared" si="2290"/>
        <v>0</v>
      </c>
      <c r="X102" s="194">
        <f t="shared" si="2292"/>
        <v>0</v>
      </c>
      <c r="Y102" s="147">
        <f t="shared" ref="Y102" si="2360">IF(OR($H102=0,X102=0),0,X102/$H102)</f>
        <v>0</v>
      </c>
      <c r="Z102" s="194">
        <f t="shared" si="2294"/>
        <v>0</v>
      </c>
      <c r="AA102" s="147">
        <f t="shared" ref="AA102" si="2361">IF(OR($H102=0,Z102=0),0,Z102/$H102)</f>
        <v>0</v>
      </c>
      <c r="AB102" s="194">
        <f t="shared" si="2296"/>
        <v>0</v>
      </c>
      <c r="AC102" s="147">
        <f t="shared" ref="AC102" si="2362">IF(OR($H102=0,AB102=0),0,AB102/$H102)</f>
        <v>0</v>
      </c>
      <c r="AD102" s="194">
        <f t="shared" si="2298"/>
        <v>0</v>
      </c>
      <c r="AE102" s="147">
        <f t="shared" ref="AE102" si="2363">IF(OR($H102=0,AD102=0),0,AD102/$H102)</f>
        <v>0</v>
      </c>
      <c r="AF102" s="194">
        <f t="shared" si="2300"/>
        <v>0</v>
      </c>
      <c r="AG102" s="147">
        <f t="shared" ref="AG102" si="2364">IF(OR($H102=0,AF102=0),0,AF102/$H102)</f>
        <v>0</v>
      </c>
      <c r="AH102" s="194">
        <f t="shared" si="2302"/>
        <v>0</v>
      </c>
      <c r="AI102" s="147">
        <f t="shared" ref="AI102" si="2365">IF(OR($H102=0,AH102=0),0,AH102/$H102)</f>
        <v>0</v>
      </c>
      <c r="AJ102" s="194">
        <f t="shared" si="2304"/>
        <v>0</v>
      </c>
      <c r="AK102" s="147">
        <f t="shared" ref="AK102" si="2366">IF(OR($H102=0,AJ102=0),0,AJ102/$H102)</f>
        <v>0</v>
      </c>
      <c r="AL102" s="194">
        <f t="shared" si="2306"/>
        <v>0</v>
      </c>
      <c r="AM102" s="147">
        <f t="shared" ref="AM102" si="2367">IF(OR($H102=0,AL102=0),0,AL102/$H102)</f>
        <v>0</v>
      </c>
      <c r="AN102" s="194">
        <f t="shared" si="2308"/>
        <v>0</v>
      </c>
      <c r="AO102" s="147">
        <f t="shared" ref="AO102" si="2368">IF(OR($H102=0,AN102=0),0,AN102/$H102)</f>
        <v>0</v>
      </c>
      <c r="AP102" s="194">
        <f t="shared" si="2310"/>
        <v>0</v>
      </c>
      <c r="AQ102" s="147">
        <f t="shared" ref="AQ102" si="2369">IF(OR($H102=0,AP102=0),0,AP102/$H102)</f>
        <v>0</v>
      </c>
      <c r="AR102" s="194">
        <f t="shared" si="2312"/>
        <v>0</v>
      </c>
      <c r="AS102" s="147">
        <f t="shared" ref="AS102" si="2370">IF(OR($H102=0,AR102=0),0,AR102/$H102)</f>
        <v>0</v>
      </c>
      <c r="AT102" s="194">
        <f t="shared" si="2314"/>
        <v>0</v>
      </c>
      <c r="AU102" s="147">
        <f t="shared" ref="AU102" si="2371">IF(OR($H102=0,AT102=0),0,AT102/$H102)</f>
        <v>0</v>
      </c>
      <c r="AV102" s="194">
        <f t="shared" si="2316"/>
        <v>0</v>
      </c>
      <c r="AW102" s="147">
        <f t="shared" ref="AW102" si="2372">IF(OR($H102=0,AV102=0),0,AV102/$H102)</f>
        <v>0</v>
      </c>
      <c r="AX102" s="194">
        <f t="shared" si="2318"/>
        <v>0</v>
      </c>
      <c r="AY102" s="147">
        <f t="shared" ref="AY102" si="2373">IF(OR($H102=0,AX102=0),0,AX102/$H102)</f>
        <v>0</v>
      </c>
      <c r="AZ102" s="194">
        <f t="shared" si="2320"/>
        <v>0</v>
      </c>
      <c r="BA102" s="147">
        <f t="shared" ref="BA102" si="2374">IF(OR($H102=0,AZ102=0),0,AZ102/$H102)</f>
        <v>0</v>
      </c>
      <c r="BB102" s="194">
        <f t="shared" si="2322"/>
        <v>100</v>
      </c>
      <c r="BC102" s="147">
        <f t="shared" ref="BC102" si="2375">IF(OR($H102=0,BB102=0),0,BB102/$H102)</f>
        <v>1</v>
      </c>
      <c r="BD102" s="194">
        <f t="shared" si="2324"/>
        <v>100</v>
      </c>
      <c r="BE102" s="147">
        <f t="shared" ref="BE102" si="2376">IF(OR($H102=0,BD102=0),0,BD102/$H102)</f>
        <v>1</v>
      </c>
      <c r="BF102" s="194">
        <f t="shared" si="2326"/>
        <v>100</v>
      </c>
      <c r="BG102" s="147">
        <f t="shared" ref="BG102" si="2377">IF(OR($H102=0,BF102=0),0,BF102/$H102)</f>
        <v>1</v>
      </c>
      <c r="BH102" s="194">
        <f t="shared" si="2328"/>
        <v>100</v>
      </c>
      <c r="BI102" s="147">
        <f t="shared" ref="BI102" si="2378">IF(OR($H102=0,BH102=0),0,BH102/$H102)</f>
        <v>1</v>
      </c>
      <c r="BJ102" s="194">
        <f t="shared" si="2330"/>
        <v>100</v>
      </c>
      <c r="BK102" s="147">
        <f t="shared" ref="BK102" si="2379">IF(OR($H102=0,BJ102=0),0,BJ102/$H102)</f>
        <v>1</v>
      </c>
      <c r="BL102" s="194">
        <f t="shared" si="2332"/>
        <v>100</v>
      </c>
      <c r="BM102" s="147">
        <f t="shared" ref="BM102" si="2380">IF(OR($H102=0,BL102=0),0,BL102/$H102)</f>
        <v>1</v>
      </c>
      <c r="BN102" s="194">
        <f t="shared" si="2334"/>
        <v>100</v>
      </c>
      <c r="BO102" s="147">
        <f t="shared" ref="BO102" si="2381">IF(OR($H102=0,BN102=0),0,BN102/$H102)</f>
        <v>1</v>
      </c>
      <c r="BP102" s="194">
        <f t="shared" si="2336"/>
        <v>100</v>
      </c>
      <c r="BQ102" s="147">
        <f t="shared" ref="BQ102" si="2382">IF(OR($H102=0,BP102=0),0,BP102/$H102)</f>
        <v>1</v>
      </c>
      <c r="BR102" s="194">
        <f t="shared" si="2338"/>
        <v>100</v>
      </c>
      <c r="BS102" s="147">
        <f t="shared" ref="BS102" si="2383">IF(OR($H102=0,BR102=0),0,BR102/$H102)</f>
        <v>1</v>
      </c>
      <c r="BT102" s="194">
        <f t="shared" si="2340"/>
        <v>100</v>
      </c>
      <c r="BU102" s="147">
        <f t="shared" si="2341"/>
        <v>1</v>
      </c>
      <c r="BV102" s="194">
        <f t="shared" si="2342"/>
        <v>100</v>
      </c>
      <c r="BW102" s="147">
        <f t="shared" si="2343"/>
        <v>1</v>
      </c>
      <c r="BX102" s="194">
        <f t="shared" si="2344"/>
        <v>100</v>
      </c>
      <c r="BY102" s="147">
        <f t="shared" si="2345"/>
        <v>1</v>
      </c>
      <c r="BZ102" s="194">
        <f t="shared" si="2346"/>
        <v>100</v>
      </c>
      <c r="CA102" s="147">
        <f t="shared" si="2347"/>
        <v>1</v>
      </c>
      <c r="CB102" s="194">
        <f t="shared" si="2348"/>
        <v>100</v>
      </c>
      <c r="CC102" s="147">
        <f t="shared" si="2349"/>
        <v>1</v>
      </c>
      <c r="CD102" s="194">
        <f t="shared" si="2350"/>
        <v>100</v>
      </c>
      <c r="CE102" s="147">
        <f t="shared" si="2351"/>
        <v>1</v>
      </c>
      <c r="CF102" s="194">
        <f t="shared" si="2352"/>
        <v>100</v>
      </c>
      <c r="CG102" s="147">
        <f t="shared" si="2353"/>
        <v>1</v>
      </c>
      <c r="CH102" s="194">
        <f t="shared" si="2354"/>
        <v>100</v>
      </c>
      <c r="CI102" s="147">
        <f t="shared" si="2355"/>
        <v>1</v>
      </c>
      <c r="CJ102" s="194">
        <f t="shared" si="2356"/>
        <v>100</v>
      </c>
      <c r="CK102" s="147">
        <f t="shared" si="2357"/>
        <v>1</v>
      </c>
      <c r="CL102" s="194">
        <f t="shared" si="2358"/>
        <v>100</v>
      </c>
      <c r="CM102" s="147">
        <f t="shared" si="2359"/>
        <v>1</v>
      </c>
    </row>
    <row r="103" spans="1:91" s="142" customFormat="1" ht="14.1" customHeight="1">
      <c r="A103" s="74">
        <f t="shared" si="1641"/>
        <v>241</v>
      </c>
      <c r="B103" s="173" t="s">
        <v>62</v>
      </c>
      <c r="C103" s="174"/>
      <c r="D103" s="140">
        <v>0</v>
      </c>
      <c r="E103" s="140">
        <v>1</v>
      </c>
      <c r="F103" s="175">
        <v>45337</v>
      </c>
      <c r="G103" s="175">
        <v>45337</v>
      </c>
      <c r="H103" s="144">
        <v>100</v>
      </c>
      <c r="I103" s="144">
        <v>100</v>
      </c>
      <c r="J103" s="145" t="s">
        <v>32</v>
      </c>
      <c r="K103" s="141">
        <f t="shared" si="2285"/>
        <v>100</v>
      </c>
      <c r="L103" s="55">
        <f>D103/$D$88</f>
        <v>0</v>
      </c>
      <c r="M103" s="147">
        <f t="shared" si="2287"/>
        <v>1</v>
      </c>
      <c r="N103" s="148">
        <f t="shared" si="2288"/>
        <v>1</v>
      </c>
      <c r="O103" s="149">
        <f t="shared" si="1983"/>
        <v>0</v>
      </c>
      <c r="P103" s="150"/>
      <c r="T103" s="194">
        <f t="shared" si="2289"/>
        <v>0</v>
      </c>
      <c r="U103" s="147">
        <f t="shared" si="2290"/>
        <v>0</v>
      </c>
      <c r="V103" s="194">
        <f t="shared" si="2291"/>
        <v>0</v>
      </c>
      <c r="W103" s="147">
        <f t="shared" si="2290"/>
        <v>0</v>
      </c>
      <c r="X103" s="194">
        <f t="shared" si="2292"/>
        <v>0</v>
      </c>
      <c r="Y103" s="147">
        <f t="shared" ref="Y103" si="2384">IF(OR($H103=0,X103=0),0,X103/$H103)</f>
        <v>0</v>
      </c>
      <c r="Z103" s="194">
        <f t="shared" si="2294"/>
        <v>0</v>
      </c>
      <c r="AA103" s="147">
        <f t="shared" ref="AA103" si="2385">IF(OR($H103=0,Z103=0),0,Z103/$H103)</f>
        <v>0</v>
      </c>
      <c r="AB103" s="194">
        <f t="shared" si="2296"/>
        <v>0</v>
      </c>
      <c r="AC103" s="147">
        <f t="shared" ref="AC103" si="2386">IF(OR($H103=0,AB103=0),0,AB103/$H103)</f>
        <v>0</v>
      </c>
      <c r="AD103" s="194">
        <f t="shared" si="2298"/>
        <v>0</v>
      </c>
      <c r="AE103" s="147">
        <f t="shared" ref="AE103" si="2387">IF(OR($H103=0,AD103=0),0,AD103/$H103)</f>
        <v>0</v>
      </c>
      <c r="AF103" s="194">
        <f t="shared" si="2300"/>
        <v>0</v>
      </c>
      <c r="AG103" s="147">
        <f t="shared" ref="AG103" si="2388">IF(OR($H103=0,AF103=0),0,AF103/$H103)</f>
        <v>0</v>
      </c>
      <c r="AH103" s="194">
        <f t="shared" si="2302"/>
        <v>0</v>
      </c>
      <c r="AI103" s="147">
        <f t="shared" ref="AI103" si="2389">IF(OR($H103=0,AH103=0),0,AH103/$H103)</f>
        <v>0</v>
      </c>
      <c r="AJ103" s="194">
        <f t="shared" si="2304"/>
        <v>0</v>
      </c>
      <c r="AK103" s="147">
        <f t="shared" ref="AK103" si="2390">IF(OR($H103=0,AJ103=0),0,AJ103/$H103)</f>
        <v>0</v>
      </c>
      <c r="AL103" s="194">
        <f t="shared" si="2306"/>
        <v>0</v>
      </c>
      <c r="AM103" s="147">
        <f t="shared" ref="AM103" si="2391">IF(OR($H103=0,AL103=0),0,AL103/$H103)</f>
        <v>0</v>
      </c>
      <c r="AN103" s="194">
        <f t="shared" si="2308"/>
        <v>0</v>
      </c>
      <c r="AO103" s="147">
        <f t="shared" ref="AO103" si="2392">IF(OR($H103=0,AN103=0),0,AN103/$H103)</f>
        <v>0</v>
      </c>
      <c r="AP103" s="194">
        <f t="shared" si="2310"/>
        <v>0</v>
      </c>
      <c r="AQ103" s="147">
        <f t="shared" ref="AQ103" si="2393">IF(OR($H103=0,AP103=0),0,AP103/$H103)</f>
        <v>0</v>
      </c>
      <c r="AR103" s="194">
        <f t="shared" si="2312"/>
        <v>0</v>
      </c>
      <c r="AS103" s="147">
        <f t="shared" ref="AS103" si="2394">IF(OR($H103=0,AR103=0),0,AR103/$H103)</f>
        <v>0</v>
      </c>
      <c r="AT103" s="194">
        <f t="shared" si="2314"/>
        <v>0</v>
      </c>
      <c r="AU103" s="147">
        <f t="shared" ref="AU103" si="2395">IF(OR($H103=0,AT103=0),0,AT103/$H103)</f>
        <v>0</v>
      </c>
      <c r="AV103" s="194">
        <f t="shared" si="2316"/>
        <v>0</v>
      </c>
      <c r="AW103" s="147">
        <f t="shared" ref="AW103" si="2396">IF(OR($H103=0,AV103=0),0,AV103/$H103)</f>
        <v>0</v>
      </c>
      <c r="AX103" s="194">
        <f t="shared" si="2318"/>
        <v>0</v>
      </c>
      <c r="AY103" s="147">
        <f t="shared" ref="AY103" si="2397">IF(OR($H103=0,AX103=0),0,AX103/$H103)</f>
        <v>0</v>
      </c>
      <c r="AZ103" s="194">
        <f t="shared" si="2320"/>
        <v>0</v>
      </c>
      <c r="BA103" s="147">
        <f t="shared" ref="BA103" si="2398">IF(OR($H103=0,AZ103=0),0,AZ103/$H103)</f>
        <v>0</v>
      </c>
      <c r="BB103" s="194">
        <f t="shared" si="2322"/>
        <v>100</v>
      </c>
      <c r="BC103" s="147">
        <f t="shared" ref="BC103" si="2399">IF(OR($H103=0,BB103=0),0,BB103/$H103)</f>
        <v>1</v>
      </c>
      <c r="BD103" s="194">
        <f t="shared" si="2324"/>
        <v>100</v>
      </c>
      <c r="BE103" s="147">
        <f t="shared" ref="BE103" si="2400">IF(OR($H103=0,BD103=0),0,BD103/$H103)</f>
        <v>1</v>
      </c>
      <c r="BF103" s="194">
        <f t="shared" si="2326"/>
        <v>100</v>
      </c>
      <c r="BG103" s="147">
        <f t="shared" ref="BG103" si="2401">IF(OR($H103=0,BF103=0),0,BF103/$H103)</f>
        <v>1</v>
      </c>
      <c r="BH103" s="194">
        <f t="shared" si="2328"/>
        <v>100</v>
      </c>
      <c r="BI103" s="147">
        <f t="shared" ref="BI103" si="2402">IF(OR($H103=0,BH103=0),0,BH103/$H103)</f>
        <v>1</v>
      </c>
      <c r="BJ103" s="194">
        <f t="shared" si="2330"/>
        <v>100</v>
      </c>
      <c r="BK103" s="147">
        <f t="shared" ref="BK103" si="2403">IF(OR($H103=0,BJ103=0),0,BJ103/$H103)</f>
        <v>1</v>
      </c>
      <c r="BL103" s="194">
        <f t="shared" si="2332"/>
        <v>100</v>
      </c>
      <c r="BM103" s="147">
        <f t="shared" ref="BM103" si="2404">IF(OR($H103=0,BL103=0),0,BL103/$H103)</f>
        <v>1</v>
      </c>
      <c r="BN103" s="194">
        <f t="shared" si="2334"/>
        <v>100</v>
      </c>
      <c r="BO103" s="147">
        <f t="shared" ref="BO103" si="2405">IF(OR($H103=0,BN103=0),0,BN103/$H103)</f>
        <v>1</v>
      </c>
      <c r="BP103" s="194">
        <f t="shared" si="2336"/>
        <v>100</v>
      </c>
      <c r="BQ103" s="147">
        <f t="shared" ref="BQ103" si="2406">IF(OR($H103=0,BP103=0),0,BP103/$H103)</f>
        <v>1</v>
      </c>
      <c r="BR103" s="194">
        <f t="shared" si="2338"/>
        <v>100</v>
      </c>
      <c r="BS103" s="147">
        <f t="shared" ref="BS103" si="2407">IF(OR($H103=0,BR103=0),0,BR103/$H103)</f>
        <v>1</v>
      </c>
      <c r="BT103" s="194">
        <f t="shared" si="2340"/>
        <v>100</v>
      </c>
      <c r="BU103" s="147">
        <f t="shared" si="2341"/>
        <v>1</v>
      </c>
      <c r="BV103" s="194">
        <f t="shared" si="2342"/>
        <v>100</v>
      </c>
      <c r="BW103" s="147">
        <f t="shared" si="2343"/>
        <v>1</v>
      </c>
      <c r="BX103" s="194">
        <f t="shared" si="2344"/>
        <v>100</v>
      </c>
      <c r="BY103" s="147">
        <f t="shared" si="2345"/>
        <v>1</v>
      </c>
      <c r="BZ103" s="194">
        <f t="shared" si="2346"/>
        <v>100</v>
      </c>
      <c r="CA103" s="147">
        <f t="shared" si="2347"/>
        <v>1</v>
      </c>
      <c r="CB103" s="194">
        <f t="shared" si="2348"/>
        <v>100</v>
      </c>
      <c r="CC103" s="147">
        <f t="shared" si="2349"/>
        <v>1</v>
      </c>
      <c r="CD103" s="194">
        <f t="shared" si="2350"/>
        <v>100</v>
      </c>
      <c r="CE103" s="147">
        <f t="shared" si="2351"/>
        <v>1</v>
      </c>
      <c r="CF103" s="194">
        <f t="shared" si="2352"/>
        <v>100</v>
      </c>
      <c r="CG103" s="147">
        <f t="shared" si="2353"/>
        <v>1</v>
      </c>
      <c r="CH103" s="194">
        <f t="shared" si="2354"/>
        <v>100</v>
      </c>
      <c r="CI103" s="147">
        <f t="shared" si="2355"/>
        <v>1</v>
      </c>
      <c r="CJ103" s="194">
        <f t="shared" si="2356"/>
        <v>100</v>
      </c>
      <c r="CK103" s="147">
        <f t="shared" si="2357"/>
        <v>1</v>
      </c>
      <c r="CL103" s="194">
        <f t="shared" si="2358"/>
        <v>100</v>
      </c>
      <c r="CM103" s="147">
        <f t="shared" si="2359"/>
        <v>1</v>
      </c>
    </row>
    <row r="104" spans="1:91" s="100" customFormat="1" ht="14.1" customHeight="1">
      <c r="A104" s="74">
        <f t="shared" si="1641"/>
        <v>242</v>
      </c>
      <c r="B104" s="179" t="s">
        <v>94</v>
      </c>
      <c r="C104" s="180"/>
      <c r="D104" s="111">
        <v>54</v>
      </c>
      <c r="E104" s="111">
        <v>62</v>
      </c>
      <c r="F104" s="181">
        <v>45276</v>
      </c>
      <c r="G104" s="181">
        <v>45337</v>
      </c>
      <c r="H104" s="103"/>
      <c r="I104" s="103"/>
      <c r="J104" s="104"/>
      <c r="K104" s="105"/>
      <c r="L104" s="106">
        <f>D104/$D$87</f>
        <v>0.13500000000000001</v>
      </c>
      <c r="M104" s="107">
        <f>$L105*M105+$L106*M106+$L107*M107+$L108*M108+$L109*M109+$L113*M113+$L117*M117+$L118*M118+$L119*M119</f>
        <v>1</v>
      </c>
      <c r="N104" s="107">
        <f>$L105*N105+$L106*N106+$L107*N107+$L108*N108+$L109*N109+$L113*N113+$L117*N117+$L118*N118+$L119*N119</f>
        <v>1</v>
      </c>
      <c r="O104" s="108">
        <f t="shared" si="1983"/>
        <v>0</v>
      </c>
      <c r="P104" s="109"/>
      <c r="T104" s="196"/>
      <c r="U104" s="107">
        <f>$L105*U105+$L106*U106+$L107*U107+$L108*U108+$L109*U109+$L113*U113+$L117*U117+$L118*U118+$L119*U119</f>
        <v>0</v>
      </c>
      <c r="V104" s="196"/>
      <c r="W104" s="107">
        <f>$L105*W105+$L106*W106+$L107*W107+$L108*W108+$L109*W109+$L113*W113+$L117*W117+$L118*W118+$L119*W119</f>
        <v>0</v>
      </c>
      <c r="X104" s="196"/>
      <c r="Y104" s="107">
        <f>$L105*Y105+$L106*Y106+$L107*Y107+$L108*Y108+$L109*Y109+$L113*Y113+$L117*Y117+$L118*Y118+$L119*Y119</f>
        <v>0</v>
      </c>
      <c r="Z104" s="196"/>
      <c r="AA104" s="107">
        <f>$L105*AA105+$L106*AA106+$L107*AA107+$L108*AA108+$L109*AA109+$L113*AA113+$L117*AA117+$L118*AA118+$L119*AA119</f>
        <v>0</v>
      </c>
      <c r="AB104" s="196"/>
      <c r="AC104" s="107">
        <f>$L105*AC105+$L106*AC106+$L107*AC107+$L108*AC108+$L109*AC109+$L113*AC113+$L117*AC117+$L118*AC118+$L119*AC119</f>
        <v>0</v>
      </c>
      <c r="AD104" s="196"/>
      <c r="AE104" s="107">
        <f>$L105*AE105+$L106*AE106+$L107*AE107+$L108*AE108+$L109*AE109+$L113*AE113+$L117*AE117+$L118*AE118+$L119*AE119</f>
        <v>0</v>
      </c>
      <c r="AF104" s="196"/>
      <c r="AG104" s="107">
        <f>$L105*AG105+$L106*AG106+$L107*AG107+$L108*AG108+$L109*AG109+$L113*AG113+$L117*AG117+$L118*AG118+$L119*AG119</f>
        <v>0</v>
      </c>
      <c r="AH104" s="196"/>
      <c r="AI104" s="107">
        <f>$L105*AI105+$L106*AI106+$L107*AI107+$L108*AI108+$L109*AI109+$L113*AI113+$L117*AI117+$L118*AI118+$L119*AI119</f>
        <v>0</v>
      </c>
      <c r="AJ104" s="196"/>
      <c r="AK104" s="107">
        <f>$L105*AK105+$L106*AK106+$L107*AK107+$L108*AK108+$L109*AK109+$L113*AK113+$L117*AK117+$L118*AK118+$L119*AK119</f>
        <v>0</v>
      </c>
      <c r="AL104" s="196"/>
      <c r="AM104" s="107">
        <f>$L105*AM105+$L106*AM106+$L107*AM107+$L108*AM108+$L109*AM109+$L113*AM113+$L117*AM117+$L118*AM118+$L119*AM119</f>
        <v>0.1111111111111111</v>
      </c>
      <c r="AN104" s="196"/>
      <c r="AO104" s="107">
        <f>$L105*AO105+$L106*AO106+$L107*AO107+$L108*AO108+$L109*AO109+$L113*AO113+$L117*AO117+$L118*AO118+$L119*AO119</f>
        <v>0.27777777777777779</v>
      </c>
      <c r="AP104" s="196"/>
      <c r="AQ104" s="107">
        <f>$L105*AQ105+$L106*AQ106+$L107*AQ107+$L108*AQ108+$L109*AQ109+$L113*AQ113+$L117*AQ117+$L118*AQ118+$L119*AQ119</f>
        <v>0.42592592592592593</v>
      </c>
      <c r="AR104" s="196"/>
      <c r="AS104" s="107">
        <f>$L105*AS105+$L106*AS106+$L107*AS107+$L108*AS108+$L109*AS109+$L113*AS113+$L117*AS117+$L118*AS118+$L119*AS119</f>
        <v>0.53703703703703698</v>
      </c>
      <c r="AT104" s="196"/>
      <c r="AU104" s="107">
        <f>$L105*AU105+$L106*AU106+$L107*AU107+$L108*AU108+$L109*AU109+$L113*AU113+$L117*AU117+$L118*AU118+$L119*AU119</f>
        <v>0.64814814814814814</v>
      </c>
      <c r="AV104" s="196"/>
      <c r="AW104" s="107">
        <f>$L105*AW105+$L106*AW106+$L107*AW107+$L108*AW108+$L109*AW109+$L113*AW113+$L117*AW117+$L118*AW118+$L119*AW119</f>
        <v>0.77777777777777768</v>
      </c>
      <c r="AX104" s="196"/>
      <c r="AY104" s="107">
        <f>$L105*AY105+$L106*AY106+$L107*AY107+$L108*AY108+$L109*AY109+$L113*AY113+$L117*AY117+$L118*AY118+$L119*AY119</f>
        <v>0.90740740740740744</v>
      </c>
      <c r="AZ104" s="196"/>
      <c r="BA104" s="107">
        <f>$L105*BA105+$L106*BA106+$L107*BA107+$L108*BA108+$L109*BA109+$L113*BA113+$L117*BA117+$L118*BA118+$L119*BA119</f>
        <v>0.94444444444444442</v>
      </c>
      <c r="BB104" s="196"/>
      <c r="BC104" s="107">
        <f>$L105*BC105+$L106*BC106+$L107*BC107+$L108*BC108+$L109*BC109+$L113*BC113+$L117*BC117+$L118*BC118+$L119*BC119</f>
        <v>1</v>
      </c>
      <c r="BD104" s="196"/>
      <c r="BE104" s="107">
        <f>$L105*BE105+$L106*BE106+$L107*BE107+$L108*BE108+$L109*BE109+$L113*BE113+$L117*BE117+$L118*BE118+$L119*BE119</f>
        <v>1</v>
      </c>
      <c r="BF104" s="196"/>
      <c r="BG104" s="107">
        <f>$L105*BG105+$L106*BG106+$L107*BG107+$L108*BG108+$L109*BG109+$L113*BG113+$L117*BG117+$L118*BG118+$L119*BG119</f>
        <v>1</v>
      </c>
      <c r="BH104" s="196"/>
      <c r="BI104" s="107">
        <f>$L105*BI105+$L106*BI106+$L107*BI107+$L108*BI108+$L109*BI109+$L113*BI113+$L117*BI117+$L118*BI118+$L119*BI119</f>
        <v>1</v>
      </c>
      <c r="BJ104" s="196"/>
      <c r="BK104" s="107">
        <f>$L105*BK105+$L106*BK106+$L107*BK107+$L108*BK108+$L109*BK109+$L113*BK113+$L117*BK117+$L118*BK118+$L119*BK119</f>
        <v>1</v>
      </c>
      <c r="BL104" s="196"/>
      <c r="BM104" s="107">
        <f>$L105*BM105+$L106*BM106+$L107*BM107+$L108*BM108+$L109*BM109+$L113*BM113+$L117*BM117+$L118*BM118+$L119*BM119</f>
        <v>1</v>
      </c>
      <c r="BN104" s="196"/>
      <c r="BO104" s="107">
        <f>$L105*BO105+$L106*BO106+$L107*BO107+$L108*BO108+$L109*BO109+$L113*BO113+$L117*BO117+$L118*BO118+$L119*BO119</f>
        <v>1</v>
      </c>
      <c r="BP104" s="196"/>
      <c r="BQ104" s="107">
        <f>$L105*BQ105+$L106*BQ106+$L107*BQ107+$L108*BQ108+$L109*BQ109+$L113*BQ113+$L117*BQ117+$L118*BQ118+$L119*BQ119</f>
        <v>1</v>
      </c>
      <c r="BR104" s="196"/>
      <c r="BS104" s="107">
        <f>$L105*BS105+$L106*BS106+$L107*BS107+$L108*BS108+$L109*BS109+$L113*BS113+$L117*BS117+$L118*BS118+$L119*BS119</f>
        <v>1</v>
      </c>
      <c r="BT104" s="196"/>
      <c r="BU104" s="107">
        <f t="shared" ref="BU104" si="2408">$L105*BU105+$L106*BU106+$L107*BU107+$L108*BU108+$L109*BU109+$L113*BU113+$L117*BU117+$L118*BU118+$L119*BU119</f>
        <v>1</v>
      </c>
      <c r="BV104" s="196"/>
      <c r="BW104" s="107">
        <f t="shared" ref="BW104" si="2409">$L105*BW105+$L106*BW106+$L107*BW107+$L108*BW108+$L109*BW109+$L113*BW113+$L117*BW117+$L118*BW118+$L119*BW119</f>
        <v>1</v>
      </c>
      <c r="BX104" s="196"/>
      <c r="BY104" s="107">
        <f t="shared" ref="BY104" si="2410">$L105*BY105+$L106*BY106+$L107*BY107+$L108*BY108+$L109*BY109+$L113*BY113+$L117*BY117+$L118*BY118+$L119*BY119</f>
        <v>1</v>
      </c>
      <c r="BZ104" s="196"/>
      <c r="CA104" s="107">
        <f t="shared" ref="CA104" si="2411">$L105*CA105+$L106*CA106+$L107*CA107+$L108*CA108+$L109*CA109+$L113*CA113+$L117*CA117+$L118*CA118+$L119*CA119</f>
        <v>1</v>
      </c>
      <c r="CB104" s="196"/>
      <c r="CC104" s="107">
        <f t="shared" ref="CC104" si="2412">$L105*CC105+$L106*CC106+$L107*CC107+$L108*CC108+$L109*CC109+$L113*CC113+$L117*CC117+$L118*CC118+$L119*CC119</f>
        <v>1</v>
      </c>
      <c r="CD104" s="196"/>
      <c r="CE104" s="107">
        <f t="shared" ref="CE104" si="2413">$L105*CE105+$L106*CE106+$L107*CE107+$L108*CE108+$L109*CE109+$L113*CE113+$L117*CE117+$L118*CE118+$L119*CE119</f>
        <v>1</v>
      </c>
      <c r="CF104" s="196"/>
      <c r="CG104" s="107">
        <f t="shared" ref="CG104" si="2414">$L105*CG105+$L106*CG106+$L107*CG107+$L108*CG108+$L109*CG109+$L113*CG113+$L117*CG117+$L118*CG118+$L119*CG119</f>
        <v>1</v>
      </c>
      <c r="CH104" s="196"/>
      <c r="CI104" s="107">
        <f t="shared" ref="CI104" si="2415">$L105*CI105+$L106*CI106+$L107*CI107+$L108*CI108+$L109*CI109+$L113*CI113+$L117*CI117+$L118*CI118+$L119*CI119</f>
        <v>1</v>
      </c>
      <c r="CJ104" s="196"/>
      <c r="CK104" s="107">
        <f t="shared" ref="CK104" si="2416">$L105*CK105+$L106*CK106+$L107*CK107+$L108*CK108+$L109*CK109+$L113*CK113+$L117*CK117+$L118*CK118+$L119*CK119</f>
        <v>1</v>
      </c>
      <c r="CL104" s="196"/>
      <c r="CM104" s="107">
        <f t="shared" ref="CM104" si="2417">$L105*CM105+$L106*CM106+$L107*CM107+$L108*CM108+$L109*CM109+$L113*CM113+$L117*CM117+$L118*CM118+$L119*CM119</f>
        <v>1</v>
      </c>
    </row>
    <row r="105" spans="1:91" s="142" customFormat="1" ht="14.1" customHeight="1">
      <c r="A105" s="74">
        <f t="shared" si="1641"/>
        <v>243</v>
      </c>
      <c r="B105" s="173" t="s">
        <v>95</v>
      </c>
      <c r="C105" s="174"/>
      <c r="D105" s="140">
        <v>6</v>
      </c>
      <c r="E105" s="140">
        <v>6</v>
      </c>
      <c r="F105" s="175">
        <v>45276</v>
      </c>
      <c r="G105" s="175">
        <v>45281</v>
      </c>
      <c r="H105" s="144">
        <v>100</v>
      </c>
      <c r="I105" s="144">
        <v>100</v>
      </c>
      <c r="J105" s="145" t="s">
        <v>32</v>
      </c>
      <c r="K105" s="141">
        <f>IF(OR(F105="",G105="",H105=""),0,MIN(MAX(IF(F105&gt;$O$1,0,(((G105-F105)-(G105-$O$1))*(10/E105)/10)),0),1)*H105)</f>
        <v>100</v>
      </c>
      <c r="L105" s="55">
        <f>D105/$D$104</f>
        <v>0.1111111111111111</v>
      </c>
      <c r="M105" s="147">
        <f>IF(OR(H105=0,K105=0),0,K105/H105)</f>
        <v>1</v>
      </c>
      <c r="N105" s="148">
        <f>IF(OR(H105=0,I105=0),0,I105/H105)</f>
        <v>1</v>
      </c>
      <c r="O105" s="149">
        <f t="shared" si="1983"/>
        <v>0</v>
      </c>
      <c r="P105" s="150"/>
      <c r="T105" s="194">
        <f>IF(OR($F105="",$G105="",$H105=""),0,MIN(MAX(IF($F105&gt;U$1,0,((($G105-$F105)-($G105-U$1))*(10/$E105)/10)),0),1)*$H105)</f>
        <v>0</v>
      </c>
      <c r="U105" s="147">
        <f t="shared" ref="U105:W108" si="2418">IF(OR($H105=0,T105=0),0,T105/$H105)</f>
        <v>0</v>
      </c>
      <c r="V105" s="194">
        <f>IF(OR($F105="",$G105="",$H105=""),0,MIN(MAX(IF($F105&gt;W$1,0,((($G105-$F105)-($G105-W$1))*(10/$E105)/10)),0),1)*$H105)</f>
        <v>0</v>
      </c>
      <c r="W105" s="147">
        <f t="shared" si="2418"/>
        <v>0</v>
      </c>
      <c r="X105" s="194">
        <f>IF(OR($F105="",$G105="",$H105=""),0,MIN(MAX(IF($F105&gt;Y$1,0,((($G105-$F105)-($G105-Y$1))*(10/$E105)/10)),0),1)*$H105)</f>
        <v>0</v>
      </c>
      <c r="Y105" s="147">
        <f t="shared" ref="Y105" si="2419">IF(OR($H105=0,X105=0),0,X105/$H105)</f>
        <v>0</v>
      </c>
      <c r="Z105" s="194">
        <f>IF(OR($F105="",$G105="",$H105=""),0,MIN(MAX(IF($F105&gt;AA$1,0,((($G105-$F105)-($G105-AA$1))*(10/$E105)/10)),0),1)*$H105)</f>
        <v>0</v>
      </c>
      <c r="AA105" s="147">
        <f t="shared" ref="AA105" si="2420">IF(OR($H105=0,Z105=0),0,Z105/$H105)</f>
        <v>0</v>
      </c>
      <c r="AB105" s="194">
        <f>IF(OR($F105="",$G105="",$H105=""),0,MIN(MAX(IF($F105&gt;AC$1,0,((($G105-$F105)-($G105-AC$1))*(10/$E105)/10)),0),1)*$H105)</f>
        <v>0</v>
      </c>
      <c r="AC105" s="147">
        <f t="shared" ref="AC105" si="2421">IF(OR($H105=0,AB105=0),0,AB105/$H105)</f>
        <v>0</v>
      </c>
      <c r="AD105" s="194">
        <f>IF(OR($F105="",$G105="",$H105=""),0,MIN(MAX(IF($F105&gt;AE$1,0,((($G105-$F105)-($G105-AE$1))*(10/$E105)/10)),0),1)*$H105)</f>
        <v>0</v>
      </c>
      <c r="AE105" s="147">
        <f t="shared" ref="AE105" si="2422">IF(OR($H105=0,AD105=0),0,AD105/$H105)</f>
        <v>0</v>
      </c>
      <c r="AF105" s="194">
        <f>IF(OR($F105="",$G105="",$H105=""),0,MIN(MAX(IF($F105&gt;AG$1,0,((($G105-$F105)-($G105-AG$1))*(10/$E105)/10)),0),1)*$H105)</f>
        <v>0</v>
      </c>
      <c r="AG105" s="147">
        <f t="shared" ref="AG105" si="2423">IF(OR($H105=0,AF105=0),0,AF105/$H105)</f>
        <v>0</v>
      </c>
      <c r="AH105" s="194">
        <f>IF(OR($F105="",$G105="",$H105=""),0,MIN(MAX(IF($F105&gt;AI$1,0,((($G105-$F105)-($G105-AI$1))*(10/$E105)/10)),0),1)*$H105)</f>
        <v>0</v>
      </c>
      <c r="AI105" s="147">
        <f t="shared" ref="AI105" si="2424">IF(OR($H105=0,AH105=0),0,AH105/$H105)</f>
        <v>0</v>
      </c>
      <c r="AJ105" s="194">
        <f>IF(OR($F105="",$G105="",$H105=""),0,MIN(MAX(IF($F105&gt;AK$1,0,((($G105-$F105)-($G105-AK$1))*(10/$E105)/10)),0),1)*$H105)</f>
        <v>0</v>
      </c>
      <c r="AK105" s="147">
        <f t="shared" ref="AK105" si="2425">IF(OR($H105=0,AJ105=0),0,AJ105/$H105)</f>
        <v>0</v>
      </c>
      <c r="AL105" s="194">
        <f>IF(OR($F105="",$G105="",$H105=""),0,MIN(MAX(IF($F105&gt;AM$1,0,((($G105-$F105)-($G105-AM$1))*(10/$E105)/10)),0),1)*$H105)</f>
        <v>100</v>
      </c>
      <c r="AM105" s="147">
        <f t="shared" ref="AM105" si="2426">IF(OR($H105=0,AL105=0),0,AL105/$H105)</f>
        <v>1</v>
      </c>
      <c r="AN105" s="194">
        <f>IF(OR($F105="",$G105="",$H105=""),0,MIN(MAX(IF($F105&gt;AO$1,0,((($G105-$F105)-($G105-AO$1))*(10/$E105)/10)),0),1)*$H105)</f>
        <v>100</v>
      </c>
      <c r="AO105" s="147">
        <f t="shared" ref="AO105" si="2427">IF(OR($H105=0,AN105=0),0,AN105/$H105)</f>
        <v>1</v>
      </c>
      <c r="AP105" s="194">
        <f>IF(OR($F105="",$G105="",$H105=""),0,MIN(MAX(IF($F105&gt;AQ$1,0,((($G105-$F105)-($G105-AQ$1))*(10/$E105)/10)),0),1)*$H105)</f>
        <v>100</v>
      </c>
      <c r="AQ105" s="147">
        <f t="shared" ref="AQ105" si="2428">IF(OR($H105=0,AP105=0),0,AP105/$H105)</f>
        <v>1</v>
      </c>
      <c r="AR105" s="194">
        <f>IF(OR($F105="",$G105="",$H105=""),0,MIN(MAX(IF($F105&gt;AS$1,0,((($G105-$F105)-($G105-AS$1))*(10/$E105)/10)),0),1)*$H105)</f>
        <v>100</v>
      </c>
      <c r="AS105" s="147">
        <f t="shared" ref="AS105" si="2429">IF(OR($H105=0,AR105=0),0,AR105/$H105)</f>
        <v>1</v>
      </c>
      <c r="AT105" s="194">
        <f>IF(OR($F105="",$G105="",$H105=""),0,MIN(MAX(IF($F105&gt;AU$1,0,((($G105-$F105)-($G105-AU$1))*(10/$E105)/10)),0),1)*$H105)</f>
        <v>100</v>
      </c>
      <c r="AU105" s="147">
        <f t="shared" ref="AU105" si="2430">IF(OR($H105=0,AT105=0),0,AT105/$H105)</f>
        <v>1</v>
      </c>
      <c r="AV105" s="194">
        <f>IF(OR($F105="",$G105="",$H105=""),0,MIN(MAX(IF($F105&gt;AW$1,0,((($G105-$F105)-($G105-AW$1))*(10/$E105)/10)),0),1)*$H105)</f>
        <v>100</v>
      </c>
      <c r="AW105" s="147">
        <f t="shared" ref="AW105" si="2431">IF(OR($H105=0,AV105=0),0,AV105/$H105)</f>
        <v>1</v>
      </c>
      <c r="AX105" s="194">
        <f>IF(OR($F105="",$G105="",$H105=""),0,MIN(MAX(IF($F105&gt;AY$1,0,((($G105-$F105)-($G105-AY$1))*(10/$E105)/10)),0),1)*$H105)</f>
        <v>100</v>
      </c>
      <c r="AY105" s="147">
        <f t="shared" ref="AY105" si="2432">IF(OR($H105=0,AX105=0),0,AX105/$H105)</f>
        <v>1</v>
      </c>
      <c r="AZ105" s="194">
        <f>IF(OR($F105="",$G105="",$H105=""),0,MIN(MAX(IF($F105&gt;BA$1,0,((($G105-$F105)-($G105-BA$1))*(10/$E105)/10)),0),1)*$H105)</f>
        <v>100</v>
      </c>
      <c r="BA105" s="147">
        <f t="shared" ref="BA105" si="2433">IF(OR($H105=0,AZ105=0),0,AZ105/$H105)</f>
        <v>1</v>
      </c>
      <c r="BB105" s="194">
        <f>IF(OR($F105="",$G105="",$H105=""),0,MIN(MAX(IF($F105&gt;BC$1,0,((($G105-$F105)-($G105-BC$1))*(10/$E105)/10)),0),1)*$H105)</f>
        <v>100</v>
      </c>
      <c r="BC105" s="147">
        <f t="shared" ref="BC105" si="2434">IF(OR($H105=0,BB105=0),0,BB105/$H105)</f>
        <v>1</v>
      </c>
      <c r="BD105" s="194">
        <f>IF(OR($F105="",$G105="",$H105=""),0,MIN(MAX(IF($F105&gt;BE$1,0,((($G105-$F105)-($G105-BE$1))*(10/$E105)/10)),0),1)*$H105)</f>
        <v>100</v>
      </c>
      <c r="BE105" s="147">
        <f t="shared" ref="BE105" si="2435">IF(OR($H105=0,BD105=0),0,BD105/$H105)</f>
        <v>1</v>
      </c>
      <c r="BF105" s="194">
        <f>IF(OR($F105="",$G105="",$H105=""),0,MIN(MAX(IF($F105&gt;BG$1,0,((($G105-$F105)-($G105-BG$1))*(10/$E105)/10)),0),1)*$H105)</f>
        <v>100</v>
      </c>
      <c r="BG105" s="147">
        <f t="shared" ref="BG105" si="2436">IF(OR($H105=0,BF105=0),0,BF105/$H105)</f>
        <v>1</v>
      </c>
      <c r="BH105" s="194">
        <f>IF(OR($F105="",$G105="",$H105=""),0,MIN(MAX(IF($F105&gt;BI$1,0,((($G105-$F105)-($G105-BI$1))*(10/$E105)/10)),0),1)*$H105)</f>
        <v>100</v>
      </c>
      <c r="BI105" s="147">
        <f t="shared" ref="BI105" si="2437">IF(OR($H105=0,BH105=0),0,BH105/$H105)</f>
        <v>1</v>
      </c>
      <c r="BJ105" s="194">
        <f>IF(OR($F105="",$G105="",$H105=""),0,MIN(MAX(IF($F105&gt;BK$1,0,((($G105-$F105)-($G105-BK$1))*(10/$E105)/10)),0),1)*$H105)</f>
        <v>100</v>
      </c>
      <c r="BK105" s="147">
        <f t="shared" ref="BK105" si="2438">IF(OR($H105=0,BJ105=0),0,BJ105/$H105)</f>
        <v>1</v>
      </c>
      <c r="BL105" s="194">
        <f>IF(OR($F105="",$G105="",$H105=""),0,MIN(MAX(IF($F105&gt;BM$1,0,((($G105-$F105)-($G105-BM$1))*(10/$E105)/10)),0),1)*$H105)</f>
        <v>100</v>
      </c>
      <c r="BM105" s="147">
        <f t="shared" ref="BM105" si="2439">IF(OR($H105=0,BL105=0),0,BL105/$H105)</f>
        <v>1</v>
      </c>
      <c r="BN105" s="194">
        <f>IF(OR($F105="",$G105="",$H105=""),0,MIN(MAX(IF($F105&gt;BO$1,0,((($G105-$F105)-($G105-BO$1))*(10/$E105)/10)),0),1)*$H105)</f>
        <v>100</v>
      </c>
      <c r="BO105" s="147">
        <f t="shared" ref="BO105" si="2440">IF(OR($H105=0,BN105=0),0,BN105/$H105)</f>
        <v>1</v>
      </c>
      <c r="BP105" s="194">
        <f>IF(OR($F105="",$G105="",$H105=""),0,MIN(MAX(IF($F105&gt;BQ$1,0,((($G105-$F105)-($G105-BQ$1))*(10/$E105)/10)),0),1)*$H105)</f>
        <v>100</v>
      </c>
      <c r="BQ105" s="147">
        <f t="shared" ref="BQ105" si="2441">IF(OR($H105=0,BP105=0),0,BP105/$H105)</f>
        <v>1</v>
      </c>
      <c r="BR105" s="194">
        <f>IF(OR($F105="",$G105="",$H105=""),0,MIN(MAX(IF($F105&gt;BS$1,0,((($G105-$F105)-($G105-BS$1))*(10/$E105)/10)),0),1)*$H105)</f>
        <v>100</v>
      </c>
      <c r="BS105" s="147">
        <f t="shared" ref="BS105" si="2442">IF(OR($H105=0,BR105=0),0,BR105/$H105)</f>
        <v>1</v>
      </c>
      <c r="BT105" s="194">
        <f t="shared" ref="BT105" si="2443">IF(OR($F105="",$G105="",$H105=""),0,MIN(MAX(IF($F105&gt;BU$1,0,((($G105-$F105)-($G105-BU$1))*(10/$E105)/10)),0),1)*$H105)</f>
        <v>100</v>
      </c>
      <c r="BU105" s="147">
        <f t="shared" ref="BU105:BU108" si="2444">IF(OR($H105=0,BT105=0),0,BT105/$H105)</f>
        <v>1</v>
      </c>
      <c r="BV105" s="194">
        <f t="shared" ref="BV105" si="2445">IF(OR($F105="",$G105="",$H105=""),0,MIN(MAX(IF($F105&gt;BW$1,0,((($G105-$F105)-($G105-BW$1))*(10/$E105)/10)),0),1)*$H105)</f>
        <v>100</v>
      </c>
      <c r="BW105" s="147">
        <f t="shared" ref="BW105:BW108" si="2446">IF(OR($H105=0,BV105=0),0,BV105/$H105)</f>
        <v>1</v>
      </c>
      <c r="BX105" s="194">
        <f t="shared" ref="BX105" si="2447">IF(OR($F105="",$G105="",$H105=""),0,MIN(MAX(IF($F105&gt;BY$1,0,((($G105-$F105)-($G105-BY$1))*(10/$E105)/10)),0),1)*$H105)</f>
        <v>100</v>
      </c>
      <c r="BY105" s="147">
        <f t="shared" ref="BY105:BY108" si="2448">IF(OR($H105=0,BX105=0),0,BX105/$H105)</f>
        <v>1</v>
      </c>
      <c r="BZ105" s="194">
        <f t="shared" ref="BZ105" si="2449">IF(OR($F105="",$G105="",$H105=""),0,MIN(MAX(IF($F105&gt;CA$1,0,((($G105-$F105)-($G105-CA$1))*(10/$E105)/10)),0),1)*$H105)</f>
        <v>100</v>
      </c>
      <c r="CA105" s="147">
        <f t="shared" ref="CA105:CA108" si="2450">IF(OR($H105=0,BZ105=0),0,BZ105/$H105)</f>
        <v>1</v>
      </c>
      <c r="CB105" s="194">
        <f t="shared" ref="CB105" si="2451">IF(OR($F105="",$G105="",$H105=""),0,MIN(MAX(IF($F105&gt;CC$1,0,((($G105-$F105)-($G105-CC$1))*(10/$E105)/10)),0),1)*$H105)</f>
        <v>100</v>
      </c>
      <c r="CC105" s="147">
        <f t="shared" ref="CC105:CC108" si="2452">IF(OR($H105=0,CB105=0),0,CB105/$H105)</f>
        <v>1</v>
      </c>
      <c r="CD105" s="194">
        <f t="shared" ref="CD105" si="2453">IF(OR($F105="",$G105="",$H105=""),0,MIN(MAX(IF($F105&gt;CE$1,0,((($G105-$F105)-($G105-CE$1))*(10/$E105)/10)),0),1)*$H105)</f>
        <v>100</v>
      </c>
      <c r="CE105" s="147">
        <f t="shared" ref="CE105:CE108" si="2454">IF(OR($H105=0,CD105=0),0,CD105/$H105)</f>
        <v>1</v>
      </c>
      <c r="CF105" s="194">
        <f t="shared" ref="CF105" si="2455">IF(OR($F105="",$G105="",$H105=""),0,MIN(MAX(IF($F105&gt;CG$1,0,((($G105-$F105)-($G105-CG$1))*(10/$E105)/10)),0),1)*$H105)</f>
        <v>100</v>
      </c>
      <c r="CG105" s="147">
        <f t="shared" ref="CG105:CG108" si="2456">IF(OR($H105=0,CF105=0),0,CF105/$H105)</f>
        <v>1</v>
      </c>
      <c r="CH105" s="194">
        <f t="shared" ref="CH105" si="2457">IF(OR($F105="",$G105="",$H105=""),0,MIN(MAX(IF($F105&gt;CI$1,0,((($G105-$F105)-($G105-CI$1))*(10/$E105)/10)),0),1)*$H105)</f>
        <v>100</v>
      </c>
      <c r="CI105" s="147">
        <f t="shared" ref="CI105:CI108" si="2458">IF(OR($H105=0,CH105=0),0,CH105/$H105)</f>
        <v>1</v>
      </c>
      <c r="CJ105" s="194">
        <f t="shared" ref="CJ105" si="2459">IF(OR($F105="",$G105="",$H105=""),0,MIN(MAX(IF($F105&gt;CK$1,0,((($G105-$F105)-($G105-CK$1))*(10/$E105)/10)),0),1)*$H105)</f>
        <v>100</v>
      </c>
      <c r="CK105" s="147">
        <f t="shared" ref="CK105:CK108" si="2460">IF(OR($H105=0,CJ105=0),0,CJ105/$H105)</f>
        <v>1</v>
      </c>
      <c r="CL105" s="194">
        <f t="shared" ref="CL105" si="2461">IF(OR($F105="",$G105="",$H105=""),0,MIN(MAX(IF($F105&gt;CM$1,0,((($G105-$F105)-($G105-CM$1))*(10/$E105)/10)),0),1)*$H105)</f>
        <v>100</v>
      </c>
      <c r="CM105" s="147">
        <f t="shared" ref="CM105:CM108" si="2462">IF(OR($H105=0,CL105=0),0,CL105/$H105)</f>
        <v>1</v>
      </c>
    </row>
    <row r="106" spans="1:91" s="142" customFormat="1" ht="14.1" customHeight="1">
      <c r="A106" s="74">
        <f t="shared" si="1641"/>
        <v>244</v>
      </c>
      <c r="B106" s="173" t="s">
        <v>96</v>
      </c>
      <c r="C106" s="174"/>
      <c r="D106" s="140">
        <v>15</v>
      </c>
      <c r="E106" s="140">
        <v>15</v>
      </c>
      <c r="F106" s="175">
        <v>45282</v>
      </c>
      <c r="G106" s="175">
        <v>45296</v>
      </c>
      <c r="H106" s="144">
        <v>100</v>
      </c>
      <c r="I106" s="144">
        <v>100</v>
      </c>
      <c r="J106" s="145" t="s">
        <v>32</v>
      </c>
      <c r="K106" s="141">
        <f>IF(OR(F106="",G106="",H106=""),0,MIN(MAX(IF(F106&gt;$O$1,0,(((G106-F106)-(G106-$O$1))*(10/E106)/10)),0),1)*H106)</f>
        <v>100</v>
      </c>
      <c r="L106" s="55">
        <f>D106/$D$104</f>
        <v>0.27777777777777779</v>
      </c>
      <c r="M106" s="147">
        <f>IF(OR(H106=0,K106=0),0,K106/H106)</f>
        <v>1</v>
      </c>
      <c r="N106" s="148">
        <f>IF(OR(H106=0,I106=0),0,I106/H106)</f>
        <v>1</v>
      </c>
      <c r="O106" s="149">
        <f t="shared" si="1983"/>
        <v>0</v>
      </c>
      <c r="P106" s="150"/>
      <c r="T106" s="194">
        <f>IF(OR($F106="",$G106="",$H106=""),0,MIN(MAX(IF($F106&gt;U$1,0,((($G106-$F106)-($G106-U$1))*(10/$E106)/10)),0),1)*$H106)</f>
        <v>0</v>
      </c>
      <c r="U106" s="147">
        <f t="shared" si="2418"/>
        <v>0</v>
      </c>
      <c r="V106" s="194">
        <f>IF(OR($F106="",$G106="",$H106=""),0,MIN(MAX(IF($F106&gt;W$1,0,((($G106-$F106)-($G106-W$1))*(10/$E106)/10)),0),1)*$H106)</f>
        <v>0</v>
      </c>
      <c r="W106" s="147">
        <f t="shared" si="2418"/>
        <v>0</v>
      </c>
      <c r="X106" s="194">
        <f>IF(OR($F106="",$G106="",$H106=""),0,MIN(MAX(IF($F106&gt;Y$1,0,((($G106-$F106)-($G106-Y$1))*(10/$E106)/10)),0),1)*$H106)</f>
        <v>0</v>
      </c>
      <c r="Y106" s="147">
        <f t="shared" ref="Y106" si="2463">IF(OR($H106=0,X106=0),0,X106/$H106)</f>
        <v>0</v>
      </c>
      <c r="Z106" s="194">
        <f>IF(OR($F106="",$G106="",$H106=""),0,MIN(MAX(IF($F106&gt;AA$1,0,((($G106-$F106)-($G106-AA$1))*(10/$E106)/10)),0),1)*$H106)</f>
        <v>0</v>
      </c>
      <c r="AA106" s="147">
        <f t="shared" ref="AA106" si="2464">IF(OR($H106=0,Z106=0),0,Z106/$H106)</f>
        <v>0</v>
      </c>
      <c r="AB106" s="194">
        <f>IF(OR($F106="",$G106="",$H106=""),0,MIN(MAX(IF($F106&gt;AC$1,0,((($G106-$F106)-($G106-AC$1))*(10/$E106)/10)),0),1)*$H106)</f>
        <v>0</v>
      </c>
      <c r="AC106" s="147">
        <f t="shared" ref="AC106" si="2465">IF(OR($H106=0,AB106=0),0,AB106/$H106)</f>
        <v>0</v>
      </c>
      <c r="AD106" s="194">
        <f>IF(OR($F106="",$G106="",$H106=""),0,MIN(MAX(IF($F106&gt;AE$1,0,((($G106-$F106)-($G106-AE$1))*(10/$E106)/10)),0),1)*$H106)</f>
        <v>0</v>
      </c>
      <c r="AE106" s="147">
        <f t="shared" ref="AE106" si="2466">IF(OR($H106=0,AD106=0),0,AD106/$H106)</f>
        <v>0</v>
      </c>
      <c r="AF106" s="194">
        <f>IF(OR($F106="",$G106="",$H106=""),0,MIN(MAX(IF($F106&gt;AG$1,0,((($G106-$F106)-($G106-AG$1))*(10/$E106)/10)),0),1)*$H106)</f>
        <v>0</v>
      </c>
      <c r="AG106" s="147">
        <f t="shared" ref="AG106" si="2467">IF(OR($H106=0,AF106=0),0,AF106/$H106)</f>
        <v>0</v>
      </c>
      <c r="AH106" s="194">
        <f>IF(OR($F106="",$G106="",$H106=""),0,MIN(MAX(IF($F106&gt;AI$1,0,((($G106-$F106)-($G106-AI$1))*(10/$E106)/10)),0),1)*$H106)</f>
        <v>0</v>
      </c>
      <c r="AI106" s="147">
        <f t="shared" ref="AI106" si="2468">IF(OR($H106=0,AH106=0),0,AH106/$H106)</f>
        <v>0</v>
      </c>
      <c r="AJ106" s="194">
        <f>IF(OR($F106="",$G106="",$H106=""),0,MIN(MAX(IF($F106&gt;AK$1,0,((($G106-$F106)-($G106-AK$1))*(10/$E106)/10)),0),1)*$H106)</f>
        <v>0</v>
      </c>
      <c r="AK106" s="147">
        <f t="shared" ref="AK106" si="2469">IF(OR($H106=0,AJ106=0),0,AJ106/$H106)</f>
        <v>0</v>
      </c>
      <c r="AL106" s="194">
        <f>IF(OR($F106="",$G106="",$H106=""),0,MIN(MAX(IF($F106&gt;AM$1,0,((($G106-$F106)-($G106-AM$1))*(10/$E106)/10)),0),1)*$H106)</f>
        <v>0</v>
      </c>
      <c r="AM106" s="147">
        <f t="shared" ref="AM106" si="2470">IF(OR($H106=0,AL106=0),0,AL106/$H106)</f>
        <v>0</v>
      </c>
      <c r="AN106" s="194">
        <f>IF(OR($F106="",$G106="",$H106=""),0,MIN(MAX(IF($F106&gt;AO$1,0,((($G106-$F106)-($G106-AO$1))*(10/$E106)/10)),0),1)*$H106)</f>
        <v>46.666666666666664</v>
      </c>
      <c r="AO106" s="147">
        <f t="shared" ref="AO106" si="2471">IF(OR($H106=0,AN106=0),0,AN106/$H106)</f>
        <v>0.46666666666666662</v>
      </c>
      <c r="AP106" s="194">
        <f>IF(OR($F106="",$G106="",$H106=""),0,MIN(MAX(IF($F106&gt;AQ$1,0,((($G106-$F106)-($G106-AQ$1))*(10/$E106)/10)),0),1)*$H106)</f>
        <v>93.333333333333329</v>
      </c>
      <c r="AQ106" s="147">
        <f t="shared" ref="AQ106" si="2472">IF(OR($H106=0,AP106=0),0,AP106/$H106)</f>
        <v>0.93333333333333324</v>
      </c>
      <c r="AR106" s="194">
        <f>IF(OR($F106="",$G106="",$H106=""),0,MIN(MAX(IF($F106&gt;AS$1,0,((($G106-$F106)-($G106-AS$1))*(10/$E106)/10)),0),1)*$H106)</f>
        <v>100</v>
      </c>
      <c r="AS106" s="147">
        <f t="shared" ref="AS106" si="2473">IF(OR($H106=0,AR106=0),0,AR106/$H106)</f>
        <v>1</v>
      </c>
      <c r="AT106" s="194">
        <f>IF(OR($F106="",$G106="",$H106=""),0,MIN(MAX(IF($F106&gt;AU$1,0,((($G106-$F106)-($G106-AU$1))*(10/$E106)/10)),0),1)*$H106)</f>
        <v>100</v>
      </c>
      <c r="AU106" s="147">
        <f t="shared" ref="AU106" si="2474">IF(OR($H106=0,AT106=0),0,AT106/$H106)</f>
        <v>1</v>
      </c>
      <c r="AV106" s="194">
        <f>IF(OR($F106="",$G106="",$H106=""),0,MIN(MAX(IF($F106&gt;AW$1,0,((($G106-$F106)-($G106-AW$1))*(10/$E106)/10)),0),1)*$H106)</f>
        <v>100</v>
      </c>
      <c r="AW106" s="147">
        <f t="shared" ref="AW106" si="2475">IF(OR($H106=0,AV106=0),0,AV106/$H106)</f>
        <v>1</v>
      </c>
      <c r="AX106" s="194">
        <f>IF(OR($F106="",$G106="",$H106=""),0,MIN(MAX(IF($F106&gt;AY$1,0,((($G106-$F106)-($G106-AY$1))*(10/$E106)/10)),0),1)*$H106)</f>
        <v>100</v>
      </c>
      <c r="AY106" s="147">
        <f t="shared" ref="AY106" si="2476">IF(OR($H106=0,AX106=0),0,AX106/$H106)</f>
        <v>1</v>
      </c>
      <c r="AZ106" s="194">
        <f>IF(OR($F106="",$G106="",$H106=""),0,MIN(MAX(IF($F106&gt;BA$1,0,((($G106-$F106)-($G106-BA$1))*(10/$E106)/10)),0),1)*$H106)</f>
        <v>100</v>
      </c>
      <c r="BA106" s="147">
        <f t="shared" ref="BA106" si="2477">IF(OR($H106=0,AZ106=0),0,AZ106/$H106)</f>
        <v>1</v>
      </c>
      <c r="BB106" s="194">
        <f>IF(OR($F106="",$G106="",$H106=""),0,MIN(MAX(IF($F106&gt;BC$1,0,((($G106-$F106)-($G106-BC$1))*(10/$E106)/10)),0),1)*$H106)</f>
        <v>100</v>
      </c>
      <c r="BC106" s="147">
        <f t="shared" ref="BC106" si="2478">IF(OR($H106=0,BB106=0),0,BB106/$H106)</f>
        <v>1</v>
      </c>
      <c r="BD106" s="194">
        <f>IF(OR($F106="",$G106="",$H106=""),0,MIN(MAX(IF($F106&gt;BE$1,0,((($G106-$F106)-($G106-BE$1))*(10/$E106)/10)),0),1)*$H106)</f>
        <v>100</v>
      </c>
      <c r="BE106" s="147">
        <f t="shared" ref="BE106" si="2479">IF(OR($H106=0,BD106=0),0,BD106/$H106)</f>
        <v>1</v>
      </c>
      <c r="BF106" s="194">
        <f>IF(OR($F106="",$G106="",$H106=""),0,MIN(MAX(IF($F106&gt;BG$1,0,((($G106-$F106)-($G106-BG$1))*(10/$E106)/10)),0),1)*$H106)</f>
        <v>100</v>
      </c>
      <c r="BG106" s="147">
        <f t="shared" ref="BG106" si="2480">IF(OR($H106=0,BF106=0),0,BF106/$H106)</f>
        <v>1</v>
      </c>
      <c r="BH106" s="194">
        <f>IF(OR($F106="",$G106="",$H106=""),0,MIN(MAX(IF($F106&gt;BI$1,0,((($G106-$F106)-($G106-BI$1))*(10/$E106)/10)),0),1)*$H106)</f>
        <v>100</v>
      </c>
      <c r="BI106" s="147">
        <f t="shared" ref="BI106" si="2481">IF(OR($H106=0,BH106=0),0,BH106/$H106)</f>
        <v>1</v>
      </c>
      <c r="BJ106" s="194">
        <f>IF(OR($F106="",$G106="",$H106=""),0,MIN(MAX(IF($F106&gt;BK$1,0,((($G106-$F106)-($G106-BK$1))*(10/$E106)/10)),0),1)*$H106)</f>
        <v>100</v>
      </c>
      <c r="BK106" s="147">
        <f t="shared" ref="BK106" si="2482">IF(OR($H106=0,BJ106=0),0,BJ106/$H106)</f>
        <v>1</v>
      </c>
      <c r="BL106" s="194">
        <f>IF(OR($F106="",$G106="",$H106=""),0,MIN(MAX(IF($F106&gt;BM$1,0,((($G106-$F106)-($G106-BM$1))*(10/$E106)/10)),0),1)*$H106)</f>
        <v>100</v>
      </c>
      <c r="BM106" s="147">
        <f t="shared" ref="BM106" si="2483">IF(OR($H106=0,BL106=0),0,BL106/$H106)</f>
        <v>1</v>
      </c>
      <c r="BN106" s="194">
        <f>IF(OR($F106="",$G106="",$H106=""),0,MIN(MAX(IF($F106&gt;BO$1,0,((($G106-$F106)-($G106-BO$1))*(10/$E106)/10)),0),1)*$H106)</f>
        <v>100</v>
      </c>
      <c r="BO106" s="147">
        <f t="shared" ref="BO106" si="2484">IF(OR($H106=0,BN106=0),0,BN106/$H106)</f>
        <v>1</v>
      </c>
      <c r="BP106" s="194">
        <f>IF(OR($F106="",$G106="",$H106=""),0,MIN(MAX(IF($F106&gt;BQ$1,0,((($G106-$F106)-($G106-BQ$1))*(10/$E106)/10)),0),1)*$H106)</f>
        <v>100</v>
      </c>
      <c r="BQ106" s="147">
        <f t="shared" ref="BQ106" si="2485">IF(OR($H106=0,BP106=0),0,BP106/$H106)</f>
        <v>1</v>
      </c>
      <c r="BR106" s="194">
        <f>IF(OR($F106="",$G106="",$H106=""),0,MIN(MAX(IF($F106&gt;BS$1,0,((($G106-$F106)-($G106-BS$1))*(10/$E106)/10)),0),1)*$H106)</f>
        <v>100</v>
      </c>
      <c r="BS106" s="147">
        <f t="shared" ref="BS106" si="2486">IF(OR($H106=0,BR106=0),0,BR106/$H106)</f>
        <v>1</v>
      </c>
      <c r="BT106" s="194">
        <f t="shared" ref="BT106" si="2487">IF(OR($F106="",$G106="",$H106=""),0,MIN(MAX(IF($F106&gt;BU$1,0,((($G106-$F106)-($G106-BU$1))*(10/$E106)/10)),0),1)*$H106)</f>
        <v>100</v>
      </c>
      <c r="BU106" s="147">
        <f t="shared" si="2444"/>
        <v>1</v>
      </c>
      <c r="BV106" s="194">
        <f t="shared" ref="BV106" si="2488">IF(OR($F106="",$G106="",$H106=""),0,MIN(MAX(IF($F106&gt;BW$1,0,((($G106-$F106)-($G106-BW$1))*(10/$E106)/10)),0),1)*$H106)</f>
        <v>100</v>
      </c>
      <c r="BW106" s="147">
        <f t="shared" si="2446"/>
        <v>1</v>
      </c>
      <c r="BX106" s="194">
        <f t="shared" ref="BX106" si="2489">IF(OR($F106="",$G106="",$H106=""),0,MIN(MAX(IF($F106&gt;BY$1,0,((($G106-$F106)-($G106-BY$1))*(10/$E106)/10)),0),1)*$H106)</f>
        <v>100</v>
      </c>
      <c r="BY106" s="147">
        <f t="shared" si="2448"/>
        <v>1</v>
      </c>
      <c r="BZ106" s="194">
        <f t="shared" ref="BZ106" si="2490">IF(OR($F106="",$G106="",$H106=""),0,MIN(MAX(IF($F106&gt;CA$1,0,((($G106-$F106)-($G106-CA$1))*(10/$E106)/10)),0),1)*$H106)</f>
        <v>100</v>
      </c>
      <c r="CA106" s="147">
        <f t="shared" si="2450"/>
        <v>1</v>
      </c>
      <c r="CB106" s="194">
        <f t="shared" ref="CB106" si="2491">IF(OR($F106="",$G106="",$H106=""),0,MIN(MAX(IF($F106&gt;CC$1,0,((($G106-$F106)-($G106-CC$1))*(10/$E106)/10)),0),1)*$H106)</f>
        <v>100</v>
      </c>
      <c r="CC106" s="147">
        <f t="shared" si="2452"/>
        <v>1</v>
      </c>
      <c r="CD106" s="194">
        <f t="shared" ref="CD106" si="2492">IF(OR($F106="",$G106="",$H106=""),0,MIN(MAX(IF($F106&gt;CE$1,0,((($G106-$F106)-($G106-CE$1))*(10/$E106)/10)),0),1)*$H106)</f>
        <v>100</v>
      </c>
      <c r="CE106" s="147">
        <f t="shared" si="2454"/>
        <v>1</v>
      </c>
      <c r="CF106" s="194">
        <f t="shared" ref="CF106" si="2493">IF(OR($F106="",$G106="",$H106=""),0,MIN(MAX(IF($F106&gt;CG$1,0,((($G106-$F106)-($G106-CG$1))*(10/$E106)/10)),0),1)*$H106)</f>
        <v>100</v>
      </c>
      <c r="CG106" s="147">
        <f t="shared" si="2456"/>
        <v>1</v>
      </c>
      <c r="CH106" s="194">
        <f t="shared" ref="CH106" si="2494">IF(OR($F106="",$G106="",$H106=""),0,MIN(MAX(IF($F106&gt;CI$1,0,((($G106-$F106)-($G106-CI$1))*(10/$E106)/10)),0),1)*$H106)</f>
        <v>100</v>
      </c>
      <c r="CI106" s="147">
        <f t="shared" si="2458"/>
        <v>1</v>
      </c>
      <c r="CJ106" s="194">
        <f t="shared" ref="CJ106" si="2495">IF(OR($F106="",$G106="",$H106=""),0,MIN(MAX(IF($F106&gt;CK$1,0,((($G106-$F106)-($G106-CK$1))*(10/$E106)/10)),0),1)*$H106)</f>
        <v>100</v>
      </c>
      <c r="CK106" s="147">
        <f t="shared" si="2460"/>
        <v>1</v>
      </c>
      <c r="CL106" s="194">
        <f t="shared" ref="CL106" si="2496">IF(OR($F106="",$G106="",$H106=""),0,MIN(MAX(IF($F106&gt;CM$1,0,((($G106-$F106)-($G106-CM$1))*(10/$E106)/10)),0),1)*$H106)</f>
        <v>100</v>
      </c>
      <c r="CM106" s="147">
        <f t="shared" si="2462"/>
        <v>1</v>
      </c>
    </row>
    <row r="107" spans="1:91" s="142" customFormat="1" ht="14.1" customHeight="1">
      <c r="A107" s="74">
        <f t="shared" si="1641"/>
        <v>245</v>
      </c>
      <c r="B107" s="173" t="s">
        <v>97</v>
      </c>
      <c r="C107" s="174"/>
      <c r="D107" s="140">
        <v>3</v>
      </c>
      <c r="E107" s="140">
        <v>3</v>
      </c>
      <c r="F107" s="175">
        <v>45287</v>
      </c>
      <c r="G107" s="175">
        <v>45289</v>
      </c>
      <c r="H107" s="144">
        <v>100</v>
      </c>
      <c r="I107" s="144">
        <v>100</v>
      </c>
      <c r="J107" s="145" t="s">
        <v>32</v>
      </c>
      <c r="K107" s="141">
        <f>IF(OR(F107="",G107="",H107=""),0,MIN(MAX(IF(F107&gt;$O$1,0,(((G107-F107)-(G107-$O$1))*(10/E107)/10)),0),1)*H107)</f>
        <v>100</v>
      </c>
      <c r="L107" s="55">
        <f>D107/$D$104</f>
        <v>5.5555555555555552E-2</v>
      </c>
      <c r="M107" s="147">
        <f>IF(OR(H107=0,K107=0),0,K107/H107)</f>
        <v>1</v>
      </c>
      <c r="N107" s="148">
        <f>IF(OR(H107=0,I107=0),0,I107/H107)</f>
        <v>1</v>
      </c>
      <c r="O107" s="149">
        <f t="shared" si="1983"/>
        <v>0</v>
      </c>
      <c r="P107" s="150"/>
      <c r="T107" s="194">
        <f>IF(OR($F107="",$G107="",$H107=""),0,MIN(MAX(IF($F107&gt;U$1,0,((($G107-$F107)-($G107-U$1))*(10/$E107)/10)),0),1)*$H107)</f>
        <v>0</v>
      </c>
      <c r="U107" s="147">
        <f t="shared" si="2418"/>
        <v>0</v>
      </c>
      <c r="V107" s="194">
        <f>IF(OR($F107="",$G107="",$H107=""),0,MIN(MAX(IF($F107&gt;W$1,0,((($G107-$F107)-($G107-W$1))*(10/$E107)/10)),0),1)*$H107)</f>
        <v>0</v>
      </c>
      <c r="W107" s="147">
        <f t="shared" si="2418"/>
        <v>0</v>
      </c>
      <c r="X107" s="194">
        <f>IF(OR($F107="",$G107="",$H107=""),0,MIN(MAX(IF($F107&gt;Y$1,0,((($G107-$F107)-($G107-Y$1))*(10/$E107)/10)),0),1)*$H107)</f>
        <v>0</v>
      </c>
      <c r="Y107" s="147">
        <f t="shared" ref="Y107" si="2497">IF(OR($H107=0,X107=0),0,X107/$H107)</f>
        <v>0</v>
      </c>
      <c r="Z107" s="194">
        <f>IF(OR($F107="",$G107="",$H107=""),0,MIN(MAX(IF($F107&gt;AA$1,0,((($G107-$F107)-($G107-AA$1))*(10/$E107)/10)),0),1)*$H107)</f>
        <v>0</v>
      </c>
      <c r="AA107" s="147">
        <f t="shared" ref="AA107" si="2498">IF(OR($H107=0,Z107=0),0,Z107/$H107)</f>
        <v>0</v>
      </c>
      <c r="AB107" s="194">
        <f>IF(OR($F107="",$G107="",$H107=""),0,MIN(MAX(IF($F107&gt;AC$1,0,((($G107-$F107)-($G107-AC$1))*(10/$E107)/10)),0),1)*$H107)</f>
        <v>0</v>
      </c>
      <c r="AC107" s="147">
        <f t="shared" ref="AC107" si="2499">IF(OR($H107=0,AB107=0),0,AB107/$H107)</f>
        <v>0</v>
      </c>
      <c r="AD107" s="194">
        <f>IF(OR($F107="",$G107="",$H107=""),0,MIN(MAX(IF($F107&gt;AE$1,0,((($G107-$F107)-($G107-AE$1))*(10/$E107)/10)),0),1)*$H107)</f>
        <v>0</v>
      </c>
      <c r="AE107" s="147">
        <f t="shared" ref="AE107" si="2500">IF(OR($H107=0,AD107=0),0,AD107/$H107)</f>
        <v>0</v>
      </c>
      <c r="AF107" s="194">
        <f>IF(OR($F107="",$G107="",$H107=""),0,MIN(MAX(IF($F107&gt;AG$1,0,((($G107-$F107)-($G107-AG$1))*(10/$E107)/10)),0),1)*$H107)</f>
        <v>0</v>
      </c>
      <c r="AG107" s="147">
        <f t="shared" ref="AG107" si="2501">IF(OR($H107=0,AF107=0),0,AF107/$H107)</f>
        <v>0</v>
      </c>
      <c r="AH107" s="194">
        <f>IF(OR($F107="",$G107="",$H107=""),0,MIN(MAX(IF($F107&gt;AI$1,0,((($G107-$F107)-($G107-AI$1))*(10/$E107)/10)),0),1)*$H107)</f>
        <v>0</v>
      </c>
      <c r="AI107" s="147">
        <f t="shared" ref="AI107" si="2502">IF(OR($H107=0,AH107=0),0,AH107/$H107)</f>
        <v>0</v>
      </c>
      <c r="AJ107" s="194">
        <f>IF(OR($F107="",$G107="",$H107=""),0,MIN(MAX(IF($F107&gt;AK$1,0,((($G107-$F107)-($G107-AK$1))*(10/$E107)/10)),0),1)*$H107)</f>
        <v>0</v>
      </c>
      <c r="AK107" s="147">
        <f t="shared" ref="AK107" si="2503">IF(OR($H107=0,AJ107=0),0,AJ107/$H107)</f>
        <v>0</v>
      </c>
      <c r="AL107" s="194">
        <f>IF(OR($F107="",$G107="",$H107=""),0,MIN(MAX(IF($F107&gt;AM$1,0,((($G107-$F107)-($G107-AM$1))*(10/$E107)/10)),0),1)*$H107)</f>
        <v>0</v>
      </c>
      <c r="AM107" s="147">
        <f t="shared" ref="AM107" si="2504">IF(OR($H107=0,AL107=0),0,AL107/$H107)</f>
        <v>0</v>
      </c>
      <c r="AN107" s="194">
        <f>IF(OR($F107="",$G107="",$H107=""),0,MIN(MAX(IF($F107&gt;AO$1,0,((($G107-$F107)-($G107-AO$1))*(10/$E107)/10)),0),1)*$H107)</f>
        <v>66.666666666666671</v>
      </c>
      <c r="AO107" s="147">
        <f t="shared" ref="AO107" si="2505">IF(OR($H107=0,AN107=0),0,AN107/$H107)</f>
        <v>0.66666666666666674</v>
      </c>
      <c r="AP107" s="194">
        <f>IF(OR($F107="",$G107="",$H107=""),0,MIN(MAX(IF($F107&gt;AQ$1,0,((($G107-$F107)-($G107-AQ$1))*(10/$E107)/10)),0),1)*$H107)</f>
        <v>100</v>
      </c>
      <c r="AQ107" s="147">
        <f t="shared" ref="AQ107" si="2506">IF(OR($H107=0,AP107=0),0,AP107/$H107)</f>
        <v>1</v>
      </c>
      <c r="AR107" s="194">
        <f>IF(OR($F107="",$G107="",$H107=""),0,MIN(MAX(IF($F107&gt;AS$1,0,((($G107-$F107)-($G107-AS$1))*(10/$E107)/10)),0),1)*$H107)</f>
        <v>100</v>
      </c>
      <c r="AS107" s="147">
        <f t="shared" ref="AS107" si="2507">IF(OR($H107=0,AR107=0),0,AR107/$H107)</f>
        <v>1</v>
      </c>
      <c r="AT107" s="194">
        <f>IF(OR($F107="",$G107="",$H107=""),0,MIN(MAX(IF($F107&gt;AU$1,0,((($G107-$F107)-($G107-AU$1))*(10/$E107)/10)),0),1)*$H107)</f>
        <v>100</v>
      </c>
      <c r="AU107" s="147">
        <f t="shared" ref="AU107" si="2508">IF(OR($H107=0,AT107=0),0,AT107/$H107)</f>
        <v>1</v>
      </c>
      <c r="AV107" s="194">
        <f>IF(OR($F107="",$G107="",$H107=""),0,MIN(MAX(IF($F107&gt;AW$1,0,((($G107-$F107)-($G107-AW$1))*(10/$E107)/10)),0),1)*$H107)</f>
        <v>100</v>
      </c>
      <c r="AW107" s="147">
        <f t="shared" ref="AW107" si="2509">IF(OR($H107=0,AV107=0),0,AV107/$H107)</f>
        <v>1</v>
      </c>
      <c r="AX107" s="194">
        <f>IF(OR($F107="",$G107="",$H107=""),0,MIN(MAX(IF($F107&gt;AY$1,0,((($G107-$F107)-($G107-AY$1))*(10/$E107)/10)),0),1)*$H107)</f>
        <v>100</v>
      </c>
      <c r="AY107" s="147">
        <f t="shared" ref="AY107" si="2510">IF(OR($H107=0,AX107=0),0,AX107/$H107)</f>
        <v>1</v>
      </c>
      <c r="AZ107" s="194">
        <f>IF(OR($F107="",$G107="",$H107=""),0,MIN(MAX(IF($F107&gt;BA$1,0,((($G107-$F107)-($G107-BA$1))*(10/$E107)/10)),0),1)*$H107)</f>
        <v>100</v>
      </c>
      <c r="BA107" s="147">
        <f t="shared" ref="BA107" si="2511">IF(OR($H107=0,AZ107=0),0,AZ107/$H107)</f>
        <v>1</v>
      </c>
      <c r="BB107" s="194">
        <f>IF(OR($F107="",$G107="",$H107=""),0,MIN(MAX(IF($F107&gt;BC$1,0,((($G107-$F107)-($G107-BC$1))*(10/$E107)/10)),0),1)*$H107)</f>
        <v>100</v>
      </c>
      <c r="BC107" s="147">
        <f t="shared" ref="BC107" si="2512">IF(OR($H107=0,BB107=0),0,BB107/$H107)</f>
        <v>1</v>
      </c>
      <c r="BD107" s="194">
        <f>IF(OR($F107="",$G107="",$H107=""),0,MIN(MAX(IF($F107&gt;BE$1,0,((($G107-$F107)-($G107-BE$1))*(10/$E107)/10)),0),1)*$H107)</f>
        <v>100</v>
      </c>
      <c r="BE107" s="147">
        <f t="shared" ref="BE107" si="2513">IF(OR($H107=0,BD107=0),0,BD107/$H107)</f>
        <v>1</v>
      </c>
      <c r="BF107" s="194">
        <f>IF(OR($F107="",$G107="",$H107=""),0,MIN(MAX(IF($F107&gt;BG$1,0,((($G107-$F107)-($G107-BG$1))*(10/$E107)/10)),0),1)*$H107)</f>
        <v>100</v>
      </c>
      <c r="BG107" s="147">
        <f t="shared" ref="BG107" si="2514">IF(OR($H107=0,BF107=0),0,BF107/$H107)</f>
        <v>1</v>
      </c>
      <c r="BH107" s="194">
        <f>IF(OR($F107="",$G107="",$H107=""),0,MIN(MAX(IF($F107&gt;BI$1,0,((($G107-$F107)-($G107-BI$1))*(10/$E107)/10)),0),1)*$H107)</f>
        <v>100</v>
      </c>
      <c r="BI107" s="147">
        <f t="shared" ref="BI107" si="2515">IF(OR($H107=0,BH107=0),0,BH107/$H107)</f>
        <v>1</v>
      </c>
      <c r="BJ107" s="194">
        <f>IF(OR($F107="",$G107="",$H107=""),0,MIN(MAX(IF($F107&gt;BK$1,0,((($G107-$F107)-($G107-BK$1))*(10/$E107)/10)),0),1)*$H107)</f>
        <v>100</v>
      </c>
      <c r="BK107" s="147">
        <f t="shared" ref="BK107" si="2516">IF(OR($H107=0,BJ107=0),0,BJ107/$H107)</f>
        <v>1</v>
      </c>
      <c r="BL107" s="194">
        <f>IF(OR($F107="",$G107="",$H107=""),0,MIN(MAX(IF($F107&gt;BM$1,0,((($G107-$F107)-($G107-BM$1))*(10/$E107)/10)),0),1)*$H107)</f>
        <v>100</v>
      </c>
      <c r="BM107" s="147">
        <f t="shared" ref="BM107" si="2517">IF(OR($H107=0,BL107=0),0,BL107/$H107)</f>
        <v>1</v>
      </c>
      <c r="BN107" s="194">
        <f>IF(OR($F107="",$G107="",$H107=""),0,MIN(MAX(IF($F107&gt;BO$1,0,((($G107-$F107)-($G107-BO$1))*(10/$E107)/10)),0),1)*$H107)</f>
        <v>100</v>
      </c>
      <c r="BO107" s="147">
        <f t="shared" ref="BO107" si="2518">IF(OR($H107=0,BN107=0),0,BN107/$H107)</f>
        <v>1</v>
      </c>
      <c r="BP107" s="194">
        <f>IF(OR($F107="",$G107="",$H107=""),0,MIN(MAX(IF($F107&gt;BQ$1,0,((($G107-$F107)-($G107-BQ$1))*(10/$E107)/10)),0),1)*$H107)</f>
        <v>100</v>
      </c>
      <c r="BQ107" s="147">
        <f t="shared" ref="BQ107" si="2519">IF(OR($H107=0,BP107=0),0,BP107/$H107)</f>
        <v>1</v>
      </c>
      <c r="BR107" s="194">
        <f>IF(OR($F107="",$G107="",$H107=""),0,MIN(MAX(IF($F107&gt;BS$1,0,((($G107-$F107)-($G107-BS$1))*(10/$E107)/10)),0),1)*$H107)</f>
        <v>100</v>
      </c>
      <c r="BS107" s="147">
        <f t="shared" ref="BS107" si="2520">IF(OR($H107=0,BR107=0),0,BR107/$H107)</f>
        <v>1</v>
      </c>
      <c r="BT107" s="194">
        <f t="shared" ref="BT107" si="2521">IF(OR($F107="",$G107="",$H107=""),0,MIN(MAX(IF($F107&gt;BU$1,0,((($G107-$F107)-($G107-BU$1))*(10/$E107)/10)),0),1)*$H107)</f>
        <v>100</v>
      </c>
      <c r="BU107" s="147">
        <f t="shared" si="2444"/>
        <v>1</v>
      </c>
      <c r="BV107" s="194">
        <f t="shared" ref="BV107" si="2522">IF(OR($F107="",$G107="",$H107=""),0,MIN(MAX(IF($F107&gt;BW$1,0,((($G107-$F107)-($G107-BW$1))*(10/$E107)/10)),0),1)*$H107)</f>
        <v>100</v>
      </c>
      <c r="BW107" s="147">
        <f t="shared" si="2446"/>
        <v>1</v>
      </c>
      <c r="BX107" s="194">
        <f t="shared" ref="BX107" si="2523">IF(OR($F107="",$G107="",$H107=""),0,MIN(MAX(IF($F107&gt;BY$1,0,((($G107-$F107)-($G107-BY$1))*(10/$E107)/10)),0),1)*$H107)</f>
        <v>100</v>
      </c>
      <c r="BY107" s="147">
        <f t="shared" si="2448"/>
        <v>1</v>
      </c>
      <c r="BZ107" s="194">
        <f t="shared" ref="BZ107" si="2524">IF(OR($F107="",$G107="",$H107=""),0,MIN(MAX(IF($F107&gt;CA$1,0,((($G107-$F107)-($G107-CA$1))*(10/$E107)/10)),0),1)*$H107)</f>
        <v>100</v>
      </c>
      <c r="CA107" s="147">
        <f t="shared" si="2450"/>
        <v>1</v>
      </c>
      <c r="CB107" s="194">
        <f t="shared" ref="CB107" si="2525">IF(OR($F107="",$G107="",$H107=""),0,MIN(MAX(IF($F107&gt;CC$1,0,((($G107-$F107)-($G107-CC$1))*(10/$E107)/10)),0),1)*$H107)</f>
        <v>100</v>
      </c>
      <c r="CC107" s="147">
        <f t="shared" si="2452"/>
        <v>1</v>
      </c>
      <c r="CD107" s="194">
        <f t="shared" ref="CD107" si="2526">IF(OR($F107="",$G107="",$H107=""),0,MIN(MAX(IF($F107&gt;CE$1,0,((($G107-$F107)-($G107-CE$1))*(10/$E107)/10)),0),1)*$H107)</f>
        <v>100</v>
      </c>
      <c r="CE107" s="147">
        <f t="shared" si="2454"/>
        <v>1</v>
      </c>
      <c r="CF107" s="194">
        <f t="shared" ref="CF107" si="2527">IF(OR($F107="",$G107="",$H107=""),0,MIN(MAX(IF($F107&gt;CG$1,0,((($G107-$F107)-($G107-CG$1))*(10/$E107)/10)),0),1)*$H107)</f>
        <v>100</v>
      </c>
      <c r="CG107" s="147">
        <f t="shared" si="2456"/>
        <v>1</v>
      </c>
      <c r="CH107" s="194">
        <f t="shared" ref="CH107" si="2528">IF(OR($F107="",$G107="",$H107=""),0,MIN(MAX(IF($F107&gt;CI$1,0,((($G107-$F107)-($G107-CI$1))*(10/$E107)/10)),0),1)*$H107)</f>
        <v>100</v>
      </c>
      <c r="CI107" s="147">
        <f t="shared" si="2458"/>
        <v>1</v>
      </c>
      <c r="CJ107" s="194">
        <f t="shared" ref="CJ107" si="2529">IF(OR($F107="",$G107="",$H107=""),0,MIN(MAX(IF($F107&gt;CK$1,0,((($G107-$F107)-($G107-CK$1))*(10/$E107)/10)),0),1)*$H107)</f>
        <v>100</v>
      </c>
      <c r="CK107" s="147">
        <f t="shared" si="2460"/>
        <v>1</v>
      </c>
      <c r="CL107" s="194">
        <f t="shared" ref="CL107" si="2530">IF(OR($F107="",$G107="",$H107=""),0,MIN(MAX(IF($F107&gt;CM$1,0,((($G107-$F107)-($G107-CM$1))*(10/$E107)/10)),0),1)*$H107)</f>
        <v>100</v>
      </c>
      <c r="CM107" s="147">
        <f t="shared" si="2462"/>
        <v>1</v>
      </c>
    </row>
    <row r="108" spans="1:91" s="142" customFormat="1" ht="14.1" customHeight="1">
      <c r="A108" s="74">
        <f t="shared" si="1641"/>
        <v>246</v>
      </c>
      <c r="B108" s="173" t="s">
        <v>98</v>
      </c>
      <c r="C108" s="174"/>
      <c r="D108" s="140">
        <v>1</v>
      </c>
      <c r="E108" s="140">
        <v>1</v>
      </c>
      <c r="F108" s="175">
        <v>45297</v>
      </c>
      <c r="G108" s="175">
        <v>45297</v>
      </c>
      <c r="H108" s="144">
        <v>100</v>
      </c>
      <c r="I108" s="144">
        <v>100</v>
      </c>
      <c r="J108" s="145" t="s">
        <v>32</v>
      </c>
      <c r="K108" s="141">
        <f>IF(OR(F108="",G108="",H108=""),0,MIN(MAX(IF(F108&gt;$O$1,0,(((G108-F108)-(G108-$O$1))*(10/E108)/10)),0),1)*H108)</f>
        <v>100</v>
      </c>
      <c r="L108" s="55">
        <f>D108/$D$104</f>
        <v>1.8518518518518517E-2</v>
      </c>
      <c r="M108" s="147">
        <f>IF(OR(H108=0,K108=0),0,K108/H108)</f>
        <v>1</v>
      </c>
      <c r="N108" s="148">
        <f>IF(OR(H108=0,I108=0),0,I108/H108)</f>
        <v>1</v>
      </c>
      <c r="O108" s="149">
        <f t="shared" si="1983"/>
        <v>0</v>
      </c>
      <c r="P108" s="150"/>
      <c r="T108" s="194">
        <f>IF(OR($F108="",$G108="",$H108=""),0,MIN(MAX(IF($F108&gt;U$1,0,((($G108-$F108)-($G108-U$1))*(10/$E108)/10)),0),1)*$H108)</f>
        <v>0</v>
      </c>
      <c r="U108" s="147">
        <f t="shared" si="2418"/>
        <v>0</v>
      </c>
      <c r="V108" s="194">
        <f>IF(OR($F108="",$G108="",$H108=""),0,MIN(MAX(IF($F108&gt;W$1,0,((($G108-$F108)-($G108-W$1))*(10/$E108)/10)),0),1)*$H108)</f>
        <v>0</v>
      </c>
      <c r="W108" s="147">
        <f t="shared" si="2418"/>
        <v>0</v>
      </c>
      <c r="X108" s="194">
        <f>IF(OR($F108="",$G108="",$H108=""),0,MIN(MAX(IF($F108&gt;Y$1,0,((($G108-$F108)-($G108-Y$1))*(10/$E108)/10)),0),1)*$H108)</f>
        <v>0</v>
      </c>
      <c r="Y108" s="147">
        <f t="shared" ref="Y108" si="2531">IF(OR($H108=0,X108=0),0,X108/$H108)</f>
        <v>0</v>
      </c>
      <c r="Z108" s="194">
        <f>IF(OR($F108="",$G108="",$H108=""),0,MIN(MAX(IF($F108&gt;AA$1,0,((($G108-$F108)-($G108-AA$1))*(10/$E108)/10)),0),1)*$H108)</f>
        <v>0</v>
      </c>
      <c r="AA108" s="147">
        <f t="shared" ref="AA108" si="2532">IF(OR($H108=0,Z108=0),0,Z108/$H108)</f>
        <v>0</v>
      </c>
      <c r="AB108" s="194">
        <f>IF(OR($F108="",$G108="",$H108=""),0,MIN(MAX(IF($F108&gt;AC$1,0,((($G108-$F108)-($G108-AC$1))*(10/$E108)/10)),0),1)*$H108)</f>
        <v>0</v>
      </c>
      <c r="AC108" s="147">
        <f t="shared" ref="AC108" si="2533">IF(OR($H108=0,AB108=0),0,AB108/$H108)</f>
        <v>0</v>
      </c>
      <c r="AD108" s="194">
        <f>IF(OR($F108="",$G108="",$H108=""),0,MIN(MAX(IF($F108&gt;AE$1,0,((($G108-$F108)-($G108-AE$1))*(10/$E108)/10)),0),1)*$H108)</f>
        <v>0</v>
      </c>
      <c r="AE108" s="147">
        <f t="shared" ref="AE108" si="2534">IF(OR($H108=0,AD108=0),0,AD108/$H108)</f>
        <v>0</v>
      </c>
      <c r="AF108" s="194">
        <f>IF(OR($F108="",$G108="",$H108=""),0,MIN(MAX(IF($F108&gt;AG$1,0,((($G108-$F108)-($G108-AG$1))*(10/$E108)/10)),0),1)*$H108)</f>
        <v>0</v>
      </c>
      <c r="AG108" s="147">
        <f t="shared" ref="AG108" si="2535">IF(OR($H108=0,AF108=0),0,AF108/$H108)</f>
        <v>0</v>
      </c>
      <c r="AH108" s="194">
        <f>IF(OR($F108="",$G108="",$H108=""),0,MIN(MAX(IF($F108&gt;AI$1,0,((($G108-$F108)-($G108-AI$1))*(10/$E108)/10)),0),1)*$H108)</f>
        <v>0</v>
      </c>
      <c r="AI108" s="147">
        <f t="shared" ref="AI108" si="2536">IF(OR($H108=0,AH108=0),0,AH108/$H108)</f>
        <v>0</v>
      </c>
      <c r="AJ108" s="194">
        <f>IF(OR($F108="",$G108="",$H108=""),0,MIN(MAX(IF($F108&gt;AK$1,0,((($G108-$F108)-($G108-AK$1))*(10/$E108)/10)),0),1)*$H108)</f>
        <v>0</v>
      </c>
      <c r="AK108" s="147">
        <f t="shared" ref="AK108" si="2537">IF(OR($H108=0,AJ108=0),0,AJ108/$H108)</f>
        <v>0</v>
      </c>
      <c r="AL108" s="194">
        <f>IF(OR($F108="",$G108="",$H108=""),0,MIN(MAX(IF($F108&gt;AM$1,0,((($G108-$F108)-($G108-AM$1))*(10/$E108)/10)),0),1)*$H108)</f>
        <v>0</v>
      </c>
      <c r="AM108" s="147">
        <f t="shared" ref="AM108" si="2538">IF(OR($H108=0,AL108=0),0,AL108/$H108)</f>
        <v>0</v>
      </c>
      <c r="AN108" s="194">
        <f>IF(OR($F108="",$G108="",$H108=""),0,MIN(MAX(IF($F108&gt;AO$1,0,((($G108-$F108)-($G108-AO$1))*(10/$E108)/10)),0),1)*$H108)</f>
        <v>0</v>
      </c>
      <c r="AO108" s="147">
        <f t="shared" ref="AO108" si="2539">IF(OR($H108=0,AN108=0),0,AN108/$H108)</f>
        <v>0</v>
      </c>
      <c r="AP108" s="194">
        <f>IF(OR($F108="",$G108="",$H108=""),0,MIN(MAX(IF($F108&gt;AQ$1,0,((($G108-$F108)-($G108-AQ$1))*(10/$E108)/10)),0),1)*$H108)</f>
        <v>0</v>
      </c>
      <c r="AQ108" s="147">
        <f t="shared" ref="AQ108" si="2540">IF(OR($H108=0,AP108=0),0,AP108/$H108)</f>
        <v>0</v>
      </c>
      <c r="AR108" s="194">
        <f>IF(OR($F108="",$G108="",$H108=""),0,MIN(MAX(IF($F108&gt;AS$1,0,((($G108-$F108)-($G108-AS$1))*(10/$E108)/10)),0),1)*$H108)</f>
        <v>100</v>
      </c>
      <c r="AS108" s="147">
        <f t="shared" ref="AS108" si="2541">IF(OR($H108=0,AR108=0),0,AR108/$H108)</f>
        <v>1</v>
      </c>
      <c r="AT108" s="194">
        <f>IF(OR($F108="",$G108="",$H108=""),0,MIN(MAX(IF($F108&gt;AU$1,0,((($G108-$F108)-($G108-AU$1))*(10/$E108)/10)),0),1)*$H108)</f>
        <v>100</v>
      </c>
      <c r="AU108" s="147">
        <f t="shared" ref="AU108" si="2542">IF(OR($H108=0,AT108=0),0,AT108/$H108)</f>
        <v>1</v>
      </c>
      <c r="AV108" s="194">
        <f>IF(OR($F108="",$G108="",$H108=""),0,MIN(MAX(IF($F108&gt;AW$1,0,((($G108-$F108)-($G108-AW$1))*(10/$E108)/10)),0),1)*$H108)</f>
        <v>100</v>
      </c>
      <c r="AW108" s="147">
        <f t="shared" ref="AW108" si="2543">IF(OR($H108=0,AV108=0),0,AV108/$H108)</f>
        <v>1</v>
      </c>
      <c r="AX108" s="194">
        <f>IF(OR($F108="",$G108="",$H108=""),0,MIN(MAX(IF($F108&gt;AY$1,0,((($G108-$F108)-($G108-AY$1))*(10/$E108)/10)),0),1)*$H108)</f>
        <v>100</v>
      </c>
      <c r="AY108" s="147">
        <f t="shared" ref="AY108" si="2544">IF(OR($H108=0,AX108=0),0,AX108/$H108)</f>
        <v>1</v>
      </c>
      <c r="AZ108" s="194">
        <f>IF(OR($F108="",$G108="",$H108=""),0,MIN(MAX(IF($F108&gt;BA$1,0,((($G108-$F108)-($G108-BA$1))*(10/$E108)/10)),0),1)*$H108)</f>
        <v>100</v>
      </c>
      <c r="BA108" s="147">
        <f t="shared" ref="BA108" si="2545">IF(OR($H108=0,AZ108=0),0,AZ108/$H108)</f>
        <v>1</v>
      </c>
      <c r="BB108" s="194">
        <f>IF(OR($F108="",$G108="",$H108=""),0,MIN(MAX(IF($F108&gt;BC$1,0,((($G108-$F108)-($G108-BC$1))*(10/$E108)/10)),0),1)*$H108)</f>
        <v>100</v>
      </c>
      <c r="BC108" s="147">
        <f t="shared" ref="BC108" si="2546">IF(OR($H108=0,BB108=0),0,BB108/$H108)</f>
        <v>1</v>
      </c>
      <c r="BD108" s="194">
        <f>IF(OR($F108="",$G108="",$H108=""),0,MIN(MAX(IF($F108&gt;BE$1,0,((($G108-$F108)-($G108-BE$1))*(10/$E108)/10)),0),1)*$H108)</f>
        <v>100</v>
      </c>
      <c r="BE108" s="147">
        <f t="shared" ref="BE108" si="2547">IF(OR($H108=0,BD108=0),0,BD108/$H108)</f>
        <v>1</v>
      </c>
      <c r="BF108" s="194">
        <f>IF(OR($F108="",$G108="",$H108=""),0,MIN(MAX(IF($F108&gt;BG$1,0,((($G108-$F108)-($G108-BG$1))*(10/$E108)/10)),0),1)*$H108)</f>
        <v>100</v>
      </c>
      <c r="BG108" s="147">
        <f t="shared" ref="BG108" si="2548">IF(OR($H108=0,BF108=0),0,BF108/$H108)</f>
        <v>1</v>
      </c>
      <c r="BH108" s="194">
        <f>IF(OR($F108="",$G108="",$H108=""),0,MIN(MAX(IF($F108&gt;BI$1,0,((($G108-$F108)-($G108-BI$1))*(10/$E108)/10)),0),1)*$H108)</f>
        <v>100</v>
      </c>
      <c r="BI108" s="147">
        <f t="shared" ref="BI108" si="2549">IF(OR($H108=0,BH108=0),0,BH108/$H108)</f>
        <v>1</v>
      </c>
      <c r="BJ108" s="194">
        <f>IF(OR($F108="",$G108="",$H108=""),0,MIN(MAX(IF($F108&gt;BK$1,0,((($G108-$F108)-($G108-BK$1))*(10/$E108)/10)),0),1)*$H108)</f>
        <v>100</v>
      </c>
      <c r="BK108" s="147">
        <f t="shared" ref="BK108" si="2550">IF(OR($H108=0,BJ108=0),0,BJ108/$H108)</f>
        <v>1</v>
      </c>
      <c r="BL108" s="194">
        <f>IF(OR($F108="",$G108="",$H108=""),0,MIN(MAX(IF($F108&gt;BM$1,0,((($G108-$F108)-($G108-BM$1))*(10/$E108)/10)),0),1)*$H108)</f>
        <v>100</v>
      </c>
      <c r="BM108" s="147">
        <f t="shared" ref="BM108" si="2551">IF(OR($H108=0,BL108=0),0,BL108/$H108)</f>
        <v>1</v>
      </c>
      <c r="BN108" s="194">
        <f>IF(OR($F108="",$G108="",$H108=""),0,MIN(MAX(IF($F108&gt;BO$1,0,((($G108-$F108)-($G108-BO$1))*(10/$E108)/10)),0),1)*$H108)</f>
        <v>100</v>
      </c>
      <c r="BO108" s="147">
        <f t="shared" ref="BO108" si="2552">IF(OR($H108=0,BN108=0),0,BN108/$H108)</f>
        <v>1</v>
      </c>
      <c r="BP108" s="194">
        <f>IF(OR($F108="",$G108="",$H108=""),0,MIN(MAX(IF($F108&gt;BQ$1,0,((($G108-$F108)-($G108-BQ$1))*(10/$E108)/10)),0),1)*$H108)</f>
        <v>100</v>
      </c>
      <c r="BQ108" s="147">
        <f t="shared" ref="BQ108" si="2553">IF(OR($H108=0,BP108=0),0,BP108/$H108)</f>
        <v>1</v>
      </c>
      <c r="BR108" s="194">
        <f>IF(OR($F108="",$G108="",$H108=""),0,MIN(MAX(IF($F108&gt;BS$1,0,((($G108-$F108)-($G108-BS$1))*(10/$E108)/10)),0),1)*$H108)</f>
        <v>100</v>
      </c>
      <c r="BS108" s="147">
        <f t="shared" ref="BS108" si="2554">IF(OR($H108=0,BR108=0),0,BR108/$H108)</f>
        <v>1</v>
      </c>
      <c r="BT108" s="194">
        <f t="shared" ref="BT108" si="2555">IF(OR($F108="",$G108="",$H108=""),0,MIN(MAX(IF($F108&gt;BU$1,0,((($G108-$F108)-($G108-BU$1))*(10/$E108)/10)),0),1)*$H108)</f>
        <v>100</v>
      </c>
      <c r="BU108" s="147">
        <f t="shared" si="2444"/>
        <v>1</v>
      </c>
      <c r="BV108" s="194">
        <f t="shared" ref="BV108" si="2556">IF(OR($F108="",$G108="",$H108=""),0,MIN(MAX(IF($F108&gt;BW$1,0,((($G108-$F108)-($G108-BW$1))*(10/$E108)/10)),0),1)*$H108)</f>
        <v>100</v>
      </c>
      <c r="BW108" s="147">
        <f t="shared" si="2446"/>
        <v>1</v>
      </c>
      <c r="BX108" s="194">
        <f t="shared" ref="BX108" si="2557">IF(OR($F108="",$G108="",$H108=""),0,MIN(MAX(IF($F108&gt;BY$1,0,((($G108-$F108)-($G108-BY$1))*(10/$E108)/10)),0),1)*$H108)</f>
        <v>100</v>
      </c>
      <c r="BY108" s="147">
        <f t="shared" si="2448"/>
        <v>1</v>
      </c>
      <c r="BZ108" s="194">
        <f t="shared" ref="BZ108" si="2558">IF(OR($F108="",$G108="",$H108=""),0,MIN(MAX(IF($F108&gt;CA$1,0,((($G108-$F108)-($G108-CA$1))*(10/$E108)/10)),0),1)*$H108)</f>
        <v>100</v>
      </c>
      <c r="CA108" s="147">
        <f t="shared" si="2450"/>
        <v>1</v>
      </c>
      <c r="CB108" s="194">
        <f t="shared" ref="CB108" si="2559">IF(OR($F108="",$G108="",$H108=""),0,MIN(MAX(IF($F108&gt;CC$1,0,((($G108-$F108)-($G108-CC$1))*(10/$E108)/10)),0),1)*$H108)</f>
        <v>100</v>
      </c>
      <c r="CC108" s="147">
        <f t="shared" si="2452"/>
        <v>1</v>
      </c>
      <c r="CD108" s="194">
        <f t="shared" ref="CD108" si="2560">IF(OR($F108="",$G108="",$H108=""),0,MIN(MAX(IF($F108&gt;CE$1,0,((($G108-$F108)-($G108-CE$1))*(10/$E108)/10)),0),1)*$H108)</f>
        <v>100</v>
      </c>
      <c r="CE108" s="147">
        <f t="shared" si="2454"/>
        <v>1</v>
      </c>
      <c r="CF108" s="194">
        <f t="shared" ref="CF108" si="2561">IF(OR($F108="",$G108="",$H108=""),0,MIN(MAX(IF($F108&gt;CG$1,0,((($G108-$F108)-($G108-CG$1))*(10/$E108)/10)),0),1)*$H108)</f>
        <v>100</v>
      </c>
      <c r="CG108" s="147">
        <f t="shared" si="2456"/>
        <v>1</v>
      </c>
      <c r="CH108" s="194">
        <f t="shared" ref="CH108" si="2562">IF(OR($F108="",$G108="",$H108=""),0,MIN(MAX(IF($F108&gt;CI$1,0,((($G108-$F108)-($G108-CI$1))*(10/$E108)/10)),0),1)*$H108)</f>
        <v>100</v>
      </c>
      <c r="CI108" s="147">
        <f t="shared" si="2458"/>
        <v>1</v>
      </c>
      <c r="CJ108" s="194">
        <f t="shared" ref="CJ108" si="2563">IF(OR($F108="",$G108="",$H108=""),0,MIN(MAX(IF($F108&gt;CK$1,0,((($G108-$F108)-($G108-CK$1))*(10/$E108)/10)),0),1)*$H108)</f>
        <v>100</v>
      </c>
      <c r="CK108" s="147">
        <f t="shared" si="2460"/>
        <v>1</v>
      </c>
      <c r="CL108" s="194">
        <f t="shared" ref="CL108" si="2564">IF(OR($F108="",$G108="",$H108=""),0,MIN(MAX(IF($F108&gt;CM$1,0,((($G108-$F108)-($G108-CM$1))*(10/$E108)/10)),0),1)*$H108)</f>
        <v>100</v>
      </c>
      <c r="CM108" s="147">
        <f t="shared" si="2462"/>
        <v>1</v>
      </c>
    </row>
    <row r="109" spans="1:91" s="112" customFormat="1" ht="14.1" customHeight="1">
      <c r="A109" s="74">
        <f t="shared" si="1641"/>
        <v>247</v>
      </c>
      <c r="B109" s="182" t="s">
        <v>99</v>
      </c>
      <c r="C109" s="183"/>
      <c r="D109" s="124">
        <v>7</v>
      </c>
      <c r="E109" s="124">
        <v>8</v>
      </c>
      <c r="F109" s="184">
        <v>45299</v>
      </c>
      <c r="G109" s="184">
        <v>45306</v>
      </c>
      <c r="H109" s="115"/>
      <c r="I109" s="115"/>
      <c r="J109" s="116"/>
      <c r="K109" s="122"/>
      <c r="L109" s="123">
        <f>D109/$D$104</f>
        <v>0.12962962962962962</v>
      </c>
      <c r="M109" s="119" cm="1">
        <f t="array" ref="M109">SUMPRODUCT($L110:$L112*M110:M112)</f>
        <v>1</v>
      </c>
      <c r="N109" s="119" cm="1">
        <f t="array" ref="N109">SUMPRODUCT($L110:$L112*N110:N112)</f>
        <v>1</v>
      </c>
      <c r="O109" s="120">
        <f t="shared" si="1983"/>
        <v>0</v>
      </c>
      <c r="P109" s="121"/>
      <c r="T109" s="197"/>
      <c r="U109" s="119" cm="1">
        <f t="array" ref="U109">SUMPRODUCT($L110:$L112*U110:U112)</f>
        <v>0</v>
      </c>
      <c r="V109" s="197"/>
      <c r="W109" s="119" cm="1">
        <f t="array" ref="W109">SUMPRODUCT($L110:$L112*W110:W112)</f>
        <v>0</v>
      </c>
      <c r="X109" s="197"/>
      <c r="Y109" s="119" cm="1">
        <f t="array" ref="Y109">SUMPRODUCT($L110:$L112*Y110:Y112)</f>
        <v>0</v>
      </c>
      <c r="Z109" s="197"/>
      <c r="AA109" s="119" cm="1">
        <f t="array" ref="AA109">SUMPRODUCT($L110:$L112*AA110:AA112)</f>
        <v>0</v>
      </c>
      <c r="AB109" s="197"/>
      <c r="AC109" s="119" cm="1">
        <f t="array" ref="AC109">SUMPRODUCT($L110:$L112*AC110:AC112)</f>
        <v>0</v>
      </c>
      <c r="AD109" s="197"/>
      <c r="AE109" s="119" cm="1">
        <f t="array" ref="AE109">SUMPRODUCT($L110:$L112*AE110:AE112)</f>
        <v>0</v>
      </c>
      <c r="AF109" s="197"/>
      <c r="AG109" s="119" cm="1">
        <f t="array" ref="AG109">SUMPRODUCT($L110:$L112*AG110:AG112)</f>
        <v>0</v>
      </c>
      <c r="AH109" s="197"/>
      <c r="AI109" s="119" cm="1">
        <f t="array" ref="AI109">SUMPRODUCT($L110:$L112*AI110:AI112)</f>
        <v>0</v>
      </c>
      <c r="AJ109" s="197"/>
      <c r="AK109" s="119" cm="1">
        <f t="array" ref="AK109">SUMPRODUCT($L110:$L112*AK110:AK112)</f>
        <v>0</v>
      </c>
      <c r="AL109" s="197"/>
      <c r="AM109" s="119" cm="1">
        <f t="array" ref="AM109">SUMPRODUCT($L110:$L112*AM110:AM112)</f>
        <v>0</v>
      </c>
      <c r="AN109" s="197"/>
      <c r="AO109" s="119" cm="1">
        <f t="array" ref="AO109">SUMPRODUCT($L110:$L112*AO110:AO112)</f>
        <v>0</v>
      </c>
      <c r="AP109" s="197"/>
      <c r="AQ109" s="119" cm="1">
        <f t="array" ref="AQ109">SUMPRODUCT($L110:$L112*AQ110:AQ112)</f>
        <v>0</v>
      </c>
      <c r="AR109" s="197"/>
      <c r="AS109" s="119" cm="1">
        <f t="array" ref="AS109">SUMPRODUCT($L110:$L112*AS110:AS112)</f>
        <v>0.5714285714285714</v>
      </c>
      <c r="AT109" s="197"/>
      <c r="AU109" s="119" cm="1">
        <f t="array" ref="AU109">SUMPRODUCT($L110:$L112*AU110:AU112)</f>
        <v>1</v>
      </c>
      <c r="AV109" s="197"/>
      <c r="AW109" s="119" cm="1">
        <f t="array" ref="AW109">SUMPRODUCT($L110:$L112*AW110:AW112)</f>
        <v>1</v>
      </c>
      <c r="AX109" s="197"/>
      <c r="AY109" s="119" cm="1">
        <f t="array" ref="AY109">SUMPRODUCT($L110:$L112*AY110:AY112)</f>
        <v>1</v>
      </c>
      <c r="AZ109" s="197"/>
      <c r="BA109" s="119" cm="1">
        <f t="array" ref="BA109">SUMPRODUCT($L110:$L112*BA110:BA112)</f>
        <v>1</v>
      </c>
      <c r="BB109" s="197"/>
      <c r="BC109" s="119" cm="1">
        <f t="array" ref="BC109">SUMPRODUCT($L110:$L112*BC110:BC112)</f>
        <v>1</v>
      </c>
      <c r="BD109" s="197"/>
      <c r="BE109" s="119" cm="1">
        <f t="array" ref="BE109">SUMPRODUCT($L110:$L112*BE110:BE112)</f>
        <v>1</v>
      </c>
      <c r="BF109" s="197"/>
      <c r="BG109" s="119" cm="1">
        <f t="array" ref="BG109">SUMPRODUCT($L110:$L112*BG110:BG112)</f>
        <v>1</v>
      </c>
      <c r="BH109" s="197"/>
      <c r="BI109" s="119" cm="1">
        <f t="array" ref="BI109">SUMPRODUCT($L110:$L112*BI110:BI112)</f>
        <v>1</v>
      </c>
      <c r="BJ109" s="197"/>
      <c r="BK109" s="119" cm="1">
        <f t="array" ref="BK109">SUMPRODUCT($L110:$L112*BK110:BK112)</f>
        <v>1</v>
      </c>
      <c r="BL109" s="197"/>
      <c r="BM109" s="119" cm="1">
        <f t="array" ref="BM109">SUMPRODUCT($L110:$L112*BM110:BM112)</f>
        <v>1</v>
      </c>
      <c r="BN109" s="197"/>
      <c r="BO109" s="119" cm="1">
        <f t="array" ref="BO109">SUMPRODUCT($L110:$L112*BO110:BO112)</f>
        <v>1</v>
      </c>
      <c r="BP109" s="197"/>
      <c r="BQ109" s="119" cm="1">
        <f t="array" ref="BQ109">SUMPRODUCT($L110:$L112*BQ110:BQ112)</f>
        <v>1</v>
      </c>
      <c r="BR109" s="197"/>
      <c r="BS109" s="119" cm="1">
        <f t="array" ref="BS109">SUMPRODUCT($L110:$L112*BS110:BS112)</f>
        <v>1</v>
      </c>
      <c r="BT109" s="197"/>
      <c r="BU109" s="119" cm="1">
        <f t="array" ref="BU109">SUMPRODUCT($L110:$L112*BU110:BU112)</f>
        <v>1</v>
      </c>
      <c r="BV109" s="197"/>
      <c r="BW109" s="119" cm="1">
        <f t="array" ref="BW109">SUMPRODUCT($L110:$L112*BW110:BW112)</f>
        <v>1</v>
      </c>
      <c r="BX109" s="197"/>
      <c r="BY109" s="119" cm="1">
        <f t="array" ref="BY109">SUMPRODUCT($L110:$L112*BY110:BY112)</f>
        <v>1</v>
      </c>
      <c r="BZ109" s="197"/>
      <c r="CA109" s="119" cm="1">
        <f t="array" ref="CA109">SUMPRODUCT($L110:$L112*CA110:CA112)</f>
        <v>1</v>
      </c>
      <c r="CB109" s="197"/>
      <c r="CC109" s="119" cm="1">
        <f t="array" ref="CC109">SUMPRODUCT($L110:$L112*CC110:CC112)</f>
        <v>1</v>
      </c>
      <c r="CD109" s="197"/>
      <c r="CE109" s="119" cm="1">
        <f t="array" ref="CE109">SUMPRODUCT($L110:$L112*CE110:CE112)</f>
        <v>1</v>
      </c>
      <c r="CF109" s="197"/>
      <c r="CG109" s="119" cm="1">
        <f t="array" ref="CG109">SUMPRODUCT($L110:$L112*CG110:CG112)</f>
        <v>1</v>
      </c>
      <c r="CH109" s="197"/>
      <c r="CI109" s="119" cm="1">
        <f t="array" ref="CI109">SUMPRODUCT($L110:$L112*CI110:CI112)</f>
        <v>1</v>
      </c>
      <c r="CJ109" s="197"/>
      <c r="CK109" s="119" cm="1">
        <f t="array" ref="CK109">SUMPRODUCT($L110:$L112*CK110:CK112)</f>
        <v>1</v>
      </c>
      <c r="CL109" s="197"/>
      <c r="CM109" s="119" cm="1">
        <f t="array" ref="CM109">SUMPRODUCT($L110:$L112*CM110:CM112)</f>
        <v>1</v>
      </c>
    </row>
    <row r="110" spans="1:91" s="142" customFormat="1" ht="14.1" customHeight="1">
      <c r="A110" s="74">
        <f t="shared" si="1641"/>
        <v>248</v>
      </c>
      <c r="B110" s="173" t="s">
        <v>53</v>
      </c>
      <c r="C110" s="174"/>
      <c r="D110" s="140">
        <v>4</v>
      </c>
      <c r="E110" s="140">
        <v>4</v>
      </c>
      <c r="F110" s="175">
        <v>45299</v>
      </c>
      <c r="G110" s="175">
        <v>45302</v>
      </c>
      <c r="H110" s="144">
        <v>100</v>
      </c>
      <c r="I110" s="144">
        <v>100</v>
      </c>
      <c r="J110" s="145" t="s">
        <v>32</v>
      </c>
      <c r="K110" s="141">
        <f>IF(OR(F110="",G110="",H110=""),0,MIN(MAX(IF(F110&gt;$O$1,0,(((G110-F110)-(G110-$O$1))*(10/E110)/10)),0),1)*H110)</f>
        <v>100</v>
      </c>
      <c r="L110" s="55">
        <f>D110/$D$109</f>
        <v>0.5714285714285714</v>
      </c>
      <c r="M110" s="147">
        <f>IF(OR(H110=0,K110=0),0,K110/H110)</f>
        <v>1</v>
      </c>
      <c r="N110" s="148">
        <f>IF(OR(H110=0,I110=0),0,I110/H110)</f>
        <v>1</v>
      </c>
      <c r="O110" s="149">
        <f t="shared" si="1983"/>
        <v>0</v>
      </c>
      <c r="P110" s="150"/>
      <c r="T110" s="194">
        <f>IF(OR($F110="",$G110="",$H110=""),0,MIN(MAX(IF($F110&gt;U$1,0,((($G110-$F110)-($G110-U$1))*(10/$E110)/10)),0),1)*$H110)</f>
        <v>0</v>
      </c>
      <c r="U110" s="147">
        <f t="shared" ref="U110:W112" si="2565">IF(OR($H110=0,T110=0),0,T110/$H110)</f>
        <v>0</v>
      </c>
      <c r="V110" s="194">
        <f>IF(OR($F110="",$G110="",$H110=""),0,MIN(MAX(IF($F110&gt;W$1,0,((($G110-$F110)-($G110-W$1))*(10/$E110)/10)),0),1)*$H110)</f>
        <v>0</v>
      </c>
      <c r="W110" s="147">
        <f t="shared" si="2565"/>
        <v>0</v>
      </c>
      <c r="X110" s="194">
        <f>IF(OR($F110="",$G110="",$H110=""),0,MIN(MAX(IF($F110&gt;Y$1,0,((($G110-$F110)-($G110-Y$1))*(10/$E110)/10)),0),1)*$H110)</f>
        <v>0</v>
      </c>
      <c r="Y110" s="147">
        <f t="shared" ref="Y110" si="2566">IF(OR($H110=0,X110=0),0,X110/$H110)</f>
        <v>0</v>
      </c>
      <c r="Z110" s="194">
        <f>IF(OR($F110="",$G110="",$H110=""),0,MIN(MAX(IF($F110&gt;AA$1,0,((($G110-$F110)-($G110-AA$1))*(10/$E110)/10)),0),1)*$H110)</f>
        <v>0</v>
      </c>
      <c r="AA110" s="147">
        <f t="shared" ref="AA110" si="2567">IF(OR($H110=0,Z110=0),0,Z110/$H110)</f>
        <v>0</v>
      </c>
      <c r="AB110" s="194">
        <f>IF(OR($F110="",$G110="",$H110=""),0,MIN(MAX(IF($F110&gt;AC$1,0,((($G110-$F110)-($G110-AC$1))*(10/$E110)/10)),0),1)*$H110)</f>
        <v>0</v>
      </c>
      <c r="AC110" s="147">
        <f t="shared" ref="AC110" si="2568">IF(OR($H110=0,AB110=0),0,AB110/$H110)</f>
        <v>0</v>
      </c>
      <c r="AD110" s="194">
        <f>IF(OR($F110="",$G110="",$H110=""),0,MIN(MAX(IF($F110&gt;AE$1,0,((($G110-$F110)-($G110-AE$1))*(10/$E110)/10)),0),1)*$H110)</f>
        <v>0</v>
      </c>
      <c r="AE110" s="147">
        <f t="shared" ref="AE110" si="2569">IF(OR($H110=0,AD110=0),0,AD110/$H110)</f>
        <v>0</v>
      </c>
      <c r="AF110" s="194">
        <f>IF(OR($F110="",$G110="",$H110=""),0,MIN(MAX(IF($F110&gt;AG$1,0,((($G110-$F110)-($G110-AG$1))*(10/$E110)/10)),0),1)*$H110)</f>
        <v>0</v>
      </c>
      <c r="AG110" s="147">
        <f t="shared" ref="AG110" si="2570">IF(OR($H110=0,AF110=0),0,AF110/$H110)</f>
        <v>0</v>
      </c>
      <c r="AH110" s="194">
        <f>IF(OR($F110="",$G110="",$H110=""),0,MIN(MAX(IF($F110&gt;AI$1,0,((($G110-$F110)-($G110-AI$1))*(10/$E110)/10)),0),1)*$H110)</f>
        <v>0</v>
      </c>
      <c r="AI110" s="147">
        <f t="shared" ref="AI110" si="2571">IF(OR($H110=0,AH110=0),0,AH110/$H110)</f>
        <v>0</v>
      </c>
      <c r="AJ110" s="194">
        <f>IF(OR($F110="",$G110="",$H110=""),0,MIN(MAX(IF($F110&gt;AK$1,0,((($G110-$F110)-($G110-AK$1))*(10/$E110)/10)),0),1)*$H110)</f>
        <v>0</v>
      </c>
      <c r="AK110" s="147">
        <f t="shared" ref="AK110" si="2572">IF(OR($H110=0,AJ110=0),0,AJ110/$H110)</f>
        <v>0</v>
      </c>
      <c r="AL110" s="194">
        <f>IF(OR($F110="",$G110="",$H110=""),0,MIN(MAX(IF($F110&gt;AM$1,0,((($G110-$F110)-($G110-AM$1))*(10/$E110)/10)),0),1)*$H110)</f>
        <v>0</v>
      </c>
      <c r="AM110" s="147">
        <f t="shared" ref="AM110" si="2573">IF(OR($H110=0,AL110=0),0,AL110/$H110)</f>
        <v>0</v>
      </c>
      <c r="AN110" s="194">
        <f>IF(OR($F110="",$G110="",$H110=""),0,MIN(MAX(IF($F110&gt;AO$1,0,((($G110-$F110)-($G110-AO$1))*(10/$E110)/10)),0),1)*$H110)</f>
        <v>0</v>
      </c>
      <c r="AO110" s="147">
        <f t="shared" ref="AO110" si="2574">IF(OR($H110=0,AN110=0),0,AN110/$H110)</f>
        <v>0</v>
      </c>
      <c r="AP110" s="194">
        <f>IF(OR($F110="",$G110="",$H110=""),0,MIN(MAX(IF($F110&gt;AQ$1,0,((($G110-$F110)-($G110-AQ$1))*(10/$E110)/10)),0),1)*$H110)</f>
        <v>0</v>
      </c>
      <c r="AQ110" s="147">
        <f t="shared" ref="AQ110" si="2575">IF(OR($H110=0,AP110=0),0,AP110/$H110)</f>
        <v>0</v>
      </c>
      <c r="AR110" s="194">
        <f>IF(OR($F110="",$G110="",$H110=""),0,MIN(MAX(IF($F110&gt;AS$1,0,((($G110-$F110)-($G110-AS$1))*(10/$E110)/10)),0),1)*$H110)</f>
        <v>100</v>
      </c>
      <c r="AS110" s="147">
        <f t="shared" ref="AS110" si="2576">IF(OR($H110=0,AR110=0),0,AR110/$H110)</f>
        <v>1</v>
      </c>
      <c r="AT110" s="194">
        <f>IF(OR($F110="",$G110="",$H110=""),0,MIN(MAX(IF($F110&gt;AU$1,0,((($G110-$F110)-($G110-AU$1))*(10/$E110)/10)),0),1)*$H110)</f>
        <v>100</v>
      </c>
      <c r="AU110" s="147">
        <f t="shared" ref="AU110" si="2577">IF(OR($H110=0,AT110=0),0,AT110/$H110)</f>
        <v>1</v>
      </c>
      <c r="AV110" s="194">
        <f>IF(OR($F110="",$G110="",$H110=""),0,MIN(MAX(IF($F110&gt;AW$1,0,((($G110-$F110)-($G110-AW$1))*(10/$E110)/10)),0),1)*$H110)</f>
        <v>100</v>
      </c>
      <c r="AW110" s="147">
        <f t="shared" ref="AW110" si="2578">IF(OR($H110=0,AV110=0),0,AV110/$H110)</f>
        <v>1</v>
      </c>
      <c r="AX110" s="194">
        <f>IF(OR($F110="",$G110="",$H110=""),0,MIN(MAX(IF($F110&gt;AY$1,0,((($G110-$F110)-($G110-AY$1))*(10/$E110)/10)),0),1)*$H110)</f>
        <v>100</v>
      </c>
      <c r="AY110" s="147">
        <f t="shared" ref="AY110" si="2579">IF(OR($H110=0,AX110=0),0,AX110/$H110)</f>
        <v>1</v>
      </c>
      <c r="AZ110" s="194">
        <f>IF(OR($F110="",$G110="",$H110=""),0,MIN(MAX(IF($F110&gt;BA$1,0,((($G110-$F110)-($G110-BA$1))*(10/$E110)/10)),0),1)*$H110)</f>
        <v>100</v>
      </c>
      <c r="BA110" s="147">
        <f t="shared" ref="BA110" si="2580">IF(OR($H110=0,AZ110=0),0,AZ110/$H110)</f>
        <v>1</v>
      </c>
      <c r="BB110" s="194">
        <f>IF(OR($F110="",$G110="",$H110=""),0,MIN(MAX(IF($F110&gt;BC$1,0,((($G110-$F110)-($G110-BC$1))*(10/$E110)/10)),0),1)*$H110)</f>
        <v>100</v>
      </c>
      <c r="BC110" s="147">
        <f t="shared" ref="BC110" si="2581">IF(OR($H110=0,BB110=0),0,BB110/$H110)</f>
        <v>1</v>
      </c>
      <c r="BD110" s="194">
        <f>IF(OR($F110="",$G110="",$H110=""),0,MIN(MAX(IF($F110&gt;BE$1,0,((($G110-$F110)-($G110-BE$1))*(10/$E110)/10)),0),1)*$H110)</f>
        <v>100</v>
      </c>
      <c r="BE110" s="147">
        <f t="shared" ref="BE110" si="2582">IF(OR($H110=0,BD110=0),0,BD110/$H110)</f>
        <v>1</v>
      </c>
      <c r="BF110" s="194">
        <f>IF(OR($F110="",$G110="",$H110=""),0,MIN(MAX(IF($F110&gt;BG$1,0,((($G110-$F110)-($G110-BG$1))*(10/$E110)/10)),0),1)*$H110)</f>
        <v>100</v>
      </c>
      <c r="BG110" s="147">
        <f t="shared" ref="BG110" si="2583">IF(OR($H110=0,BF110=0),0,BF110/$H110)</f>
        <v>1</v>
      </c>
      <c r="BH110" s="194">
        <f>IF(OR($F110="",$G110="",$H110=""),0,MIN(MAX(IF($F110&gt;BI$1,0,((($G110-$F110)-($G110-BI$1))*(10/$E110)/10)),0),1)*$H110)</f>
        <v>100</v>
      </c>
      <c r="BI110" s="147">
        <f t="shared" ref="BI110" si="2584">IF(OR($H110=0,BH110=0),0,BH110/$H110)</f>
        <v>1</v>
      </c>
      <c r="BJ110" s="194">
        <f>IF(OR($F110="",$G110="",$H110=""),0,MIN(MAX(IF($F110&gt;BK$1,0,((($G110-$F110)-($G110-BK$1))*(10/$E110)/10)),0),1)*$H110)</f>
        <v>100</v>
      </c>
      <c r="BK110" s="147">
        <f t="shared" ref="BK110" si="2585">IF(OR($H110=0,BJ110=0),0,BJ110/$H110)</f>
        <v>1</v>
      </c>
      <c r="BL110" s="194">
        <f>IF(OR($F110="",$G110="",$H110=""),0,MIN(MAX(IF($F110&gt;BM$1,0,((($G110-$F110)-($G110-BM$1))*(10/$E110)/10)),0),1)*$H110)</f>
        <v>100</v>
      </c>
      <c r="BM110" s="147">
        <f t="shared" ref="BM110" si="2586">IF(OR($H110=0,BL110=0),0,BL110/$H110)</f>
        <v>1</v>
      </c>
      <c r="BN110" s="194">
        <f>IF(OR($F110="",$G110="",$H110=""),0,MIN(MAX(IF($F110&gt;BO$1,0,((($G110-$F110)-($G110-BO$1))*(10/$E110)/10)),0),1)*$H110)</f>
        <v>100</v>
      </c>
      <c r="BO110" s="147">
        <f t="shared" ref="BO110" si="2587">IF(OR($H110=0,BN110=0),0,BN110/$H110)</f>
        <v>1</v>
      </c>
      <c r="BP110" s="194">
        <f>IF(OR($F110="",$G110="",$H110=""),0,MIN(MAX(IF($F110&gt;BQ$1,0,((($G110-$F110)-($G110-BQ$1))*(10/$E110)/10)),0),1)*$H110)</f>
        <v>100</v>
      </c>
      <c r="BQ110" s="147">
        <f t="shared" ref="BQ110" si="2588">IF(OR($H110=0,BP110=0),0,BP110/$H110)</f>
        <v>1</v>
      </c>
      <c r="BR110" s="194">
        <f>IF(OR($F110="",$G110="",$H110=""),0,MIN(MAX(IF($F110&gt;BS$1,0,((($G110-$F110)-($G110-BS$1))*(10/$E110)/10)),0),1)*$H110)</f>
        <v>100</v>
      </c>
      <c r="BS110" s="147">
        <f t="shared" ref="BS110" si="2589">IF(OR($H110=0,BR110=0),0,BR110/$H110)</f>
        <v>1</v>
      </c>
      <c r="BT110" s="194">
        <f t="shared" ref="BT110" si="2590">IF(OR($F110="",$G110="",$H110=""),0,MIN(MAX(IF($F110&gt;BU$1,0,((($G110-$F110)-($G110-BU$1))*(10/$E110)/10)),0),1)*$H110)</f>
        <v>100</v>
      </c>
      <c r="BU110" s="147">
        <f t="shared" ref="BU110:BU112" si="2591">IF(OR($H110=0,BT110=0),0,BT110/$H110)</f>
        <v>1</v>
      </c>
      <c r="BV110" s="194">
        <f t="shared" ref="BV110" si="2592">IF(OR($F110="",$G110="",$H110=""),0,MIN(MAX(IF($F110&gt;BW$1,0,((($G110-$F110)-($G110-BW$1))*(10/$E110)/10)),0),1)*$H110)</f>
        <v>100</v>
      </c>
      <c r="BW110" s="147">
        <f t="shared" ref="BW110:BW112" si="2593">IF(OR($H110=0,BV110=0),0,BV110/$H110)</f>
        <v>1</v>
      </c>
      <c r="BX110" s="194">
        <f t="shared" ref="BX110" si="2594">IF(OR($F110="",$G110="",$H110=""),0,MIN(MAX(IF($F110&gt;BY$1,0,((($G110-$F110)-($G110-BY$1))*(10/$E110)/10)),0),1)*$H110)</f>
        <v>100</v>
      </c>
      <c r="BY110" s="147">
        <f t="shared" ref="BY110:BY112" si="2595">IF(OR($H110=0,BX110=0),0,BX110/$H110)</f>
        <v>1</v>
      </c>
      <c r="BZ110" s="194">
        <f t="shared" ref="BZ110" si="2596">IF(OR($F110="",$G110="",$H110=""),0,MIN(MAX(IF($F110&gt;CA$1,0,((($G110-$F110)-($G110-CA$1))*(10/$E110)/10)),0),1)*$H110)</f>
        <v>100</v>
      </c>
      <c r="CA110" s="147">
        <f t="shared" ref="CA110:CA112" si="2597">IF(OR($H110=0,BZ110=0),0,BZ110/$H110)</f>
        <v>1</v>
      </c>
      <c r="CB110" s="194">
        <f t="shared" ref="CB110" si="2598">IF(OR($F110="",$G110="",$H110=""),0,MIN(MAX(IF($F110&gt;CC$1,0,((($G110-$F110)-($G110-CC$1))*(10/$E110)/10)),0),1)*$H110)</f>
        <v>100</v>
      </c>
      <c r="CC110" s="147">
        <f t="shared" ref="CC110:CC112" si="2599">IF(OR($H110=0,CB110=0),0,CB110/$H110)</f>
        <v>1</v>
      </c>
      <c r="CD110" s="194">
        <f t="shared" ref="CD110" si="2600">IF(OR($F110="",$G110="",$H110=""),0,MIN(MAX(IF($F110&gt;CE$1,0,((($G110-$F110)-($G110-CE$1))*(10/$E110)/10)),0),1)*$H110)</f>
        <v>100</v>
      </c>
      <c r="CE110" s="147">
        <f t="shared" ref="CE110:CE112" si="2601">IF(OR($H110=0,CD110=0),0,CD110/$H110)</f>
        <v>1</v>
      </c>
      <c r="CF110" s="194">
        <f t="shared" ref="CF110" si="2602">IF(OR($F110="",$G110="",$H110=""),0,MIN(MAX(IF($F110&gt;CG$1,0,((($G110-$F110)-($G110-CG$1))*(10/$E110)/10)),0),1)*$H110)</f>
        <v>100</v>
      </c>
      <c r="CG110" s="147">
        <f t="shared" ref="CG110:CG112" si="2603">IF(OR($H110=0,CF110=0),0,CF110/$H110)</f>
        <v>1</v>
      </c>
      <c r="CH110" s="194">
        <f t="shared" ref="CH110" si="2604">IF(OR($F110="",$G110="",$H110=""),0,MIN(MAX(IF($F110&gt;CI$1,0,((($G110-$F110)-($G110-CI$1))*(10/$E110)/10)),0),1)*$H110)</f>
        <v>100</v>
      </c>
      <c r="CI110" s="147">
        <f t="shared" ref="CI110:CI112" si="2605">IF(OR($H110=0,CH110=0),0,CH110/$H110)</f>
        <v>1</v>
      </c>
      <c r="CJ110" s="194">
        <f t="shared" ref="CJ110" si="2606">IF(OR($F110="",$G110="",$H110=""),0,MIN(MAX(IF($F110&gt;CK$1,0,((($G110-$F110)-($G110-CK$1))*(10/$E110)/10)),0),1)*$H110)</f>
        <v>100</v>
      </c>
      <c r="CK110" s="147">
        <f t="shared" ref="CK110:CK112" si="2607">IF(OR($H110=0,CJ110=0),0,CJ110/$H110)</f>
        <v>1</v>
      </c>
      <c r="CL110" s="194">
        <f t="shared" ref="CL110" si="2608">IF(OR($F110="",$G110="",$H110=""),0,MIN(MAX(IF($F110&gt;CM$1,0,((($G110-$F110)-($G110-CM$1))*(10/$E110)/10)),0),1)*$H110)</f>
        <v>100</v>
      </c>
      <c r="CM110" s="147">
        <f t="shared" ref="CM110:CM112" si="2609">IF(OR($H110=0,CL110=0),0,CL110/$H110)</f>
        <v>1</v>
      </c>
    </row>
    <row r="111" spans="1:91" s="142" customFormat="1" ht="14.1" customHeight="1">
      <c r="A111" s="74">
        <f t="shared" si="1641"/>
        <v>249</v>
      </c>
      <c r="B111" s="173" t="s">
        <v>54</v>
      </c>
      <c r="C111" s="174"/>
      <c r="D111" s="140">
        <v>2</v>
      </c>
      <c r="E111" s="140">
        <v>2</v>
      </c>
      <c r="F111" s="175">
        <v>45303</v>
      </c>
      <c r="G111" s="175">
        <v>45304</v>
      </c>
      <c r="H111" s="144">
        <v>100</v>
      </c>
      <c r="I111" s="144">
        <v>100</v>
      </c>
      <c r="J111" s="145" t="s">
        <v>32</v>
      </c>
      <c r="K111" s="141">
        <f>IF(OR(F111="",G111="",H111=""),0,MIN(MAX(IF(F111&gt;$O$1,0,(((G111-F111)-(G111-$O$1))*(10/E111)/10)),0),1)*H111)</f>
        <v>100</v>
      </c>
      <c r="L111" s="55">
        <f>D111/$D$109</f>
        <v>0.2857142857142857</v>
      </c>
      <c r="M111" s="147">
        <f>IF(OR(H111=0,K111=0),0,K111/H111)</f>
        <v>1</v>
      </c>
      <c r="N111" s="148">
        <f>IF(OR(H111=0,I111=0),0,I111/H111)</f>
        <v>1</v>
      </c>
      <c r="O111" s="149">
        <f t="shared" si="1983"/>
        <v>0</v>
      </c>
      <c r="P111" s="150"/>
      <c r="T111" s="194">
        <f>IF(OR($F111="",$G111="",$H111=""),0,MIN(MAX(IF($F111&gt;U$1,0,((($G111-$F111)-($G111-U$1))*(10/$E111)/10)),0),1)*$H111)</f>
        <v>0</v>
      </c>
      <c r="U111" s="147">
        <f t="shared" si="2565"/>
        <v>0</v>
      </c>
      <c r="V111" s="194">
        <f>IF(OR($F111="",$G111="",$H111=""),0,MIN(MAX(IF($F111&gt;W$1,0,((($G111-$F111)-($G111-W$1))*(10/$E111)/10)),0),1)*$H111)</f>
        <v>0</v>
      </c>
      <c r="W111" s="147">
        <f t="shared" si="2565"/>
        <v>0</v>
      </c>
      <c r="X111" s="194">
        <f>IF(OR($F111="",$G111="",$H111=""),0,MIN(MAX(IF($F111&gt;Y$1,0,((($G111-$F111)-($G111-Y$1))*(10/$E111)/10)),0),1)*$H111)</f>
        <v>0</v>
      </c>
      <c r="Y111" s="147">
        <f t="shared" ref="Y111" si="2610">IF(OR($H111=0,X111=0),0,X111/$H111)</f>
        <v>0</v>
      </c>
      <c r="Z111" s="194">
        <f>IF(OR($F111="",$G111="",$H111=""),0,MIN(MAX(IF($F111&gt;AA$1,0,((($G111-$F111)-($G111-AA$1))*(10/$E111)/10)),0),1)*$H111)</f>
        <v>0</v>
      </c>
      <c r="AA111" s="147">
        <f t="shared" ref="AA111" si="2611">IF(OR($H111=0,Z111=0),0,Z111/$H111)</f>
        <v>0</v>
      </c>
      <c r="AB111" s="194">
        <f>IF(OR($F111="",$G111="",$H111=""),0,MIN(MAX(IF($F111&gt;AC$1,0,((($G111-$F111)-($G111-AC$1))*(10/$E111)/10)),0),1)*$H111)</f>
        <v>0</v>
      </c>
      <c r="AC111" s="147">
        <f t="shared" ref="AC111" si="2612">IF(OR($H111=0,AB111=0),0,AB111/$H111)</f>
        <v>0</v>
      </c>
      <c r="AD111" s="194">
        <f>IF(OR($F111="",$G111="",$H111=""),0,MIN(MAX(IF($F111&gt;AE$1,0,((($G111-$F111)-($G111-AE$1))*(10/$E111)/10)),0),1)*$H111)</f>
        <v>0</v>
      </c>
      <c r="AE111" s="147">
        <f t="shared" ref="AE111" si="2613">IF(OR($H111=0,AD111=0),0,AD111/$H111)</f>
        <v>0</v>
      </c>
      <c r="AF111" s="194">
        <f>IF(OR($F111="",$G111="",$H111=""),0,MIN(MAX(IF($F111&gt;AG$1,0,((($G111-$F111)-($G111-AG$1))*(10/$E111)/10)),0),1)*$H111)</f>
        <v>0</v>
      </c>
      <c r="AG111" s="147">
        <f t="shared" ref="AG111" si="2614">IF(OR($H111=0,AF111=0),0,AF111/$H111)</f>
        <v>0</v>
      </c>
      <c r="AH111" s="194">
        <f>IF(OR($F111="",$G111="",$H111=""),0,MIN(MAX(IF($F111&gt;AI$1,0,((($G111-$F111)-($G111-AI$1))*(10/$E111)/10)),0),1)*$H111)</f>
        <v>0</v>
      </c>
      <c r="AI111" s="147">
        <f t="shared" ref="AI111" si="2615">IF(OR($H111=0,AH111=0),0,AH111/$H111)</f>
        <v>0</v>
      </c>
      <c r="AJ111" s="194">
        <f>IF(OR($F111="",$G111="",$H111=""),0,MIN(MAX(IF($F111&gt;AK$1,0,((($G111-$F111)-($G111-AK$1))*(10/$E111)/10)),0),1)*$H111)</f>
        <v>0</v>
      </c>
      <c r="AK111" s="147">
        <f t="shared" ref="AK111" si="2616">IF(OR($H111=0,AJ111=0),0,AJ111/$H111)</f>
        <v>0</v>
      </c>
      <c r="AL111" s="194">
        <f>IF(OR($F111="",$G111="",$H111=""),0,MIN(MAX(IF($F111&gt;AM$1,0,((($G111-$F111)-($G111-AM$1))*(10/$E111)/10)),0),1)*$H111)</f>
        <v>0</v>
      </c>
      <c r="AM111" s="147">
        <f t="shared" ref="AM111" si="2617">IF(OR($H111=0,AL111=0),0,AL111/$H111)</f>
        <v>0</v>
      </c>
      <c r="AN111" s="194">
        <f>IF(OR($F111="",$G111="",$H111=""),0,MIN(MAX(IF($F111&gt;AO$1,0,((($G111-$F111)-($G111-AO$1))*(10/$E111)/10)),0),1)*$H111)</f>
        <v>0</v>
      </c>
      <c r="AO111" s="147">
        <f t="shared" ref="AO111" si="2618">IF(OR($H111=0,AN111=0),0,AN111/$H111)</f>
        <v>0</v>
      </c>
      <c r="AP111" s="194">
        <f>IF(OR($F111="",$G111="",$H111=""),0,MIN(MAX(IF($F111&gt;AQ$1,0,((($G111-$F111)-($G111-AQ$1))*(10/$E111)/10)),0),1)*$H111)</f>
        <v>0</v>
      </c>
      <c r="AQ111" s="147">
        <f t="shared" ref="AQ111" si="2619">IF(OR($H111=0,AP111=0),0,AP111/$H111)</f>
        <v>0</v>
      </c>
      <c r="AR111" s="194">
        <f>IF(OR($F111="",$G111="",$H111=""),0,MIN(MAX(IF($F111&gt;AS$1,0,((($G111-$F111)-($G111-AS$1))*(10/$E111)/10)),0),1)*$H111)</f>
        <v>0</v>
      </c>
      <c r="AS111" s="147">
        <f t="shared" ref="AS111" si="2620">IF(OR($H111=0,AR111=0),0,AR111/$H111)</f>
        <v>0</v>
      </c>
      <c r="AT111" s="194">
        <f>IF(OR($F111="",$G111="",$H111=""),0,MIN(MAX(IF($F111&gt;AU$1,0,((($G111-$F111)-($G111-AU$1))*(10/$E111)/10)),0),1)*$H111)</f>
        <v>100</v>
      </c>
      <c r="AU111" s="147">
        <f t="shared" ref="AU111" si="2621">IF(OR($H111=0,AT111=0),0,AT111/$H111)</f>
        <v>1</v>
      </c>
      <c r="AV111" s="194">
        <f>IF(OR($F111="",$G111="",$H111=""),0,MIN(MAX(IF($F111&gt;AW$1,0,((($G111-$F111)-($G111-AW$1))*(10/$E111)/10)),0),1)*$H111)</f>
        <v>100</v>
      </c>
      <c r="AW111" s="147">
        <f t="shared" ref="AW111" si="2622">IF(OR($H111=0,AV111=0),0,AV111/$H111)</f>
        <v>1</v>
      </c>
      <c r="AX111" s="194">
        <f>IF(OR($F111="",$G111="",$H111=""),0,MIN(MAX(IF($F111&gt;AY$1,0,((($G111-$F111)-($G111-AY$1))*(10/$E111)/10)),0),1)*$H111)</f>
        <v>100</v>
      </c>
      <c r="AY111" s="147">
        <f t="shared" ref="AY111" si="2623">IF(OR($H111=0,AX111=0),0,AX111/$H111)</f>
        <v>1</v>
      </c>
      <c r="AZ111" s="194">
        <f>IF(OR($F111="",$G111="",$H111=""),0,MIN(MAX(IF($F111&gt;BA$1,0,((($G111-$F111)-($G111-BA$1))*(10/$E111)/10)),0),1)*$H111)</f>
        <v>100</v>
      </c>
      <c r="BA111" s="147">
        <f t="shared" ref="BA111" si="2624">IF(OR($H111=0,AZ111=0),0,AZ111/$H111)</f>
        <v>1</v>
      </c>
      <c r="BB111" s="194">
        <f>IF(OR($F111="",$G111="",$H111=""),0,MIN(MAX(IF($F111&gt;BC$1,0,((($G111-$F111)-($G111-BC$1))*(10/$E111)/10)),0),1)*$H111)</f>
        <v>100</v>
      </c>
      <c r="BC111" s="147">
        <f t="shared" ref="BC111" si="2625">IF(OR($H111=0,BB111=0),0,BB111/$H111)</f>
        <v>1</v>
      </c>
      <c r="BD111" s="194">
        <f>IF(OR($F111="",$G111="",$H111=""),0,MIN(MAX(IF($F111&gt;BE$1,0,((($G111-$F111)-($G111-BE$1))*(10/$E111)/10)),0),1)*$H111)</f>
        <v>100</v>
      </c>
      <c r="BE111" s="147">
        <f t="shared" ref="BE111" si="2626">IF(OR($H111=0,BD111=0),0,BD111/$H111)</f>
        <v>1</v>
      </c>
      <c r="BF111" s="194">
        <f>IF(OR($F111="",$G111="",$H111=""),0,MIN(MAX(IF($F111&gt;BG$1,0,((($G111-$F111)-($G111-BG$1))*(10/$E111)/10)),0),1)*$H111)</f>
        <v>100</v>
      </c>
      <c r="BG111" s="147">
        <f t="shared" ref="BG111" si="2627">IF(OR($H111=0,BF111=0),0,BF111/$H111)</f>
        <v>1</v>
      </c>
      <c r="BH111" s="194">
        <f>IF(OR($F111="",$G111="",$H111=""),0,MIN(MAX(IF($F111&gt;BI$1,0,((($G111-$F111)-($G111-BI$1))*(10/$E111)/10)),0),1)*$H111)</f>
        <v>100</v>
      </c>
      <c r="BI111" s="147">
        <f t="shared" ref="BI111" si="2628">IF(OR($H111=0,BH111=0),0,BH111/$H111)</f>
        <v>1</v>
      </c>
      <c r="BJ111" s="194">
        <f>IF(OR($F111="",$G111="",$H111=""),0,MIN(MAX(IF($F111&gt;BK$1,0,((($G111-$F111)-($G111-BK$1))*(10/$E111)/10)),0),1)*$H111)</f>
        <v>100</v>
      </c>
      <c r="BK111" s="147">
        <f t="shared" ref="BK111" si="2629">IF(OR($H111=0,BJ111=0),0,BJ111/$H111)</f>
        <v>1</v>
      </c>
      <c r="BL111" s="194">
        <f>IF(OR($F111="",$G111="",$H111=""),0,MIN(MAX(IF($F111&gt;BM$1,0,((($G111-$F111)-($G111-BM$1))*(10/$E111)/10)),0),1)*$H111)</f>
        <v>100</v>
      </c>
      <c r="BM111" s="147">
        <f t="shared" ref="BM111" si="2630">IF(OR($H111=0,BL111=0),0,BL111/$H111)</f>
        <v>1</v>
      </c>
      <c r="BN111" s="194">
        <f>IF(OR($F111="",$G111="",$H111=""),0,MIN(MAX(IF($F111&gt;BO$1,0,((($G111-$F111)-($G111-BO$1))*(10/$E111)/10)),0),1)*$H111)</f>
        <v>100</v>
      </c>
      <c r="BO111" s="147">
        <f t="shared" ref="BO111" si="2631">IF(OR($H111=0,BN111=0),0,BN111/$H111)</f>
        <v>1</v>
      </c>
      <c r="BP111" s="194">
        <f>IF(OR($F111="",$G111="",$H111=""),0,MIN(MAX(IF($F111&gt;BQ$1,0,((($G111-$F111)-($G111-BQ$1))*(10/$E111)/10)),0),1)*$H111)</f>
        <v>100</v>
      </c>
      <c r="BQ111" s="147">
        <f t="shared" ref="BQ111" si="2632">IF(OR($H111=0,BP111=0),0,BP111/$H111)</f>
        <v>1</v>
      </c>
      <c r="BR111" s="194">
        <f>IF(OR($F111="",$G111="",$H111=""),0,MIN(MAX(IF($F111&gt;BS$1,0,((($G111-$F111)-($G111-BS$1))*(10/$E111)/10)),0),1)*$H111)</f>
        <v>100</v>
      </c>
      <c r="BS111" s="147">
        <f t="shared" ref="BS111" si="2633">IF(OR($H111=0,BR111=0),0,BR111/$H111)</f>
        <v>1</v>
      </c>
      <c r="BT111" s="194">
        <f t="shared" ref="BT111" si="2634">IF(OR($F111="",$G111="",$H111=""),0,MIN(MAX(IF($F111&gt;BU$1,0,((($G111-$F111)-($G111-BU$1))*(10/$E111)/10)),0),1)*$H111)</f>
        <v>100</v>
      </c>
      <c r="BU111" s="147">
        <f t="shared" si="2591"/>
        <v>1</v>
      </c>
      <c r="BV111" s="194">
        <f t="shared" ref="BV111" si="2635">IF(OR($F111="",$G111="",$H111=""),0,MIN(MAX(IF($F111&gt;BW$1,0,((($G111-$F111)-($G111-BW$1))*(10/$E111)/10)),0),1)*$H111)</f>
        <v>100</v>
      </c>
      <c r="BW111" s="147">
        <f t="shared" si="2593"/>
        <v>1</v>
      </c>
      <c r="BX111" s="194">
        <f t="shared" ref="BX111" si="2636">IF(OR($F111="",$G111="",$H111=""),0,MIN(MAX(IF($F111&gt;BY$1,0,((($G111-$F111)-($G111-BY$1))*(10/$E111)/10)),0),1)*$H111)</f>
        <v>100</v>
      </c>
      <c r="BY111" s="147">
        <f t="shared" si="2595"/>
        <v>1</v>
      </c>
      <c r="BZ111" s="194">
        <f t="shared" ref="BZ111" si="2637">IF(OR($F111="",$G111="",$H111=""),0,MIN(MAX(IF($F111&gt;CA$1,0,((($G111-$F111)-($G111-CA$1))*(10/$E111)/10)),0),1)*$H111)</f>
        <v>100</v>
      </c>
      <c r="CA111" s="147">
        <f t="shared" si="2597"/>
        <v>1</v>
      </c>
      <c r="CB111" s="194">
        <f t="shared" ref="CB111" si="2638">IF(OR($F111="",$G111="",$H111=""),0,MIN(MAX(IF($F111&gt;CC$1,0,((($G111-$F111)-($G111-CC$1))*(10/$E111)/10)),0),1)*$H111)</f>
        <v>100</v>
      </c>
      <c r="CC111" s="147">
        <f t="shared" si="2599"/>
        <v>1</v>
      </c>
      <c r="CD111" s="194">
        <f t="shared" ref="CD111" si="2639">IF(OR($F111="",$G111="",$H111=""),0,MIN(MAX(IF($F111&gt;CE$1,0,((($G111-$F111)-($G111-CE$1))*(10/$E111)/10)),0),1)*$H111)</f>
        <v>100</v>
      </c>
      <c r="CE111" s="147">
        <f t="shared" si="2601"/>
        <v>1</v>
      </c>
      <c r="CF111" s="194">
        <f t="shared" ref="CF111" si="2640">IF(OR($F111="",$G111="",$H111=""),0,MIN(MAX(IF($F111&gt;CG$1,0,((($G111-$F111)-($G111-CG$1))*(10/$E111)/10)),0),1)*$H111)</f>
        <v>100</v>
      </c>
      <c r="CG111" s="147">
        <f t="shared" si="2603"/>
        <v>1</v>
      </c>
      <c r="CH111" s="194">
        <f t="shared" ref="CH111" si="2641">IF(OR($F111="",$G111="",$H111=""),0,MIN(MAX(IF($F111&gt;CI$1,0,((($G111-$F111)-($G111-CI$1))*(10/$E111)/10)),0),1)*$H111)</f>
        <v>100</v>
      </c>
      <c r="CI111" s="147">
        <f t="shared" si="2605"/>
        <v>1</v>
      </c>
      <c r="CJ111" s="194">
        <f t="shared" ref="CJ111" si="2642">IF(OR($F111="",$G111="",$H111=""),0,MIN(MAX(IF($F111&gt;CK$1,0,((($G111-$F111)-($G111-CK$1))*(10/$E111)/10)),0),1)*$H111)</f>
        <v>100</v>
      </c>
      <c r="CK111" s="147">
        <f t="shared" si="2607"/>
        <v>1</v>
      </c>
      <c r="CL111" s="194">
        <f t="shared" ref="CL111" si="2643">IF(OR($F111="",$G111="",$H111=""),0,MIN(MAX(IF($F111&gt;CM$1,0,((($G111-$F111)-($G111-CM$1))*(10/$E111)/10)),0),1)*$H111)</f>
        <v>100</v>
      </c>
      <c r="CM111" s="147">
        <f t="shared" si="2609"/>
        <v>1</v>
      </c>
    </row>
    <row r="112" spans="1:91" s="142" customFormat="1" ht="14.1" customHeight="1">
      <c r="A112" s="74">
        <f t="shared" si="1641"/>
        <v>250</v>
      </c>
      <c r="B112" s="173" t="s">
        <v>55</v>
      </c>
      <c r="C112" s="174"/>
      <c r="D112" s="140">
        <v>1</v>
      </c>
      <c r="E112" s="140">
        <v>1</v>
      </c>
      <c r="F112" s="175">
        <v>45306</v>
      </c>
      <c r="G112" s="175">
        <v>45306</v>
      </c>
      <c r="H112" s="144">
        <v>100</v>
      </c>
      <c r="I112" s="144">
        <v>100</v>
      </c>
      <c r="J112" s="145" t="s">
        <v>32</v>
      </c>
      <c r="K112" s="141">
        <f>IF(OR(F112="",G112="",H112=""),0,MIN(MAX(IF(F112&gt;$O$1,0,(((G112-F112)-(G112-$O$1))*(10/E112)/10)),0),1)*H112)</f>
        <v>100</v>
      </c>
      <c r="L112" s="55">
        <f>D112/$D$109</f>
        <v>0.14285714285714285</v>
      </c>
      <c r="M112" s="147">
        <f>IF(OR(H112=0,K112=0),0,K112/H112)</f>
        <v>1</v>
      </c>
      <c r="N112" s="148">
        <f>IF(OR(H112=0,I112=0),0,I112/H112)</f>
        <v>1</v>
      </c>
      <c r="O112" s="149">
        <f t="shared" si="1983"/>
        <v>0</v>
      </c>
      <c r="P112" s="150"/>
      <c r="T112" s="194">
        <f>IF(OR($F112="",$G112="",$H112=""),0,MIN(MAX(IF($F112&gt;U$1,0,((($G112-$F112)-($G112-U$1))*(10/$E112)/10)),0),1)*$H112)</f>
        <v>0</v>
      </c>
      <c r="U112" s="147">
        <f t="shared" si="2565"/>
        <v>0</v>
      </c>
      <c r="V112" s="194">
        <f>IF(OR($F112="",$G112="",$H112=""),0,MIN(MAX(IF($F112&gt;W$1,0,((($G112-$F112)-($G112-W$1))*(10/$E112)/10)),0),1)*$H112)</f>
        <v>0</v>
      </c>
      <c r="W112" s="147">
        <f t="shared" si="2565"/>
        <v>0</v>
      </c>
      <c r="X112" s="194">
        <f>IF(OR($F112="",$G112="",$H112=""),0,MIN(MAX(IF($F112&gt;Y$1,0,((($G112-$F112)-($G112-Y$1))*(10/$E112)/10)),0),1)*$H112)</f>
        <v>0</v>
      </c>
      <c r="Y112" s="147">
        <f t="shared" ref="Y112" si="2644">IF(OR($H112=0,X112=0),0,X112/$H112)</f>
        <v>0</v>
      </c>
      <c r="Z112" s="194">
        <f>IF(OR($F112="",$G112="",$H112=""),0,MIN(MAX(IF($F112&gt;AA$1,0,((($G112-$F112)-($G112-AA$1))*(10/$E112)/10)),0),1)*$H112)</f>
        <v>0</v>
      </c>
      <c r="AA112" s="147">
        <f t="shared" ref="AA112" si="2645">IF(OR($H112=0,Z112=0),0,Z112/$H112)</f>
        <v>0</v>
      </c>
      <c r="AB112" s="194">
        <f>IF(OR($F112="",$G112="",$H112=""),0,MIN(MAX(IF($F112&gt;AC$1,0,((($G112-$F112)-($G112-AC$1))*(10/$E112)/10)),0),1)*$H112)</f>
        <v>0</v>
      </c>
      <c r="AC112" s="147">
        <f t="shared" ref="AC112" si="2646">IF(OR($H112=0,AB112=0),0,AB112/$H112)</f>
        <v>0</v>
      </c>
      <c r="AD112" s="194">
        <f>IF(OR($F112="",$G112="",$H112=""),0,MIN(MAX(IF($F112&gt;AE$1,0,((($G112-$F112)-($G112-AE$1))*(10/$E112)/10)),0),1)*$H112)</f>
        <v>0</v>
      </c>
      <c r="AE112" s="147">
        <f t="shared" ref="AE112" si="2647">IF(OR($H112=0,AD112=0),0,AD112/$H112)</f>
        <v>0</v>
      </c>
      <c r="AF112" s="194">
        <f>IF(OR($F112="",$G112="",$H112=""),0,MIN(MAX(IF($F112&gt;AG$1,0,((($G112-$F112)-($G112-AG$1))*(10/$E112)/10)),0),1)*$H112)</f>
        <v>0</v>
      </c>
      <c r="AG112" s="147">
        <f t="shared" ref="AG112" si="2648">IF(OR($H112=0,AF112=0),0,AF112/$H112)</f>
        <v>0</v>
      </c>
      <c r="AH112" s="194">
        <f>IF(OR($F112="",$G112="",$H112=""),0,MIN(MAX(IF($F112&gt;AI$1,0,((($G112-$F112)-($G112-AI$1))*(10/$E112)/10)),0),1)*$H112)</f>
        <v>0</v>
      </c>
      <c r="AI112" s="147">
        <f t="shared" ref="AI112" si="2649">IF(OR($H112=0,AH112=0),0,AH112/$H112)</f>
        <v>0</v>
      </c>
      <c r="AJ112" s="194">
        <f>IF(OR($F112="",$G112="",$H112=""),0,MIN(MAX(IF($F112&gt;AK$1,0,((($G112-$F112)-($G112-AK$1))*(10/$E112)/10)),0),1)*$H112)</f>
        <v>0</v>
      </c>
      <c r="AK112" s="147">
        <f t="shared" ref="AK112" si="2650">IF(OR($H112=0,AJ112=0),0,AJ112/$H112)</f>
        <v>0</v>
      </c>
      <c r="AL112" s="194">
        <f>IF(OR($F112="",$G112="",$H112=""),0,MIN(MAX(IF($F112&gt;AM$1,0,((($G112-$F112)-($G112-AM$1))*(10/$E112)/10)),0),1)*$H112)</f>
        <v>0</v>
      </c>
      <c r="AM112" s="147">
        <f t="shared" ref="AM112" si="2651">IF(OR($H112=0,AL112=0),0,AL112/$H112)</f>
        <v>0</v>
      </c>
      <c r="AN112" s="194">
        <f>IF(OR($F112="",$G112="",$H112=""),0,MIN(MAX(IF($F112&gt;AO$1,0,((($G112-$F112)-($G112-AO$1))*(10/$E112)/10)),0),1)*$H112)</f>
        <v>0</v>
      </c>
      <c r="AO112" s="147">
        <f t="shared" ref="AO112" si="2652">IF(OR($H112=0,AN112=0),0,AN112/$H112)</f>
        <v>0</v>
      </c>
      <c r="AP112" s="194">
        <f>IF(OR($F112="",$G112="",$H112=""),0,MIN(MAX(IF($F112&gt;AQ$1,0,((($G112-$F112)-($G112-AQ$1))*(10/$E112)/10)),0),1)*$H112)</f>
        <v>0</v>
      </c>
      <c r="AQ112" s="147">
        <f t="shared" ref="AQ112" si="2653">IF(OR($H112=0,AP112=0),0,AP112/$H112)</f>
        <v>0</v>
      </c>
      <c r="AR112" s="194">
        <f>IF(OR($F112="",$G112="",$H112=""),0,MIN(MAX(IF($F112&gt;AS$1,0,((($G112-$F112)-($G112-AS$1))*(10/$E112)/10)),0),1)*$H112)</f>
        <v>0</v>
      </c>
      <c r="AS112" s="147">
        <f t="shared" ref="AS112" si="2654">IF(OR($H112=0,AR112=0),0,AR112/$H112)</f>
        <v>0</v>
      </c>
      <c r="AT112" s="194">
        <f>IF(OR($F112="",$G112="",$H112=""),0,MIN(MAX(IF($F112&gt;AU$1,0,((($G112-$F112)-($G112-AU$1))*(10/$E112)/10)),0),1)*$H112)</f>
        <v>100</v>
      </c>
      <c r="AU112" s="147">
        <f t="shared" ref="AU112" si="2655">IF(OR($H112=0,AT112=0),0,AT112/$H112)</f>
        <v>1</v>
      </c>
      <c r="AV112" s="194">
        <f>IF(OR($F112="",$G112="",$H112=""),0,MIN(MAX(IF($F112&gt;AW$1,0,((($G112-$F112)-($G112-AW$1))*(10/$E112)/10)),0),1)*$H112)</f>
        <v>100</v>
      </c>
      <c r="AW112" s="147">
        <f t="shared" ref="AW112" si="2656">IF(OR($H112=0,AV112=0),0,AV112/$H112)</f>
        <v>1</v>
      </c>
      <c r="AX112" s="194">
        <f>IF(OR($F112="",$G112="",$H112=""),0,MIN(MAX(IF($F112&gt;AY$1,0,((($G112-$F112)-($G112-AY$1))*(10/$E112)/10)),0),1)*$H112)</f>
        <v>100</v>
      </c>
      <c r="AY112" s="147">
        <f t="shared" ref="AY112" si="2657">IF(OR($H112=0,AX112=0),0,AX112/$H112)</f>
        <v>1</v>
      </c>
      <c r="AZ112" s="194">
        <f>IF(OR($F112="",$G112="",$H112=""),0,MIN(MAX(IF($F112&gt;BA$1,0,((($G112-$F112)-($G112-BA$1))*(10/$E112)/10)),0),1)*$H112)</f>
        <v>100</v>
      </c>
      <c r="BA112" s="147">
        <f t="shared" ref="BA112" si="2658">IF(OR($H112=0,AZ112=0),0,AZ112/$H112)</f>
        <v>1</v>
      </c>
      <c r="BB112" s="194">
        <f>IF(OR($F112="",$G112="",$H112=""),0,MIN(MAX(IF($F112&gt;BC$1,0,((($G112-$F112)-($G112-BC$1))*(10/$E112)/10)),0),1)*$H112)</f>
        <v>100</v>
      </c>
      <c r="BC112" s="147">
        <f t="shared" ref="BC112" si="2659">IF(OR($H112=0,BB112=0),0,BB112/$H112)</f>
        <v>1</v>
      </c>
      <c r="BD112" s="194">
        <f>IF(OR($F112="",$G112="",$H112=""),0,MIN(MAX(IF($F112&gt;BE$1,0,((($G112-$F112)-($G112-BE$1))*(10/$E112)/10)),0),1)*$H112)</f>
        <v>100</v>
      </c>
      <c r="BE112" s="147">
        <f t="shared" ref="BE112" si="2660">IF(OR($H112=0,BD112=0),0,BD112/$H112)</f>
        <v>1</v>
      </c>
      <c r="BF112" s="194">
        <f>IF(OR($F112="",$G112="",$H112=""),0,MIN(MAX(IF($F112&gt;BG$1,0,((($G112-$F112)-($G112-BG$1))*(10/$E112)/10)),0),1)*$H112)</f>
        <v>100</v>
      </c>
      <c r="BG112" s="147">
        <f t="shared" ref="BG112" si="2661">IF(OR($H112=0,BF112=0),0,BF112/$H112)</f>
        <v>1</v>
      </c>
      <c r="BH112" s="194">
        <f>IF(OR($F112="",$G112="",$H112=""),0,MIN(MAX(IF($F112&gt;BI$1,0,((($G112-$F112)-($G112-BI$1))*(10/$E112)/10)),0),1)*$H112)</f>
        <v>100</v>
      </c>
      <c r="BI112" s="147">
        <f t="shared" ref="BI112" si="2662">IF(OR($H112=0,BH112=0),0,BH112/$H112)</f>
        <v>1</v>
      </c>
      <c r="BJ112" s="194">
        <f>IF(OR($F112="",$G112="",$H112=""),0,MIN(MAX(IF($F112&gt;BK$1,0,((($G112-$F112)-($G112-BK$1))*(10/$E112)/10)),0),1)*$H112)</f>
        <v>100</v>
      </c>
      <c r="BK112" s="147">
        <f t="shared" ref="BK112" si="2663">IF(OR($H112=0,BJ112=0),0,BJ112/$H112)</f>
        <v>1</v>
      </c>
      <c r="BL112" s="194">
        <f>IF(OR($F112="",$G112="",$H112=""),0,MIN(MAX(IF($F112&gt;BM$1,0,((($G112-$F112)-($G112-BM$1))*(10/$E112)/10)),0),1)*$H112)</f>
        <v>100</v>
      </c>
      <c r="BM112" s="147">
        <f t="shared" ref="BM112" si="2664">IF(OR($H112=0,BL112=0),0,BL112/$H112)</f>
        <v>1</v>
      </c>
      <c r="BN112" s="194">
        <f>IF(OR($F112="",$G112="",$H112=""),0,MIN(MAX(IF($F112&gt;BO$1,0,((($G112-$F112)-($G112-BO$1))*(10/$E112)/10)),0),1)*$H112)</f>
        <v>100</v>
      </c>
      <c r="BO112" s="147">
        <f t="shared" ref="BO112" si="2665">IF(OR($H112=0,BN112=0),0,BN112/$H112)</f>
        <v>1</v>
      </c>
      <c r="BP112" s="194">
        <f>IF(OR($F112="",$G112="",$H112=""),0,MIN(MAX(IF($F112&gt;BQ$1,0,((($G112-$F112)-($G112-BQ$1))*(10/$E112)/10)),0),1)*$H112)</f>
        <v>100</v>
      </c>
      <c r="BQ112" s="147">
        <f t="shared" ref="BQ112" si="2666">IF(OR($H112=0,BP112=0),0,BP112/$H112)</f>
        <v>1</v>
      </c>
      <c r="BR112" s="194">
        <f>IF(OR($F112="",$G112="",$H112=""),0,MIN(MAX(IF($F112&gt;BS$1,0,((($G112-$F112)-($G112-BS$1))*(10/$E112)/10)),0),1)*$H112)</f>
        <v>100</v>
      </c>
      <c r="BS112" s="147">
        <f t="shared" ref="BS112" si="2667">IF(OR($H112=0,BR112=0),0,BR112/$H112)</f>
        <v>1</v>
      </c>
      <c r="BT112" s="194">
        <f t="shared" ref="BT112" si="2668">IF(OR($F112="",$G112="",$H112=""),0,MIN(MAX(IF($F112&gt;BU$1,0,((($G112-$F112)-($G112-BU$1))*(10/$E112)/10)),0),1)*$H112)</f>
        <v>100</v>
      </c>
      <c r="BU112" s="147">
        <f t="shared" si="2591"/>
        <v>1</v>
      </c>
      <c r="BV112" s="194">
        <f t="shared" ref="BV112" si="2669">IF(OR($F112="",$G112="",$H112=""),0,MIN(MAX(IF($F112&gt;BW$1,0,((($G112-$F112)-($G112-BW$1))*(10/$E112)/10)),0),1)*$H112)</f>
        <v>100</v>
      </c>
      <c r="BW112" s="147">
        <f t="shared" si="2593"/>
        <v>1</v>
      </c>
      <c r="BX112" s="194">
        <f t="shared" ref="BX112" si="2670">IF(OR($F112="",$G112="",$H112=""),0,MIN(MAX(IF($F112&gt;BY$1,0,((($G112-$F112)-($G112-BY$1))*(10/$E112)/10)),0),1)*$H112)</f>
        <v>100</v>
      </c>
      <c r="BY112" s="147">
        <f t="shared" si="2595"/>
        <v>1</v>
      </c>
      <c r="BZ112" s="194">
        <f t="shared" ref="BZ112" si="2671">IF(OR($F112="",$G112="",$H112=""),0,MIN(MAX(IF($F112&gt;CA$1,0,((($G112-$F112)-($G112-CA$1))*(10/$E112)/10)),0),1)*$H112)</f>
        <v>100</v>
      </c>
      <c r="CA112" s="147">
        <f t="shared" si="2597"/>
        <v>1</v>
      </c>
      <c r="CB112" s="194">
        <f t="shared" ref="CB112" si="2672">IF(OR($F112="",$G112="",$H112=""),0,MIN(MAX(IF($F112&gt;CC$1,0,((($G112-$F112)-($G112-CC$1))*(10/$E112)/10)),0),1)*$H112)</f>
        <v>100</v>
      </c>
      <c r="CC112" s="147">
        <f t="shared" si="2599"/>
        <v>1</v>
      </c>
      <c r="CD112" s="194">
        <f t="shared" ref="CD112" si="2673">IF(OR($F112="",$G112="",$H112=""),0,MIN(MAX(IF($F112&gt;CE$1,0,((($G112-$F112)-($G112-CE$1))*(10/$E112)/10)),0),1)*$H112)</f>
        <v>100</v>
      </c>
      <c r="CE112" s="147">
        <f t="shared" si="2601"/>
        <v>1</v>
      </c>
      <c r="CF112" s="194">
        <f t="shared" ref="CF112" si="2674">IF(OR($F112="",$G112="",$H112=""),0,MIN(MAX(IF($F112&gt;CG$1,0,((($G112-$F112)-($G112-CG$1))*(10/$E112)/10)),0),1)*$H112)</f>
        <v>100</v>
      </c>
      <c r="CG112" s="147">
        <f t="shared" si="2603"/>
        <v>1</v>
      </c>
      <c r="CH112" s="194">
        <f t="shared" ref="CH112" si="2675">IF(OR($F112="",$G112="",$H112=""),0,MIN(MAX(IF($F112&gt;CI$1,0,((($G112-$F112)-($G112-CI$1))*(10/$E112)/10)),0),1)*$H112)</f>
        <v>100</v>
      </c>
      <c r="CI112" s="147">
        <f t="shared" si="2605"/>
        <v>1</v>
      </c>
      <c r="CJ112" s="194">
        <f t="shared" ref="CJ112" si="2676">IF(OR($F112="",$G112="",$H112=""),0,MIN(MAX(IF($F112&gt;CK$1,0,((($G112-$F112)-($G112-CK$1))*(10/$E112)/10)),0),1)*$H112)</f>
        <v>100</v>
      </c>
      <c r="CK112" s="147">
        <f t="shared" si="2607"/>
        <v>1</v>
      </c>
      <c r="CL112" s="194">
        <f t="shared" ref="CL112" si="2677">IF(OR($F112="",$G112="",$H112=""),0,MIN(MAX(IF($F112&gt;CM$1,0,((($G112-$F112)-($G112-CM$1))*(10/$E112)/10)),0),1)*$H112)</f>
        <v>100</v>
      </c>
      <c r="CM112" s="147">
        <f t="shared" si="2609"/>
        <v>1</v>
      </c>
    </row>
    <row r="113" spans="1:91" s="112" customFormat="1" ht="14.1" customHeight="1">
      <c r="A113" s="74">
        <f t="shared" si="1641"/>
        <v>251</v>
      </c>
      <c r="B113" s="182" t="s">
        <v>100</v>
      </c>
      <c r="C113" s="183"/>
      <c r="D113" s="124">
        <v>19</v>
      </c>
      <c r="E113" s="124">
        <v>19</v>
      </c>
      <c r="F113" s="184">
        <v>45307</v>
      </c>
      <c r="G113" s="184">
        <v>45325</v>
      </c>
      <c r="H113" s="115"/>
      <c r="I113" s="115"/>
      <c r="J113" s="116"/>
      <c r="K113" s="122"/>
      <c r="L113" s="123">
        <f>D113/$D$104</f>
        <v>0.35185185185185186</v>
      </c>
      <c r="M113" s="119" cm="1">
        <f t="array" ref="M113">SUMPRODUCT($L114:$L116*M114:M116)</f>
        <v>1</v>
      </c>
      <c r="N113" s="119" cm="1">
        <f t="array" ref="N113">SUMPRODUCT($L114:$L116*N114:N116)</f>
        <v>1</v>
      </c>
      <c r="O113" s="120">
        <f t="shared" si="1983"/>
        <v>0</v>
      </c>
      <c r="P113" s="121"/>
      <c r="T113" s="197"/>
      <c r="U113" s="119" cm="1">
        <f t="array" ref="U113">SUMPRODUCT($L114:$L116*U114:U116)</f>
        <v>0</v>
      </c>
      <c r="V113" s="197"/>
      <c r="W113" s="119" cm="1">
        <f t="array" ref="W113">SUMPRODUCT($L114:$L116*W114:W116)</f>
        <v>0</v>
      </c>
      <c r="X113" s="197"/>
      <c r="Y113" s="119" cm="1">
        <f t="array" ref="Y113">SUMPRODUCT($L114:$L116*Y114:Y116)</f>
        <v>0</v>
      </c>
      <c r="Z113" s="197"/>
      <c r="AA113" s="119" cm="1">
        <f t="array" ref="AA113">SUMPRODUCT($L114:$L116*AA114:AA116)</f>
        <v>0</v>
      </c>
      <c r="AB113" s="197"/>
      <c r="AC113" s="119" cm="1">
        <f t="array" ref="AC113">SUMPRODUCT($L114:$L116*AC114:AC116)</f>
        <v>0</v>
      </c>
      <c r="AD113" s="197"/>
      <c r="AE113" s="119" cm="1">
        <f t="array" ref="AE113">SUMPRODUCT($L114:$L116*AE114:AE116)</f>
        <v>0</v>
      </c>
      <c r="AF113" s="197"/>
      <c r="AG113" s="119" cm="1">
        <f t="array" ref="AG113">SUMPRODUCT($L114:$L116*AG114:AG116)</f>
        <v>0</v>
      </c>
      <c r="AH113" s="197"/>
      <c r="AI113" s="119" cm="1">
        <f t="array" ref="AI113">SUMPRODUCT($L114:$L116*AI114:AI116)</f>
        <v>0</v>
      </c>
      <c r="AJ113" s="197"/>
      <c r="AK113" s="119" cm="1">
        <f t="array" ref="AK113">SUMPRODUCT($L114:$L116*AK114:AK116)</f>
        <v>0</v>
      </c>
      <c r="AL113" s="197"/>
      <c r="AM113" s="119" cm="1">
        <f t="array" ref="AM113">SUMPRODUCT($L114:$L116*AM114:AM116)</f>
        <v>0</v>
      </c>
      <c r="AN113" s="197"/>
      <c r="AO113" s="119" cm="1">
        <f t="array" ref="AO113">SUMPRODUCT($L114:$L116*AO114:AO116)</f>
        <v>0</v>
      </c>
      <c r="AP113" s="197"/>
      <c r="AQ113" s="119" cm="1">
        <f t="array" ref="AQ113">SUMPRODUCT($L114:$L116*AQ114:AQ116)</f>
        <v>0</v>
      </c>
      <c r="AR113" s="197"/>
      <c r="AS113" s="119" cm="1">
        <f t="array" ref="AS113">SUMPRODUCT($L114:$L116*AS114:AS116)</f>
        <v>0</v>
      </c>
      <c r="AT113" s="197"/>
      <c r="AU113" s="119" cm="1">
        <f t="array" ref="AU113">SUMPRODUCT($L114:$L116*AU114:AU116)</f>
        <v>0.15789473684210528</v>
      </c>
      <c r="AV113" s="197"/>
      <c r="AW113" s="119" cm="1">
        <f t="array" ref="AW113">SUMPRODUCT($L114:$L116*AW114:AW116)</f>
        <v>0.52631578947368418</v>
      </c>
      <c r="AX113" s="197"/>
      <c r="AY113" s="119" cm="1">
        <f t="array" ref="AY113">SUMPRODUCT($L114:$L116*AY114:AY116)</f>
        <v>0.89473684210526316</v>
      </c>
      <c r="AZ113" s="197"/>
      <c r="BA113" s="119" cm="1">
        <f t="array" ref="BA113">SUMPRODUCT($L114:$L116*BA114:BA116)</f>
        <v>1</v>
      </c>
      <c r="BB113" s="197"/>
      <c r="BC113" s="119" cm="1">
        <f t="array" ref="BC113">SUMPRODUCT($L114:$L116*BC114:BC116)</f>
        <v>1</v>
      </c>
      <c r="BD113" s="197"/>
      <c r="BE113" s="119" cm="1">
        <f t="array" ref="BE113">SUMPRODUCT($L114:$L116*BE114:BE116)</f>
        <v>1</v>
      </c>
      <c r="BF113" s="197"/>
      <c r="BG113" s="119" cm="1">
        <f t="array" ref="BG113">SUMPRODUCT($L114:$L116*BG114:BG116)</f>
        <v>1</v>
      </c>
      <c r="BH113" s="197"/>
      <c r="BI113" s="119" cm="1">
        <f t="array" ref="BI113">SUMPRODUCT($L114:$L116*BI114:BI116)</f>
        <v>1</v>
      </c>
      <c r="BJ113" s="197"/>
      <c r="BK113" s="119" cm="1">
        <f t="array" ref="BK113">SUMPRODUCT($L114:$L116*BK114:BK116)</f>
        <v>1</v>
      </c>
      <c r="BL113" s="197"/>
      <c r="BM113" s="119" cm="1">
        <f t="array" ref="BM113">SUMPRODUCT($L114:$L116*BM114:BM116)</f>
        <v>1</v>
      </c>
      <c r="BN113" s="197"/>
      <c r="BO113" s="119" cm="1">
        <f t="array" ref="BO113">SUMPRODUCT($L114:$L116*BO114:BO116)</f>
        <v>1</v>
      </c>
      <c r="BP113" s="197"/>
      <c r="BQ113" s="119" cm="1">
        <f t="array" ref="BQ113">SUMPRODUCT($L114:$L116*BQ114:BQ116)</f>
        <v>1</v>
      </c>
      <c r="BR113" s="197"/>
      <c r="BS113" s="119" cm="1">
        <f t="array" ref="BS113">SUMPRODUCT($L114:$L116*BS114:BS116)</f>
        <v>1</v>
      </c>
      <c r="BT113" s="197"/>
      <c r="BU113" s="119" cm="1">
        <f t="array" ref="BU113">SUMPRODUCT($L114:$L116*BU114:BU116)</f>
        <v>1</v>
      </c>
      <c r="BV113" s="197"/>
      <c r="BW113" s="119" cm="1">
        <f t="array" ref="BW113">SUMPRODUCT($L114:$L116*BW114:BW116)</f>
        <v>1</v>
      </c>
      <c r="BX113" s="197"/>
      <c r="BY113" s="119" cm="1">
        <f t="array" ref="BY113">SUMPRODUCT($L114:$L116*BY114:BY116)</f>
        <v>1</v>
      </c>
      <c r="BZ113" s="197"/>
      <c r="CA113" s="119" cm="1">
        <f t="array" ref="CA113">SUMPRODUCT($L114:$L116*CA114:CA116)</f>
        <v>1</v>
      </c>
      <c r="CB113" s="197"/>
      <c r="CC113" s="119" cm="1">
        <f t="array" ref="CC113">SUMPRODUCT($L114:$L116*CC114:CC116)</f>
        <v>1</v>
      </c>
      <c r="CD113" s="197"/>
      <c r="CE113" s="119" cm="1">
        <f t="array" ref="CE113">SUMPRODUCT($L114:$L116*CE114:CE116)</f>
        <v>1</v>
      </c>
      <c r="CF113" s="197"/>
      <c r="CG113" s="119" cm="1">
        <f t="array" ref="CG113">SUMPRODUCT($L114:$L116*CG114:CG116)</f>
        <v>1</v>
      </c>
      <c r="CH113" s="197"/>
      <c r="CI113" s="119" cm="1">
        <f t="array" ref="CI113">SUMPRODUCT($L114:$L116*CI114:CI116)</f>
        <v>1</v>
      </c>
      <c r="CJ113" s="197"/>
      <c r="CK113" s="119" cm="1">
        <f t="array" ref="CK113">SUMPRODUCT($L114:$L116*CK114:CK116)</f>
        <v>1</v>
      </c>
      <c r="CL113" s="197"/>
      <c r="CM113" s="119" cm="1">
        <f t="array" ref="CM113">SUMPRODUCT($L114:$L116*CM114:CM116)</f>
        <v>1</v>
      </c>
    </row>
    <row r="114" spans="1:91" s="142" customFormat="1" ht="14.1" customHeight="1">
      <c r="A114" s="74">
        <f t="shared" si="1641"/>
        <v>252</v>
      </c>
      <c r="B114" s="173" t="s">
        <v>53</v>
      </c>
      <c r="C114" s="174"/>
      <c r="D114" s="140">
        <v>9</v>
      </c>
      <c r="E114" s="140">
        <v>9</v>
      </c>
      <c r="F114" s="175">
        <v>45307</v>
      </c>
      <c r="G114" s="175">
        <v>45315</v>
      </c>
      <c r="H114" s="144">
        <v>100</v>
      </c>
      <c r="I114" s="144">
        <v>100</v>
      </c>
      <c r="J114" s="145" t="s">
        <v>32</v>
      </c>
      <c r="K114" s="141">
        <f t="shared" ref="K114:K119" si="2678">IF(OR(F114="",G114="",H114=""),0,MIN(MAX(IF(F114&gt;$O$1,0,(((G114-F114)-(G114-$O$1))*(10/E114)/10)),0),1)*H114)</f>
        <v>100</v>
      </c>
      <c r="L114" s="55">
        <f>D114/$D$113</f>
        <v>0.47368421052631576</v>
      </c>
      <c r="M114" s="147">
        <f t="shared" ref="M114:M119" si="2679">IF(OR(H114=0,K114=0),0,K114/H114)</f>
        <v>1</v>
      </c>
      <c r="N114" s="148">
        <f t="shared" ref="N114:N119" si="2680">IF(OR(H114=0,I114=0),0,I114/H114)</f>
        <v>1</v>
      </c>
      <c r="O114" s="149">
        <f t="shared" si="1983"/>
        <v>0</v>
      </c>
      <c r="P114" s="150"/>
      <c r="T114" s="194">
        <f t="shared" ref="T114:T119" si="2681">IF(OR($F114="",$G114="",$H114=""),0,MIN(MAX(IF($F114&gt;U$1,0,((($G114-$F114)-($G114-U$1))*(10/$E114)/10)),0),1)*$H114)</f>
        <v>0</v>
      </c>
      <c r="U114" s="147">
        <f t="shared" ref="U114:W119" si="2682">IF(OR($H114=0,T114=0),0,T114/$H114)</f>
        <v>0</v>
      </c>
      <c r="V114" s="194">
        <f t="shared" ref="V114:V119" si="2683">IF(OR($F114="",$G114="",$H114=""),0,MIN(MAX(IF($F114&gt;W$1,0,((($G114-$F114)-($G114-W$1))*(10/$E114)/10)),0),1)*$H114)</f>
        <v>0</v>
      </c>
      <c r="W114" s="147">
        <f t="shared" si="2682"/>
        <v>0</v>
      </c>
      <c r="X114" s="194">
        <f t="shared" ref="X114:X119" si="2684">IF(OR($F114="",$G114="",$H114=""),0,MIN(MAX(IF($F114&gt;Y$1,0,((($G114-$F114)-($G114-Y$1))*(10/$E114)/10)),0),1)*$H114)</f>
        <v>0</v>
      </c>
      <c r="Y114" s="147">
        <f t="shared" ref="Y114" si="2685">IF(OR($H114=0,X114=0),0,X114/$H114)</f>
        <v>0</v>
      </c>
      <c r="Z114" s="194">
        <f t="shared" ref="Z114:Z119" si="2686">IF(OR($F114="",$G114="",$H114=""),0,MIN(MAX(IF($F114&gt;AA$1,0,((($G114-$F114)-($G114-AA$1))*(10/$E114)/10)),0),1)*$H114)</f>
        <v>0</v>
      </c>
      <c r="AA114" s="147">
        <f t="shared" ref="AA114" si="2687">IF(OR($H114=0,Z114=0),0,Z114/$H114)</f>
        <v>0</v>
      </c>
      <c r="AB114" s="194">
        <f t="shared" ref="AB114:AB119" si="2688">IF(OR($F114="",$G114="",$H114=""),0,MIN(MAX(IF($F114&gt;AC$1,0,((($G114-$F114)-($G114-AC$1))*(10/$E114)/10)),0),1)*$H114)</f>
        <v>0</v>
      </c>
      <c r="AC114" s="147">
        <f t="shared" ref="AC114" si="2689">IF(OR($H114=0,AB114=0),0,AB114/$H114)</f>
        <v>0</v>
      </c>
      <c r="AD114" s="194">
        <f t="shared" ref="AD114:AD119" si="2690">IF(OR($F114="",$G114="",$H114=""),0,MIN(MAX(IF($F114&gt;AE$1,0,((($G114-$F114)-($G114-AE$1))*(10/$E114)/10)),0),1)*$H114)</f>
        <v>0</v>
      </c>
      <c r="AE114" s="147">
        <f t="shared" ref="AE114" si="2691">IF(OR($H114=0,AD114=0),0,AD114/$H114)</f>
        <v>0</v>
      </c>
      <c r="AF114" s="194">
        <f t="shared" ref="AF114:AF119" si="2692">IF(OR($F114="",$G114="",$H114=""),0,MIN(MAX(IF($F114&gt;AG$1,0,((($G114-$F114)-($G114-AG$1))*(10/$E114)/10)),0),1)*$H114)</f>
        <v>0</v>
      </c>
      <c r="AG114" s="147">
        <f t="shared" ref="AG114" si="2693">IF(OR($H114=0,AF114=0),0,AF114/$H114)</f>
        <v>0</v>
      </c>
      <c r="AH114" s="194">
        <f t="shared" ref="AH114:AH119" si="2694">IF(OR($F114="",$G114="",$H114=""),0,MIN(MAX(IF($F114&gt;AI$1,0,((($G114-$F114)-($G114-AI$1))*(10/$E114)/10)),0),1)*$H114)</f>
        <v>0</v>
      </c>
      <c r="AI114" s="147">
        <f t="shared" ref="AI114" si="2695">IF(OR($H114=0,AH114=0),0,AH114/$H114)</f>
        <v>0</v>
      </c>
      <c r="AJ114" s="194">
        <f t="shared" ref="AJ114:AJ119" si="2696">IF(OR($F114="",$G114="",$H114=""),0,MIN(MAX(IF($F114&gt;AK$1,0,((($G114-$F114)-($G114-AK$1))*(10/$E114)/10)),0),1)*$H114)</f>
        <v>0</v>
      </c>
      <c r="AK114" s="147">
        <f t="shared" ref="AK114" si="2697">IF(OR($H114=0,AJ114=0),0,AJ114/$H114)</f>
        <v>0</v>
      </c>
      <c r="AL114" s="194">
        <f t="shared" ref="AL114:AL119" si="2698">IF(OR($F114="",$G114="",$H114=""),0,MIN(MAX(IF($F114&gt;AM$1,0,((($G114-$F114)-($G114-AM$1))*(10/$E114)/10)),0),1)*$H114)</f>
        <v>0</v>
      </c>
      <c r="AM114" s="147">
        <f t="shared" ref="AM114" si="2699">IF(OR($H114=0,AL114=0),0,AL114/$H114)</f>
        <v>0</v>
      </c>
      <c r="AN114" s="194">
        <f t="shared" ref="AN114:AN119" si="2700">IF(OR($F114="",$G114="",$H114=""),0,MIN(MAX(IF($F114&gt;AO$1,0,((($G114-$F114)-($G114-AO$1))*(10/$E114)/10)),0),1)*$H114)</f>
        <v>0</v>
      </c>
      <c r="AO114" s="147">
        <f t="shared" ref="AO114" si="2701">IF(OR($H114=0,AN114=0),0,AN114/$H114)</f>
        <v>0</v>
      </c>
      <c r="AP114" s="194">
        <f t="shared" ref="AP114:AP119" si="2702">IF(OR($F114="",$G114="",$H114=""),0,MIN(MAX(IF($F114&gt;AQ$1,0,((($G114-$F114)-($G114-AQ$1))*(10/$E114)/10)),0),1)*$H114)</f>
        <v>0</v>
      </c>
      <c r="AQ114" s="147">
        <f t="shared" ref="AQ114" si="2703">IF(OR($H114=0,AP114=0),0,AP114/$H114)</f>
        <v>0</v>
      </c>
      <c r="AR114" s="194">
        <f t="shared" ref="AR114:AR119" si="2704">IF(OR($F114="",$G114="",$H114=""),0,MIN(MAX(IF($F114&gt;AS$1,0,((($G114-$F114)-($G114-AS$1))*(10/$E114)/10)),0),1)*$H114)</f>
        <v>0</v>
      </c>
      <c r="AS114" s="147">
        <f t="shared" ref="AS114" si="2705">IF(OR($H114=0,AR114=0),0,AR114/$H114)</f>
        <v>0</v>
      </c>
      <c r="AT114" s="194">
        <f t="shared" ref="AT114:AT119" si="2706">IF(OR($F114="",$G114="",$H114=""),0,MIN(MAX(IF($F114&gt;AU$1,0,((($G114-$F114)-($G114-AU$1))*(10/$E114)/10)),0),1)*$H114)</f>
        <v>33.333333333333336</v>
      </c>
      <c r="AU114" s="147">
        <f t="shared" ref="AU114" si="2707">IF(OR($H114=0,AT114=0),0,AT114/$H114)</f>
        <v>0.33333333333333337</v>
      </c>
      <c r="AV114" s="194">
        <f t="shared" ref="AV114:AV119" si="2708">IF(OR($F114="",$G114="",$H114=""),0,MIN(MAX(IF($F114&gt;AW$1,0,((($G114-$F114)-($G114-AW$1))*(10/$E114)/10)),0),1)*$H114)</f>
        <v>100</v>
      </c>
      <c r="AW114" s="147">
        <f t="shared" ref="AW114" si="2709">IF(OR($H114=0,AV114=0),0,AV114/$H114)</f>
        <v>1</v>
      </c>
      <c r="AX114" s="194">
        <f t="shared" ref="AX114:AX119" si="2710">IF(OR($F114="",$G114="",$H114=""),0,MIN(MAX(IF($F114&gt;AY$1,0,((($G114-$F114)-($G114-AY$1))*(10/$E114)/10)),0),1)*$H114)</f>
        <v>100</v>
      </c>
      <c r="AY114" s="147">
        <f t="shared" ref="AY114" si="2711">IF(OR($H114=0,AX114=0),0,AX114/$H114)</f>
        <v>1</v>
      </c>
      <c r="AZ114" s="194">
        <f t="shared" ref="AZ114:AZ119" si="2712">IF(OR($F114="",$G114="",$H114=""),0,MIN(MAX(IF($F114&gt;BA$1,0,((($G114-$F114)-($G114-BA$1))*(10/$E114)/10)),0),1)*$H114)</f>
        <v>100</v>
      </c>
      <c r="BA114" s="147">
        <f t="shared" ref="BA114" si="2713">IF(OR($H114=0,AZ114=0),0,AZ114/$H114)</f>
        <v>1</v>
      </c>
      <c r="BB114" s="194">
        <f t="shared" ref="BB114:BB119" si="2714">IF(OR($F114="",$G114="",$H114=""),0,MIN(MAX(IF($F114&gt;BC$1,0,((($G114-$F114)-($G114-BC$1))*(10/$E114)/10)),0),1)*$H114)</f>
        <v>100</v>
      </c>
      <c r="BC114" s="147">
        <f t="shared" ref="BC114" si="2715">IF(OR($H114=0,BB114=0),0,BB114/$H114)</f>
        <v>1</v>
      </c>
      <c r="BD114" s="194">
        <f t="shared" ref="BD114:BD119" si="2716">IF(OR($F114="",$G114="",$H114=""),0,MIN(MAX(IF($F114&gt;BE$1,0,((($G114-$F114)-($G114-BE$1))*(10/$E114)/10)),0),1)*$H114)</f>
        <v>100</v>
      </c>
      <c r="BE114" s="147">
        <f t="shared" ref="BE114" si="2717">IF(OR($H114=0,BD114=0),0,BD114/$H114)</f>
        <v>1</v>
      </c>
      <c r="BF114" s="194">
        <f t="shared" ref="BF114:BF119" si="2718">IF(OR($F114="",$G114="",$H114=""),0,MIN(MAX(IF($F114&gt;BG$1,0,((($G114-$F114)-($G114-BG$1))*(10/$E114)/10)),0),1)*$H114)</f>
        <v>100</v>
      </c>
      <c r="BG114" s="147">
        <f t="shared" ref="BG114" si="2719">IF(OR($H114=0,BF114=0),0,BF114/$H114)</f>
        <v>1</v>
      </c>
      <c r="BH114" s="194">
        <f t="shared" ref="BH114:BH119" si="2720">IF(OR($F114="",$G114="",$H114=""),0,MIN(MAX(IF($F114&gt;BI$1,0,((($G114-$F114)-($G114-BI$1))*(10/$E114)/10)),0),1)*$H114)</f>
        <v>100</v>
      </c>
      <c r="BI114" s="147">
        <f t="shared" ref="BI114" si="2721">IF(OR($H114=0,BH114=0),0,BH114/$H114)</f>
        <v>1</v>
      </c>
      <c r="BJ114" s="194">
        <f t="shared" ref="BJ114:BJ119" si="2722">IF(OR($F114="",$G114="",$H114=""),0,MIN(MAX(IF($F114&gt;BK$1,0,((($G114-$F114)-($G114-BK$1))*(10/$E114)/10)),0),1)*$H114)</f>
        <v>100</v>
      </c>
      <c r="BK114" s="147">
        <f t="shared" ref="BK114" si="2723">IF(OR($H114=0,BJ114=0),0,BJ114/$H114)</f>
        <v>1</v>
      </c>
      <c r="BL114" s="194">
        <f t="shared" ref="BL114:BL119" si="2724">IF(OR($F114="",$G114="",$H114=""),0,MIN(MAX(IF($F114&gt;BM$1,0,((($G114-$F114)-($G114-BM$1))*(10/$E114)/10)),0),1)*$H114)</f>
        <v>100</v>
      </c>
      <c r="BM114" s="147">
        <f t="shared" ref="BM114" si="2725">IF(OR($H114=0,BL114=0),0,BL114/$H114)</f>
        <v>1</v>
      </c>
      <c r="BN114" s="194">
        <f t="shared" ref="BN114:BN119" si="2726">IF(OR($F114="",$G114="",$H114=""),0,MIN(MAX(IF($F114&gt;BO$1,0,((($G114-$F114)-($G114-BO$1))*(10/$E114)/10)),0),1)*$H114)</f>
        <v>100</v>
      </c>
      <c r="BO114" s="147">
        <f t="shared" ref="BO114" si="2727">IF(OR($H114=0,BN114=0),0,BN114/$H114)</f>
        <v>1</v>
      </c>
      <c r="BP114" s="194">
        <f t="shared" ref="BP114:BP119" si="2728">IF(OR($F114="",$G114="",$H114=""),0,MIN(MAX(IF($F114&gt;BQ$1,0,((($G114-$F114)-($G114-BQ$1))*(10/$E114)/10)),0),1)*$H114)</f>
        <v>100</v>
      </c>
      <c r="BQ114" s="147">
        <f t="shared" ref="BQ114" si="2729">IF(OR($H114=0,BP114=0),0,BP114/$H114)</f>
        <v>1</v>
      </c>
      <c r="BR114" s="194">
        <f t="shared" ref="BR114:BR119" si="2730">IF(OR($F114="",$G114="",$H114=""),0,MIN(MAX(IF($F114&gt;BS$1,0,((($G114-$F114)-($G114-BS$1))*(10/$E114)/10)),0),1)*$H114)</f>
        <v>100</v>
      </c>
      <c r="BS114" s="147">
        <f t="shared" ref="BS114" si="2731">IF(OR($H114=0,BR114=0),0,BR114/$H114)</f>
        <v>1</v>
      </c>
      <c r="BT114" s="194">
        <f t="shared" ref="BT114:BT119" si="2732">IF(OR($F114="",$G114="",$H114=""),0,MIN(MAX(IF($F114&gt;BU$1,0,((($G114-$F114)-($G114-BU$1))*(10/$E114)/10)),0),1)*$H114)</f>
        <v>100</v>
      </c>
      <c r="BU114" s="147">
        <f t="shared" ref="BU114:BU119" si="2733">IF(OR($H114=0,BT114=0),0,BT114/$H114)</f>
        <v>1</v>
      </c>
      <c r="BV114" s="194">
        <f t="shared" ref="BV114:BV119" si="2734">IF(OR($F114="",$G114="",$H114=""),0,MIN(MAX(IF($F114&gt;BW$1,0,((($G114-$F114)-($G114-BW$1))*(10/$E114)/10)),0),1)*$H114)</f>
        <v>100</v>
      </c>
      <c r="BW114" s="147">
        <f t="shared" ref="BW114:BW119" si="2735">IF(OR($H114=0,BV114=0),0,BV114/$H114)</f>
        <v>1</v>
      </c>
      <c r="BX114" s="194">
        <f t="shared" ref="BX114:BX119" si="2736">IF(OR($F114="",$G114="",$H114=""),0,MIN(MAX(IF($F114&gt;BY$1,0,((($G114-$F114)-($G114-BY$1))*(10/$E114)/10)),0),1)*$H114)</f>
        <v>100</v>
      </c>
      <c r="BY114" s="147">
        <f t="shared" ref="BY114:BY119" si="2737">IF(OR($H114=0,BX114=0),0,BX114/$H114)</f>
        <v>1</v>
      </c>
      <c r="BZ114" s="194">
        <f t="shared" ref="BZ114:BZ119" si="2738">IF(OR($F114="",$G114="",$H114=""),0,MIN(MAX(IF($F114&gt;CA$1,0,((($G114-$F114)-($G114-CA$1))*(10/$E114)/10)),0),1)*$H114)</f>
        <v>100</v>
      </c>
      <c r="CA114" s="147">
        <f t="shared" ref="CA114:CA119" si="2739">IF(OR($H114=0,BZ114=0),0,BZ114/$H114)</f>
        <v>1</v>
      </c>
      <c r="CB114" s="194">
        <f t="shared" ref="CB114:CB119" si="2740">IF(OR($F114="",$G114="",$H114=""),0,MIN(MAX(IF($F114&gt;CC$1,0,((($G114-$F114)-($G114-CC$1))*(10/$E114)/10)),0),1)*$H114)</f>
        <v>100</v>
      </c>
      <c r="CC114" s="147">
        <f t="shared" ref="CC114:CC119" si="2741">IF(OR($H114=0,CB114=0),0,CB114/$H114)</f>
        <v>1</v>
      </c>
      <c r="CD114" s="194">
        <f t="shared" ref="CD114:CD119" si="2742">IF(OR($F114="",$G114="",$H114=""),0,MIN(MAX(IF($F114&gt;CE$1,0,((($G114-$F114)-($G114-CE$1))*(10/$E114)/10)),0),1)*$H114)</f>
        <v>100</v>
      </c>
      <c r="CE114" s="147">
        <f t="shared" ref="CE114:CE119" si="2743">IF(OR($H114=0,CD114=0),0,CD114/$H114)</f>
        <v>1</v>
      </c>
      <c r="CF114" s="194">
        <f t="shared" ref="CF114:CF119" si="2744">IF(OR($F114="",$G114="",$H114=""),0,MIN(MAX(IF($F114&gt;CG$1,0,((($G114-$F114)-($G114-CG$1))*(10/$E114)/10)),0),1)*$H114)</f>
        <v>100</v>
      </c>
      <c r="CG114" s="147">
        <f t="shared" ref="CG114:CG119" si="2745">IF(OR($H114=0,CF114=0),0,CF114/$H114)</f>
        <v>1</v>
      </c>
      <c r="CH114" s="194">
        <f t="shared" ref="CH114:CH119" si="2746">IF(OR($F114="",$G114="",$H114=""),0,MIN(MAX(IF($F114&gt;CI$1,0,((($G114-$F114)-($G114-CI$1))*(10/$E114)/10)),0),1)*$H114)</f>
        <v>100</v>
      </c>
      <c r="CI114" s="147">
        <f t="shared" ref="CI114:CI119" si="2747">IF(OR($H114=0,CH114=0),0,CH114/$H114)</f>
        <v>1</v>
      </c>
      <c r="CJ114" s="194">
        <f t="shared" ref="CJ114:CJ119" si="2748">IF(OR($F114="",$G114="",$H114=""),0,MIN(MAX(IF($F114&gt;CK$1,0,((($G114-$F114)-($G114-CK$1))*(10/$E114)/10)),0),1)*$H114)</f>
        <v>100</v>
      </c>
      <c r="CK114" s="147">
        <f t="shared" ref="CK114:CK119" si="2749">IF(OR($H114=0,CJ114=0),0,CJ114/$H114)</f>
        <v>1</v>
      </c>
      <c r="CL114" s="194">
        <f t="shared" ref="CL114:CL119" si="2750">IF(OR($F114="",$G114="",$H114=""),0,MIN(MAX(IF($F114&gt;CM$1,0,((($G114-$F114)-($G114-CM$1))*(10/$E114)/10)),0),1)*$H114)</f>
        <v>100</v>
      </c>
      <c r="CM114" s="147">
        <f t="shared" ref="CM114:CM119" si="2751">IF(OR($H114=0,CL114=0),0,CL114/$H114)</f>
        <v>1</v>
      </c>
    </row>
    <row r="115" spans="1:91" s="142" customFormat="1" ht="14.1" customHeight="1">
      <c r="A115" s="74">
        <f t="shared" si="1641"/>
        <v>253</v>
      </c>
      <c r="B115" s="173" t="s">
        <v>54</v>
      </c>
      <c r="C115" s="174"/>
      <c r="D115" s="140">
        <v>9</v>
      </c>
      <c r="E115" s="140">
        <v>9</v>
      </c>
      <c r="F115" s="175">
        <v>45316</v>
      </c>
      <c r="G115" s="175">
        <v>45324</v>
      </c>
      <c r="H115" s="144">
        <v>100</v>
      </c>
      <c r="I115" s="144">
        <v>100</v>
      </c>
      <c r="J115" s="145" t="s">
        <v>32</v>
      </c>
      <c r="K115" s="141">
        <f t="shared" si="2678"/>
        <v>100</v>
      </c>
      <c r="L115" s="55">
        <f>D115/$D$113</f>
        <v>0.47368421052631576</v>
      </c>
      <c r="M115" s="147">
        <f t="shared" si="2679"/>
        <v>1</v>
      </c>
      <c r="N115" s="148">
        <f t="shared" si="2680"/>
        <v>1</v>
      </c>
      <c r="O115" s="149">
        <f t="shared" si="1983"/>
        <v>0</v>
      </c>
      <c r="P115" s="150"/>
      <c r="T115" s="194">
        <f t="shared" si="2681"/>
        <v>0</v>
      </c>
      <c r="U115" s="147">
        <f t="shared" si="2682"/>
        <v>0</v>
      </c>
      <c r="V115" s="194">
        <f t="shared" si="2683"/>
        <v>0</v>
      </c>
      <c r="W115" s="147">
        <f t="shared" si="2682"/>
        <v>0</v>
      </c>
      <c r="X115" s="194">
        <f t="shared" si="2684"/>
        <v>0</v>
      </c>
      <c r="Y115" s="147">
        <f t="shared" ref="Y115" si="2752">IF(OR($H115=0,X115=0),0,X115/$H115)</f>
        <v>0</v>
      </c>
      <c r="Z115" s="194">
        <f t="shared" si="2686"/>
        <v>0</v>
      </c>
      <c r="AA115" s="147">
        <f t="shared" ref="AA115" si="2753">IF(OR($H115=0,Z115=0),0,Z115/$H115)</f>
        <v>0</v>
      </c>
      <c r="AB115" s="194">
        <f t="shared" si="2688"/>
        <v>0</v>
      </c>
      <c r="AC115" s="147">
        <f t="shared" ref="AC115" si="2754">IF(OR($H115=0,AB115=0),0,AB115/$H115)</f>
        <v>0</v>
      </c>
      <c r="AD115" s="194">
        <f t="shared" si="2690"/>
        <v>0</v>
      </c>
      <c r="AE115" s="147">
        <f t="shared" ref="AE115" si="2755">IF(OR($H115=0,AD115=0),0,AD115/$H115)</f>
        <v>0</v>
      </c>
      <c r="AF115" s="194">
        <f t="shared" si="2692"/>
        <v>0</v>
      </c>
      <c r="AG115" s="147">
        <f t="shared" ref="AG115" si="2756">IF(OR($H115=0,AF115=0),0,AF115/$H115)</f>
        <v>0</v>
      </c>
      <c r="AH115" s="194">
        <f t="shared" si="2694"/>
        <v>0</v>
      </c>
      <c r="AI115" s="147">
        <f t="shared" ref="AI115" si="2757">IF(OR($H115=0,AH115=0),0,AH115/$H115)</f>
        <v>0</v>
      </c>
      <c r="AJ115" s="194">
        <f t="shared" si="2696"/>
        <v>0</v>
      </c>
      <c r="AK115" s="147">
        <f t="shared" ref="AK115" si="2758">IF(OR($H115=0,AJ115=0),0,AJ115/$H115)</f>
        <v>0</v>
      </c>
      <c r="AL115" s="194">
        <f t="shared" si="2698"/>
        <v>0</v>
      </c>
      <c r="AM115" s="147">
        <f t="shared" ref="AM115" si="2759">IF(OR($H115=0,AL115=0),0,AL115/$H115)</f>
        <v>0</v>
      </c>
      <c r="AN115" s="194">
        <f t="shared" si="2700"/>
        <v>0</v>
      </c>
      <c r="AO115" s="147">
        <f t="shared" ref="AO115" si="2760">IF(OR($H115=0,AN115=0),0,AN115/$H115)</f>
        <v>0</v>
      </c>
      <c r="AP115" s="194">
        <f t="shared" si="2702"/>
        <v>0</v>
      </c>
      <c r="AQ115" s="147">
        <f t="shared" ref="AQ115" si="2761">IF(OR($H115=0,AP115=0),0,AP115/$H115)</f>
        <v>0</v>
      </c>
      <c r="AR115" s="194">
        <f t="shared" si="2704"/>
        <v>0</v>
      </c>
      <c r="AS115" s="147">
        <f t="shared" ref="AS115" si="2762">IF(OR($H115=0,AR115=0),0,AR115/$H115)</f>
        <v>0</v>
      </c>
      <c r="AT115" s="194">
        <f t="shared" si="2706"/>
        <v>0</v>
      </c>
      <c r="AU115" s="147">
        <f t="shared" ref="AU115" si="2763">IF(OR($H115=0,AT115=0),0,AT115/$H115)</f>
        <v>0</v>
      </c>
      <c r="AV115" s="194">
        <f t="shared" si="2708"/>
        <v>11.111111111111112</v>
      </c>
      <c r="AW115" s="147">
        <f t="shared" ref="AW115" si="2764">IF(OR($H115=0,AV115=0),0,AV115/$H115)</f>
        <v>0.11111111111111112</v>
      </c>
      <c r="AX115" s="194">
        <f t="shared" si="2710"/>
        <v>88.8888888888889</v>
      </c>
      <c r="AY115" s="147">
        <f t="shared" ref="AY115" si="2765">IF(OR($H115=0,AX115=0),0,AX115/$H115)</f>
        <v>0.88888888888888895</v>
      </c>
      <c r="AZ115" s="194">
        <f t="shared" si="2712"/>
        <v>100</v>
      </c>
      <c r="BA115" s="147">
        <f t="shared" ref="BA115" si="2766">IF(OR($H115=0,AZ115=0),0,AZ115/$H115)</f>
        <v>1</v>
      </c>
      <c r="BB115" s="194">
        <f t="shared" si="2714"/>
        <v>100</v>
      </c>
      <c r="BC115" s="147">
        <f t="shared" ref="BC115" si="2767">IF(OR($H115=0,BB115=0),0,BB115/$H115)</f>
        <v>1</v>
      </c>
      <c r="BD115" s="194">
        <f t="shared" si="2716"/>
        <v>100</v>
      </c>
      <c r="BE115" s="147">
        <f t="shared" ref="BE115" si="2768">IF(OR($H115=0,BD115=0),0,BD115/$H115)</f>
        <v>1</v>
      </c>
      <c r="BF115" s="194">
        <f t="shared" si="2718"/>
        <v>100</v>
      </c>
      <c r="BG115" s="147">
        <f t="shared" ref="BG115" si="2769">IF(OR($H115=0,BF115=0),0,BF115/$H115)</f>
        <v>1</v>
      </c>
      <c r="BH115" s="194">
        <f t="shared" si="2720"/>
        <v>100</v>
      </c>
      <c r="BI115" s="147">
        <f t="shared" ref="BI115" si="2770">IF(OR($H115=0,BH115=0),0,BH115/$H115)</f>
        <v>1</v>
      </c>
      <c r="BJ115" s="194">
        <f t="shared" si="2722"/>
        <v>100</v>
      </c>
      <c r="BK115" s="147">
        <f t="shared" ref="BK115" si="2771">IF(OR($H115=0,BJ115=0),0,BJ115/$H115)</f>
        <v>1</v>
      </c>
      <c r="BL115" s="194">
        <f t="shared" si="2724"/>
        <v>100</v>
      </c>
      <c r="BM115" s="147">
        <f t="shared" ref="BM115" si="2772">IF(OR($H115=0,BL115=0),0,BL115/$H115)</f>
        <v>1</v>
      </c>
      <c r="BN115" s="194">
        <f t="shared" si="2726"/>
        <v>100</v>
      </c>
      <c r="BO115" s="147">
        <f t="shared" ref="BO115" si="2773">IF(OR($H115=0,BN115=0),0,BN115/$H115)</f>
        <v>1</v>
      </c>
      <c r="BP115" s="194">
        <f t="shared" si="2728"/>
        <v>100</v>
      </c>
      <c r="BQ115" s="147">
        <f t="shared" ref="BQ115" si="2774">IF(OR($H115=0,BP115=0),0,BP115/$H115)</f>
        <v>1</v>
      </c>
      <c r="BR115" s="194">
        <f t="shared" si="2730"/>
        <v>100</v>
      </c>
      <c r="BS115" s="147">
        <f t="shared" ref="BS115" si="2775">IF(OR($H115=0,BR115=0),0,BR115/$H115)</f>
        <v>1</v>
      </c>
      <c r="BT115" s="194">
        <f t="shared" si="2732"/>
        <v>100</v>
      </c>
      <c r="BU115" s="147">
        <f t="shared" si="2733"/>
        <v>1</v>
      </c>
      <c r="BV115" s="194">
        <f t="shared" si="2734"/>
        <v>100</v>
      </c>
      <c r="BW115" s="147">
        <f t="shared" si="2735"/>
        <v>1</v>
      </c>
      <c r="BX115" s="194">
        <f t="shared" si="2736"/>
        <v>100</v>
      </c>
      <c r="BY115" s="147">
        <f t="shared" si="2737"/>
        <v>1</v>
      </c>
      <c r="BZ115" s="194">
        <f t="shared" si="2738"/>
        <v>100</v>
      </c>
      <c r="CA115" s="147">
        <f t="shared" si="2739"/>
        <v>1</v>
      </c>
      <c r="CB115" s="194">
        <f t="shared" si="2740"/>
        <v>100</v>
      </c>
      <c r="CC115" s="147">
        <f t="shared" si="2741"/>
        <v>1</v>
      </c>
      <c r="CD115" s="194">
        <f t="shared" si="2742"/>
        <v>100</v>
      </c>
      <c r="CE115" s="147">
        <f t="shared" si="2743"/>
        <v>1</v>
      </c>
      <c r="CF115" s="194">
        <f t="shared" si="2744"/>
        <v>100</v>
      </c>
      <c r="CG115" s="147">
        <f t="shared" si="2745"/>
        <v>1</v>
      </c>
      <c r="CH115" s="194">
        <f t="shared" si="2746"/>
        <v>100</v>
      </c>
      <c r="CI115" s="147">
        <f t="shared" si="2747"/>
        <v>1</v>
      </c>
      <c r="CJ115" s="194">
        <f t="shared" si="2748"/>
        <v>100</v>
      </c>
      <c r="CK115" s="147">
        <f t="shared" si="2749"/>
        <v>1</v>
      </c>
      <c r="CL115" s="194">
        <f t="shared" si="2750"/>
        <v>100</v>
      </c>
      <c r="CM115" s="147">
        <f t="shared" si="2751"/>
        <v>1</v>
      </c>
    </row>
    <row r="116" spans="1:91" s="142" customFormat="1" ht="14.1" customHeight="1">
      <c r="A116" s="74">
        <f t="shared" si="1641"/>
        <v>254</v>
      </c>
      <c r="B116" s="173" t="s">
        <v>55</v>
      </c>
      <c r="C116" s="174"/>
      <c r="D116" s="140">
        <v>1</v>
      </c>
      <c r="E116" s="140">
        <v>1</v>
      </c>
      <c r="F116" s="175">
        <v>45325</v>
      </c>
      <c r="G116" s="175">
        <v>45325</v>
      </c>
      <c r="H116" s="144">
        <v>100</v>
      </c>
      <c r="I116" s="144">
        <v>100</v>
      </c>
      <c r="J116" s="145" t="s">
        <v>32</v>
      </c>
      <c r="K116" s="141">
        <f t="shared" si="2678"/>
        <v>100</v>
      </c>
      <c r="L116" s="55">
        <f>D116/$D$113</f>
        <v>5.2631578947368418E-2</v>
      </c>
      <c r="M116" s="147">
        <f t="shared" si="2679"/>
        <v>1</v>
      </c>
      <c r="N116" s="148">
        <f t="shared" si="2680"/>
        <v>1</v>
      </c>
      <c r="O116" s="149">
        <f t="shared" si="1983"/>
        <v>0</v>
      </c>
      <c r="P116" s="150"/>
      <c r="T116" s="194">
        <f t="shared" si="2681"/>
        <v>0</v>
      </c>
      <c r="U116" s="147">
        <f t="shared" si="2682"/>
        <v>0</v>
      </c>
      <c r="V116" s="194">
        <f t="shared" si="2683"/>
        <v>0</v>
      </c>
      <c r="W116" s="147">
        <f t="shared" si="2682"/>
        <v>0</v>
      </c>
      <c r="X116" s="194">
        <f t="shared" si="2684"/>
        <v>0</v>
      </c>
      <c r="Y116" s="147">
        <f t="shared" ref="Y116" si="2776">IF(OR($H116=0,X116=0),0,X116/$H116)</f>
        <v>0</v>
      </c>
      <c r="Z116" s="194">
        <f t="shared" si="2686"/>
        <v>0</v>
      </c>
      <c r="AA116" s="147">
        <f t="shared" ref="AA116" si="2777">IF(OR($H116=0,Z116=0),0,Z116/$H116)</f>
        <v>0</v>
      </c>
      <c r="AB116" s="194">
        <f t="shared" si="2688"/>
        <v>0</v>
      </c>
      <c r="AC116" s="147">
        <f t="shared" ref="AC116" si="2778">IF(OR($H116=0,AB116=0),0,AB116/$H116)</f>
        <v>0</v>
      </c>
      <c r="AD116" s="194">
        <f t="shared" si="2690"/>
        <v>0</v>
      </c>
      <c r="AE116" s="147">
        <f t="shared" ref="AE116" si="2779">IF(OR($H116=0,AD116=0),0,AD116/$H116)</f>
        <v>0</v>
      </c>
      <c r="AF116" s="194">
        <f t="shared" si="2692"/>
        <v>0</v>
      </c>
      <c r="AG116" s="147">
        <f t="shared" ref="AG116" si="2780">IF(OR($H116=0,AF116=0),0,AF116/$H116)</f>
        <v>0</v>
      </c>
      <c r="AH116" s="194">
        <f t="shared" si="2694"/>
        <v>0</v>
      </c>
      <c r="AI116" s="147">
        <f t="shared" ref="AI116" si="2781">IF(OR($H116=0,AH116=0),0,AH116/$H116)</f>
        <v>0</v>
      </c>
      <c r="AJ116" s="194">
        <f t="shared" si="2696"/>
        <v>0</v>
      </c>
      <c r="AK116" s="147">
        <f t="shared" ref="AK116" si="2782">IF(OR($H116=0,AJ116=0),0,AJ116/$H116)</f>
        <v>0</v>
      </c>
      <c r="AL116" s="194">
        <f t="shared" si="2698"/>
        <v>0</v>
      </c>
      <c r="AM116" s="147">
        <f t="shared" ref="AM116" si="2783">IF(OR($H116=0,AL116=0),0,AL116/$H116)</f>
        <v>0</v>
      </c>
      <c r="AN116" s="194">
        <f t="shared" si="2700"/>
        <v>0</v>
      </c>
      <c r="AO116" s="147">
        <f t="shared" ref="AO116" si="2784">IF(OR($H116=0,AN116=0),0,AN116/$H116)</f>
        <v>0</v>
      </c>
      <c r="AP116" s="194">
        <f t="shared" si="2702"/>
        <v>0</v>
      </c>
      <c r="AQ116" s="147">
        <f t="shared" ref="AQ116" si="2785">IF(OR($H116=0,AP116=0),0,AP116/$H116)</f>
        <v>0</v>
      </c>
      <c r="AR116" s="194">
        <f t="shared" si="2704"/>
        <v>0</v>
      </c>
      <c r="AS116" s="147">
        <f t="shared" ref="AS116" si="2786">IF(OR($H116=0,AR116=0),0,AR116/$H116)</f>
        <v>0</v>
      </c>
      <c r="AT116" s="194">
        <f t="shared" si="2706"/>
        <v>0</v>
      </c>
      <c r="AU116" s="147">
        <f t="shared" ref="AU116" si="2787">IF(OR($H116=0,AT116=0),0,AT116/$H116)</f>
        <v>0</v>
      </c>
      <c r="AV116" s="194">
        <f t="shared" si="2708"/>
        <v>0</v>
      </c>
      <c r="AW116" s="147">
        <f t="shared" ref="AW116" si="2788">IF(OR($H116=0,AV116=0),0,AV116/$H116)</f>
        <v>0</v>
      </c>
      <c r="AX116" s="194">
        <f t="shared" si="2710"/>
        <v>0</v>
      </c>
      <c r="AY116" s="147">
        <f t="shared" ref="AY116" si="2789">IF(OR($H116=0,AX116=0),0,AX116/$H116)</f>
        <v>0</v>
      </c>
      <c r="AZ116" s="194">
        <f t="shared" si="2712"/>
        <v>100</v>
      </c>
      <c r="BA116" s="147">
        <f t="shared" ref="BA116" si="2790">IF(OR($H116=0,AZ116=0),0,AZ116/$H116)</f>
        <v>1</v>
      </c>
      <c r="BB116" s="194">
        <f t="shared" si="2714"/>
        <v>100</v>
      </c>
      <c r="BC116" s="147">
        <f t="shared" ref="BC116" si="2791">IF(OR($H116=0,BB116=0),0,BB116/$H116)</f>
        <v>1</v>
      </c>
      <c r="BD116" s="194">
        <f t="shared" si="2716"/>
        <v>100</v>
      </c>
      <c r="BE116" s="147">
        <f t="shared" ref="BE116" si="2792">IF(OR($H116=0,BD116=0),0,BD116/$H116)</f>
        <v>1</v>
      </c>
      <c r="BF116" s="194">
        <f t="shared" si="2718"/>
        <v>100</v>
      </c>
      <c r="BG116" s="147">
        <f t="shared" ref="BG116" si="2793">IF(OR($H116=0,BF116=0),0,BF116/$H116)</f>
        <v>1</v>
      </c>
      <c r="BH116" s="194">
        <f t="shared" si="2720"/>
        <v>100</v>
      </c>
      <c r="BI116" s="147">
        <f t="shared" ref="BI116" si="2794">IF(OR($H116=0,BH116=0),0,BH116/$H116)</f>
        <v>1</v>
      </c>
      <c r="BJ116" s="194">
        <f t="shared" si="2722"/>
        <v>100</v>
      </c>
      <c r="BK116" s="147">
        <f t="shared" ref="BK116" si="2795">IF(OR($H116=0,BJ116=0),0,BJ116/$H116)</f>
        <v>1</v>
      </c>
      <c r="BL116" s="194">
        <f t="shared" si="2724"/>
        <v>100</v>
      </c>
      <c r="BM116" s="147">
        <f t="shared" ref="BM116" si="2796">IF(OR($H116=0,BL116=0),0,BL116/$H116)</f>
        <v>1</v>
      </c>
      <c r="BN116" s="194">
        <f t="shared" si="2726"/>
        <v>100</v>
      </c>
      <c r="BO116" s="147">
        <f t="shared" ref="BO116" si="2797">IF(OR($H116=0,BN116=0),0,BN116/$H116)</f>
        <v>1</v>
      </c>
      <c r="BP116" s="194">
        <f t="shared" si="2728"/>
        <v>100</v>
      </c>
      <c r="BQ116" s="147">
        <f t="shared" ref="BQ116" si="2798">IF(OR($H116=0,BP116=0),0,BP116/$H116)</f>
        <v>1</v>
      </c>
      <c r="BR116" s="194">
        <f t="shared" si="2730"/>
        <v>100</v>
      </c>
      <c r="BS116" s="147">
        <f t="shared" ref="BS116" si="2799">IF(OR($H116=0,BR116=0),0,BR116/$H116)</f>
        <v>1</v>
      </c>
      <c r="BT116" s="194">
        <f t="shared" si="2732"/>
        <v>100</v>
      </c>
      <c r="BU116" s="147">
        <f t="shared" si="2733"/>
        <v>1</v>
      </c>
      <c r="BV116" s="194">
        <f t="shared" si="2734"/>
        <v>100</v>
      </c>
      <c r="BW116" s="147">
        <f t="shared" si="2735"/>
        <v>1</v>
      </c>
      <c r="BX116" s="194">
        <f t="shared" si="2736"/>
        <v>100</v>
      </c>
      <c r="BY116" s="147">
        <f t="shared" si="2737"/>
        <v>1</v>
      </c>
      <c r="BZ116" s="194">
        <f t="shared" si="2738"/>
        <v>100</v>
      </c>
      <c r="CA116" s="147">
        <f t="shared" si="2739"/>
        <v>1</v>
      </c>
      <c r="CB116" s="194">
        <f t="shared" si="2740"/>
        <v>100</v>
      </c>
      <c r="CC116" s="147">
        <f t="shared" si="2741"/>
        <v>1</v>
      </c>
      <c r="CD116" s="194">
        <f t="shared" si="2742"/>
        <v>100</v>
      </c>
      <c r="CE116" s="147">
        <f t="shared" si="2743"/>
        <v>1</v>
      </c>
      <c r="CF116" s="194">
        <f t="shared" si="2744"/>
        <v>100</v>
      </c>
      <c r="CG116" s="147">
        <f t="shared" si="2745"/>
        <v>1</v>
      </c>
      <c r="CH116" s="194">
        <f t="shared" si="2746"/>
        <v>100</v>
      </c>
      <c r="CI116" s="147">
        <f t="shared" si="2747"/>
        <v>1</v>
      </c>
      <c r="CJ116" s="194">
        <f t="shared" si="2748"/>
        <v>100</v>
      </c>
      <c r="CK116" s="147">
        <f t="shared" si="2749"/>
        <v>1</v>
      </c>
      <c r="CL116" s="194">
        <f t="shared" si="2750"/>
        <v>100</v>
      </c>
      <c r="CM116" s="147">
        <f t="shared" si="2751"/>
        <v>1</v>
      </c>
    </row>
    <row r="117" spans="1:91" s="142" customFormat="1" ht="14.1" customHeight="1">
      <c r="A117" s="74">
        <f t="shared" si="1641"/>
        <v>255</v>
      </c>
      <c r="B117" s="173" t="s">
        <v>101</v>
      </c>
      <c r="C117" s="174"/>
      <c r="D117" s="140">
        <v>1</v>
      </c>
      <c r="E117" s="140">
        <v>1</v>
      </c>
      <c r="F117" s="175">
        <v>45335</v>
      </c>
      <c r="G117" s="175">
        <v>45335</v>
      </c>
      <c r="H117" s="144">
        <v>100</v>
      </c>
      <c r="I117" s="144">
        <v>100</v>
      </c>
      <c r="J117" s="145" t="s">
        <v>32</v>
      </c>
      <c r="K117" s="141">
        <f t="shared" si="2678"/>
        <v>100</v>
      </c>
      <c r="L117" s="55">
        <f>D117/$D$104</f>
        <v>1.8518518518518517E-2</v>
      </c>
      <c r="M117" s="147">
        <f t="shared" si="2679"/>
        <v>1</v>
      </c>
      <c r="N117" s="148">
        <f t="shared" si="2680"/>
        <v>1</v>
      </c>
      <c r="O117" s="149">
        <f t="shared" si="1983"/>
        <v>0</v>
      </c>
      <c r="P117" s="150"/>
      <c r="T117" s="194">
        <f t="shared" si="2681"/>
        <v>0</v>
      </c>
      <c r="U117" s="147">
        <f t="shared" si="2682"/>
        <v>0</v>
      </c>
      <c r="V117" s="194">
        <f t="shared" si="2683"/>
        <v>0</v>
      </c>
      <c r="W117" s="147">
        <f t="shared" si="2682"/>
        <v>0</v>
      </c>
      <c r="X117" s="194">
        <f t="shared" si="2684"/>
        <v>0</v>
      </c>
      <c r="Y117" s="147">
        <f t="shared" ref="Y117" si="2800">IF(OR($H117=0,X117=0),0,X117/$H117)</f>
        <v>0</v>
      </c>
      <c r="Z117" s="194">
        <f t="shared" si="2686"/>
        <v>0</v>
      </c>
      <c r="AA117" s="147">
        <f t="shared" ref="AA117" si="2801">IF(OR($H117=0,Z117=0),0,Z117/$H117)</f>
        <v>0</v>
      </c>
      <c r="AB117" s="194">
        <f t="shared" si="2688"/>
        <v>0</v>
      </c>
      <c r="AC117" s="147">
        <f t="shared" ref="AC117" si="2802">IF(OR($H117=0,AB117=0),0,AB117/$H117)</f>
        <v>0</v>
      </c>
      <c r="AD117" s="194">
        <f t="shared" si="2690"/>
        <v>0</v>
      </c>
      <c r="AE117" s="147">
        <f t="shared" ref="AE117" si="2803">IF(OR($H117=0,AD117=0),0,AD117/$H117)</f>
        <v>0</v>
      </c>
      <c r="AF117" s="194">
        <f t="shared" si="2692"/>
        <v>0</v>
      </c>
      <c r="AG117" s="147">
        <f t="shared" ref="AG117" si="2804">IF(OR($H117=0,AF117=0),0,AF117/$H117)</f>
        <v>0</v>
      </c>
      <c r="AH117" s="194">
        <f t="shared" si="2694"/>
        <v>0</v>
      </c>
      <c r="AI117" s="147">
        <f t="shared" ref="AI117" si="2805">IF(OR($H117=0,AH117=0),0,AH117/$H117)</f>
        <v>0</v>
      </c>
      <c r="AJ117" s="194">
        <f t="shared" si="2696"/>
        <v>0</v>
      </c>
      <c r="AK117" s="147">
        <f t="shared" ref="AK117" si="2806">IF(OR($H117=0,AJ117=0),0,AJ117/$H117)</f>
        <v>0</v>
      </c>
      <c r="AL117" s="194">
        <f t="shared" si="2698"/>
        <v>0</v>
      </c>
      <c r="AM117" s="147">
        <f t="shared" ref="AM117" si="2807">IF(OR($H117=0,AL117=0),0,AL117/$H117)</f>
        <v>0</v>
      </c>
      <c r="AN117" s="194">
        <f t="shared" si="2700"/>
        <v>0</v>
      </c>
      <c r="AO117" s="147">
        <f t="shared" ref="AO117" si="2808">IF(OR($H117=0,AN117=0),0,AN117/$H117)</f>
        <v>0</v>
      </c>
      <c r="AP117" s="194">
        <f t="shared" si="2702"/>
        <v>0</v>
      </c>
      <c r="AQ117" s="147">
        <f t="shared" ref="AQ117" si="2809">IF(OR($H117=0,AP117=0),0,AP117/$H117)</f>
        <v>0</v>
      </c>
      <c r="AR117" s="194">
        <f t="shared" si="2704"/>
        <v>0</v>
      </c>
      <c r="AS117" s="147">
        <f t="shared" ref="AS117" si="2810">IF(OR($H117=0,AR117=0),0,AR117/$H117)</f>
        <v>0</v>
      </c>
      <c r="AT117" s="194">
        <f t="shared" si="2706"/>
        <v>0</v>
      </c>
      <c r="AU117" s="147">
        <f t="shared" ref="AU117" si="2811">IF(OR($H117=0,AT117=0),0,AT117/$H117)</f>
        <v>0</v>
      </c>
      <c r="AV117" s="194">
        <f t="shared" si="2708"/>
        <v>0</v>
      </c>
      <c r="AW117" s="147">
        <f t="shared" ref="AW117" si="2812">IF(OR($H117=0,AV117=0),0,AV117/$H117)</f>
        <v>0</v>
      </c>
      <c r="AX117" s="194">
        <f t="shared" si="2710"/>
        <v>0</v>
      </c>
      <c r="AY117" s="147">
        <f t="shared" ref="AY117" si="2813">IF(OR($H117=0,AX117=0),0,AX117/$H117)</f>
        <v>0</v>
      </c>
      <c r="AZ117" s="194">
        <f t="shared" si="2712"/>
        <v>0</v>
      </c>
      <c r="BA117" s="147">
        <f t="shared" ref="BA117" si="2814">IF(OR($H117=0,AZ117=0),0,AZ117/$H117)</f>
        <v>0</v>
      </c>
      <c r="BB117" s="194">
        <f t="shared" si="2714"/>
        <v>100</v>
      </c>
      <c r="BC117" s="147">
        <f t="shared" ref="BC117" si="2815">IF(OR($H117=0,BB117=0),0,BB117/$H117)</f>
        <v>1</v>
      </c>
      <c r="BD117" s="194">
        <f t="shared" si="2716"/>
        <v>100</v>
      </c>
      <c r="BE117" s="147">
        <f t="shared" ref="BE117" si="2816">IF(OR($H117=0,BD117=0),0,BD117/$H117)</f>
        <v>1</v>
      </c>
      <c r="BF117" s="194">
        <f t="shared" si="2718"/>
        <v>100</v>
      </c>
      <c r="BG117" s="147">
        <f t="shared" ref="BG117" si="2817">IF(OR($H117=0,BF117=0),0,BF117/$H117)</f>
        <v>1</v>
      </c>
      <c r="BH117" s="194">
        <f t="shared" si="2720"/>
        <v>100</v>
      </c>
      <c r="BI117" s="147">
        <f t="shared" ref="BI117" si="2818">IF(OR($H117=0,BH117=0),0,BH117/$H117)</f>
        <v>1</v>
      </c>
      <c r="BJ117" s="194">
        <f t="shared" si="2722"/>
        <v>100</v>
      </c>
      <c r="BK117" s="147">
        <f t="shared" ref="BK117" si="2819">IF(OR($H117=0,BJ117=0),0,BJ117/$H117)</f>
        <v>1</v>
      </c>
      <c r="BL117" s="194">
        <f t="shared" si="2724"/>
        <v>100</v>
      </c>
      <c r="BM117" s="147">
        <f t="shared" ref="BM117" si="2820">IF(OR($H117=0,BL117=0),0,BL117/$H117)</f>
        <v>1</v>
      </c>
      <c r="BN117" s="194">
        <f t="shared" si="2726"/>
        <v>100</v>
      </c>
      <c r="BO117" s="147">
        <f t="shared" ref="BO117" si="2821">IF(OR($H117=0,BN117=0),0,BN117/$H117)</f>
        <v>1</v>
      </c>
      <c r="BP117" s="194">
        <f t="shared" si="2728"/>
        <v>100</v>
      </c>
      <c r="BQ117" s="147">
        <f t="shared" ref="BQ117" si="2822">IF(OR($H117=0,BP117=0),0,BP117/$H117)</f>
        <v>1</v>
      </c>
      <c r="BR117" s="194">
        <f t="shared" si="2730"/>
        <v>100</v>
      </c>
      <c r="BS117" s="147">
        <f t="shared" ref="BS117" si="2823">IF(OR($H117=0,BR117=0),0,BR117/$H117)</f>
        <v>1</v>
      </c>
      <c r="BT117" s="194">
        <f t="shared" si="2732"/>
        <v>100</v>
      </c>
      <c r="BU117" s="147">
        <f t="shared" si="2733"/>
        <v>1</v>
      </c>
      <c r="BV117" s="194">
        <f t="shared" si="2734"/>
        <v>100</v>
      </c>
      <c r="BW117" s="147">
        <f t="shared" si="2735"/>
        <v>1</v>
      </c>
      <c r="BX117" s="194">
        <f t="shared" si="2736"/>
        <v>100</v>
      </c>
      <c r="BY117" s="147">
        <f t="shared" si="2737"/>
        <v>1</v>
      </c>
      <c r="BZ117" s="194">
        <f t="shared" si="2738"/>
        <v>100</v>
      </c>
      <c r="CA117" s="147">
        <f t="shared" si="2739"/>
        <v>1</v>
      </c>
      <c r="CB117" s="194">
        <f t="shared" si="2740"/>
        <v>100</v>
      </c>
      <c r="CC117" s="147">
        <f t="shared" si="2741"/>
        <v>1</v>
      </c>
      <c r="CD117" s="194">
        <f t="shared" si="2742"/>
        <v>100</v>
      </c>
      <c r="CE117" s="147">
        <f t="shared" si="2743"/>
        <v>1</v>
      </c>
      <c r="CF117" s="194">
        <f t="shared" si="2744"/>
        <v>100</v>
      </c>
      <c r="CG117" s="147">
        <f t="shared" si="2745"/>
        <v>1</v>
      </c>
      <c r="CH117" s="194">
        <f t="shared" si="2746"/>
        <v>100</v>
      </c>
      <c r="CI117" s="147">
        <f t="shared" si="2747"/>
        <v>1</v>
      </c>
      <c r="CJ117" s="194">
        <f t="shared" si="2748"/>
        <v>100</v>
      </c>
      <c r="CK117" s="147">
        <f t="shared" si="2749"/>
        <v>1</v>
      </c>
      <c r="CL117" s="194">
        <f t="shared" si="2750"/>
        <v>100</v>
      </c>
      <c r="CM117" s="147">
        <f t="shared" si="2751"/>
        <v>1</v>
      </c>
    </row>
    <row r="118" spans="1:91" s="142" customFormat="1" ht="14.1" customHeight="1">
      <c r="A118" s="74">
        <f t="shared" si="1641"/>
        <v>256</v>
      </c>
      <c r="B118" s="173" t="s">
        <v>102</v>
      </c>
      <c r="C118" s="174"/>
      <c r="D118" s="140">
        <v>2</v>
      </c>
      <c r="E118" s="140">
        <v>2</v>
      </c>
      <c r="F118" s="175">
        <v>45336</v>
      </c>
      <c r="G118" s="175">
        <v>45337</v>
      </c>
      <c r="H118" s="144">
        <v>100</v>
      </c>
      <c r="I118" s="144">
        <v>100</v>
      </c>
      <c r="J118" s="145" t="s">
        <v>32</v>
      </c>
      <c r="K118" s="141">
        <f t="shared" si="2678"/>
        <v>100</v>
      </c>
      <c r="L118" s="55">
        <f>D118/$D$104</f>
        <v>3.7037037037037035E-2</v>
      </c>
      <c r="M118" s="147">
        <f t="shared" si="2679"/>
        <v>1</v>
      </c>
      <c r="N118" s="148">
        <f t="shared" si="2680"/>
        <v>1</v>
      </c>
      <c r="O118" s="149">
        <f t="shared" si="1983"/>
        <v>0</v>
      </c>
      <c r="P118" s="150"/>
      <c r="T118" s="194">
        <f t="shared" si="2681"/>
        <v>0</v>
      </c>
      <c r="U118" s="147">
        <f t="shared" si="2682"/>
        <v>0</v>
      </c>
      <c r="V118" s="194">
        <f t="shared" si="2683"/>
        <v>0</v>
      </c>
      <c r="W118" s="147">
        <f t="shared" si="2682"/>
        <v>0</v>
      </c>
      <c r="X118" s="194">
        <f t="shared" si="2684"/>
        <v>0</v>
      </c>
      <c r="Y118" s="147">
        <f t="shared" ref="Y118" si="2824">IF(OR($H118=0,X118=0),0,X118/$H118)</f>
        <v>0</v>
      </c>
      <c r="Z118" s="194">
        <f t="shared" si="2686"/>
        <v>0</v>
      </c>
      <c r="AA118" s="147">
        <f t="shared" ref="AA118" si="2825">IF(OR($H118=0,Z118=0),0,Z118/$H118)</f>
        <v>0</v>
      </c>
      <c r="AB118" s="194">
        <f t="shared" si="2688"/>
        <v>0</v>
      </c>
      <c r="AC118" s="147">
        <f t="shared" ref="AC118" si="2826">IF(OR($H118=0,AB118=0),0,AB118/$H118)</f>
        <v>0</v>
      </c>
      <c r="AD118" s="194">
        <f t="shared" si="2690"/>
        <v>0</v>
      </c>
      <c r="AE118" s="147">
        <f t="shared" ref="AE118" si="2827">IF(OR($H118=0,AD118=0),0,AD118/$H118)</f>
        <v>0</v>
      </c>
      <c r="AF118" s="194">
        <f t="shared" si="2692"/>
        <v>0</v>
      </c>
      <c r="AG118" s="147">
        <f t="shared" ref="AG118" si="2828">IF(OR($H118=0,AF118=0),0,AF118/$H118)</f>
        <v>0</v>
      </c>
      <c r="AH118" s="194">
        <f t="shared" si="2694"/>
        <v>0</v>
      </c>
      <c r="AI118" s="147">
        <f t="shared" ref="AI118" si="2829">IF(OR($H118=0,AH118=0),0,AH118/$H118)</f>
        <v>0</v>
      </c>
      <c r="AJ118" s="194">
        <f t="shared" si="2696"/>
        <v>0</v>
      </c>
      <c r="AK118" s="147">
        <f t="shared" ref="AK118" si="2830">IF(OR($H118=0,AJ118=0),0,AJ118/$H118)</f>
        <v>0</v>
      </c>
      <c r="AL118" s="194">
        <f t="shared" si="2698"/>
        <v>0</v>
      </c>
      <c r="AM118" s="147">
        <f t="shared" ref="AM118" si="2831">IF(OR($H118=0,AL118=0),0,AL118/$H118)</f>
        <v>0</v>
      </c>
      <c r="AN118" s="194">
        <f t="shared" si="2700"/>
        <v>0</v>
      </c>
      <c r="AO118" s="147">
        <f t="shared" ref="AO118" si="2832">IF(OR($H118=0,AN118=0),0,AN118/$H118)</f>
        <v>0</v>
      </c>
      <c r="AP118" s="194">
        <f t="shared" si="2702"/>
        <v>0</v>
      </c>
      <c r="AQ118" s="147">
        <f t="shared" ref="AQ118" si="2833">IF(OR($H118=0,AP118=0),0,AP118/$H118)</f>
        <v>0</v>
      </c>
      <c r="AR118" s="194">
        <f t="shared" si="2704"/>
        <v>0</v>
      </c>
      <c r="AS118" s="147">
        <f t="shared" ref="AS118" si="2834">IF(OR($H118=0,AR118=0),0,AR118/$H118)</f>
        <v>0</v>
      </c>
      <c r="AT118" s="194">
        <f t="shared" si="2706"/>
        <v>0</v>
      </c>
      <c r="AU118" s="147">
        <f t="shared" ref="AU118" si="2835">IF(OR($H118=0,AT118=0),0,AT118/$H118)</f>
        <v>0</v>
      </c>
      <c r="AV118" s="194">
        <f t="shared" si="2708"/>
        <v>0</v>
      </c>
      <c r="AW118" s="147">
        <f t="shared" ref="AW118" si="2836">IF(OR($H118=0,AV118=0),0,AV118/$H118)</f>
        <v>0</v>
      </c>
      <c r="AX118" s="194">
        <f t="shared" si="2710"/>
        <v>0</v>
      </c>
      <c r="AY118" s="147">
        <f t="shared" ref="AY118" si="2837">IF(OR($H118=0,AX118=0),0,AX118/$H118)</f>
        <v>0</v>
      </c>
      <c r="AZ118" s="194">
        <f t="shared" si="2712"/>
        <v>0</v>
      </c>
      <c r="BA118" s="147">
        <f t="shared" ref="BA118" si="2838">IF(OR($H118=0,AZ118=0),0,AZ118/$H118)</f>
        <v>0</v>
      </c>
      <c r="BB118" s="194">
        <f t="shared" si="2714"/>
        <v>100</v>
      </c>
      <c r="BC118" s="147">
        <f t="shared" ref="BC118" si="2839">IF(OR($H118=0,BB118=0),0,BB118/$H118)</f>
        <v>1</v>
      </c>
      <c r="BD118" s="194">
        <f t="shared" si="2716"/>
        <v>100</v>
      </c>
      <c r="BE118" s="147">
        <f t="shared" ref="BE118" si="2840">IF(OR($H118=0,BD118=0),0,BD118/$H118)</f>
        <v>1</v>
      </c>
      <c r="BF118" s="194">
        <f t="shared" si="2718"/>
        <v>100</v>
      </c>
      <c r="BG118" s="147">
        <f t="shared" ref="BG118" si="2841">IF(OR($H118=0,BF118=0),0,BF118/$H118)</f>
        <v>1</v>
      </c>
      <c r="BH118" s="194">
        <f t="shared" si="2720"/>
        <v>100</v>
      </c>
      <c r="BI118" s="147">
        <f t="shared" ref="BI118" si="2842">IF(OR($H118=0,BH118=0),0,BH118/$H118)</f>
        <v>1</v>
      </c>
      <c r="BJ118" s="194">
        <f t="shared" si="2722"/>
        <v>100</v>
      </c>
      <c r="BK118" s="147">
        <f t="shared" ref="BK118" si="2843">IF(OR($H118=0,BJ118=0),0,BJ118/$H118)</f>
        <v>1</v>
      </c>
      <c r="BL118" s="194">
        <f t="shared" si="2724"/>
        <v>100</v>
      </c>
      <c r="BM118" s="147">
        <f t="shared" ref="BM118" si="2844">IF(OR($H118=0,BL118=0),0,BL118/$H118)</f>
        <v>1</v>
      </c>
      <c r="BN118" s="194">
        <f t="shared" si="2726"/>
        <v>100</v>
      </c>
      <c r="BO118" s="147">
        <f t="shared" ref="BO118" si="2845">IF(OR($H118=0,BN118=0),0,BN118/$H118)</f>
        <v>1</v>
      </c>
      <c r="BP118" s="194">
        <f t="shared" si="2728"/>
        <v>100</v>
      </c>
      <c r="BQ118" s="147">
        <f t="shared" ref="BQ118" si="2846">IF(OR($H118=0,BP118=0),0,BP118/$H118)</f>
        <v>1</v>
      </c>
      <c r="BR118" s="194">
        <f t="shared" si="2730"/>
        <v>100</v>
      </c>
      <c r="BS118" s="147">
        <f t="shared" ref="BS118" si="2847">IF(OR($H118=0,BR118=0),0,BR118/$H118)</f>
        <v>1</v>
      </c>
      <c r="BT118" s="194">
        <f t="shared" si="2732"/>
        <v>100</v>
      </c>
      <c r="BU118" s="147">
        <f t="shared" si="2733"/>
        <v>1</v>
      </c>
      <c r="BV118" s="194">
        <f t="shared" si="2734"/>
        <v>100</v>
      </c>
      <c r="BW118" s="147">
        <f t="shared" si="2735"/>
        <v>1</v>
      </c>
      <c r="BX118" s="194">
        <f t="shared" si="2736"/>
        <v>100</v>
      </c>
      <c r="BY118" s="147">
        <f t="shared" si="2737"/>
        <v>1</v>
      </c>
      <c r="BZ118" s="194">
        <f t="shared" si="2738"/>
        <v>100</v>
      </c>
      <c r="CA118" s="147">
        <f t="shared" si="2739"/>
        <v>1</v>
      </c>
      <c r="CB118" s="194">
        <f t="shared" si="2740"/>
        <v>100</v>
      </c>
      <c r="CC118" s="147">
        <f t="shared" si="2741"/>
        <v>1</v>
      </c>
      <c r="CD118" s="194">
        <f t="shared" si="2742"/>
        <v>100</v>
      </c>
      <c r="CE118" s="147">
        <f t="shared" si="2743"/>
        <v>1</v>
      </c>
      <c r="CF118" s="194">
        <f t="shared" si="2744"/>
        <v>100</v>
      </c>
      <c r="CG118" s="147">
        <f t="shared" si="2745"/>
        <v>1</v>
      </c>
      <c r="CH118" s="194">
        <f t="shared" si="2746"/>
        <v>100</v>
      </c>
      <c r="CI118" s="147">
        <f t="shared" si="2747"/>
        <v>1</v>
      </c>
      <c r="CJ118" s="194">
        <f t="shared" si="2748"/>
        <v>100</v>
      </c>
      <c r="CK118" s="147">
        <f t="shared" si="2749"/>
        <v>1</v>
      </c>
      <c r="CL118" s="194">
        <f t="shared" si="2750"/>
        <v>100</v>
      </c>
      <c r="CM118" s="147">
        <f t="shared" si="2751"/>
        <v>1</v>
      </c>
    </row>
    <row r="119" spans="1:91" s="142" customFormat="1" ht="14.1" customHeight="1">
      <c r="A119" s="74">
        <f t="shared" si="1641"/>
        <v>257</v>
      </c>
      <c r="B119" s="173" t="s">
        <v>103</v>
      </c>
      <c r="C119" s="174"/>
      <c r="D119" s="140">
        <v>0</v>
      </c>
      <c r="E119" s="140">
        <v>1</v>
      </c>
      <c r="F119" s="175">
        <v>45337</v>
      </c>
      <c r="G119" s="175">
        <v>45337</v>
      </c>
      <c r="H119" s="144">
        <v>100</v>
      </c>
      <c r="I119" s="144">
        <v>100</v>
      </c>
      <c r="J119" s="145" t="s">
        <v>32</v>
      </c>
      <c r="K119" s="141">
        <f t="shared" si="2678"/>
        <v>100</v>
      </c>
      <c r="L119" s="55">
        <f>D119/$D$104</f>
        <v>0</v>
      </c>
      <c r="M119" s="147">
        <f t="shared" si="2679"/>
        <v>1</v>
      </c>
      <c r="N119" s="148">
        <f t="shared" si="2680"/>
        <v>1</v>
      </c>
      <c r="O119" s="149">
        <f t="shared" si="1983"/>
        <v>0</v>
      </c>
      <c r="P119" s="150"/>
      <c r="T119" s="194">
        <f t="shared" si="2681"/>
        <v>0</v>
      </c>
      <c r="U119" s="147">
        <f t="shared" si="2682"/>
        <v>0</v>
      </c>
      <c r="V119" s="194">
        <f t="shared" si="2683"/>
        <v>0</v>
      </c>
      <c r="W119" s="147">
        <f t="shared" si="2682"/>
        <v>0</v>
      </c>
      <c r="X119" s="194">
        <f t="shared" si="2684"/>
        <v>0</v>
      </c>
      <c r="Y119" s="147">
        <f t="shared" ref="Y119" si="2848">IF(OR($H119=0,X119=0),0,X119/$H119)</f>
        <v>0</v>
      </c>
      <c r="Z119" s="194">
        <f t="shared" si="2686"/>
        <v>0</v>
      </c>
      <c r="AA119" s="147">
        <f t="shared" ref="AA119" si="2849">IF(OR($H119=0,Z119=0),0,Z119/$H119)</f>
        <v>0</v>
      </c>
      <c r="AB119" s="194">
        <f t="shared" si="2688"/>
        <v>0</v>
      </c>
      <c r="AC119" s="147">
        <f t="shared" ref="AC119" si="2850">IF(OR($H119=0,AB119=0),0,AB119/$H119)</f>
        <v>0</v>
      </c>
      <c r="AD119" s="194">
        <f t="shared" si="2690"/>
        <v>0</v>
      </c>
      <c r="AE119" s="147">
        <f t="shared" ref="AE119" si="2851">IF(OR($H119=0,AD119=0),0,AD119/$H119)</f>
        <v>0</v>
      </c>
      <c r="AF119" s="194">
        <f t="shared" si="2692"/>
        <v>0</v>
      </c>
      <c r="AG119" s="147">
        <f t="shared" ref="AG119" si="2852">IF(OR($H119=0,AF119=0),0,AF119/$H119)</f>
        <v>0</v>
      </c>
      <c r="AH119" s="194">
        <f t="shared" si="2694"/>
        <v>0</v>
      </c>
      <c r="AI119" s="147">
        <f t="shared" ref="AI119" si="2853">IF(OR($H119=0,AH119=0),0,AH119/$H119)</f>
        <v>0</v>
      </c>
      <c r="AJ119" s="194">
        <f t="shared" si="2696"/>
        <v>0</v>
      </c>
      <c r="AK119" s="147">
        <f t="shared" ref="AK119" si="2854">IF(OR($H119=0,AJ119=0),0,AJ119/$H119)</f>
        <v>0</v>
      </c>
      <c r="AL119" s="194">
        <f t="shared" si="2698"/>
        <v>0</v>
      </c>
      <c r="AM119" s="147">
        <f t="shared" ref="AM119" si="2855">IF(OR($H119=0,AL119=0),0,AL119/$H119)</f>
        <v>0</v>
      </c>
      <c r="AN119" s="194">
        <f t="shared" si="2700"/>
        <v>0</v>
      </c>
      <c r="AO119" s="147">
        <f t="shared" ref="AO119" si="2856">IF(OR($H119=0,AN119=0),0,AN119/$H119)</f>
        <v>0</v>
      </c>
      <c r="AP119" s="194">
        <f t="shared" si="2702"/>
        <v>0</v>
      </c>
      <c r="AQ119" s="147">
        <f t="shared" ref="AQ119" si="2857">IF(OR($H119=0,AP119=0),0,AP119/$H119)</f>
        <v>0</v>
      </c>
      <c r="AR119" s="194">
        <f t="shared" si="2704"/>
        <v>0</v>
      </c>
      <c r="AS119" s="147">
        <f t="shared" ref="AS119" si="2858">IF(OR($H119=0,AR119=0),0,AR119/$H119)</f>
        <v>0</v>
      </c>
      <c r="AT119" s="194">
        <f t="shared" si="2706"/>
        <v>0</v>
      </c>
      <c r="AU119" s="147">
        <f t="shared" ref="AU119" si="2859">IF(OR($H119=0,AT119=0),0,AT119/$H119)</f>
        <v>0</v>
      </c>
      <c r="AV119" s="194">
        <f t="shared" si="2708"/>
        <v>0</v>
      </c>
      <c r="AW119" s="147">
        <f t="shared" ref="AW119" si="2860">IF(OR($H119=0,AV119=0),0,AV119/$H119)</f>
        <v>0</v>
      </c>
      <c r="AX119" s="194">
        <f t="shared" si="2710"/>
        <v>0</v>
      </c>
      <c r="AY119" s="147">
        <f t="shared" ref="AY119" si="2861">IF(OR($H119=0,AX119=0),0,AX119/$H119)</f>
        <v>0</v>
      </c>
      <c r="AZ119" s="194">
        <f t="shared" si="2712"/>
        <v>0</v>
      </c>
      <c r="BA119" s="147">
        <f t="shared" ref="BA119" si="2862">IF(OR($H119=0,AZ119=0),0,AZ119/$H119)</f>
        <v>0</v>
      </c>
      <c r="BB119" s="194">
        <f t="shared" si="2714"/>
        <v>100</v>
      </c>
      <c r="BC119" s="147">
        <f t="shared" ref="BC119" si="2863">IF(OR($H119=0,BB119=0),0,BB119/$H119)</f>
        <v>1</v>
      </c>
      <c r="BD119" s="194">
        <f t="shared" si="2716"/>
        <v>100</v>
      </c>
      <c r="BE119" s="147">
        <f t="shared" ref="BE119" si="2864">IF(OR($H119=0,BD119=0),0,BD119/$H119)</f>
        <v>1</v>
      </c>
      <c r="BF119" s="194">
        <f t="shared" si="2718"/>
        <v>100</v>
      </c>
      <c r="BG119" s="147">
        <f t="shared" ref="BG119" si="2865">IF(OR($H119=0,BF119=0),0,BF119/$H119)</f>
        <v>1</v>
      </c>
      <c r="BH119" s="194">
        <f t="shared" si="2720"/>
        <v>100</v>
      </c>
      <c r="BI119" s="147">
        <f t="shared" ref="BI119" si="2866">IF(OR($H119=0,BH119=0),0,BH119/$H119)</f>
        <v>1</v>
      </c>
      <c r="BJ119" s="194">
        <f t="shared" si="2722"/>
        <v>100</v>
      </c>
      <c r="BK119" s="147">
        <f t="shared" ref="BK119" si="2867">IF(OR($H119=0,BJ119=0),0,BJ119/$H119)</f>
        <v>1</v>
      </c>
      <c r="BL119" s="194">
        <f t="shared" si="2724"/>
        <v>100</v>
      </c>
      <c r="BM119" s="147">
        <f t="shared" ref="BM119" si="2868">IF(OR($H119=0,BL119=0),0,BL119/$H119)</f>
        <v>1</v>
      </c>
      <c r="BN119" s="194">
        <f t="shared" si="2726"/>
        <v>100</v>
      </c>
      <c r="BO119" s="147">
        <f t="shared" ref="BO119" si="2869">IF(OR($H119=0,BN119=0),0,BN119/$H119)</f>
        <v>1</v>
      </c>
      <c r="BP119" s="194">
        <f t="shared" si="2728"/>
        <v>100</v>
      </c>
      <c r="BQ119" s="147">
        <f t="shared" ref="BQ119" si="2870">IF(OR($H119=0,BP119=0),0,BP119/$H119)</f>
        <v>1</v>
      </c>
      <c r="BR119" s="194">
        <f t="shared" si="2730"/>
        <v>100</v>
      </c>
      <c r="BS119" s="147">
        <f t="shared" ref="BS119" si="2871">IF(OR($H119=0,BR119=0),0,BR119/$H119)</f>
        <v>1</v>
      </c>
      <c r="BT119" s="194">
        <f t="shared" si="2732"/>
        <v>100</v>
      </c>
      <c r="BU119" s="147">
        <f t="shared" si="2733"/>
        <v>1</v>
      </c>
      <c r="BV119" s="194">
        <f t="shared" si="2734"/>
        <v>100</v>
      </c>
      <c r="BW119" s="147">
        <f t="shared" si="2735"/>
        <v>1</v>
      </c>
      <c r="BX119" s="194">
        <f t="shared" si="2736"/>
        <v>100</v>
      </c>
      <c r="BY119" s="147">
        <f t="shared" si="2737"/>
        <v>1</v>
      </c>
      <c r="BZ119" s="194">
        <f t="shared" si="2738"/>
        <v>100</v>
      </c>
      <c r="CA119" s="147">
        <f t="shared" si="2739"/>
        <v>1</v>
      </c>
      <c r="CB119" s="194">
        <f t="shared" si="2740"/>
        <v>100</v>
      </c>
      <c r="CC119" s="147">
        <f t="shared" si="2741"/>
        <v>1</v>
      </c>
      <c r="CD119" s="194">
        <f t="shared" si="2742"/>
        <v>100</v>
      </c>
      <c r="CE119" s="147">
        <f t="shared" si="2743"/>
        <v>1</v>
      </c>
      <c r="CF119" s="194">
        <f t="shared" si="2744"/>
        <v>100</v>
      </c>
      <c r="CG119" s="147">
        <f t="shared" si="2745"/>
        <v>1</v>
      </c>
      <c r="CH119" s="194">
        <f t="shared" si="2746"/>
        <v>100</v>
      </c>
      <c r="CI119" s="147">
        <f t="shared" si="2747"/>
        <v>1</v>
      </c>
      <c r="CJ119" s="194">
        <f t="shared" si="2748"/>
        <v>100</v>
      </c>
      <c r="CK119" s="147">
        <f t="shared" si="2749"/>
        <v>1</v>
      </c>
      <c r="CL119" s="194">
        <f t="shared" si="2750"/>
        <v>100</v>
      </c>
      <c r="CM119" s="147">
        <f t="shared" si="2751"/>
        <v>1</v>
      </c>
    </row>
    <row r="120" spans="1:91" s="100" customFormat="1" ht="14.1" customHeight="1">
      <c r="A120" s="74">
        <f t="shared" si="1641"/>
        <v>258</v>
      </c>
      <c r="B120" s="179" t="s">
        <v>63</v>
      </c>
      <c r="C120" s="180"/>
      <c r="D120" s="111">
        <v>80</v>
      </c>
      <c r="E120" s="111">
        <v>42</v>
      </c>
      <c r="F120" s="181">
        <v>45296</v>
      </c>
      <c r="G120" s="181">
        <v>45337</v>
      </c>
      <c r="H120" s="103"/>
      <c r="I120" s="103"/>
      <c r="J120" s="104"/>
      <c r="K120" s="105"/>
      <c r="L120" s="106">
        <f>D120/$D$87</f>
        <v>0.2</v>
      </c>
      <c r="M120" s="107">
        <f>$L121*M121+$L133*M133</f>
        <v>1</v>
      </c>
      <c r="N120" s="107">
        <f>$L121*N121+$L133*N133</f>
        <v>1</v>
      </c>
      <c r="O120" s="108">
        <f t="shared" si="1983"/>
        <v>0</v>
      </c>
      <c r="P120" s="109"/>
      <c r="T120" s="196"/>
      <c r="U120" s="107">
        <f>$L121*U121+$L133*U133</f>
        <v>0</v>
      </c>
      <c r="V120" s="196"/>
      <c r="W120" s="107">
        <f>$L121*W121+$L133*W133</f>
        <v>0</v>
      </c>
      <c r="X120" s="196"/>
      <c r="Y120" s="107">
        <f>$L121*Y121+$L133*Y133</f>
        <v>0</v>
      </c>
      <c r="Z120" s="196"/>
      <c r="AA120" s="107">
        <f>$L121*AA121+$L133*AA133</f>
        <v>0</v>
      </c>
      <c r="AB120" s="196"/>
      <c r="AC120" s="107">
        <f>$L121*AC121+$L133*AC133</f>
        <v>0</v>
      </c>
      <c r="AD120" s="196"/>
      <c r="AE120" s="107">
        <f>$L121*AE121+$L133*AE133</f>
        <v>0</v>
      </c>
      <c r="AF120" s="196"/>
      <c r="AG120" s="107">
        <f>$L121*AG121+$L133*AG133</f>
        <v>0</v>
      </c>
      <c r="AH120" s="196"/>
      <c r="AI120" s="107">
        <f>$L121*AI121+$L133*AI133</f>
        <v>0</v>
      </c>
      <c r="AJ120" s="196"/>
      <c r="AK120" s="107">
        <f>$L121*AK121+$L133*AK133</f>
        <v>0</v>
      </c>
      <c r="AL120" s="196"/>
      <c r="AM120" s="107">
        <f>$L121*AM121+$L133*AM133</f>
        <v>0</v>
      </c>
      <c r="AN120" s="196"/>
      <c r="AO120" s="107">
        <f>$L121*AO121+$L133*AO133</f>
        <v>0</v>
      </c>
      <c r="AP120" s="196"/>
      <c r="AQ120" s="107">
        <f>$L121*AQ121+$L133*AQ133</f>
        <v>0</v>
      </c>
      <c r="AR120" s="196"/>
      <c r="AS120" s="107">
        <f>$L121*AS121+$L133*AS133</f>
        <v>0.18750000000000003</v>
      </c>
      <c r="AT120" s="196"/>
      <c r="AU120" s="107">
        <f>$L121*AU121+$L133*AU133</f>
        <v>0.46250000000000002</v>
      </c>
      <c r="AV120" s="196"/>
      <c r="AW120" s="107">
        <f>$L121*AW121+$L133*AW133</f>
        <v>0.7</v>
      </c>
      <c r="AX120" s="196"/>
      <c r="AY120" s="107">
        <f>$L121*AY121+$L133*AY133</f>
        <v>0.92500000000000004</v>
      </c>
      <c r="AZ120" s="196"/>
      <c r="BA120" s="107">
        <f>$L121*BA121+$L133*BA133</f>
        <v>1</v>
      </c>
      <c r="BB120" s="196"/>
      <c r="BC120" s="107">
        <f>$L121*BC121+$L133*BC133</f>
        <v>1</v>
      </c>
      <c r="BD120" s="196"/>
      <c r="BE120" s="107">
        <f>$L121*BE121+$L133*BE133</f>
        <v>1</v>
      </c>
      <c r="BF120" s="196"/>
      <c r="BG120" s="107">
        <f>$L121*BG121+$L133*BG133</f>
        <v>1</v>
      </c>
      <c r="BH120" s="196"/>
      <c r="BI120" s="107">
        <f>$L121*BI121+$L133*BI133</f>
        <v>1</v>
      </c>
      <c r="BJ120" s="196"/>
      <c r="BK120" s="107">
        <f>$L121*BK121+$L133*BK133</f>
        <v>1</v>
      </c>
      <c r="BL120" s="196"/>
      <c r="BM120" s="107">
        <f>$L121*BM121+$L133*BM133</f>
        <v>1</v>
      </c>
      <c r="BN120" s="196"/>
      <c r="BO120" s="107">
        <f>$L121*BO121+$L133*BO133</f>
        <v>1</v>
      </c>
      <c r="BP120" s="196"/>
      <c r="BQ120" s="107">
        <f>$L121*BQ121+$L133*BQ133</f>
        <v>1</v>
      </c>
      <c r="BR120" s="196"/>
      <c r="BS120" s="107">
        <f>$L121*BS121+$L133*BS133</f>
        <v>1</v>
      </c>
      <c r="BT120" s="196"/>
      <c r="BU120" s="107">
        <f t="shared" ref="BU120" si="2872">$L121*BU121+$L133*BU133</f>
        <v>1</v>
      </c>
      <c r="BV120" s="196"/>
      <c r="BW120" s="107">
        <f t="shared" ref="BW120" si="2873">$L121*BW121+$L133*BW133</f>
        <v>1</v>
      </c>
      <c r="BX120" s="196"/>
      <c r="BY120" s="107">
        <f t="shared" ref="BY120" si="2874">$L121*BY121+$L133*BY133</f>
        <v>1</v>
      </c>
      <c r="BZ120" s="196"/>
      <c r="CA120" s="107">
        <f t="shared" ref="CA120" si="2875">$L121*CA121+$L133*CA133</f>
        <v>1</v>
      </c>
      <c r="CB120" s="196"/>
      <c r="CC120" s="107">
        <f t="shared" ref="CC120" si="2876">$L121*CC121+$L133*CC133</f>
        <v>1</v>
      </c>
      <c r="CD120" s="196"/>
      <c r="CE120" s="107">
        <f t="shared" ref="CE120" si="2877">$L121*CE121+$L133*CE133</f>
        <v>1</v>
      </c>
      <c r="CF120" s="196"/>
      <c r="CG120" s="107">
        <f t="shared" ref="CG120" si="2878">$L121*CG121+$L133*CG133</f>
        <v>1</v>
      </c>
      <c r="CH120" s="196"/>
      <c r="CI120" s="107">
        <f t="shared" ref="CI120" si="2879">$L121*CI121+$L133*CI133</f>
        <v>1</v>
      </c>
      <c r="CJ120" s="196"/>
      <c r="CK120" s="107">
        <f t="shared" ref="CK120" si="2880">$L121*CK121+$L133*CK133</f>
        <v>1</v>
      </c>
      <c r="CL120" s="196"/>
      <c r="CM120" s="107">
        <f t="shared" ref="CM120" si="2881">$L121*CM121+$L133*CM133</f>
        <v>1</v>
      </c>
    </row>
    <row r="121" spans="1:91" s="112" customFormat="1" ht="14.1" customHeight="1">
      <c r="A121" s="74">
        <f t="shared" si="1641"/>
        <v>259</v>
      </c>
      <c r="B121" s="182" t="s">
        <v>64</v>
      </c>
      <c r="C121" s="183"/>
      <c r="D121" s="124">
        <v>80</v>
      </c>
      <c r="E121" s="124">
        <v>32</v>
      </c>
      <c r="F121" s="184">
        <v>45296</v>
      </c>
      <c r="G121" s="184">
        <v>45337</v>
      </c>
      <c r="H121" s="115"/>
      <c r="I121" s="115"/>
      <c r="J121" s="116"/>
      <c r="K121" s="122"/>
      <c r="L121" s="123">
        <f>D121/$D$120</f>
        <v>1</v>
      </c>
      <c r="M121" s="119" cm="1">
        <f t="array" ref="M121">SUMPRODUCT($L122:$L132*M122:M132)</f>
        <v>1</v>
      </c>
      <c r="N121" s="119" cm="1">
        <f t="array" ref="N121">SUMPRODUCT($L122:$L132*N122:N132)</f>
        <v>1</v>
      </c>
      <c r="O121" s="120">
        <f t="shared" si="1983"/>
        <v>0</v>
      </c>
      <c r="P121" s="121"/>
      <c r="T121" s="197"/>
      <c r="U121" s="119" cm="1">
        <f t="array" ref="U121">SUMPRODUCT($L122:$L132*U122:U132)</f>
        <v>0</v>
      </c>
      <c r="V121" s="197"/>
      <c r="W121" s="119" cm="1">
        <f t="array" ref="W121">SUMPRODUCT($L122:$L132*W122:W132)</f>
        <v>0</v>
      </c>
      <c r="X121" s="197"/>
      <c r="Y121" s="119" cm="1">
        <f t="array" ref="Y121">SUMPRODUCT($L122:$L132*Y122:Y132)</f>
        <v>0</v>
      </c>
      <c r="Z121" s="197"/>
      <c r="AA121" s="119" cm="1">
        <f t="array" ref="AA121">SUMPRODUCT($L122:$L132*AA122:AA132)</f>
        <v>0</v>
      </c>
      <c r="AB121" s="197"/>
      <c r="AC121" s="119" cm="1">
        <f t="array" ref="AC121">SUMPRODUCT($L122:$L132*AC122:AC132)</f>
        <v>0</v>
      </c>
      <c r="AD121" s="197"/>
      <c r="AE121" s="119" cm="1">
        <f t="array" ref="AE121">SUMPRODUCT($L122:$L132*AE122:AE132)</f>
        <v>0</v>
      </c>
      <c r="AF121" s="197"/>
      <c r="AG121" s="119" cm="1">
        <f t="array" ref="AG121">SUMPRODUCT($L122:$L132*AG122:AG132)</f>
        <v>0</v>
      </c>
      <c r="AH121" s="197"/>
      <c r="AI121" s="119" cm="1">
        <f t="array" ref="AI121">SUMPRODUCT($L122:$L132*AI122:AI132)</f>
        <v>0</v>
      </c>
      <c r="AJ121" s="197"/>
      <c r="AK121" s="119" cm="1">
        <f t="array" ref="AK121">SUMPRODUCT($L122:$L132*AK122:AK132)</f>
        <v>0</v>
      </c>
      <c r="AL121" s="197"/>
      <c r="AM121" s="119" cm="1">
        <f t="array" ref="AM121">SUMPRODUCT($L122:$L132*AM122:AM132)</f>
        <v>0</v>
      </c>
      <c r="AN121" s="197"/>
      <c r="AO121" s="119" cm="1">
        <f t="array" ref="AO121">SUMPRODUCT($L122:$L132*AO122:AO132)</f>
        <v>0</v>
      </c>
      <c r="AP121" s="197"/>
      <c r="AQ121" s="119" cm="1">
        <f t="array" ref="AQ121">SUMPRODUCT($L122:$L132*AQ122:AQ132)</f>
        <v>0</v>
      </c>
      <c r="AR121" s="197"/>
      <c r="AS121" s="119" cm="1">
        <f t="array" ref="AS121">SUMPRODUCT($L122:$L132*AS122:AS132)</f>
        <v>0.18750000000000003</v>
      </c>
      <c r="AT121" s="197"/>
      <c r="AU121" s="119" cm="1">
        <f t="array" ref="AU121">SUMPRODUCT($L122:$L132*AU122:AU132)</f>
        <v>0.46250000000000002</v>
      </c>
      <c r="AV121" s="197"/>
      <c r="AW121" s="119" cm="1">
        <f t="array" ref="AW121">SUMPRODUCT($L122:$L132*AW122:AW132)</f>
        <v>0.7</v>
      </c>
      <c r="AX121" s="197"/>
      <c r="AY121" s="119" cm="1">
        <f t="array" ref="AY121">SUMPRODUCT($L122:$L132*AY122:AY132)</f>
        <v>0.92500000000000004</v>
      </c>
      <c r="AZ121" s="197"/>
      <c r="BA121" s="119" cm="1">
        <f t="array" ref="BA121">SUMPRODUCT($L122:$L132*BA122:BA132)</f>
        <v>1</v>
      </c>
      <c r="BB121" s="197"/>
      <c r="BC121" s="119" cm="1">
        <f t="array" ref="BC121">SUMPRODUCT($L122:$L132*BC122:BC132)</f>
        <v>1</v>
      </c>
      <c r="BD121" s="197"/>
      <c r="BE121" s="119" cm="1">
        <f t="array" ref="BE121">SUMPRODUCT($L122:$L132*BE122:BE132)</f>
        <v>1</v>
      </c>
      <c r="BF121" s="197"/>
      <c r="BG121" s="119" cm="1">
        <f t="array" ref="BG121">SUMPRODUCT($L122:$L132*BG122:BG132)</f>
        <v>1</v>
      </c>
      <c r="BH121" s="197"/>
      <c r="BI121" s="119" cm="1">
        <f t="array" ref="BI121">SUMPRODUCT($L122:$L132*BI122:BI132)</f>
        <v>1</v>
      </c>
      <c r="BJ121" s="197"/>
      <c r="BK121" s="119" cm="1">
        <f t="array" ref="BK121">SUMPRODUCT($L122:$L132*BK122:BK132)</f>
        <v>1</v>
      </c>
      <c r="BL121" s="197"/>
      <c r="BM121" s="119" cm="1">
        <f t="array" ref="BM121">SUMPRODUCT($L122:$L132*BM122:BM132)</f>
        <v>1</v>
      </c>
      <c r="BN121" s="197"/>
      <c r="BO121" s="119" cm="1">
        <f t="array" ref="BO121">SUMPRODUCT($L122:$L132*BO122:BO132)</f>
        <v>1</v>
      </c>
      <c r="BP121" s="197"/>
      <c r="BQ121" s="119" cm="1">
        <f t="array" ref="BQ121">SUMPRODUCT($L122:$L132*BQ122:BQ132)</f>
        <v>1</v>
      </c>
      <c r="BR121" s="197"/>
      <c r="BS121" s="119" cm="1">
        <f t="array" ref="BS121">SUMPRODUCT($L122:$L132*BS122:BS132)</f>
        <v>1</v>
      </c>
      <c r="BT121" s="197"/>
      <c r="BU121" s="119" cm="1">
        <f t="array" ref="BU121">SUMPRODUCT($L122:$L132*BU122:BU132)</f>
        <v>1</v>
      </c>
      <c r="BV121" s="197"/>
      <c r="BW121" s="119" cm="1">
        <f t="array" ref="BW121">SUMPRODUCT($L122:$L132*BW122:BW132)</f>
        <v>1</v>
      </c>
      <c r="BX121" s="197"/>
      <c r="BY121" s="119" cm="1">
        <f t="array" ref="BY121">SUMPRODUCT($L122:$L132*BY122:BY132)</f>
        <v>1</v>
      </c>
      <c r="BZ121" s="197"/>
      <c r="CA121" s="119" cm="1">
        <f t="array" ref="CA121">SUMPRODUCT($L122:$L132*CA122:CA132)</f>
        <v>1</v>
      </c>
      <c r="CB121" s="197"/>
      <c r="CC121" s="119" cm="1">
        <f t="array" ref="CC121">SUMPRODUCT($L122:$L132*CC122:CC132)</f>
        <v>1</v>
      </c>
      <c r="CD121" s="197"/>
      <c r="CE121" s="119" cm="1">
        <f t="array" ref="CE121">SUMPRODUCT($L122:$L132*CE122:CE132)</f>
        <v>1</v>
      </c>
      <c r="CF121" s="197"/>
      <c r="CG121" s="119" cm="1">
        <f t="array" ref="CG121">SUMPRODUCT($L122:$L132*CG122:CG132)</f>
        <v>1</v>
      </c>
      <c r="CH121" s="197"/>
      <c r="CI121" s="119" cm="1">
        <f t="array" ref="CI121">SUMPRODUCT($L122:$L132*CI122:CI132)</f>
        <v>1</v>
      </c>
      <c r="CJ121" s="197"/>
      <c r="CK121" s="119" cm="1">
        <f t="array" ref="CK121">SUMPRODUCT($L122:$L132*CK122:CK132)</f>
        <v>1</v>
      </c>
      <c r="CL121" s="197"/>
      <c r="CM121" s="119" cm="1">
        <f t="array" ref="CM121">SUMPRODUCT($L122:$L132*CM122:CM132)</f>
        <v>1</v>
      </c>
    </row>
    <row r="122" spans="1:91" s="142" customFormat="1" ht="14.1" customHeight="1">
      <c r="A122" s="74">
        <f t="shared" si="1641"/>
        <v>260</v>
      </c>
      <c r="B122" s="173" t="s">
        <v>49</v>
      </c>
      <c r="C122" s="174"/>
      <c r="D122" s="140">
        <v>32</v>
      </c>
      <c r="E122" s="140">
        <v>32</v>
      </c>
      <c r="F122" s="175">
        <v>45296</v>
      </c>
      <c r="G122" s="175">
        <v>45318</v>
      </c>
      <c r="H122" s="144">
        <v>100</v>
      </c>
      <c r="I122" s="144">
        <v>100</v>
      </c>
      <c r="J122" s="145" t="s">
        <v>32</v>
      </c>
      <c r="K122" s="141">
        <f t="shared" ref="K122:K135" si="2882">IF(OR(F122="",G122="",H122=""),0,MIN(MAX(IF(F122&gt;$O$1,0,(((G122-F122)-(G122-$O$1))*(10/E122)/10)),0),1)*H122)</f>
        <v>100</v>
      </c>
      <c r="L122" s="55">
        <f t="shared" ref="L122:L132" si="2883">D122/$D$121</f>
        <v>0.4</v>
      </c>
      <c r="M122" s="147">
        <f t="shared" ref="M122:M135" si="2884">IF(OR(H122=0,K122=0),0,K122/H122)</f>
        <v>1</v>
      </c>
      <c r="N122" s="148">
        <f t="shared" ref="N122:N135" si="2885">IF(OR(H122=0,I122=0),0,I122/H122)</f>
        <v>1</v>
      </c>
      <c r="O122" s="149">
        <f t="shared" si="1983"/>
        <v>0</v>
      </c>
      <c r="P122" s="150"/>
      <c r="T122" s="194">
        <f t="shared" ref="T122:T135" si="2886">IF(OR($F122="",$G122="",$H122=""),0,MIN(MAX(IF($F122&gt;U$1,0,((($G122-$F122)-($G122-U$1))*(10/$E122)/10)),0),1)*$H122)</f>
        <v>0</v>
      </c>
      <c r="U122" s="147">
        <f t="shared" ref="U122:W135" si="2887">IF(OR($H122=0,T122=0),0,T122/$H122)</f>
        <v>0</v>
      </c>
      <c r="V122" s="194">
        <f t="shared" ref="V122:V135" si="2888">IF(OR($F122="",$G122="",$H122=""),0,MIN(MAX(IF($F122&gt;W$1,0,((($G122-$F122)-($G122-W$1))*(10/$E122)/10)),0),1)*$H122)</f>
        <v>0</v>
      </c>
      <c r="W122" s="147">
        <f t="shared" si="2887"/>
        <v>0</v>
      </c>
      <c r="X122" s="194">
        <f t="shared" ref="X122:X135" si="2889">IF(OR($F122="",$G122="",$H122=""),0,MIN(MAX(IF($F122&gt;Y$1,0,((($G122-$F122)-($G122-Y$1))*(10/$E122)/10)),0),1)*$H122)</f>
        <v>0</v>
      </c>
      <c r="Y122" s="147">
        <f t="shared" ref="Y122" si="2890">IF(OR($H122=0,X122=0),0,X122/$H122)</f>
        <v>0</v>
      </c>
      <c r="Z122" s="194">
        <f t="shared" ref="Z122:Z135" si="2891">IF(OR($F122="",$G122="",$H122=""),0,MIN(MAX(IF($F122&gt;AA$1,0,((($G122-$F122)-($G122-AA$1))*(10/$E122)/10)),0),1)*$H122)</f>
        <v>0</v>
      </c>
      <c r="AA122" s="147">
        <f t="shared" ref="AA122" si="2892">IF(OR($H122=0,Z122=0),0,Z122/$H122)</f>
        <v>0</v>
      </c>
      <c r="AB122" s="194">
        <f t="shared" ref="AB122:AB135" si="2893">IF(OR($F122="",$G122="",$H122=""),0,MIN(MAX(IF($F122&gt;AC$1,0,((($G122-$F122)-($G122-AC$1))*(10/$E122)/10)),0),1)*$H122)</f>
        <v>0</v>
      </c>
      <c r="AC122" s="147">
        <f t="shared" ref="AC122" si="2894">IF(OR($H122=0,AB122=0),0,AB122/$H122)</f>
        <v>0</v>
      </c>
      <c r="AD122" s="194">
        <f t="shared" ref="AD122:AD135" si="2895">IF(OR($F122="",$G122="",$H122=""),0,MIN(MAX(IF($F122&gt;AE$1,0,((($G122-$F122)-($G122-AE$1))*(10/$E122)/10)),0),1)*$H122)</f>
        <v>0</v>
      </c>
      <c r="AE122" s="147">
        <f t="shared" ref="AE122" si="2896">IF(OR($H122=0,AD122=0),0,AD122/$H122)</f>
        <v>0</v>
      </c>
      <c r="AF122" s="194">
        <f t="shared" ref="AF122:AF135" si="2897">IF(OR($F122="",$G122="",$H122=""),0,MIN(MAX(IF($F122&gt;AG$1,0,((($G122-$F122)-($G122-AG$1))*(10/$E122)/10)),0),1)*$H122)</f>
        <v>0</v>
      </c>
      <c r="AG122" s="147">
        <f t="shared" ref="AG122" si="2898">IF(OR($H122=0,AF122=0),0,AF122/$H122)</f>
        <v>0</v>
      </c>
      <c r="AH122" s="194">
        <f t="shared" ref="AH122:AH135" si="2899">IF(OR($F122="",$G122="",$H122=""),0,MIN(MAX(IF($F122&gt;AI$1,0,((($G122-$F122)-($G122-AI$1))*(10/$E122)/10)),0),1)*$H122)</f>
        <v>0</v>
      </c>
      <c r="AI122" s="147">
        <f t="shared" ref="AI122" si="2900">IF(OR($H122=0,AH122=0),0,AH122/$H122)</f>
        <v>0</v>
      </c>
      <c r="AJ122" s="194">
        <f t="shared" ref="AJ122:AJ135" si="2901">IF(OR($F122="",$G122="",$H122=""),0,MIN(MAX(IF($F122&gt;AK$1,0,((($G122-$F122)-($G122-AK$1))*(10/$E122)/10)),0),1)*$H122)</f>
        <v>0</v>
      </c>
      <c r="AK122" s="147">
        <f t="shared" ref="AK122" si="2902">IF(OR($H122=0,AJ122=0),0,AJ122/$H122)</f>
        <v>0</v>
      </c>
      <c r="AL122" s="194">
        <f t="shared" ref="AL122:AL135" si="2903">IF(OR($F122="",$G122="",$H122=""),0,MIN(MAX(IF($F122&gt;AM$1,0,((($G122-$F122)-($G122-AM$1))*(10/$E122)/10)),0),1)*$H122)</f>
        <v>0</v>
      </c>
      <c r="AM122" s="147">
        <f t="shared" ref="AM122" si="2904">IF(OR($H122=0,AL122=0),0,AL122/$H122)</f>
        <v>0</v>
      </c>
      <c r="AN122" s="194">
        <f t="shared" ref="AN122:AN135" si="2905">IF(OR($F122="",$G122="",$H122=""),0,MIN(MAX(IF($F122&gt;AO$1,0,((($G122-$F122)-($G122-AO$1))*(10/$E122)/10)),0),1)*$H122)</f>
        <v>0</v>
      </c>
      <c r="AO122" s="147">
        <f t="shared" ref="AO122" si="2906">IF(OR($H122=0,AN122=0),0,AN122/$H122)</f>
        <v>0</v>
      </c>
      <c r="AP122" s="194">
        <f t="shared" ref="AP122:AP135" si="2907">IF(OR($F122="",$G122="",$H122=""),0,MIN(MAX(IF($F122&gt;AQ$1,0,((($G122-$F122)-($G122-AQ$1))*(10/$E122)/10)),0),1)*$H122)</f>
        <v>0</v>
      </c>
      <c r="AQ122" s="147">
        <f t="shared" ref="AQ122" si="2908">IF(OR($H122=0,AP122=0),0,AP122/$H122)</f>
        <v>0</v>
      </c>
      <c r="AR122" s="194">
        <f t="shared" ref="AR122:AR135" si="2909">IF(OR($F122="",$G122="",$H122=""),0,MIN(MAX(IF($F122&gt;AS$1,0,((($G122-$F122)-($G122-AS$1))*(10/$E122)/10)),0),1)*$H122)</f>
        <v>21.875</v>
      </c>
      <c r="AS122" s="147">
        <f t="shared" ref="AS122" si="2910">IF(OR($H122=0,AR122=0),0,AR122/$H122)</f>
        <v>0.21875</v>
      </c>
      <c r="AT122" s="194">
        <f t="shared" ref="AT122:AT135" si="2911">IF(OR($F122="",$G122="",$H122=""),0,MIN(MAX(IF($F122&gt;AU$1,0,((($G122-$F122)-($G122-AU$1))*(10/$E122)/10)),0),1)*$H122)</f>
        <v>43.75</v>
      </c>
      <c r="AU122" s="147">
        <f t="shared" ref="AU122" si="2912">IF(OR($H122=0,AT122=0),0,AT122/$H122)</f>
        <v>0.4375</v>
      </c>
      <c r="AV122" s="194">
        <f t="shared" ref="AV122:AV135" si="2913">IF(OR($F122="",$G122="",$H122=""),0,MIN(MAX(IF($F122&gt;AW$1,0,((($G122-$F122)-($G122-AW$1))*(10/$E122)/10)),0),1)*$H122)</f>
        <v>65.625</v>
      </c>
      <c r="AW122" s="147">
        <f t="shared" ref="AW122" si="2914">IF(OR($H122=0,AV122=0),0,AV122/$H122)</f>
        <v>0.65625</v>
      </c>
      <c r="AX122" s="194">
        <f t="shared" ref="AX122:AX135" si="2915">IF(OR($F122="",$G122="",$H122=""),0,MIN(MAX(IF($F122&gt;AY$1,0,((($G122-$F122)-($G122-AY$1))*(10/$E122)/10)),0),1)*$H122)</f>
        <v>87.5</v>
      </c>
      <c r="AY122" s="147">
        <f t="shared" ref="AY122" si="2916">IF(OR($H122=0,AX122=0),0,AX122/$H122)</f>
        <v>0.875</v>
      </c>
      <c r="AZ122" s="194">
        <f t="shared" ref="AZ122:AZ135" si="2917">IF(OR($F122="",$G122="",$H122=""),0,MIN(MAX(IF($F122&gt;BA$1,0,((($G122-$F122)-($G122-BA$1))*(10/$E122)/10)),0),1)*$H122)</f>
        <v>100</v>
      </c>
      <c r="BA122" s="147">
        <f t="shared" ref="BA122" si="2918">IF(OR($H122=0,AZ122=0),0,AZ122/$H122)</f>
        <v>1</v>
      </c>
      <c r="BB122" s="194">
        <f t="shared" ref="BB122:BB135" si="2919">IF(OR($F122="",$G122="",$H122=""),0,MIN(MAX(IF($F122&gt;BC$1,0,((($G122-$F122)-($G122-BC$1))*(10/$E122)/10)),0),1)*$H122)</f>
        <v>100</v>
      </c>
      <c r="BC122" s="147">
        <f t="shared" ref="BC122" si="2920">IF(OR($H122=0,BB122=0),0,BB122/$H122)</f>
        <v>1</v>
      </c>
      <c r="BD122" s="194">
        <f t="shared" ref="BD122:BD135" si="2921">IF(OR($F122="",$G122="",$H122=""),0,MIN(MAX(IF($F122&gt;BE$1,0,((($G122-$F122)-($G122-BE$1))*(10/$E122)/10)),0),1)*$H122)</f>
        <v>100</v>
      </c>
      <c r="BE122" s="147">
        <f t="shared" ref="BE122" si="2922">IF(OR($H122=0,BD122=0),0,BD122/$H122)</f>
        <v>1</v>
      </c>
      <c r="BF122" s="194">
        <f t="shared" ref="BF122:BF135" si="2923">IF(OR($F122="",$G122="",$H122=""),0,MIN(MAX(IF($F122&gt;BG$1,0,((($G122-$F122)-($G122-BG$1))*(10/$E122)/10)),0),1)*$H122)</f>
        <v>100</v>
      </c>
      <c r="BG122" s="147">
        <f t="shared" ref="BG122" si="2924">IF(OR($H122=0,BF122=0),0,BF122/$H122)</f>
        <v>1</v>
      </c>
      <c r="BH122" s="194">
        <f t="shared" ref="BH122:BH135" si="2925">IF(OR($F122="",$G122="",$H122=""),0,MIN(MAX(IF($F122&gt;BI$1,0,((($G122-$F122)-($G122-BI$1))*(10/$E122)/10)),0),1)*$H122)</f>
        <v>100</v>
      </c>
      <c r="BI122" s="147">
        <f t="shared" ref="BI122" si="2926">IF(OR($H122=0,BH122=0),0,BH122/$H122)</f>
        <v>1</v>
      </c>
      <c r="BJ122" s="194">
        <f t="shared" ref="BJ122:BJ135" si="2927">IF(OR($F122="",$G122="",$H122=""),0,MIN(MAX(IF($F122&gt;BK$1,0,((($G122-$F122)-($G122-BK$1))*(10/$E122)/10)),0),1)*$H122)</f>
        <v>100</v>
      </c>
      <c r="BK122" s="147">
        <f t="shared" ref="BK122" si="2928">IF(OR($H122=0,BJ122=0),0,BJ122/$H122)</f>
        <v>1</v>
      </c>
      <c r="BL122" s="194">
        <f t="shared" ref="BL122:BL135" si="2929">IF(OR($F122="",$G122="",$H122=""),0,MIN(MAX(IF($F122&gt;BM$1,0,((($G122-$F122)-($G122-BM$1))*(10/$E122)/10)),0),1)*$H122)</f>
        <v>100</v>
      </c>
      <c r="BM122" s="147">
        <f t="shared" ref="BM122" si="2930">IF(OR($H122=0,BL122=0),0,BL122/$H122)</f>
        <v>1</v>
      </c>
      <c r="BN122" s="194">
        <f t="shared" ref="BN122:BN135" si="2931">IF(OR($F122="",$G122="",$H122=""),0,MIN(MAX(IF($F122&gt;BO$1,0,((($G122-$F122)-($G122-BO$1))*(10/$E122)/10)),0),1)*$H122)</f>
        <v>100</v>
      </c>
      <c r="BO122" s="147">
        <f t="shared" ref="BO122" si="2932">IF(OR($H122=0,BN122=0),0,BN122/$H122)</f>
        <v>1</v>
      </c>
      <c r="BP122" s="194">
        <f t="shared" ref="BP122:BP135" si="2933">IF(OR($F122="",$G122="",$H122=""),0,MIN(MAX(IF($F122&gt;BQ$1,0,((($G122-$F122)-($G122-BQ$1))*(10/$E122)/10)),0),1)*$H122)</f>
        <v>100</v>
      </c>
      <c r="BQ122" s="147">
        <f t="shared" ref="BQ122" si="2934">IF(OR($H122=0,BP122=0),0,BP122/$H122)</f>
        <v>1</v>
      </c>
      <c r="BR122" s="194">
        <f t="shared" ref="BR122:BR135" si="2935">IF(OR($F122="",$G122="",$H122=""),0,MIN(MAX(IF($F122&gt;BS$1,0,((($G122-$F122)-($G122-BS$1))*(10/$E122)/10)),0),1)*$H122)</f>
        <v>100</v>
      </c>
      <c r="BS122" s="147">
        <f t="shared" ref="BS122" si="2936">IF(OR($H122=0,BR122=0),0,BR122/$H122)</f>
        <v>1</v>
      </c>
      <c r="BT122" s="194">
        <f t="shared" ref="BT122:BT135" si="2937">IF(OR($F122="",$G122="",$H122=""),0,MIN(MAX(IF($F122&gt;BU$1,0,((($G122-$F122)-($G122-BU$1))*(10/$E122)/10)),0),1)*$H122)</f>
        <v>100</v>
      </c>
      <c r="BU122" s="147">
        <f t="shared" ref="BU122:BU135" si="2938">IF(OR($H122=0,BT122=0),0,BT122/$H122)</f>
        <v>1</v>
      </c>
      <c r="BV122" s="194">
        <f t="shared" ref="BV122:BV135" si="2939">IF(OR($F122="",$G122="",$H122=""),0,MIN(MAX(IF($F122&gt;BW$1,0,((($G122-$F122)-($G122-BW$1))*(10/$E122)/10)),0),1)*$H122)</f>
        <v>100</v>
      </c>
      <c r="BW122" s="147">
        <f t="shared" ref="BW122:BW135" si="2940">IF(OR($H122=0,BV122=0),0,BV122/$H122)</f>
        <v>1</v>
      </c>
      <c r="BX122" s="194">
        <f t="shared" ref="BX122:BX135" si="2941">IF(OR($F122="",$G122="",$H122=""),0,MIN(MAX(IF($F122&gt;BY$1,0,((($G122-$F122)-($G122-BY$1))*(10/$E122)/10)),0),1)*$H122)</f>
        <v>100</v>
      </c>
      <c r="BY122" s="147">
        <f t="shared" ref="BY122:BY135" si="2942">IF(OR($H122=0,BX122=0),0,BX122/$H122)</f>
        <v>1</v>
      </c>
      <c r="BZ122" s="194">
        <f t="shared" ref="BZ122:BZ135" si="2943">IF(OR($F122="",$G122="",$H122=""),0,MIN(MAX(IF($F122&gt;CA$1,0,((($G122-$F122)-($G122-CA$1))*(10/$E122)/10)),0),1)*$H122)</f>
        <v>100</v>
      </c>
      <c r="CA122" s="147">
        <f t="shared" ref="CA122:CA135" si="2944">IF(OR($H122=0,BZ122=0),0,BZ122/$H122)</f>
        <v>1</v>
      </c>
      <c r="CB122" s="194">
        <f t="shared" ref="CB122:CB135" si="2945">IF(OR($F122="",$G122="",$H122=""),0,MIN(MAX(IF($F122&gt;CC$1,0,((($G122-$F122)-($G122-CC$1))*(10/$E122)/10)),0),1)*$H122)</f>
        <v>100</v>
      </c>
      <c r="CC122" s="147">
        <f t="shared" ref="CC122:CC135" si="2946">IF(OR($H122=0,CB122=0),0,CB122/$H122)</f>
        <v>1</v>
      </c>
      <c r="CD122" s="194">
        <f t="shared" ref="CD122:CD135" si="2947">IF(OR($F122="",$G122="",$H122=""),0,MIN(MAX(IF($F122&gt;CE$1,0,((($G122-$F122)-($G122-CE$1))*(10/$E122)/10)),0),1)*$H122)</f>
        <v>100</v>
      </c>
      <c r="CE122" s="147">
        <f t="shared" ref="CE122:CE135" si="2948">IF(OR($H122=0,CD122=0),0,CD122/$H122)</f>
        <v>1</v>
      </c>
      <c r="CF122" s="194">
        <f t="shared" ref="CF122:CF135" si="2949">IF(OR($F122="",$G122="",$H122=""),0,MIN(MAX(IF($F122&gt;CG$1,0,((($G122-$F122)-($G122-CG$1))*(10/$E122)/10)),0),1)*$H122)</f>
        <v>100</v>
      </c>
      <c r="CG122" s="147">
        <f t="shared" ref="CG122:CG135" si="2950">IF(OR($H122=0,CF122=0),0,CF122/$H122)</f>
        <v>1</v>
      </c>
      <c r="CH122" s="194">
        <f t="shared" ref="CH122:CH135" si="2951">IF(OR($F122="",$G122="",$H122=""),0,MIN(MAX(IF($F122&gt;CI$1,0,((($G122-$F122)-($G122-CI$1))*(10/$E122)/10)),0),1)*$H122)</f>
        <v>100</v>
      </c>
      <c r="CI122" s="147">
        <f t="shared" ref="CI122:CI135" si="2952">IF(OR($H122=0,CH122=0),0,CH122/$H122)</f>
        <v>1</v>
      </c>
      <c r="CJ122" s="194">
        <f t="shared" ref="CJ122:CJ135" si="2953">IF(OR($F122="",$G122="",$H122=""),0,MIN(MAX(IF($F122&gt;CK$1,0,((($G122-$F122)-($G122-CK$1))*(10/$E122)/10)),0),1)*$H122)</f>
        <v>100</v>
      </c>
      <c r="CK122" s="147">
        <f t="shared" ref="CK122:CK135" si="2954">IF(OR($H122=0,CJ122=0),0,CJ122/$H122)</f>
        <v>1</v>
      </c>
      <c r="CL122" s="194">
        <f t="shared" ref="CL122:CL135" si="2955">IF(OR($F122="",$G122="",$H122=""),0,MIN(MAX(IF($F122&gt;CM$1,0,((($G122-$F122)-($G122-CM$1))*(10/$E122)/10)),0),1)*$H122)</f>
        <v>100</v>
      </c>
      <c r="CM122" s="147">
        <f t="shared" ref="CM122:CM135" si="2956">IF(OR($H122=0,CL122=0),0,CL122/$H122)</f>
        <v>1</v>
      </c>
    </row>
    <row r="123" spans="1:91" s="142" customFormat="1" ht="14.1" customHeight="1">
      <c r="A123" s="74">
        <f t="shared" si="1641"/>
        <v>261</v>
      </c>
      <c r="B123" s="173" t="s">
        <v>50</v>
      </c>
      <c r="C123" s="174"/>
      <c r="D123" s="140">
        <v>5</v>
      </c>
      <c r="E123" s="140">
        <v>5</v>
      </c>
      <c r="F123" s="175">
        <v>45299</v>
      </c>
      <c r="G123" s="175">
        <v>45321</v>
      </c>
      <c r="H123" s="144">
        <v>100</v>
      </c>
      <c r="I123" s="144">
        <v>100</v>
      </c>
      <c r="J123" s="145" t="s">
        <v>32</v>
      </c>
      <c r="K123" s="141">
        <f t="shared" si="2882"/>
        <v>100</v>
      </c>
      <c r="L123" s="55">
        <f t="shared" si="2883"/>
        <v>6.25E-2</v>
      </c>
      <c r="M123" s="147">
        <f t="shared" si="2884"/>
        <v>1</v>
      </c>
      <c r="N123" s="148">
        <f t="shared" si="2885"/>
        <v>1</v>
      </c>
      <c r="O123" s="149">
        <f t="shared" si="1983"/>
        <v>0</v>
      </c>
      <c r="P123" s="150"/>
      <c r="T123" s="194">
        <f t="shared" si="2886"/>
        <v>0</v>
      </c>
      <c r="U123" s="147">
        <f t="shared" si="2887"/>
        <v>0</v>
      </c>
      <c r="V123" s="194">
        <f t="shared" si="2888"/>
        <v>0</v>
      </c>
      <c r="W123" s="147">
        <f t="shared" si="2887"/>
        <v>0</v>
      </c>
      <c r="X123" s="194">
        <f t="shared" si="2889"/>
        <v>0</v>
      </c>
      <c r="Y123" s="147">
        <f t="shared" ref="Y123" si="2957">IF(OR($H123=0,X123=0),0,X123/$H123)</f>
        <v>0</v>
      </c>
      <c r="Z123" s="194">
        <f t="shared" si="2891"/>
        <v>0</v>
      </c>
      <c r="AA123" s="147">
        <f t="shared" ref="AA123" si="2958">IF(OR($H123=0,Z123=0),0,Z123/$H123)</f>
        <v>0</v>
      </c>
      <c r="AB123" s="194">
        <f t="shared" si="2893"/>
        <v>0</v>
      </c>
      <c r="AC123" s="147">
        <f t="shared" ref="AC123" si="2959">IF(OR($H123=0,AB123=0),0,AB123/$H123)</f>
        <v>0</v>
      </c>
      <c r="AD123" s="194">
        <f t="shared" si="2895"/>
        <v>0</v>
      </c>
      <c r="AE123" s="147">
        <f t="shared" ref="AE123" si="2960">IF(OR($H123=0,AD123=0),0,AD123/$H123)</f>
        <v>0</v>
      </c>
      <c r="AF123" s="194">
        <f t="shared" si="2897"/>
        <v>0</v>
      </c>
      <c r="AG123" s="147">
        <f t="shared" ref="AG123" si="2961">IF(OR($H123=0,AF123=0),0,AF123/$H123)</f>
        <v>0</v>
      </c>
      <c r="AH123" s="194">
        <f t="shared" si="2899"/>
        <v>0</v>
      </c>
      <c r="AI123" s="147">
        <f t="shared" ref="AI123" si="2962">IF(OR($H123=0,AH123=0),0,AH123/$H123)</f>
        <v>0</v>
      </c>
      <c r="AJ123" s="194">
        <f t="shared" si="2901"/>
        <v>0</v>
      </c>
      <c r="AK123" s="147">
        <f t="shared" ref="AK123" si="2963">IF(OR($H123=0,AJ123=0),0,AJ123/$H123)</f>
        <v>0</v>
      </c>
      <c r="AL123" s="194">
        <f t="shared" si="2903"/>
        <v>0</v>
      </c>
      <c r="AM123" s="147">
        <f t="shared" ref="AM123" si="2964">IF(OR($H123=0,AL123=0),0,AL123/$H123)</f>
        <v>0</v>
      </c>
      <c r="AN123" s="194">
        <f t="shared" si="2905"/>
        <v>0</v>
      </c>
      <c r="AO123" s="147">
        <f t="shared" ref="AO123" si="2965">IF(OR($H123=0,AN123=0),0,AN123/$H123)</f>
        <v>0</v>
      </c>
      <c r="AP123" s="194">
        <f t="shared" si="2907"/>
        <v>0</v>
      </c>
      <c r="AQ123" s="147">
        <f t="shared" ref="AQ123" si="2966">IF(OR($H123=0,AP123=0),0,AP123/$H123)</f>
        <v>0</v>
      </c>
      <c r="AR123" s="194">
        <f t="shared" si="2909"/>
        <v>80</v>
      </c>
      <c r="AS123" s="147">
        <f t="shared" ref="AS123" si="2967">IF(OR($H123=0,AR123=0),0,AR123/$H123)</f>
        <v>0.8</v>
      </c>
      <c r="AT123" s="194">
        <f t="shared" si="2911"/>
        <v>100</v>
      </c>
      <c r="AU123" s="147">
        <f t="shared" ref="AU123" si="2968">IF(OR($H123=0,AT123=0),0,AT123/$H123)</f>
        <v>1</v>
      </c>
      <c r="AV123" s="194">
        <f t="shared" si="2913"/>
        <v>100</v>
      </c>
      <c r="AW123" s="147">
        <f t="shared" ref="AW123" si="2969">IF(OR($H123=0,AV123=0),0,AV123/$H123)</f>
        <v>1</v>
      </c>
      <c r="AX123" s="194">
        <f t="shared" si="2915"/>
        <v>100</v>
      </c>
      <c r="AY123" s="147">
        <f t="shared" ref="AY123" si="2970">IF(OR($H123=0,AX123=0),0,AX123/$H123)</f>
        <v>1</v>
      </c>
      <c r="AZ123" s="194">
        <f t="shared" si="2917"/>
        <v>100</v>
      </c>
      <c r="BA123" s="147">
        <f t="shared" ref="BA123" si="2971">IF(OR($H123=0,AZ123=0),0,AZ123/$H123)</f>
        <v>1</v>
      </c>
      <c r="BB123" s="194">
        <f t="shared" si="2919"/>
        <v>100</v>
      </c>
      <c r="BC123" s="147">
        <f t="shared" ref="BC123" si="2972">IF(OR($H123=0,BB123=0),0,BB123/$H123)</f>
        <v>1</v>
      </c>
      <c r="BD123" s="194">
        <f t="shared" si="2921"/>
        <v>100</v>
      </c>
      <c r="BE123" s="147">
        <f t="shared" ref="BE123" si="2973">IF(OR($H123=0,BD123=0),0,BD123/$H123)</f>
        <v>1</v>
      </c>
      <c r="BF123" s="194">
        <f t="shared" si="2923"/>
        <v>100</v>
      </c>
      <c r="BG123" s="147">
        <f t="shared" ref="BG123" si="2974">IF(OR($H123=0,BF123=0),0,BF123/$H123)</f>
        <v>1</v>
      </c>
      <c r="BH123" s="194">
        <f t="shared" si="2925"/>
        <v>100</v>
      </c>
      <c r="BI123" s="147">
        <f t="shared" ref="BI123" si="2975">IF(OR($H123=0,BH123=0),0,BH123/$H123)</f>
        <v>1</v>
      </c>
      <c r="BJ123" s="194">
        <f t="shared" si="2927"/>
        <v>100</v>
      </c>
      <c r="BK123" s="147">
        <f t="shared" ref="BK123" si="2976">IF(OR($H123=0,BJ123=0),0,BJ123/$H123)</f>
        <v>1</v>
      </c>
      <c r="BL123" s="194">
        <f t="shared" si="2929"/>
        <v>100</v>
      </c>
      <c r="BM123" s="147">
        <f t="shared" ref="BM123" si="2977">IF(OR($H123=0,BL123=0),0,BL123/$H123)</f>
        <v>1</v>
      </c>
      <c r="BN123" s="194">
        <f t="shared" si="2931"/>
        <v>100</v>
      </c>
      <c r="BO123" s="147">
        <f t="shared" ref="BO123" si="2978">IF(OR($H123=0,BN123=0),0,BN123/$H123)</f>
        <v>1</v>
      </c>
      <c r="BP123" s="194">
        <f t="shared" si="2933"/>
        <v>100</v>
      </c>
      <c r="BQ123" s="147">
        <f t="shared" ref="BQ123" si="2979">IF(OR($H123=0,BP123=0),0,BP123/$H123)</f>
        <v>1</v>
      </c>
      <c r="BR123" s="194">
        <f t="shared" si="2935"/>
        <v>100</v>
      </c>
      <c r="BS123" s="147">
        <f t="shared" ref="BS123" si="2980">IF(OR($H123=0,BR123=0),0,BR123/$H123)</f>
        <v>1</v>
      </c>
      <c r="BT123" s="194">
        <f t="shared" si="2937"/>
        <v>100</v>
      </c>
      <c r="BU123" s="147">
        <f t="shared" si="2938"/>
        <v>1</v>
      </c>
      <c r="BV123" s="194">
        <f t="shared" si="2939"/>
        <v>100</v>
      </c>
      <c r="BW123" s="147">
        <f t="shared" si="2940"/>
        <v>1</v>
      </c>
      <c r="BX123" s="194">
        <f t="shared" si="2941"/>
        <v>100</v>
      </c>
      <c r="BY123" s="147">
        <f t="shared" si="2942"/>
        <v>1</v>
      </c>
      <c r="BZ123" s="194">
        <f t="shared" si="2943"/>
        <v>100</v>
      </c>
      <c r="CA123" s="147">
        <f t="shared" si="2944"/>
        <v>1</v>
      </c>
      <c r="CB123" s="194">
        <f t="shared" si="2945"/>
        <v>100</v>
      </c>
      <c r="CC123" s="147">
        <f t="shared" si="2946"/>
        <v>1</v>
      </c>
      <c r="CD123" s="194">
        <f t="shared" si="2947"/>
        <v>100</v>
      </c>
      <c r="CE123" s="147">
        <f t="shared" si="2948"/>
        <v>1</v>
      </c>
      <c r="CF123" s="194">
        <f t="shared" si="2949"/>
        <v>100</v>
      </c>
      <c r="CG123" s="147">
        <f t="shared" si="2950"/>
        <v>1</v>
      </c>
      <c r="CH123" s="194">
        <f t="shared" si="2951"/>
        <v>100</v>
      </c>
      <c r="CI123" s="147">
        <f t="shared" si="2952"/>
        <v>1</v>
      </c>
      <c r="CJ123" s="194">
        <f t="shared" si="2953"/>
        <v>100</v>
      </c>
      <c r="CK123" s="147">
        <f t="shared" si="2954"/>
        <v>1</v>
      </c>
      <c r="CL123" s="194">
        <f t="shared" si="2955"/>
        <v>100</v>
      </c>
      <c r="CM123" s="147">
        <f t="shared" si="2956"/>
        <v>1</v>
      </c>
    </row>
    <row r="124" spans="1:91" s="142" customFormat="1" ht="14.1" customHeight="1">
      <c r="A124" s="74">
        <f t="shared" si="1641"/>
        <v>262</v>
      </c>
      <c r="B124" s="173" t="s">
        <v>51</v>
      </c>
      <c r="C124" s="174"/>
      <c r="D124" s="140">
        <v>7</v>
      </c>
      <c r="E124" s="140">
        <v>7</v>
      </c>
      <c r="F124" s="175">
        <v>45300</v>
      </c>
      <c r="G124" s="175">
        <v>45322</v>
      </c>
      <c r="H124" s="144">
        <v>100</v>
      </c>
      <c r="I124" s="144">
        <v>100</v>
      </c>
      <c r="J124" s="145" t="s">
        <v>32</v>
      </c>
      <c r="K124" s="141">
        <f t="shared" si="2882"/>
        <v>100</v>
      </c>
      <c r="L124" s="55">
        <f t="shared" si="2883"/>
        <v>8.7499999999999994E-2</v>
      </c>
      <c r="M124" s="147">
        <f t="shared" si="2884"/>
        <v>1</v>
      </c>
      <c r="N124" s="148">
        <f t="shared" si="2885"/>
        <v>1</v>
      </c>
      <c r="O124" s="149">
        <f t="shared" si="1983"/>
        <v>0</v>
      </c>
      <c r="P124" s="150"/>
      <c r="T124" s="194">
        <f t="shared" si="2886"/>
        <v>0</v>
      </c>
      <c r="U124" s="147">
        <f t="shared" si="2887"/>
        <v>0</v>
      </c>
      <c r="V124" s="194">
        <f t="shared" si="2888"/>
        <v>0</v>
      </c>
      <c r="W124" s="147">
        <f t="shared" si="2887"/>
        <v>0</v>
      </c>
      <c r="X124" s="194">
        <f t="shared" si="2889"/>
        <v>0</v>
      </c>
      <c r="Y124" s="147">
        <f t="shared" ref="Y124" si="2981">IF(OR($H124=0,X124=0),0,X124/$H124)</f>
        <v>0</v>
      </c>
      <c r="Z124" s="194">
        <f t="shared" si="2891"/>
        <v>0</v>
      </c>
      <c r="AA124" s="147">
        <f t="shared" ref="AA124" si="2982">IF(OR($H124=0,Z124=0),0,Z124/$H124)</f>
        <v>0</v>
      </c>
      <c r="AB124" s="194">
        <f t="shared" si="2893"/>
        <v>0</v>
      </c>
      <c r="AC124" s="147">
        <f t="shared" ref="AC124" si="2983">IF(OR($H124=0,AB124=0),0,AB124/$H124)</f>
        <v>0</v>
      </c>
      <c r="AD124" s="194">
        <f t="shared" si="2895"/>
        <v>0</v>
      </c>
      <c r="AE124" s="147">
        <f t="shared" ref="AE124" si="2984">IF(OR($H124=0,AD124=0),0,AD124/$H124)</f>
        <v>0</v>
      </c>
      <c r="AF124" s="194">
        <f t="shared" si="2897"/>
        <v>0</v>
      </c>
      <c r="AG124" s="147">
        <f t="shared" ref="AG124" si="2985">IF(OR($H124=0,AF124=0),0,AF124/$H124)</f>
        <v>0</v>
      </c>
      <c r="AH124" s="194">
        <f t="shared" si="2899"/>
        <v>0</v>
      </c>
      <c r="AI124" s="147">
        <f t="shared" ref="AI124" si="2986">IF(OR($H124=0,AH124=0),0,AH124/$H124)</f>
        <v>0</v>
      </c>
      <c r="AJ124" s="194">
        <f t="shared" si="2901"/>
        <v>0</v>
      </c>
      <c r="AK124" s="147">
        <f t="shared" ref="AK124" si="2987">IF(OR($H124=0,AJ124=0),0,AJ124/$H124)</f>
        <v>0</v>
      </c>
      <c r="AL124" s="194">
        <f t="shared" si="2903"/>
        <v>0</v>
      </c>
      <c r="AM124" s="147">
        <f t="shared" ref="AM124" si="2988">IF(OR($H124=0,AL124=0),0,AL124/$H124)</f>
        <v>0</v>
      </c>
      <c r="AN124" s="194">
        <f t="shared" si="2905"/>
        <v>0</v>
      </c>
      <c r="AO124" s="147">
        <f t="shared" ref="AO124" si="2989">IF(OR($H124=0,AN124=0),0,AN124/$H124)</f>
        <v>0</v>
      </c>
      <c r="AP124" s="194">
        <f t="shared" si="2907"/>
        <v>0</v>
      </c>
      <c r="AQ124" s="147">
        <f t="shared" ref="AQ124" si="2990">IF(OR($H124=0,AP124=0),0,AP124/$H124)</f>
        <v>0</v>
      </c>
      <c r="AR124" s="194">
        <f t="shared" si="2909"/>
        <v>42.857142857142854</v>
      </c>
      <c r="AS124" s="147">
        <f t="shared" ref="AS124" si="2991">IF(OR($H124=0,AR124=0),0,AR124/$H124)</f>
        <v>0.42857142857142855</v>
      </c>
      <c r="AT124" s="194">
        <f t="shared" si="2911"/>
        <v>100</v>
      </c>
      <c r="AU124" s="147">
        <f t="shared" ref="AU124" si="2992">IF(OR($H124=0,AT124=0),0,AT124/$H124)</f>
        <v>1</v>
      </c>
      <c r="AV124" s="194">
        <f t="shared" si="2913"/>
        <v>100</v>
      </c>
      <c r="AW124" s="147">
        <f t="shared" ref="AW124" si="2993">IF(OR($H124=0,AV124=0),0,AV124/$H124)</f>
        <v>1</v>
      </c>
      <c r="AX124" s="194">
        <f t="shared" si="2915"/>
        <v>100</v>
      </c>
      <c r="AY124" s="147">
        <f t="shared" ref="AY124" si="2994">IF(OR($H124=0,AX124=0),0,AX124/$H124)</f>
        <v>1</v>
      </c>
      <c r="AZ124" s="194">
        <f t="shared" si="2917"/>
        <v>100</v>
      </c>
      <c r="BA124" s="147">
        <f t="shared" ref="BA124" si="2995">IF(OR($H124=0,AZ124=0),0,AZ124/$H124)</f>
        <v>1</v>
      </c>
      <c r="BB124" s="194">
        <f t="shared" si="2919"/>
        <v>100</v>
      </c>
      <c r="BC124" s="147">
        <f t="shared" ref="BC124" si="2996">IF(OR($H124=0,BB124=0),0,BB124/$H124)</f>
        <v>1</v>
      </c>
      <c r="BD124" s="194">
        <f t="shared" si="2921"/>
        <v>100</v>
      </c>
      <c r="BE124" s="147">
        <f t="shared" ref="BE124" si="2997">IF(OR($H124=0,BD124=0),0,BD124/$H124)</f>
        <v>1</v>
      </c>
      <c r="BF124" s="194">
        <f t="shared" si="2923"/>
        <v>100</v>
      </c>
      <c r="BG124" s="147">
        <f t="shared" ref="BG124" si="2998">IF(OR($H124=0,BF124=0),0,BF124/$H124)</f>
        <v>1</v>
      </c>
      <c r="BH124" s="194">
        <f t="shared" si="2925"/>
        <v>100</v>
      </c>
      <c r="BI124" s="147">
        <f t="shared" ref="BI124" si="2999">IF(OR($H124=0,BH124=0),0,BH124/$H124)</f>
        <v>1</v>
      </c>
      <c r="BJ124" s="194">
        <f t="shared" si="2927"/>
        <v>100</v>
      </c>
      <c r="BK124" s="147">
        <f t="shared" ref="BK124" si="3000">IF(OR($H124=0,BJ124=0),0,BJ124/$H124)</f>
        <v>1</v>
      </c>
      <c r="BL124" s="194">
        <f t="shared" si="2929"/>
        <v>100</v>
      </c>
      <c r="BM124" s="147">
        <f t="shared" ref="BM124" si="3001">IF(OR($H124=0,BL124=0),0,BL124/$H124)</f>
        <v>1</v>
      </c>
      <c r="BN124" s="194">
        <f t="shared" si="2931"/>
        <v>100</v>
      </c>
      <c r="BO124" s="147">
        <f t="shared" ref="BO124" si="3002">IF(OR($H124=0,BN124=0),0,BN124/$H124)</f>
        <v>1</v>
      </c>
      <c r="BP124" s="194">
        <f t="shared" si="2933"/>
        <v>100</v>
      </c>
      <c r="BQ124" s="147">
        <f t="shared" ref="BQ124" si="3003">IF(OR($H124=0,BP124=0),0,BP124/$H124)</f>
        <v>1</v>
      </c>
      <c r="BR124" s="194">
        <f t="shared" si="2935"/>
        <v>100</v>
      </c>
      <c r="BS124" s="147">
        <f t="shared" ref="BS124" si="3004">IF(OR($H124=0,BR124=0),0,BR124/$H124)</f>
        <v>1</v>
      </c>
      <c r="BT124" s="194">
        <f t="shared" si="2937"/>
        <v>100</v>
      </c>
      <c r="BU124" s="147">
        <f t="shared" si="2938"/>
        <v>1</v>
      </c>
      <c r="BV124" s="194">
        <f t="shared" si="2939"/>
        <v>100</v>
      </c>
      <c r="BW124" s="147">
        <f t="shared" si="2940"/>
        <v>1</v>
      </c>
      <c r="BX124" s="194">
        <f t="shared" si="2941"/>
        <v>100</v>
      </c>
      <c r="BY124" s="147">
        <f t="shared" si="2942"/>
        <v>1</v>
      </c>
      <c r="BZ124" s="194">
        <f t="shared" si="2943"/>
        <v>100</v>
      </c>
      <c r="CA124" s="147">
        <f t="shared" si="2944"/>
        <v>1</v>
      </c>
      <c r="CB124" s="194">
        <f t="shared" si="2945"/>
        <v>100</v>
      </c>
      <c r="CC124" s="147">
        <f t="shared" si="2946"/>
        <v>1</v>
      </c>
      <c r="CD124" s="194">
        <f t="shared" si="2947"/>
        <v>100</v>
      </c>
      <c r="CE124" s="147">
        <f t="shared" si="2948"/>
        <v>1</v>
      </c>
      <c r="CF124" s="194">
        <f t="shared" si="2949"/>
        <v>100</v>
      </c>
      <c r="CG124" s="147">
        <f t="shared" si="2950"/>
        <v>1</v>
      </c>
      <c r="CH124" s="194">
        <f t="shared" si="2951"/>
        <v>100</v>
      </c>
      <c r="CI124" s="147">
        <f t="shared" si="2952"/>
        <v>1</v>
      </c>
      <c r="CJ124" s="194">
        <f t="shared" si="2953"/>
        <v>100</v>
      </c>
      <c r="CK124" s="147">
        <f t="shared" si="2954"/>
        <v>1</v>
      </c>
      <c r="CL124" s="194">
        <f t="shared" si="2955"/>
        <v>100</v>
      </c>
      <c r="CM124" s="147">
        <f t="shared" si="2956"/>
        <v>1</v>
      </c>
    </row>
    <row r="125" spans="1:91" s="142" customFormat="1" ht="14.1" customHeight="1">
      <c r="A125" s="74">
        <f t="shared" si="1641"/>
        <v>263</v>
      </c>
      <c r="B125" s="173" t="s">
        <v>52</v>
      </c>
      <c r="C125" s="174"/>
      <c r="D125" s="140">
        <v>6</v>
      </c>
      <c r="E125" s="140">
        <v>6</v>
      </c>
      <c r="F125" s="175">
        <v>45302</v>
      </c>
      <c r="G125" s="175">
        <v>45324</v>
      </c>
      <c r="H125" s="144">
        <v>100</v>
      </c>
      <c r="I125" s="144">
        <v>100</v>
      </c>
      <c r="J125" s="145" t="s">
        <v>32</v>
      </c>
      <c r="K125" s="141">
        <f t="shared" si="2882"/>
        <v>100</v>
      </c>
      <c r="L125" s="55">
        <f t="shared" si="2883"/>
        <v>7.4999999999999997E-2</v>
      </c>
      <c r="M125" s="147">
        <f t="shared" si="2884"/>
        <v>1</v>
      </c>
      <c r="N125" s="148">
        <f t="shared" si="2885"/>
        <v>1</v>
      </c>
      <c r="O125" s="149">
        <f t="shared" si="1983"/>
        <v>0</v>
      </c>
      <c r="P125" s="150"/>
      <c r="T125" s="194">
        <f t="shared" si="2886"/>
        <v>0</v>
      </c>
      <c r="U125" s="147">
        <f t="shared" si="2887"/>
        <v>0</v>
      </c>
      <c r="V125" s="194">
        <f t="shared" si="2888"/>
        <v>0</v>
      </c>
      <c r="W125" s="147">
        <f t="shared" si="2887"/>
        <v>0</v>
      </c>
      <c r="X125" s="194">
        <f t="shared" si="2889"/>
        <v>0</v>
      </c>
      <c r="Y125" s="147">
        <f t="shared" ref="Y125" si="3005">IF(OR($H125=0,X125=0),0,X125/$H125)</f>
        <v>0</v>
      </c>
      <c r="Z125" s="194">
        <f t="shared" si="2891"/>
        <v>0</v>
      </c>
      <c r="AA125" s="147">
        <f t="shared" ref="AA125" si="3006">IF(OR($H125=0,Z125=0),0,Z125/$H125)</f>
        <v>0</v>
      </c>
      <c r="AB125" s="194">
        <f t="shared" si="2893"/>
        <v>0</v>
      </c>
      <c r="AC125" s="147">
        <f t="shared" ref="AC125" si="3007">IF(OR($H125=0,AB125=0),0,AB125/$H125)</f>
        <v>0</v>
      </c>
      <c r="AD125" s="194">
        <f t="shared" si="2895"/>
        <v>0</v>
      </c>
      <c r="AE125" s="147">
        <f t="shared" ref="AE125" si="3008">IF(OR($H125=0,AD125=0),0,AD125/$H125)</f>
        <v>0</v>
      </c>
      <c r="AF125" s="194">
        <f t="shared" si="2897"/>
        <v>0</v>
      </c>
      <c r="AG125" s="147">
        <f t="shared" ref="AG125" si="3009">IF(OR($H125=0,AF125=0),0,AF125/$H125)</f>
        <v>0</v>
      </c>
      <c r="AH125" s="194">
        <f t="shared" si="2899"/>
        <v>0</v>
      </c>
      <c r="AI125" s="147">
        <f t="shared" ref="AI125" si="3010">IF(OR($H125=0,AH125=0),0,AH125/$H125)</f>
        <v>0</v>
      </c>
      <c r="AJ125" s="194">
        <f t="shared" si="2901"/>
        <v>0</v>
      </c>
      <c r="AK125" s="147">
        <f t="shared" ref="AK125" si="3011">IF(OR($H125=0,AJ125=0),0,AJ125/$H125)</f>
        <v>0</v>
      </c>
      <c r="AL125" s="194">
        <f t="shared" si="2903"/>
        <v>0</v>
      </c>
      <c r="AM125" s="147">
        <f t="shared" ref="AM125" si="3012">IF(OR($H125=0,AL125=0),0,AL125/$H125)</f>
        <v>0</v>
      </c>
      <c r="AN125" s="194">
        <f t="shared" si="2905"/>
        <v>0</v>
      </c>
      <c r="AO125" s="147">
        <f t="shared" ref="AO125" si="3013">IF(OR($H125=0,AN125=0),0,AN125/$H125)</f>
        <v>0</v>
      </c>
      <c r="AP125" s="194">
        <f t="shared" si="2907"/>
        <v>0</v>
      </c>
      <c r="AQ125" s="147">
        <f t="shared" ref="AQ125" si="3014">IF(OR($H125=0,AP125=0),0,AP125/$H125)</f>
        <v>0</v>
      </c>
      <c r="AR125" s="194">
        <f t="shared" si="2909"/>
        <v>16.666666666666668</v>
      </c>
      <c r="AS125" s="147">
        <f t="shared" ref="AS125" si="3015">IF(OR($H125=0,AR125=0),0,AR125/$H125)</f>
        <v>0.16666666666666669</v>
      </c>
      <c r="AT125" s="194">
        <f t="shared" si="2911"/>
        <v>100</v>
      </c>
      <c r="AU125" s="147">
        <f t="shared" ref="AU125" si="3016">IF(OR($H125=0,AT125=0),0,AT125/$H125)</f>
        <v>1</v>
      </c>
      <c r="AV125" s="194">
        <f t="shared" si="2913"/>
        <v>100</v>
      </c>
      <c r="AW125" s="147">
        <f t="shared" ref="AW125" si="3017">IF(OR($H125=0,AV125=0),0,AV125/$H125)</f>
        <v>1</v>
      </c>
      <c r="AX125" s="194">
        <f t="shared" si="2915"/>
        <v>100</v>
      </c>
      <c r="AY125" s="147">
        <f t="shared" ref="AY125" si="3018">IF(OR($H125=0,AX125=0),0,AX125/$H125)</f>
        <v>1</v>
      </c>
      <c r="AZ125" s="194">
        <f t="shared" si="2917"/>
        <v>100</v>
      </c>
      <c r="BA125" s="147">
        <f t="shared" ref="BA125" si="3019">IF(OR($H125=0,AZ125=0),0,AZ125/$H125)</f>
        <v>1</v>
      </c>
      <c r="BB125" s="194">
        <f t="shared" si="2919"/>
        <v>100</v>
      </c>
      <c r="BC125" s="147">
        <f t="shared" ref="BC125" si="3020">IF(OR($H125=0,BB125=0),0,BB125/$H125)</f>
        <v>1</v>
      </c>
      <c r="BD125" s="194">
        <f t="shared" si="2921"/>
        <v>100</v>
      </c>
      <c r="BE125" s="147">
        <f t="shared" ref="BE125" si="3021">IF(OR($H125=0,BD125=0),0,BD125/$H125)</f>
        <v>1</v>
      </c>
      <c r="BF125" s="194">
        <f t="shared" si="2923"/>
        <v>100</v>
      </c>
      <c r="BG125" s="147">
        <f t="shared" ref="BG125" si="3022">IF(OR($H125=0,BF125=0),0,BF125/$H125)</f>
        <v>1</v>
      </c>
      <c r="BH125" s="194">
        <f t="shared" si="2925"/>
        <v>100</v>
      </c>
      <c r="BI125" s="147">
        <f t="shared" ref="BI125" si="3023">IF(OR($H125=0,BH125=0),0,BH125/$H125)</f>
        <v>1</v>
      </c>
      <c r="BJ125" s="194">
        <f t="shared" si="2927"/>
        <v>100</v>
      </c>
      <c r="BK125" s="147">
        <f t="shared" ref="BK125" si="3024">IF(OR($H125=0,BJ125=0),0,BJ125/$H125)</f>
        <v>1</v>
      </c>
      <c r="BL125" s="194">
        <f t="shared" si="2929"/>
        <v>100</v>
      </c>
      <c r="BM125" s="147">
        <f t="shared" ref="BM125" si="3025">IF(OR($H125=0,BL125=0),0,BL125/$H125)</f>
        <v>1</v>
      </c>
      <c r="BN125" s="194">
        <f t="shared" si="2931"/>
        <v>100</v>
      </c>
      <c r="BO125" s="147">
        <f t="shared" ref="BO125" si="3026">IF(OR($H125=0,BN125=0),0,BN125/$H125)</f>
        <v>1</v>
      </c>
      <c r="BP125" s="194">
        <f t="shared" si="2933"/>
        <v>100</v>
      </c>
      <c r="BQ125" s="147">
        <f t="shared" ref="BQ125" si="3027">IF(OR($H125=0,BP125=0),0,BP125/$H125)</f>
        <v>1</v>
      </c>
      <c r="BR125" s="194">
        <f t="shared" si="2935"/>
        <v>100</v>
      </c>
      <c r="BS125" s="147">
        <f t="shared" ref="BS125" si="3028">IF(OR($H125=0,BR125=0),0,BR125/$H125)</f>
        <v>1</v>
      </c>
      <c r="BT125" s="194">
        <f t="shared" si="2937"/>
        <v>100</v>
      </c>
      <c r="BU125" s="147">
        <f t="shared" si="2938"/>
        <v>1</v>
      </c>
      <c r="BV125" s="194">
        <f t="shared" si="2939"/>
        <v>100</v>
      </c>
      <c r="BW125" s="147">
        <f t="shared" si="2940"/>
        <v>1</v>
      </c>
      <c r="BX125" s="194">
        <f t="shared" si="2941"/>
        <v>100</v>
      </c>
      <c r="BY125" s="147">
        <f t="shared" si="2942"/>
        <v>1</v>
      </c>
      <c r="BZ125" s="194">
        <f t="shared" si="2943"/>
        <v>100</v>
      </c>
      <c r="CA125" s="147">
        <f t="shared" si="2944"/>
        <v>1</v>
      </c>
      <c r="CB125" s="194">
        <f t="shared" si="2945"/>
        <v>100</v>
      </c>
      <c r="CC125" s="147">
        <f t="shared" si="2946"/>
        <v>1</v>
      </c>
      <c r="CD125" s="194">
        <f t="shared" si="2947"/>
        <v>100</v>
      </c>
      <c r="CE125" s="147">
        <f t="shared" si="2948"/>
        <v>1</v>
      </c>
      <c r="CF125" s="194">
        <f t="shared" si="2949"/>
        <v>100</v>
      </c>
      <c r="CG125" s="147">
        <f t="shared" si="2950"/>
        <v>1</v>
      </c>
      <c r="CH125" s="194">
        <f t="shared" si="2951"/>
        <v>100</v>
      </c>
      <c r="CI125" s="147">
        <f t="shared" si="2952"/>
        <v>1</v>
      </c>
      <c r="CJ125" s="194">
        <f t="shared" si="2953"/>
        <v>100</v>
      </c>
      <c r="CK125" s="147">
        <f t="shared" si="2954"/>
        <v>1</v>
      </c>
      <c r="CL125" s="194">
        <f t="shared" si="2955"/>
        <v>100</v>
      </c>
      <c r="CM125" s="147">
        <f t="shared" si="2956"/>
        <v>1</v>
      </c>
    </row>
    <row r="126" spans="1:91" s="142" customFormat="1" ht="14.1" customHeight="1">
      <c r="A126" s="74">
        <f t="shared" si="1641"/>
        <v>264</v>
      </c>
      <c r="B126" s="173" t="s">
        <v>53</v>
      </c>
      <c r="C126" s="174"/>
      <c r="D126" s="140">
        <v>4</v>
      </c>
      <c r="E126" s="140">
        <v>4</v>
      </c>
      <c r="F126" s="175">
        <v>45306</v>
      </c>
      <c r="G126" s="175">
        <v>45328</v>
      </c>
      <c r="H126" s="144">
        <v>100</v>
      </c>
      <c r="I126" s="144">
        <v>100</v>
      </c>
      <c r="J126" s="145" t="s">
        <v>32</v>
      </c>
      <c r="K126" s="141">
        <f t="shared" si="2882"/>
        <v>100</v>
      </c>
      <c r="L126" s="55">
        <f t="shared" si="2883"/>
        <v>0.05</v>
      </c>
      <c r="M126" s="147">
        <f t="shared" si="2884"/>
        <v>1</v>
      </c>
      <c r="N126" s="148">
        <f t="shared" si="2885"/>
        <v>1</v>
      </c>
      <c r="O126" s="149">
        <f t="shared" si="1983"/>
        <v>0</v>
      </c>
      <c r="P126" s="150"/>
      <c r="T126" s="194">
        <f t="shared" si="2886"/>
        <v>0</v>
      </c>
      <c r="U126" s="147">
        <f t="shared" si="2887"/>
        <v>0</v>
      </c>
      <c r="V126" s="194">
        <f t="shared" si="2888"/>
        <v>0</v>
      </c>
      <c r="W126" s="147">
        <f t="shared" si="2887"/>
        <v>0</v>
      </c>
      <c r="X126" s="194">
        <f t="shared" si="2889"/>
        <v>0</v>
      </c>
      <c r="Y126" s="147">
        <f t="shared" ref="Y126" si="3029">IF(OR($H126=0,X126=0),0,X126/$H126)</f>
        <v>0</v>
      </c>
      <c r="Z126" s="194">
        <f t="shared" si="2891"/>
        <v>0</v>
      </c>
      <c r="AA126" s="147">
        <f t="shared" ref="AA126" si="3030">IF(OR($H126=0,Z126=0),0,Z126/$H126)</f>
        <v>0</v>
      </c>
      <c r="AB126" s="194">
        <f t="shared" si="2893"/>
        <v>0</v>
      </c>
      <c r="AC126" s="147">
        <f t="shared" ref="AC126" si="3031">IF(OR($H126=0,AB126=0),0,AB126/$H126)</f>
        <v>0</v>
      </c>
      <c r="AD126" s="194">
        <f t="shared" si="2895"/>
        <v>0</v>
      </c>
      <c r="AE126" s="147">
        <f t="shared" ref="AE126" si="3032">IF(OR($H126=0,AD126=0),0,AD126/$H126)</f>
        <v>0</v>
      </c>
      <c r="AF126" s="194">
        <f t="shared" si="2897"/>
        <v>0</v>
      </c>
      <c r="AG126" s="147">
        <f t="shared" ref="AG126" si="3033">IF(OR($H126=0,AF126=0),0,AF126/$H126)</f>
        <v>0</v>
      </c>
      <c r="AH126" s="194">
        <f t="shared" si="2899"/>
        <v>0</v>
      </c>
      <c r="AI126" s="147">
        <f t="shared" ref="AI126" si="3034">IF(OR($H126=0,AH126=0),0,AH126/$H126)</f>
        <v>0</v>
      </c>
      <c r="AJ126" s="194">
        <f t="shared" si="2901"/>
        <v>0</v>
      </c>
      <c r="AK126" s="147">
        <f t="shared" ref="AK126" si="3035">IF(OR($H126=0,AJ126=0),0,AJ126/$H126)</f>
        <v>0</v>
      </c>
      <c r="AL126" s="194">
        <f t="shared" si="2903"/>
        <v>0</v>
      </c>
      <c r="AM126" s="147">
        <f t="shared" ref="AM126" si="3036">IF(OR($H126=0,AL126=0),0,AL126/$H126)</f>
        <v>0</v>
      </c>
      <c r="AN126" s="194">
        <f t="shared" si="2905"/>
        <v>0</v>
      </c>
      <c r="AO126" s="147">
        <f t="shared" ref="AO126" si="3037">IF(OR($H126=0,AN126=0),0,AN126/$H126)</f>
        <v>0</v>
      </c>
      <c r="AP126" s="194">
        <f t="shared" si="2907"/>
        <v>0</v>
      </c>
      <c r="AQ126" s="147">
        <f t="shared" ref="AQ126" si="3038">IF(OR($H126=0,AP126=0),0,AP126/$H126)</f>
        <v>0</v>
      </c>
      <c r="AR126" s="194">
        <f t="shared" si="2909"/>
        <v>0</v>
      </c>
      <c r="AS126" s="147">
        <f t="shared" ref="AS126" si="3039">IF(OR($H126=0,AR126=0),0,AR126/$H126)</f>
        <v>0</v>
      </c>
      <c r="AT126" s="194">
        <f t="shared" si="2911"/>
        <v>100</v>
      </c>
      <c r="AU126" s="147">
        <f t="shared" ref="AU126" si="3040">IF(OR($H126=0,AT126=0),0,AT126/$H126)</f>
        <v>1</v>
      </c>
      <c r="AV126" s="194">
        <f t="shared" si="2913"/>
        <v>100</v>
      </c>
      <c r="AW126" s="147">
        <f t="shared" ref="AW126" si="3041">IF(OR($H126=0,AV126=0),0,AV126/$H126)</f>
        <v>1</v>
      </c>
      <c r="AX126" s="194">
        <f t="shared" si="2915"/>
        <v>100</v>
      </c>
      <c r="AY126" s="147">
        <f t="shared" ref="AY126" si="3042">IF(OR($H126=0,AX126=0),0,AX126/$H126)</f>
        <v>1</v>
      </c>
      <c r="AZ126" s="194">
        <f t="shared" si="2917"/>
        <v>100</v>
      </c>
      <c r="BA126" s="147">
        <f t="shared" ref="BA126" si="3043">IF(OR($H126=0,AZ126=0),0,AZ126/$H126)</f>
        <v>1</v>
      </c>
      <c r="BB126" s="194">
        <f t="shared" si="2919"/>
        <v>100</v>
      </c>
      <c r="BC126" s="147">
        <f t="shared" ref="BC126" si="3044">IF(OR($H126=0,BB126=0),0,BB126/$H126)</f>
        <v>1</v>
      </c>
      <c r="BD126" s="194">
        <f t="shared" si="2921"/>
        <v>100</v>
      </c>
      <c r="BE126" s="147">
        <f t="shared" ref="BE126" si="3045">IF(OR($H126=0,BD126=0),0,BD126/$H126)</f>
        <v>1</v>
      </c>
      <c r="BF126" s="194">
        <f t="shared" si="2923"/>
        <v>100</v>
      </c>
      <c r="BG126" s="147">
        <f t="shared" ref="BG126" si="3046">IF(OR($H126=0,BF126=0),0,BF126/$H126)</f>
        <v>1</v>
      </c>
      <c r="BH126" s="194">
        <f t="shared" si="2925"/>
        <v>100</v>
      </c>
      <c r="BI126" s="147">
        <f t="shared" ref="BI126" si="3047">IF(OR($H126=0,BH126=0),0,BH126/$H126)</f>
        <v>1</v>
      </c>
      <c r="BJ126" s="194">
        <f t="shared" si="2927"/>
        <v>100</v>
      </c>
      <c r="BK126" s="147">
        <f t="shared" ref="BK126" si="3048">IF(OR($H126=0,BJ126=0),0,BJ126/$H126)</f>
        <v>1</v>
      </c>
      <c r="BL126" s="194">
        <f t="shared" si="2929"/>
        <v>100</v>
      </c>
      <c r="BM126" s="147">
        <f t="shared" ref="BM126" si="3049">IF(OR($H126=0,BL126=0),0,BL126/$H126)</f>
        <v>1</v>
      </c>
      <c r="BN126" s="194">
        <f t="shared" si="2931"/>
        <v>100</v>
      </c>
      <c r="BO126" s="147">
        <f t="shared" ref="BO126" si="3050">IF(OR($H126=0,BN126=0),0,BN126/$H126)</f>
        <v>1</v>
      </c>
      <c r="BP126" s="194">
        <f t="shared" si="2933"/>
        <v>100</v>
      </c>
      <c r="BQ126" s="147">
        <f t="shared" ref="BQ126" si="3051">IF(OR($H126=0,BP126=0),0,BP126/$H126)</f>
        <v>1</v>
      </c>
      <c r="BR126" s="194">
        <f t="shared" si="2935"/>
        <v>100</v>
      </c>
      <c r="BS126" s="147">
        <f t="shared" ref="BS126" si="3052">IF(OR($H126=0,BR126=0),0,BR126/$H126)</f>
        <v>1</v>
      </c>
      <c r="BT126" s="194">
        <f t="shared" si="2937"/>
        <v>100</v>
      </c>
      <c r="BU126" s="147">
        <f t="shared" si="2938"/>
        <v>1</v>
      </c>
      <c r="BV126" s="194">
        <f t="shared" si="2939"/>
        <v>100</v>
      </c>
      <c r="BW126" s="147">
        <f t="shared" si="2940"/>
        <v>1</v>
      </c>
      <c r="BX126" s="194">
        <f t="shared" si="2941"/>
        <v>100</v>
      </c>
      <c r="BY126" s="147">
        <f t="shared" si="2942"/>
        <v>1</v>
      </c>
      <c r="BZ126" s="194">
        <f t="shared" si="2943"/>
        <v>100</v>
      </c>
      <c r="CA126" s="147">
        <f t="shared" si="2944"/>
        <v>1</v>
      </c>
      <c r="CB126" s="194">
        <f t="shared" si="2945"/>
        <v>100</v>
      </c>
      <c r="CC126" s="147">
        <f t="shared" si="2946"/>
        <v>1</v>
      </c>
      <c r="CD126" s="194">
        <f t="shared" si="2947"/>
        <v>100</v>
      </c>
      <c r="CE126" s="147">
        <f t="shared" si="2948"/>
        <v>1</v>
      </c>
      <c r="CF126" s="194">
        <f t="shared" si="2949"/>
        <v>100</v>
      </c>
      <c r="CG126" s="147">
        <f t="shared" si="2950"/>
        <v>1</v>
      </c>
      <c r="CH126" s="194">
        <f t="shared" si="2951"/>
        <v>100</v>
      </c>
      <c r="CI126" s="147">
        <f t="shared" si="2952"/>
        <v>1</v>
      </c>
      <c r="CJ126" s="194">
        <f t="shared" si="2953"/>
        <v>100</v>
      </c>
      <c r="CK126" s="147">
        <f t="shared" si="2954"/>
        <v>1</v>
      </c>
      <c r="CL126" s="194">
        <f t="shared" si="2955"/>
        <v>100</v>
      </c>
      <c r="CM126" s="147">
        <f t="shared" si="2956"/>
        <v>1</v>
      </c>
    </row>
    <row r="127" spans="1:91" s="142" customFormat="1" ht="14.1" customHeight="1">
      <c r="A127" s="74">
        <f t="shared" si="1641"/>
        <v>265</v>
      </c>
      <c r="B127" s="173" t="s">
        <v>54</v>
      </c>
      <c r="C127" s="174"/>
      <c r="D127" s="140">
        <v>5</v>
      </c>
      <c r="E127" s="140">
        <v>5</v>
      </c>
      <c r="F127" s="175">
        <v>45309</v>
      </c>
      <c r="G127" s="175">
        <v>45331</v>
      </c>
      <c r="H127" s="144">
        <v>100</v>
      </c>
      <c r="I127" s="144">
        <v>100</v>
      </c>
      <c r="J127" s="145" t="s">
        <v>32</v>
      </c>
      <c r="K127" s="141">
        <f t="shared" si="2882"/>
        <v>100</v>
      </c>
      <c r="L127" s="55">
        <f t="shared" si="2883"/>
        <v>6.25E-2</v>
      </c>
      <c r="M127" s="147">
        <f t="shared" si="2884"/>
        <v>1</v>
      </c>
      <c r="N127" s="148">
        <f t="shared" si="2885"/>
        <v>1</v>
      </c>
      <c r="O127" s="149">
        <f t="shared" si="1983"/>
        <v>0</v>
      </c>
      <c r="P127" s="150"/>
      <c r="T127" s="194">
        <f t="shared" si="2886"/>
        <v>0</v>
      </c>
      <c r="U127" s="147">
        <f t="shared" si="2887"/>
        <v>0</v>
      </c>
      <c r="V127" s="194">
        <f t="shared" si="2888"/>
        <v>0</v>
      </c>
      <c r="W127" s="147">
        <f t="shared" si="2887"/>
        <v>0</v>
      </c>
      <c r="X127" s="194">
        <f t="shared" si="2889"/>
        <v>0</v>
      </c>
      <c r="Y127" s="147">
        <f t="shared" ref="Y127" si="3053">IF(OR($H127=0,X127=0),0,X127/$H127)</f>
        <v>0</v>
      </c>
      <c r="Z127" s="194">
        <f t="shared" si="2891"/>
        <v>0</v>
      </c>
      <c r="AA127" s="147">
        <f t="shared" ref="AA127" si="3054">IF(OR($H127=0,Z127=0),0,Z127/$H127)</f>
        <v>0</v>
      </c>
      <c r="AB127" s="194">
        <f t="shared" si="2893"/>
        <v>0</v>
      </c>
      <c r="AC127" s="147">
        <f t="shared" ref="AC127" si="3055">IF(OR($H127=0,AB127=0),0,AB127/$H127)</f>
        <v>0</v>
      </c>
      <c r="AD127" s="194">
        <f t="shared" si="2895"/>
        <v>0</v>
      </c>
      <c r="AE127" s="147">
        <f t="shared" ref="AE127" si="3056">IF(OR($H127=0,AD127=0),0,AD127/$H127)</f>
        <v>0</v>
      </c>
      <c r="AF127" s="194">
        <f t="shared" si="2897"/>
        <v>0</v>
      </c>
      <c r="AG127" s="147">
        <f t="shared" ref="AG127" si="3057">IF(OR($H127=0,AF127=0),0,AF127/$H127)</f>
        <v>0</v>
      </c>
      <c r="AH127" s="194">
        <f t="shared" si="2899"/>
        <v>0</v>
      </c>
      <c r="AI127" s="147">
        <f t="shared" ref="AI127" si="3058">IF(OR($H127=0,AH127=0),0,AH127/$H127)</f>
        <v>0</v>
      </c>
      <c r="AJ127" s="194">
        <f t="shared" si="2901"/>
        <v>0</v>
      </c>
      <c r="AK127" s="147">
        <f t="shared" ref="AK127" si="3059">IF(OR($H127=0,AJ127=0),0,AJ127/$H127)</f>
        <v>0</v>
      </c>
      <c r="AL127" s="194">
        <f t="shared" si="2903"/>
        <v>0</v>
      </c>
      <c r="AM127" s="147">
        <f t="shared" ref="AM127" si="3060">IF(OR($H127=0,AL127=0),0,AL127/$H127)</f>
        <v>0</v>
      </c>
      <c r="AN127" s="194">
        <f t="shared" si="2905"/>
        <v>0</v>
      </c>
      <c r="AO127" s="147">
        <f t="shared" ref="AO127" si="3061">IF(OR($H127=0,AN127=0),0,AN127/$H127)</f>
        <v>0</v>
      </c>
      <c r="AP127" s="194">
        <f t="shared" si="2907"/>
        <v>0</v>
      </c>
      <c r="AQ127" s="147">
        <f t="shared" ref="AQ127" si="3062">IF(OR($H127=0,AP127=0),0,AP127/$H127)</f>
        <v>0</v>
      </c>
      <c r="AR127" s="194">
        <f t="shared" si="2909"/>
        <v>0</v>
      </c>
      <c r="AS127" s="147">
        <f t="shared" ref="AS127" si="3063">IF(OR($H127=0,AR127=0),0,AR127/$H127)</f>
        <v>0</v>
      </c>
      <c r="AT127" s="194">
        <f t="shared" si="2911"/>
        <v>20</v>
      </c>
      <c r="AU127" s="147">
        <f t="shared" ref="AU127" si="3064">IF(OR($H127=0,AT127=0),0,AT127/$H127)</f>
        <v>0.2</v>
      </c>
      <c r="AV127" s="194">
        <f t="shared" si="2913"/>
        <v>100</v>
      </c>
      <c r="AW127" s="147">
        <f t="shared" ref="AW127" si="3065">IF(OR($H127=0,AV127=0),0,AV127/$H127)</f>
        <v>1</v>
      </c>
      <c r="AX127" s="194">
        <f t="shared" si="2915"/>
        <v>100</v>
      </c>
      <c r="AY127" s="147">
        <f t="shared" ref="AY127" si="3066">IF(OR($H127=0,AX127=0),0,AX127/$H127)</f>
        <v>1</v>
      </c>
      <c r="AZ127" s="194">
        <f t="shared" si="2917"/>
        <v>100</v>
      </c>
      <c r="BA127" s="147">
        <f t="shared" ref="BA127" si="3067">IF(OR($H127=0,AZ127=0),0,AZ127/$H127)</f>
        <v>1</v>
      </c>
      <c r="BB127" s="194">
        <f t="shared" si="2919"/>
        <v>100</v>
      </c>
      <c r="BC127" s="147">
        <f t="shared" ref="BC127" si="3068">IF(OR($H127=0,BB127=0),0,BB127/$H127)</f>
        <v>1</v>
      </c>
      <c r="BD127" s="194">
        <f t="shared" si="2921"/>
        <v>100</v>
      </c>
      <c r="BE127" s="147">
        <f t="shared" ref="BE127" si="3069">IF(OR($H127=0,BD127=0),0,BD127/$H127)</f>
        <v>1</v>
      </c>
      <c r="BF127" s="194">
        <f t="shared" si="2923"/>
        <v>100</v>
      </c>
      <c r="BG127" s="147">
        <f t="shared" ref="BG127" si="3070">IF(OR($H127=0,BF127=0),0,BF127/$H127)</f>
        <v>1</v>
      </c>
      <c r="BH127" s="194">
        <f t="shared" si="2925"/>
        <v>100</v>
      </c>
      <c r="BI127" s="147">
        <f t="shared" ref="BI127" si="3071">IF(OR($H127=0,BH127=0),0,BH127/$H127)</f>
        <v>1</v>
      </c>
      <c r="BJ127" s="194">
        <f t="shared" si="2927"/>
        <v>100</v>
      </c>
      <c r="BK127" s="147">
        <f t="shared" ref="BK127" si="3072">IF(OR($H127=0,BJ127=0),0,BJ127/$H127)</f>
        <v>1</v>
      </c>
      <c r="BL127" s="194">
        <f t="shared" si="2929"/>
        <v>100</v>
      </c>
      <c r="BM127" s="147">
        <f t="shared" ref="BM127" si="3073">IF(OR($H127=0,BL127=0),0,BL127/$H127)</f>
        <v>1</v>
      </c>
      <c r="BN127" s="194">
        <f t="shared" si="2931"/>
        <v>100</v>
      </c>
      <c r="BO127" s="147">
        <f t="shared" ref="BO127" si="3074">IF(OR($H127=0,BN127=0),0,BN127/$H127)</f>
        <v>1</v>
      </c>
      <c r="BP127" s="194">
        <f t="shared" si="2933"/>
        <v>100</v>
      </c>
      <c r="BQ127" s="147">
        <f t="shared" ref="BQ127" si="3075">IF(OR($H127=0,BP127=0),0,BP127/$H127)</f>
        <v>1</v>
      </c>
      <c r="BR127" s="194">
        <f t="shared" si="2935"/>
        <v>100</v>
      </c>
      <c r="BS127" s="147">
        <f t="shared" ref="BS127" si="3076">IF(OR($H127=0,BR127=0),0,BR127/$H127)</f>
        <v>1</v>
      </c>
      <c r="BT127" s="194">
        <f t="shared" si="2937"/>
        <v>100</v>
      </c>
      <c r="BU127" s="147">
        <f t="shared" si="2938"/>
        <v>1</v>
      </c>
      <c r="BV127" s="194">
        <f t="shared" si="2939"/>
        <v>100</v>
      </c>
      <c r="BW127" s="147">
        <f t="shared" si="2940"/>
        <v>1</v>
      </c>
      <c r="BX127" s="194">
        <f t="shared" si="2941"/>
        <v>100</v>
      </c>
      <c r="BY127" s="147">
        <f t="shared" si="2942"/>
        <v>1</v>
      </c>
      <c r="BZ127" s="194">
        <f t="shared" si="2943"/>
        <v>100</v>
      </c>
      <c r="CA127" s="147">
        <f t="shared" si="2944"/>
        <v>1</v>
      </c>
      <c r="CB127" s="194">
        <f t="shared" si="2945"/>
        <v>100</v>
      </c>
      <c r="CC127" s="147">
        <f t="shared" si="2946"/>
        <v>1</v>
      </c>
      <c r="CD127" s="194">
        <f t="shared" si="2947"/>
        <v>100</v>
      </c>
      <c r="CE127" s="147">
        <f t="shared" si="2948"/>
        <v>1</v>
      </c>
      <c r="CF127" s="194">
        <f t="shared" si="2949"/>
        <v>100</v>
      </c>
      <c r="CG127" s="147">
        <f t="shared" si="2950"/>
        <v>1</v>
      </c>
      <c r="CH127" s="194">
        <f t="shared" si="2951"/>
        <v>100</v>
      </c>
      <c r="CI127" s="147">
        <f t="shared" si="2952"/>
        <v>1</v>
      </c>
      <c r="CJ127" s="194">
        <f t="shared" si="2953"/>
        <v>100</v>
      </c>
      <c r="CK127" s="147">
        <f t="shared" si="2954"/>
        <v>1</v>
      </c>
      <c r="CL127" s="194">
        <f t="shared" si="2955"/>
        <v>100</v>
      </c>
      <c r="CM127" s="147">
        <f t="shared" si="2956"/>
        <v>1</v>
      </c>
    </row>
    <row r="128" spans="1:91" s="142" customFormat="1" ht="14.1" customHeight="1">
      <c r="A128" s="74">
        <f t="shared" si="1641"/>
        <v>266</v>
      </c>
      <c r="B128" s="173" t="s">
        <v>65</v>
      </c>
      <c r="C128" s="174"/>
      <c r="D128" s="140">
        <v>6</v>
      </c>
      <c r="E128" s="140">
        <v>6</v>
      </c>
      <c r="F128" s="175">
        <v>45311</v>
      </c>
      <c r="G128" s="175">
        <v>45334</v>
      </c>
      <c r="H128" s="144">
        <v>100</v>
      </c>
      <c r="I128" s="144">
        <v>100</v>
      </c>
      <c r="J128" s="145" t="s">
        <v>32</v>
      </c>
      <c r="K128" s="141">
        <f t="shared" si="2882"/>
        <v>100</v>
      </c>
      <c r="L128" s="55">
        <f t="shared" si="2883"/>
        <v>7.4999999999999997E-2</v>
      </c>
      <c r="M128" s="147">
        <f t="shared" si="2884"/>
        <v>1</v>
      </c>
      <c r="N128" s="148">
        <f t="shared" si="2885"/>
        <v>1</v>
      </c>
      <c r="O128" s="149">
        <f t="shared" si="1983"/>
        <v>0</v>
      </c>
      <c r="P128" s="150"/>
      <c r="T128" s="194">
        <f t="shared" si="2886"/>
        <v>0</v>
      </c>
      <c r="U128" s="147">
        <f t="shared" si="2887"/>
        <v>0</v>
      </c>
      <c r="V128" s="194">
        <f t="shared" si="2888"/>
        <v>0</v>
      </c>
      <c r="W128" s="147">
        <f t="shared" si="2887"/>
        <v>0</v>
      </c>
      <c r="X128" s="194">
        <f t="shared" si="2889"/>
        <v>0</v>
      </c>
      <c r="Y128" s="147">
        <f t="shared" ref="Y128" si="3077">IF(OR($H128=0,X128=0),0,X128/$H128)</f>
        <v>0</v>
      </c>
      <c r="Z128" s="194">
        <f t="shared" si="2891"/>
        <v>0</v>
      </c>
      <c r="AA128" s="147">
        <f t="shared" ref="AA128" si="3078">IF(OR($H128=0,Z128=0),0,Z128/$H128)</f>
        <v>0</v>
      </c>
      <c r="AB128" s="194">
        <f t="shared" si="2893"/>
        <v>0</v>
      </c>
      <c r="AC128" s="147">
        <f t="shared" ref="AC128" si="3079">IF(OR($H128=0,AB128=0),0,AB128/$H128)</f>
        <v>0</v>
      </c>
      <c r="AD128" s="194">
        <f t="shared" si="2895"/>
        <v>0</v>
      </c>
      <c r="AE128" s="147">
        <f t="shared" ref="AE128" si="3080">IF(OR($H128=0,AD128=0),0,AD128/$H128)</f>
        <v>0</v>
      </c>
      <c r="AF128" s="194">
        <f t="shared" si="2897"/>
        <v>0</v>
      </c>
      <c r="AG128" s="147">
        <f t="shared" ref="AG128" si="3081">IF(OR($H128=0,AF128=0),0,AF128/$H128)</f>
        <v>0</v>
      </c>
      <c r="AH128" s="194">
        <f t="shared" si="2899"/>
        <v>0</v>
      </c>
      <c r="AI128" s="147">
        <f t="shared" ref="AI128" si="3082">IF(OR($H128=0,AH128=0),0,AH128/$H128)</f>
        <v>0</v>
      </c>
      <c r="AJ128" s="194">
        <f t="shared" si="2901"/>
        <v>0</v>
      </c>
      <c r="AK128" s="147">
        <f t="shared" ref="AK128" si="3083">IF(OR($H128=0,AJ128=0),0,AJ128/$H128)</f>
        <v>0</v>
      </c>
      <c r="AL128" s="194">
        <f t="shared" si="2903"/>
        <v>0</v>
      </c>
      <c r="AM128" s="147">
        <f t="shared" ref="AM128" si="3084">IF(OR($H128=0,AL128=0),0,AL128/$H128)</f>
        <v>0</v>
      </c>
      <c r="AN128" s="194">
        <f t="shared" si="2905"/>
        <v>0</v>
      </c>
      <c r="AO128" s="147">
        <f t="shared" ref="AO128" si="3085">IF(OR($H128=0,AN128=0),0,AN128/$H128)</f>
        <v>0</v>
      </c>
      <c r="AP128" s="194">
        <f t="shared" si="2907"/>
        <v>0</v>
      </c>
      <c r="AQ128" s="147">
        <f t="shared" ref="AQ128" si="3086">IF(OR($H128=0,AP128=0),0,AP128/$H128)</f>
        <v>0</v>
      </c>
      <c r="AR128" s="194">
        <f t="shared" si="2909"/>
        <v>0</v>
      </c>
      <c r="AS128" s="147">
        <f t="shared" ref="AS128" si="3087">IF(OR($H128=0,AR128=0),0,AR128/$H128)</f>
        <v>0</v>
      </c>
      <c r="AT128" s="194">
        <f t="shared" si="2911"/>
        <v>0</v>
      </c>
      <c r="AU128" s="147">
        <f t="shared" ref="AU128" si="3088">IF(OR($H128=0,AT128=0),0,AT128/$H128)</f>
        <v>0</v>
      </c>
      <c r="AV128" s="194">
        <f t="shared" si="2913"/>
        <v>100</v>
      </c>
      <c r="AW128" s="147">
        <f t="shared" ref="AW128" si="3089">IF(OR($H128=0,AV128=0),0,AV128/$H128)</f>
        <v>1</v>
      </c>
      <c r="AX128" s="194">
        <f t="shared" si="2915"/>
        <v>100</v>
      </c>
      <c r="AY128" s="147">
        <f t="shared" ref="AY128" si="3090">IF(OR($H128=0,AX128=0),0,AX128/$H128)</f>
        <v>1</v>
      </c>
      <c r="AZ128" s="194">
        <f t="shared" si="2917"/>
        <v>100</v>
      </c>
      <c r="BA128" s="147">
        <f t="shared" ref="BA128" si="3091">IF(OR($H128=0,AZ128=0),0,AZ128/$H128)</f>
        <v>1</v>
      </c>
      <c r="BB128" s="194">
        <f t="shared" si="2919"/>
        <v>100</v>
      </c>
      <c r="BC128" s="147">
        <f t="shared" ref="BC128" si="3092">IF(OR($H128=0,BB128=0),0,BB128/$H128)</f>
        <v>1</v>
      </c>
      <c r="BD128" s="194">
        <f t="shared" si="2921"/>
        <v>100</v>
      </c>
      <c r="BE128" s="147">
        <f t="shared" ref="BE128" si="3093">IF(OR($H128=0,BD128=0),0,BD128/$H128)</f>
        <v>1</v>
      </c>
      <c r="BF128" s="194">
        <f t="shared" si="2923"/>
        <v>100</v>
      </c>
      <c r="BG128" s="147">
        <f t="shared" ref="BG128" si="3094">IF(OR($H128=0,BF128=0),0,BF128/$H128)</f>
        <v>1</v>
      </c>
      <c r="BH128" s="194">
        <f t="shared" si="2925"/>
        <v>100</v>
      </c>
      <c r="BI128" s="147">
        <f t="shared" ref="BI128" si="3095">IF(OR($H128=0,BH128=0),0,BH128/$H128)</f>
        <v>1</v>
      </c>
      <c r="BJ128" s="194">
        <f t="shared" si="2927"/>
        <v>100</v>
      </c>
      <c r="BK128" s="147">
        <f t="shared" ref="BK128" si="3096">IF(OR($H128=0,BJ128=0),0,BJ128/$H128)</f>
        <v>1</v>
      </c>
      <c r="BL128" s="194">
        <f t="shared" si="2929"/>
        <v>100</v>
      </c>
      <c r="BM128" s="147">
        <f t="shared" ref="BM128" si="3097">IF(OR($H128=0,BL128=0),0,BL128/$H128)</f>
        <v>1</v>
      </c>
      <c r="BN128" s="194">
        <f t="shared" si="2931"/>
        <v>100</v>
      </c>
      <c r="BO128" s="147">
        <f t="shared" ref="BO128" si="3098">IF(OR($H128=0,BN128=0),0,BN128/$H128)</f>
        <v>1</v>
      </c>
      <c r="BP128" s="194">
        <f t="shared" si="2933"/>
        <v>100</v>
      </c>
      <c r="BQ128" s="147">
        <f t="shared" ref="BQ128" si="3099">IF(OR($H128=0,BP128=0),0,BP128/$H128)</f>
        <v>1</v>
      </c>
      <c r="BR128" s="194">
        <f t="shared" si="2935"/>
        <v>100</v>
      </c>
      <c r="BS128" s="147">
        <f t="shared" ref="BS128" si="3100">IF(OR($H128=0,BR128=0),0,BR128/$H128)</f>
        <v>1</v>
      </c>
      <c r="BT128" s="194">
        <f t="shared" si="2937"/>
        <v>100</v>
      </c>
      <c r="BU128" s="147">
        <f t="shared" si="2938"/>
        <v>1</v>
      </c>
      <c r="BV128" s="194">
        <f t="shared" si="2939"/>
        <v>100</v>
      </c>
      <c r="BW128" s="147">
        <f t="shared" si="2940"/>
        <v>1</v>
      </c>
      <c r="BX128" s="194">
        <f t="shared" si="2941"/>
        <v>100</v>
      </c>
      <c r="BY128" s="147">
        <f t="shared" si="2942"/>
        <v>1</v>
      </c>
      <c r="BZ128" s="194">
        <f t="shared" si="2943"/>
        <v>100</v>
      </c>
      <c r="CA128" s="147">
        <f t="shared" si="2944"/>
        <v>1</v>
      </c>
      <c r="CB128" s="194">
        <f t="shared" si="2945"/>
        <v>100</v>
      </c>
      <c r="CC128" s="147">
        <f t="shared" si="2946"/>
        <v>1</v>
      </c>
      <c r="CD128" s="194">
        <f t="shared" si="2947"/>
        <v>100</v>
      </c>
      <c r="CE128" s="147">
        <f t="shared" si="2948"/>
        <v>1</v>
      </c>
      <c r="CF128" s="194">
        <f t="shared" si="2949"/>
        <v>100</v>
      </c>
      <c r="CG128" s="147">
        <f t="shared" si="2950"/>
        <v>1</v>
      </c>
      <c r="CH128" s="194">
        <f t="shared" si="2951"/>
        <v>100</v>
      </c>
      <c r="CI128" s="147">
        <f t="shared" si="2952"/>
        <v>1</v>
      </c>
      <c r="CJ128" s="194">
        <f t="shared" si="2953"/>
        <v>100</v>
      </c>
      <c r="CK128" s="147">
        <f t="shared" si="2954"/>
        <v>1</v>
      </c>
      <c r="CL128" s="194">
        <f t="shared" si="2955"/>
        <v>100</v>
      </c>
      <c r="CM128" s="147">
        <f t="shared" si="2956"/>
        <v>1</v>
      </c>
    </row>
    <row r="129" spans="1:91" s="142" customFormat="1" ht="14.1" customHeight="1">
      <c r="A129" s="74">
        <f t="shared" si="1641"/>
        <v>267</v>
      </c>
      <c r="B129" s="173" t="s">
        <v>55</v>
      </c>
      <c r="C129" s="174"/>
      <c r="D129" s="140">
        <v>4</v>
      </c>
      <c r="E129" s="140">
        <v>4</v>
      </c>
      <c r="F129" s="175">
        <v>45315</v>
      </c>
      <c r="G129" s="175">
        <v>45337</v>
      </c>
      <c r="H129" s="144">
        <v>100</v>
      </c>
      <c r="I129" s="144">
        <v>100</v>
      </c>
      <c r="J129" s="145" t="s">
        <v>32</v>
      </c>
      <c r="K129" s="141">
        <f t="shared" si="2882"/>
        <v>100</v>
      </c>
      <c r="L129" s="55">
        <f t="shared" si="2883"/>
        <v>0.05</v>
      </c>
      <c r="M129" s="147">
        <f t="shared" si="2884"/>
        <v>1</v>
      </c>
      <c r="N129" s="148">
        <f t="shared" si="2885"/>
        <v>1</v>
      </c>
      <c r="O129" s="149">
        <f t="shared" si="1983"/>
        <v>0</v>
      </c>
      <c r="P129" s="150"/>
      <c r="T129" s="194">
        <f t="shared" si="2886"/>
        <v>0</v>
      </c>
      <c r="U129" s="147">
        <f t="shared" si="2887"/>
        <v>0</v>
      </c>
      <c r="V129" s="194">
        <f t="shared" si="2888"/>
        <v>0</v>
      </c>
      <c r="W129" s="147">
        <f t="shared" si="2887"/>
        <v>0</v>
      </c>
      <c r="X129" s="194">
        <f t="shared" si="2889"/>
        <v>0</v>
      </c>
      <c r="Y129" s="147">
        <f t="shared" ref="Y129" si="3101">IF(OR($H129=0,X129=0),0,X129/$H129)</f>
        <v>0</v>
      </c>
      <c r="Z129" s="194">
        <f t="shared" si="2891"/>
        <v>0</v>
      </c>
      <c r="AA129" s="147">
        <f t="shared" ref="AA129" si="3102">IF(OR($H129=0,Z129=0),0,Z129/$H129)</f>
        <v>0</v>
      </c>
      <c r="AB129" s="194">
        <f t="shared" si="2893"/>
        <v>0</v>
      </c>
      <c r="AC129" s="147">
        <f t="shared" ref="AC129" si="3103">IF(OR($H129=0,AB129=0),0,AB129/$H129)</f>
        <v>0</v>
      </c>
      <c r="AD129" s="194">
        <f t="shared" si="2895"/>
        <v>0</v>
      </c>
      <c r="AE129" s="147">
        <f t="shared" ref="AE129" si="3104">IF(OR($H129=0,AD129=0),0,AD129/$H129)</f>
        <v>0</v>
      </c>
      <c r="AF129" s="194">
        <f t="shared" si="2897"/>
        <v>0</v>
      </c>
      <c r="AG129" s="147">
        <f t="shared" ref="AG129" si="3105">IF(OR($H129=0,AF129=0),0,AF129/$H129)</f>
        <v>0</v>
      </c>
      <c r="AH129" s="194">
        <f t="shared" si="2899"/>
        <v>0</v>
      </c>
      <c r="AI129" s="147">
        <f t="shared" ref="AI129" si="3106">IF(OR($H129=0,AH129=0),0,AH129/$H129)</f>
        <v>0</v>
      </c>
      <c r="AJ129" s="194">
        <f t="shared" si="2901"/>
        <v>0</v>
      </c>
      <c r="AK129" s="147">
        <f t="shared" ref="AK129" si="3107">IF(OR($H129=0,AJ129=0),0,AJ129/$H129)</f>
        <v>0</v>
      </c>
      <c r="AL129" s="194">
        <f t="shared" si="2903"/>
        <v>0</v>
      </c>
      <c r="AM129" s="147">
        <f t="shared" ref="AM129" si="3108">IF(OR($H129=0,AL129=0),0,AL129/$H129)</f>
        <v>0</v>
      </c>
      <c r="AN129" s="194">
        <f t="shared" si="2905"/>
        <v>0</v>
      </c>
      <c r="AO129" s="147">
        <f t="shared" ref="AO129" si="3109">IF(OR($H129=0,AN129=0),0,AN129/$H129)</f>
        <v>0</v>
      </c>
      <c r="AP129" s="194">
        <f t="shared" si="2907"/>
        <v>0</v>
      </c>
      <c r="AQ129" s="147">
        <f t="shared" ref="AQ129" si="3110">IF(OR($H129=0,AP129=0),0,AP129/$H129)</f>
        <v>0</v>
      </c>
      <c r="AR129" s="194">
        <f t="shared" si="2909"/>
        <v>0</v>
      </c>
      <c r="AS129" s="147">
        <f t="shared" ref="AS129" si="3111">IF(OR($H129=0,AR129=0),0,AR129/$H129)</f>
        <v>0</v>
      </c>
      <c r="AT129" s="194">
        <f t="shared" si="2911"/>
        <v>0</v>
      </c>
      <c r="AU129" s="147">
        <f t="shared" ref="AU129" si="3112">IF(OR($H129=0,AT129=0),0,AT129/$H129)</f>
        <v>0</v>
      </c>
      <c r="AV129" s="194">
        <f t="shared" si="2913"/>
        <v>50</v>
      </c>
      <c r="AW129" s="147">
        <f t="shared" ref="AW129" si="3113">IF(OR($H129=0,AV129=0),0,AV129/$H129)</f>
        <v>0.5</v>
      </c>
      <c r="AX129" s="194">
        <f t="shared" si="2915"/>
        <v>100</v>
      </c>
      <c r="AY129" s="147">
        <f t="shared" ref="AY129" si="3114">IF(OR($H129=0,AX129=0),0,AX129/$H129)</f>
        <v>1</v>
      </c>
      <c r="AZ129" s="194">
        <f t="shared" si="2917"/>
        <v>100</v>
      </c>
      <c r="BA129" s="147">
        <f t="shared" ref="BA129" si="3115">IF(OR($H129=0,AZ129=0),0,AZ129/$H129)</f>
        <v>1</v>
      </c>
      <c r="BB129" s="194">
        <f t="shared" si="2919"/>
        <v>100</v>
      </c>
      <c r="BC129" s="147">
        <f t="shared" ref="BC129" si="3116">IF(OR($H129=0,BB129=0),0,BB129/$H129)</f>
        <v>1</v>
      </c>
      <c r="BD129" s="194">
        <f t="shared" si="2921"/>
        <v>100</v>
      </c>
      <c r="BE129" s="147">
        <f t="shared" ref="BE129" si="3117">IF(OR($H129=0,BD129=0),0,BD129/$H129)</f>
        <v>1</v>
      </c>
      <c r="BF129" s="194">
        <f t="shared" si="2923"/>
        <v>100</v>
      </c>
      <c r="BG129" s="147">
        <f t="shared" ref="BG129" si="3118">IF(OR($H129=0,BF129=0),0,BF129/$H129)</f>
        <v>1</v>
      </c>
      <c r="BH129" s="194">
        <f t="shared" si="2925"/>
        <v>100</v>
      </c>
      <c r="BI129" s="147">
        <f t="shared" ref="BI129" si="3119">IF(OR($H129=0,BH129=0),0,BH129/$H129)</f>
        <v>1</v>
      </c>
      <c r="BJ129" s="194">
        <f t="shared" si="2927"/>
        <v>100</v>
      </c>
      <c r="BK129" s="147">
        <f t="shared" ref="BK129" si="3120">IF(OR($H129=0,BJ129=0),0,BJ129/$H129)</f>
        <v>1</v>
      </c>
      <c r="BL129" s="194">
        <f t="shared" si="2929"/>
        <v>100</v>
      </c>
      <c r="BM129" s="147">
        <f t="shared" ref="BM129" si="3121">IF(OR($H129=0,BL129=0),0,BL129/$H129)</f>
        <v>1</v>
      </c>
      <c r="BN129" s="194">
        <f t="shared" si="2931"/>
        <v>100</v>
      </c>
      <c r="BO129" s="147">
        <f t="shared" ref="BO129" si="3122">IF(OR($H129=0,BN129=0),0,BN129/$H129)</f>
        <v>1</v>
      </c>
      <c r="BP129" s="194">
        <f t="shared" si="2933"/>
        <v>100</v>
      </c>
      <c r="BQ129" s="147">
        <f t="shared" ref="BQ129" si="3123">IF(OR($H129=0,BP129=0),0,BP129/$H129)</f>
        <v>1</v>
      </c>
      <c r="BR129" s="194">
        <f t="shared" si="2935"/>
        <v>100</v>
      </c>
      <c r="BS129" s="147">
        <f t="shared" ref="BS129" si="3124">IF(OR($H129=0,BR129=0),0,BR129/$H129)</f>
        <v>1</v>
      </c>
      <c r="BT129" s="194">
        <f t="shared" si="2937"/>
        <v>100</v>
      </c>
      <c r="BU129" s="147">
        <f t="shared" si="2938"/>
        <v>1</v>
      </c>
      <c r="BV129" s="194">
        <f t="shared" si="2939"/>
        <v>100</v>
      </c>
      <c r="BW129" s="147">
        <f t="shared" si="2940"/>
        <v>1</v>
      </c>
      <c r="BX129" s="194">
        <f t="shared" si="2941"/>
        <v>100</v>
      </c>
      <c r="BY129" s="147">
        <f t="shared" si="2942"/>
        <v>1</v>
      </c>
      <c r="BZ129" s="194">
        <f t="shared" si="2943"/>
        <v>100</v>
      </c>
      <c r="CA129" s="147">
        <f t="shared" si="2944"/>
        <v>1</v>
      </c>
      <c r="CB129" s="194">
        <f t="shared" si="2945"/>
        <v>100</v>
      </c>
      <c r="CC129" s="147">
        <f t="shared" si="2946"/>
        <v>1</v>
      </c>
      <c r="CD129" s="194">
        <f t="shared" si="2947"/>
        <v>100</v>
      </c>
      <c r="CE129" s="147">
        <f t="shared" si="2948"/>
        <v>1</v>
      </c>
      <c r="CF129" s="194">
        <f t="shared" si="2949"/>
        <v>100</v>
      </c>
      <c r="CG129" s="147">
        <f t="shared" si="2950"/>
        <v>1</v>
      </c>
      <c r="CH129" s="194">
        <f t="shared" si="2951"/>
        <v>100</v>
      </c>
      <c r="CI129" s="147">
        <f t="shared" si="2952"/>
        <v>1</v>
      </c>
      <c r="CJ129" s="194">
        <f t="shared" si="2953"/>
        <v>100</v>
      </c>
      <c r="CK129" s="147">
        <f t="shared" si="2954"/>
        <v>1</v>
      </c>
      <c r="CL129" s="194">
        <f t="shared" si="2955"/>
        <v>100</v>
      </c>
      <c r="CM129" s="147">
        <f t="shared" si="2956"/>
        <v>1</v>
      </c>
    </row>
    <row r="130" spans="1:91" s="142" customFormat="1" ht="14.1" customHeight="1">
      <c r="A130" s="74">
        <f t="shared" si="1641"/>
        <v>268</v>
      </c>
      <c r="B130" s="173" t="s">
        <v>56</v>
      </c>
      <c r="C130" s="174"/>
      <c r="D130" s="140">
        <v>5</v>
      </c>
      <c r="E130" s="140">
        <v>5</v>
      </c>
      <c r="F130" s="175">
        <v>45318</v>
      </c>
      <c r="G130" s="175">
        <v>45337</v>
      </c>
      <c r="H130" s="144">
        <v>100</v>
      </c>
      <c r="I130" s="144">
        <v>100</v>
      </c>
      <c r="J130" s="145" t="s">
        <v>32</v>
      </c>
      <c r="K130" s="141">
        <f t="shared" si="2882"/>
        <v>100</v>
      </c>
      <c r="L130" s="55">
        <f t="shared" si="2883"/>
        <v>6.25E-2</v>
      </c>
      <c r="M130" s="147">
        <f t="shared" si="2884"/>
        <v>1</v>
      </c>
      <c r="N130" s="148">
        <f t="shared" si="2885"/>
        <v>1</v>
      </c>
      <c r="O130" s="149">
        <f t="shared" si="1983"/>
        <v>0</v>
      </c>
      <c r="P130" s="150"/>
      <c r="T130" s="194">
        <f t="shared" si="2886"/>
        <v>0</v>
      </c>
      <c r="U130" s="147">
        <f t="shared" si="2887"/>
        <v>0</v>
      </c>
      <c r="V130" s="194">
        <f t="shared" si="2888"/>
        <v>0</v>
      </c>
      <c r="W130" s="147">
        <f t="shared" si="2887"/>
        <v>0</v>
      </c>
      <c r="X130" s="194">
        <f t="shared" si="2889"/>
        <v>0</v>
      </c>
      <c r="Y130" s="147">
        <f t="shared" ref="Y130" si="3125">IF(OR($H130=0,X130=0),0,X130/$H130)</f>
        <v>0</v>
      </c>
      <c r="Z130" s="194">
        <f t="shared" si="2891"/>
        <v>0</v>
      </c>
      <c r="AA130" s="147">
        <f t="shared" ref="AA130" si="3126">IF(OR($H130=0,Z130=0),0,Z130/$H130)</f>
        <v>0</v>
      </c>
      <c r="AB130" s="194">
        <f t="shared" si="2893"/>
        <v>0</v>
      </c>
      <c r="AC130" s="147">
        <f t="shared" ref="AC130" si="3127">IF(OR($H130=0,AB130=0),0,AB130/$H130)</f>
        <v>0</v>
      </c>
      <c r="AD130" s="194">
        <f t="shared" si="2895"/>
        <v>0</v>
      </c>
      <c r="AE130" s="147">
        <f t="shared" ref="AE130" si="3128">IF(OR($H130=0,AD130=0),0,AD130/$H130)</f>
        <v>0</v>
      </c>
      <c r="AF130" s="194">
        <f t="shared" si="2897"/>
        <v>0</v>
      </c>
      <c r="AG130" s="147">
        <f t="shared" ref="AG130" si="3129">IF(OR($H130=0,AF130=0),0,AF130/$H130)</f>
        <v>0</v>
      </c>
      <c r="AH130" s="194">
        <f t="shared" si="2899"/>
        <v>0</v>
      </c>
      <c r="AI130" s="147">
        <f t="shared" ref="AI130" si="3130">IF(OR($H130=0,AH130=0),0,AH130/$H130)</f>
        <v>0</v>
      </c>
      <c r="AJ130" s="194">
        <f t="shared" si="2901"/>
        <v>0</v>
      </c>
      <c r="AK130" s="147">
        <f t="shared" ref="AK130" si="3131">IF(OR($H130=0,AJ130=0),0,AJ130/$H130)</f>
        <v>0</v>
      </c>
      <c r="AL130" s="194">
        <f t="shared" si="2903"/>
        <v>0</v>
      </c>
      <c r="AM130" s="147">
        <f t="shared" ref="AM130" si="3132">IF(OR($H130=0,AL130=0),0,AL130/$H130)</f>
        <v>0</v>
      </c>
      <c r="AN130" s="194">
        <f t="shared" si="2905"/>
        <v>0</v>
      </c>
      <c r="AO130" s="147">
        <f t="shared" ref="AO130" si="3133">IF(OR($H130=0,AN130=0),0,AN130/$H130)</f>
        <v>0</v>
      </c>
      <c r="AP130" s="194">
        <f t="shared" si="2907"/>
        <v>0</v>
      </c>
      <c r="AQ130" s="147">
        <f t="shared" ref="AQ130" si="3134">IF(OR($H130=0,AP130=0),0,AP130/$H130)</f>
        <v>0</v>
      </c>
      <c r="AR130" s="194">
        <f t="shared" si="2909"/>
        <v>0</v>
      </c>
      <c r="AS130" s="147">
        <f t="shared" ref="AS130" si="3135">IF(OR($H130=0,AR130=0),0,AR130/$H130)</f>
        <v>0</v>
      </c>
      <c r="AT130" s="194">
        <f t="shared" si="2911"/>
        <v>0</v>
      </c>
      <c r="AU130" s="147">
        <f t="shared" ref="AU130" si="3136">IF(OR($H130=0,AT130=0),0,AT130/$H130)</f>
        <v>0</v>
      </c>
      <c r="AV130" s="194">
        <f t="shared" si="2913"/>
        <v>0</v>
      </c>
      <c r="AW130" s="147">
        <f t="shared" ref="AW130" si="3137">IF(OR($H130=0,AV130=0),0,AV130/$H130)</f>
        <v>0</v>
      </c>
      <c r="AX130" s="194">
        <f t="shared" si="2915"/>
        <v>100</v>
      </c>
      <c r="AY130" s="147">
        <f t="shared" ref="AY130" si="3138">IF(OR($H130=0,AX130=0),0,AX130/$H130)</f>
        <v>1</v>
      </c>
      <c r="AZ130" s="194">
        <f t="shared" si="2917"/>
        <v>100</v>
      </c>
      <c r="BA130" s="147">
        <f t="shared" ref="BA130" si="3139">IF(OR($H130=0,AZ130=0),0,AZ130/$H130)</f>
        <v>1</v>
      </c>
      <c r="BB130" s="194">
        <f t="shared" si="2919"/>
        <v>100</v>
      </c>
      <c r="BC130" s="147">
        <f t="shared" ref="BC130" si="3140">IF(OR($H130=0,BB130=0),0,BB130/$H130)</f>
        <v>1</v>
      </c>
      <c r="BD130" s="194">
        <f t="shared" si="2921"/>
        <v>100</v>
      </c>
      <c r="BE130" s="147">
        <f t="shared" ref="BE130" si="3141">IF(OR($H130=0,BD130=0),0,BD130/$H130)</f>
        <v>1</v>
      </c>
      <c r="BF130" s="194">
        <f t="shared" si="2923"/>
        <v>100</v>
      </c>
      <c r="BG130" s="147">
        <f t="shared" ref="BG130" si="3142">IF(OR($H130=0,BF130=0),0,BF130/$H130)</f>
        <v>1</v>
      </c>
      <c r="BH130" s="194">
        <f t="shared" si="2925"/>
        <v>100</v>
      </c>
      <c r="BI130" s="147">
        <f t="shared" ref="BI130" si="3143">IF(OR($H130=0,BH130=0),0,BH130/$H130)</f>
        <v>1</v>
      </c>
      <c r="BJ130" s="194">
        <f t="shared" si="2927"/>
        <v>100</v>
      </c>
      <c r="BK130" s="147">
        <f t="shared" ref="BK130" si="3144">IF(OR($H130=0,BJ130=0),0,BJ130/$H130)</f>
        <v>1</v>
      </c>
      <c r="BL130" s="194">
        <f t="shared" si="2929"/>
        <v>100</v>
      </c>
      <c r="BM130" s="147">
        <f t="shared" ref="BM130" si="3145">IF(OR($H130=0,BL130=0),0,BL130/$H130)</f>
        <v>1</v>
      </c>
      <c r="BN130" s="194">
        <f t="shared" si="2931"/>
        <v>100</v>
      </c>
      <c r="BO130" s="147">
        <f t="shared" ref="BO130" si="3146">IF(OR($H130=0,BN130=0),0,BN130/$H130)</f>
        <v>1</v>
      </c>
      <c r="BP130" s="194">
        <f t="shared" si="2933"/>
        <v>100</v>
      </c>
      <c r="BQ130" s="147">
        <f t="shared" ref="BQ130" si="3147">IF(OR($H130=0,BP130=0),0,BP130/$H130)</f>
        <v>1</v>
      </c>
      <c r="BR130" s="194">
        <f t="shared" si="2935"/>
        <v>100</v>
      </c>
      <c r="BS130" s="147">
        <f t="shared" ref="BS130" si="3148">IF(OR($H130=0,BR130=0),0,BR130/$H130)</f>
        <v>1</v>
      </c>
      <c r="BT130" s="194">
        <f t="shared" si="2937"/>
        <v>100</v>
      </c>
      <c r="BU130" s="147">
        <f t="shared" si="2938"/>
        <v>1</v>
      </c>
      <c r="BV130" s="194">
        <f t="shared" si="2939"/>
        <v>100</v>
      </c>
      <c r="BW130" s="147">
        <f t="shared" si="2940"/>
        <v>1</v>
      </c>
      <c r="BX130" s="194">
        <f t="shared" si="2941"/>
        <v>100</v>
      </c>
      <c r="BY130" s="147">
        <f t="shared" si="2942"/>
        <v>1</v>
      </c>
      <c r="BZ130" s="194">
        <f t="shared" si="2943"/>
        <v>100</v>
      </c>
      <c r="CA130" s="147">
        <f t="shared" si="2944"/>
        <v>1</v>
      </c>
      <c r="CB130" s="194">
        <f t="shared" si="2945"/>
        <v>100</v>
      </c>
      <c r="CC130" s="147">
        <f t="shared" si="2946"/>
        <v>1</v>
      </c>
      <c r="CD130" s="194">
        <f t="shared" si="2947"/>
        <v>100</v>
      </c>
      <c r="CE130" s="147">
        <f t="shared" si="2948"/>
        <v>1</v>
      </c>
      <c r="CF130" s="194">
        <f t="shared" si="2949"/>
        <v>100</v>
      </c>
      <c r="CG130" s="147">
        <f t="shared" si="2950"/>
        <v>1</v>
      </c>
      <c r="CH130" s="194">
        <f t="shared" si="2951"/>
        <v>100</v>
      </c>
      <c r="CI130" s="147">
        <f t="shared" si="2952"/>
        <v>1</v>
      </c>
      <c r="CJ130" s="194">
        <f t="shared" si="2953"/>
        <v>100</v>
      </c>
      <c r="CK130" s="147">
        <f t="shared" si="2954"/>
        <v>1</v>
      </c>
      <c r="CL130" s="194">
        <f t="shared" si="2955"/>
        <v>100</v>
      </c>
      <c r="CM130" s="147">
        <f t="shared" si="2956"/>
        <v>1</v>
      </c>
    </row>
    <row r="131" spans="1:91" s="142" customFormat="1" ht="14.1" customHeight="1">
      <c r="A131" s="74">
        <f t="shared" si="1641"/>
        <v>269</v>
      </c>
      <c r="B131" s="173" t="s">
        <v>57</v>
      </c>
      <c r="C131" s="174"/>
      <c r="D131" s="140">
        <v>6</v>
      </c>
      <c r="E131" s="140">
        <v>6</v>
      </c>
      <c r="F131" s="175">
        <v>45320</v>
      </c>
      <c r="G131" s="175">
        <v>45337</v>
      </c>
      <c r="H131" s="144">
        <v>100</v>
      </c>
      <c r="I131" s="144">
        <v>100</v>
      </c>
      <c r="J131" s="145" t="s">
        <v>32</v>
      </c>
      <c r="K131" s="141">
        <f t="shared" si="2882"/>
        <v>100</v>
      </c>
      <c r="L131" s="55">
        <f t="shared" si="2883"/>
        <v>7.4999999999999997E-2</v>
      </c>
      <c r="M131" s="147">
        <f t="shared" si="2884"/>
        <v>1</v>
      </c>
      <c r="N131" s="148">
        <f t="shared" si="2885"/>
        <v>1</v>
      </c>
      <c r="O131" s="149">
        <f t="shared" si="1983"/>
        <v>0</v>
      </c>
      <c r="P131" s="150"/>
      <c r="T131" s="194">
        <f t="shared" si="2886"/>
        <v>0</v>
      </c>
      <c r="U131" s="147">
        <f t="shared" si="2887"/>
        <v>0</v>
      </c>
      <c r="V131" s="194">
        <f t="shared" si="2888"/>
        <v>0</v>
      </c>
      <c r="W131" s="147">
        <f t="shared" si="2887"/>
        <v>0</v>
      </c>
      <c r="X131" s="194">
        <f t="shared" si="2889"/>
        <v>0</v>
      </c>
      <c r="Y131" s="147">
        <f t="shared" ref="Y131" si="3149">IF(OR($H131=0,X131=0),0,X131/$H131)</f>
        <v>0</v>
      </c>
      <c r="Z131" s="194">
        <f t="shared" si="2891"/>
        <v>0</v>
      </c>
      <c r="AA131" s="147">
        <f t="shared" ref="AA131" si="3150">IF(OR($H131=0,Z131=0),0,Z131/$H131)</f>
        <v>0</v>
      </c>
      <c r="AB131" s="194">
        <f t="shared" si="2893"/>
        <v>0</v>
      </c>
      <c r="AC131" s="147">
        <f t="shared" ref="AC131" si="3151">IF(OR($H131=0,AB131=0),0,AB131/$H131)</f>
        <v>0</v>
      </c>
      <c r="AD131" s="194">
        <f t="shared" si="2895"/>
        <v>0</v>
      </c>
      <c r="AE131" s="147">
        <f t="shared" ref="AE131" si="3152">IF(OR($H131=0,AD131=0),0,AD131/$H131)</f>
        <v>0</v>
      </c>
      <c r="AF131" s="194">
        <f t="shared" si="2897"/>
        <v>0</v>
      </c>
      <c r="AG131" s="147">
        <f t="shared" ref="AG131" si="3153">IF(OR($H131=0,AF131=0),0,AF131/$H131)</f>
        <v>0</v>
      </c>
      <c r="AH131" s="194">
        <f t="shared" si="2899"/>
        <v>0</v>
      </c>
      <c r="AI131" s="147">
        <f t="shared" ref="AI131" si="3154">IF(OR($H131=0,AH131=0),0,AH131/$H131)</f>
        <v>0</v>
      </c>
      <c r="AJ131" s="194">
        <f t="shared" si="2901"/>
        <v>0</v>
      </c>
      <c r="AK131" s="147">
        <f t="shared" ref="AK131" si="3155">IF(OR($H131=0,AJ131=0),0,AJ131/$H131)</f>
        <v>0</v>
      </c>
      <c r="AL131" s="194">
        <f t="shared" si="2903"/>
        <v>0</v>
      </c>
      <c r="AM131" s="147">
        <f t="shared" ref="AM131" si="3156">IF(OR($H131=0,AL131=0),0,AL131/$H131)</f>
        <v>0</v>
      </c>
      <c r="AN131" s="194">
        <f t="shared" si="2905"/>
        <v>0</v>
      </c>
      <c r="AO131" s="147">
        <f t="shared" ref="AO131" si="3157">IF(OR($H131=0,AN131=0),0,AN131/$H131)</f>
        <v>0</v>
      </c>
      <c r="AP131" s="194">
        <f t="shared" si="2907"/>
        <v>0</v>
      </c>
      <c r="AQ131" s="147">
        <f t="shared" ref="AQ131" si="3158">IF(OR($H131=0,AP131=0),0,AP131/$H131)</f>
        <v>0</v>
      </c>
      <c r="AR131" s="194">
        <f t="shared" si="2909"/>
        <v>0</v>
      </c>
      <c r="AS131" s="147">
        <f t="shared" ref="AS131" si="3159">IF(OR($H131=0,AR131=0),0,AR131/$H131)</f>
        <v>0</v>
      </c>
      <c r="AT131" s="194">
        <f t="shared" si="2911"/>
        <v>0</v>
      </c>
      <c r="AU131" s="147">
        <f t="shared" ref="AU131" si="3160">IF(OR($H131=0,AT131=0),0,AT131/$H131)</f>
        <v>0</v>
      </c>
      <c r="AV131" s="194">
        <f t="shared" si="2913"/>
        <v>0</v>
      </c>
      <c r="AW131" s="147">
        <f t="shared" ref="AW131" si="3161">IF(OR($H131=0,AV131=0),0,AV131/$H131)</f>
        <v>0</v>
      </c>
      <c r="AX131" s="194">
        <f t="shared" si="2915"/>
        <v>66.666666666666671</v>
      </c>
      <c r="AY131" s="147">
        <f t="shared" ref="AY131" si="3162">IF(OR($H131=0,AX131=0),0,AX131/$H131)</f>
        <v>0.66666666666666674</v>
      </c>
      <c r="AZ131" s="194">
        <f t="shared" si="2917"/>
        <v>100</v>
      </c>
      <c r="BA131" s="147">
        <f t="shared" ref="BA131" si="3163">IF(OR($H131=0,AZ131=0),0,AZ131/$H131)</f>
        <v>1</v>
      </c>
      <c r="BB131" s="194">
        <f t="shared" si="2919"/>
        <v>100</v>
      </c>
      <c r="BC131" s="147">
        <f t="shared" ref="BC131" si="3164">IF(OR($H131=0,BB131=0),0,BB131/$H131)</f>
        <v>1</v>
      </c>
      <c r="BD131" s="194">
        <f t="shared" si="2921"/>
        <v>100</v>
      </c>
      <c r="BE131" s="147">
        <f t="shared" ref="BE131" si="3165">IF(OR($H131=0,BD131=0),0,BD131/$H131)</f>
        <v>1</v>
      </c>
      <c r="BF131" s="194">
        <f t="shared" si="2923"/>
        <v>100</v>
      </c>
      <c r="BG131" s="147">
        <f t="shared" ref="BG131" si="3166">IF(OR($H131=0,BF131=0),0,BF131/$H131)</f>
        <v>1</v>
      </c>
      <c r="BH131" s="194">
        <f t="shared" si="2925"/>
        <v>100</v>
      </c>
      <c r="BI131" s="147">
        <f t="shared" ref="BI131" si="3167">IF(OR($H131=0,BH131=0),0,BH131/$H131)</f>
        <v>1</v>
      </c>
      <c r="BJ131" s="194">
        <f t="shared" si="2927"/>
        <v>100</v>
      </c>
      <c r="BK131" s="147">
        <f t="shared" ref="BK131" si="3168">IF(OR($H131=0,BJ131=0),0,BJ131/$H131)</f>
        <v>1</v>
      </c>
      <c r="BL131" s="194">
        <f t="shared" si="2929"/>
        <v>100</v>
      </c>
      <c r="BM131" s="147">
        <f t="shared" ref="BM131" si="3169">IF(OR($H131=0,BL131=0),0,BL131/$H131)</f>
        <v>1</v>
      </c>
      <c r="BN131" s="194">
        <f t="shared" si="2931"/>
        <v>100</v>
      </c>
      <c r="BO131" s="147">
        <f t="shared" ref="BO131" si="3170">IF(OR($H131=0,BN131=0),0,BN131/$H131)</f>
        <v>1</v>
      </c>
      <c r="BP131" s="194">
        <f t="shared" si="2933"/>
        <v>100</v>
      </c>
      <c r="BQ131" s="147">
        <f t="shared" ref="BQ131" si="3171">IF(OR($H131=0,BP131=0),0,BP131/$H131)</f>
        <v>1</v>
      </c>
      <c r="BR131" s="194">
        <f t="shared" si="2935"/>
        <v>100</v>
      </c>
      <c r="BS131" s="147">
        <f t="shared" ref="BS131" si="3172">IF(OR($H131=0,BR131=0),0,BR131/$H131)</f>
        <v>1</v>
      </c>
      <c r="BT131" s="194">
        <f t="shared" si="2937"/>
        <v>100</v>
      </c>
      <c r="BU131" s="147">
        <f t="shared" si="2938"/>
        <v>1</v>
      </c>
      <c r="BV131" s="194">
        <f t="shared" si="2939"/>
        <v>100</v>
      </c>
      <c r="BW131" s="147">
        <f t="shared" si="2940"/>
        <v>1</v>
      </c>
      <c r="BX131" s="194">
        <f t="shared" si="2941"/>
        <v>100</v>
      </c>
      <c r="BY131" s="147">
        <f t="shared" si="2942"/>
        <v>1</v>
      </c>
      <c r="BZ131" s="194">
        <f t="shared" si="2943"/>
        <v>100</v>
      </c>
      <c r="CA131" s="147">
        <f t="shared" si="2944"/>
        <v>1</v>
      </c>
      <c r="CB131" s="194">
        <f t="shared" si="2945"/>
        <v>100</v>
      </c>
      <c r="CC131" s="147">
        <f t="shared" si="2946"/>
        <v>1</v>
      </c>
      <c r="CD131" s="194">
        <f t="shared" si="2947"/>
        <v>100</v>
      </c>
      <c r="CE131" s="147">
        <f t="shared" si="2948"/>
        <v>1</v>
      </c>
      <c r="CF131" s="194">
        <f t="shared" si="2949"/>
        <v>100</v>
      </c>
      <c r="CG131" s="147">
        <f t="shared" si="2950"/>
        <v>1</v>
      </c>
      <c r="CH131" s="194">
        <f t="shared" si="2951"/>
        <v>100</v>
      </c>
      <c r="CI131" s="147">
        <f t="shared" si="2952"/>
        <v>1</v>
      </c>
      <c r="CJ131" s="194">
        <f t="shared" si="2953"/>
        <v>100</v>
      </c>
      <c r="CK131" s="147">
        <f t="shared" si="2954"/>
        <v>1</v>
      </c>
      <c r="CL131" s="194">
        <f t="shared" si="2955"/>
        <v>100</v>
      </c>
      <c r="CM131" s="147">
        <f t="shared" si="2956"/>
        <v>1</v>
      </c>
    </row>
    <row r="132" spans="1:91" s="142" customFormat="1" ht="14.1" customHeight="1">
      <c r="A132" s="74">
        <f t="shared" si="1641"/>
        <v>270</v>
      </c>
      <c r="B132" s="173" t="s">
        <v>66</v>
      </c>
      <c r="C132" s="174"/>
      <c r="D132" s="140">
        <v>0</v>
      </c>
      <c r="E132" s="140">
        <v>1</v>
      </c>
      <c r="F132" s="175">
        <v>45337</v>
      </c>
      <c r="G132" s="175">
        <v>45337</v>
      </c>
      <c r="H132" s="144">
        <v>100</v>
      </c>
      <c r="I132" s="144">
        <v>100</v>
      </c>
      <c r="J132" s="145" t="s">
        <v>32</v>
      </c>
      <c r="K132" s="141">
        <f t="shared" si="2882"/>
        <v>100</v>
      </c>
      <c r="L132" s="55">
        <f t="shared" si="2883"/>
        <v>0</v>
      </c>
      <c r="M132" s="147">
        <f t="shared" si="2884"/>
        <v>1</v>
      </c>
      <c r="N132" s="148">
        <f t="shared" si="2885"/>
        <v>1</v>
      </c>
      <c r="O132" s="149">
        <f t="shared" si="1983"/>
        <v>0</v>
      </c>
      <c r="P132" s="150"/>
      <c r="T132" s="194">
        <f t="shared" si="2886"/>
        <v>0</v>
      </c>
      <c r="U132" s="147">
        <f t="shared" si="2887"/>
        <v>0</v>
      </c>
      <c r="V132" s="194">
        <f t="shared" si="2888"/>
        <v>0</v>
      </c>
      <c r="W132" s="147">
        <f t="shared" si="2887"/>
        <v>0</v>
      </c>
      <c r="X132" s="194">
        <f t="shared" si="2889"/>
        <v>0</v>
      </c>
      <c r="Y132" s="147">
        <f t="shared" ref="Y132" si="3173">IF(OR($H132=0,X132=0),0,X132/$H132)</f>
        <v>0</v>
      </c>
      <c r="Z132" s="194">
        <f t="shared" si="2891"/>
        <v>0</v>
      </c>
      <c r="AA132" s="147">
        <f t="shared" ref="AA132" si="3174">IF(OR($H132=0,Z132=0),0,Z132/$H132)</f>
        <v>0</v>
      </c>
      <c r="AB132" s="194">
        <f t="shared" si="2893"/>
        <v>0</v>
      </c>
      <c r="AC132" s="147">
        <f t="shared" ref="AC132" si="3175">IF(OR($H132=0,AB132=0),0,AB132/$H132)</f>
        <v>0</v>
      </c>
      <c r="AD132" s="194">
        <f t="shared" si="2895"/>
        <v>0</v>
      </c>
      <c r="AE132" s="147">
        <f t="shared" ref="AE132" si="3176">IF(OR($H132=0,AD132=0),0,AD132/$H132)</f>
        <v>0</v>
      </c>
      <c r="AF132" s="194">
        <f t="shared" si="2897"/>
        <v>0</v>
      </c>
      <c r="AG132" s="147">
        <f t="shared" ref="AG132" si="3177">IF(OR($H132=0,AF132=0),0,AF132/$H132)</f>
        <v>0</v>
      </c>
      <c r="AH132" s="194">
        <f t="shared" si="2899"/>
        <v>0</v>
      </c>
      <c r="AI132" s="147">
        <f t="shared" ref="AI132" si="3178">IF(OR($H132=0,AH132=0),0,AH132/$H132)</f>
        <v>0</v>
      </c>
      <c r="AJ132" s="194">
        <f t="shared" si="2901"/>
        <v>0</v>
      </c>
      <c r="AK132" s="147">
        <f t="shared" ref="AK132" si="3179">IF(OR($H132=0,AJ132=0),0,AJ132/$H132)</f>
        <v>0</v>
      </c>
      <c r="AL132" s="194">
        <f t="shared" si="2903"/>
        <v>0</v>
      </c>
      <c r="AM132" s="147">
        <f t="shared" ref="AM132" si="3180">IF(OR($H132=0,AL132=0),0,AL132/$H132)</f>
        <v>0</v>
      </c>
      <c r="AN132" s="194">
        <f t="shared" si="2905"/>
        <v>0</v>
      </c>
      <c r="AO132" s="147">
        <f t="shared" ref="AO132" si="3181">IF(OR($H132=0,AN132=0),0,AN132/$H132)</f>
        <v>0</v>
      </c>
      <c r="AP132" s="194">
        <f t="shared" si="2907"/>
        <v>0</v>
      </c>
      <c r="AQ132" s="147">
        <f t="shared" ref="AQ132" si="3182">IF(OR($H132=0,AP132=0),0,AP132/$H132)</f>
        <v>0</v>
      </c>
      <c r="AR132" s="194">
        <f t="shared" si="2909"/>
        <v>0</v>
      </c>
      <c r="AS132" s="147">
        <f t="shared" ref="AS132" si="3183">IF(OR($H132=0,AR132=0),0,AR132/$H132)</f>
        <v>0</v>
      </c>
      <c r="AT132" s="194">
        <f t="shared" si="2911"/>
        <v>0</v>
      </c>
      <c r="AU132" s="147">
        <f t="shared" ref="AU132" si="3184">IF(OR($H132=0,AT132=0),0,AT132/$H132)</f>
        <v>0</v>
      </c>
      <c r="AV132" s="194">
        <f t="shared" si="2913"/>
        <v>0</v>
      </c>
      <c r="AW132" s="147">
        <f t="shared" ref="AW132" si="3185">IF(OR($H132=0,AV132=0),0,AV132/$H132)</f>
        <v>0</v>
      </c>
      <c r="AX132" s="194">
        <f t="shared" si="2915"/>
        <v>0</v>
      </c>
      <c r="AY132" s="147">
        <f t="shared" ref="AY132" si="3186">IF(OR($H132=0,AX132=0),0,AX132/$H132)</f>
        <v>0</v>
      </c>
      <c r="AZ132" s="194">
        <f t="shared" si="2917"/>
        <v>0</v>
      </c>
      <c r="BA132" s="147">
        <f t="shared" ref="BA132" si="3187">IF(OR($H132=0,AZ132=0),0,AZ132/$H132)</f>
        <v>0</v>
      </c>
      <c r="BB132" s="194">
        <f t="shared" si="2919"/>
        <v>100</v>
      </c>
      <c r="BC132" s="147">
        <f t="shared" ref="BC132" si="3188">IF(OR($H132=0,BB132=0),0,BB132/$H132)</f>
        <v>1</v>
      </c>
      <c r="BD132" s="194">
        <f t="shared" si="2921"/>
        <v>100</v>
      </c>
      <c r="BE132" s="147">
        <f t="shared" ref="BE132" si="3189">IF(OR($H132=0,BD132=0),0,BD132/$H132)</f>
        <v>1</v>
      </c>
      <c r="BF132" s="194">
        <f t="shared" si="2923"/>
        <v>100</v>
      </c>
      <c r="BG132" s="147">
        <f t="shared" ref="BG132" si="3190">IF(OR($H132=0,BF132=0),0,BF132/$H132)</f>
        <v>1</v>
      </c>
      <c r="BH132" s="194">
        <f t="shared" si="2925"/>
        <v>100</v>
      </c>
      <c r="BI132" s="147">
        <f t="shared" ref="BI132" si="3191">IF(OR($H132=0,BH132=0),0,BH132/$H132)</f>
        <v>1</v>
      </c>
      <c r="BJ132" s="194">
        <f t="shared" si="2927"/>
        <v>100</v>
      </c>
      <c r="BK132" s="147">
        <f t="shared" ref="BK132" si="3192">IF(OR($H132=0,BJ132=0),0,BJ132/$H132)</f>
        <v>1</v>
      </c>
      <c r="BL132" s="194">
        <f t="shared" si="2929"/>
        <v>100</v>
      </c>
      <c r="BM132" s="147">
        <f t="shared" ref="BM132" si="3193">IF(OR($H132=0,BL132=0),0,BL132/$H132)</f>
        <v>1</v>
      </c>
      <c r="BN132" s="194">
        <f t="shared" si="2931"/>
        <v>100</v>
      </c>
      <c r="BO132" s="147">
        <f t="shared" ref="BO132" si="3194">IF(OR($H132=0,BN132=0),0,BN132/$H132)</f>
        <v>1</v>
      </c>
      <c r="BP132" s="194">
        <f t="shared" si="2933"/>
        <v>100</v>
      </c>
      <c r="BQ132" s="147">
        <f t="shared" ref="BQ132" si="3195">IF(OR($H132=0,BP132=0),0,BP132/$H132)</f>
        <v>1</v>
      </c>
      <c r="BR132" s="194">
        <f t="shared" si="2935"/>
        <v>100</v>
      </c>
      <c r="BS132" s="147">
        <f t="shared" ref="BS132" si="3196">IF(OR($H132=0,BR132=0),0,BR132/$H132)</f>
        <v>1</v>
      </c>
      <c r="BT132" s="194">
        <f t="shared" si="2937"/>
        <v>100</v>
      </c>
      <c r="BU132" s="147">
        <f t="shared" si="2938"/>
        <v>1</v>
      </c>
      <c r="BV132" s="194">
        <f t="shared" si="2939"/>
        <v>100</v>
      </c>
      <c r="BW132" s="147">
        <f t="shared" si="2940"/>
        <v>1</v>
      </c>
      <c r="BX132" s="194">
        <f t="shared" si="2941"/>
        <v>100</v>
      </c>
      <c r="BY132" s="147">
        <f t="shared" si="2942"/>
        <v>1</v>
      </c>
      <c r="BZ132" s="194">
        <f t="shared" si="2943"/>
        <v>100</v>
      </c>
      <c r="CA132" s="147">
        <f t="shared" si="2944"/>
        <v>1</v>
      </c>
      <c r="CB132" s="194">
        <f t="shared" si="2945"/>
        <v>100</v>
      </c>
      <c r="CC132" s="147">
        <f t="shared" si="2946"/>
        <v>1</v>
      </c>
      <c r="CD132" s="194">
        <f t="shared" si="2947"/>
        <v>100</v>
      </c>
      <c r="CE132" s="147">
        <f t="shared" si="2948"/>
        <v>1</v>
      </c>
      <c r="CF132" s="194">
        <f t="shared" si="2949"/>
        <v>100</v>
      </c>
      <c r="CG132" s="147">
        <f t="shared" si="2950"/>
        <v>1</v>
      </c>
      <c r="CH132" s="194">
        <f t="shared" si="2951"/>
        <v>100</v>
      </c>
      <c r="CI132" s="147">
        <f t="shared" si="2952"/>
        <v>1</v>
      </c>
      <c r="CJ132" s="194">
        <f t="shared" si="2953"/>
        <v>100</v>
      </c>
      <c r="CK132" s="147">
        <f t="shared" si="2954"/>
        <v>1</v>
      </c>
      <c r="CL132" s="194">
        <f t="shared" si="2955"/>
        <v>100</v>
      </c>
      <c r="CM132" s="147">
        <f t="shared" si="2956"/>
        <v>1</v>
      </c>
    </row>
    <row r="133" spans="1:91" s="142" customFormat="1" ht="14.1" customHeight="1">
      <c r="A133" s="74">
        <f t="shared" si="1641"/>
        <v>271</v>
      </c>
      <c r="B133" s="173" t="s">
        <v>67</v>
      </c>
      <c r="C133" s="174"/>
      <c r="D133" s="140">
        <v>0</v>
      </c>
      <c r="E133" s="140">
        <v>1</v>
      </c>
      <c r="F133" s="175">
        <v>45337</v>
      </c>
      <c r="G133" s="175">
        <v>45337</v>
      </c>
      <c r="H133" s="144">
        <v>100</v>
      </c>
      <c r="I133" s="144">
        <v>100</v>
      </c>
      <c r="J133" s="145" t="s">
        <v>32</v>
      </c>
      <c r="K133" s="141">
        <f t="shared" si="2882"/>
        <v>100</v>
      </c>
      <c r="L133" s="55">
        <f>D133/$D$120</f>
        <v>0</v>
      </c>
      <c r="M133" s="147">
        <f t="shared" si="2884"/>
        <v>1</v>
      </c>
      <c r="N133" s="148">
        <f t="shared" si="2885"/>
        <v>1</v>
      </c>
      <c r="O133" s="149">
        <f t="shared" si="1983"/>
        <v>0</v>
      </c>
      <c r="P133" s="150"/>
      <c r="T133" s="194">
        <f t="shared" si="2886"/>
        <v>0</v>
      </c>
      <c r="U133" s="147">
        <f t="shared" si="2887"/>
        <v>0</v>
      </c>
      <c r="V133" s="194">
        <f t="shared" si="2888"/>
        <v>0</v>
      </c>
      <c r="W133" s="147">
        <f t="shared" si="2887"/>
        <v>0</v>
      </c>
      <c r="X133" s="194">
        <f t="shared" si="2889"/>
        <v>0</v>
      </c>
      <c r="Y133" s="147">
        <f t="shared" ref="Y133" si="3197">IF(OR($H133=0,X133=0),0,X133/$H133)</f>
        <v>0</v>
      </c>
      <c r="Z133" s="194">
        <f t="shared" si="2891"/>
        <v>0</v>
      </c>
      <c r="AA133" s="147">
        <f t="shared" ref="AA133" si="3198">IF(OR($H133=0,Z133=0),0,Z133/$H133)</f>
        <v>0</v>
      </c>
      <c r="AB133" s="194">
        <f t="shared" si="2893"/>
        <v>0</v>
      </c>
      <c r="AC133" s="147">
        <f t="shared" ref="AC133" si="3199">IF(OR($H133=0,AB133=0),0,AB133/$H133)</f>
        <v>0</v>
      </c>
      <c r="AD133" s="194">
        <f t="shared" si="2895"/>
        <v>0</v>
      </c>
      <c r="AE133" s="147">
        <f t="shared" ref="AE133" si="3200">IF(OR($H133=0,AD133=0),0,AD133/$H133)</f>
        <v>0</v>
      </c>
      <c r="AF133" s="194">
        <f t="shared" si="2897"/>
        <v>0</v>
      </c>
      <c r="AG133" s="147">
        <f t="shared" ref="AG133" si="3201">IF(OR($H133=0,AF133=0),0,AF133/$H133)</f>
        <v>0</v>
      </c>
      <c r="AH133" s="194">
        <f t="shared" si="2899"/>
        <v>0</v>
      </c>
      <c r="AI133" s="147">
        <f t="shared" ref="AI133" si="3202">IF(OR($H133=0,AH133=0),0,AH133/$H133)</f>
        <v>0</v>
      </c>
      <c r="AJ133" s="194">
        <f t="shared" si="2901"/>
        <v>0</v>
      </c>
      <c r="AK133" s="147">
        <f t="shared" ref="AK133" si="3203">IF(OR($H133=0,AJ133=0),0,AJ133/$H133)</f>
        <v>0</v>
      </c>
      <c r="AL133" s="194">
        <f t="shared" si="2903"/>
        <v>0</v>
      </c>
      <c r="AM133" s="147">
        <f t="shared" ref="AM133" si="3204">IF(OR($H133=0,AL133=0),0,AL133/$H133)</f>
        <v>0</v>
      </c>
      <c r="AN133" s="194">
        <f t="shared" si="2905"/>
        <v>0</v>
      </c>
      <c r="AO133" s="147">
        <f t="shared" ref="AO133" si="3205">IF(OR($H133=0,AN133=0),0,AN133/$H133)</f>
        <v>0</v>
      </c>
      <c r="AP133" s="194">
        <f t="shared" si="2907"/>
        <v>0</v>
      </c>
      <c r="AQ133" s="147">
        <f t="shared" ref="AQ133" si="3206">IF(OR($H133=0,AP133=0),0,AP133/$H133)</f>
        <v>0</v>
      </c>
      <c r="AR133" s="194">
        <f t="shared" si="2909"/>
        <v>0</v>
      </c>
      <c r="AS133" s="147">
        <f t="shared" ref="AS133" si="3207">IF(OR($H133=0,AR133=0),0,AR133/$H133)</f>
        <v>0</v>
      </c>
      <c r="AT133" s="194">
        <f t="shared" si="2911"/>
        <v>0</v>
      </c>
      <c r="AU133" s="147">
        <f t="shared" ref="AU133" si="3208">IF(OR($H133=0,AT133=0),0,AT133/$H133)</f>
        <v>0</v>
      </c>
      <c r="AV133" s="194">
        <f t="shared" si="2913"/>
        <v>0</v>
      </c>
      <c r="AW133" s="147">
        <f t="shared" ref="AW133" si="3209">IF(OR($H133=0,AV133=0),0,AV133/$H133)</f>
        <v>0</v>
      </c>
      <c r="AX133" s="194">
        <f t="shared" si="2915"/>
        <v>0</v>
      </c>
      <c r="AY133" s="147">
        <f t="shared" ref="AY133" si="3210">IF(OR($H133=0,AX133=0),0,AX133/$H133)</f>
        <v>0</v>
      </c>
      <c r="AZ133" s="194">
        <f t="shared" si="2917"/>
        <v>0</v>
      </c>
      <c r="BA133" s="147">
        <f t="shared" ref="BA133" si="3211">IF(OR($H133=0,AZ133=0),0,AZ133/$H133)</f>
        <v>0</v>
      </c>
      <c r="BB133" s="194">
        <f t="shared" si="2919"/>
        <v>100</v>
      </c>
      <c r="BC133" s="147">
        <f t="shared" ref="BC133" si="3212">IF(OR($H133=0,BB133=0),0,BB133/$H133)</f>
        <v>1</v>
      </c>
      <c r="BD133" s="194">
        <f t="shared" si="2921"/>
        <v>100</v>
      </c>
      <c r="BE133" s="147">
        <f t="shared" ref="BE133" si="3213">IF(OR($H133=0,BD133=0),0,BD133/$H133)</f>
        <v>1</v>
      </c>
      <c r="BF133" s="194">
        <f t="shared" si="2923"/>
        <v>100</v>
      </c>
      <c r="BG133" s="147">
        <f t="shared" ref="BG133" si="3214">IF(OR($H133=0,BF133=0),0,BF133/$H133)</f>
        <v>1</v>
      </c>
      <c r="BH133" s="194">
        <f t="shared" si="2925"/>
        <v>100</v>
      </c>
      <c r="BI133" s="147">
        <f t="shared" ref="BI133" si="3215">IF(OR($H133=0,BH133=0),0,BH133/$H133)</f>
        <v>1</v>
      </c>
      <c r="BJ133" s="194">
        <f t="shared" si="2927"/>
        <v>100</v>
      </c>
      <c r="BK133" s="147">
        <f t="shared" ref="BK133" si="3216">IF(OR($H133=0,BJ133=0),0,BJ133/$H133)</f>
        <v>1</v>
      </c>
      <c r="BL133" s="194">
        <f t="shared" si="2929"/>
        <v>100</v>
      </c>
      <c r="BM133" s="147">
        <f t="shared" ref="BM133" si="3217">IF(OR($H133=0,BL133=0),0,BL133/$H133)</f>
        <v>1</v>
      </c>
      <c r="BN133" s="194">
        <f t="shared" si="2931"/>
        <v>100</v>
      </c>
      <c r="BO133" s="147">
        <f t="shared" ref="BO133" si="3218">IF(OR($H133=0,BN133=0),0,BN133/$H133)</f>
        <v>1</v>
      </c>
      <c r="BP133" s="194">
        <f t="shared" si="2933"/>
        <v>100</v>
      </c>
      <c r="BQ133" s="147">
        <f t="shared" ref="BQ133" si="3219">IF(OR($H133=0,BP133=0),0,BP133/$H133)</f>
        <v>1</v>
      </c>
      <c r="BR133" s="194">
        <f t="shared" si="2935"/>
        <v>100</v>
      </c>
      <c r="BS133" s="147">
        <f t="shared" ref="BS133" si="3220">IF(OR($H133=0,BR133=0),0,BR133/$H133)</f>
        <v>1</v>
      </c>
      <c r="BT133" s="194">
        <f t="shared" si="2937"/>
        <v>100</v>
      </c>
      <c r="BU133" s="147">
        <f t="shared" si="2938"/>
        <v>1</v>
      </c>
      <c r="BV133" s="194">
        <f t="shared" si="2939"/>
        <v>100</v>
      </c>
      <c r="BW133" s="147">
        <f t="shared" si="2940"/>
        <v>1</v>
      </c>
      <c r="BX133" s="194">
        <f t="shared" si="2941"/>
        <v>100</v>
      </c>
      <c r="BY133" s="147">
        <f t="shared" si="2942"/>
        <v>1</v>
      </c>
      <c r="BZ133" s="194">
        <f t="shared" si="2943"/>
        <v>100</v>
      </c>
      <c r="CA133" s="147">
        <f t="shared" si="2944"/>
        <v>1</v>
      </c>
      <c r="CB133" s="194">
        <f t="shared" si="2945"/>
        <v>100</v>
      </c>
      <c r="CC133" s="147">
        <f t="shared" si="2946"/>
        <v>1</v>
      </c>
      <c r="CD133" s="194">
        <f t="shared" si="2947"/>
        <v>100</v>
      </c>
      <c r="CE133" s="147">
        <f t="shared" si="2948"/>
        <v>1</v>
      </c>
      <c r="CF133" s="194">
        <f t="shared" si="2949"/>
        <v>100</v>
      </c>
      <c r="CG133" s="147">
        <f t="shared" si="2950"/>
        <v>1</v>
      </c>
      <c r="CH133" s="194">
        <f t="shared" si="2951"/>
        <v>100</v>
      </c>
      <c r="CI133" s="147">
        <f t="shared" si="2952"/>
        <v>1</v>
      </c>
      <c r="CJ133" s="194">
        <f t="shared" si="2953"/>
        <v>100</v>
      </c>
      <c r="CK133" s="147">
        <f t="shared" si="2954"/>
        <v>1</v>
      </c>
      <c r="CL133" s="194">
        <f t="shared" si="2955"/>
        <v>100</v>
      </c>
      <c r="CM133" s="147">
        <f t="shared" si="2956"/>
        <v>1</v>
      </c>
    </row>
    <row r="134" spans="1:91" s="142" customFormat="1" ht="14.1" customHeight="1">
      <c r="A134" s="74">
        <f t="shared" si="1641"/>
        <v>272</v>
      </c>
      <c r="B134" s="173" t="s">
        <v>91</v>
      </c>
      <c r="C134" s="174"/>
      <c r="D134" s="140">
        <v>0</v>
      </c>
      <c r="E134" s="140">
        <v>1</v>
      </c>
      <c r="F134" s="175">
        <v>45337</v>
      </c>
      <c r="G134" s="175">
        <v>45337</v>
      </c>
      <c r="H134" s="144">
        <v>100</v>
      </c>
      <c r="I134" s="144">
        <v>100</v>
      </c>
      <c r="J134" s="145" t="s">
        <v>32</v>
      </c>
      <c r="K134" s="141">
        <f t="shared" si="2882"/>
        <v>100</v>
      </c>
      <c r="L134" s="55">
        <f>D134/$D$87</f>
        <v>0</v>
      </c>
      <c r="M134" s="147">
        <f t="shared" si="2884"/>
        <v>1</v>
      </c>
      <c r="N134" s="148">
        <f t="shared" si="2885"/>
        <v>1</v>
      </c>
      <c r="O134" s="149">
        <f t="shared" si="1983"/>
        <v>0</v>
      </c>
      <c r="P134" s="150"/>
      <c r="T134" s="194">
        <f t="shared" si="2886"/>
        <v>0</v>
      </c>
      <c r="U134" s="147">
        <f t="shared" si="2887"/>
        <v>0</v>
      </c>
      <c r="V134" s="194">
        <f t="shared" si="2888"/>
        <v>0</v>
      </c>
      <c r="W134" s="147">
        <f t="shared" si="2887"/>
        <v>0</v>
      </c>
      <c r="X134" s="194">
        <f t="shared" si="2889"/>
        <v>0</v>
      </c>
      <c r="Y134" s="147">
        <f t="shared" ref="Y134" si="3221">IF(OR($H134=0,X134=0),0,X134/$H134)</f>
        <v>0</v>
      </c>
      <c r="Z134" s="194">
        <f t="shared" si="2891"/>
        <v>0</v>
      </c>
      <c r="AA134" s="147">
        <f t="shared" ref="AA134" si="3222">IF(OR($H134=0,Z134=0),0,Z134/$H134)</f>
        <v>0</v>
      </c>
      <c r="AB134" s="194">
        <f t="shared" si="2893"/>
        <v>0</v>
      </c>
      <c r="AC134" s="147">
        <f t="shared" ref="AC134" si="3223">IF(OR($H134=0,AB134=0),0,AB134/$H134)</f>
        <v>0</v>
      </c>
      <c r="AD134" s="194">
        <f t="shared" si="2895"/>
        <v>0</v>
      </c>
      <c r="AE134" s="147">
        <f t="shared" ref="AE134" si="3224">IF(OR($H134=0,AD134=0),0,AD134/$H134)</f>
        <v>0</v>
      </c>
      <c r="AF134" s="194">
        <f t="shared" si="2897"/>
        <v>0</v>
      </c>
      <c r="AG134" s="147">
        <f t="shared" ref="AG134" si="3225">IF(OR($H134=0,AF134=0),0,AF134/$H134)</f>
        <v>0</v>
      </c>
      <c r="AH134" s="194">
        <f t="shared" si="2899"/>
        <v>0</v>
      </c>
      <c r="AI134" s="147">
        <f t="shared" ref="AI134" si="3226">IF(OR($H134=0,AH134=0),0,AH134/$H134)</f>
        <v>0</v>
      </c>
      <c r="AJ134" s="194">
        <f t="shared" si="2901"/>
        <v>0</v>
      </c>
      <c r="AK134" s="147">
        <f t="shared" ref="AK134" si="3227">IF(OR($H134=0,AJ134=0),0,AJ134/$H134)</f>
        <v>0</v>
      </c>
      <c r="AL134" s="194">
        <f t="shared" si="2903"/>
        <v>0</v>
      </c>
      <c r="AM134" s="147">
        <f t="shared" ref="AM134" si="3228">IF(OR($H134=0,AL134=0),0,AL134/$H134)</f>
        <v>0</v>
      </c>
      <c r="AN134" s="194">
        <f t="shared" si="2905"/>
        <v>0</v>
      </c>
      <c r="AO134" s="147">
        <f t="shared" ref="AO134" si="3229">IF(OR($H134=0,AN134=0),0,AN134/$H134)</f>
        <v>0</v>
      </c>
      <c r="AP134" s="194">
        <f t="shared" si="2907"/>
        <v>0</v>
      </c>
      <c r="AQ134" s="147">
        <f t="shared" ref="AQ134" si="3230">IF(OR($H134=0,AP134=0),0,AP134/$H134)</f>
        <v>0</v>
      </c>
      <c r="AR134" s="194">
        <f t="shared" si="2909"/>
        <v>0</v>
      </c>
      <c r="AS134" s="147">
        <f t="shared" ref="AS134" si="3231">IF(OR($H134=0,AR134=0),0,AR134/$H134)</f>
        <v>0</v>
      </c>
      <c r="AT134" s="194">
        <f t="shared" si="2911"/>
        <v>0</v>
      </c>
      <c r="AU134" s="147">
        <f t="shared" ref="AU134" si="3232">IF(OR($H134=0,AT134=0),0,AT134/$H134)</f>
        <v>0</v>
      </c>
      <c r="AV134" s="194">
        <f t="shared" si="2913"/>
        <v>0</v>
      </c>
      <c r="AW134" s="147">
        <f t="shared" ref="AW134" si="3233">IF(OR($H134=0,AV134=0),0,AV134/$H134)</f>
        <v>0</v>
      </c>
      <c r="AX134" s="194">
        <f t="shared" si="2915"/>
        <v>0</v>
      </c>
      <c r="AY134" s="147">
        <f t="shared" ref="AY134" si="3234">IF(OR($H134=0,AX134=0),0,AX134/$H134)</f>
        <v>0</v>
      </c>
      <c r="AZ134" s="194">
        <f t="shared" si="2917"/>
        <v>0</v>
      </c>
      <c r="BA134" s="147">
        <f t="shared" ref="BA134" si="3235">IF(OR($H134=0,AZ134=0),0,AZ134/$H134)</f>
        <v>0</v>
      </c>
      <c r="BB134" s="194">
        <f t="shared" si="2919"/>
        <v>100</v>
      </c>
      <c r="BC134" s="147">
        <f t="shared" ref="BC134" si="3236">IF(OR($H134=0,BB134=0),0,BB134/$H134)</f>
        <v>1</v>
      </c>
      <c r="BD134" s="194">
        <f t="shared" si="2921"/>
        <v>100</v>
      </c>
      <c r="BE134" s="147">
        <f t="shared" ref="BE134" si="3237">IF(OR($H134=0,BD134=0),0,BD134/$H134)</f>
        <v>1</v>
      </c>
      <c r="BF134" s="194">
        <f t="shared" si="2923"/>
        <v>100</v>
      </c>
      <c r="BG134" s="147">
        <f t="shared" ref="BG134" si="3238">IF(OR($H134=0,BF134=0),0,BF134/$H134)</f>
        <v>1</v>
      </c>
      <c r="BH134" s="194">
        <f t="shared" si="2925"/>
        <v>100</v>
      </c>
      <c r="BI134" s="147">
        <f t="shared" ref="BI134" si="3239">IF(OR($H134=0,BH134=0),0,BH134/$H134)</f>
        <v>1</v>
      </c>
      <c r="BJ134" s="194">
        <f t="shared" si="2927"/>
        <v>100</v>
      </c>
      <c r="BK134" s="147">
        <f t="shared" ref="BK134" si="3240">IF(OR($H134=0,BJ134=0),0,BJ134/$H134)</f>
        <v>1</v>
      </c>
      <c r="BL134" s="194">
        <f t="shared" si="2929"/>
        <v>100</v>
      </c>
      <c r="BM134" s="147">
        <f t="shared" ref="BM134" si="3241">IF(OR($H134=0,BL134=0),0,BL134/$H134)</f>
        <v>1</v>
      </c>
      <c r="BN134" s="194">
        <f t="shared" si="2931"/>
        <v>100</v>
      </c>
      <c r="BO134" s="147">
        <f t="shared" ref="BO134" si="3242">IF(OR($H134=0,BN134=0),0,BN134/$H134)</f>
        <v>1</v>
      </c>
      <c r="BP134" s="194">
        <f t="shared" si="2933"/>
        <v>100</v>
      </c>
      <c r="BQ134" s="147">
        <f t="shared" ref="BQ134" si="3243">IF(OR($H134=0,BP134=0),0,BP134/$H134)</f>
        <v>1</v>
      </c>
      <c r="BR134" s="194">
        <f t="shared" si="2935"/>
        <v>100</v>
      </c>
      <c r="BS134" s="147">
        <f t="shared" ref="BS134" si="3244">IF(OR($H134=0,BR134=0),0,BR134/$H134)</f>
        <v>1</v>
      </c>
      <c r="BT134" s="194">
        <f t="shared" si="2937"/>
        <v>100</v>
      </c>
      <c r="BU134" s="147">
        <f t="shared" si="2938"/>
        <v>1</v>
      </c>
      <c r="BV134" s="194">
        <f t="shared" si="2939"/>
        <v>100</v>
      </c>
      <c r="BW134" s="147">
        <f t="shared" si="2940"/>
        <v>1</v>
      </c>
      <c r="BX134" s="194">
        <f t="shared" si="2941"/>
        <v>100</v>
      </c>
      <c r="BY134" s="147">
        <f t="shared" si="2942"/>
        <v>1</v>
      </c>
      <c r="BZ134" s="194">
        <f t="shared" si="2943"/>
        <v>100</v>
      </c>
      <c r="CA134" s="147">
        <f t="shared" si="2944"/>
        <v>1</v>
      </c>
      <c r="CB134" s="194">
        <f t="shared" si="2945"/>
        <v>100</v>
      </c>
      <c r="CC134" s="147">
        <f t="shared" si="2946"/>
        <v>1</v>
      </c>
      <c r="CD134" s="194">
        <f t="shared" si="2947"/>
        <v>100</v>
      </c>
      <c r="CE134" s="147">
        <f t="shared" si="2948"/>
        <v>1</v>
      </c>
      <c r="CF134" s="194">
        <f t="shared" si="2949"/>
        <v>100</v>
      </c>
      <c r="CG134" s="147">
        <f t="shared" si="2950"/>
        <v>1</v>
      </c>
      <c r="CH134" s="194">
        <f t="shared" si="2951"/>
        <v>100</v>
      </c>
      <c r="CI134" s="147">
        <f t="shared" si="2952"/>
        <v>1</v>
      </c>
      <c r="CJ134" s="194">
        <f t="shared" si="2953"/>
        <v>100</v>
      </c>
      <c r="CK134" s="147">
        <f t="shared" si="2954"/>
        <v>1</v>
      </c>
      <c r="CL134" s="194">
        <f t="shared" si="2955"/>
        <v>100</v>
      </c>
      <c r="CM134" s="147">
        <f t="shared" si="2956"/>
        <v>1</v>
      </c>
    </row>
    <row r="135" spans="1:91" s="142" customFormat="1" ht="14.1" customHeight="1">
      <c r="A135" s="74">
        <f t="shared" si="1641"/>
        <v>273</v>
      </c>
      <c r="B135" s="173" t="s">
        <v>104</v>
      </c>
      <c r="C135" s="174"/>
      <c r="D135" s="140">
        <v>0</v>
      </c>
      <c r="E135" s="140">
        <v>1</v>
      </c>
      <c r="F135" s="175">
        <v>45337</v>
      </c>
      <c r="G135" s="175">
        <v>45337</v>
      </c>
      <c r="H135" s="144">
        <v>100</v>
      </c>
      <c r="I135" s="144">
        <v>100</v>
      </c>
      <c r="J135" s="145" t="s">
        <v>32</v>
      </c>
      <c r="K135" s="141">
        <f t="shared" si="2882"/>
        <v>100</v>
      </c>
      <c r="L135" s="55">
        <f>D135/$D$83</f>
        <v>0</v>
      </c>
      <c r="M135" s="147">
        <f t="shared" si="2884"/>
        <v>1</v>
      </c>
      <c r="N135" s="148">
        <f t="shared" si="2885"/>
        <v>1</v>
      </c>
      <c r="O135" s="149">
        <f t="shared" si="1983"/>
        <v>0</v>
      </c>
      <c r="P135" s="150"/>
      <c r="T135" s="194">
        <f t="shared" si="2886"/>
        <v>0</v>
      </c>
      <c r="U135" s="147">
        <f t="shared" si="2887"/>
        <v>0</v>
      </c>
      <c r="V135" s="194">
        <f t="shared" si="2888"/>
        <v>0</v>
      </c>
      <c r="W135" s="147">
        <f t="shared" si="2887"/>
        <v>0</v>
      </c>
      <c r="X135" s="194">
        <f t="shared" si="2889"/>
        <v>0</v>
      </c>
      <c r="Y135" s="147">
        <f t="shared" ref="Y135" si="3245">IF(OR($H135=0,X135=0),0,X135/$H135)</f>
        <v>0</v>
      </c>
      <c r="Z135" s="194">
        <f t="shared" si="2891"/>
        <v>0</v>
      </c>
      <c r="AA135" s="147">
        <f t="shared" ref="AA135" si="3246">IF(OR($H135=0,Z135=0),0,Z135/$H135)</f>
        <v>0</v>
      </c>
      <c r="AB135" s="194">
        <f t="shared" si="2893"/>
        <v>0</v>
      </c>
      <c r="AC135" s="147">
        <f t="shared" ref="AC135" si="3247">IF(OR($H135=0,AB135=0),0,AB135/$H135)</f>
        <v>0</v>
      </c>
      <c r="AD135" s="194">
        <f t="shared" si="2895"/>
        <v>0</v>
      </c>
      <c r="AE135" s="147">
        <f t="shared" ref="AE135" si="3248">IF(OR($H135=0,AD135=0),0,AD135/$H135)</f>
        <v>0</v>
      </c>
      <c r="AF135" s="194">
        <f t="shared" si="2897"/>
        <v>0</v>
      </c>
      <c r="AG135" s="147">
        <f t="shared" ref="AG135" si="3249">IF(OR($H135=0,AF135=0),0,AF135/$H135)</f>
        <v>0</v>
      </c>
      <c r="AH135" s="194">
        <f t="shared" si="2899"/>
        <v>0</v>
      </c>
      <c r="AI135" s="147">
        <f t="shared" ref="AI135" si="3250">IF(OR($H135=0,AH135=0),0,AH135/$H135)</f>
        <v>0</v>
      </c>
      <c r="AJ135" s="194">
        <f t="shared" si="2901"/>
        <v>0</v>
      </c>
      <c r="AK135" s="147">
        <f t="shared" ref="AK135" si="3251">IF(OR($H135=0,AJ135=0),0,AJ135/$H135)</f>
        <v>0</v>
      </c>
      <c r="AL135" s="194">
        <f t="shared" si="2903"/>
        <v>0</v>
      </c>
      <c r="AM135" s="147">
        <f t="shared" ref="AM135" si="3252">IF(OR($H135=0,AL135=0),0,AL135/$H135)</f>
        <v>0</v>
      </c>
      <c r="AN135" s="194">
        <f t="shared" si="2905"/>
        <v>0</v>
      </c>
      <c r="AO135" s="147">
        <f t="shared" ref="AO135" si="3253">IF(OR($H135=0,AN135=0),0,AN135/$H135)</f>
        <v>0</v>
      </c>
      <c r="AP135" s="194">
        <f t="shared" si="2907"/>
        <v>0</v>
      </c>
      <c r="AQ135" s="147">
        <f t="shared" ref="AQ135" si="3254">IF(OR($H135=0,AP135=0),0,AP135/$H135)</f>
        <v>0</v>
      </c>
      <c r="AR135" s="194">
        <f t="shared" si="2909"/>
        <v>0</v>
      </c>
      <c r="AS135" s="147">
        <f t="shared" ref="AS135" si="3255">IF(OR($H135=0,AR135=0),0,AR135/$H135)</f>
        <v>0</v>
      </c>
      <c r="AT135" s="194">
        <f t="shared" si="2911"/>
        <v>0</v>
      </c>
      <c r="AU135" s="147">
        <f t="shared" ref="AU135" si="3256">IF(OR($H135=0,AT135=0),0,AT135/$H135)</f>
        <v>0</v>
      </c>
      <c r="AV135" s="194">
        <f t="shared" si="2913"/>
        <v>0</v>
      </c>
      <c r="AW135" s="147">
        <f t="shared" ref="AW135" si="3257">IF(OR($H135=0,AV135=0),0,AV135/$H135)</f>
        <v>0</v>
      </c>
      <c r="AX135" s="194">
        <f t="shared" si="2915"/>
        <v>0</v>
      </c>
      <c r="AY135" s="147">
        <f t="shared" ref="AY135" si="3258">IF(OR($H135=0,AX135=0),0,AX135/$H135)</f>
        <v>0</v>
      </c>
      <c r="AZ135" s="194">
        <f t="shared" si="2917"/>
        <v>0</v>
      </c>
      <c r="BA135" s="147">
        <f t="shared" ref="BA135" si="3259">IF(OR($H135=0,AZ135=0),0,AZ135/$H135)</f>
        <v>0</v>
      </c>
      <c r="BB135" s="194">
        <f t="shared" si="2919"/>
        <v>100</v>
      </c>
      <c r="BC135" s="147">
        <f t="shared" ref="BC135" si="3260">IF(OR($H135=0,BB135=0),0,BB135/$H135)</f>
        <v>1</v>
      </c>
      <c r="BD135" s="194">
        <f t="shared" si="2921"/>
        <v>100</v>
      </c>
      <c r="BE135" s="147">
        <f t="shared" ref="BE135" si="3261">IF(OR($H135=0,BD135=0),0,BD135/$H135)</f>
        <v>1</v>
      </c>
      <c r="BF135" s="194">
        <f t="shared" si="2923"/>
        <v>100</v>
      </c>
      <c r="BG135" s="147">
        <f t="shared" ref="BG135" si="3262">IF(OR($H135=0,BF135=0),0,BF135/$H135)</f>
        <v>1</v>
      </c>
      <c r="BH135" s="194">
        <f t="shared" si="2925"/>
        <v>100</v>
      </c>
      <c r="BI135" s="147">
        <f t="shared" ref="BI135" si="3263">IF(OR($H135=0,BH135=0),0,BH135/$H135)</f>
        <v>1</v>
      </c>
      <c r="BJ135" s="194">
        <f t="shared" si="2927"/>
        <v>100</v>
      </c>
      <c r="BK135" s="147">
        <f t="shared" ref="BK135" si="3264">IF(OR($H135=0,BJ135=0),0,BJ135/$H135)</f>
        <v>1</v>
      </c>
      <c r="BL135" s="194">
        <f t="shared" si="2929"/>
        <v>100</v>
      </c>
      <c r="BM135" s="147">
        <f t="shared" ref="BM135" si="3265">IF(OR($H135=0,BL135=0),0,BL135/$H135)</f>
        <v>1</v>
      </c>
      <c r="BN135" s="194">
        <f t="shared" si="2931"/>
        <v>100</v>
      </c>
      <c r="BO135" s="147">
        <f t="shared" ref="BO135" si="3266">IF(OR($H135=0,BN135=0),0,BN135/$H135)</f>
        <v>1</v>
      </c>
      <c r="BP135" s="194">
        <f t="shared" si="2933"/>
        <v>100</v>
      </c>
      <c r="BQ135" s="147">
        <f t="shared" ref="BQ135" si="3267">IF(OR($H135=0,BP135=0),0,BP135/$H135)</f>
        <v>1</v>
      </c>
      <c r="BR135" s="194">
        <f t="shared" si="2935"/>
        <v>100</v>
      </c>
      <c r="BS135" s="147">
        <f t="shared" ref="BS135" si="3268">IF(OR($H135=0,BR135=0),0,BR135/$H135)</f>
        <v>1</v>
      </c>
      <c r="BT135" s="194">
        <f t="shared" si="2937"/>
        <v>100</v>
      </c>
      <c r="BU135" s="147">
        <f t="shared" si="2938"/>
        <v>1</v>
      </c>
      <c r="BV135" s="194">
        <f t="shared" si="2939"/>
        <v>100</v>
      </c>
      <c r="BW135" s="147">
        <f t="shared" si="2940"/>
        <v>1</v>
      </c>
      <c r="BX135" s="194">
        <f t="shared" si="2941"/>
        <v>100</v>
      </c>
      <c r="BY135" s="147">
        <f t="shared" si="2942"/>
        <v>1</v>
      </c>
      <c r="BZ135" s="194">
        <f t="shared" si="2943"/>
        <v>100</v>
      </c>
      <c r="CA135" s="147">
        <f t="shared" si="2944"/>
        <v>1</v>
      </c>
      <c r="CB135" s="194">
        <f t="shared" si="2945"/>
        <v>100</v>
      </c>
      <c r="CC135" s="147">
        <f t="shared" si="2946"/>
        <v>1</v>
      </c>
      <c r="CD135" s="194">
        <f t="shared" si="2947"/>
        <v>100</v>
      </c>
      <c r="CE135" s="147">
        <f t="shared" si="2948"/>
        <v>1</v>
      </c>
      <c r="CF135" s="194">
        <f t="shared" si="2949"/>
        <v>100</v>
      </c>
      <c r="CG135" s="147">
        <f t="shared" si="2950"/>
        <v>1</v>
      </c>
      <c r="CH135" s="194">
        <f t="shared" si="2951"/>
        <v>100</v>
      </c>
      <c r="CI135" s="147">
        <f t="shared" si="2952"/>
        <v>1</v>
      </c>
      <c r="CJ135" s="194">
        <f t="shared" si="2953"/>
        <v>100</v>
      </c>
      <c r="CK135" s="147">
        <f t="shared" si="2954"/>
        <v>1</v>
      </c>
      <c r="CL135" s="194">
        <f t="shared" si="2955"/>
        <v>100</v>
      </c>
      <c r="CM135" s="147">
        <f t="shared" si="2956"/>
        <v>1</v>
      </c>
    </row>
    <row r="136" spans="1:91" s="74" customFormat="1" ht="14.1" customHeight="1">
      <c r="A136" s="74">
        <f t="shared" si="1641"/>
        <v>274</v>
      </c>
      <c r="B136" s="170" t="s">
        <v>105</v>
      </c>
      <c r="C136" s="171"/>
      <c r="D136" s="75">
        <v>1429</v>
      </c>
      <c r="E136" s="75">
        <v>92</v>
      </c>
      <c r="F136" s="172">
        <v>45259</v>
      </c>
      <c r="G136" s="172">
        <v>45350</v>
      </c>
      <c r="H136" s="77"/>
      <c r="I136" s="77"/>
      <c r="J136" s="78"/>
      <c r="K136" s="79"/>
      <c r="L136" s="80">
        <f>D136/$D$9</f>
        <v>0.1627377291880196</v>
      </c>
      <c r="M136" s="81">
        <f>$L137*M137+$L140*M140+$L210*M210</f>
        <v>0.99999999999999989</v>
      </c>
      <c r="N136" s="81">
        <f>$L137*N137+$L140*N140+$L210*N210</f>
        <v>0.99999999999999989</v>
      </c>
      <c r="O136" s="82">
        <f t="shared" si="1983"/>
        <v>0</v>
      </c>
      <c r="P136" s="83"/>
      <c r="T136" s="193"/>
      <c r="U136" s="81">
        <f>$L137*U137+$L140*U140+$L210*U210</f>
        <v>0</v>
      </c>
      <c r="V136" s="193"/>
      <c r="W136" s="81">
        <f>$L137*W137+$L140*W140+$L210*W210</f>
        <v>0</v>
      </c>
      <c r="X136" s="193"/>
      <c r="Y136" s="81">
        <f>$L137*Y137+$L140*Y140+$L210*Y210</f>
        <v>0</v>
      </c>
      <c r="Z136" s="193"/>
      <c r="AA136" s="81">
        <f>$L137*AA137+$L140*AA140+$L210*AA210</f>
        <v>0</v>
      </c>
      <c r="AB136" s="193"/>
      <c r="AC136" s="81">
        <f>$L137*AC137+$L140*AC140+$L210*AC210</f>
        <v>0</v>
      </c>
      <c r="AD136" s="193"/>
      <c r="AE136" s="81">
        <f>$L137*AE137+$L140*AE140+$L210*AE210</f>
        <v>0</v>
      </c>
      <c r="AF136" s="193"/>
      <c r="AG136" s="81">
        <f>$L137*AG137+$L140*AG140+$L210*AG210</f>
        <v>1.3995801259622112E-3</v>
      </c>
      <c r="AH136" s="193"/>
      <c r="AI136" s="81">
        <f>$L137*AI137+$L140*AI140+$L210*AI210</f>
        <v>1.5395381385584325E-2</v>
      </c>
      <c r="AJ136" s="193"/>
      <c r="AK136" s="81">
        <f>$L137*AK137+$L140*AK140+$L210*AK210</f>
        <v>6.5080475857242817E-2</v>
      </c>
      <c r="AL136" s="193"/>
      <c r="AM136" s="81">
        <f>$L137*AM137+$L140*AM140+$L210*AM210</f>
        <v>0.14905528341497551</v>
      </c>
      <c r="AN136" s="193"/>
      <c r="AO136" s="81">
        <f>$L137*AO137+$L140*AO140+$L210*AO210</f>
        <v>0.27921623512946114</v>
      </c>
      <c r="AP136" s="193"/>
      <c r="AQ136" s="81">
        <f>$L137*AQ137+$L140*AQ140+$L210*AQ210</f>
        <v>0.43386983904828552</v>
      </c>
      <c r="AR136" s="193"/>
      <c r="AS136" s="81">
        <f>$L137*AS137+$L140*AS140+$L210*AS210</f>
        <v>0.582925122463261</v>
      </c>
      <c r="AT136" s="193"/>
      <c r="AU136" s="81">
        <f>$L137*AU137+$L140*AU140+$L210*AU210</f>
        <v>0.7214835549335199</v>
      </c>
      <c r="AV136" s="193"/>
      <c r="AW136" s="81">
        <f>$L137*AW137+$L140*AW140+$L210*AW210</f>
        <v>0.82015395381385581</v>
      </c>
      <c r="AX136" s="193"/>
      <c r="AY136" s="81">
        <f>$L137*AY137+$L140*AY140+$L210*AY210</f>
        <v>0.894331700489853</v>
      </c>
      <c r="AZ136" s="193"/>
      <c r="BA136" s="81">
        <f>$L137*BA137+$L140*BA140+$L210*BA210</f>
        <v>0.94191742477256823</v>
      </c>
      <c r="BB136" s="193"/>
      <c r="BC136" s="81">
        <f>$L137*BC137+$L140*BC140+$L210*BC210</f>
        <v>0.97200839748075574</v>
      </c>
      <c r="BD136" s="193"/>
      <c r="BE136" s="81">
        <f>$L137*BE137+$L140*BE140+$L210*BE210</f>
        <v>0.99160251924422671</v>
      </c>
      <c r="BF136" s="193"/>
      <c r="BG136" s="81">
        <f>$L137*BG137+$L140*BG140+$L210*BG210</f>
        <v>0.99999999999999989</v>
      </c>
      <c r="BH136" s="193"/>
      <c r="BI136" s="81">
        <f>$L137*BI137+$L140*BI140+$L210*BI210</f>
        <v>0.99999999999999989</v>
      </c>
      <c r="BJ136" s="193"/>
      <c r="BK136" s="81">
        <f>$L137*BK137+$L140*BK140+$L210*BK210</f>
        <v>0.99999999999999989</v>
      </c>
      <c r="BL136" s="193"/>
      <c r="BM136" s="81">
        <f>$L137*BM137+$L140*BM140+$L210*BM210</f>
        <v>0.99999999999999989</v>
      </c>
      <c r="BN136" s="193"/>
      <c r="BO136" s="81">
        <f>$L137*BO137+$L140*BO140+$L210*BO210</f>
        <v>0.99999999999999989</v>
      </c>
      <c r="BP136" s="193"/>
      <c r="BQ136" s="81">
        <f>$L137*BQ137+$L140*BQ140+$L210*BQ210</f>
        <v>0.99999999999999989</v>
      </c>
      <c r="BR136" s="193"/>
      <c r="BS136" s="81">
        <f>$L137*BS137+$L140*BS140+$L210*BS210</f>
        <v>0.99999999999999989</v>
      </c>
      <c r="BT136" s="193"/>
      <c r="BU136" s="81">
        <f t="shared" ref="BU136" si="3269">$L137*BU137+$L140*BU140+$L210*BU210</f>
        <v>0.99999999999999989</v>
      </c>
      <c r="BV136" s="193"/>
      <c r="BW136" s="81">
        <f t="shared" ref="BW136" si="3270">$L137*BW137+$L140*BW140+$L210*BW210</f>
        <v>0.99999999999999989</v>
      </c>
      <c r="BX136" s="193"/>
      <c r="BY136" s="81">
        <f t="shared" ref="BY136" si="3271">$L137*BY137+$L140*BY140+$L210*BY210</f>
        <v>0.99999999999999989</v>
      </c>
      <c r="BZ136" s="193"/>
      <c r="CA136" s="81">
        <f t="shared" ref="CA136" si="3272">$L137*CA137+$L140*CA140+$L210*CA210</f>
        <v>0.99999999999999989</v>
      </c>
      <c r="CB136" s="193"/>
      <c r="CC136" s="81">
        <f t="shared" ref="CC136" si="3273">$L137*CC137+$L140*CC140+$L210*CC210</f>
        <v>0.99999999999999989</v>
      </c>
      <c r="CD136" s="193"/>
      <c r="CE136" s="81">
        <f t="shared" ref="CE136" si="3274">$L137*CE137+$L140*CE140+$L210*CE210</f>
        <v>0.99999999999999989</v>
      </c>
      <c r="CF136" s="193"/>
      <c r="CG136" s="81">
        <f t="shared" ref="CG136" si="3275">$L137*CG137+$L140*CG140+$L210*CG210</f>
        <v>0.99999999999999989</v>
      </c>
      <c r="CH136" s="193"/>
      <c r="CI136" s="81">
        <f t="shared" ref="CI136" si="3276">$L137*CI137+$L140*CI140+$L210*CI210</f>
        <v>0.99999999999999989</v>
      </c>
      <c r="CJ136" s="193"/>
      <c r="CK136" s="81">
        <f t="shared" ref="CK136" si="3277">$L137*CK137+$L140*CK140+$L210*CK210</f>
        <v>0.99999999999999989</v>
      </c>
      <c r="CL136" s="193"/>
      <c r="CM136" s="81">
        <f t="shared" ref="CM136" si="3278">$L137*CM137+$L140*CM140+$L210*CM210</f>
        <v>0.99999999999999989</v>
      </c>
    </row>
    <row r="137" spans="1:91" s="86" customFormat="1" ht="14.1" customHeight="1">
      <c r="A137" s="74">
        <f t="shared" si="1641"/>
        <v>275</v>
      </c>
      <c r="B137" s="176" t="s">
        <v>43</v>
      </c>
      <c r="C137" s="177"/>
      <c r="D137" s="96">
        <v>21</v>
      </c>
      <c r="E137" s="96">
        <v>21</v>
      </c>
      <c r="F137" s="178">
        <v>45259</v>
      </c>
      <c r="G137" s="178">
        <v>45279</v>
      </c>
      <c r="H137" s="89"/>
      <c r="I137" s="89"/>
      <c r="J137" s="90"/>
      <c r="K137" s="97"/>
      <c r="L137" s="98">
        <f>D137/$D$136</f>
        <v>1.4695591322603219E-2</v>
      </c>
      <c r="M137" s="93" cm="1">
        <f t="array" ref="M137">SUMPRODUCT($L138:$L139*M138:M139)</f>
        <v>1</v>
      </c>
      <c r="N137" s="93" cm="1">
        <f t="array" ref="N137">SUMPRODUCT($L138:$L139*N138:N139)</f>
        <v>1</v>
      </c>
      <c r="O137" s="94">
        <f t="shared" si="1983"/>
        <v>0</v>
      </c>
      <c r="P137" s="95"/>
      <c r="T137" s="195"/>
      <c r="U137" s="93" cm="1">
        <f t="array" ref="U137">SUMPRODUCT($L138:$L139*U138:U139)</f>
        <v>0</v>
      </c>
      <c r="V137" s="195"/>
      <c r="W137" s="93" cm="1">
        <f t="array" ref="W137">SUMPRODUCT($L138:$L139*W138:W139)</f>
        <v>0</v>
      </c>
      <c r="X137" s="195"/>
      <c r="Y137" s="93" cm="1">
        <f t="array" ref="Y137">SUMPRODUCT($L138:$L139*Y138:Y139)</f>
        <v>0</v>
      </c>
      <c r="Z137" s="195"/>
      <c r="AA137" s="93" cm="1">
        <f t="array" ref="AA137">SUMPRODUCT($L138:$L139*AA138:AA139)</f>
        <v>0</v>
      </c>
      <c r="AB137" s="195"/>
      <c r="AC137" s="93" cm="1">
        <f t="array" ref="AC137">SUMPRODUCT($L138:$L139*AC138:AC139)</f>
        <v>0</v>
      </c>
      <c r="AD137" s="195"/>
      <c r="AE137" s="93" cm="1">
        <f t="array" ref="AE137">SUMPRODUCT($L138:$L139*AE138:AE139)</f>
        <v>0</v>
      </c>
      <c r="AF137" s="195"/>
      <c r="AG137" s="93" cm="1">
        <f t="array" ref="AG137">SUMPRODUCT($L138:$L139*AG138:AG139)</f>
        <v>9.5238095238095233E-2</v>
      </c>
      <c r="AH137" s="195"/>
      <c r="AI137" s="93" cm="1">
        <f t="array" ref="AI137">SUMPRODUCT($L138:$L139*AI138:AI139)</f>
        <v>0.42857142857142855</v>
      </c>
      <c r="AJ137" s="195"/>
      <c r="AK137" s="93" cm="1">
        <f t="array" ref="AK137">SUMPRODUCT($L138:$L139*AK138:AK139)</f>
        <v>0.76190476190476186</v>
      </c>
      <c r="AL137" s="195"/>
      <c r="AM137" s="93" cm="1">
        <f t="array" ref="AM137">SUMPRODUCT($L138:$L139*AM138:AM139)</f>
        <v>1</v>
      </c>
      <c r="AN137" s="195"/>
      <c r="AO137" s="93" cm="1">
        <f t="array" ref="AO137">SUMPRODUCT($L138:$L139*AO138:AO139)</f>
        <v>1</v>
      </c>
      <c r="AP137" s="195"/>
      <c r="AQ137" s="93" cm="1">
        <f t="array" ref="AQ137">SUMPRODUCT($L138:$L139*AQ138:AQ139)</f>
        <v>1</v>
      </c>
      <c r="AR137" s="195"/>
      <c r="AS137" s="93" cm="1">
        <f t="array" ref="AS137">SUMPRODUCT($L138:$L139*AS138:AS139)</f>
        <v>1</v>
      </c>
      <c r="AT137" s="195"/>
      <c r="AU137" s="93" cm="1">
        <f t="array" ref="AU137">SUMPRODUCT($L138:$L139*AU138:AU139)</f>
        <v>1</v>
      </c>
      <c r="AV137" s="195"/>
      <c r="AW137" s="93" cm="1">
        <f t="array" ref="AW137">SUMPRODUCT($L138:$L139*AW138:AW139)</f>
        <v>1</v>
      </c>
      <c r="AX137" s="195"/>
      <c r="AY137" s="93" cm="1">
        <f t="array" ref="AY137">SUMPRODUCT($L138:$L139*AY138:AY139)</f>
        <v>1</v>
      </c>
      <c r="AZ137" s="195"/>
      <c r="BA137" s="93" cm="1">
        <f t="array" ref="BA137">SUMPRODUCT($L138:$L139*BA138:BA139)</f>
        <v>1</v>
      </c>
      <c r="BB137" s="195"/>
      <c r="BC137" s="93" cm="1">
        <f t="array" ref="BC137">SUMPRODUCT($L138:$L139*BC138:BC139)</f>
        <v>1</v>
      </c>
      <c r="BD137" s="195"/>
      <c r="BE137" s="93" cm="1">
        <f t="array" ref="BE137">SUMPRODUCT($L138:$L139*BE138:BE139)</f>
        <v>1</v>
      </c>
      <c r="BF137" s="195"/>
      <c r="BG137" s="93" cm="1">
        <f t="array" ref="BG137">SUMPRODUCT($L138:$L139*BG138:BG139)</f>
        <v>1</v>
      </c>
      <c r="BH137" s="195"/>
      <c r="BI137" s="93" cm="1">
        <f t="array" ref="BI137">SUMPRODUCT($L138:$L139*BI138:BI139)</f>
        <v>1</v>
      </c>
      <c r="BJ137" s="195"/>
      <c r="BK137" s="93" cm="1">
        <f t="array" ref="BK137">SUMPRODUCT($L138:$L139*BK138:BK139)</f>
        <v>1</v>
      </c>
      <c r="BL137" s="195"/>
      <c r="BM137" s="93" cm="1">
        <f t="array" ref="BM137">SUMPRODUCT($L138:$L139*BM138:BM139)</f>
        <v>1</v>
      </c>
      <c r="BN137" s="195"/>
      <c r="BO137" s="93" cm="1">
        <f t="array" ref="BO137">SUMPRODUCT($L138:$L139*BO138:BO139)</f>
        <v>1</v>
      </c>
      <c r="BP137" s="195"/>
      <c r="BQ137" s="93" cm="1">
        <f t="array" ref="BQ137">SUMPRODUCT($L138:$L139*BQ138:BQ139)</f>
        <v>1</v>
      </c>
      <c r="BR137" s="195"/>
      <c r="BS137" s="93" cm="1">
        <f t="array" ref="BS137">SUMPRODUCT($L138:$L139*BS138:BS139)</f>
        <v>1</v>
      </c>
      <c r="BT137" s="195"/>
      <c r="BU137" s="93" cm="1">
        <f t="array" ref="BU137">SUMPRODUCT($L138:$L139*BU138:BU139)</f>
        <v>1</v>
      </c>
      <c r="BV137" s="195"/>
      <c r="BW137" s="93" cm="1">
        <f t="array" ref="BW137">SUMPRODUCT($L138:$L139*BW138:BW139)</f>
        <v>1</v>
      </c>
      <c r="BX137" s="195"/>
      <c r="BY137" s="93" cm="1">
        <f t="array" ref="BY137">SUMPRODUCT($L138:$L139*BY138:BY139)</f>
        <v>1</v>
      </c>
      <c r="BZ137" s="195"/>
      <c r="CA137" s="93" cm="1">
        <f t="array" ref="CA137">SUMPRODUCT($L138:$L139*CA138:CA139)</f>
        <v>1</v>
      </c>
      <c r="CB137" s="195"/>
      <c r="CC137" s="93" cm="1">
        <f t="array" ref="CC137">SUMPRODUCT($L138:$L139*CC138:CC139)</f>
        <v>1</v>
      </c>
      <c r="CD137" s="195"/>
      <c r="CE137" s="93" cm="1">
        <f t="array" ref="CE137">SUMPRODUCT($L138:$L139*CE138:CE139)</f>
        <v>1</v>
      </c>
      <c r="CF137" s="195"/>
      <c r="CG137" s="93" cm="1">
        <f t="array" ref="CG137">SUMPRODUCT($L138:$L139*CG138:CG139)</f>
        <v>1</v>
      </c>
      <c r="CH137" s="195"/>
      <c r="CI137" s="93" cm="1">
        <f t="array" ref="CI137">SUMPRODUCT($L138:$L139*CI138:CI139)</f>
        <v>1</v>
      </c>
      <c r="CJ137" s="195"/>
      <c r="CK137" s="93" cm="1">
        <f t="array" ref="CK137">SUMPRODUCT($L138:$L139*CK138:CK139)</f>
        <v>1</v>
      </c>
      <c r="CL137" s="195"/>
      <c r="CM137" s="93" cm="1">
        <f t="array" ref="CM137">SUMPRODUCT($L138:$L139*CM138:CM139)</f>
        <v>1</v>
      </c>
    </row>
    <row r="138" spans="1:91" s="142" customFormat="1" ht="14.1" customHeight="1">
      <c r="A138" s="74">
        <f t="shared" si="1641"/>
        <v>276</v>
      </c>
      <c r="B138" s="173" t="s">
        <v>44</v>
      </c>
      <c r="C138" s="174"/>
      <c r="D138" s="140">
        <v>21</v>
      </c>
      <c r="E138" s="140">
        <v>21</v>
      </c>
      <c r="F138" s="175">
        <v>45259</v>
      </c>
      <c r="G138" s="175">
        <v>45279</v>
      </c>
      <c r="H138" s="144">
        <v>100</v>
      </c>
      <c r="I138" s="144">
        <v>100</v>
      </c>
      <c r="J138" s="145" t="s">
        <v>32</v>
      </c>
      <c r="K138" s="141">
        <f>IF(OR(F138="",G138="",H138=""),0,MIN(MAX(IF(F138&gt;$O$1,0,(((G138-F138)-(G138-$O$1))*(10/E138)/10)),0),1)*H138)</f>
        <v>100</v>
      </c>
      <c r="L138" s="55">
        <f>D138/$D$137</f>
        <v>1</v>
      </c>
      <c r="M138" s="147">
        <f>IF(OR(H138=0,K138=0),0,K138/H138)</f>
        <v>1</v>
      </c>
      <c r="N138" s="148">
        <f>IF(OR(H138=0,I138=0),0,I138/H138)</f>
        <v>1</v>
      </c>
      <c r="O138" s="149">
        <f t="shared" si="1983"/>
        <v>0</v>
      </c>
      <c r="P138" s="150"/>
      <c r="T138" s="194">
        <f>IF(OR($F138="",$G138="",$H138=""),0,MIN(MAX(IF($F138&gt;U$1,0,((($G138-$F138)-($G138-U$1))*(10/$E138)/10)),0),1)*$H138)</f>
        <v>0</v>
      </c>
      <c r="U138" s="147">
        <f t="shared" ref="U138:W139" si="3279">IF(OR($H138=0,T138=0),0,T138/$H138)</f>
        <v>0</v>
      </c>
      <c r="V138" s="194">
        <f>IF(OR($F138="",$G138="",$H138=""),0,MIN(MAX(IF($F138&gt;W$1,0,((($G138-$F138)-($G138-W$1))*(10/$E138)/10)),0),1)*$H138)</f>
        <v>0</v>
      </c>
      <c r="W138" s="147">
        <f t="shared" si="3279"/>
        <v>0</v>
      </c>
      <c r="X138" s="194">
        <f>IF(OR($F138="",$G138="",$H138=""),0,MIN(MAX(IF($F138&gt;Y$1,0,((($G138-$F138)-($G138-Y$1))*(10/$E138)/10)),0),1)*$H138)</f>
        <v>0</v>
      </c>
      <c r="Y138" s="147">
        <f t="shared" ref="Y138" si="3280">IF(OR($H138=0,X138=0),0,X138/$H138)</f>
        <v>0</v>
      </c>
      <c r="Z138" s="194">
        <f>IF(OR($F138="",$G138="",$H138=""),0,MIN(MAX(IF($F138&gt;AA$1,0,((($G138-$F138)-($G138-AA$1))*(10/$E138)/10)),0),1)*$H138)</f>
        <v>0</v>
      </c>
      <c r="AA138" s="147">
        <f t="shared" ref="AA138" si="3281">IF(OR($H138=0,Z138=0),0,Z138/$H138)</f>
        <v>0</v>
      </c>
      <c r="AB138" s="194">
        <f>IF(OR($F138="",$G138="",$H138=""),0,MIN(MAX(IF($F138&gt;AC$1,0,((($G138-$F138)-($G138-AC$1))*(10/$E138)/10)),0),1)*$H138)</f>
        <v>0</v>
      </c>
      <c r="AC138" s="147">
        <f t="shared" ref="AC138" si="3282">IF(OR($H138=0,AB138=0),0,AB138/$H138)</f>
        <v>0</v>
      </c>
      <c r="AD138" s="194">
        <f>IF(OR($F138="",$G138="",$H138=""),0,MIN(MAX(IF($F138&gt;AE$1,0,((($G138-$F138)-($G138-AE$1))*(10/$E138)/10)),0),1)*$H138)</f>
        <v>0</v>
      </c>
      <c r="AE138" s="147">
        <f t="shared" ref="AE138" si="3283">IF(OR($H138=0,AD138=0),0,AD138/$H138)</f>
        <v>0</v>
      </c>
      <c r="AF138" s="194">
        <f>IF(OR($F138="",$G138="",$H138=""),0,MIN(MAX(IF($F138&gt;AG$1,0,((($G138-$F138)-($G138-AG$1))*(10/$E138)/10)),0),1)*$H138)</f>
        <v>9.5238095238095237</v>
      </c>
      <c r="AG138" s="147">
        <f t="shared" ref="AG138" si="3284">IF(OR($H138=0,AF138=0),0,AF138/$H138)</f>
        <v>9.5238095238095233E-2</v>
      </c>
      <c r="AH138" s="194">
        <f>IF(OR($F138="",$G138="",$H138=""),0,MIN(MAX(IF($F138&gt;AI$1,0,((($G138-$F138)-($G138-AI$1))*(10/$E138)/10)),0),1)*$H138)</f>
        <v>42.857142857142854</v>
      </c>
      <c r="AI138" s="147">
        <f t="shared" ref="AI138" si="3285">IF(OR($H138=0,AH138=0),0,AH138/$H138)</f>
        <v>0.42857142857142855</v>
      </c>
      <c r="AJ138" s="194">
        <f>IF(OR($F138="",$G138="",$H138=""),0,MIN(MAX(IF($F138&gt;AK$1,0,((($G138-$F138)-($G138-AK$1))*(10/$E138)/10)),0),1)*$H138)</f>
        <v>76.19047619047619</v>
      </c>
      <c r="AK138" s="147">
        <f t="shared" ref="AK138" si="3286">IF(OR($H138=0,AJ138=0),0,AJ138/$H138)</f>
        <v>0.76190476190476186</v>
      </c>
      <c r="AL138" s="194">
        <f>IF(OR($F138="",$G138="",$H138=""),0,MIN(MAX(IF($F138&gt;AM$1,0,((($G138-$F138)-($G138-AM$1))*(10/$E138)/10)),0),1)*$H138)</f>
        <v>100</v>
      </c>
      <c r="AM138" s="147">
        <f t="shared" ref="AM138" si="3287">IF(OR($H138=0,AL138=0),0,AL138/$H138)</f>
        <v>1</v>
      </c>
      <c r="AN138" s="194">
        <f>IF(OR($F138="",$G138="",$H138=""),0,MIN(MAX(IF($F138&gt;AO$1,0,((($G138-$F138)-($G138-AO$1))*(10/$E138)/10)),0),1)*$H138)</f>
        <v>100</v>
      </c>
      <c r="AO138" s="147">
        <f t="shared" ref="AO138" si="3288">IF(OR($H138=0,AN138=0),0,AN138/$H138)</f>
        <v>1</v>
      </c>
      <c r="AP138" s="194">
        <f>IF(OR($F138="",$G138="",$H138=""),0,MIN(MAX(IF($F138&gt;AQ$1,0,((($G138-$F138)-($G138-AQ$1))*(10/$E138)/10)),0),1)*$H138)</f>
        <v>100</v>
      </c>
      <c r="AQ138" s="147">
        <f t="shared" ref="AQ138" si="3289">IF(OR($H138=0,AP138=0),0,AP138/$H138)</f>
        <v>1</v>
      </c>
      <c r="AR138" s="194">
        <f>IF(OR($F138="",$G138="",$H138=""),0,MIN(MAX(IF($F138&gt;AS$1,0,((($G138-$F138)-($G138-AS$1))*(10/$E138)/10)),0),1)*$H138)</f>
        <v>100</v>
      </c>
      <c r="AS138" s="147">
        <f t="shared" ref="AS138" si="3290">IF(OR($H138=0,AR138=0),0,AR138/$H138)</f>
        <v>1</v>
      </c>
      <c r="AT138" s="194">
        <f>IF(OR($F138="",$G138="",$H138=""),0,MIN(MAX(IF($F138&gt;AU$1,0,((($G138-$F138)-($G138-AU$1))*(10/$E138)/10)),0),1)*$H138)</f>
        <v>100</v>
      </c>
      <c r="AU138" s="147">
        <f t="shared" ref="AU138" si="3291">IF(OR($H138=0,AT138=0),0,AT138/$H138)</f>
        <v>1</v>
      </c>
      <c r="AV138" s="194">
        <f>IF(OR($F138="",$G138="",$H138=""),0,MIN(MAX(IF($F138&gt;AW$1,0,((($G138-$F138)-($G138-AW$1))*(10/$E138)/10)),0),1)*$H138)</f>
        <v>100</v>
      </c>
      <c r="AW138" s="147">
        <f t="shared" ref="AW138" si="3292">IF(OR($H138=0,AV138=0),0,AV138/$H138)</f>
        <v>1</v>
      </c>
      <c r="AX138" s="194">
        <f>IF(OR($F138="",$G138="",$H138=""),0,MIN(MAX(IF($F138&gt;AY$1,0,((($G138-$F138)-($G138-AY$1))*(10/$E138)/10)),0),1)*$H138)</f>
        <v>100</v>
      </c>
      <c r="AY138" s="147">
        <f t="shared" ref="AY138" si="3293">IF(OR($H138=0,AX138=0),0,AX138/$H138)</f>
        <v>1</v>
      </c>
      <c r="AZ138" s="194">
        <f>IF(OR($F138="",$G138="",$H138=""),0,MIN(MAX(IF($F138&gt;BA$1,0,((($G138-$F138)-($G138-BA$1))*(10/$E138)/10)),0),1)*$H138)</f>
        <v>100</v>
      </c>
      <c r="BA138" s="147">
        <f t="shared" ref="BA138" si="3294">IF(OR($H138=0,AZ138=0),0,AZ138/$H138)</f>
        <v>1</v>
      </c>
      <c r="BB138" s="194">
        <f>IF(OR($F138="",$G138="",$H138=""),0,MIN(MAX(IF($F138&gt;BC$1,0,((($G138-$F138)-($G138-BC$1))*(10/$E138)/10)),0),1)*$H138)</f>
        <v>100</v>
      </c>
      <c r="BC138" s="147">
        <f t="shared" ref="BC138" si="3295">IF(OR($H138=0,BB138=0),0,BB138/$H138)</f>
        <v>1</v>
      </c>
      <c r="BD138" s="194">
        <f>IF(OR($F138="",$G138="",$H138=""),0,MIN(MAX(IF($F138&gt;BE$1,0,((($G138-$F138)-($G138-BE$1))*(10/$E138)/10)),0),1)*$H138)</f>
        <v>100</v>
      </c>
      <c r="BE138" s="147">
        <f t="shared" ref="BE138" si="3296">IF(OR($H138=0,BD138=0),0,BD138/$H138)</f>
        <v>1</v>
      </c>
      <c r="BF138" s="194">
        <f>IF(OR($F138="",$G138="",$H138=""),0,MIN(MAX(IF($F138&gt;BG$1,0,((($G138-$F138)-($G138-BG$1))*(10/$E138)/10)),0),1)*$H138)</f>
        <v>100</v>
      </c>
      <c r="BG138" s="147">
        <f t="shared" ref="BG138" si="3297">IF(OR($H138=0,BF138=0),0,BF138/$H138)</f>
        <v>1</v>
      </c>
      <c r="BH138" s="194">
        <f>IF(OR($F138="",$G138="",$H138=""),0,MIN(MAX(IF($F138&gt;BI$1,0,((($G138-$F138)-($G138-BI$1))*(10/$E138)/10)),0),1)*$H138)</f>
        <v>100</v>
      </c>
      <c r="BI138" s="147">
        <f t="shared" ref="BI138" si="3298">IF(OR($H138=0,BH138=0),0,BH138/$H138)</f>
        <v>1</v>
      </c>
      <c r="BJ138" s="194">
        <f>IF(OR($F138="",$G138="",$H138=""),0,MIN(MAX(IF($F138&gt;BK$1,0,((($G138-$F138)-($G138-BK$1))*(10/$E138)/10)),0),1)*$H138)</f>
        <v>100</v>
      </c>
      <c r="BK138" s="147">
        <f t="shared" ref="BK138" si="3299">IF(OR($H138=0,BJ138=0),0,BJ138/$H138)</f>
        <v>1</v>
      </c>
      <c r="BL138" s="194">
        <f>IF(OR($F138="",$G138="",$H138=""),0,MIN(MAX(IF($F138&gt;BM$1,0,((($G138-$F138)-($G138-BM$1))*(10/$E138)/10)),0),1)*$H138)</f>
        <v>100</v>
      </c>
      <c r="BM138" s="147">
        <f t="shared" ref="BM138" si="3300">IF(OR($H138=0,BL138=0),0,BL138/$H138)</f>
        <v>1</v>
      </c>
      <c r="BN138" s="194">
        <f>IF(OR($F138="",$G138="",$H138=""),0,MIN(MAX(IF($F138&gt;BO$1,0,((($G138-$F138)-($G138-BO$1))*(10/$E138)/10)),0),1)*$H138)</f>
        <v>100</v>
      </c>
      <c r="BO138" s="147">
        <f t="shared" ref="BO138" si="3301">IF(OR($H138=0,BN138=0),0,BN138/$H138)</f>
        <v>1</v>
      </c>
      <c r="BP138" s="194">
        <f>IF(OR($F138="",$G138="",$H138=""),0,MIN(MAX(IF($F138&gt;BQ$1,0,((($G138-$F138)-($G138-BQ$1))*(10/$E138)/10)),0),1)*$H138)</f>
        <v>100</v>
      </c>
      <c r="BQ138" s="147">
        <f t="shared" ref="BQ138" si="3302">IF(OR($H138=0,BP138=0),0,BP138/$H138)</f>
        <v>1</v>
      </c>
      <c r="BR138" s="194">
        <f>IF(OR($F138="",$G138="",$H138=""),0,MIN(MAX(IF($F138&gt;BS$1,0,((($G138-$F138)-($G138-BS$1))*(10/$E138)/10)),0),1)*$H138)</f>
        <v>100</v>
      </c>
      <c r="BS138" s="147">
        <f t="shared" ref="BS138" si="3303">IF(OR($H138=0,BR138=0),0,BR138/$H138)</f>
        <v>1</v>
      </c>
      <c r="BT138" s="194">
        <f t="shared" ref="BT138" si="3304">IF(OR($F138="",$G138="",$H138=""),0,MIN(MAX(IF($F138&gt;BU$1,0,((($G138-$F138)-($G138-BU$1))*(10/$E138)/10)),0),1)*$H138)</f>
        <v>100</v>
      </c>
      <c r="BU138" s="147">
        <f t="shared" ref="BU138:BU139" si="3305">IF(OR($H138=0,BT138=0),0,BT138/$H138)</f>
        <v>1</v>
      </c>
      <c r="BV138" s="194">
        <f t="shared" ref="BV138" si="3306">IF(OR($F138="",$G138="",$H138=""),0,MIN(MAX(IF($F138&gt;BW$1,0,((($G138-$F138)-($G138-BW$1))*(10/$E138)/10)),0),1)*$H138)</f>
        <v>100</v>
      </c>
      <c r="BW138" s="147">
        <f t="shared" ref="BW138:BW139" si="3307">IF(OR($H138=0,BV138=0),0,BV138/$H138)</f>
        <v>1</v>
      </c>
      <c r="BX138" s="194">
        <f t="shared" ref="BX138" si="3308">IF(OR($F138="",$G138="",$H138=""),0,MIN(MAX(IF($F138&gt;BY$1,0,((($G138-$F138)-($G138-BY$1))*(10/$E138)/10)),0),1)*$H138)</f>
        <v>100</v>
      </c>
      <c r="BY138" s="147">
        <f t="shared" ref="BY138:BY139" si="3309">IF(OR($H138=0,BX138=0),0,BX138/$H138)</f>
        <v>1</v>
      </c>
      <c r="BZ138" s="194">
        <f t="shared" ref="BZ138" si="3310">IF(OR($F138="",$G138="",$H138=""),0,MIN(MAX(IF($F138&gt;CA$1,0,((($G138-$F138)-($G138-CA$1))*(10/$E138)/10)),0),1)*$H138)</f>
        <v>100</v>
      </c>
      <c r="CA138" s="147">
        <f t="shared" ref="CA138:CA139" si="3311">IF(OR($H138=0,BZ138=0),0,BZ138/$H138)</f>
        <v>1</v>
      </c>
      <c r="CB138" s="194">
        <f t="shared" ref="CB138" si="3312">IF(OR($F138="",$G138="",$H138=""),0,MIN(MAX(IF($F138&gt;CC$1,0,((($G138-$F138)-($G138-CC$1))*(10/$E138)/10)),0),1)*$H138)</f>
        <v>100</v>
      </c>
      <c r="CC138" s="147">
        <f t="shared" ref="CC138:CC139" si="3313">IF(OR($H138=0,CB138=0),0,CB138/$H138)</f>
        <v>1</v>
      </c>
      <c r="CD138" s="194">
        <f t="shared" ref="CD138" si="3314">IF(OR($F138="",$G138="",$H138=""),0,MIN(MAX(IF($F138&gt;CE$1,0,((($G138-$F138)-($G138-CE$1))*(10/$E138)/10)),0),1)*$H138)</f>
        <v>100</v>
      </c>
      <c r="CE138" s="147">
        <f t="shared" ref="CE138:CE139" si="3315">IF(OR($H138=0,CD138=0),0,CD138/$H138)</f>
        <v>1</v>
      </c>
      <c r="CF138" s="194">
        <f t="shared" ref="CF138" si="3316">IF(OR($F138="",$G138="",$H138=""),0,MIN(MAX(IF($F138&gt;CG$1,0,((($G138-$F138)-($G138-CG$1))*(10/$E138)/10)),0),1)*$H138)</f>
        <v>100</v>
      </c>
      <c r="CG138" s="147">
        <f t="shared" ref="CG138:CG139" si="3317">IF(OR($H138=0,CF138=0),0,CF138/$H138)</f>
        <v>1</v>
      </c>
      <c r="CH138" s="194">
        <f t="shared" ref="CH138" si="3318">IF(OR($F138="",$G138="",$H138=""),0,MIN(MAX(IF($F138&gt;CI$1,0,((($G138-$F138)-($G138-CI$1))*(10/$E138)/10)),0),1)*$H138)</f>
        <v>100</v>
      </c>
      <c r="CI138" s="147">
        <f t="shared" ref="CI138:CI139" si="3319">IF(OR($H138=0,CH138=0),0,CH138/$H138)</f>
        <v>1</v>
      </c>
      <c r="CJ138" s="194">
        <f t="shared" ref="CJ138" si="3320">IF(OR($F138="",$G138="",$H138=""),0,MIN(MAX(IF($F138&gt;CK$1,0,((($G138-$F138)-($G138-CK$1))*(10/$E138)/10)),0),1)*$H138)</f>
        <v>100</v>
      </c>
      <c r="CK138" s="147">
        <f t="shared" ref="CK138:CK139" si="3321">IF(OR($H138=0,CJ138=0),0,CJ138/$H138)</f>
        <v>1</v>
      </c>
      <c r="CL138" s="194">
        <f t="shared" ref="CL138" si="3322">IF(OR($F138="",$G138="",$H138=""),0,MIN(MAX(IF($F138&gt;CM$1,0,((($G138-$F138)-($G138-CM$1))*(10/$E138)/10)),0),1)*$H138)</f>
        <v>100</v>
      </c>
      <c r="CM138" s="147">
        <f t="shared" ref="CM138:CM139" si="3323">IF(OR($H138=0,CL138=0),0,CL138/$H138)</f>
        <v>1</v>
      </c>
    </row>
    <row r="139" spans="1:91" s="142" customFormat="1" ht="14.1" customHeight="1">
      <c r="A139" s="74">
        <f t="shared" ref="A139:A202" si="3324">A138+1</f>
        <v>277</v>
      </c>
      <c r="B139" s="173" t="s">
        <v>45</v>
      </c>
      <c r="C139" s="174"/>
      <c r="D139" s="140">
        <v>0</v>
      </c>
      <c r="E139" s="140">
        <v>1</v>
      </c>
      <c r="F139" s="175">
        <v>45279</v>
      </c>
      <c r="G139" s="175">
        <v>45279</v>
      </c>
      <c r="H139" s="144">
        <v>100</v>
      </c>
      <c r="I139" s="144">
        <v>100</v>
      </c>
      <c r="J139" s="145" t="s">
        <v>32</v>
      </c>
      <c r="K139" s="141">
        <f>IF(OR(F139="",G139="",H139=""),0,MIN(MAX(IF(F139&gt;$O$1,0,(((G139-F139)-(G139-$O$1))*(10/E139)/10)),0),1)*H139)</f>
        <v>100</v>
      </c>
      <c r="L139" s="55">
        <f>D139/$D$137</f>
        <v>0</v>
      </c>
      <c r="M139" s="147">
        <f>IF(OR(H139=0,K139=0),0,K139/H139)</f>
        <v>1</v>
      </c>
      <c r="N139" s="148">
        <f>IF(OR(H139=0,I139=0),0,I139/H139)</f>
        <v>1</v>
      </c>
      <c r="O139" s="149">
        <f t="shared" si="1983"/>
        <v>0</v>
      </c>
      <c r="P139" s="150"/>
      <c r="T139" s="194">
        <f>IF(OR($F139="",$G139="",$H139=""),0,MIN(MAX(IF($F139&gt;U$1,0,((($G139-$F139)-($G139-U$1))*(10/$E139)/10)),0),1)*$H139)</f>
        <v>0</v>
      </c>
      <c r="U139" s="147">
        <f t="shared" si="3279"/>
        <v>0</v>
      </c>
      <c r="V139" s="194">
        <f>IF(OR($F139="",$G139="",$H139=""),0,MIN(MAX(IF($F139&gt;W$1,0,((($G139-$F139)-($G139-W$1))*(10/$E139)/10)),0),1)*$H139)</f>
        <v>0</v>
      </c>
      <c r="W139" s="147">
        <f t="shared" si="3279"/>
        <v>0</v>
      </c>
      <c r="X139" s="194">
        <f>IF(OR($F139="",$G139="",$H139=""),0,MIN(MAX(IF($F139&gt;Y$1,0,((($G139-$F139)-($G139-Y$1))*(10/$E139)/10)),0),1)*$H139)</f>
        <v>0</v>
      </c>
      <c r="Y139" s="147">
        <f t="shared" ref="Y139" si="3325">IF(OR($H139=0,X139=0),0,X139/$H139)</f>
        <v>0</v>
      </c>
      <c r="Z139" s="194">
        <f>IF(OR($F139="",$G139="",$H139=""),0,MIN(MAX(IF($F139&gt;AA$1,0,((($G139-$F139)-($G139-AA$1))*(10/$E139)/10)),0),1)*$H139)</f>
        <v>0</v>
      </c>
      <c r="AA139" s="147">
        <f t="shared" ref="AA139" si="3326">IF(OR($H139=0,Z139=0),0,Z139/$H139)</f>
        <v>0</v>
      </c>
      <c r="AB139" s="194">
        <f>IF(OR($F139="",$G139="",$H139=""),0,MIN(MAX(IF($F139&gt;AC$1,0,((($G139-$F139)-($G139-AC$1))*(10/$E139)/10)),0),1)*$H139)</f>
        <v>0</v>
      </c>
      <c r="AC139" s="147">
        <f t="shared" ref="AC139" si="3327">IF(OR($H139=0,AB139=0),0,AB139/$H139)</f>
        <v>0</v>
      </c>
      <c r="AD139" s="194">
        <f>IF(OR($F139="",$G139="",$H139=""),0,MIN(MAX(IF($F139&gt;AE$1,0,((($G139-$F139)-($G139-AE$1))*(10/$E139)/10)),0),1)*$H139)</f>
        <v>0</v>
      </c>
      <c r="AE139" s="147">
        <f t="shared" ref="AE139" si="3328">IF(OR($H139=0,AD139=0),0,AD139/$H139)</f>
        <v>0</v>
      </c>
      <c r="AF139" s="194">
        <f>IF(OR($F139="",$G139="",$H139=""),0,MIN(MAX(IF($F139&gt;AG$1,0,((($G139-$F139)-($G139-AG$1))*(10/$E139)/10)),0),1)*$H139)</f>
        <v>0</v>
      </c>
      <c r="AG139" s="147">
        <f t="shared" ref="AG139" si="3329">IF(OR($H139=0,AF139=0),0,AF139/$H139)</f>
        <v>0</v>
      </c>
      <c r="AH139" s="194">
        <f>IF(OR($F139="",$G139="",$H139=""),0,MIN(MAX(IF($F139&gt;AI$1,0,((($G139-$F139)-($G139-AI$1))*(10/$E139)/10)),0),1)*$H139)</f>
        <v>0</v>
      </c>
      <c r="AI139" s="147">
        <f t="shared" ref="AI139" si="3330">IF(OR($H139=0,AH139=0),0,AH139/$H139)</f>
        <v>0</v>
      </c>
      <c r="AJ139" s="194">
        <f>IF(OR($F139="",$G139="",$H139=""),0,MIN(MAX(IF($F139&gt;AK$1,0,((($G139-$F139)-($G139-AK$1))*(10/$E139)/10)),0),1)*$H139)</f>
        <v>0</v>
      </c>
      <c r="AK139" s="147">
        <f t="shared" ref="AK139" si="3331">IF(OR($H139=0,AJ139=0),0,AJ139/$H139)</f>
        <v>0</v>
      </c>
      <c r="AL139" s="194">
        <f>IF(OR($F139="",$G139="",$H139=""),0,MIN(MAX(IF($F139&gt;AM$1,0,((($G139-$F139)-($G139-AM$1))*(10/$E139)/10)),0),1)*$H139)</f>
        <v>100</v>
      </c>
      <c r="AM139" s="147">
        <f t="shared" ref="AM139" si="3332">IF(OR($H139=0,AL139=0),0,AL139/$H139)</f>
        <v>1</v>
      </c>
      <c r="AN139" s="194">
        <f>IF(OR($F139="",$G139="",$H139=""),0,MIN(MAX(IF($F139&gt;AO$1,0,((($G139-$F139)-($G139-AO$1))*(10/$E139)/10)),0),1)*$H139)</f>
        <v>100</v>
      </c>
      <c r="AO139" s="147">
        <f t="shared" ref="AO139" si="3333">IF(OR($H139=0,AN139=0),0,AN139/$H139)</f>
        <v>1</v>
      </c>
      <c r="AP139" s="194">
        <f>IF(OR($F139="",$G139="",$H139=""),0,MIN(MAX(IF($F139&gt;AQ$1,0,((($G139-$F139)-($G139-AQ$1))*(10/$E139)/10)),0),1)*$H139)</f>
        <v>100</v>
      </c>
      <c r="AQ139" s="147">
        <f t="shared" ref="AQ139" si="3334">IF(OR($H139=0,AP139=0),0,AP139/$H139)</f>
        <v>1</v>
      </c>
      <c r="AR139" s="194">
        <f>IF(OR($F139="",$G139="",$H139=""),0,MIN(MAX(IF($F139&gt;AS$1,0,((($G139-$F139)-($G139-AS$1))*(10/$E139)/10)),0),1)*$H139)</f>
        <v>100</v>
      </c>
      <c r="AS139" s="147">
        <f t="shared" ref="AS139" si="3335">IF(OR($H139=0,AR139=0),0,AR139/$H139)</f>
        <v>1</v>
      </c>
      <c r="AT139" s="194">
        <f>IF(OR($F139="",$G139="",$H139=""),0,MIN(MAX(IF($F139&gt;AU$1,0,((($G139-$F139)-($G139-AU$1))*(10/$E139)/10)),0),1)*$H139)</f>
        <v>100</v>
      </c>
      <c r="AU139" s="147">
        <f t="shared" ref="AU139" si="3336">IF(OR($H139=0,AT139=0),0,AT139/$H139)</f>
        <v>1</v>
      </c>
      <c r="AV139" s="194">
        <f>IF(OR($F139="",$G139="",$H139=""),0,MIN(MAX(IF($F139&gt;AW$1,0,((($G139-$F139)-($G139-AW$1))*(10/$E139)/10)),0),1)*$H139)</f>
        <v>100</v>
      </c>
      <c r="AW139" s="147">
        <f t="shared" ref="AW139" si="3337">IF(OR($H139=0,AV139=0),0,AV139/$H139)</f>
        <v>1</v>
      </c>
      <c r="AX139" s="194">
        <f>IF(OR($F139="",$G139="",$H139=""),0,MIN(MAX(IF($F139&gt;AY$1,0,((($G139-$F139)-($G139-AY$1))*(10/$E139)/10)),0),1)*$H139)</f>
        <v>100</v>
      </c>
      <c r="AY139" s="147">
        <f t="shared" ref="AY139" si="3338">IF(OR($H139=0,AX139=0),0,AX139/$H139)</f>
        <v>1</v>
      </c>
      <c r="AZ139" s="194">
        <f>IF(OR($F139="",$G139="",$H139=""),0,MIN(MAX(IF($F139&gt;BA$1,0,((($G139-$F139)-($G139-BA$1))*(10/$E139)/10)),0),1)*$H139)</f>
        <v>100</v>
      </c>
      <c r="BA139" s="147">
        <f t="shared" ref="BA139" si="3339">IF(OR($H139=0,AZ139=0),0,AZ139/$H139)</f>
        <v>1</v>
      </c>
      <c r="BB139" s="194">
        <f>IF(OR($F139="",$G139="",$H139=""),0,MIN(MAX(IF($F139&gt;BC$1,0,((($G139-$F139)-($G139-BC$1))*(10/$E139)/10)),0),1)*$H139)</f>
        <v>100</v>
      </c>
      <c r="BC139" s="147">
        <f t="shared" ref="BC139" si="3340">IF(OR($H139=0,BB139=0),0,BB139/$H139)</f>
        <v>1</v>
      </c>
      <c r="BD139" s="194">
        <f>IF(OR($F139="",$G139="",$H139=""),0,MIN(MAX(IF($F139&gt;BE$1,0,((($G139-$F139)-($G139-BE$1))*(10/$E139)/10)),0),1)*$H139)</f>
        <v>100</v>
      </c>
      <c r="BE139" s="147">
        <f t="shared" ref="BE139" si="3341">IF(OR($H139=0,BD139=0),0,BD139/$H139)</f>
        <v>1</v>
      </c>
      <c r="BF139" s="194">
        <f>IF(OR($F139="",$G139="",$H139=""),0,MIN(MAX(IF($F139&gt;BG$1,0,((($G139-$F139)-($G139-BG$1))*(10/$E139)/10)),0),1)*$H139)</f>
        <v>100</v>
      </c>
      <c r="BG139" s="147">
        <f t="shared" ref="BG139" si="3342">IF(OR($H139=0,BF139=0),0,BF139/$H139)</f>
        <v>1</v>
      </c>
      <c r="BH139" s="194">
        <f>IF(OR($F139="",$G139="",$H139=""),0,MIN(MAX(IF($F139&gt;BI$1,0,((($G139-$F139)-($G139-BI$1))*(10/$E139)/10)),0),1)*$H139)</f>
        <v>100</v>
      </c>
      <c r="BI139" s="147">
        <f t="shared" ref="BI139" si="3343">IF(OR($H139=0,BH139=0),0,BH139/$H139)</f>
        <v>1</v>
      </c>
      <c r="BJ139" s="194">
        <f>IF(OR($F139="",$G139="",$H139=""),0,MIN(MAX(IF($F139&gt;BK$1,0,((($G139-$F139)-($G139-BK$1))*(10/$E139)/10)),0),1)*$H139)</f>
        <v>100</v>
      </c>
      <c r="BK139" s="147">
        <f t="shared" ref="BK139" si="3344">IF(OR($H139=0,BJ139=0),0,BJ139/$H139)</f>
        <v>1</v>
      </c>
      <c r="BL139" s="194">
        <f>IF(OR($F139="",$G139="",$H139=""),0,MIN(MAX(IF($F139&gt;BM$1,0,((($G139-$F139)-($G139-BM$1))*(10/$E139)/10)),0),1)*$H139)</f>
        <v>100</v>
      </c>
      <c r="BM139" s="147">
        <f t="shared" ref="BM139" si="3345">IF(OR($H139=0,BL139=0),0,BL139/$H139)</f>
        <v>1</v>
      </c>
      <c r="BN139" s="194">
        <f>IF(OR($F139="",$G139="",$H139=""),0,MIN(MAX(IF($F139&gt;BO$1,0,((($G139-$F139)-($G139-BO$1))*(10/$E139)/10)),0),1)*$H139)</f>
        <v>100</v>
      </c>
      <c r="BO139" s="147">
        <f t="shared" ref="BO139" si="3346">IF(OR($H139=0,BN139=0),0,BN139/$H139)</f>
        <v>1</v>
      </c>
      <c r="BP139" s="194">
        <f>IF(OR($F139="",$G139="",$H139=""),0,MIN(MAX(IF($F139&gt;BQ$1,0,((($G139-$F139)-($G139-BQ$1))*(10/$E139)/10)),0),1)*$H139)</f>
        <v>100</v>
      </c>
      <c r="BQ139" s="147">
        <f t="shared" ref="BQ139" si="3347">IF(OR($H139=0,BP139=0),0,BP139/$H139)</f>
        <v>1</v>
      </c>
      <c r="BR139" s="194">
        <f>IF(OR($F139="",$G139="",$H139=""),0,MIN(MAX(IF($F139&gt;BS$1,0,((($G139-$F139)-($G139-BS$1))*(10/$E139)/10)),0),1)*$H139)</f>
        <v>100</v>
      </c>
      <c r="BS139" s="147">
        <f t="shared" ref="BS139" si="3348">IF(OR($H139=0,BR139=0),0,BR139/$H139)</f>
        <v>1</v>
      </c>
      <c r="BT139" s="194">
        <f t="shared" ref="BT139" si="3349">IF(OR($F139="",$G139="",$H139=""),0,MIN(MAX(IF($F139&gt;BU$1,0,((($G139-$F139)-($G139-BU$1))*(10/$E139)/10)),0),1)*$H139)</f>
        <v>100</v>
      </c>
      <c r="BU139" s="147">
        <f t="shared" si="3305"/>
        <v>1</v>
      </c>
      <c r="BV139" s="194">
        <f t="shared" ref="BV139" si="3350">IF(OR($F139="",$G139="",$H139=""),0,MIN(MAX(IF($F139&gt;BW$1,0,((($G139-$F139)-($G139-BW$1))*(10/$E139)/10)),0),1)*$H139)</f>
        <v>100</v>
      </c>
      <c r="BW139" s="147">
        <f t="shared" si="3307"/>
        <v>1</v>
      </c>
      <c r="BX139" s="194">
        <f t="shared" ref="BX139" si="3351">IF(OR($F139="",$G139="",$H139=""),0,MIN(MAX(IF($F139&gt;BY$1,0,((($G139-$F139)-($G139-BY$1))*(10/$E139)/10)),0),1)*$H139)</f>
        <v>100</v>
      </c>
      <c r="BY139" s="147">
        <f t="shared" si="3309"/>
        <v>1</v>
      </c>
      <c r="BZ139" s="194">
        <f t="shared" ref="BZ139" si="3352">IF(OR($F139="",$G139="",$H139=""),0,MIN(MAX(IF($F139&gt;CA$1,0,((($G139-$F139)-($G139-CA$1))*(10/$E139)/10)),0),1)*$H139)</f>
        <v>100</v>
      </c>
      <c r="CA139" s="147">
        <f t="shared" si="3311"/>
        <v>1</v>
      </c>
      <c r="CB139" s="194">
        <f t="shared" ref="CB139" si="3353">IF(OR($F139="",$G139="",$H139=""),0,MIN(MAX(IF($F139&gt;CC$1,0,((($G139-$F139)-($G139-CC$1))*(10/$E139)/10)),0),1)*$H139)</f>
        <v>100</v>
      </c>
      <c r="CC139" s="147">
        <f t="shared" si="3313"/>
        <v>1</v>
      </c>
      <c r="CD139" s="194">
        <f t="shared" ref="CD139" si="3354">IF(OR($F139="",$G139="",$H139=""),0,MIN(MAX(IF($F139&gt;CE$1,0,((($G139-$F139)-($G139-CE$1))*(10/$E139)/10)),0),1)*$H139)</f>
        <v>100</v>
      </c>
      <c r="CE139" s="147">
        <f t="shared" si="3315"/>
        <v>1</v>
      </c>
      <c r="CF139" s="194">
        <f t="shared" ref="CF139" si="3355">IF(OR($F139="",$G139="",$H139=""),0,MIN(MAX(IF($F139&gt;CG$1,0,((($G139-$F139)-($G139-CG$1))*(10/$E139)/10)),0),1)*$H139)</f>
        <v>100</v>
      </c>
      <c r="CG139" s="147">
        <f t="shared" si="3317"/>
        <v>1</v>
      </c>
      <c r="CH139" s="194">
        <f t="shared" ref="CH139" si="3356">IF(OR($F139="",$G139="",$H139=""),0,MIN(MAX(IF($F139&gt;CI$1,0,((($G139-$F139)-($G139-CI$1))*(10/$E139)/10)),0),1)*$H139)</f>
        <v>100</v>
      </c>
      <c r="CI139" s="147">
        <f t="shared" si="3319"/>
        <v>1</v>
      </c>
      <c r="CJ139" s="194">
        <f t="shared" ref="CJ139" si="3357">IF(OR($F139="",$G139="",$H139=""),0,MIN(MAX(IF($F139&gt;CK$1,0,((($G139-$F139)-($G139-CK$1))*(10/$E139)/10)),0),1)*$H139)</f>
        <v>100</v>
      </c>
      <c r="CK139" s="147">
        <f t="shared" si="3321"/>
        <v>1</v>
      </c>
      <c r="CL139" s="194">
        <f t="shared" ref="CL139" si="3358">IF(OR($F139="",$G139="",$H139=""),0,MIN(MAX(IF($F139&gt;CM$1,0,((($G139-$F139)-($G139-CM$1))*(10/$E139)/10)),0),1)*$H139)</f>
        <v>100</v>
      </c>
      <c r="CM139" s="147">
        <f t="shared" si="3323"/>
        <v>1</v>
      </c>
    </row>
    <row r="140" spans="1:91" s="86" customFormat="1" ht="14.1" customHeight="1">
      <c r="A140" s="74">
        <f t="shared" si="3324"/>
        <v>278</v>
      </c>
      <c r="B140" s="176" t="s">
        <v>46</v>
      </c>
      <c r="C140" s="177"/>
      <c r="D140" s="96">
        <v>1408</v>
      </c>
      <c r="E140" s="96">
        <v>89</v>
      </c>
      <c r="F140" s="178">
        <v>45262</v>
      </c>
      <c r="G140" s="178">
        <v>45350</v>
      </c>
      <c r="H140" s="89"/>
      <c r="I140" s="89"/>
      <c r="J140" s="90"/>
      <c r="K140" s="97"/>
      <c r="L140" s="98">
        <f>D140/$D$136</f>
        <v>0.98530440867739677</v>
      </c>
      <c r="M140" s="93">
        <f>$L141*M141+$L172*M172+$L186*M186+$L209*M209</f>
        <v>0.99999999999999989</v>
      </c>
      <c r="N140" s="93">
        <f>$L141*N141+$L172*N172+$L186*N186+$L209*N209</f>
        <v>0.99999999999999989</v>
      </c>
      <c r="O140" s="94">
        <f t="shared" si="1983"/>
        <v>0</v>
      </c>
      <c r="P140" s="95"/>
      <c r="T140" s="195"/>
      <c r="U140" s="93">
        <f>$L141*U141+$L172*U172+$L186*U186+$L209*U209</f>
        <v>0</v>
      </c>
      <c r="V140" s="195"/>
      <c r="W140" s="93">
        <f>$L141*W141+$L172*W172+$L186*W186+$L209*W209</f>
        <v>0</v>
      </c>
      <c r="X140" s="195"/>
      <c r="Y140" s="93">
        <f>$L141*Y141+$L172*Y172+$L186*Y186+$L209*Y209</f>
        <v>0</v>
      </c>
      <c r="Z140" s="195"/>
      <c r="AA140" s="93">
        <f>$L141*AA141+$L172*AA172+$L186*AA186+$L209*AA209</f>
        <v>0</v>
      </c>
      <c r="AB140" s="195"/>
      <c r="AC140" s="93">
        <f>$L141*AC141+$L172*AC172+$L186*AC186+$L209*AC209</f>
        <v>0</v>
      </c>
      <c r="AD140" s="195"/>
      <c r="AE140" s="93">
        <f>$L141*AE141+$L172*AE172+$L186*AE186+$L209*AE209</f>
        <v>0</v>
      </c>
      <c r="AF140" s="195"/>
      <c r="AG140" s="93">
        <f>$L141*AG141+$L172*AG172+$L186*AG186+$L209*AG209</f>
        <v>0</v>
      </c>
      <c r="AH140" s="195"/>
      <c r="AI140" s="93">
        <f>$L141*AI141+$L172*AI172+$L186*AI186+$L209*AI209</f>
        <v>9.2329545454545459E-3</v>
      </c>
      <c r="AJ140" s="195"/>
      <c r="AK140" s="93">
        <f>$L141*AK141+$L172*AK172+$L186*AK186+$L209*AK209</f>
        <v>5.4687499999999993E-2</v>
      </c>
      <c r="AL140" s="195"/>
      <c r="AM140" s="93">
        <f>$L141*AM141+$L172*AM172+$L186*AM186+$L209*AM209</f>
        <v>0.13636363636363635</v>
      </c>
      <c r="AN140" s="195"/>
      <c r="AO140" s="93">
        <f>$L141*AO141+$L172*AO172+$L186*AO186+$L209*AO209</f>
        <v>0.26846590909090906</v>
      </c>
      <c r="AP140" s="195"/>
      <c r="AQ140" s="93">
        <f>$L141*AQ141+$L172*AQ172+$L186*AQ186+$L209*AQ209</f>
        <v>0.42542613636363635</v>
      </c>
      <c r="AR140" s="195"/>
      <c r="AS140" s="93">
        <f>$L141*AS141+$L172*AS172+$L186*AS186+$L209*AS209</f>
        <v>0.57670454545454541</v>
      </c>
      <c r="AT140" s="195"/>
      <c r="AU140" s="93">
        <f>$L141*AU141+$L172*AU172+$L186*AU186+$L209*AU209</f>
        <v>0.71732954545454541</v>
      </c>
      <c r="AV140" s="195"/>
      <c r="AW140" s="93">
        <f>$L141*AW141+$L172*AW172+$L186*AW186+$L209*AW209</f>
        <v>0.81747159090909083</v>
      </c>
      <c r="AX140" s="195"/>
      <c r="AY140" s="93">
        <f>$L141*AY141+$L172*AY172+$L186*AY186+$L209*AY209</f>
        <v>0.89275568181818177</v>
      </c>
      <c r="AZ140" s="195"/>
      <c r="BA140" s="93">
        <f>$L141*BA141+$L172*BA172+$L186*BA186+$L209*BA209</f>
        <v>0.94105113636363635</v>
      </c>
      <c r="BB140" s="195"/>
      <c r="BC140" s="93">
        <f>$L141*BC141+$L172*BC172+$L186*BC186+$L209*BC209</f>
        <v>0.97159090909090906</v>
      </c>
      <c r="BD140" s="195"/>
      <c r="BE140" s="93">
        <f>$L141*BE141+$L172*BE172+$L186*BE186+$L209*BE209</f>
        <v>0.99147727272727271</v>
      </c>
      <c r="BF140" s="195"/>
      <c r="BG140" s="93">
        <f>$L141*BG141+$L172*BG172+$L186*BG186+$L209*BG209</f>
        <v>0.99999999999999989</v>
      </c>
      <c r="BH140" s="195"/>
      <c r="BI140" s="93">
        <f>$L141*BI141+$L172*BI172+$L186*BI186+$L209*BI209</f>
        <v>0.99999999999999989</v>
      </c>
      <c r="BJ140" s="195"/>
      <c r="BK140" s="93">
        <f>$L141*BK141+$L172*BK172+$L186*BK186+$L209*BK209</f>
        <v>0.99999999999999989</v>
      </c>
      <c r="BL140" s="195"/>
      <c r="BM140" s="93">
        <f>$L141*BM141+$L172*BM172+$L186*BM186+$L209*BM209</f>
        <v>0.99999999999999989</v>
      </c>
      <c r="BN140" s="195"/>
      <c r="BO140" s="93">
        <f>$L141*BO141+$L172*BO172+$L186*BO186+$L209*BO209</f>
        <v>0.99999999999999989</v>
      </c>
      <c r="BP140" s="195"/>
      <c r="BQ140" s="93">
        <f>$L141*BQ141+$L172*BQ172+$L186*BQ186+$L209*BQ209</f>
        <v>0.99999999999999989</v>
      </c>
      <c r="BR140" s="195"/>
      <c r="BS140" s="93">
        <f>$L141*BS141+$L172*BS172+$L186*BS186+$L209*BS209</f>
        <v>0.99999999999999989</v>
      </c>
      <c r="BT140" s="195"/>
      <c r="BU140" s="93">
        <f t="shared" ref="BU140" si="3359">$L141*BU141+$L172*BU172+$L186*BU186+$L209*BU209</f>
        <v>0.99999999999999989</v>
      </c>
      <c r="BV140" s="195"/>
      <c r="BW140" s="93">
        <f t="shared" ref="BW140" si="3360">$L141*BW141+$L172*BW172+$L186*BW186+$L209*BW209</f>
        <v>0.99999999999999989</v>
      </c>
      <c r="BX140" s="195"/>
      <c r="BY140" s="93">
        <f t="shared" ref="BY140" si="3361">$L141*BY141+$L172*BY172+$L186*BY186+$L209*BY209</f>
        <v>0.99999999999999989</v>
      </c>
      <c r="BZ140" s="195"/>
      <c r="CA140" s="93">
        <f t="shared" ref="CA140" si="3362">$L141*CA141+$L172*CA172+$L186*CA186+$L209*CA209</f>
        <v>0.99999999999999989</v>
      </c>
      <c r="CB140" s="195"/>
      <c r="CC140" s="93">
        <f t="shared" ref="CC140" si="3363">$L141*CC141+$L172*CC172+$L186*CC186+$L209*CC209</f>
        <v>0.99999999999999989</v>
      </c>
      <c r="CD140" s="195"/>
      <c r="CE140" s="93">
        <f t="shared" ref="CE140" si="3364">$L141*CE141+$L172*CE172+$L186*CE186+$L209*CE209</f>
        <v>0.99999999999999989</v>
      </c>
      <c r="CF140" s="195"/>
      <c r="CG140" s="93">
        <f t="shared" ref="CG140" si="3365">$L141*CG141+$L172*CG172+$L186*CG186+$L209*CG209</f>
        <v>0.99999999999999989</v>
      </c>
      <c r="CH140" s="195"/>
      <c r="CI140" s="93">
        <f t="shared" ref="CI140" si="3366">$L141*CI141+$L172*CI172+$L186*CI186+$L209*CI209</f>
        <v>0.99999999999999989</v>
      </c>
      <c r="CJ140" s="195"/>
      <c r="CK140" s="93">
        <f t="shared" ref="CK140" si="3367">$L141*CK141+$L172*CK172+$L186*CK186+$L209*CK209</f>
        <v>0.99999999999999989</v>
      </c>
      <c r="CL140" s="195"/>
      <c r="CM140" s="93">
        <f t="shared" ref="CM140" si="3368">$L141*CM141+$L172*CM172+$L186*CM186+$L209*CM209</f>
        <v>0.99999999999999989</v>
      </c>
    </row>
    <row r="141" spans="1:91" s="100" customFormat="1" ht="14.1" customHeight="1">
      <c r="A141" s="74">
        <f t="shared" si="3324"/>
        <v>279</v>
      </c>
      <c r="B141" s="179" t="s">
        <v>47</v>
      </c>
      <c r="C141" s="180"/>
      <c r="D141" s="111">
        <v>642</v>
      </c>
      <c r="E141" s="111">
        <v>63</v>
      </c>
      <c r="F141" s="181">
        <v>45262</v>
      </c>
      <c r="G141" s="181">
        <v>45324</v>
      </c>
      <c r="H141" s="103"/>
      <c r="I141" s="103"/>
      <c r="J141" s="104"/>
      <c r="K141" s="105"/>
      <c r="L141" s="106">
        <f>D141/$D$140</f>
        <v>0.45596590909090912</v>
      </c>
      <c r="M141" s="107">
        <f>$L142*M142+$L153*M153+$L161*M161+$L171*M171</f>
        <v>1</v>
      </c>
      <c r="N141" s="107">
        <f>$L142*N142+$L153*N153+$L161*N161+$L171*N171</f>
        <v>1</v>
      </c>
      <c r="O141" s="108">
        <f t="shared" si="1983"/>
        <v>0</v>
      </c>
      <c r="P141" s="109"/>
      <c r="T141" s="196"/>
      <c r="U141" s="107">
        <f>$L142*U142+$L153*U153+$L161*U161+$L171*U171</f>
        <v>0</v>
      </c>
      <c r="V141" s="196"/>
      <c r="W141" s="107">
        <f>$L142*W142+$L153*W153+$L161*W161+$L171*W171</f>
        <v>0</v>
      </c>
      <c r="X141" s="196"/>
      <c r="Y141" s="107">
        <f>$L142*Y142+$L153*Y153+$L161*Y161+$L171*Y171</f>
        <v>0</v>
      </c>
      <c r="Z141" s="196"/>
      <c r="AA141" s="107">
        <f>$L142*AA142+$L153*AA153+$L161*AA161+$L171*AA171</f>
        <v>0</v>
      </c>
      <c r="AB141" s="196"/>
      <c r="AC141" s="107">
        <f>$L142*AC142+$L153*AC153+$L161*AC161+$L171*AC171</f>
        <v>0</v>
      </c>
      <c r="AD141" s="196"/>
      <c r="AE141" s="107">
        <f>$L142*AE142+$L153*AE153+$L161*AE161+$L171*AE171</f>
        <v>0</v>
      </c>
      <c r="AF141" s="196"/>
      <c r="AG141" s="107">
        <f>$L142*AG142+$L153*AG153+$L161*AG161+$L171*AG171</f>
        <v>0</v>
      </c>
      <c r="AH141" s="196"/>
      <c r="AI141" s="107">
        <f>$L142*AI142+$L153*AI153+$L161*AI161+$L171*AI171</f>
        <v>2.0249221183800622E-2</v>
      </c>
      <c r="AJ141" s="196"/>
      <c r="AK141" s="107">
        <f>$L142*AK142+$L153*AK153+$L161*AK161+$L171*AK171</f>
        <v>0.10280373831775699</v>
      </c>
      <c r="AL141" s="196"/>
      <c r="AM141" s="107">
        <f>$L142*AM142+$L153*AM153+$L161*AM161+$L171*AM171</f>
        <v>0.23364485981308408</v>
      </c>
      <c r="AN141" s="196"/>
      <c r="AO141" s="107">
        <f>$L142*AO142+$L153*AO153+$L161*AO161+$L171*AO171</f>
        <v>0.42679127725856691</v>
      </c>
      <c r="AP141" s="196"/>
      <c r="AQ141" s="107">
        <f>$L142*AQ142+$L153*AQ153+$L161*AQ161+$L171*AQ171</f>
        <v>0.62928348909657328</v>
      </c>
      <c r="AR141" s="196"/>
      <c r="AS141" s="107">
        <f>$L142*AS142+$L153*AS153+$L161*AS161+$L171*AS171</f>
        <v>0.7959501557632398</v>
      </c>
      <c r="AT141" s="196"/>
      <c r="AU141" s="107">
        <f>$L142*AU142+$L153*AU153+$L161*AU161+$L171*AU171</f>
        <v>0.91433021806853576</v>
      </c>
      <c r="AV141" s="196"/>
      <c r="AW141" s="107">
        <f>$L142*AW142+$L153*AW153+$L161*AW161+$L171*AW171</f>
        <v>0.97040498442367595</v>
      </c>
      <c r="AX141" s="196"/>
      <c r="AY141" s="107">
        <f>$L142*AY142+$L153*AY153+$L161*AY161+$L171*AY171</f>
        <v>0.99844236760124616</v>
      </c>
      <c r="AZ141" s="196"/>
      <c r="BA141" s="107">
        <f>$L142*BA142+$L153*BA153+$L161*BA161+$L171*BA171</f>
        <v>1</v>
      </c>
      <c r="BB141" s="196"/>
      <c r="BC141" s="107">
        <f>$L142*BC142+$L153*BC153+$L161*BC161+$L171*BC171</f>
        <v>1</v>
      </c>
      <c r="BD141" s="196"/>
      <c r="BE141" s="107">
        <f>$L142*BE142+$L153*BE153+$L161*BE161+$L171*BE171</f>
        <v>1</v>
      </c>
      <c r="BF141" s="196"/>
      <c r="BG141" s="107">
        <f>$L142*BG142+$L153*BG153+$L161*BG161+$L171*BG171</f>
        <v>1</v>
      </c>
      <c r="BH141" s="196"/>
      <c r="BI141" s="107">
        <f>$L142*BI142+$L153*BI153+$L161*BI161+$L171*BI171</f>
        <v>1</v>
      </c>
      <c r="BJ141" s="196"/>
      <c r="BK141" s="107">
        <f>$L142*BK142+$L153*BK153+$L161*BK161+$L171*BK171</f>
        <v>1</v>
      </c>
      <c r="BL141" s="196"/>
      <c r="BM141" s="107">
        <f>$L142*BM142+$L153*BM153+$L161*BM161+$L171*BM171</f>
        <v>1</v>
      </c>
      <c r="BN141" s="196"/>
      <c r="BO141" s="107">
        <f>$L142*BO142+$L153*BO153+$L161*BO161+$L171*BO171</f>
        <v>1</v>
      </c>
      <c r="BP141" s="196"/>
      <c r="BQ141" s="107">
        <f>$L142*BQ142+$L153*BQ153+$L161*BQ161+$L171*BQ171</f>
        <v>1</v>
      </c>
      <c r="BR141" s="196"/>
      <c r="BS141" s="107">
        <f>$L142*BS142+$L153*BS153+$L161*BS161+$L171*BS171</f>
        <v>1</v>
      </c>
      <c r="BT141" s="196"/>
      <c r="BU141" s="107">
        <f t="shared" ref="BU141" si="3369">$L142*BU142+$L153*BU153+$L161*BU161+$L171*BU171</f>
        <v>1</v>
      </c>
      <c r="BV141" s="196"/>
      <c r="BW141" s="107">
        <f t="shared" ref="BW141" si="3370">$L142*BW142+$L153*BW153+$L161*BW161+$L171*BW171</f>
        <v>1</v>
      </c>
      <c r="BX141" s="196"/>
      <c r="BY141" s="107">
        <f t="shared" ref="BY141" si="3371">$L142*BY142+$L153*BY153+$L161*BY161+$L171*BY171</f>
        <v>1</v>
      </c>
      <c r="BZ141" s="196"/>
      <c r="CA141" s="107">
        <f t="shared" ref="CA141" si="3372">$L142*CA142+$L153*CA153+$L161*CA161+$L171*CA171</f>
        <v>1</v>
      </c>
      <c r="CB141" s="196"/>
      <c r="CC141" s="107">
        <f t="shared" ref="CC141" si="3373">$L142*CC142+$L153*CC153+$L161*CC161+$L171*CC171</f>
        <v>1</v>
      </c>
      <c r="CD141" s="196"/>
      <c r="CE141" s="107">
        <f t="shared" ref="CE141" si="3374">$L142*CE142+$L153*CE153+$L161*CE161+$L171*CE171</f>
        <v>1</v>
      </c>
      <c r="CF141" s="196"/>
      <c r="CG141" s="107">
        <f t="shared" ref="CG141" si="3375">$L142*CG142+$L153*CG153+$L161*CG161+$L171*CG171</f>
        <v>1</v>
      </c>
      <c r="CH141" s="196"/>
      <c r="CI141" s="107">
        <f t="shared" ref="CI141" si="3376">$L142*CI142+$L153*CI153+$L161*CI161+$L171*CI171</f>
        <v>1</v>
      </c>
      <c r="CJ141" s="196"/>
      <c r="CK141" s="107">
        <f t="shared" ref="CK141" si="3377">$L142*CK142+$L153*CK153+$L161*CK161+$L171*CK171</f>
        <v>1</v>
      </c>
      <c r="CL141" s="196"/>
      <c r="CM141" s="107">
        <f t="shared" ref="CM141" si="3378">$L142*CM142+$L153*CM153+$L161*CM161+$L171*CM171</f>
        <v>1</v>
      </c>
    </row>
    <row r="142" spans="1:91" s="112" customFormat="1" ht="14.1" customHeight="1">
      <c r="A142" s="74">
        <f t="shared" si="3324"/>
        <v>280</v>
      </c>
      <c r="B142" s="182" t="s">
        <v>48</v>
      </c>
      <c r="C142" s="183"/>
      <c r="D142" s="124">
        <v>251</v>
      </c>
      <c r="E142" s="124">
        <v>48</v>
      </c>
      <c r="F142" s="184">
        <v>45262</v>
      </c>
      <c r="G142" s="184">
        <v>45309</v>
      </c>
      <c r="H142" s="115"/>
      <c r="I142" s="115"/>
      <c r="J142" s="116"/>
      <c r="K142" s="122"/>
      <c r="L142" s="123">
        <f>D142/$D$141</f>
        <v>0.3909657320872274</v>
      </c>
      <c r="M142" s="119" cm="1">
        <f t="array" ref="M142">SUMPRODUCT($L143:$L152*M143:M152)</f>
        <v>1</v>
      </c>
      <c r="N142" s="119" cm="1">
        <f t="array" ref="N142">SUMPRODUCT($L143:$L152*N143:N152)</f>
        <v>1</v>
      </c>
      <c r="O142" s="120">
        <f t="shared" si="1983"/>
        <v>0</v>
      </c>
      <c r="P142" s="121"/>
      <c r="T142" s="197"/>
      <c r="U142" s="119" cm="1">
        <f t="array" ref="U142">SUMPRODUCT($L143:$L152*U143:U152)</f>
        <v>0</v>
      </c>
      <c r="V142" s="197"/>
      <c r="W142" s="119" cm="1">
        <f t="array" ref="W142">SUMPRODUCT($L143:$L152*W143:W152)</f>
        <v>0</v>
      </c>
      <c r="X142" s="197"/>
      <c r="Y142" s="119" cm="1">
        <f t="array" ref="Y142">SUMPRODUCT($L143:$L152*Y143:Y152)</f>
        <v>0</v>
      </c>
      <c r="Z142" s="197"/>
      <c r="AA142" s="119" cm="1">
        <f t="array" ref="AA142">SUMPRODUCT($L143:$L152*AA143:AA152)</f>
        <v>0</v>
      </c>
      <c r="AB142" s="197"/>
      <c r="AC142" s="119" cm="1">
        <f t="array" ref="AC142">SUMPRODUCT($L143:$L152*AC143:AC152)</f>
        <v>0</v>
      </c>
      <c r="AD142" s="197"/>
      <c r="AE142" s="119" cm="1">
        <f t="array" ref="AE142">SUMPRODUCT($L143:$L152*AE143:AE152)</f>
        <v>0</v>
      </c>
      <c r="AF142" s="197"/>
      <c r="AG142" s="119" cm="1">
        <f t="array" ref="AG142">SUMPRODUCT($L143:$L152*AG143:AG152)</f>
        <v>0</v>
      </c>
      <c r="AH142" s="197"/>
      <c r="AI142" s="119" cm="1">
        <f t="array" ref="AI142">SUMPRODUCT($L143:$L152*AI143:AI152)</f>
        <v>4.3824701195219119E-2</v>
      </c>
      <c r="AJ142" s="197"/>
      <c r="AK142" s="119" cm="1">
        <f t="array" ref="AK142">SUMPRODUCT($L143:$L152*AK143:AK152)</f>
        <v>0.16733067729083664</v>
      </c>
      <c r="AL142" s="197"/>
      <c r="AM142" s="119" cm="1">
        <f t="array" ref="AM142">SUMPRODUCT($L143:$L152*AM143:AM152)</f>
        <v>0.35458167330677287</v>
      </c>
      <c r="AN142" s="197"/>
      <c r="AO142" s="119" cm="1">
        <f t="array" ref="AO142">SUMPRODUCT($L143:$L152*AO143:AO152)</f>
        <v>0.60557768924302768</v>
      </c>
      <c r="AP142" s="197"/>
      <c r="AQ142" s="119" cm="1">
        <f t="array" ref="AQ142">SUMPRODUCT($L143:$L152*AQ143:AQ152)</f>
        <v>0.8127490039840638</v>
      </c>
      <c r="AR142" s="197"/>
      <c r="AS142" s="119" cm="1">
        <f t="array" ref="AS142">SUMPRODUCT($L143:$L152*AS143:AS152)</f>
        <v>0.94023904382470125</v>
      </c>
      <c r="AT142" s="197"/>
      <c r="AU142" s="119" cm="1">
        <f t="array" ref="AU142">SUMPRODUCT($L143:$L152*AU143:AU152)</f>
        <v>1</v>
      </c>
      <c r="AV142" s="197"/>
      <c r="AW142" s="119" cm="1">
        <f t="array" ref="AW142">SUMPRODUCT($L143:$L152*AW143:AW152)</f>
        <v>1</v>
      </c>
      <c r="AX142" s="197"/>
      <c r="AY142" s="119" cm="1">
        <f t="array" ref="AY142">SUMPRODUCT($L143:$L152*AY143:AY152)</f>
        <v>1</v>
      </c>
      <c r="AZ142" s="197"/>
      <c r="BA142" s="119" cm="1">
        <f t="array" ref="BA142">SUMPRODUCT($L143:$L152*BA143:BA152)</f>
        <v>1</v>
      </c>
      <c r="BB142" s="197"/>
      <c r="BC142" s="119" cm="1">
        <f t="array" ref="BC142">SUMPRODUCT($L143:$L152*BC143:BC152)</f>
        <v>1</v>
      </c>
      <c r="BD142" s="197"/>
      <c r="BE142" s="119" cm="1">
        <f t="array" ref="BE142">SUMPRODUCT($L143:$L152*BE143:BE152)</f>
        <v>1</v>
      </c>
      <c r="BF142" s="197"/>
      <c r="BG142" s="119" cm="1">
        <f t="array" ref="BG142">SUMPRODUCT($L143:$L152*BG143:BG152)</f>
        <v>1</v>
      </c>
      <c r="BH142" s="197"/>
      <c r="BI142" s="119" cm="1">
        <f t="array" ref="BI142">SUMPRODUCT($L143:$L152*BI143:BI152)</f>
        <v>1</v>
      </c>
      <c r="BJ142" s="197"/>
      <c r="BK142" s="119" cm="1">
        <f t="array" ref="BK142">SUMPRODUCT($L143:$L152*BK143:BK152)</f>
        <v>1</v>
      </c>
      <c r="BL142" s="197"/>
      <c r="BM142" s="119" cm="1">
        <f t="array" ref="BM142">SUMPRODUCT($L143:$L152*BM143:BM152)</f>
        <v>1</v>
      </c>
      <c r="BN142" s="197"/>
      <c r="BO142" s="119" cm="1">
        <f t="array" ref="BO142">SUMPRODUCT($L143:$L152*BO143:BO152)</f>
        <v>1</v>
      </c>
      <c r="BP142" s="197"/>
      <c r="BQ142" s="119" cm="1">
        <f t="array" ref="BQ142">SUMPRODUCT($L143:$L152*BQ143:BQ152)</f>
        <v>1</v>
      </c>
      <c r="BR142" s="197"/>
      <c r="BS142" s="119" cm="1">
        <f t="array" ref="BS142">SUMPRODUCT($L143:$L152*BS143:BS152)</f>
        <v>1</v>
      </c>
      <c r="BT142" s="197"/>
      <c r="BU142" s="119" cm="1">
        <f t="array" ref="BU142">SUMPRODUCT($L143:$L152*BU143:BU152)</f>
        <v>1</v>
      </c>
      <c r="BV142" s="197"/>
      <c r="BW142" s="119" cm="1">
        <f t="array" ref="BW142">SUMPRODUCT($L143:$L152*BW143:BW152)</f>
        <v>1</v>
      </c>
      <c r="BX142" s="197"/>
      <c r="BY142" s="119" cm="1">
        <f t="array" ref="BY142">SUMPRODUCT($L143:$L152*BY143:BY152)</f>
        <v>1</v>
      </c>
      <c r="BZ142" s="197"/>
      <c r="CA142" s="119" cm="1">
        <f t="array" ref="CA142">SUMPRODUCT($L143:$L152*CA143:CA152)</f>
        <v>1</v>
      </c>
      <c r="CB142" s="197"/>
      <c r="CC142" s="119" cm="1">
        <f t="array" ref="CC142">SUMPRODUCT($L143:$L152*CC143:CC152)</f>
        <v>1</v>
      </c>
      <c r="CD142" s="197"/>
      <c r="CE142" s="119" cm="1">
        <f t="array" ref="CE142">SUMPRODUCT($L143:$L152*CE143:CE152)</f>
        <v>1</v>
      </c>
      <c r="CF142" s="197"/>
      <c r="CG142" s="119" cm="1">
        <f t="array" ref="CG142">SUMPRODUCT($L143:$L152*CG143:CG152)</f>
        <v>1</v>
      </c>
      <c r="CH142" s="197"/>
      <c r="CI142" s="119" cm="1">
        <f t="array" ref="CI142">SUMPRODUCT($L143:$L152*CI143:CI152)</f>
        <v>1</v>
      </c>
      <c r="CJ142" s="197"/>
      <c r="CK142" s="119" cm="1">
        <f t="array" ref="CK142">SUMPRODUCT($L143:$L152*CK143:CK152)</f>
        <v>1</v>
      </c>
      <c r="CL142" s="197"/>
      <c r="CM142" s="119" cm="1">
        <f t="array" ref="CM142">SUMPRODUCT($L143:$L152*CM143:CM152)</f>
        <v>1</v>
      </c>
    </row>
    <row r="143" spans="1:91" s="142" customFormat="1" ht="14.1" customHeight="1">
      <c r="A143" s="74">
        <f t="shared" si="3324"/>
        <v>281</v>
      </c>
      <c r="B143" s="173" t="s">
        <v>49</v>
      </c>
      <c r="C143" s="174"/>
      <c r="D143" s="140">
        <v>28</v>
      </c>
      <c r="E143" s="140">
        <v>28</v>
      </c>
      <c r="F143" s="175">
        <v>45262</v>
      </c>
      <c r="G143" s="175">
        <v>45289</v>
      </c>
      <c r="H143" s="144">
        <v>100</v>
      </c>
      <c r="I143" s="144">
        <v>100</v>
      </c>
      <c r="J143" s="145" t="s">
        <v>32</v>
      </c>
      <c r="K143" s="141">
        <f t="shared" ref="K143:K152" si="3379">IF(OR(F143="",G143="",H143=""),0,MIN(MAX(IF(F143&gt;$O$1,0,(((G143-F143)-(G143-$O$1))*(10/E143)/10)),0),1)*H143)</f>
        <v>100</v>
      </c>
      <c r="L143" s="55">
        <f t="shared" ref="L143:L152" si="3380">D143/$D$142</f>
        <v>0.11155378486055777</v>
      </c>
      <c r="M143" s="147">
        <f t="shared" ref="M143:M152" si="3381">IF(OR(H143=0,K143=0),0,K143/H143)</f>
        <v>1</v>
      </c>
      <c r="N143" s="148">
        <f t="shared" ref="N143:N152" si="3382">IF(OR(H143=0,I143=0),0,I143/H143)</f>
        <v>1</v>
      </c>
      <c r="O143" s="149">
        <f t="shared" si="1983"/>
        <v>0</v>
      </c>
      <c r="P143" s="150"/>
      <c r="T143" s="194">
        <f t="shared" ref="T143:T152" si="3383">IF(OR($F143="",$G143="",$H143=""),0,MIN(MAX(IF($F143&gt;U$1,0,((($G143-$F143)-($G143-U$1))*(10/$E143)/10)),0),1)*$H143)</f>
        <v>0</v>
      </c>
      <c r="U143" s="147">
        <f t="shared" ref="U143:W152" si="3384">IF(OR($H143=0,T143=0),0,T143/$H143)</f>
        <v>0</v>
      </c>
      <c r="V143" s="194">
        <f t="shared" ref="V143:V152" si="3385">IF(OR($F143="",$G143="",$H143=""),0,MIN(MAX(IF($F143&gt;W$1,0,((($G143-$F143)-($G143-W$1))*(10/$E143)/10)),0),1)*$H143)</f>
        <v>0</v>
      </c>
      <c r="W143" s="147">
        <f t="shared" si="3384"/>
        <v>0</v>
      </c>
      <c r="X143" s="194">
        <f t="shared" ref="X143:X152" si="3386">IF(OR($F143="",$G143="",$H143=""),0,MIN(MAX(IF($F143&gt;Y$1,0,((($G143-$F143)-($G143-Y$1))*(10/$E143)/10)),0),1)*$H143)</f>
        <v>0</v>
      </c>
      <c r="Y143" s="147">
        <f t="shared" ref="Y143" si="3387">IF(OR($H143=0,X143=0),0,X143/$H143)</f>
        <v>0</v>
      </c>
      <c r="Z143" s="194">
        <f t="shared" ref="Z143:Z152" si="3388">IF(OR($F143="",$G143="",$H143=""),0,MIN(MAX(IF($F143&gt;AA$1,0,((($G143-$F143)-($G143-AA$1))*(10/$E143)/10)),0),1)*$H143)</f>
        <v>0</v>
      </c>
      <c r="AA143" s="147">
        <f t="shared" ref="AA143" si="3389">IF(OR($H143=0,Z143=0),0,Z143/$H143)</f>
        <v>0</v>
      </c>
      <c r="AB143" s="194">
        <f t="shared" ref="AB143:AB152" si="3390">IF(OR($F143="",$G143="",$H143=""),0,MIN(MAX(IF($F143&gt;AC$1,0,((($G143-$F143)-($G143-AC$1))*(10/$E143)/10)),0),1)*$H143)</f>
        <v>0</v>
      </c>
      <c r="AC143" s="147">
        <f t="shared" ref="AC143" si="3391">IF(OR($H143=0,AB143=0),0,AB143/$H143)</f>
        <v>0</v>
      </c>
      <c r="AD143" s="194">
        <f t="shared" ref="AD143:AD152" si="3392">IF(OR($F143="",$G143="",$H143=""),0,MIN(MAX(IF($F143&gt;AE$1,0,((($G143-$F143)-($G143-AE$1))*(10/$E143)/10)),0),1)*$H143)</f>
        <v>0</v>
      </c>
      <c r="AE143" s="147">
        <f t="shared" ref="AE143" si="3393">IF(OR($H143=0,AD143=0),0,AD143/$H143)</f>
        <v>0</v>
      </c>
      <c r="AF143" s="194">
        <f t="shared" ref="AF143:AF152" si="3394">IF(OR($F143="",$G143="",$H143=""),0,MIN(MAX(IF($F143&gt;AG$1,0,((($G143-$F143)-($G143-AG$1))*(10/$E143)/10)),0),1)*$H143)</f>
        <v>0</v>
      </c>
      <c r="AG143" s="147">
        <f t="shared" ref="AG143" si="3395">IF(OR($H143=0,AF143=0),0,AF143/$H143)</f>
        <v>0</v>
      </c>
      <c r="AH143" s="194">
        <f t="shared" ref="AH143:AH152" si="3396">IF(OR($F143="",$G143="",$H143=""),0,MIN(MAX(IF($F143&gt;AI$1,0,((($G143-$F143)-($G143-AI$1))*(10/$E143)/10)),0),1)*$H143)</f>
        <v>21.428571428571427</v>
      </c>
      <c r="AI143" s="147">
        <f t="shared" ref="AI143" si="3397">IF(OR($H143=0,AH143=0),0,AH143/$H143)</f>
        <v>0.21428571428571427</v>
      </c>
      <c r="AJ143" s="194">
        <f t="shared" ref="AJ143:AJ152" si="3398">IF(OR($F143="",$G143="",$H143=""),0,MIN(MAX(IF($F143&gt;AK$1,0,((($G143-$F143)-($G143-AK$1))*(10/$E143)/10)),0),1)*$H143)</f>
        <v>46.428571428571431</v>
      </c>
      <c r="AK143" s="147">
        <f t="shared" ref="AK143" si="3399">IF(OR($H143=0,AJ143=0),0,AJ143/$H143)</f>
        <v>0.4642857142857143</v>
      </c>
      <c r="AL143" s="194">
        <f t="shared" ref="AL143:AL152" si="3400">IF(OR($F143="",$G143="",$H143=""),0,MIN(MAX(IF($F143&gt;AM$1,0,((($G143-$F143)-($G143-AM$1))*(10/$E143)/10)),0),1)*$H143)</f>
        <v>71.428571428571431</v>
      </c>
      <c r="AM143" s="147">
        <f t="shared" ref="AM143" si="3401">IF(OR($H143=0,AL143=0),0,AL143/$H143)</f>
        <v>0.7142857142857143</v>
      </c>
      <c r="AN143" s="194">
        <f t="shared" ref="AN143:AN152" si="3402">IF(OR($F143="",$G143="",$H143=""),0,MIN(MAX(IF($F143&gt;AO$1,0,((($G143-$F143)-($G143-AO$1))*(10/$E143)/10)),0),1)*$H143)</f>
        <v>96.428571428571416</v>
      </c>
      <c r="AO143" s="147">
        <f t="shared" ref="AO143" si="3403">IF(OR($H143=0,AN143=0),0,AN143/$H143)</f>
        <v>0.96428571428571419</v>
      </c>
      <c r="AP143" s="194">
        <f t="shared" ref="AP143:AP152" si="3404">IF(OR($F143="",$G143="",$H143=""),0,MIN(MAX(IF($F143&gt;AQ$1,0,((($G143-$F143)-($G143-AQ$1))*(10/$E143)/10)),0),1)*$H143)</f>
        <v>100</v>
      </c>
      <c r="AQ143" s="147">
        <f t="shared" ref="AQ143" si="3405">IF(OR($H143=0,AP143=0),0,AP143/$H143)</f>
        <v>1</v>
      </c>
      <c r="AR143" s="194">
        <f t="shared" ref="AR143:AR152" si="3406">IF(OR($F143="",$G143="",$H143=""),0,MIN(MAX(IF($F143&gt;AS$1,0,((($G143-$F143)-($G143-AS$1))*(10/$E143)/10)),0),1)*$H143)</f>
        <v>100</v>
      </c>
      <c r="AS143" s="147">
        <f t="shared" ref="AS143" si="3407">IF(OR($H143=0,AR143=0),0,AR143/$H143)</f>
        <v>1</v>
      </c>
      <c r="AT143" s="194">
        <f t="shared" ref="AT143:AT152" si="3408">IF(OR($F143="",$G143="",$H143=""),0,MIN(MAX(IF($F143&gt;AU$1,0,((($G143-$F143)-($G143-AU$1))*(10/$E143)/10)),0),1)*$H143)</f>
        <v>100</v>
      </c>
      <c r="AU143" s="147">
        <f t="shared" ref="AU143" si="3409">IF(OR($H143=0,AT143=0),0,AT143/$H143)</f>
        <v>1</v>
      </c>
      <c r="AV143" s="194">
        <f t="shared" ref="AV143:AV152" si="3410">IF(OR($F143="",$G143="",$H143=""),0,MIN(MAX(IF($F143&gt;AW$1,0,((($G143-$F143)-($G143-AW$1))*(10/$E143)/10)),0),1)*$H143)</f>
        <v>100</v>
      </c>
      <c r="AW143" s="147">
        <f t="shared" ref="AW143" si="3411">IF(OR($H143=0,AV143=0),0,AV143/$H143)</f>
        <v>1</v>
      </c>
      <c r="AX143" s="194">
        <f t="shared" ref="AX143:AX152" si="3412">IF(OR($F143="",$G143="",$H143=""),0,MIN(MAX(IF($F143&gt;AY$1,0,((($G143-$F143)-($G143-AY$1))*(10/$E143)/10)),0),1)*$H143)</f>
        <v>100</v>
      </c>
      <c r="AY143" s="147">
        <f t="shared" ref="AY143" si="3413">IF(OR($H143=0,AX143=0),0,AX143/$H143)</f>
        <v>1</v>
      </c>
      <c r="AZ143" s="194">
        <f t="shared" ref="AZ143:AZ152" si="3414">IF(OR($F143="",$G143="",$H143=""),0,MIN(MAX(IF($F143&gt;BA$1,0,((($G143-$F143)-($G143-BA$1))*(10/$E143)/10)),0),1)*$H143)</f>
        <v>100</v>
      </c>
      <c r="BA143" s="147">
        <f t="shared" ref="BA143" si="3415">IF(OR($H143=0,AZ143=0),0,AZ143/$H143)</f>
        <v>1</v>
      </c>
      <c r="BB143" s="194">
        <f t="shared" ref="BB143:BB152" si="3416">IF(OR($F143="",$G143="",$H143=""),0,MIN(MAX(IF($F143&gt;BC$1,0,((($G143-$F143)-($G143-BC$1))*(10/$E143)/10)),0),1)*$H143)</f>
        <v>100</v>
      </c>
      <c r="BC143" s="147">
        <f t="shared" ref="BC143" si="3417">IF(OR($H143=0,BB143=0),0,BB143/$H143)</f>
        <v>1</v>
      </c>
      <c r="BD143" s="194">
        <f t="shared" ref="BD143:BD152" si="3418">IF(OR($F143="",$G143="",$H143=""),0,MIN(MAX(IF($F143&gt;BE$1,0,((($G143-$F143)-($G143-BE$1))*(10/$E143)/10)),0),1)*$H143)</f>
        <v>100</v>
      </c>
      <c r="BE143" s="147">
        <f t="shared" ref="BE143" si="3419">IF(OR($H143=0,BD143=0),0,BD143/$H143)</f>
        <v>1</v>
      </c>
      <c r="BF143" s="194">
        <f t="shared" ref="BF143:BF152" si="3420">IF(OR($F143="",$G143="",$H143=""),0,MIN(MAX(IF($F143&gt;BG$1,0,((($G143-$F143)-($G143-BG$1))*(10/$E143)/10)),0),1)*$H143)</f>
        <v>100</v>
      </c>
      <c r="BG143" s="147">
        <f t="shared" ref="BG143" si="3421">IF(OR($H143=0,BF143=0),0,BF143/$H143)</f>
        <v>1</v>
      </c>
      <c r="BH143" s="194">
        <f t="shared" ref="BH143:BH152" si="3422">IF(OR($F143="",$G143="",$H143=""),0,MIN(MAX(IF($F143&gt;BI$1,0,((($G143-$F143)-($G143-BI$1))*(10/$E143)/10)),0),1)*$H143)</f>
        <v>100</v>
      </c>
      <c r="BI143" s="147">
        <f t="shared" ref="BI143" si="3423">IF(OR($H143=0,BH143=0),0,BH143/$H143)</f>
        <v>1</v>
      </c>
      <c r="BJ143" s="194">
        <f t="shared" ref="BJ143:BJ152" si="3424">IF(OR($F143="",$G143="",$H143=""),0,MIN(MAX(IF($F143&gt;BK$1,0,((($G143-$F143)-($G143-BK$1))*(10/$E143)/10)),0),1)*$H143)</f>
        <v>100</v>
      </c>
      <c r="BK143" s="147">
        <f t="shared" ref="BK143" si="3425">IF(OR($H143=0,BJ143=0),0,BJ143/$H143)</f>
        <v>1</v>
      </c>
      <c r="BL143" s="194">
        <f t="shared" ref="BL143:BL152" si="3426">IF(OR($F143="",$G143="",$H143=""),0,MIN(MAX(IF($F143&gt;BM$1,0,((($G143-$F143)-($G143-BM$1))*(10/$E143)/10)),0),1)*$H143)</f>
        <v>100</v>
      </c>
      <c r="BM143" s="147">
        <f t="shared" ref="BM143" si="3427">IF(OR($H143=0,BL143=0),0,BL143/$H143)</f>
        <v>1</v>
      </c>
      <c r="BN143" s="194">
        <f t="shared" ref="BN143:BN152" si="3428">IF(OR($F143="",$G143="",$H143=""),0,MIN(MAX(IF($F143&gt;BO$1,0,((($G143-$F143)-($G143-BO$1))*(10/$E143)/10)),0),1)*$H143)</f>
        <v>100</v>
      </c>
      <c r="BO143" s="147">
        <f t="shared" ref="BO143" si="3429">IF(OR($H143=0,BN143=0),0,BN143/$H143)</f>
        <v>1</v>
      </c>
      <c r="BP143" s="194">
        <f t="shared" ref="BP143:BP152" si="3430">IF(OR($F143="",$G143="",$H143=""),0,MIN(MAX(IF($F143&gt;BQ$1,0,((($G143-$F143)-($G143-BQ$1))*(10/$E143)/10)),0),1)*$H143)</f>
        <v>100</v>
      </c>
      <c r="BQ143" s="147">
        <f t="shared" ref="BQ143" si="3431">IF(OR($H143=0,BP143=0),0,BP143/$H143)</f>
        <v>1</v>
      </c>
      <c r="BR143" s="194">
        <f t="shared" ref="BR143:BR152" si="3432">IF(OR($F143="",$G143="",$H143=""),0,MIN(MAX(IF($F143&gt;BS$1,0,((($G143-$F143)-($G143-BS$1))*(10/$E143)/10)),0),1)*$H143)</f>
        <v>100</v>
      </c>
      <c r="BS143" s="147">
        <f t="shared" ref="BS143" si="3433">IF(OR($H143=0,BR143=0),0,BR143/$H143)</f>
        <v>1</v>
      </c>
      <c r="BT143" s="194">
        <f t="shared" ref="BT143:BT152" si="3434">IF(OR($F143="",$G143="",$H143=""),0,MIN(MAX(IF($F143&gt;BU$1,0,((($G143-$F143)-($G143-BU$1))*(10/$E143)/10)),0),1)*$H143)</f>
        <v>100</v>
      </c>
      <c r="BU143" s="147">
        <f t="shared" ref="BU143:BU152" si="3435">IF(OR($H143=0,BT143=0),0,BT143/$H143)</f>
        <v>1</v>
      </c>
      <c r="BV143" s="194">
        <f t="shared" ref="BV143:BV152" si="3436">IF(OR($F143="",$G143="",$H143=""),0,MIN(MAX(IF($F143&gt;BW$1,0,((($G143-$F143)-($G143-BW$1))*(10/$E143)/10)),0),1)*$H143)</f>
        <v>100</v>
      </c>
      <c r="BW143" s="147">
        <f t="shared" ref="BW143:BW152" si="3437">IF(OR($H143=0,BV143=0),0,BV143/$H143)</f>
        <v>1</v>
      </c>
      <c r="BX143" s="194">
        <f t="shared" ref="BX143:BX152" si="3438">IF(OR($F143="",$G143="",$H143=""),0,MIN(MAX(IF($F143&gt;BY$1,0,((($G143-$F143)-($G143-BY$1))*(10/$E143)/10)),0),1)*$H143)</f>
        <v>100</v>
      </c>
      <c r="BY143" s="147">
        <f t="shared" ref="BY143:BY152" si="3439">IF(OR($H143=0,BX143=0),0,BX143/$H143)</f>
        <v>1</v>
      </c>
      <c r="BZ143" s="194">
        <f t="shared" ref="BZ143:BZ152" si="3440">IF(OR($F143="",$G143="",$H143=""),0,MIN(MAX(IF($F143&gt;CA$1,0,((($G143-$F143)-($G143-CA$1))*(10/$E143)/10)),0),1)*$H143)</f>
        <v>100</v>
      </c>
      <c r="CA143" s="147">
        <f t="shared" ref="CA143:CA152" si="3441">IF(OR($H143=0,BZ143=0),0,BZ143/$H143)</f>
        <v>1</v>
      </c>
      <c r="CB143" s="194">
        <f t="shared" ref="CB143:CB152" si="3442">IF(OR($F143="",$G143="",$H143=""),0,MIN(MAX(IF($F143&gt;CC$1,0,((($G143-$F143)-($G143-CC$1))*(10/$E143)/10)),0),1)*$H143)</f>
        <v>100</v>
      </c>
      <c r="CC143" s="147">
        <f t="shared" ref="CC143:CC152" si="3443">IF(OR($H143=0,CB143=0),0,CB143/$H143)</f>
        <v>1</v>
      </c>
      <c r="CD143" s="194">
        <f t="shared" ref="CD143:CD152" si="3444">IF(OR($F143="",$G143="",$H143=""),0,MIN(MAX(IF($F143&gt;CE$1,0,((($G143-$F143)-($G143-CE$1))*(10/$E143)/10)),0),1)*$H143)</f>
        <v>100</v>
      </c>
      <c r="CE143" s="147">
        <f t="shared" ref="CE143:CE152" si="3445">IF(OR($H143=0,CD143=0),0,CD143/$H143)</f>
        <v>1</v>
      </c>
      <c r="CF143" s="194">
        <f t="shared" ref="CF143:CF152" si="3446">IF(OR($F143="",$G143="",$H143=""),0,MIN(MAX(IF($F143&gt;CG$1,0,((($G143-$F143)-($G143-CG$1))*(10/$E143)/10)),0),1)*$H143)</f>
        <v>100</v>
      </c>
      <c r="CG143" s="147">
        <f t="shared" ref="CG143:CG152" si="3447">IF(OR($H143=0,CF143=0),0,CF143/$H143)</f>
        <v>1</v>
      </c>
      <c r="CH143" s="194">
        <f t="shared" ref="CH143:CH152" si="3448">IF(OR($F143="",$G143="",$H143=""),0,MIN(MAX(IF($F143&gt;CI$1,0,((($G143-$F143)-($G143-CI$1))*(10/$E143)/10)),0),1)*$H143)</f>
        <v>100</v>
      </c>
      <c r="CI143" s="147">
        <f t="shared" ref="CI143:CI152" si="3449">IF(OR($H143=0,CH143=0),0,CH143/$H143)</f>
        <v>1</v>
      </c>
      <c r="CJ143" s="194">
        <f t="shared" ref="CJ143:CJ152" si="3450">IF(OR($F143="",$G143="",$H143=""),0,MIN(MAX(IF($F143&gt;CK$1,0,((($G143-$F143)-($G143-CK$1))*(10/$E143)/10)),0),1)*$H143)</f>
        <v>100</v>
      </c>
      <c r="CK143" s="147">
        <f t="shared" ref="CK143:CK152" si="3451">IF(OR($H143=0,CJ143=0),0,CJ143/$H143)</f>
        <v>1</v>
      </c>
      <c r="CL143" s="194">
        <f t="shared" ref="CL143:CL152" si="3452">IF(OR($F143="",$G143="",$H143=""),0,MIN(MAX(IF($F143&gt;CM$1,0,((($G143-$F143)-($G143-CM$1))*(10/$E143)/10)),0),1)*$H143)</f>
        <v>100</v>
      </c>
      <c r="CM143" s="147">
        <f t="shared" ref="CM143:CM152" si="3453">IF(OR($H143=0,CL143=0),0,CL143/$H143)</f>
        <v>1</v>
      </c>
    </row>
    <row r="144" spans="1:91" s="142" customFormat="1" ht="14.1" customHeight="1">
      <c r="A144" s="74">
        <f t="shared" si="3324"/>
        <v>282</v>
      </c>
      <c r="B144" s="173" t="s">
        <v>50</v>
      </c>
      <c r="C144" s="174"/>
      <c r="D144" s="140">
        <v>28</v>
      </c>
      <c r="E144" s="140">
        <v>28</v>
      </c>
      <c r="F144" s="175">
        <v>45265</v>
      </c>
      <c r="G144" s="175">
        <v>45292</v>
      </c>
      <c r="H144" s="144">
        <v>100</v>
      </c>
      <c r="I144" s="144">
        <v>100</v>
      </c>
      <c r="J144" s="145" t="s">
        <v>32</v>
      </c>
      <c r="K144" s="141">
        <f t="shared" si="3379"/>
        <v>100</v>
      </c>
      <c r="L144" s="55">
        <f t="shared" si="3380"/>
        <v>0.11155378486055777</v>
      </c>
      <c r="M144" s="147">
        <f t="shared" si="3381"/>
        <v>1</v>
      </c>
      <c r="N144" s="148">
        <f t="shared" si="3382"/>
        <v>1</v>
      </c>
      <c r="O144" s="149">
        <f t="shared" si="1983"/>
        <v>0</v>
      </c>
      <c r="P144" s="150"/>
      <c r="T144" s="194">
        <f t="shared" si="3383"/>
        <v>0</v>
      </c>
      <c r="U144" s="147">
        <f t="shared" si="3384"/>
        <v>0</v>
      </c>
      <c r="V144" s="194">
        <f t="shared" si="3385"/>
        <v>0</v>
      </c>
      <c r="W144" s="147">
        <f t="shared" si="3384"/>
        <v>0</v>
      </c>
      <c r="X144" s="194">
        <f t="shared" si="3386"/>
        <v>0</v>
      </c>
      <c r="Y144" s="147">
        <f t="shared" ref="Y144" si="3454">IF(OR($H144=0,X144=0),0,X144/$H144)</f>
        <v>0</v>
      </c>
      <c r="Z144" s="194">
        <f t="shared" si="3388"/>
        <v>0</v>
      </c>
      <c r="AA144" s="147">
        <f t="shared" ref="AA144" si="3455">IF(OR($H144=0,Z144=0),0,Z144/$H144)</f>
        <v>0</v>
      </c>
      <c r="AB144" s="194">
        <f t="shared" si="3390"/>
        <v>0</v>
      </c>
      <c r="AC144" s="147">
        <f t="shared" ref="AC144" si="3456">IF(OR($H144=0,AB144=0),0,AB144/$H144)</f>
        <v>0</v>
      </c>
      <c r="AD144" s="194">
        <f t="shared" si="3392"/>
        <v>0</v>
      </c>
      <c r="AE144" s="147">
        <f t="shared" ref="AE144" si="3457">IF(OR($H144=0,AD144=0),0,AD144/$H144)</f>
        <v>0</v>
      </c>
      <c r="AF144" s="194">
        <f t="shared" si="3394"/>
        <v>0</v>
      </c>
      <c r="AG144" s="147">
        <f t="shared" ref="AG144" si="3458">IF(OR($H144=0,AF144=0),0,AF144/$H144)</f>
        <v>0</v>
      </c>
      <c r="AH144" s="194">
        <f t="shared" si="3396"/>
        <v>10.714285714285714</v>
      </c>
      <c r="AI144" s="147">
        <f t="shared" ref="AI144" si="3459">IF(OR($H144=0,AH144=0),0,AH144/$H144)</f>
        <v>0.10714285714285714</v>
      </c>
      <c r="AJ144" s="194">
        <f t="shared" si="3398"/>
        <v>35.714285714285715</v>
      </c>
      <c r="AK144" s="147">
        <f t="shared" ref="AK144" si="3460">IF(OR($H144=0,AJ144=0),0,AJ144/$H144)</f>
        <v>0.35714285714285715</v>
      </c>
      <c r="AL144" s="194">
        <f t="shared" si="3400"/>
        <v>60.714285714285708</v>
      </c>
      <c r="AM144" s="147">
        <f t="shared" ref="AM144" si="3461">IF(OR($H144=0,AL144=0),0,AL144/$H144)</f>
        <v>0.6071428571428571</v>
      </c>
      <c r="AN144" s="194">
        <f t="shared" si="3402"/>
        <v>85.714285714285708</v>
      </c>
      <c r="AO144" s="147">
        <f t="shared" ref="AO144" si="3462">IF(OR($H144=0,AN144=0),0,AN144/$H144)</f>
        <v>0.8571428571428571</v>
      </c>
      <c r="AP144" s="194">
        <f t="shared" si="3404"/>
        <v>100</v>
      </c>
      <c r="AQ144" s="147">
        <f t="shared" ref="AQ144" si="3463">IF(OR($H144=0,AP144=0),0,AP144/$H144)</f>
        <v>1</v>
      </c>
      <c r="AR144" s="194">
        <f t="shared" si="3406"/>
        <v>100</v>
      </c>
      <c r="AS144" s="147">
        <f t="shared" ref="AS144" si="3464">IF(OR($H144=0,AR144=0),0,AR144/$H144)</f>
        <v>1</v>
      </c>
      <c r="AT144" s="194">
        <f t="shared" si="3408"/>
        <v>100</v>
      </c>
      <c r="AU144" s="147">
        <f t="shared" ref="AU144" si="3465">IF(OR($H144=0,AT144=0),0,AT144/$H144)</f>
        <v>1</v>
      </c>
      <c r="AV144" s="194">
        <f t="shared" si="3410"/>
        <v>100</v>
      </c>
      <c r="AW144" s="147">
        <f t="shared" ref="AW144" si="3466">IF(OR($H144=0,AV144=0),0,AV144/$H144)</f>
        <v>1</v>
      </c>
      <c r="AX144" s="194">
        <f t="shared" si="3412"/>
        <v>100</v>
      </c>
      <c r="AY144" s="147">
        <f t="shared" ref="AY144" si="3467">IF(OR($H144=0,AX144=0),0,AX144/$H144)</f>
        <v>1</v>
      </c>
      <c r="AZ144" s="194">
        <f t="shared" si="3414"/>
        <v>100</v>
      </c>
      <c r="BA144" s="147">
        <f t="shared" ref="BA144" si="3468">IF(OR($H144=0,AZ144=0),0,AZ144/$H144)</f>
        <v>1</v>
      </c>
      <c r="BB144" s="194">
        <f t="shared" si="3416"/>
        <v>100</v>
      </c>
      <c r="BC144" s="147">
        <f t="shared" ref="BC144" si="3469">IF(OR($H144=0,BB144=0),0,BB144/$H144)</f>
        <v>1</v>
      </c>
      <c r="BD144" s="194">
        <f t="shared" si="3418"/>
        <v>100</v>
      </c>
      <c r="BE144" s="147">
        <f t="shared" ref="BE144" si="3470">IF(OR($H144=0,BD144=0),0,BD144/$H144)</f>
        <v>1</v>
      </c>
      <c r="BF144" s="194">
        <f t="shared" si="3420"/>
        <v>100</v>
      </c>
      <c r="BG144" s="147">
        <f t="shared" ref="BG144" si="3471">IF(OR($H144=0,BF144=0),0,BF144/$H144)</f>
        <v>1</v>
      </c>
      <c r="BH144" s="194">
        <f t="shared" si="3422"/>
        <v>100</v>
      </c>
      <c r="BI144" s="147">
        <f t="shared" ref="BI144" si="3472">IF(OR($H144=0,BH144=0),0,BH144/$H144)</f>
        <v>1</v>
      </c>
      <c r="BJ144" s="194">
        <f t="shared" si="3424"/>
        <v>100</v>
      </c>
      <c r="BK144" s="147">
        <f t="shared" ref="BK144" si="3473">IF(OR($H144=0,BJ144=0),0,BJ144/$H144)</f>
        <v>1</v>
      </c>
      <c r="BL144" s="194">
        <f t="shared" si="3426"/>
        <v>100</v>
      </c>
      <c r="BM144" s="147">
        <f t="shared" ref="BM144" si="3474">IF(OR($H144=0,BL144=0),0,BL144/$H144)</f>
        <v>1</v>
      </c>
      <c r="BN144" s="194">
        <f t="shared" si="3428"/>
        <v>100</v>
      </c>
      <c r="BO144" s="147">
        <f t="shared" ref="BO144" si="3475">IF(OR($H144=0,BN144=0),0,BN144/$H144)</f>
        <v>1</v>
      </c>
      <c r="BP144" s="194">
        <f t="shared" si="3430"/>
        <v>100</v>
      </c>
      <c r="BQ144" s="147">
        <f t="shared" ref="BQ144" si="3476">IF(OR($H144=0,BP144=0),0,BP144/$H144)</f>
        <v>1</v>
      </c>
      <c r="BR144" s="194">
        <f t="shared" si="3432"/>
        <v>100</v>
      </c>
      <c r="BS144" s="147">
        <f t="shared" ref="BS144" si="3477">IF(OR($H144=0,BR144=0),0,BR144/$H144)</f>
        <v>1</v>
      </c>
      <c r="BT144" s="194">
        <f t="shared" si="3434"/>
        <v>100</v>
      </c>
      <c r="BU144" s="147">
        <f t="shared" si="3435"/>
        <v>1</v>
      </c>
      <c r="BV144" s="194">
        <f t="shared" si="3436"/>
        <v>100</v>
      </c>
      <c r="BW144" s="147">
        <f t="shared" si="3437"/>
        <v>1</v>
      </c>
      <c r="BX144" s="194">
        <f t="shared" si="3438"/>
        <v>100</v>
      </c>
      <c r="BY144" s="147">
        <f t="shared" si="3439"/>
        <v>1</v>
      </c>
      <c r="BZ144" s="194">
        <f t="shared" si="3440"/>
        <v>100</v>
      </c>
      <c r="CA144" s="147">
        <f t="shared" si="3441"/>
        <v>1</v>
      </c>
      <c r="CB144" s="194">
        <f t="shared" si="3442"/>
        <v>100</v>
      </c>
      <c r="CC144" s="147">
        <f t="shared" si="3443"/>
        <v>1</v>
      </c>
      <c r="CD144" s="194">
        <f t="shared" si="3444"/>
        <v>100</v>
      </c>
      <c r="CE144" s="147">
        <f t="shared" si="3445"/>
        <v>1</v>
      </c>
      <c r="CF144" s="194">
        <f t="shared" si="3446"/>
        <v>100</v>
      </c>
      <c r="CG144" s="147">
        <f t="shared" si="3447"/>
        <v>1</v>
      </c>
      <c r="CH144" s="194">
        <f t="shared" si="3448"/>
        <v>100</v>
      </c>
      <c r="CI144" s="147">
        <f t="shared" si="3449"/>
        <v>1</v>
      </c>
      <c r="CJ144" s="194">
        <f t="shared" si="3450"/>
        <v>100</v>
      </c>
      <c r="CK144" s="147">
        <f t="shared" si="3451"/>
        <v>1</v>
      </c>
      <c r="CL144" s="194">
        <f t="shared" si="3452"/>
        <v>100</v>
      </c>
      <c r="CM144" s="147">
        <f t="shared" si="3453"/>
        <v>1</v>
      </c>
    </row>
    <row r="145" spans="1:91" s="142" customFormat="1" ht="14.1" customHeight="1">
      <c r="A145" s="74">
        <f t="shared" si="3324"/>
        <v>283</v>
      </c>
      <c r="B145" s="173" t="s">
        <v>51</v>
      </c>
      <c r="C145" s="174"/>
      <c r="D145" s="140">
        <v>28</v>
      </c>
      <c r="E145" s="140">
        <v>28</v>
      </c>
      <c r="F145" s="175">
        <v>45266</v>
      </c>
      <c r="G145" s="175">
        <v>45293</v>
      </c>
      <c r="H145" s="144">
        <v>100</v>
      </c>
      <c r="I145" s="144">
        <v>100</v>
      </c>
      <c r="J145" s="145" t="s">
        <v>32</v>
      </c>
      <c r="K145" s="141">
        <f t="shared" si="3379"/>
        <v>100</v>
      </c>
      <c r="L145" s="55">
        <f t="shared" si="3380"/>
        <v>0.11155378486055777</v>
      </c>
      <c r="M145" s="147">
        <f t="shared" si="3381"/>
        <v>1</v>
      </c>
      <c r="N145" s="148">
        <f t="shared" si="3382"/>
        <v>1</v>
      </c>
      <c r="O145" s="149">
        <f t="shared" si="1983"/>
        <v>0</v>
      </c>
      <c r="P145" s="150"/>
      <c r="T145" s="194">
        <f t="shared" si="3383"/>
        <v>0</v>
      </c>
      <c r="U145" s="147">
        <f t="shared" si="3384"/>
        <v>0</v>
      </c>
      <c r="V145" s="194">
        <f t="shared" si="3385"/>
        <v>0</v>
      </c>
      <c r="W145" s="147">
        <f t="shared" si="3384"/>
        <v>0</v>
      </c>
      <c r="X145" s="194">
        <f t="shared" si="3386"/>
        <v>0</v>
      </c>
      <c r="Y145" s="147">
        <f t="shared" ref="Y145" si="3478">IF(OR($H145=0,X145=0),0,X145/$H145)</f>
        <v>0</v>
      </c>
      <c r="Z145" s="194">
        <f t="shared" si="3388"/>
        <v>0</v>
      </c>
      <c r="AA145" s="147">
        <f t="shared" ref="AA145" si="3479">IF(OR($H145=0,Z145=0),0,Z145/$H145)</f>
        <v>0</v>
      </c>
      <c r="AB145" s="194">
        <f t="shared" si="3390"/>
        <v>0</v>
      </c>
      <c r="AC145" s="147">
        <f t="shared" ref="AC145" si="3480">IF(OR($H145=0,AB145=0),0,AB145/$H145)</f>
        <v>0</v>
      </c>
      <c r="AD145" s="194">
        <f t="shared" si="3392"/>
        <v>0</v>
      </c>
      <c r="AE145" s="147">
        <f t="shared" ref="AE145" si="3481">IF(OR($H145=0,AD145=0),0,AD145/$H145)</f>
        <v>0</v>
      </c>
      <c r="AF145" s="194">
        <f t="shared" si="3394"/>
        <v>0</v>
      </c>
      <c r="AG145" s="147">
        <f t="shared" ref="AG145" si="3482">IF(OR($H145=0,AF145=0),0,AF145/$H145)</f>
        <v>0</v>
      </c>
      <c r="AH145" s="194">
        <f t="shared" si="3396"/>
        <v>7.1428571428571423</v>
      </c>
      <c r="AI145" s="147">
        <f t="shared" ref="AI145" si="3483">IF(OR($H145=0,AH145=0),0,AH145/$H145)</f>
        <v>7.1428571428571425E-2</v>
      </c>
      <c r="AJ145" s="194">
        <f t="shared" si="3398"/>
        <v>32.142857142857146</v>
      </c>
      <c r="AK145" s="147">
        <f t="shared" ref="AK145" si="3484">IF(OR($H145=0,AJ145=0),0,AJ145/$H145)</f>
        <v>0.32142857142857145</v>
      </c>
      <c r="AL145" s="194">
        <f t="shared" si="3400"/>
        <v>57.142857142857139</v>
      </c>
      <c r="AM145" s="147">
        <f t="shared" ref="AM145" si="3485">IF(OR($H145=0,AL145=0),0,AL145/$H145)</f>
        <v>0.5714285714285714</v>
      </c>
      <c r="AN145" s="194">
        <f t="shared" si="3402"/>
        <v>82.142857142857153</v>
      </c>
      <c r="AO145" s="147">
        <f t="shared" ref="AO145" si="3486">IF(OR($H145=0,AN145=0),0,AN145/$H145)</f>
        <v>0.82142857142857151</v>
      </c>
      <c r="AP145" s="194">
        <f t="shared" si="3404"/>
        <v>100</v>
      </c>
      <c r="AQ145" s="147">
        <f t="shared" ref="AQ145" si="3487">IF(OR($H145=0,AP145=0),0,AP145/$H145)</f>
        <v>1</v>
      </c>
      <c r="AR145" s="194">
        <f t="shared" si="3406"/>
        <v>100</v>
      </c>
      <c r="AS145" s="147">
        <f t="shared" ref="AS145" si="3488">IF(OR($H145=0,AR145=0),0,AR145/$H145)</f>
        <v>1</v>
      </c>
      <c r="AT145" s="194">
        <f t="shared" si="3408"/>
        <v>100</v>
      </c>
      <c r="AU145" s="147">
        <f t="shared" ref="AU145" si="3489">IF(OR($H145=0,AT145=0),0,AT145/$H145)</f>
        <v>1</v>
      </c>
      <c r="AV145" s="194">
        <f t="shared" si="3410"/>
        <v>100</v>
      </c>
      <c r="AW145" s="147">
        <f t="shared" ref="AW145" si="3490">IF(OR($H145=0,AV145=0),0,AV145/$H145)</f>
        <v>1</v>
      </c>
      <c r="AX145" s="194">
        <f t="shared" si="3412"/>
        <v>100</v>
      </c>
      <c r="AY145" s="147">
        <f t="shared" ref="AY145" si="3491">IF(OR($H145=0,AX145=0),0,AX145/$H145)</f>
        <v>1</v>
      </c>
      <c r="AZ145" s="194">
        <f t="shared" si="3414"/>
        <v>100</v>
      </c>
      <c r="BA145" s="147">
        <f t="shared" ref="BA145" si="3492">IF(OR($H145=0,AZ145=0),0,AZ145/$H145)</f>
        <v>1</v>
      </c>
      <c r="BB145" s="194">
        <f t="shared" si="3416"/>
        <v>100</v>
      </c>
      <c r="BC145" s="147">
        <f t="shared" ref="BC145" si="3493">IF(OR($H145=0,BB145=0),0,BB145/$H145)</f>
        <v>1</v>
      </c>
      <c r="BD145" s="194">
        <f t="shared" si="3418"/>
        <v>100</v>
      </c>
      <c r="BE145" s="147">
        <f t="shared" ref="BE145" si="3494">IF(OR($H145=0,BD145=0),0,BD145/$H145)</f>
        <v>1</v>
      </c>
      <c r="BF145" s="194">
        <f t="shared" si="3420"/>
        <v>100</v>
      </c>
      <c r="BG145" s="147">
        <f t="shared" ref="BG145" si="3495">IF(OR($H145=0,BF145=0),0,BF145/$H145)</f>
        <v>1</v>
      </c>
      <c r="BH145" s="194">
        <f t="shared" si="3422"/>
        <v>100</v>
      </c>
      <c r="BI145" s="147">
        <f t="shared" ref="BI145" si="3496">IF(OR($H145=0,BH145=0),0,BH145/$H145)</f>
        <v>1</v>
      </c>
      <c r="BJ145" s="194">
        <f t="shared" si="3424"/>
        <v>100</v>
      </c>
      <c r="BK145" s="147">
        <f t="shared" ref="BK145" si="3497">IF(OR($H145=0,BJ145=0),0,BJ145/$H145)</f>
        <v>1</v>
      </c>
      <c r="BL145" s="194">
        <f t="shared" si="3426"/>
        <v>100</v>
      </c>
      <c r="BM145" s="147">
        <f t="shared" ref="BM145" si="3498">IF(OR($H145=0,BL145=0),0,BL145/$H145)</f>
        <v>1</v>
      </c>
      <c r="BN145" s="194">
        <f t="shared" si="3428"/>
        <v>100</v>
      </c>
      <c r="BO145" s="147">
        <f t="shared" ref="BO145" si="3499">IF(OR($H145=0,BN145=0),0,BN145/$H145)</f>
        <v>1</v>
      </c>
      <c r="BP145" s="194">
        <f t="shared" si="3430"/>
        <v>100</v>
      </c>
      <c r="BQ145" s="147">
        <f t="shared" ref="BQ145" si="3500">IF(OR($H145=0,BP145=0),0,BP145/$H145)</f>
        <v>1</v>
      </c>
      <c r="BR145" s="194">
        <f t="shared" si="3432"/>
        <v>100</v>
      </c>
      <c r="BS145" s="147">
        <f t="shared" ref="BS145" si="3501">IF(OR($H145=0,BR145=0),0,BR145/$H145)</f>
        <v>1</v>
      </c>
      <c r="BT145" s="194">
        <f t="shared" si="3434"/>
        <v>100</v>
      </c>
      <c r="BU145" s="147">
        <f t="shared" si="3435"/>
        <v>1</v>
      </c>
      <c r="BV145" s="194">
        <f t="shared" si="3436"/>
        <v>100</v>
      </c>
      <c r="BW145" s="147">
        <f t="shared" si="3437"/>
        <v>1</v>
      </c>
      <c r="BX145" s="194">
        <f t="shared" si="3438"/>
        <v>100</v>
      </c>
      <c r="BY145" s="147">
        <f t="shared" si="3439"/>
        <v>1</v>
      </c>
      <c r="BZ145" s="194">
        <f t="shared" si="3440"/>
        <v>100</v>
      </c>
      <c r="CA145" s="147">
        <f t="shared" si="3441"/>
        <v>1</v>
      </c>
      <c r="CB145" s="194">
        <f t="shared" si="3442"/>
        <v>100</v>
      </c>
      <c r="CC145" s="147">
        <f t="shared" si="3443"/>
        <v>1</v>
      </c>
      <c r="CD145" s="194">
        <f t="shared" si="3444"/>
        <v>100</v>
      </c>
      <c r="CE145" s="147">
        <f t="shared" si="3445"/>
        <v>1</v>
      </c>
      <c r="CF145" s="194">
        <f t="shared" si="3446"/>
        <v>100</v>
      </c>
      <c r="CG145" s="147">
        <f t="shared" si="3447"/>
        <v>1</v>
      </c>
      <c r="CH145" s="194">
        <f t="shared" si="3448"/>
        <v>100</v>
      </c>
      <c r="CI145" s="147">
        <f t="shared" si="3449"/>
        <v>1</v>
      </c>
      <c r="CJ145" s="194">
        <f t="shared" si="3450"/>
        <v>100</v>
      </c>
      <c r="CK145" s="147">
        <f t="shared" si="3451"/>
        <v>1</v>
      </c>
      <c r="CL145" s="194">
        <f t="shared" si="3452"/>
        <v>100</v>
      </c>
      <c r="CM145" s="147">
        <f t="shared" si="3453"/>
        <v>1</v>
      </c>
    </row>
    <row r="146" spans="1:91" s="142" customFormat="1" ht="14.1" customHeight="1">
      <c r="A146" s="74">
        <f t="shared" si="3324"/>
        <v>284</v>
      </c>
      <c r="B146" s="173" t="s">
        <v>52</v>
      </c>
      <c r="C146" s="174"/>
      <c r="D146" s="140">
        <v>28</v>
      </c>
      <c r="E146" s="140">
        <v>28</v>
      </c>
      <c r="F146" s="175">
        <v>45268</v>
      </c>
      <c r="G146" s="175">
        <v>45295</v>
      </c>
      <c r="H146" s="144">
        <v>100</v>
      </c>
      <c r="I146" s="144">
        <v>100</v>
      </c>
      <c r="J146" s="145" t="s">
        <v>32</v>
      </c>
      <c r="K146" s="141">
        <f t="shared" si="3379"/>
        <v>100</v>
      </c>
      <c r="L146" s="55">
        <f t="shared" si="3380"/>
        <v>0.11155378486055777</v>
      </c>
      <c r="M146" s="147">
        <f t="shared" si="3381"/>
        <v>1</v>
      </c>
      <c r="N146" s="148">
        <f t="shared" si="3382"/>
        <v>1</v>
      </c>
      <c r="O146" s="149">
        <f t="shared" si="1983"/>
        <v>0</v>
      </c>
      <c r="P146" s="150"/>
      <c r="T146" s="194">
        <f t="shared" si="3383"/>
        <v>0</v>
      </c>
      <c r="U146" s="147">
        <f t="shared" si="3384"/>
        <v>0</v>
      </c>
      <c r="V146" s="194">
        <f t="shared" si="3385"/>
        <v>0</v>
      </c>
      <c r="W146" s="147">
        <f t="shared" si="3384"/>
        <v>0</v>
      </c>
      <c r="X146" s="194">
        <f t="shared" si="3386"/>
        <v>0</v>
      </c>
      <c r="Y146" s="147">
        <f t="shared" ref="Y146" si="3502">IF(OR($H146=0,X146=0),0,X146/$H146)</f>
        <v>0</v>
      </c>
      <c r="Z146" s="194">
        <f t="shared" si="3388"/>
        <v>0</v>
      </c>
      <c r="AA146" s="147">
        <f t="shared" ref="AA146" si="3503">IF(OR($H146=0,Z146=0),0,Z146/$H146)</f>
        <v>0</v>
      </c>
      <c r="AB146" s="194">
        <f t="shared" si="3390"/>
        <v>0</v>
      </c>
      <c r="AC146" s="147">
        <f t="shared" ref="AC146" si="3504">IF(OR($H146=0,AB146=0),0,AB146/$H146)</f>
        <v>0</v>
      </c>
      <c r="AD146" s="194">
        <f t="shared" si="3392"/>
        <v>0</v>
      </c>
      <c r="AE146" s="147">
        <f t="shared" ref="AE146" si="3505">IF(OR($H146=0,AD146=0),0,AD146/$H146)</f>
        <v>0</v>
      </c>
      <c r="AF146" s="194">
        <f t="shared" si="3394"/>
        <v>0</v>
      </c>
      <c r="AG146" s="147">
        <f t="shared" ref="AG146" si="3506">IF(OR($H146=0,AF146=0),0,AF146/$H146)</f>
        <v>0</v>
      </c>
      <c r="AH146" s="194">
        <f t="shared" si="3396"/>
        <v>0</v>
      </c>
      <c r="AI146" s="147">
        <f t="shared" ref="AI146" si="3507">IF(OR($H146=0,AH146=0),0,AH146/$H146)</f>
        <v>0</v>
      </c>
      <c r="AJ146" s="194">
        <f t="shared" si="3398"/>
        <v>25</v>
      </c>
      <c r="AK146" s="147">
        <f t="shared" ref="AK146" si="3508">IF(OR($H146=0,AJ146=0),0,AJ146/$H146)</f>
        <v>0.25</v>
      </c>
      <c r="AL146" s="194">
        <f t="shared" si="3400"/>
        <v>50</v>
      </c>
      <c r="AM146" s="147">
        <f t="shared" ref="AM146" si="3509">IF(OR($H146=0,AL146=0),0,AL146/$H146)</f>
        <v>0.5</v>
      </c>
      <c r="AN146" s="194">
        <f t="shared" si="3402"/>
        <v>75</v>
      </c>
      <c r="AO146" s="147">
        <f t="shared" ref="AO146" si="3510">IF(OR($H146=0,AN146=0),0,AN146/$H146)</f>
        <v>0.75</v>
      </c>
      <c r="AP146" s="194">
        <f t="shared" si="3404"/>
        <v>100</v>
      </c>
      <c r="AQ146" s="147">
        <f t="shared" ref="AQ146" si="3511">IF(OR($H146=0,AP146=0),0,AP146/$H146)</f>
        <v>1</v>
      </c>
      <c r="AR146" s="194">
        <f t="shared" si="3406"/>
        <v>100</v>
      </c>
      <c r="AS146" s="147">
        <f t="shared" ref="AS146" si="3512">IF(OR($H146=0,AR146=0),0,AR146/$H146)</f>
        <v>1</v>
      </c>
      <c r="AT146" s="194">
        <f t="shared" si="3408"/>
        <v>100</v>
      </c>
      <c r="AU146" s="147">
        <f t="shared" ref="AU146" si="3513">IF(OR($H146=0,AT146=0),0,AT146/$H146)</f>
        <v>1</v>
      </c>
      <c r="AV146" s="194">
        <f t="shared" si="3410"/>
        <v>100</v>
      </c>
      <c r="AW146" s="147">
        <f t="shared" ref="AW146" si="3514">IF(OR($H146=0,AV146=0),0,AV146/$H146)</f>
        <v>1</v>
      </c>
      <c r="AX146" s="194">
        <f t="shared" si="3412"/>
        <v>100</v>
      </c>
      <c r="AY146" s="147">
        <f t="shared" ref="AY146" si="3515">IF(OR($H146=0,AX146=0),0,AX146/$H146)</f>
        <v>1</v>
      </c>
      <c r="AZ146" s="194">
        <f t="shared" si="3414"/>
        <v>100</v>
      </c>
      <c r="BA146" s="147">
        <f t="shared" ref="BA146" si="3516">IF(OR($H146=0,AZ146=0),0,AZ146/$H146)</f>
        <v>1</v>
      </c>
      <c r="BB146" s="194">
        <f t="shared" si="3416"/>
        <v>100</v>
      </c>
      <c r="BC146" s="147">
        <f t="shared" ref="BC146" si="3517">IF(OR($H146=0,BB146=0),0,BB146/$H146)</f>
        <v>1</v>
      </c>
      <c r="BD146" s="194">
        <f t="shared" si="3418"/>
        <v>100</v>
      </c>
      <c r="BE146" s="147">
        <f t="shared" ref="BE146" si="3518">IF(OR($H146=0,BD146=0),0,BD146/$H146)</f>
        <v>1</v>
      </c>
      <c r="BF146" s="194">
        <f t="shared" si="3420"/>
        <v>100</v>
      </c>
      <c r="BG146" s="147">
        <f t="shared" ref="BG146" si="3519">IF(OR($H146=0,BF146=0),0,BF146/$H146)</f>
        <v>1</v>
      </c>
      <c r="BH146" s="194">
        <f t="shared" si="3422"/>
        <v>100</v>
      </c>
      <c r="BI146" s="147">
        <f t="shared" ref="BI146" si="3520">IF(OR($H146=0,BH146=0),0,BH146/$H146)</f>
        <v>1</v>
      </c>
      <c r="BJ146" s="194">
        <f t="shared" si="3424"/>
        <v>100</v>
      </c>
      <c r="BK146" s="147">
        <f t="shared" ref="BK146" si="3521">IF(OR($H146=0,BJ146=0),0,BJ146/$H146)</f>
        <v>1</v>
      </c>
      <c r="BL146" s="194">
        <f t="shared" si="3426"/>
        <v>100</v>
      </c>
      <c r="BM146" s="147">
        <f t="shared" ref="BM146" si="3522">IF(OR($H146=0,BL146=0),0,BL146/$H146)</f>
        <v>1</v>
      </c>
      <c r="BN146" s="194">
        <f t="shared" si="3428"/>
        <v>100</v>
      </c>
      <c r="BO146" s="147">
        <f t="shared" ref="BO146" si="3523">IF(OR($H146=0,BN146=0),0,BN146/$H146)</f>
        <v>1</v>
      </c>
      <c r="BP146" s="194">
        <f t="shared" si="3430"/>
        <v>100</v>
      </c>
      <c r="BQ146" s="147">
        <f t="shared" ref="BQ146" si="3524">IF(OR($H146=0,BP146=0),0,BP146/$H146)</f>
        <v>1</v>
      </c>
      <c r="BR146" s="194">
        <f t="shared" si="3432"/>
        <v>100</v>
      </c>
      <c r="BS146" s="147">
        <f t="shared" ref="BS146" si="3525">IF(OR($H146=0,BR146=0),0,BR146/$H146)</f>
        <v>1</v>
      </c>
      <c r="BT146" s="194">
        <f t="shared" si="3434"/>
        <v>100</v>
      </c>
      <c r="BU146" s="147">
        <f t="shared" si="3435"/>
        <v>1</v>
      </c>
      <c r="BV146" s="194">
        <f t="shared" si="3436"/>
        <v>100</v>
      </c>
      <c r="BW146" s="147">
        <f t="shared" si="3437"/>
        <v>1</v>
      </c>
      <c r="BX146" s="194">
        <f t="shared" si="3438"/>
        <v>100</v>
      </c>
      <c r="BY146" s="147">
        <f t="shared" si="3439"/>
        <v>1</v>
      </c>
      <c r="BZ146" s="194">
        <f t="shared" si="3440"/>
        <v>100</v>
      </c>
      <c r="CA146" s="147">
        <f t="shared" si="3441"/>
        <v>1</v>
      </c>
      <c r="CB146" s="194">
        <f t="shared" si="3442"/>
        <v>100</v>
      </c>
      <c r="CC146" s="147">
        <f t="shared" si="3443"/>
        <v>1</v>
      </c>
      <c r="CD146" s="194">
        <f t="shared" si="3444"/>
        <v>100</v>
      </c>
      <c r="CE146" s="147">
        <f t="shared" si="3445"/>
        <v>1</v>
      </c>
      <c r="CF146" s="194">
        <f t="shared" si="3446"/>
        <v>100</v>
      </c>
      <c r="CG146" s="147">
        <f t="shared" si="3447"/>
        <v>1</v>
      </c>
      <c r="CH146" s="194">
        <f t="shared" si="3448"/>
        <v>100</v>
      </c>
      <c r="CI146" s="147">
        <f t="shared" si="3449"/>
        <v>1</v>
      </c>
      <c r="CJ146" s="194">
        <f t="shared" si="3450"/>
        <v>100</v>
      </c>
      <c r="CK146" s="147">
        <f t="shared" si="3451"/>
        <v>1</v>
      </c>
      <c r="CL146" s="194">
        <f t="shared" si="3452"/>
        <v>100</v>
      </c>
      <c r="CM146" s="147">
        <f t="shared" si="3453"/>
        <v>1</v>
      </c>
    </row>
    <row r="147" spans="1:91" s="142" customFormat="1" ht="14.1" customHeight="1">
      <c r="A147" s="74">
        <f t="shared" si="3324"/>
        <v>285</v>
      </c>
      <c r="B147" s="173" t="s">
        <v>53</v>
      </c>
      <c r="C147" s="174"/>
      <c r="D147" s="140">
        <v>28</v>
      </c>
      <c r="E147" s="140">
        <v>28</v>
      </c>
      <c r="F147" s="175">
        <v>45272</v>
      </c>
      <c r="G147" s="175">
        <v>45299</v>
      </c>
      <c r="H147" s="144">
        <v>100</v>
      </c>
      <c r="I147" s="144">
        <v>100</v>
      </c>
      <c r="J147" s="145" t="s">
        <v>32</v>
      </c>
      <c r="K147" s="141">
        <f t="shared" si="3379"/>
        <v>100</v>
      </c>
      <c r="L147" s="55">
        <f t="shared" si="3380"/>
        <v>0.11155378486055777</v>
      </c>
      <c r="M147" s="147">
        <f t="shared" si="3381"/>
        <v>1</v>
      </c>
      <c r="N147" s="148">
        <f t="shared" si="3382"/>
        <v>1</v>
      </c>
      <c r="O147" s="149">
        <f t="shared" ref="O147:O210" si="3526">N147-M147</f>
        <v>0</v>
      </c>
      <c r="P147" s="150"/>
      <c r="T147" s="194">
        <f t="shared" si="3383"/>
        <v>0</v>
      </c>
      <c r="U147" s="147">
        <f t="shared" si="3384"/>
        <v>0</v>
      </c>
      <c r="V147" s="194">
        <f t="shared" si="3385"/>
        <v>0</v>
      </c>
      <c r="W147" s="147">
        <f t="shared" si="3384"/>
        <v>0</v>
      </c>
      <c r="X147" s="194">
        <f t="shared" si="3386"/>
        <v>0</v>
      </c>
      <c r="Y147" s="147">
        <f t="shared" ref="Y147" si="3527">IF(OR($H147=0,X147=0),0,X147/$H147)</f>
        <v>0</v>
      </c>
      <c r="Z147" s="194">
        <f t="shared" si="3388"/>
        <v>0</v>
      </c>
      <c r="AA147" s="147">
        <f t="shared" ref="AA147" si="3528">IF(OR($H147=0,Z147=0),0,Z147/$H147)</f>
        <v>0</v>
      </c>
      <c r="AB147" s="194">
        <f t="shared" si="3390"/>
        <v>0</v>
      </c>
      <c r="AC147" s="147">
        <f t="shared" ref="AC147" si="3529">IF(OR($H147=0,AB147=0),0,AB147/$H147)</f>
        <v>0</v>
      </c>
      <c r="AD147" s="194">
        <f t="shared" si="3392"/>
        <v>0</v>
      </c>
      <c r="AE147" s="147">
        <f t="shared" ref="AE147" si="3530">IF(OR($H147=0,AD147=0),0,AD147/$H147)</f>
        <v>0</v>
      </c>
      <c r="AF147" s="194">
        <f t="shared" si="3394"/>
        <v>0</v>
      </c>
      <c r="AG147" s="147">
        <f t="shared" ref="AG147" si="3531">IF(OR($H147=0,AF147=0),0,AF147/$H147)</f>
        <v>0</v>
      </c>
      <c r="AH147" s="194">
        <f t="shared" si="3396"/>
        <v>0</v>
      </c>
      <c r="AI147" s="147">
        <f t="shared" ref="AI147" si="3532">IF(OR($H147=0,AH147=0),0,AH147/$H147)</f>
        <v>0</v>
      </c>
      <c r="AJ147" s="194">
        <f t="shared" si="3398"/>
        <v>10.714285714285714</v>
      </c>
      <c r="AK147" s="147">
        <f t="shared" ref="AK147" si="3533">IF(OR($H147=0,AJ147=0),0,AJ147/$H147)</f>
        <v>0.10714285714285714</v>
      </c>
      <c r="AL147" s="194">
        <f t="shared" si="3400"/>
        <v>35.714285714285715</v>
      </c>
      <c r="AM147" s="147">
        <f t="shared" ref="AM147" si="3534">IF(OR($H147=0,AL147=0),0,AL147/$H147)</f>
        <v>0.35714285714285715</v>
      </c>
      <c r="AN147" s="194">
        <f t="shared" si="3402"/>
        <v>60.714285714285708</v>
      </c>
      <c r="AO147" s="147">
        <f t="shared" ref="AO147" si="3535">IF(OR($H147=0,AN147=0),0,AN147/$H147)</f>
        <v>0.6071428571428571</v>
      </c>
      <c r="AP147" s="194">
        <f t="shared" si="3404"/>
        <v>85.714285714285708</v>
      </c>
      <c r="AQ147" s="147">
        <f t="shared" ref="AQ147" si="3536">IF(OR($H147=0,AP147=0),0,AP147/$H147)</f>
        <v>0.8571428571428571</v>
      </c>
      <c r="AR147" s="194">
        <f t="shared" si="3406"/>
        <v>100</v>
      </c>
      <c r="AS147" s="147">
        <f t="shared" ref="AS147" si="3537">IF(OR($H147=0,AR147=0),0,AR147/$H147)</f>
        <v>1</v>
      </c>
      <c r="AT147" s="194">
        <f t="shared" si="3408"/>
        <v>100</v>
      </c>
      <c r="AU147" s="147">
        <f t="shared" ref="AU147" si="3538">IF(OR($H147=0,AT147=0),0,AT147/$H147)</f>
        <v>1</v>
      </c>
      <c r="AV147" s="194">
        <f t="shared" si="3410"/>
        <v>100</v>
      </c>
      <c r="AW147" s="147">
        <f t="shared" ref="AW147" si="3539">IF(OR($H147=0,AV147=0),0,AV147/$H147)</f>
        <v>1</v>
      </c>
      <c r="AX147" s="194">
        <f t="shared" si="3412"/>
        <v>100</v>
      </c>
      <c r="AY147" s="147">
        <f t="shared" ref="AY147" si="3540">IF(OR($H147=0,AX147=0),0,AX147/$H147)</f>
        <v>1</v>
      </c>
      <c r="AZ147" s="194">
        <f t="shared" si="3414"/>
        <v>100</v>
      </c>
      <c r="BA147" s="147">
        <f t="shared" ref="BA147" si="3541">IF(OR($H147=0,AZ147=0),0,AZ147/$H147)</f>
        <v>1</v>
      </c>
      <c r="BB147" s="194">
        <f t="shared" si="3416"/>
        <v>100</v>
      </c>
      <c r="BC147" s="147">
        <f t="shared" ref="BC147" si="3542">IF(OR($H147=0,BB147=0),0,BB147/$H147)</f>
        <v>1</v>
      </c>
      <c r="BD147" s="194">
        <f t="shared" si="3418"/>
        <v>100</v>
      </c>
      <c r="BE147" s="147">
        <f t="shared" ref="BE147" si="3543">IF(OR($H147=0,BD147=0),0,BD147/$H147)</f>
        <v>1</v>
      </c>
      <c r="BF147" s="194">
        <f t="shared" si="3420"/>
        <v>100</v>
      </c>
      <c r="BG147" s="147">
        <f t="shared" ref="BG147" si="3544">IF(OR($H147=0,BF147=0),0,BF147/$H147)</f>
        <v>1</v>
      </c>
      <c r="BH147" s="194">
        <f t="shared" si="3422"/>
        <v>100</v>
      </c>
      <c r="BI147" s="147">
        <f t="shared" ref="BI147" si="3545">IF(OR($H147=0,BH147=0),0,BH147/$H147)</f>
        <v>1</v>
      </c>
      <c r="BJ147" s="194">
        <f t="shared" si="3424"/>
        <v>100</v>
      </c>
      <c r="BK147" s="147">
        <f t="shared" ref="BK147" si="3546">IF(OR($H147=0,BJ147=0),0,BJ147/$H147)</f>
        <v>1</v>
      </c>
      <c r="BL147" s="194">
        <f t="shared" si="3426"/>
        <v>100</v>
      </c>
      <c r="BM147" s="147">
        <f t="shared" ref="BM147" si="3547">IF(OR($H147=0,BL147=0),0,BL147/$H147)</f>
        <v>1</v>
      </c>
      <c r="BN147" s="194">
        <f t="shared" si="3428"/>
        <v>100</v>
      </c>
      <c r="BO147" s="147">
        <f t="shared" ref="BO147" si="3548">IF(OR($H147=0,BN147=0),0,BN147/$H147)</f>
        <v>1</v>
      </c>
      <c r="BP147" s="194">
        <f t="shared" si="3430"/>
        <v>100</v>
      </c>
      <c r="BQ147" s="147">
        <f t="shared" ref="BQ147" si="3549">IF(OR($H147=0,BP147=0),0,BP147/$H147)</f>
        <v>1</v>
      </c>
      <c r="BR147" s="194">
        <f t="shared" si="3432"/>
        <v>100</v>
      </c>
      <c r="BS147" s="147">
        <f t="shared" ref="BS147" si="3550">IF(OR($H147=0,BR147=0),0,BR147/$H147)</f>
        <v>1</v>
      </c>
      <c r="BT147" s="194">
        <f t="shared" si="3434"/>
        <v>100</v>
      </c>
      <c r="BU147" s="147">
        <f t="shared" si="3435"/>
        <v>1</v>
      </c>
      <c r="BV147" s="194">
        <f t="shared" si="3436"/>
        <v>100</v>
      </c>
      <c r="BW147" s="147">
        <f t="shared" si="3437"/>
        <v>1</v>
      </c>
      <c r="BX147" s="194">
        <f t="shared" si="3438"/>
        <v>100</v>
      </c>
      <c r="BY147" s="147">
        <f t="shared" si="3439"/>
        <v>1</v>
      </c>
      <c r="BZ147" s="194">
        <f t="shared" si="3440"/>
        <v>100</v>
      </c>
      <c r="CA147" s="147">
        <f t="shared" si="3441"/>
        <v>1</v>
      </c>
      <c r="CB147" s="194">
        <f t="shared" si="3442"/>
        <v>100</v>
      </c>
      <c r="CC147" s="147">
        <f t="shared" si="3443"/>
        <v>1</v>
      </c>
      <c r="CD147" s="194">
        <f t="shared" si="3444"/>
        <v>100</v>
      </c>
      <c r="CE147" s="147">
        <f t="shared" si="3445"/>
        <v>1</v>
      </c>
      <c r="CF147" s="194">
        <f t="shared" si="3446"/>
        <v>100</v>
      </c>
      <c r="CG147" s="147">
        <f t="shared" si="3447"/>
        <v>1</v>
      </c>
      <c r="CH147" s="194">
        <f t="shared" si="3448"/>
        <v>100</v>
      </c>
      <c r="CI147" s="147">
        <f t="shared" si="3449"/>
        <v>1</v>
      </c>
      <c r="CJ147" s="194">
        <f t="shared" si="3450"/>
        <v>100</v>
      </c>
      <c r="CK147" s="147">
        <f t="shared" si="3451"/>
        <v>1</v>
      </c>
      <c r="CL147" s="194">
        <f t="shared" si="3452"/>
        <v>100</v>
      </c>
      <c r="CM147" s="147">
        <f t="shared" si="3453"/>
        <v>1</v>
      </c>
    </row>
    <row r="148" spans="1:91" s="142" customFormat="1" ht="14.1" customHeight="1">
      <c r="A148" s="74">
        <f t="shared" si="3324"/>
        <v>286</v>
      </c>
      <c r="B148" s="173" t="s">
        <v>54</v>
      </c>
      <c r="C148" s="174"/>
      <c r="D148" s="140">
        <v>28</v>
      </c>
      <c r="E148" s="140">
        <v>28</v>
      </c>
      <c r="F148" s="175">
        <v>45275</v>
      </c>
      <c r="G148" s="175">
        <v>45302</v>
      </c>
      <c r="H148" s="144">
        <v>100</v>
      </c>
      <c r="I148" s="144">
        <v>100</v>
      </c>
      <c r="J148" s="145" t="s">
        <v>32</v>
      </c>
      <c r="K148" s="141">
        <f t="shared" si="3379"/>
        <v>100</v>
      </c>
      <c r="L148" s="55">
        <f t="shared" si="3380"/>
        <v>0.11155378486055777</v>
      </c>
      <c r="M148" s="147">
        <f t="shared" si="3381"/>
        <v>1</v>
      </c>
      <c r="N148" s="148">
        <f t="shared" si="3382"/>
        <v>1</v>
      </c>
      <c r="O148" s="149">
        <f t="shared" si="3526"/>
        <v>0</v>
      </c>
      <c r="P148" s="150"/>
      <c r="T148" s="194">
        <f t="shared" si="3383"/>
        <v>0</v>
      </c>
      <c r="U148" s="147">
        <f t="shared" si="3384"/>
        <v>0</v>
      </c>
      <c r="V148" s="194">
        <f t="shared" si="3385"/>
        <v>0</v>
      </c>
      <c r="W148" s="147">
        <f t="shared" si="3384"/>
        <v>0</v>
      </c>
      <c r="X148" s="194">
        <f t="shared" si="3386"/>
        <v>0</v>
      </c>
      <c r="Y148" s="147">
        <f t="shared" ref="Y148" si="3551">IF(OR($H148=0,X148=0),0,X148/$H148)</f>
        <v>0</v>
      </c>
      <c r="Z148" s="194">
        <f t="shared" si="3388"/>
        <v>0</v>
      </c>
      <c r="AA148" s="147">
        <f t="shared" ref="AA148" si="3552">IF(OR($H148=0,Z148=0),0,Z148/$H148)</f>
        <v>0</v>
      </c>
      <c r="AB148" s="194">
        <f t="shared" si="3390"/>
        <v>0</v>
      </c>
      <c r="AC148" s="147">
        <f t="shared" ref="AC148" si="3553">IF(OR($H148=0,AB148=0),0,AB148/$H148)</f>
        <v>0</v>
      </c>
      <c r="AD148" s="194">
        <f t="shared" si="3392"/>
        <v>0</v>
      </c>
      <c r="AE148" s="147">
        <f t="shared" ref="AE148" si="3554">IF(OR($H148=0,AD148=0),0,AD148/$H148)</f>
        <v>0</v>
      </c>
      <c r="AF148" s="194">
        <f t="shared" si="3394"/>
        <v>0</v>
      </c>
      <c r="AG148" s="147">
        <f t="shared" ref="AG148" si="3555">IF(OR($H148=0,AF148=0),0,AF148/$H148)</f>
        <v>0</v>
      </c>
      <c r="AH148" s="194">
        <f t="shared" si="3396"/>
        <v>0</v>
      </c>
      <c r="AI148" s="147">
        <f t="shared" ref="AI148" si="3556">IF(OR($H148=0,AH148=0),0,AH148/$H148)</f>
        <v>0</v>
      </c>
      <c r="AJ148" s="194">
        <f t="shared" si="3398"/>
        <v>0</v>
      </c>
      <c r="AK148" s="147">
        <f t="shared" ref="AK148" si="3557">IF(OR($H148=0,AJ148=0),0,AJ148/$H148)</f>
        <v>0</v>
      </c>
      <c r="AL148" s="194">
        <f t="shared" si="3400"/>
        <v>25</v>
      </c>
      <c r="AM148" s="147">
        <f t="shared" ref="AM148" si="3558">IF(OR($H148=0,AL148=0),0,AL148/$H148)</f>
        <v>0.25</v>
      </c>
      <c r="AN148" s="194">
        <f t="shared" si="3402"/>
        <v>50</v>
      </c>
      <c r="AO148" s="147">
        <f t="shared" ref="AO148" si="3559">IF(OR($H148=0,AN148=0),0,AN148/$H148)</f>
        <v>0.5</v>
      </c>
      <c r="AP148" s="194">
        <f t="shared" si="3404"/>
        <v>75</v>
      </c>
      <c r="AQ148" s="147">
        <f t="shared" ref="AQ148" si="3560">IF(OR($H148=0,AP148=0),0,AP148/$H148)</f>
        <v>0.75</v>
      </c>
      <c r="AR148" s="194">
        <f t="shared" si="3406"/>
        <v>100</v>
      </c>
      <c r="AS148" s="147">
        <f t="shared" ref="AS148" si="3561">IF(OR($H148=0,AR148=0),0,AR148/$H148)</f>
        <v>1</v>
      </c>
      <c r="AT148" s="194">
        <f t="shared" si="3408"/>
        <v>100</v>
      </c>
      <c r="AU148" s="147">
        <f t="shared" ref="AU148" si="3562">IF(OR($H148=0,AT148=0),0,AT148/$H148)</f>
        <v>1</v>
      </c>
      <c r="AV148" s="194">
        <f t="shared" si="3410"/>
        <v>100</v>
      </c>
      <c r="AW148" s="147">
        <f t="shared" ref="AW148" si="3563">IF(OR($H148=0,AV148=0),0,AV148/$H148)</f>
        <v>1</v>
      </c>
      <c r="AX148" s="194">
        <f t="shared" si="3412"/>
        <v>100</v>
      </c>
      <c r="AY148" s="147">
        <f t="shared" ref="AY148" si="3564">IF(OR($H148=0,AX148=0),0,AX148/$H148)</f>
        <v>1</v>
      </c>
      <c r="AZ148" s="194">
        <f t="shared" si="3414"/>
        <v>100</v>
      </c>
      <c r="BA148" s="147">
        <f t="shared" ref="BA148" si="3565">IF(OR($H148=0,AZ148=0),0,AZ148/$H148)</f>
        <v>1</v>
      </c>
      <c r="BB148" s="194">
        <f t="shared" si="3416"/>
        <v>100</v>
      </c>
      <c r="BC148" s="147">
        <f t="shared" ref="BC148" si="3566">IF(OR($H148=0,BB148=0),0,BB148/$H148)</f>
        <v>1</v>
      </c>
      <c r="BD148" s="194">
        <f t="shared" si="3418"/>
        <v>100</v>
      </c>
      <c r="BE148" s="147">
        <f t="shared" ref="BE148" si="3567">IF(OR($H148=0,BD148=0),0,BD148/$H148)</f>
        <v>1</v>
      </c>
      <c r="BF148" s="194">
        <f t="shared" si="3420"/>
        <v>100</v>
      </c>
      <c r="BG148" s="147">
        <f t="shared" ref="BG148" si="3568">IF(OR($H148=0,BF148=0),0,BF148/$H148)</f>
        <v>1</v>
      </c>
      <c r="BH148" s="194">
        <f t="shared" si="3422"/>
        <v>100</v>
      </c>
      <c r="BI148" s="147">
        <f t="shared" ref="BI148" si="3569">IF(OR($H148=0,BH148=0),0,BH148/$H148)</f>
        <v>1</v>
      </c>
      <c r="BJ148" s="194">
        <f t="shared" si="3424"/>
        <v>100</v>
      </c>
      <c r="BK148" s="147">
        <f t="shared" ref="BK148" si="3570">IF(OR($H148=0,BJ148=0),0,BJ148/$H148)</f>
        <v>1</v>
      </c>
      <c r="BL148" s="194">
        <f t="shared" si="3426"/>
        <v>100</v>
      </c>
      <c r="BM148" s="147">
        <f t="shared" ref="BM148" si="3571">IF(OR($H148=0,BL148=0),0,BL148/$H148)</f>
        <v>1</v>
      </c>
      <c r="BN148" s="194">
        <f t="shared" si="3428"/>
        <v>100</v>
      </c>
      <c r="BO148" s="147">
        <f t="shared" ref="BO148" si="3572">IF(OR($H148=0,BN148=0),0,BN148/$H148)</f>
        <v>1</v>
      </c>
      <c r="BP148" s="194">
        <f t="shared" si="3430"/>
        <v>100</v>
      </c>
      <c r="BQ148" s="147">
        <f t="shared" ref="BQ148" si="3573">IF(OR($H148=0,BP148=0),0,BP148/$H148)</f>
        <v>1</v>
      </c>
      <c r="BR148" s="194">
        <f t="shared" si="3432"/>
        <v>100</v>
      </c>
      <c r="BS148" s="147">
        <f t="shared" ref="BS148" si="3574">IF(OR($H148=0,BR148=0),0,BR148/$H148)</f>
        <v>1</v>
      </c>
      <c r="BT148" s="194">
        <f t="shared" si="3434"/>
        <v>100</v>
      </c>
      <c r="BU148" s="147">
        <f t="shared" si="3435"/>
        <v>1</v>
      </c>
      <c r="BV148" s="194">
        <f t="shared" si="3436"/>
        <v>100</v>
      </c>
      <c r="BW148" s="147">
        <f t="shared" si="3437"/>
        <v>1</v>
      </c>
      <c r="BX148" s="194">
        <f t="shared" si="3438"/>
        <v>100</v>
      </c>
      <c r="BY148" s="147">
        <f t="shared" si="3439"/>
        <v>1</v>
      </c>
      <c r="BZ148" s="194">
        <f t="shared" si="3440"/>
        <v>100</v>
      </c>
      <c r="CA148" s="147">
        <f t="shared" si="3441"/>
        <v>1</v>
      </c>
      <c r="CB148" s="194">
        <f t="shared" si="3442"/>
        <v>100</v>
      </c>
      <c r="CC148" s="147">
        <f t="shared" si="3443"/>
        <v>1</v>
      </c>
      <c r="CD148" s="194">
        <f t="shared" si="3444"/>
        <v>100</v>
      </c>
      <c r="CE148" s="147">
        <f t="shared" si="3445"/>
        <v>1</v>
      </c>
      <c r="CF148" s="194">
        <f t="shared" si="3446"/>
        <v>100</v>
      </c>
      <c r="CG148" s="147">
        <f t="shared" si="3447"/>
        <v>1</v>
      </c>
      <c r="CH148" s="194">
        <f t="shared" si="3448"/>
        <v>100</v>
      </c>
      <c r="CI148" s="147">
        <f t="shared" si="3449"/>
        <v>1</v>
      </c>
      <c r="CJ148" s="194">
        <f t="shared" si="3450"/>
        <v>100</v>
      </c>
      <c r="CK148" s="147">
        <f t="shared" si="3451"/>
        <v>1</v>
      </c>
      <c r="CL148" s="194">
        <f t="shared" si="3452"/>
        <v>100</v>
      </c>
      <c r="CM148" s="147">
        <f t="shared" si="3453"/>
        <v>1</v>
      </c>
    </row>
    <row r="149" spans="1:91" s="142" customFormat="1" ht="14.1" customHeight="1">
      <c r="A149" s="74">
        <f t="shared" si="3324"/>
        <v>287</v>
      </c>
      <c r="B149" s="173" t="s">
        <v>55</v>
      </c>
      <c r="C149" s="174"/>
      <c r="D149" s="140">
        <v>27</v>
      </c>
      <c r="E149" s="140">
        <v>27</v>
      </c>
      <c r="F149" s="175">
        <v>45278</v>
      </c>
      <c r="G149" s="175">
        <v>45304</v>
      </c>
      <c r="H149" s="144">
        <v>100</v>
      </c>
      <c r="I149" s="144">
        <v>100</v>
      </c>
      <c r="J149" s="145" t="s">
        <v>32</v>
      </c>
      <c r="K149" s="141">
        <f t="shared" si="3379"/>
        <v>100</v>
      </c>
      <c r="L149" s="55">
        <f t="shared" si="3380"/>
        <v>0.10756972111553785</v>
      </c>
      <c r="M149" s="147">
        <f t="shared" si="3381"/>
        <v>1</v>
      </c>
      <c r="N149" s="148">
        <f t="shared" si="3382"/>
        <v>1</v>
      </c>
      <c r="O149" s="149">
        <f t="shared" si="3526"/>
        <v>0</v>
      </c>
      <c r="P149" s="150"/>
      <c r="T149" s="194">
        <f t="shared" si="3383"/>
        <v>0</v>
      </c>
      <c r="U149" s="147">
        <f t="shared" si="3384"/>
        <v>0</v>
      </c>
      <c r="V149" s="194">
        <f t="shared" si="3385"/>
        <v>0</v>
      </c>
      <c r="W149" s="147">
        <f t="shared" si="3384"/>
        <v>0</v>
      </c>
      <c r="X149" s="194">
        <f t="shared" si="3386"/>
        <v>0</v>
      </c>
      <c r="Y149" s="147">
        <f t="shared" ref="Y149" si="3575">IF(OR($H149=0,X149=0),0,X149/$H149)</f>
        <v>0</v>
      </c>
      <c r="Z149" s="194">
        <f t="shared" si="3388"/>
        <v>0</v>
      </c>
      <c r="AA149" s="147">
        <f t="shared" ref="AA149" si="3576">IF(OR($H149=0,Z149=0),0,Z149/$H149)</f>
        <v>0</v>
      </c>
      <c r="AB149" s="194">
        <f t="shared" si="3390"/>
        <v>0</v>
      </c>
      <c r="AC149" s="147">
        <f t="shared" ref="AC149" si="3577">IF(OR($H149=0,AB149=0),0,AB149/$H149)</f>
        <v>0</v>
      </c>
      <c r="AD149" s="194">
        <f t="shared" si="3392"/>
        <v>0</v>
      </c>
      <c r="AE149" s="147">
        <f t="shared" ref="AE149" si="3578">IF(OR($H149=0,AD149=0),0,AD149/$H149)</f>
        <v>0</v>
      </c>
      <c r="AF149" s="194">
        <f t="shared" si="3394"/>
        <v>0</v>
      </c>
      <c r="AG149" s="147">
        <f t="shared" ref="AG149" si="3579">IF(OR($H149=0,AF149=0),0,AF149/$H149)</f>
        <v>0</v>
      </c>
      <c r="AH149" s="194">
        <f t="shared" si="3396"/>
        <v>0</v>
      </c>
      <c r="AI149" s="147">
        <f t="shared" ref="AI149" si="3580">IF(OR($H149=0,AH149=0),0,AH149/$H149)</f>
        <v>0</v>
      </c>
      <c r="AJ149" s="194">
        <f t="shared" si="3398"/>
        <v>0</v>
      </c>
      <c r="AK149" s="147">
        <f t="shared" ref="AK149" si="3581">IF(OR($H149=0,AJ149=0),0,AJ149/$H149)</f>
        <v>0</v>
      </c>
      <c r="AL149" s="194">
        <f t="shared" si="3400"/>
        <v>14.814814814814813</v>
      </c>
      <c r="AM149" s="147">
        <f t="shared" ref="AM149" si="3582">IF(OR($H149=0,AL149=0),0,AL149/$H149)</f>
        <v>0.14814814814814814</v>
      </c>
      <c r="AN149" s="194">
        <f t="shared" si="3402"/>
        <v>40.740740740740733</v>
      </c>
      <c r="AO149" s="147">
        <f t="shared" ref="AO149" si="3583">IF(OR($H149=0,AN149=0),0,AN149/$H149)</f>
        <v>0.40740740740740733</v>
      </c>
      <c r="AP149" s="194">
        <f t="shared" si="3404"/>
        <v>66.666666666666657</v>
      </c>
      <c r="AQ149" s="147">
        <f t="shared" ref="AQ149" si="3584">IF(OR($H149=0,AP149=0),0,AP149/$H149)</f>
        <v>0.66666666666666652</v>
      </c>
      <c r="AR149" s="194">
        <f t="shared" si="3406"/>
        <v>92.592592592592595</v>
      </c>
      <c r="AS149" s="147">
        <f t="shared" ref="AS149" si="3585">IF(OR($H149=0,AR149=0),0,AR149/$H149)</f>
        <v>0.92592592592592593</v>
      </c>
      <c r="AT149" s="194">
        <f t="shared" si="3408"/>
        <v>100</v>
      </c>
      <c r="AU149" s="147">
        <f t="shared" ref="AU149" si="3586">IF(OR($H149=0,AT149=0),0,AT149/$H149)</f>
        <v>1</v>
      </c>
      <c r="AV149" s="194">
        <f t="shared" si="3410"/>
        <v>100</v>
      </c>
      <c r="AW149" s="147">
        <f t="shared" ref="AW149" si="3587">IF(OR($H149=0,AV149=0),0,AV149/$H149)</f>
        <v>1</v>
      </c>
      <c r="AX149" s="194">
        <f t="shared" si="3412"/>
        <v>100</v>
      </c>
      <c r="AY149" s="147">
        <f t="shared" ref="AY149" si="3588">IF(OR($H149=0,AX149=0),0,AX149/$H149)</f>
        <v>1</v>
      </c>
      <c r="AZ149" s="194">
        <f t="shared" si="3414"/>
        <v>100</v>
      </c>
      <c r="BA149" s="147">
        <f t="shared" ref="BA149" si="3589">IF(OR($H149=0,AZ149=0),0,AZ149/$H149)</f>
        <v>1</v>
      </c>
      <c r="BB149" s="194">
        <f t="shared" si="3416"/>
        <v>100</v>
      </c>
      <c r="BC149" s="147">
        <f t="shared" ref="BC149" si="3590">IF(OR($H149=0,BB149=0),0,BB149/$H149)</f>
        <v>1</v>
      </c>
      <c r="BD149" s="194">
        <f t="shared" si="3418"/>
        <v>100</v>
      </c>
      <c r="BE149" s="147">
        <f t="shared" ref="BE149" si="3591">IF(OR($H149=0,BD149=0),0,BD149/$H149)</f>
        <v>1</v>
      </c>
      <c r="BF149" s="194">
        <f t="shared" si="3420"/>
        <v>100</v>
      </c>
      <c r="BG149" s="147">
        <f t="shared" ref="BG149" si="3592">IF(OR($H149=0,BF149=0),0,BF149/$H149)</f>
        <v>1</v>
      </c>
      <c r="BH149" s="194">
        <f t="shared" si="3422"/>
        <v>100</v>
      </c>
      <c r="BI149" s="147">
        <f t="shared" ref="BI149" si="3593">IF(OR($H149=0,BH149=0),0,BH149/$H149)</f>
        <v>1</v>
      </c>
      <c r="BJ149" s="194">
        <f t="shared" si="3424"/>
        <v>100</v>
      </c>
      <c r="BK149" s="147">
        <f t="shared" ref="BK149" si="3594">IF(OR($H149=0,BJ149=0),0,BJ149/$H149)</f>
        <v>1</v>
      </c>
      <c r="BL149" s="194">
        <f t="shared" si="3426"/>
        <v>100</v>
      </c>
      <c r="BM149" s="147">
        <f t="shared" ref="BM149" si="3595">IF(OR($H149=0,BL149=0),0,BL149/$H149)</f>
        <v>1</v>
      </c>
      <c r="BN149" s="194">
        <f t="shared" si="3428"/>
        <v>100</v>
      </c>
      <c r="BO149" s="147">
        <f t="shared" ref="BO149" si="3596">IF(OR($H149=0,BN149=0),0,BN149/$H149)</f>
        <v>1</v>
      </c>
      <c r="BP149" s="194">
        <f t="shared" si="3430"/>
        <v>100</v>
      </c>
      <c r="BQ149" s="147">
        <f t="shared" ref="BQ149" si="3597">IF(OR($H149=0,BP149=0),0,BP149/$H149)</f>
        <v>1</v>
      </c>
      <c r="BR149" s="194">
        <f t="shared" si="3432"/>
        <v>100</v>
      </c>
      <c r="BS149" s="147">
        <f t="shared" ref="BS149" si="3598">IF(OR($H149=0,BR149=0),0,BR149/$H149)</f>
        <v>1</v>
      </c>
      <c r="BT149" s="194">
        <f t="shared" si="3434"/>
        <v>100</v>
      </c>
      <c r="BU149" s="147">
        <f t="shared" si="3435"/>
        <v>1</v>
      </c>
      <c r="BV149" s="194">
        <f t="shared" si="3436"/>
        <v>100</v>
      </c>
      <c r="BW149" s="147">
        <f t="shared" si="3437"/>
        <v>1</v>
      </c>
      <c r="BX149" s="194">
        <f t="shared" si="3438"/>
        <v>100</v>
      </c>
      <c r="BY149" s="147">
        <f t="shared" si="3439"/>
        <v>1</v>
      </c>
      <c r="BZ149" s="194">
        <f t="shared" si="3440"/>
        <v>100</v>
      </c>
      <c r="CA149" s="147">
        <f t="shared" si="3441"/>
        <v>1</v>
      </c>
      <c r="CB149" s="194">
        <f t="shared" si="3442"/>
        <v>100</v>
      </c>
      <c r="CC149" s="147">
        <f t="shared" si="3443"/>
        <v>1</v>
      </c>
      <c r="CD149" s="194">
        <f t="shared" si="3444"/>
        <v>100</v>
      </c>
      <c r="CE149" s="147">
        <f t="shared" si="3445"/>
        <v>1</v>
      </c>
      <c r="CF149" s="194">
        <f t="shared" si="3446"/>
        <v>100</v>
      </c>
      <c r="CG149" s="147">
        <f t="shared" si="3447"/>
        <v>1</v>
      </c>
      <c r="CH149" s="194">
        <f t="shared" si="3448"/>
        <v>100</v>
      </c>
      <c r="CI149" s="147">
        <f t="shared" si="3449"/>
        <v>1</v>
      </c>
      <c r="CJ149" s="194">
        <f t="shared" si="3450"/>
        <v>100</v>
      </c>
      <c r="CK149" s="147">
        <f t="shared" si="3451"/>
        <v>1</v>
      </c>
      <c r="CL149" s="194">
        <f t="shared" si="3452"/>
        <v>100</v>
      </c>
      <c r="CM149" s="147">
        <f t="shared" si="3453"/>
        <v>1</v>
      </c>
    </row>
    <row r="150" spans="1:91" s="142" customFormat="1" ht="14.1" customHeight="1">
      <c r="A150" s="74">
        <f t="shared" si="3324"/>
        <v>288</v>
      </c>
      <c r="B150" s="173" t="s">
        <v>56</v>
      </c>
      <c r="C150" s="174"/>
      <c r="D150" s="140">
        <v>28</v>
      </c>
      <c r="E150" s="140">
        <v>28</v>
      </c>
      <c r="F150" s="175">
        <v>45281</v>
      </c>
      <c r="G150" s="175">
        <v>45308</v>
      </c>
      <c r="H150" s="144">
        <v>100</v>
      </c>
      <c r="I150" s="144">
        <v>100</v>
      </c>
      <c r="J150" s="145" t="s">
        <v>32</v>
      </c>
      <c r="K150" s="141">
        <f t="shared" si="3379"/>
        <v>100</v>
      </c>
      <c r="L150" s="55">
        <f t="shared" si="3380"/>
        <v>0.11155378486055777</v>
      </c>
      <c r="M150" s="147">
        <f t="shared" si="3381"/>
        <v>1</v>
      </c>
      <c r="N150" s="148">
        <f t="shared" si="3382"/>
        <v>1</v>
      </c>
      <c r="O150" s="149">
        <f t="shared" si="3526"/>
        <v>0</v>
      </c>
      <c r="P150" s="150"/>
      <c r="T150" s="194">
        <f t="shared" si="3383"/>
        <v>0</v>
      </c>
      <c r="U150" s="147">
        <f t="shared" si="3384"/>
        <v>0</v>
      </c>
      <c r="V150" s="194">
        <f t="shared" si="3385"/>
        <v>0</v>
      </c>
      <c r="W150" s="147">
        <f t="shared" si="3384"/>
        <v>0</v>
      </c>
      <c r="X150" s="194">
        <f t="shared" si="3386"/>
        <v>0</v>
      </c>
      <c r="Y150" s="147">
        <f t="shared" ref="Y150" si="3599">IF(OR($H150=0,X150=0),0,X150/$H150)</f>
        <v>0</v>
      </c>
      <c r="Z150" s="194">
        <f t="shared" si="3388"/>
        <v>0</v>
      </c>
      <c r="AA150" s="147">
        <f t="shared" ref="AA150" si="3600">IF(OR($H150=0,Z150=0),0,Z150/$H150)</f>
        <v>0</v>
      </c>
      <c r="AB150" s="194">
        <f t="shared" si="3390"/>
        <v>0</v>
      </c>
      <c r="AC150" s="147">
        <f t="shared" ref="AC150" si="3601">IF(OR($H150=0,AB150=0),0,AB150/$H150)</f>
        <v>0</v>
      </c>
      <c r="AD150" s="194">
        <f t="shared" si="3392"/>
        <v>0</v>
      </c>
      <c r="AE150" s="147">
        <f t="shared" ref="AE150" si="3602">IF(OR($H150=0,AD150=0),0,AD150/$H150)</f>
        <v>0</v>
      </c>
      <c r="AF150" s="194">
        <f t="shared" si="3394"/>
        <v>0</v>
      </c>
      <c r="AG150" s="147">
        <f t="shared" ref="AG150" si="3603">IF(OR($H150=0,AF150=0),0,AF150/$H150)</f>
        <v>0</v>
      </c>
      <c r="AH150" s="194">
        <f t="shared" si="3396"/>
        <v>0</v>
      </c>
      <c r="AI150" s="147">
        <f t="shared" ref="AI150" si="3604">IF(OR($H150=0,AH150=0),0,AH150/$H150)</f>
        <v>0</v>
      </c>
      <c r="AJ150" s="194">
        <f t="shared" si="3398"/>
        <v>0</v>
      </c>
      <c r="AK150" s="147">
        <f t="shared" ref="AK150" si="3605">IF(OR($H150=0,AJ150=0),0,AJ150/$H150)</f>
        <v>0</v>
      </c>
      <c r="AL150" s="194">
        <f t="shared" si="3400"/>
        <v>3.5714285714285712</v>
      </c>
      <c r="AM150" s="147">
        <f t="shared" ref="AM150" si="3606">IF(OR($H150=0,AL150=0),0,AL150/$H150)</f>
        <v>3.5714285714285712E-2</v>
      </c>
      <c r="AN150" s="194">
        <f t="shared" si="3402"/>
        <v>28.571428571428569</v>
      </c>
      <c r="AO150" s="147">
        <f t="shared" ref="AO150" si="3607">IF(OR($H150=0,AN150=0),0,AN150/$H150)</f>
        <v>0.2857142857142857</v>
      </c>
      <c r="AP150" s="194">
        <f t="shared" si="3404"/>
        <v>53.571428571428584</v>
      </c>
      <c r="AQ150" s="147">
        <f t="shared" ref="AQ150" si="3608">IF(OR($H150=0,AP150=0),0,AP150/$H150)</f>
        <v>0.53571428571428581</v>
      </c>
      <c r="AR150" s="194">
        <f t="shared" si="3406"/>
        <v>78.571428571428584</v>
      </c>
      <c r="AS150" s="147">
        <f t="shared" ref="AS150" si="3609">IF(OR($H150=0,AR150=0),0,AR150/$H150)</f>
        <v>0.78571428571428581</v>
      </c>
      <c r="AT150" s="194">
        <f t="shared" si="3408"/>
        <v>100</v>
      </c>
      <c r="AU150" s="147">
        <f t="shared" ref="AU150" si="3610">IF(OR($H150=0,AT150=0),0,AT150/$H150)</f>
        <v>1</v>
      </c>
      <c r="AV150" s="194">
        <f t="shared" si="3410"/>
        <v>100</v>
      </c>
      <c r="AW150" s="147">
        <f t="shared" ref="AW150" si="3611">IF(OR($H150=0,AV150=0),0,AV150/$H150)</f>
        <v>1</v>
      </c>
      <c r="AX150" s="194">
        <f t="shared" si="3412"/>
        <v>100</v>
      </c>
      <c r="AY150" s="147">
        <f t="shared" ref="AY150" si="3612">IF(OR($H150=0,AX150=0),0,AX150/$H150)</f>
        <v>1</v>
      </c>
      <c r="AZ150" s="194">
        <f t="shared" si="3414"/>
        <v>100</v>
      </c>
      <c r="BA150" s="147">
        <f t="shared" ref="BA150" si="3613">IF(OR($H150=0,AZ150=0),0,AZ150/$H150)</f>
        <v>1</v>
      </c>
      <c r="BB150" s="194">
        <f t="shared" si="3416"/>
        <v>100</v>
      </c>
      <c r="BC150" s="147">
        <f t="shared" ref="BC150" si="3614">IF(OR($H150=0,BB150=0),0,BB150/$H150)</f>
        <v>1</v>
      </c>
      <c r="BD150" s="194">
        <f t="shared" si="3418"/>
        <v>100</v>
      </c>
      <c r="BE150" s="147">
        <f t="shared" ref="BE150" si="3615">IF(OR($H150=0,BD150=0),0,BD150/$H150)</f>
        <v>1</v>
      </c>
      <c r="BF150" s="194">
        <f t="shared" si="3420"/>
        <v>100</v>
      </c>
      <c r="BG150" s="147">
        <f t="shared" ref="BG150" si="3616">IF(OR($H150=0,BF150=0),0,BF150/$H150)</f>
        <v>1</v>
      </c>
      <c r="BH150" s="194">
        <f t="shared" si="3422"/>
        <v>100</v>
      </c>
      <c r="BI150" s="147">
        <f t="shared" ref="BI150" si="3617">IF(OR($H150=0,BH150=0),0,BH150/$H150)</f>
        <v>1</v>
      </c>
      <c r="BJ150" s="194">
        <f t="shared" si="3424"/>
        <v>100</v>
      </c>
      <c r="BK150" s="147">
        <f t="shared" ref="BK150" si="3618">IF(OR($H150=0,BJ150=0),0,BJ150/$H150)</f>
        <v>1</v>
      </c>
      <c r="BL150" s="194">
        <f t="shared" si="3426"/>
        <v>100</v>
      </c>
      <c r="BM150" s="147">
        <f t="shared" ref="BM150" si="3619">IF(OR($H150=0,BL150=0),0,BL150/$H150)</f>
        <v>1</v>
      </c>
      <c r="BN150" s="194">
        <f t="shared" si="3428"/>
        <v>100</v>
      </c>
      <c r="BO150" s="147">
        <f t="shared" ref="BO150" si="3620">IF(OR($H150=0,BN150=0),0,BN150/$H150)</f>
        <v>1</v>
      </c>
      <c r="BP150" s="194">
        <f t="shared" si="3430"/>
        <v>100</v>
      </c>
      <c r="BQ150" s="147">
        <f t="shared" ref="BQ150" si="3621">IF(OR($H150=0,BP150=0),0,BP150/$H150)</f>
        <v>1</v>
      </c>
      <c r="BR150" s="194">
        <f t="shared" si="3432"/>
        <v>100</v>
      </c>
      <c r="BS150" s="147">
        <f t="shared" ref="BS150" si="3622">IF(OR($H150=0,BR150=0),0,BR150/$H150)</f>
        <v>1</v>
      </c>
      <c r="BT150" s="194">
        <f t="shared" si="3434"/>
        <v>100</v>
      </c>
      <c r="BU150" s="147">
        <f t="shared" si="3435"/>
        <v>1</v>
      </c>
      <c r="BV150" s="194">
        <f t="shared" si="3436"/>
        <v>100</v>
      </c>
      <c r="BW150" s="147">
        <f t="shared" si="3437"/>
        <v>1</v>
      </c>
      <c r="BX150" s="194">
        <f t="shared" si="3438"/>
        <v>100</v>
      </c>
      <c r="BY150" s="147">
        <f t="shared" si="3439"/>
        <v>1</v>
      </c>
      <c r="BZ150" s="194">
        <f t="shared" si="3440"/>
        <v>100</v>
      </c>
      <c r="CA150" s="147">
        <f t="shared" si="3441"/>
        <v>1</v>
      </c>
      <c r="CB150" s="194">
        <f t="shared" si="3442"/>
        <v>100</v>
      </c>
      <c r="CC150" s="147">
        <f t="shared" si="3443"/>
        <v>1</v>
      </c>
      <c r="CD150" s="194">
        <f t="shared" si="3444"/>
        <v>100</v>
      </c>
      <c r="CE150" s="147">
        <f t="shared" si="3445"/>
        <v>1</v>
      </c>
      <c r="CF150" s="194">
        <f t="shared" si="3446"/>
        <v>100</v>
      </c>
      <c r="CG150" s="147">
        <f t="shared" si="3447"/>
        <v>1</v>
      </c>
      <c r="CH150" s="194">
        <f t="shared" si="3448"/>
        <v>100</v>
      </c>
      <c r="CI150" s="147">
        <f t="shared" si="3449"/>
        <v>1</v>
      </c>
      <c r="CJ150" s="194">
        <f t="shared" si="3450"/>
        <v>100</v>
      </c>
      <c r="CK150" s="147">
        <f t="shared" si="3451"/>
        <v>1</v>
      </c>
      <c r="CL150" s="194">
        <f t="shared" si="3452"/>
        <v>100</v>
      </c>
      <c r="CM150" s="147">
        <f t="shared" si="3453"/>
        <v>1</v>
      </c>
    </row>
    <row r="151" spans="1:91" s="142" customFormat="1" ht="14.1" customHeight="1">
      <c r="A151" s="74">
        <f t="shared" si="3324"/>
        <v>289</v>
      </c>
      <c r="B151" s="173" t="s">
        <v>57</v>
      </c>
      <c r="C151" s="174"/>
      <c r="D151" s="140">
        <v>28</v>
      </c>
      <c r="E151" s="140">
        <v>28</v>
      </c>
      <c r="F151" s="175">
        <v>45282</v>
      </c>
      <c r="G151" s="175">
        <v>45309</v>
      </c>
      <c r="H151" s="144">
        <v>100</v>
      </c>
      <c r="I151" s="144">
        <v>100</v>
      </c>
      <c r="J151" s="145" t="s">
        <v>32</v>
      </c>
      <c r="K151" s="141">
        <f t="shared" si="3379"/>
        <v>100</v>
      </c>
      <c r="L151" s="55">
        <f t="shared" si="3380"/>
        <v>0.11155378486055777</v>
      </c>
      <c r="M151" s="147">
        <f t="shared" si="3381"/>
        <v>1</v>
      </c>
      <c r="N151" s="148">
        <f t="shared" si="3382"/>
        <v>1</v>
      </c>
      <c r="O151" s="149">
        <f t="shared" si="3526"/>
        <v>0</v>
      </c>
      <c r="P151" s="150"/>
      <c r="T151" s="194">
        <f t="shared" si="3383"/>
        <v>0</v>
      </c>
      <c r="U151" s="147">
        <f t="shared" si="3384"/>
        <v>0</v>
      </c>
      <c r="V151" s="194">
        <f t="shared" si="3385"/>
        <v>0</v>
      </c>
      <c r="W151" s="147">
        <f t="shared" si="3384"/>
        <v>0</v>
      </c>
      <c r="X151" s="194">
        <f t="shared" si="3386"/>
        <v>0</v>
      </c>
      <c r="Y151" s="147">
        <f t="shared" ref="Y151" si="3623">IF(OR($H151=0,X151=0),0,X151/$H151)</f>
        <v>0</v>
      </c>
      <c r="Z151" s="194">
        <f t="shared" si="3388"/>
        <v>0</v>
      </c>
      <c r="AA151" s="147">
        <f t="shared" ref="AA151" si="3624">IF(OR($H151=0,Z151=0),0,Z151/$H151)</f>
        <v>0</v>
      </c>
      <c r="AB151" s="194">
        <f t="shared" si="3390"/>
        <v>0</v>
      </c>
      <c r="AC151" s="147">
        <f t="shared" ref="AC151" si="3625">IF(OR($H151=0,AB151=0),0,AB151/$H151)</f>
        <v>0</v>
      </c>
      <c r="AD151" s="194">
        <f t="shared" si="3392"/>
        <v>0</v>
      </c>
      <c r="AE151" s="147">
        <f t="shared" ref="AE151" si="3626">IF(OR($H151=0,AD151=0),0,AD151/$H151)</f>
        <v>0</v>
      </c>
      <c r="AF151" s="194">
        <f t="shared" si="3394"/>
        <v>0</v>
      </c>
      <c r="AG151" s="147">
        <f t="shared" ref="AG151" si="3627">IF(OR($H151=0,AF151=0),0,AF151/$H151)</f>
        <v>0</v>
      </c>
      <c r="AH151" s="194">
        <f t="shared" si="3396"/>
        <v>0</v>
      </c>
      <c r="AI151" s="147">
        <f t="shared" ref="AI151" si="3628">IF(OR($H151=0,AH151=0),0,AH151/$H151)</f>
        <v>0</v>
      </c>
      <c r="AJ151" s="194">
        <f t="shared" si="3398"/>
        <v>0</v>
      </c>
      <c r="AK151" s="147">
        <f t="shared" ref="AK151" si="3629">IF(OR($H151=0,AJ151=0),0,AJ151/$H151)</f>
        <v>0</v>
      </c>
      <c r="AL151" s="194">
        <f t="shared" si="3400"/>
        <v>0</v>
      </c>
      <c r="AM151" s="147">
        <f t="shared" ref="AM151" si="3630">IF(OR($H151=0,AL151=0),0,AL151/$H151)</f>
        <v>0</v>
      </c>
      <c r="AN151" s="194">
        <f t="shared" si="3402"/>
        <v>25</v>
      </c>
      <c r="AO151" s="147">
        <f t="shared" ref="AO151" si="3631">IF(OR($H151=0,AN151=0),0,AN151/$H151)</f>
        <v>0.25</v>
      </c>
      <c r="AP151" s="194">
        <f t="shared" si="3404"/>
        <v>50</v>
      </c>
      <c r="AQ151" s="147">
        <f t="shared" ref="AQ151" si="3632">IF(OR($H151=0,AP151=0),0,AP151/$H151)</f>
        <v>0.5</v>
      </c>
      <c r="AR151" s="194">
        <f t="shared" si="3406"/>
        <v>75</v>
      </c>
      <c r="AS151" s="147">
        <f t="shared" ref="AS151" si="3633">IF(OR($H151=0,AR151=0),0,AR151/$H151)</f>
        <v>0.75</v>
      </c>
      <c r="AT151" s="194">
        <f t="shared" si="3408"/>
        <v>100</v>
      </c>
      <c r="AU151" s="147">
        <f t="shared" ref="AU151" si="3634">IF(OR($H151=0,AT151=0),0,AT151/$H151)</f>
        <v>1</v>
      </c>
      <c r="AV151" s="194">
        <f t="shared" si="3410"/>
        <v>100</v>
      </c>
      <c r="AW151" s="147">
        <f t="shared" ref="AW151" si="3635">IF(OR($H151=0,AV151=0),0,AV151/$H151)</f>
        <v>1</v>
      </c>
      <c r="AX151" s="194">
        <f t="shared" si="3412"/>
        <v>100</v>
      </c>
      <c r="AY151" s="147">
        <f t="shared" ref="AY151" si="3636">IF(OR($H151=0,AX151=0),0,AX151/$H151)</f>
        <v>1</v>
      </c>
      <c r="AZ151" s="194">
        <f t="shared" si="3414"/>
        <v>100</v>
      </c>
      <c r="BA151" s="147">
        <f t="shared" ref="BA151" si="3637">IF(OR($H151=0,AZ151=0),0,AZ151/$H151)</f>
        <v>1</v>
      </c>
      <c r="BB151" s="194">
        <f t="shared" si="3416"/>
        <v>100</v>
      </c>
      <c r="BC151" s="147">
        <f t="shared" ref="BC151" si="3638">IF(OR($H151=0,BB151=0),0,BB151/$H151)</f>
        <v>1</v>
      </c>
      <c r="BD151" s="194">
        <f t="shared" si="3418"/>
        <v>100</v>
      </c>
      <c r="BE151" s="147">
        <f t="shared" ref="BE151" si="3639">IF(OR($H151=0,BD151=0),0,BD151/$H151)</f>
        <v>1</v>
      </c>
      <c r="BF151" s="194">
        <f t="shared" si="3420"/>
        <v>100</v>
      </c>
      <c r="BG151" s="147">
        <f t="shared" ref="BG151" si="3640">IF(OR($H151=0,BF151=0),0,BF151/$H151)</f>
        <v>1</v>
      </c>
      <c r="BH151" s="194">
        <f t="shared" si="3422"/>
        <v>100</v>
      </c>
      <c r="BI151" s="147">
        <f t="shared" ref="BI151" si="3641">IF(OR($H151=0,BH151=0),0,BH151/$H151)</f>
        <v>1</v>
      </c>
      <c r="BJ151" s="194">
        <f t="shared" si="3424"/>
        <v>100</v>
      </c>
      <c r="BK151" s="147">
        <f t="shared" ref="BK151" si="3642">IF(OR($H151=0,BJ151=0),0,BJ151/$H151)</f>
        <v>1</v>
      </c>
      <c r="BL151" s="194">
        <f t="shared" si="3426"/>
        <v>100</v>
      </c>
      <c r="BM151" s="147">
        <f t="shared" ref="BM151" si="3643">IF(OR($H151=0,BL151=0),0,BL151/$H151)</f>
        <v>1</v>
      </c>
      <c r="BN151" s="194">
        <f t="shared" si="3428"/>
        <v>100</v>
      </c>
      <c r="BO151" s="147">
        <f t="shared" ref="BO151" si="3644">IF(OR($H151=0,BN151=0),0,BN151/$H151)</f>
        <v>1</v>
      </c>
      <c r="BP151" s="194">
        <f t="shared" si="3430"/>
        <v>100</v>
      </c>
      <c r="BQ151" s="147">
        <f t="shared" ref="BQ151" si="3645">IF(OR($H151=0,BP151=0),0,BP151/$H151)</f>
        <v>1</v>
      </c>
      <c r="BR151" s="194">
        <f t="shared" si="3432"/>
        <v>100</v>
      </c>
      <c r="BS151" s="147">
        <f t="shared" ref="BS151" si="3646">IF(OR($H151=0,BR151=0),0,BR151/$H151)</f>
        <v>1</v>
      </c>
      <c r="BT151" s="194">
        <f t="shared" si="3434"/>
        <v>100</v>
      </c>
      <c r="BU151" s="147">
        <f t="shared" si="3435"/>
        <v>1</v>
      </c>
      <c r="BV151" s="194">
        <f t="shared" si="3436"/>
        <v>100</v>
      </c>
      <c r="BW151" s="147">
        <f t="shared" si="3437"/>
        <v>1</v>
      </c>
      <c r="BX151" s="194">
        <f t="shared" si="3438"/>
        <v>100</v>
      </c>
      <c r="BY151" s="147">
        <f t="shared" si="3439"/>
        <v>1</v>
      </c>
      <c r="BZ151" s="194">
        <f t="shared" si="3440"/>
        <v>100</v>
      </c>
      <c r="CA151" s="147">
        <f t="shared" si="3441"/>
        <v>1</v>
      </c>
      <c r="CB151" s="194">
        <f t="shared" si="3442"/>
        <v>100</v>
      </c>
      <c r="CC151" s="147">
        <f t="shared" si="3443"/>
        <v>1</v>
      </c>
      <c r="CD151" s="194">
        <f t="shared" si="3444"/>
        <v>100</v>
      </c>
      <c r="CE151" s="147">
        <f t="shared" si="3445"/>
        <v>1</v>
      </c>
      <c r="CF151" s="194">
        <f t="shared" si="3446"/>
        <v>100</v>
      </c>
      <c r="CG151" s="147">
        <f t="shared" si="3447"/>
        <v>1</v>
      </c>
      <c r="CH151" s="194">
        <f t="shared" si="3448"/>
        <v>100</v>
      </c>
      <c r="CI151" s="147">
        <f t="shared" si="3449"/>
        <v>1</v>
      </c>
      <c r="CJ151" s="194">
        <f t="shared" si="3450"/>
        <v>100</v>
      </c>
      <c r="CK151" s="147">
        <f t="shared" si="3451"/>
        <v>1</v>
      </c>
      <c r="CL151" s="194">
        <f t="shared" si="3452"/>
        <v>100</v>
      </c>
      <c r="CM151" s="147">
        <f t="shared" si="3453"/>
        <v>1</v>
      </c>
    </row>
    <row r="152" spans="1:91" s="142" customFormat="1" ht="14.1" customHeight="1">
      <c r="A152" s="74">
        <f t="shared" si="3324"/>
        <v>290</v>
      </c>
      <c r="B152" s="173" t="s">
        <v>58</v>
      </c>
      <c r="C152" s="174"/>
      <c r="D152" s="140">
        <v>0</v>
      </c>
      <c r="E152" s="140">
        <v>1</v>
      </c>
      <c r="F152" s="175">
        <v>45309</v>
      </c>
      <c r="G152" s="175">
        <v>45309</v>
      </c>
      <c r="H152" s="144">
        <v>100</v>
      </c>
      <c r="I152" s="144">
        <v>100</v>
      </c>
      <c r="J152" s="145" t="s">
        <v>32</v>
      </c>
      <c r="K152" s="141">
        <f t="shared" si="3379"/>
        <v>100</v>
      </c>
      <c r="L152" s="55">
        <f t="shared" si="3380"/>
        <v>0</v>
      </c>
      <c r="M152" s="147">
        <f t="shared" si="3381"/>
        <v>1</v>
      </c>
      <c r="N152" s="148">
        <f t="shared" si="3382"/>
        <v>1</v>
      </c>
      <c r="O152" s="149">
        <f t="shared" si="3526"/>
        <v>0</v>
      </c>
      <c r="P152" s="150"/>
      <c r="T152" s="194">
        <f t="shared" si="3383"/>
        <v>0</v>
      </c>
      <c r="U152" s="147">
        <f t="shared" si="3384"/>
        <v>0</v>
      </c>
      <c r="V152" s="194">
        <f t="shared" si="3385"/>
        <v>0</v>
      </c>
      <c r="W152" s="147">
        <f t="shared" si="3384"/>
        <v>0</v>
      </c>
      <c r="X152" s="194">
        <f t="shared" si="3386"/>
        <v>0</v>
      </c>
      <c r="Y152" s="147">
        <f t="shared" ref="Y152" si="3647">IF(OR($H152=0,X152=0),0,X152/$H152)</f>
        <v>0</v>
      </c>
      <c r="Z152" s="194">
        <f t="shared" si="3388"/>
        <v>0</v>
      </c>
      <c r="AA152" s="147">
        <f t="shared" ref="AA152" si="3648">IF(OR($H152=0,Z152=0),0,Z152/$H152)</f>
        <v>0</v>
      </c>
      <c r="AB152" s="194">
        <f t="shared" si="3390"/>
        <v>0</v>
      </c>
      <c r="AC152" s="147">
        <f t="shared" ref="AC152" si="3649">IF(OR($H152=0,AB152=0),0,AB152/$H152)</f>
        <v>0</v>
      </c>
      <c r="AD152" s="194">
        <f t="shared" si="3392"/>
        <v>0</v>
      </c>
      <c r="AE152" s="147">
        <f t="shared" ref="AE152" si="3650">IF(OR($H152=0,AD152=0),0,AD152/$H152)</f>
        <v>0</v>
      </c>
      <c r="AF152" s="194">
        <f t="shared" si="3394"/>
        <v>0</v>
      </c>
      <c r="AG152" s="147">
        <f t="shared" ref="AG152" si="3651">IF(OR($H152=0,AF152=0),0,AF152/$H152)</f>
        <v>0</v>
      </c>
      <c r="AH152" s="194">
        <f t="shared" si="3396"/>
        <v>0</v>
      </c>
      <c r="AI152" s="147">
        <f t="shared" ref="AI152" si="3652">IF(OR($H152=0,AH152=0),0,AH152/$H152)</f>
        <v>0</v>
      </c>
      <c r="AJ152" s="194">
        <f t="shared" si="3398"/>
        <v>0</v>
      </c>
      <c r="AK152" s="147">
        <f t="shared" ref="AK152" si="3653">IF(OR($H152=0,AJ152=0),0,AJ152/$H152)</f>
        <v>0</v>
      </c>
      <c r="AL152" s="194">
        <f t="shared" si="3400"/>
        <v>0</v>
      </c>
      <c r="AM152" s="147">
        <f t="shared" ref="AM152" si="3654">IF(OR($H152=0,AL152=0),0,AL152/$H152)</f>
        <v>0</v>
      </c>
      <c r="AN152" s="194">
        <f t="shared" si="3402"/>
        <v>0</v>
      </c>
      <c r="AO152" s="147">
        <f t="shared" ref="AO152" si="3655">IF(OR($H152=0,AN152=0),0,AN152/$H152)</f>
        <v>0</v>
      </c>
      <c r="AP152" s="194">
        <f t="shared" si="3404"/>
        <v>0</v>
      </c>
      <c r="AQ152" s="147">
        <f t="shared" ref="AQ152" si="3656">IF(OR($H152=0,AP152=0),0,AP152/$H152)</f>
        <v>0</v>
      </c>
      <c r="AR152" s="194">
        <f t="shared" si="3406"/>
        <v>0</v>
      </c>
      <c r="AS152" s="147">
        <f t="shared" ref="AS152" si="3657">IF(OR($H152=0,AR152=0),0,AR152/$H152)</f>
        <v>0</v>
      </c>
      <c r="AT152" s="194">
        <f t="shared" si="3408"/>
        <v>100</v>
      </c>
      <c r="AU152" s="147">
        <f t="shared" ref="AU152" si="3658">IF(OR($H152=0,AT152=0),0,AT152/$H152)</f>
        <v>1</v>
      </c>
      <c r="AV152" s="194">
        <f t="shared" si="3410"/>
        <v>100</v>
      </c>
      <c r="AW152" s="147">
        <f t="shared" ref="AW152" si="3659">IF(OR($H152=0,AV152=0),0,AV152/$H152)</f>
        <v>1</v>
      </c>
      <c r="AX152" s="194">
        <f t="shared" si="3412"/>
        <v>100</v>
      </c>
      <c r="AY152" s="147">
        <f t="shared" ref="AY152" si="3660">IF(OR($H152=0,AX152=0),0,AX152/$H152)</f>
        <v>1</v>
      </c>
      <c r="AZ152" s="194">
        <f t="shared" si="3414"/>
        <v>100</v>
      </c>
      <c r="BA152" s="147">
        <f t="shared" ref="BA152" si="3661">IF(OR($H152=0,AZ152=0),0,AZ152/$H152)</f>
        <v>1</v>
      </c>
      <c r="BB152" s="194">
        <f t="shared" si="3416"/>
        <v>100</v>
      </c>
      <c r="BC152" s="147">
        <f t="shared" ref="BC152" si="3662">IF(OR($H152=0,BB152=0),0,BB152/$H152)</f>
        <v>1</v>
      </c>
      <c r="BD152" s="194">
        <f t="shared" si="3418"/>
        <v>100</v>
      </c>
      <c r="BE152" s="147">
        <f t="shared" ref="BE152" si="3663">IF(OR($H152=0,BD152=0),0,BD152/$H152)</f>
        <v>1</v>
      </c>
      <c r="BF152" s="194">
        <f t="shared" si="3420"/>
        <v>100</v>
      </c>
      <c r="BG152" s="147">
        <f t="shared" ref="BG152" si="3664">IF(OR($H152=0,BF152=0),0,BF152/$H152)</f>
        <v>1</v>
      </c>
      <c r="BH152" s="194">
        <f t="shared" si="3422"/>
        <v>100</v>
      </c>
      <c r="BI152" s="147">
        <f t="shared" ref="BI152" si="3665">IF(OR($H152=0,BH152=0),0,BH152/$H152)</f>
        <v>1</v>
      </c>
      <c r="BJ152" s="194">
        <f t="shared" si="3424"/>
        <v>100</v>
      </c>
      <c r="BK152" s="147">
        <f t="shared" ref="BK152" si="3666">IF(OR($H152=0,BJ152=0),0,BJ152/$H152)</f>
        <v>1</v>
      </c>
      <c r="BL152" s="194">
        <f t="shared" si="3426"/>
        <v>100</v>
      </c>
      <c r="BM152" s="147">
        <f t="shared" ref="BM152" si="3667">IF(OR($H152=0,BL152=0),0,BL152/$H152)</f>
        <v>1</v>
      </c>
      <c r="BN152" s="194">
        <f t="shared" si="3428"/>
        <v>100</v>
      </c>
      <c r="BO152" s="147">
        <f t="shared" ref="BO152" si="3668">IF(OR($H152=0,BN152=0),0,BN152/$H152)</f>
        <v>1</v>
      </c>
      <c r="BP152" s="194">
        <f t="shared" si="3430"/>
        <v>100</v>
      </c>
      <c r="BQ152" s="147">
        <f t="shared" ref="BQ152" si="3669">IF(OR($H152=0,BP152=0),0,BP152/$H152)</f>
        <v>1</v>
      </c>
      <c r="BR152" s="194">
        <f t="shared" si="3432"/>
        <v>100</v>
      </c>
      <c r="BS152" s="147">
        <f t="shared" ref="BS152" si="3670">IF(OR($H152=0,BR152=0),0,BR152/$H152)</f>
        <v>1</v>
      </c>
      <c r="BT152" s="194">
        <f t="shared" si="3434"/>
        <v>100</v>
      </c>
      <c r="BU152" s="147">
        <f t="shared" si="3435"/>
        <v>1</v>
      </c>
      <c r="BV152" s="194">
        <f t="shared" si="3436"/>
        <v>100</v>
      </c>
      <c r="BW152" s="147">
        <f t="shared" si="3437"/>
        <v>1</v>
      </c>
      <c r="BX152" s="194">
        <f t="shared" si="3438"/>
        <v>100</v>
      </c>
      <c r="BY152" s="147">
        <f t="shared" si="3439"/>
        <v>1</v>
      </c>
      <c r="BZ152" s="194">
        <f t="shared" si="3440"/>
        <v>100</v>
      </c>
      <c r="CA152" s="147">
        <f t="shared" si="3441"/>
        <v>1</v>
      </c>
      <c r="CB152" s="194">
        <f t="shared" si="3442"/>
        <v>100</v>
      </c>
      <c r="CC152" s="147">
        <f t="shared" si="3443"/>
        <v>1</v>
      </c>
      <c r="CD152" s="194">
        <f t="shared" si="3444"/>
        <v>100</v>
      </c>
      <c r="CE152" s="147">
        <f t="shared" si="3445"/>
        <v>1</v>
      </c>
      <c r="CF152" s="194">
        <f t="shared" si="3446"/>
        <v>100</v>
      </c>
      <c r="CG152" s="147">
        <f t="shared" si="3447"/>
        <v>1</v>
      </c>
      <c r="CH152" s="194">
        <f t="shared" si="3448"/>
        <v>100</v>
      </c>
      <c r="CI152" s="147">
        <f t="shared" si="3449"/>
        <v>1</v>
      </c>
      <c r="CJ152" s="194">
        <f t="shared" si="3450"/>
        <v>100</v>
      </c>
      <c r="CK152" s="147">
        <f t="shared" si="3451"/>
        <v>1</v>
      </c>
      <c r="CL152" s="194">
        <f t="shared" si="3452"/>
        <v>100</v>
      </c>
      <c r="CM152" s="147">
        <f t="shared" si="3453"/>
        <v>1</v>
      </c>
    </row>
    <row r="153" spans="1:91" s="112" customFormat="1" ht="14.1" customHeight="1">
      <c r="A153" s="74">
        <f t="shared" si="3324"/>
        <v>291</v>
      </c>
      <c r="B153" s="182" t="s">
        <v>59</v>
      </c>
      <c r="C153" s="183"/>
      <c r="D153" s="124">
        <v>167</v>
      </c>
      <c r="E153" s="124">
        <v>40</v>
      </c>
      <c r="F153" s="184">
        <v>45285</v>
      </c>
      <c r="G153" s="184">
        <v>45324</v>
      </c>
      <c r="H153" s="115"/>
      <c r="I153" s="115"/>
      <c r="J153" s="116"/>
      <c r="K153" s="122"/>
      <c r="L153" s="123">
        <f>D153/$D$141</f>
        <v>0.26012461059190028</v>
      </c>
      <c r="M153" s="119" cm="1">
        <f t="array" ref="M153">SUMPRODUCT($L154:$L160*M154:M160)</f>
        <v>1</v>
      </c>
      <c r="N153" s="119" cm="1">
        <f t="array" ref="N153">SUMPRODUCT($L154:$L160*N154:N160)</f>
        <v>1</v>
      </c>
      <c r="O153" s="120">
        <f t="shared" si="3526"/>
        <v>0</v>
      </c>
      <c r="P153" s="121"/>
      <c r="T153" s="197"/>
      <c r="U153" s="119" cm="1">
        <f t="array" ref="U153">SUMPRODUCT($L154:$L160*U154:U160)</f>
        <v>0</v>
      </c>
      <c r="V153" s="197"/>
      <c r="W153" s="119" cm="1">
        <f t="array" ref="W153">SUMPRODUCT($L154:$L160*W154:W160)</f>
        <v>0</v>
      </c>
      <c r="X153" s="197"/>
      <c r="Y153" s="119" cm="1">
        <f t="array" ref="Y153">SUMPRODUCT($L154:$L160*Y154:Y160)</f>
        <v>0</v>
      </c>
      <c r="Z153" s="197"/>
      <c r="AA153" s="119" cm="1">
        <f t="array" ref="AA153">SUMPRODUCT($L154:$L160*AA154:AA160)</f>
        <v>0</v>
      </c>
      <c r="AB153" s="197"/>
      <c r="AC153" s="119" cm="1">
        <f t="array" ref="AC153">SUMPRODUCT($L154:$L160*AC154:AC160)</f>
        <v>0</v>
      </c>
      <c r="AD153" s="197"/>
      <c r="AE153" s="119" cm="1">
        <f t="array" ref="AE153">SUMPRODUCT($L154:$L160*AE154:AE160)</f>
        <v>0</v>
      </c>
      <c r="AF153" s="197"/>
      <c r="AG153" s="119" cm="1">
        <f t="array" ref="AG153">SUMPRODUCT($L154:$L160*AG154:AG160)</f>
        <v>0</v>
      </c>
      <c r="AH153" s="197"/>
      <c r="AI153" s="119" cm="1">
        <f t="array" ref="AI153">SUMPRODUCT($L154:$L160*AI154:AI160)</f>
        <v>0</v>
      </c>
      <c r="AJ153" s="197"/>
      <c r="AK153" s="119" cm="1">
        <f t="array" ref="AK153">SUMPRODUCT($L154:$L160*AK154:AK160)</f>
        <v>0</v>
      </c>
      <c r="AL153" s="197"/>
      <c r="AM153" s="119" cm="1">
        <f t="array" ref="AM153">SUMPRODUCT($L154:$L160*AM154:AM160)</f>
        <v>0</v>
      </c>
      <c r="AN153" s="197"/>
      <c r="AO153" s="119" cm="1">
        <f t="array" ref="AO153">SUMPRODUCT($L154:$L160*AO154:AO160)</f>
        <v>3.5928143712574849E-2</v>
      </c>
      <c r="AP153" s="197"/>
      <c r="AQ153" s="119" cm="1">
        <f t="array" ref="AQ153">SUMPRODUCT($L154:$L160*AQ154:AQ160)</f>
        <v>0.17964071856287425</v>
      </c>
      <c r="AR153" s="197"/>
      <c r="AS153" s="119" cm="1">
        <f t="array" ref="AS153">SUMPRODUCT($L154:$L160*AS154:AS160)</f>
        <v>0.42514970059880236</v>
      </c>
      <c r="AT153" s="197"/>
      <c r="AU153" s="119" cm="1">
        <f t="array" ref="AU153">SUMPRODUCT($L154:$L160*AU154:AU160)</f>
        <v>0.67664670658682624</v>
      </c>
      <c r="AV153" s="197"/>
      <c r="AW153" s="119" cm="1">
        <f t="array" ref="AW153">SUMPRODUCT($L154:$L160*AW154:AW160)</f>
        <v>0.88622754491017952</v>
      </c>
      <c r="AX153" s="197"/>
      <c r="AY153" s="119" cm="1">
        <f t="array" ref="AY153">SUMPRODUCT($L154:$L160*AY154:AY160)</f>
        <v>0.99401197604790414</v>
      </c>
      <c r="AZ153" s="197"/>
      <c r="BA153" s="119" cm="1">
        <f t="array" ref="BA153">SUMPRODUCT($L154:$L160*BA154:BA160)</f>
        <v>1</v>
      </c>
      <c r="BB153" s="197"/>
      <c r="BC153" s="119" cm="1">
        <f t="array" ref="BC153">SUMPRODUCT($L154:$L160*BC154:BC160)</f>
        <v>1</v>
      </c>
      <c r="BD153" s="197"/>
      <c r="BE153" s="119" cm="1">
        <f t="array" ref="BE153">SUMPRODUCT($L154:$L160*BE154:BE160)</f>
        <v>1</v>
      </c>
      <c r="BF153" s="197"/>
      <c r="BG153" s="119" cm="1">
        <f t="array" ref="BG153">SUMPRODUCT($L154:$L160*BG154:BG160)</f>
        <v>1</v>
      </c>
      <c r="BH153" s="197"/>
      <c r="BI153" s="119" cm="1">
        <f t="array" ref="BI153">SUMPRODUCT($L154:$L160*BI154:BI160)</f>
        <v>1</v>
      </c>
      <c r="BJ153" s="197"/>
      <c r="BK153" s="119" cm="1">
        <f t="array" ref="BK153">SUMPRODUCT($L154:$L160*BK154:BK160)</f>
        <v>1</v>
      </c>
      <c r="BL153" s="197"/>
      <c r="BM153" s="119" cm="1">
        <f t="array" ref="BM153">SUMPRODUCT($L154:$L160*BM154:BM160)</f>
        <v>1</v>
      </c>
      <c r="BN153" s="197"/>
      <c r="BO153" s="119" cm="1">
        <f t="array" ref="BO153">SUMPRODUCT($L154:$L160*BO154:BO160)</f>
        <v>1</v>
      </c>
      <c r="BP153" s="197"/>
      <c r="BQ153" s="119" cm="1">
        <f t="array" ref="BQ153">SUMPRODUCT($L154:$L160*BQ154:BQ160)</f>
        <v>1</v>
      </c>
      <c r="BR153" s="197"/>
      <c r="BS153" s="119" cm="1">
        <f t="array" ref="BS153">SUMPRODUCT($L154:$L160*BS154:BS160)</f>
        <v>1</v>
      </c>
      <c r="BT153" s="197"/>
      <c r="BU153" s="119" cm="1">
        <f t="array" ref="BU153">SUMPRODUCT($L154:$L160*BU154:BU160)</f>
        <v>1</v>
      </c>
      <c r="BV153" s="197"/>
      <c r="BW153" s="119" cm="1">
        <f t="array" ref="BW153">SUMPRODUCT($L154:$L160*BW154:BW160)</f>
        <v>1</v>
      </c>
      <c r="BX153" s="197"/>
      <c r="BY153" s="119" cm="1">
        <f t="array" ref="BY153">SUMPRODUCT($L154:$L160*BY154:BY160)</f>
        <v>1</v>
      </c>
      <c r="BZ153" s="197"/>
      <c r="CA153" s="119" cm="1">
        <f t="array" ref="CA153">SUMPRODUCT($L154:$L160*CA154:CA160)</f>
        <v>1</v>
      </c>
      <c r="CB153" s="197"/>
      <c r="CC153" s="119" cm="1">
        <f t="array" ref="CC153">SUMPRODUCT($L154:$L160*CC154:CC160)</f>
        <v>1</v>
      </c>
      <c r="CD153" s="197"/>
      <c r="CE153" s="119" cm="1">
        <f t="array" ref="CE153">SUMPRODUCT($L154:$L160*CE154:CE160)</f>
        <v>1</v>
      </c>
      <c r="CF153" s="197"/>
      <c r="CG153" s="119" cm="1">
        <f t="array" ref="CG153">SUMPRODUCT($L154:$L160*CG154:CG160)</f>
        <v>1</v>
      </c>
      <c r="CH153" s="197"/>
      <c r="CI153" s="119" cm="1">
        <f t="array" ref="CI153">SUMPRODUCT($L154:$L160*CI154:CI160)</f>
        <v>1</v>
      </c>
      <c r="CJ153" s="197"/>
      <c r="CK153" s="119" cm="1">
        <f t="array" ref="CK153">SUMPRODUCT($L154:$L160*CK154:CK160)</f>
        <v>1</v>
      </c>
      <c r="CL153" s="197"/>
      <c r="CM153" s="119" cm="1">
        <f t="array" ref="CM153">SUMPRODUCT($L154:$L160*CM154:CM160)</f>
        <v>1</v>
      </c>
    </row>
    <row r="154" spans="1:91" s="142" customFormat="1" ht="14.1" customHeight="1">
      <c r="A154" s="74">
        <f t="shared" si="3324"/>
        <v>292</v>
      </c>
      <c r="B154" s="173" t="s">
        <v>53</v>
      </c>
      <c r="C154" s="174"/>
      <c r="D154" s="140">
        <v>27</v>
      </c>
      <c r="E154" s="140">
        <v>27</v>
      </c>
      <c r="F154" s="175">
        <v>45285</v>
      </c>
      <c r="G154" s="175">
        <v>45311</v>
      </c>
      <c r="H154" s="144">
        <v>100</v>
      </c>
      <c r="I154" s="144">
        <v>100</v>
      </c>
      <c r="J154" s="145" t="s">
        <v>32</v>
      </c>
      <c r="K154" s="141">
        <f t="shared" ref="K154:K160" si="3671">IF(OR(F154="",G154="",H154=""),0,MIN(MAX(IF(F154&gt;$O$1,0,(((G154-F154)-(G154-$O$1))*(10/E154)/10)),0),1)*H154)</f>
        <v>100</v>
      </c>
      <c r="L154" s="55">
        <f t="shared" ref="L154:L160" si="3672">D154/$D$153</f>
        <v>0.16167664670658682</v>
      </c>
      <c r="M154" s="147">
        <f t="shared" ref="M154:M160" si="3673">IF(OR(H154=0,K154=0),0,K154/H154)</f>
        <v>1</v>
      </c>
      <c r="N154" s="148">
        <f t="shared" ref="N154:N160" si="3674">IF(OR(H154=0,I154=0),0,I154/H154)</f>
        <v>1</v>
      </c>
      <c r="O154" s="149">
        <f t="shared" si="3526"/>
        <v>0</v>
      </c>
      <c r="P154" s="150"/>
      <c r="T154" s="194">
        <f t="shared" ref="T154:T160" si="3675">IF(OR($F154="",$G154="",$H154=""),0,MIN(MAX(IF($F154&gt;U$1,0,((($G154-$F154)-($G154-U$1))*(10/$E154)/10)),0),1)*$H154)</f>
        <v>0</v>
      </c>
      <c r="U154" s="147">
        <f t="shared" ref="U154:W160" si="3676">IF(OR($H154=0,T154=0),0,T154/$H154)</f>
        <v>0</v>
      </c>
      <c r="V154" s="194">
        <f t="shared" ref="V154:V160" si="3677">IF(OR($F154="",$G154="",$H154=""),0,MIN(MAX(IF($F154&gt;W$1,0,((($G154-$F154)-($G154-W$1))*(10/$E154)/10)),0),1)*$H154)</f>
        <v>0</v>
      </c>
      <c r="W154" s="147">
        <f t="shared" si="3676"/>
        <v>0</v>
      </c>
      <c r="X154" s="194">
        <f t="shared" ref="X154:X160" si="3678">IF(OR($F154="",$G154="",$H154=""),0,MIN(MAX(IF($F154&gt;Y$1,0,((($G154-$F154)-($G154-Y$1))*(10/$E154)/10)),0),1)*$H154)</f>
        <v>0</v>
      </c>
      <c r="Y154" s="147">
        <f t="shared" ref="Y154" si="3679">IF(OR($H154=0,X154=0),0,X154/$H154)</f>
        <v>0</v>
      </c>
      <c r="Z154" s="194">
        <f t="shared" ref="Z154:Z160" si="3680">IF(OR($F154="",$G154="",$H154=""),0,MIN(MAX(IF($F154&gt;AA$1,0,((($G154-$F154)-($G154-AA$1))*(10/$E154)/10)),0),1)*$H154)</f>
        <v>0</v>
      </c>
      <c r="AA154" s="147">
        <f t="shared" ref="AA154" si="3681">IF(OR($H154=0,Z154=0),0,Z154/$H154)</f>
        <v>0</v>
      </c>
      <c r="AB154" s="194">
        <f t="shared" ref="AB154:AB160" si="3682">IF(OR($F154="",$G154="",$H154=""),0,MIN(MAX(IF($F154&gt;AC$1,0,((($G154-$F154)-($G154-AC$1))*(10/$E154)/10)),0),1)*$H154)</f>
        <v>0</v>
      </c>
      <c r="AC154" s="147">
        <f t="shared" ref="AC154" si="3683">IF(OR($H154=0,AB154=0),0,AB154/$H154)</f>
        <v>0</v>
      </c>
      <c r="AD154" s="194">
        <f t="shared" ref="AD154:AD160" si="3684">IF(OR($F154="",$G154="",$H154=""),0,MIN(MAX(IF($F154&gt;AE$1,0,((($G154-$F154)-($G154-AE$1))*(10/$E154)/10)),0),1)*$H154)</f>
        <v>0</v>
      </c>
      <c r="AE154" s="147">
        <f t="shared" ref="AE154" si="3685">IF(OR($H154=0,AD154=0),0,AD154/$H154)</f>
        <v>0</v>
      </c>
      <c r="AF154" s="194">
        <f t="shared" ref="AF154:AF160" si="3686">IF(OR($F154="",$G154="",$H154=""),0,MIN(MAX(IF($F154&gt;AG$1,0,((($G154-$F154)-($G154-AG$1))*(10/$E154)/10)),0),1)*$H154)</f>
        <v>0</v>
      </c>
      <c r="AG154" s="147">
        <f t="shared" ref="AG154" si="3687">IF(OR($H154=0,AF154=0),0,AF154/$H154)</f>
        <v>0</v>
      </c>
      <c r="AH154" s="194">
        <f t="shared" ref="AH154:AH160" si="3688">IF(OR($F154="",$G154="",$H154=""),0,MIN(MAX(IF($F154&gt;AI$1,0,((($G154-$F154)-($G154-AI$1))*(10/$E154)/10)),0),1)*$H154)</f>
        <v>0</v>
      </c>
      <c r="AI154" s="147">
        <f t="shared" ref="AI154" si="3689">IF(OR($H154=0,AH154=0),0,AH154/$H154)</f>
        <v>0</v>
      </c>
      <c r="AJ154" s="194">
        <f t="shared" ref="AJ154:AJ160" si="3690">IF(OR($F154="",$G154="",$H154=""),0,MIN(MAX(IF($F154&gt;AK$1,0,((($G154-$F154)-($G154-AK$1))*(10/$E154)/10)),0),1)*$H154)</f>
        <v>0</v>
      </c>
      <c r="AK154" s="147">
        <f t="shared" ref="AK154" si="3691">IF(OR($H154=0,AJ154=0),0,AJ154/$H154)</f>
        <v>0</v>
      </c>
      <c r="AL154" s="194">
        <f t="shared" ref="AL154:AL160" si="3692">IF(OR($F154="",$G154="",$H154=""),0,MIN(MAX(IF($F154&gt;AM$1,0,((($G154-$F154)-($G154-AM$1))*(10/$E154)/10)),0),1)*$H154)</f>
        <v>0</v>
      </c>
      <c r="AM154" s="147">
        <f t="shared" ref="AM154" si="3693">IF(OR($H154=0,AL154=0),0,AL154/$H154)</f>
        <v>0</v>
      </c>
      <c r="AN154" s="194">
        <f t="shared" ref="AN154:AN160" si="3694">IF(OR($F154="",$G154="",$H154=""),0,MIN(MAX(IF($F154&gt;AO$1,0,((($G154-$F154)-($G154-AO$1))*(10/$E154)/10)),0),1)*$H154)</f>
        <v>14.814814814814813</v>
      </c>
      <c r="AO154" s="147">
        <f t="shared" ref="AO154" si="3695">IF(OR($H154=0,AN154=0),0,AN154/$H154)</f>
        <v>0.14814814814814814</v>
      </c>
      <c r="AP154" s="194">
        <f t="shared" ref="AP154:AP160" si="3696">IF(OR($F154="",$G154="",$H154=""),0,MIN(MAX(IF($F154&gt;AQ$1,0,((($G154-$F154)-($G154-AQ$1))*(10/$E154)/10)),0),1)*$H154)</f>
        <v>40.740740740740733</v>
      </c>
      <c r="AQ154" s="147">
        <f t="shared" ref="AQ154" si="3697">IF(OR($H154=0,AP154=0),0,AP154/$H154)</f>
        <v>0.40740740740740733</v>
      </c>
      <c r="AR154" s="194">
        <f t="shared" ref="AR154:AR160" si="3698">IF(OR($F154="",$G154="",$H154=""),0,MIN(MAX(IF($F154&gt;AS$1,0,((($G154-$F154)-($G154-AS$1))*(10/$E154)/10)),0),1)*$H154)</f>
        <v>66.666666666666657</v>
      </c>
      <c r="AS154" s="147">
        <f t="shared" ref="AS154" si="3699">IF(OR($H154=0,AR154=0),0,AR154/$H154)</f>
        <v>0.66666666666666652</v>
      </c>
      <c r="AT154" s="194">
        <f t="shared" ref="AT154:AT160" si="3700">IF(OR($F154="",$G154="",$H154=""),0,MIN(MAX(IF($F154&gt;AU$1,0,((($G154-$F154)-($G154-AU$1))*(10/$E154)/10)),0),1)*$H154)</f>
        <v>92.592592592592595</v>
      </c>
      <c r="AU154" s="147">
        <f t="shared" ref="AU154" si="3701">IF(OR($H154=0,AT154=0),0,AT154/$H154)</f>
        <v>0.92592592592592593</v>
      </c>
      <c r="AV154" s="194">
        <f t="shared" ref="AV154:AV160" si="3702">IF(OR($F154="",$G154="",$H154=""),0,MIN(MAX(IF($F154&gt;AW$1,0,((($G154-$F154)-($G154-AW$1))*(10/$E154)/10)),0),1)*$H154)</f>
        <v>100</v>
      </c>
      <c r="AW154" s="147">
        <f t="shared" ref="AW154" si="3703">IF(OR($H154=0,AV154=0),0,AV154/$H154)</f>
        <v>1</v>
      </c>
      <c r="AX154" s="194">
        <f t="shared" ref="AX154:AX160" si="3704">IF(OR($F154="",$G154="",$H154=""),0,MIN(MAX(IF($F154&gt;AY$1,0,((($G154-$F154)-($G154-AY$1))*(10/$E154)/10)),0),1)*$H154)</f>
        <v>100</v>
      </c>
      <c r="AY154" s="147">
        <f t="shared" ref="AY154" si="3705">IF(OR($H154=0,AX154=0),0,AX154/$H154)</f>
        <v>1</v>
      </c>
      <c r="AZ154" s="194">
        <f t="shared" ref="AZ154:AZ160" si="3706">IF(OR($F154="",$G154="",$H154=""),0,MIN(MAX(IF($F154&gt;BA$1,0,((($G154-$F154)-($G154-BA$1))*(10/$E154)/10)),0),1)*$H154)</f>
        <v>100</v>
      </c>
      <c r="BA154" s="147">
        <f t="shared" ref="BA154" si="3707">IF(OR($H154=0,AZ154=0),0,AZ154/$H154)</f>
        <v>1</v>
      </c>
      <c r="BB154" s="194">
        <f t="shared" ref="BB154:BB160" si="3708">IF(OR($F154="",$G154="",$H154=""),0,MIN(MAX(IF($F154&gt;BC$1,0,((($G154-$F154)-($G154-BC$1))*(10/$E154)/10)),0),1)*$H154)</f>
        <v>100</v>
      </c>
      <c r="BC154" s="147">
        <f t="shared" ref="BC154" si="3709">IF(OR($H154=0,BB154=0),0,BB154/$H154)</f>
        <v>1</v>
      </c>
      <c r="BD154" s="194">
        <f t="shared" ref="BD154:BD160" si="3710">IF(OR($F154="",$G154="",$H154=""),0,MIN(MAX(IF($F154&gt;BE$1,0,((($G154-$F154)-($G154-BE$1))*(10/$E154)/10)),0),1)*$H154)</f>
        <v>100</v>
      </c>
      <c r="BE154" s="147">
        <f t="shared" ref="BE154" si="3711">IF(OR($H154=0,BD154=0),0,BD154/$H154)</f>
        <v>1</v>
      </c>
      <c r="BF154" s="194">
        <f t="shared" ref="BF154:BF160" si="3712">IF(OR($F154="",$G154="",$H154=""),0,MIN(MAX(IF($F154&gt;BG$1,0,((($G154-$F154)-($G154-BG$1))*(10/$E154)/10)),0),1)*$H154)</f>
        <v>100</v>
      </c>
      <c r="BG154" s="147">
        <f t="shared" ref="BG154" si="3713">IF(OR($H154=0,BF154=0),0,BF154/$H154)</f>
        <v>1</v>
      </c>
      <c r="BH154" s="194">
        <f t="shared" ref="BH154:BH160" si="3714">IF(OR($F154="",$G154="",$H154=""),0,MIN(MAX(IF($F154&gt;BI$1,0,((($G154-$F154)-($G154-BI$1))*(10/$E154)/10)),0),1)*$H154)</f>
        <v>100</v>
      </c>
      <c r="BI154" s="147">
        <f t="shared" ref="BI154" si="3715">IF(OR($H154=0,BH154=0),0,BH154/$H154)</f>
        <v>1</v>
      </c>
      <c r="BJ154" s="194">
        <f t="shared" ref="BJ154:BJ160" si="3716">IF(OR($F154="",$G154="",$H154=""),0,MIN(MAX(IF($F154&gt;BK$1,0,((($G154-$F154)-($G154-BK$1))*(10/$E154)/10)),0),1)*$H154)</f>
        <v>100</v>
      </c>
      <c r="BK154" s="147">
        <f t="shared" ref="BK154" si="3717">IF(OR($H154=0,BJ154=0),0,BJ154/$H154)</f>
        <v>1</v>
      </c>
      <c r="BL154" s="194">
        <f t="shared" ref="BL154:BL160" si="3718">IF(OR($F154="",$G154="",$H154=""),0,MIN(MAX(IF($F154&gt;BM$1,0,((($G154-$F154)-($G154-BM$1))*(10/$E154)/10)),0),1)*$H154)</f>
        <v>100</v>
      </c>
      <c r="BM154" s="147">
        <f t="shared" ref="BM154" si="3719">IF(OR($H154=0,BL154=0),0,BL154/$H154)</f>
        <v>1</v>
      </c>
      <c r="BN154" s="194">
        <f t="shared" ref="BN154:BN160" si="3720">IF(OR($F154="",$G154="",$H154=""),0,MIN(MAX(IF($F154&gt;BO$1,0,((($G154-$F154)-($G154-BO$1))*(10/$E154)/10)),0),1)*$H154)</f>
        <v>100</v>
      </c>
      <c r="BO154" s="147">
        <f t="shared" ref="BO154" si="3721">IF(OR($H154=0,BN154=0),0,BN154/$H154)</f>
        <v>1</v>
      </c>
      <c r="BP154" s="194">
        <f t="shared" ref="BP154:BP160" si="3722">IF(OR($F154="",$G154="",$H154=""),0,MIN(MAX(IF($F154&gt;BQ$1,0,((($G154-$F154)-($G154-BQ$1))*(10/$E154)/10)),0),1)*$H154)</f>
        <v>100</v>
      </c>
      <c r="BQ154" s="147">
        <f t="shared" ref="BQ154" si="3723">IF(OR($H154=0,BP154=0),0,BP154/$H154)</f>
        <v>1</v>
      </c>
      <c r="BR154" s="194">
        <f t="shared" ref="BR154:BR160" si="3724">IF(OR($F154="",$G154="",$H154=""),0,MIN(MAX(IF($F154&gt;BS$1,0,((($G154-$F154)-($G154-BS$1))*(10/$E154)/10)),0),1)*$H154)</f>
        <v>100</v>
      </c>
      <c r="BS154" s="147">
        <f t="shared" ref="BS154" si="3725">IF(OR($H154=0,BR154=0),0,BR154/$H154)</f>
        <v>1</v>
      </c>
      <c r="BT154" s="194">
        <f t="shared" ref="BT154:BT160" si="3726">IF(OR($F154="",$G154="",$H154=""),0,MIN(MAX(IF($F154&gt;BU$1,0,((($G154-$F154)-($G154-BU$1))*(10/$E154)/10)),0),1)*$H154)</f>
        <v>100</v>
      </c>
      <c r="BU154" s="147">
        <f t="shared" ref="BU154:BU160" si="3727">IF(OR($H154=0,BT154=0),0,BT154/$H154)</f>
        <v>1</v>
      </c>
      <c r="BV154" s="194">
        <f t="shared" ref="BV154:BV160" si="3728">IF(OR($F154="",$G154="",$H154=""),0,MIN(MAX(IF($F154&gt;BW$1,0,((($G154-$F154)-($G154-BW$1))*(10/$E154)/10)),0),1)*$H154)</f>
        <v>100</v>
      </c>
      <c r="BW154" s="147">
        <f t="shared" ref="BW154:BW160" si="3729">IF(OR($H154=0,BV154=0),0,BV154/$H154)</f>
        <v>1</v>
      </c>
      <c r="BX154" s="194">
        <f t="shared" ref="BX154:BX160" si="3730">IF(OR($F154="",$G154="",$H154=""),0,MIN(MAX(IF($F154&gt;BY$1,0,((($G154-$F154)-($G154-BY$1))*(10/$E154)/10)),0),1)*$H154)</f>
        <v>100</v>
      </c>
      <c r="BY154" s="147">
        <f t="shared" ref="BY154:BY160" si="3731">IF(OR($H154=0,BX154=0),0,BX154/$H154)</f>
        <v>1</v>
      </c>
      <c r="BZ154" s="194">
        <f t="shared" ref="BZ154:BZ160" si="3732">IF(OR($F154="",$G154="",$H154=""),0,MIN(MAX(IF($F154&gt;CA$1,0,((($G154-$F154)-($G154-CA$1))*(10/$E154)/10)),0),1)*$H154)</f>
        <v>100</v>
      </c>
      <c r="CA154" s="147">
        <f t="shared" ref="CA154:CA160" si="3733">IF(OR($H154=0,BZ154=0),0,BZ154/$H154)</f>
        <v>1</v>
      </c>
      <c r="CB154" s="194">
        <f t="shared" ref="CB154:CB160" si="3734">IF(OR($F154="",$G154="",$H154=""),0,MIN(MAX(IF($F154&gt;CC$1,0,((($G154-$F154)-($G154-CC$1))*(10/$E154)/10)),0),1)*$H154)</f>
        <v>100</v>
      </c>
      <c r="CC154" s="147">
        <f t="shared" ref="CC154:CC160" si="3735">IF(OR($H154=0,CB154=0),0,CB154/$H154)</f>
        <v>1</v>
      </c>
      <c r="CD154" s="194">
        <f t="shared" ref="CD154:CD160" si="3736">IF(OR($F154="",$G154="",$H154=""),0,MIN(MAX(IF($F154&gt;CE$1,0,((($G154-$F154)-($G154-CE$1))*(10/$E154)/10)),0),1)*$H154)</f>
        <v>100</v>
      </c>
      <c r="CE154" s="147">
        <f t="shared" ref="CE154:CE160" si="3737">IF(OR($H154=0,CD154=0),0,CD154/$H154)</f>
        <v>1</v>
      </c>
      <c r="CF154" s="194">
        <f t="shared" ref="CF154:CF160" si="3738">IF(OR($F154="",$G154="",$H154=""),0,MIN(MAX(IF($F154&gt;CG$1,0,((($G154-$F154)-($G154-CG$1))*(10/$E154)/10)),0),1)*$H154)</f>
        <v>100</v>
      </c>
      <c r="CG154" s="147">
        <f t="shared" ref="CG154:CG160" si="3739">IF(OR($H154=0,CF154=0),0,CF154/$H154)</f>
        <v>1</v>
      </c>
      <c r="CH154" s="194">
        <f t="shared" ref="CH154:CH160" si="3740">IF(OR($F154="",$G154="",$H154=""),0,MIN(MAX(IF($F154&gt;CI$1,0,((($G154-$F154)-($G154-CI$1))*(10/$E154)/10)),0),1)*$H154)</f>
        <v>100</v>
      </c>
      <c r="CI154" s="147">
        <f t="shared" ref="CI154:CI160" si="3741">IF(OR($H154=0,CH154=0),0,CH154/$H154)</f>
        <v>1</v>
      </c>
      <c r="CJ154" s="194">
        <f t="shared" ref="CJ154:CJ160" si="3742">IF(OR($F154="",$G154="",$H154=""),0,MIN(MAX(IF($F154&gt;CK$1,0,((($G154-$F154)-($G154-CK$1))*(10/$E154)/10)),0),1)*$H154)</f>
        <v>100</v>
      </c>
      <c r="CK154" s="147">
        <f t="shared" ref="CK154:CK160" si="3743">IF(OR($H154=0,CJ154=0),0,CJ154/$H154)</f>
        <v>1</v>
      </c>
      <c r="CL154" s="194">
        <f t="shared" ref="CL154:CL160" si="3744">IF(OR($F154="",$G154="",$H154=""),0,MIN(MAX(IF($F154&gt;CM$1,0,((($G154-$F154)-($G154-CM$1))*(10/$E154)/10)),0),1)*$H154)</f>
        <v>100</v>
      </c>
      <c r="CM154" s="147">
        <f t="shared" ref="CM154:CM160" si="3745">IF(OR($H154=0,CL154=0),0,CL154/$H154)</f>
        <v>1</v>
      </c>
    </row>
    <row r="155" spans="1:91" s="142" customFormat="1" ht="14.1" customHeight="1">
      <c r="A155" s="74">
        <f t="shared" si="3324"/>
        <v>293</v>
      </c>
      <c r="B155" s="173" t="s">
        <v>54</v>
      </c>
      <c r="C155" s="174"/>
      <c r="D155" s="140">
        <v>28</v>
      </c>
      <c r="E155" s="140">
        <v>28</v>
      </c>
      <c r="F155" s="175">
        <v>45287</v>
      </c>
      <c r="G155" s="175">
        <v>45314</v>
      </c>
      <c r="H155" s="144">
        <v>100</v>
      </c>
      <c r="I155" s="144">
        <v>100</v>
      </c>
      <c r="J155" s="145" t="s">
        <v>32</v>
      </c>
      <c r="K155" s="141">
        <f t="shared" si="3671"/>
        <v>100</v>
      </c>
      <c r="L155" s="55">
        <f t="shared" si="3672"/>
        <v>0.16766467065868262</v>
      </c>
      <c r="M155" s="147">
        <f t="shared" si="3673"/>
        <v>1</v>
      </c>
      <c r="N155" s="148">
        <f t="shared" si="3674"/>
        <v>1</v>
      </c>
      <c r="O155" s="149">
        <f t="shared" si="3526"/>
        <v>0</v>
      </c>
      <c r="P155" s="150"/>
      <c r="T155" s="194">
        <f t="shared" si="3675"/>
        <v>0</v>
      </c>
      <c r="U155" s="147">
        <f t="shared" si="3676"/>
        <v>0</v>
      </c>
      <c r="V155" s="194">
        <f t="shared" si="3677"/>
        <v>0</v>
      </c>
      <c r="W155" s="147">
        <f t="shared" si="3676"/>
        <v>0</v>
      </c>
      <c r="X155" s="194">
        <f t="shared" si="3678"/>
        <v>0</v>
      </c>
      <c r="Y155" s="147">
        <f t="shared" ref="Y155" si="3746">IF(OR($H155=0,X155=0),0,X155/$H155)</f>
        <v>0</v>
      </c>
      <c r="Z155" s="194">
        <f t="shared" si="3680"/>
        <v>0</v>
      </c>
      <c r="AA155" s="147">
        <f t="shared" ref="AA155" si="3747">IF(OR($H155=0,Z155=0),0,Z155/$H155)</f>
        <v>0</v>
      </c>
      <c r="AB155" s="194">
        <f t="shared" si="3682"/>
        <v>0</v>
      </c>
      <c r="AC155" s="147">
        <f t="shared" ref="AC155" si="3748">IF(OR($H155=0,AB155=0),0,AB155/$H155)</f>
        <v>0</v>
      </c>
      <c r="AD155" s="194">
        <f t="shared" si="3684"/>
        <v>0</v>
      </c>
      <c r="AE155" s="147">
        <f t="shared" ref="AE155" si="3749">IF(OR($H155=0,AD155=0),0,AD155/$H155)</f>
        <v>0</v>
      </c>
      <c r="AF155" s="194">
        <f t="shared" si="3686"/>
        <v>0</v>
      </c>
      <c r="AG155" s="147">
        <f t="shared" ref="AG155" si="3750">IF(OR($H155=0,AF155=0),0,AF155/$H155)</f>
        <v>0</v>
      </c>
      <c r="AH155" s="194">
        <f t="shared" si="3688"/>
        <v>0</v>
      </c>
      <c r="AI155" s="147">
        <f t="shared" ref="AI155" si="3751">IF(OR($H155=0,AH155=0),0,AH155/$H155)</f>
        <v>0</v>
      </c>
      <c r="AJ155" s="194">
        <f t="shared" si="3690"/>
        <v>0</v>
      </c>
      <c r="AK155" s="147">
        <f t="shared" ref="AK155" si="3752">IF(OR($H155=0,AJ155=0),0,AJ155/$H155)</f>
        <v>0</v>
      </c>
      <c r="AL155" s="194">
        <f t="shared" si="3692"/>
        <v>0</v>
      </c>
      <c r="AM155" s="147">
        <f t="shared" ref="AM155" si="3753">IF(OR($H155=0,AL155=0),0,AL155/$H155)</f>
        <v>0</v>
      </c>
      <c r="AN155" s="194">
        <f t="shared" si="3694"/>
        <v>7.1428571428571423</v>
      </c>
      <c r="AO155" s="147">
        <f t="shared" ref="AO155" si="3754">IF(OR($H155=0,AN155=0),0,AN155/$H155)</f>
        <v>7.1428571428571425E-2</v>
      </c>
      <c r="AP155" s="194">
        <f t="shared" si="3696"/>
        <v>32.142857142857146</v>
      </c>
      <c r="AQ155" s="147">
        <f t="shared" ref="AQ155" si="3755">IF(OR($H155=0,AP155=0),0,AP155/$H155)</f>
        <v>0.32142857142857145</v>
      </c>
      <c r="AR155" s="194">
        <f t="shared" si="3698"/>
        <v>57.142857142857139</v>
      </c>
      <c r="AS155" s="147">
        <f t="shared" ref="AS155" si="3756">IF(OR($H155=0,AR155=0),0,AR155/$H155)</f>
        <v>0.5714285714285714</v>
      </c>
      <c r="AT155" s="194">
        <f t="shared" si="3700"/>
        <v>82.142857142857153</v>
      </c>
      <c r="AU155" s="147">
        <f t="shared" ref="AU155" si="3757">IF(OR($H155=0,AT155=0),0,AT155/$H155)</f>
        <v>0.82142857142857151</v>
      </c>
      <c r="AV155" s="194">
        <f t="shared" si="3702"/>
        <v>100</v>
      </c>
      <c r="AW155" s="147">
        <f t="shared" ref="AW155" si="3758">IF(OR($H155=0,AV155=0),0,AV155/$H155)</f>
        <v>1</v>
      </c>
      <c r="AX155" s="194">
        <f t="shared" si="3704"/>
        <v>100</v>
      </c>
      <c r="AY155" s="147">
        <f t="shared" ref="AY155" si="3759">IF(OR($H155=0,AX155=0),0,AX155/$H155)</f>
        <v>1</v>
      </c>
      <c r="AZ155" s="194">
        <f t="shared" si="3706"/>
        <v>100</v>
      </c>
      <c r="BA155" s="147">
        <f t="shared" ref="BA155" si="3760">IF(OR($H155=0,AZ155=0),0,AZ155/$H155)</f>
        <v>1</v>
      </c>
      <c r="BB155" s="194">
        <f t="shared" si="3708"/>
        <v>100</v>
      </c>
      <c r="BC155" s="147">
        <f t="shared" ref="BC155" si="3761">IF(OR($H155=0,BB155=0),0,BB155/$H155)</f>
        <v>1</v>
      </c>
      <c r="BD155" s="194">
        <f t="shared" si="3710"/>
        <v>100</v>
      </c>
      <c r="BE155" s="147">
        <f t="shared" ref="BE155" si="3762">IF(OR($H155=0,BD155=0),0,BD155/$H155)</f>
        <v>1</v>
      </c>
      <c r="BF155" s="194">
        <f t="shared" si="3712"/>
        <v>100</v>
      </c>
      <c r="BG155" s="147">
        <f t="shared" ref="BG155" si="3763">IF(OR($H155=0,BF155=0),0,BF155/$H155)</f>
        <v>1</v>
      </c>
      <c r="BH155" s="194">
        <f t="shared" si="3714"/>
        <v>100</v>
      </c>
      <c r="BI155" s="147">
        <f t="shared" ref="BI155" si="3764">IF(OR($H155=0,BH155=0),0,BH155/$H155)</f>
        <v>1</v>
      </c>
      <c r="BJ155" s="194">
        <f t="shared" si="3716"/>
        <v>100</v>
      </c>
      <c r="BK155" s="147">
        <f t="shared" ref="BK155" si="3765">IF(OR($H155=0,BJ155=0),0,BJ155/$H155)</f>
        <v>1</v>
      </c>
      <c r="BL155" s="194">
        <f t="shared" si="3718"/>
        <v>100</v>
      </c>
      <c r="BM155" s="147">
        <f t="shared" ref="BM155" si="3766">IF(OR($H155=0,BL155=0),0,BL155/$H155)</f>
        <v>1</v>
      </c>
      <c r="BN155" s="194">
        <f t="shared" si="3720"/>
        <v>100</v>
      </c>
      <c r="BO155" s="147">
        <f t="shared" ref="BO155" si="3767">IF(OR($H155=0,BN155=0),0,BN155/$H155)</f>
        <v>1</v>
      </c>
      <c r="BP155" s="194">
        <f t="shared" si="3722"/>
        <v>100</v>
      </c>
      <c r="BQ155" s="147">
        <f t="shared" ref="BQ155" si="3768">IF(OR($H155=0,BP155=0),0,BP155/$H155)</f>
        <v>1</v>
      </c>
      <c r="BR155" s="194">
        <f t="shared" si="3724"/>
        <v>100</v>
      </c>
      <c r="BS155" s="147">
        <f t="shared" ref="BS155" si="3769">IF(OR($H155=0,BR155=0),0,BR155/$H155)</f>
        <v>1</v>
      </c>
      <c r="BT155" s="194">
        <f t="shared" si="3726"/>
        <v>100</v>
      </c>
      <c r="BU155" s="147">
        <f t="shared" si="3727"/>
        <v>1</v>
      </c>
      <c r="BV155" s="194">
        <f t="shared" si="3728"/>
        <v>100</v>
      </c>
      <c r="BW155" s="147">
        <f t="shared" si="3729"/>
        <v>1</v>
      </c>
      <c r="BX155" s="194">
        <f t="shared" si="3730"/>
        <v>100</v>
      </c>
      <c r="BY155" s="147">
        <f t="shared" si="3731"/>
        <v>1</v>
      </c>
      <c r="BZ155" s="194">
        <f t="shared" si="3732"/>
        <v>100</v>
      </c>
      <c r="CA155" s="147">
        <f t="shared" si="3733"/>
        <v>1</v>
      </c>
      <c r="CB155" s="194">
        <f t="shared" si="3734"/>
        <v>100</v>
      </c>
      <c r="CC155" s="147">
        <f t="shared" si="3735"/>
        <v>1</v>
      </c>
      <c r="CD155" s="194">
        <f t="shared" si="3736"/>
        <v>100</v>
      </c>
      <c r="CE155" s="147">
        <f t="shared" si="3737"/>
        <v>1</v>
      </c>
      <c r="CF155" s="194">
        <f t="shared" si="3738"/>
        <v>100</v>
      </c>
      <c r="CG155" s="147">
        <f t="shared" si="3739"/>
        <v>1</v>
      </c>
      <c r="CH155" s="194">
        <f t="shared" si="3740"/>
        <v>100</v>
      </c>
      <c r="CI155" s="147">
        <f t="shared" si="3741"/>
        <v>1</v>
      </c>
      <c r="CJ155" s="194">
        <f t="shared" si="3742"/>
        <v>100</v>
      </c>
      <c r="CK155" s="147">
        <f t="shared" si="3743"/>
        <v>1</v>
      </c>
      <c r="CL155" s="194">
        <f t="shared" si="3744"/>
        <v>100</v>
      </c>
      <c r="CM155" s="147">
        <f t="shared" si="3745"/>
        <v>1</v>
      </c>
    </row>
    <row r="156" spans="1:91" s="142" customFormat="1" ht="14.1" customHeight="1">
      <c r="A156" s="74">
        <f t="shared" si="3324"/>
        <v>294</v>
      </c>
      <c r="B156" s="173" t="s">
        <v>60</v>
      </c>
      <c r="C156" s="174"/>
      <c r="D156" s="140">
        <v>28</v>
      </c>
      <c r="E156" s="140">
        <v>28</v>
      </c>
      <c r="F156" s="175">
        <v>45289</v>
      </c>
      <c r="G156" s="175">
        <v>45316</v>
      </c>
      <c r="H156" s="144">
        <v>100</v>
      </c>
      <c r="I156" s="144">
        <v>100</v>
      </c>
      <c r="J156" s="145" t="s">
        <v>32</v>
      </c>
      <c r="K156" s="141">
        <f t="shared" si="3671"/>
        <v>100</v>
      </c>
      <c r="L156" s="55">
        <f t="shared" si="3672"/>
        <v>0.16766467065868262</v>
      </c>
      <c r="M156" s="147">
        <f t="shared" si="3673"/>
        <v>1</v>
      </c>
      <c r="N156" s="148">
        <f t="shared" si="3674"/>
        <v>1</v>
      </c>
      <c r="O156" s="149">
        <f t="shared" si="3526"/>
        <v>0</v>
      </c>
      <c r="P156" s="150"/>
      <c r="T156" s="194">
        <f t="shared" si="3675"/>
        <v>0</v>
      </c>
      <c r="U156" s="147">
        <f t="shared" si="3676"/>
        <v>0</v>
      </c>
      <c r="V156" s="194">
        <f t="shared" si="3677"/>
        <v>0</v>
      </c>
      <c r="W156" s="147">
        <f t="shared" si="3676"/>
        <v>0</v>
      </c>
      <c r="X156" s="194">
        <f t="shared" si="3678"/>
        <v>0</v>
      </c>
      <c r="Y156" s="147">
        <f t="shared" ref="Y156" si="3770">IF(OR($H156=0,X156=0),0,X156/$H156)</f>
        <v>0</v>
      </c>
      <c r="Z156" s="194">
        <f t="shared" si="3680"/>
        <v>0</v>
      </c>
      <c r="AA156" s="147">
        <f t="shared" ref="AA156" si="3771">IF(OR($H156=0,Z156=0),0,Z156/$H156)</f>
        <v>0</v>
      </c>
      <c r="AB156" s="194">
        <f t="shared" si="3682"/>
        <v>0</v>
      </c>
      <c r="AC156" s="147">
        <f t="shared" ref="AC156" si="3772">IF(OR($H156=0,AB156=0),0,AB156/$H156)</f>
        <v>0</v>
      </c>
      <c r="AD156" s="194">
        <f t="shared" si="3684"/>
        <v>0</v>
      </c>
      <c r="AE156" s="147">
        <f t="shared" ref="AE156" si="3773">IF(OR($H156=0,AD156=0),0,AD156/$H156)</f>
        <v>0</v>
      </c>
      <c r="AF156" s="194">
        <f t="shared" si="3686"/>
        <v>0</v>
      </c>
      <c r="AG156" s="147">
        <f t="shared" ref="AG156" si="3774">IF(OR($H156=0,AF156=0),0,AF156/$H156)</f>
        <v>0</v>
      </c>
      <c r="AH156" s="194">
        <f t="shared" si="3688"/>
        <v>0</v>
      </c>
      <c r="AI156" s="147">
        <f t="shared" ref="AI156" si="3775">IF(OR($H156=0,AH156=0),0,AH156/$H156)</f>
        <v>0</v>
      </c>
      <c r="AJ156" s="194">
        <f t="shared" si="3690"/>
        <v>0</v>
      </c>
      <c r="AK156" s="147">
        <f t="shared" ref="AK156" si="3776">IF(OR($H156=0,AJ156=0),0,AJ156/$H156)</f>
        <v>0</v>
      </c>
      <c r="AL156" s="194">
        <f t="shared" si="3692"/>
        <v>0</v>
      </c>
      <c r="AM156" s="147">
        <f t="shared" ref="AM156" si="3777">IF(OR($H156=0,AL156=0),0,AL156/$H156)</f>
        <v>0</v>
      </c>
      <c r="AN156" s="194">
        <f t="shared" si="3694"/>
        <v>0</v>
      </c>
      <c r="AO156" s="147">
        <f t="shared" ref="AO156" si="3778">IF(OR($H156=0,AN156=0),0,AN156/$H156)</f>
        <v>0</v>
      </c>
      <c r="AP156" s="194">
        <f t="shared" si="3696"/>
        <v>25</v>
      </c>
      <c r="AQ156" s="147">
        <f t="shared" ref="AQ156" si="3779">IF(OR($H156=0,AP156=0),0,AP156/$H156)</f>
        <v>0.25</v>
      </c>
      <c r="AR156" s="194">
        <f t="shared" si="3698"/>
        <v>50</v>
      </c>
      <c r="AS156" s="147">
        <f t="shared" ref="AS156" si="3780">IF(OR($H156=0,AR156=0),0,AR156/$H156)</f>
        <v>0.5</v>
      </c>
      <c r="AT156" s="194">
        <f t="shared" si="3700"/>
        <v>75</v>
      </c>
      <c r="AU156" s="147">
        <f t="shared" ref="AU156" si="3781">IF(OR($H156=0,AT156=0),0,AT156/$H156)</f>
        <v>0.75</v>
      </c>
      <c r="AV156" s="194">
        <f t="shared" si="3702"/>
        <v>100</v>
      </c>
      <c r="AW156" s="147">
        <f t="shared" ref="AW156" si="3782">IF(OR($H156=0,AV156=0),0,AV156/$H156)</f>
        <v>1</v>
      </c>
      <c r="AX156" s="194">
        <f t="shared" si="3704"/>
        <v>100</v>
      </c>
      <c r="AY156" s="147">
        <f t="shared" ref="AY156" si="3783">IF(OR($H156=0,AX156=0),0,AX156/$H156)</f>
        <v>1</v>
      </c>
      <c r="AZ156" s="194">
        <f t="shared" si="3706"/>
        <v>100</v>
      </c>
      <c r="BA156" s="147">
        <f t="shared" ref="BA156" si="3784">IF(OR($H156=0,AZ156=0),0,AZ156/$H156)</f>
        <v>1</v>
      </c>
      <c r="BB156" s="194">
        <f t="shared" si="3708"/>
        <v>100</v>
      </c>
      <c r="BC156" s="147">
        <f t="shared" ref="BC156" si="3785">IF(OR($H156=0,BB156=0),0,BB156/$H156)</f>
        <v>1</v>
      </c>
      <c r="BD156" s="194">
        <f t="shared" si="3710"/>
        <v>100</v>
      </c>
      <c r="BE156" s="147">
        <f t="shared" ref="BE156" si="3786">IF(OR($H156=0,BD156=0),0,BD156/$H156)</f>
        <v>1</v>
      </c>
      <c r="BF156" s="194">
        <f t="shared" si="3712"/>
        <v>100</v>
      </c>
      <c r="BG156" s="147">
        <f t="shared" ref="BG156" si="3787">IF(OR($H156=0,BF156=0),0,BF156/$H156)</f>
        <v>1</v>
      </c>
      <c r="BH156" s="194">
        <f t="shared" si="3714"/>
        <v>100</v>
      </c>
      <c r="BI156" s="147">
        <f t="shared" ref="BI156" si="3788">IF(OR($H156=0,BH156=0),0,BH156/$H156)</f>
        <v>1</v>
      </c>
      <c r="BJ156" s="194">
        <f t="shared" si="3716"/>
        <v>100</v>
      </c>
      <c r="BK156" s="147">
        <f t="shared" ref="BK156" si="3789">IF(OR($H156=0,BJ156=0),0,BJ156/$H156)</f>
        <v>1</v>
      </c>
      <c r="BL156" s="194">
        <f t="shared" si="3718"/>
        <v>100</v>
      </c>
      <c r="BM156" s="147">
        <f t="shared" ref="BM156" si="3790">IF(OR($H156=0,BL156=0),0,BL156/$H156)</f>
        <v>1</v>
      </c>
      <c r="BN156" s="194">
        <f t="shared" si="3720"/>
        <v>100</v>
      </c>
      <c r="BO156" s="147">
        <f t="shared" ref="BO156" si="3791">IF(OR($H156=0,BN156=0),0,BN156/$H156)</f>
        <v>1</v>
      </c>
      <c r="BP156" s="194">
        <f t="shared" si="3722"/>
        <v>100</v>
      </c>
      <c r="BQ156" s="147">
        <f t="shared" ref="BQ156" si="3792">IF(OR($H156=0,BP156=0),0,BP156/$H156)</f>
        <v>1</v>
      </c>
      <c r="BR156" s="194">
        <f t="shared" si="3724"/>
        <v>100</v>
      </c>
      <c r="BS156" s="147">
        <f t="shared" ref="BS156" si="3793">IF(OR($H156=0,BR156=0),0,BR156/$H156)</f>
        <v>1</v>
      </c>
      <c r="BT156" s="194">
        <f t="shared" si="3726"/>
        <v>100</v>
      </c>
      <c r="BU156" s="147">
        <f t="shared" si="3727"/>
        <v>1</v>
      </c>
      <c r="BV156" s="194">
        <f t="shared" si="3728"/>
        <v>100</v>
      </c>
      <c r="BW156" s="147">
        <f t="shared" si="3729"/>
        <v>1</v>
      </c>
      <c r="BX156" s="194">
        <f t="shared" si="3730"/>
        <v>100</v>
      </c>
      <c r="BY156" s="147">
        <f t="shared" si="3731"/>
        <v>1</v>
      </c>
      <c r="BZ156" s="194">
        <f t="shared" si="3732"/>
        <v>100</v>
      </c>
      <c r="CA156" s="147">
        <f t="shared" si="3733"/>
        <v>1</v>
      </c>
      <c r="CB156" s="194">
        <f t="shared" si="3734"/>
        <v>100</v>
      </c>
      <c r="CC156" s="147">
        <f t="shared" si="3735"/>
        <v>1</v>
      </c>
      <c r="CD156" s="194">
        <f t="shared" si="3736"/>
        <v>100</v>
      </c>
      <c r="CE156" s="147">
        <f t="shared" si="3737"/>
        <v>1</v>
      </c>
      <c r="CF156" s="194">
        <f t="shared" si="3738"/>
        <v>100</v>
      </c>
      <c r="CG156" s="147">
        <f t="shared" si="3739"/>
        <v>1</v>
      </c>
      <c r="CH156" s="194">
        <f t="shared" si="3740"/>
        <v>100</v>
      </c>
      <c r="CI156" s="147">
        <f t="shared" si="3741"/>
        <v>1</v>
      </c>
      <c r="CJ156" s="194">
        <f t="shared" si="3742"/>
        <v>100</v>
      </c>
      <c r="CK156" s="147">
        <f t="shared" si="3743"/>
        <v>1</v>
      </c>
      <c r="CL156" s="194">
        <f t="shared" si="3744"/>
        <v>100</v>
      </c>
      <c r="CM156" s="147">
        <f t="shared" si="3745"/>
        <v>1</v>
      </c>
    </row>
    <row r="157" spans="1:91" s="142" customFormat="1" ht="14.1" customHeight="1">
      <c r="A157" s="74">
        <f t="shared" si="3324"/>
        <v>295</v>
      </c>
      <c r="B157" s="173" t="s">
        <v>55</v>
      </c>
      <c r="C157" s="174"/>
      <c r="D157" s="140">
        <v>28</v>
      </c>
      <c r="E157" s="140">
        <v>28</v>
      </c>
      <c r="F157" s="175">
        <v>45293</v>
      </c>
      <c r="G157" s="175">
        <v>45320</v>
      </c>
      <c r="H157" s="144">
        <v>100</v>
      </c>
      <c r="I157" s="144">
        <v>100</v>
      </c>
      <c r="J157" s="145" t="s">
        <v>32</v>
      </c>
      <c r="K157" s="141">
        <f t="shared" si="3671"/>
        <v>100</v>
      </c>
      <c r="L157" s="55">
        <f t="shared" si="3672"/>
        <v>0.16766467065868262</v>
      </c>
      <c r="M157" s="147">
        <f t="shared" si="3673"/>
        <v>1</v>
      </c>
      <c r="N157" s="148">
        <f t="shared" si="3674"/>
        <v>1</v>
      </c>
      <c r="O157" s="149">
        <f t="shared" si="3526"/>
        <v>0</v>
      </c>
      <c r="P157" s="150"/>
      <c r="T157" s="194">
        <f t="shared" si="3675"/>
        <v>0</v>
      </c>
      <c r="U157" s="147">
        <f t="shared" si="3676"/>
        <v>0</v>
      </c>
      <c r="V157" s="194">
        <f t="shared" si="3677"/>
        <v>0</v>
      </c>
      <c r="W157" s="147">
        <f t="shared" si="3676"/>
        <v>0</v>
      </c>
      <c r="X157" s="194">
        <f t="shared" si="3678"/>
        <v>0</v>
      </c>
      <c r="Y157" s="147">
        <f t="shared" ref="Y157" si="3794">IF(OR($H157=0,X157=0),0,X157/$H157)</f>
        <v>0</v>
      </c>
      <c r="Z157" s="194">
        <f t="shared" si="3680"/>
        <v>0</v>
      </c>
      <c r="AA157" s="147">
        <f t="shared" ref="AA157" si="3795">IF(OR($H157=0,Z157=0),0,Z157/$H157)</f>
        <v>0</v>
      </c>
      <c r="AB157" s="194">
        <f t="shared" si="3682"/>
        <v>0</v>
      </c>
      <c r="AC157" s="147">
        <f t="shared" ref="AC157" si="3796">IF(OR($H157=0,AB157=0),0,AB157/$H157)</f>
        <v>0</v>
      </c>
      <c r="AD157" s="194">
        <f t="shared" si="3684"/>
        <v>0</v>
      </c>
      <c r="AE157" s="147">
        <f t="shared" ref="AE157" si="3797">IF(OR($H157=0,AD157=0),0,AD157/$H157)</f>
        <v>0</v>
      </c>
      <c r="AF157" s="194">
        <f t="shared" si="3686"/>
        <v>0</v>
      </c>
      <c r="AG157" s="147">
        <f t="shared" ref="AG157" si="3798">IF(OR($H157=0,AF157=0),0,AF157/$H157)</f>
        <v>0</v>
      </c>
      <c r="AH157" s="194">
        <f t="shared" si="3688"/>
        <v>0</v>
      </c>
      <c r="AI157" s="147">
        <f t="shared" ref="AI157" si="3799">IF(OR($H157=0,AH157=0),0,AH157/$H157)</f>
        <v>0</v>
      </c>
      <c r="AJ157" s="194">
        <f t="shared" si="3690"/>
        <v>0</v>
      </c>
      <c r="AK157" s="147">
        <f t="shared" ref="AK157" si="3800">IF(OR($H157=0,AJ157=0),0,AJ157/$H157)</f>
        <v>0</v>
      </c>
      <c r="AL157" s="194">
        <f t="shared" si="3692"/>
        <v>0</v>
      </c>
      <c r="AM157" s="147">
        <f t="shared" ref="AM157" si="3801">IF(OR($H157=0,AL157=0),0,AL157/$H157)</f>
        <v>0</v>
      </c>
      <c r="AN157" s="194">
        <f t="shared" si="3694"/>
        <v>0</v>
      </c>
      <c r="AO157" s="147">
        <f t="shared" ref="AO157" si="3802">IF(OR($H157=0,AN157=0),0,AN157/$H157)</f>
        <v>0</v>
      </c>
      <c r="AP157" s="194">
        <f t="shared" si="3696"/>
        <v>10.714285714285714</v>
      </c>
      <c r="AQ157" s="147">
        <f t="shared" ref="AQ157" si="3803">IF(OR($H157=0,AP157=0),0,AP157/$H157)</f>
        <v>0.10714285714285714</v>
      </c>
      <c r="AR157" s="194">
        <f t="shared" si="3698"/>
        <v>35.714285714285715</v>
      </c>
      <c r="AS157" s="147">
        <f t="shared" ref="AS157" si="3804">IF(OR($H157=0,AR157=0),0,AR157/$H157)</f>
        <v>0.35714285714285715</v>
      </c>
      <c r="AT157" s="194">
        <f t="shared" si="3700"/>
        <v>60.714285714285708</v>
      </c>
      <c r="AU157" s="147">
        <f t="shared" ref="AU157" si="3805">IF(OR($H157=0,AT157=0),0,AT157/$H157)</f>
        <v>0.6071428571428571</v>
      </c>
      <c r="AV157" s="194">
        <f t="shared" si="3702"/>
        <v>85.714285714285708</v>
      </c>
      <c r="AW157" s="147">
        <f t="shared" ref="AW157" si="3806">IF(OR($H157=0,AV157=0),0,AV157/$H157)</f>
        <v>0.8571428571428571</v>
      </c>
      <c r="AX157" s="194">
        <f t="shared" si="3704"/>
        <v>100</v>
      </c>
      <c r="AY157" s="147">
        <f t="shared" ref="AY157" si="3807">IF(OR($H157=0,AX157=0),0,AX157/$H157)</f>
        <v>1</v>
      </c>
      <c r="AZ157" s="194">
        <f t="shared" si="3706"/>
        <v>100</v>
      </c>
      <c r="BA157" s="147">
        <f t="shared" ref="BA157" si="3808">IF(OR($H157=0,AZ157=0),0,AZ157/$H157)</f>
        <v>1</v>
      </c>
      <c r="BB157" s="194">
        <f t="shared" si="3708"/>
        <v>100</v>
      </c>
      <c r="BC157" s="147">
        <f t="shared" ref="BC157" si="3809">IF(OR($H157=0,BB157=0),0,BB157/$H157)</f>
        <v>1</v>
      </c>
      <c r="BD157" s="194">
        <f t="shared" si="3710"/>
        <v>100</v>
      </c>
      <c r="BE157" s="147">
        <f t="shared" ref="BE157" si="3810">IF(OR($H157=0,BD157=0),0,BD157/$H157)</f>
        <v>1</v>
      </c>
      <c r="BF157" s="194">
        <f t="shared" si="3712"/>
        <v>100</v>
      </c>
      <c r="BG157" s="147">
        <f t="shared" ref="BG157" si="3811">IF(OR($H157=0,BF157=0),0,BF157/$H157)</f>
        <v>1</v>
      </c>
      <c r="BH157" s="194">
        <f t="shared" si="3714"/>
        <v>100</v>
      </c>
      <c r="BI157" s="147">
        <f t="shared" ref="BI157" si="3812">IF(OR($H157=0,BH157=0),0,BH157/$H157)</f>
        <v>1</v>
      </c>
      <c r="BJ157" s="194">
        <f t="shared" si="3716"/>
        <v>100</v>
      </c>
      <c r="BK157" s="147">
        <f t="shared" ref="BK157" si="3813">IF(OR($H157=0,BJ157=0),0,BJ157/$H157)</f>
        <v>1</v>
      </c>
      <c r="BL157" s="194">
        <f t="shared" si="3718"/>
        <v>100</v>
      </c>
      <c r="BM157" s="147">
        <f t="shared" ref="BM157" si="3814">IF(OR($H157=0,BL157=0),0,BL157/$H157)</f>
        <v>1</v>
      </c>
      <c r="BN157" s="194">
        <f t="shared" si="3720"/>
        <v>100</v>
      </c>
      <c r="BO157" s="147">
        <f t="shared" ref="BO157" si="3815">IF(OR($H157=0,BN157=0),0,BN157/$H157)</f>
        <v>1</v>
      </c>
      <c r="BP157" s="194">
        <f t="shared" si="3722"/>
        <v>100</v>
      </c>
      <c r="BQ157" s="147">
        <f t="shared" ref="BQ157" si="3816">IF(OR($H157=0,BP157=0),0,BP157/$H157)</f>
        <v>1</v>
      </c>
      <c r="BR157" s="194">
        <f t="shared" si="3724"/>
        <v>100</v>
      </c>
      <c r="BS157" s="147">
        <f t="shared" ref="BS157" si="3817">IF(OR($H157=0,BR157=0),0,BR157/$H157)</f>
        <v>1</v>
      </c>
      <c r="BT157" s="194">
        <f t="shared" si="3726"/>
        <v>100</v>
      </c>
      <c r="BU157" s="147">
        <f t="shared" si="3727"/>
        <v>1</v>
      </c>
      <c r="BV157" s="194">
        <f t="shared" si="3728"/>
        <v>100</v>
      </c>
      <c r="BW157" s="147">
        <f t="shared" si="3729"/>
        <v>1</v>
      </c>
      <c r="BX157" s="194">
        <f t="shared" si="3730"/>
        <v>100</v>
      </c>
      <c r="BY157" s="147">
        <f t="shared" si="3731"/>
        <v>1</v>
      </c>
      <c r="BZ157" s="194">
        <f t="shared" si="3732"/>
        <v>100</v>
      </c>
      <c r="CA157" s="147">
        <f t="shared" si="3733"/>
        <v>1</v>
      </c>
      <c r="CB157" s="194">
        <f t="shared" si="3734"/>
        <v>100</v>
      </c>
      <c r="CC157" s="147">
        <f t="shared" si="3735"/>
        <v>1</v>
      </c>
      <c r="CD157" s="194">
        <f t="shared" si="3736"/>
        <v>100</v>
      </c>
      <c r="CE157" s="147">
        <f t="shared" si="3737"/>
        <v>1</v>
      </c>
      <c r="CF157" s="194">
        <f t="shared" si="3738"/>
        <v>100</v>
      </c>
      <c r="CG157" s="147">
        <f t="shared" si="3739"/>
        <v>1</v>
      </c>
      <c r="CH157" s="194">
        <f t="shared" si="3740"/>
        <v>100</v>
      </c>
      <c r="CI157" s="147">
        <f t="shared" si="3741"/>
        <v>1</v>
      </c>
      <c r="CJ157" s="194">
        <f t="shared" si="3742"/>
        <v>100</v>
      </c>
      <c r="CK157" s="147">
        <f t="shared" si="3743"/>
        <v>1</v>
      </c>
      <c r="CL157" s="194">
        <f t="shared" si="3744"/>
        <v>100</v>
      </c>
      <c r="CM157" s="147">
        <f t="shared" si="3745"/>
        <v>1</v>
      </c>
    </row>
    <row r="158" spans="1:91" s="142" customFormat="1" ht="14.1" customHeight="1">
      <c r="A158" s="74">
        <f t="shared" si="3324"/>
        <v>296</v>
      </c>
      <c r="B158" s="173" t="s">
        <v>56</v>
      </c>
      <c r="C158" s="174"/>
      <c r="D158" s="140">
        <v>28</v>
      </c>
      <c r="E158" s="140">
        <v>28</v>
      </c>
      <c r="F158" s="175">
        <v>45296</v>
      </c>
      <c r="G158" s="175">
        <v>45323</v>
      </c>
      <c r="H158" s="144">
        <v>100</v>
      </c>
      <c r="I158" s="144">
        <v>100</v>
      </c>
      <c r="J158" s="145" t="s">
        <v>32</v>
      </c>
      <c r="K158" s="141">
        <f t="shared" si="3671"/>
        <v>100</v>
      </c>
      <c r="L158" s="55">
        <f t="shared" si="3672"/>
        <v>0.16766467065868262</v>
      </c>
      <c r="M158" s="147">
        <f t="shared" si="3673"/>
        <v>1</v>
      </c>
      <c r="N158" s="148">
        <f t="shared" si="3674"/>
        <v>1</v>
      </c>
      <c r="O158" s="149">
        <f t="shared" si="3526"/>
        <v>0</v>
      </c>
      <c r="P158" s="150"/>
      <c r="T158" s="194">
        <f t="shared" si="3675"/>
        <v>0</v>
      </c>
      <c r="U158" s="147">
        <f t="shared" si="3676"/>
        <v>0</v>
      </c>
      <c r="V158" s="194">
        <f t="shared" si="3677"/>
        <v>0</v>
      </c>
      <c r="W158" s="147">
        <f t="shared" si="3676"/>
        <v>0</v>
      </c>
      <c r="X158" s="194">
        <f t="shared" si="3678"/>
        <v>0</v>
      </c>
      <c r="Y158" s="147">
        <f t="shared" ref="Y158" si="3818">IF(OR($H158=0,X158=0),0,X158/$H158)</f>
        <v>0</v>
      </c>
      <c r="Z158" s="194">
        <f t="shared" si="3680"/>
        <v>0</v>
      </c>
      <c r="AA158" s="147">
        <f t="shared" ref="AA158" si="3819">IF(OR($H158=0,Z158=0),0,Z158/$H158)</f>
        <v>0</v>
      </c>
      <c r="AB158" s="194">
        <f t="shared" si="3682"/>
        <v>0</v>
      </c>
      <c r="AC158" s="147">
        <f t="shared" ref="AC158" si="3820">IF(OR($H158=0,AB158=0),0,AB158/$H158)</f>
        <v>0</v>
      </c>
      <c r="AD158" s="194">
        <f t="shared" si="3684"/>
        <v>0</v>
      </c>
      <c r="AE158" s="147">
        <f t="shared" ref="AE158" si="3821">IF(OR($H158=0,AD158=0),0,AD158/$H158)</f>
        <v>0</v>
      </c>
      <c r="AF158" s="194">
        <f t="shared" si="3686"/>
        <v>0</v>
      </c>
      <c r="AG158" s="147">
        <f t="shared" ref="AG158" si="3822">IF(OR($H158=0,AF158=0),0,AF158/$H158)</f>
        <v>0</v>
      </c>
      <c r="AH158" s="194">
        <f t="shared" si="3688"/>
        <v>0</v>
      </c>
      <c r="AI158" s="147">
        <f t="shared" ref="AI158" si="3823">IF(OR($H158=0,AH158=0),0,AH158/$H158)</f>
        <v>0</v>
      </c>
      <c r="AJ158" s="194">
        <f t="shared" si="3690"/>
        <v>0</v>
      </c>
      <c r="AK158" s="147">
        <f t="shared" ref="AK158" si="3824">IF(OR($H158=0,AJ158=0),0,AJ158/$H158)</f>
        <v>0</v>
      </c>
      <c r="AL158" s="194">
        <f t="shared" si="3692"/>
        <v>0</v>
      </c>
      <c r="AM158" s="147">
        <f t="shared" ref="AM158" si="3825">IF(OR($H158=0,AL158=0),0,AL158/$H158)</f>
        <v>0</v>
      </c>
      <c r="AN158" s="194">
        <f t="shared" si="3694"/>
        <v>0</v>
      </c>
      <c r="AO158" s="147">
        <f t="shared" ref="AO158" si="3826">IF(OR($H158=0,AN158=0),0,AN158/$H158)</f>
        <v>0</v>
      </c>
      <c r="AP158" s="194">
        <f t="shared" si="3696"/>
        <v>0</v>
      </c>
      <c r="AQ158" s="147">
        <f t="shared" ref="AQ158" si="3827">IF(OR($H158=0,AP158=0),0,AP158/$H158)</f>
        <v>0</v>
      </c>
      <c r="AR158" s="194">
        <f t="shared" si="3698"/>
        <v>25</v>
      </c>
      <c r="AS158" s="147">
        <f t="shared" ref="AS158" si="3828">IF(OR($H158=0,AR158=0),0,AR158/$H158)</f>
        <v>0.25</v>
      </c>
      <c r="AT158" s="194">
        <f t="shared" si="3700"/>
        <v>50</v>
      </c>
      <c r="AU158" s="147">
        <f t="shared" ref="AU158" si="3829">IF(OR($H158=0,AT158=0),0,AT158/$H158)</f>
        <v>0.5</v>
      </c>
      <c r="AV158" s="194">
        <f t="shared" si="3702"/>
        <v>75</v>
      </c>
      <c r="AW158" s="147">
        <f t="shared" ref="AW158" si="3830">IF(OR($H158=0,AV158=0),0,AV158/$H158)</f>
        <v>0.75</v>
      </c>
      <c r="AX158" s="194">
        <f t="shared" si="3704"/>
        <v>100</v>
      </c>
      <c r="AY158" s="147">
        <f t="shared" ref="AY158" si="3831">IF(OR($H158=0,AX158=0),0,AX158/$H158)</f>
        <v>1</v>
      </c>
      <c r="AZ158" s="194">
        <f t="shared" si="3706"/>
        <v>100</v>
      </c>
      <c r="BA158" s="147">
        <f t="shared" ref="BA158" si="3832">IF(OR($H158=0,AZ158=0),0,AZ158/$H158)</f>
        <v>1</v>
      </c>
      <c r="BB158" s="194">
        <f t="shared" si="3708"/>
        <v>100</v>
      </c>
      <c r="BC158" s="147">
        <f t="shared" ref="BC158" si="3833">IF(OR($H158=0,BB158=0),0,BB158/$H158)</f>
        <v>1</v>
      </c>
      <c r="BD158" s="194">
        <f t="shared" si="3710"/>
        <v>100</v>
      </c>
      <c r="BE158" s="147">
        <f t="shared" ref="BE158" si="3834">IF(OR($H158=0,BD158=0),0,BD158/$H158)</f>
        <v>1</v>
      </c>
      <c r="BF158" s="194">
        <f t="shared" si="3712"/>
        <v>100</v>
      </c>
      <c r="BG158" s="147">
        <f t="shared" ref="BG158" si="3835">IF(OR($H158=0,BF158=0),0,BF158/$H158)</f>
        <v>1</v>
      </c>
      <c r="BH158" s="194">
        <f t="shared" si="3714"/>
        <v>100</v>
      </c>
      <c r="BI158" s="147">
        <f t="shared" ref="BI158" si="3836">IF(OR($H158=0,BH158=0),0,BH158/$H158)</f>
        <v>1</v>
      </c>
      <c r="BJ158" s="194">
        <f t="shared" si="3716"/>
        <v>100</v>
      </c>
      <c r="BK158" s="147">
        <f t="shared" ref="BK158" si="3837">IF(OR($H158=0,BJ158=0),0,BJ158/$H158)</f>
        <v>1</v>
      </c>
      <c r="BL158" s="194">
        <f t="shared" si="3718"/>
        <v>100</v>
      </c>
      <c r="BM158" s="147">
        <f t="shared" ref="BM158" si="3838">IF(OR($H158=0,BL158=0),0,BL158/$H158)</f>
        <v>1</v>
      </c>
      <c r="BN158" s="194">
        <f t="shared" si="3720"/>
        <v>100</v>
      </c>
      <c r="BO158" s="147">
        <f t="shared" ref="BO158" si="3839">IF(OR($H158=0,BN158=0),0,BN158/$H158)</f>
        <v>1</v>
      </c>
      <c r="BP158" s="194">
        <f t="shared" si="3722"/>
        <v>100</v>
      </c>
      <c r="BQ158" s="147">
        <f t="shared" ref="BQ158" si="3840">IF(OR($H158=0,BP158=0),0,BP158/$H158)</f>
        <v>1</v>
      </c>
      <c r="BR158" s="194">
        <f t="shared" si="3724"/>
        <v>100</v>
      </c>
      <c r="BS158" s="147">
        <f t="shared" ref="BS158" si="3841">IF(OR($H158=0,BR158=0),0,BR158/$H158)</f>
        <v>1</v>
      </c>
      <c r="BT158" s="194">
        <f t="shared" si="3726"/>
        <v>100</v>
      </c>
      <c r="BU158" s="147">
        <f t="shared" si="3727"/>
        <v>1</v>
      </c>
      <c r="BV158" s="194">
        <f t="shared" si="3728"/>
        <v>100</v>
      </c>
      <c r="BW158" s="147">
        <f t="shared" si="3729"/>
        <v>1</v>
      </c>
      <c r="BX158" s="194">
        <f t="shared" si="3730"/>
        <v>100</v>
      </c>
      <c r="BY158" s="147">
        <f t="shared" si="3731"/>
        <v>1</v>
      </c>
      <c r="BZ158" s="194">
        <f t="shared" si="3732"/>
        <v>100</v>
      </c>
      <c r="CA158" s="147">
        <f t="shared" si="3733"/>
        <v>1</v>
      </c>
      <c r="CB158" s="194">
        <f t="shared" si="3734"/>
        <v>100</v>
      </c>
      <c r="CC158" s="147">
        <f t="shared" si="3735"/>
        <v>1</v>
      </c>
      <c r="CD158" s="194">
        <f t="shared" si="3736"/>
        <v>100</v>
      </c>
      <c r="CE158" s="147">
        <f t="shared" si="3737"/>
        <v>1</v>
      </c>
      <c r="CF158" s="194">
        <f t="shared" si="3738"/>
        <v>100</v>
      </c>
      <c r="CG158" s="147">
        <f t="shared" si="3739"/>
        <v>1</v>
      </c>
      <c r="CH158" s="194">
        <f t="shared" si="3740"/>
        <v>100</v>
      </c>
      <c r="CI158" s="147">
        <f t="shared" si="3741"/>
        <v>1</v>
      </c>
      <c r="CJ158" s="194">
        <f t="shared" si="3742"/>
        <v>100</v>
      </c>
      <c r="CK158" s="147">
        <f t="shared" si="3743"/>
        <v>1</v>
      </c>
      <c r="CL158" s="194">
        <f t="shared" si="3744"/>
        <v>100</v>
      </c>
      <c r="CM158" s="147">
        <f t="shared" si="3745"/>
        <v>1</v>
      </c>
    </row>
    <row r="159" spans="1:91" s="142" customFormat="1" ht="14.1" customHeight="1">
      <c r="A159" s="74">
        <f t="shared" si="3324"/>
        <v>297</v>
      </c>
      <c r="B159" s="173" t="s">
        <v>57</v>
      </c>
      <c r="C159" s="174"/>
      <c r="D159" s="140">
        <v>28</v>
      </c>
      <c r="E159" s="140">
        <v>28</v>
      </c>
      <c r="F159" s="175">
        <v>45297</v>
      </c>
      <c r="G159" s="175">
        <v>45324</v>
      </c>
      <c r="H159" s="144">
        <v>100</v>
      </c>
      <c r="I159" s="144">
        <v>100</v>
      </c>
      <c r="J159" s="145" t="s">
        <v>32</v>
      </c>
      <c r="K159" s="141">
        <f t="shared" si="3671"/>
        <v>100</v>
      </c>
      <c r="L159" s="55">
        <f t="shared" si="3672"/>
        <v>0.16766467065868262</v>
      </c>
      <c r="M159" s="147">
        <f t="shared" si="3673"/>
        <v>1</v>
      </c>
      <c r="N159" s="148">
        <f t="shared" si="3674"/>
        <v>1</v>
      </c>
      <c r="O159" s="149">
        <f t="shared" si="3526"/>
        <v>0</v>
      </c>
      <c r="P159" s="150"/>
      <c r="T159" s="194">
        <f t="shared" si="3675"/>
        <v>0</v>
      </c>
      <c r="U159" s="147">
        <f t="shared" si="3676"/>
        <v>0</v>
      </c>
      <c r="V159" s="194">
        <f t="shared" si="3677"/>
        <v>0</v>
      </c>
      <c r="W159" s="147">
        <f t="shared" si="3676"/>
        <v>0</v>
      </c>
      <c r="X159" s="194">
        <f t="shared" si="3678"/>
        <v>0</v>
      </c>
      <c r="Y159" s="147">
        <f t="shared" ref="Y159" si="3842">IF(OR($H159=0,X159=0),0,X159/$H159)</f>
        <v>0</v>
      </c>
      <c r="Z159" s="194">
        <f t="shared" si="3680"/>
        <v>0</v>
      </c>
      <c r="AA159" s="147">
        <f t="shared" ref="AA159" si="3843">IF(OR($H159=0,Z159=0),0,Z159/$H159)</f>
        <v>0</v>
      </c>
      <c r="AB159" s="194">
        <f t="shared" si="3682"/>
        <v>0</v>
      </c>
      <c r="AC159" s="147">
        <f t="shared" ref="AC159" si="3844">IF(OR($H159=0,AB159=0),0,AB159/$H159)</f>
        <v>0</v>
      </c>
      <c r="AD159" s="194">
        <f t="shared" si="3684"/>
        <v>0</v>
      </c>
      <c r="AE159" s="147">
        <f t="shared" ref="AE159" si="3845">IF(OR($H159=0,AD159=0),0,AD159/$H159)</f>
        <v>0</v>
      </c>
      <c r="AF159" s="194">
        <f t="shared" si="3686"/>
        <v>0</v>
      </c>
      <c r="AG159" s="147">
        <f t="shared" ref="AG159" si="3846">IF(OR($H159=0,AF159=0),0,AF159/$H159)</f>
        <v>0</v>
      </c>
      <c r="AH159" s="194">
        <f t="shared" si="3688"/>
        <v>0</v>
      </c>
      <c r="AI159" s="147">
        <f t="shared" ref="AI159" si="3847">IF(OR($H159=0,AH159=0),0,AH159/$H159)</f>
        <v>0</v>
      </c>
      <c r="AJ159" s="194">
        <f t="shared" si="3690"/>
        <v>0</v>
      </c>
      <c r="AK159" s="147">
        <f t="shared" ref="AK159" si="3848">IF(OR($H159=0,AJ159=0),0,AJ159/$H159)</f>
        <v>0</v>
      </c>
      <c r="AL159" s="194">
        <f t="shared" si="3692"/>
        <v>0</v>
      </c>
      <c r="AM159" s="147">
        <f t="shared" ref="AM159" si="3849">IF(OR($H159=0,AL159=0),0,AL159/$H159)</f>
        <v>0</v>
      </c>
      <c r="AN159" s="194">
        <f t="shared" si="3694"/>
        <v>0</v>
      </c>
      <c r="AO159" s="147">
        <f t="shared" ref="AO159" si="3850">IF(OR($H159=0,AN159=0),0,AN159/$H159)</f>
        <v>0</v>
      </c>
      <c r="AP159" s="194">
        <f t="shared" si="3696"/>
        <v>0</v>
      </c>
      <c r="AQ159" s="147">
        <f t="shared" ref="AQ159" si="3851">IF(OR($H159=0,AP159=0),0,AP159/$H159)</f>
        <v>0</v>
      </c>
      <c r="AR159" s="194">
        <f t="shared" si="3698"/>
        <v>21.428571428571427</v>
      </c>
      <c r="AS159" s="147">
        <f t="shared" ref="AS159" si="3852">IF(OR($H159=0,AR159=0),0,AR159/$H159)</f>
        <v>0.21428571428571427</v>
      </c>
      <c r="AT159" s="194">
        <f t="shared" si="3700"/>
        <v>46.428571428571431</v>
      </c>
      <c r="AU159" s="147">
        <f t="shared" ref="AU159" si="3853">IF(OR($H159=0,AT159=0),0,AT159/$H159)</f>
        <v>0.4642857142857143</v>
      </c>
      <c r="AV159" s="194">
        <f t="shared" si="3702"/>
        <v>71.428571428571431</v>
      </c>
      <c r="AW159" s="147">
        <f t="shared" ref="AW159" si="3854">IF(OR($H159=0,AV159=0),0,AV159/$H159)</f>
        <v>0.7142857142857143</v>
      </c>
      <c r="AX159" s="194">
        <f t="shared" si="3704"/>
        <v>96.428571428571416</v>
      </c>
      <c r="AY159" s="147">
        <f t="shared" ref="AY159" si="3855">IF(OR($H159=0,AX159=0),0,AX159/$H159)</f>
        <v>0.96428571428571419</v>
      </c>
      <c r="AZ159" s="194">
        <f t="shared" si="3706"/>
        <v>100</v>
      </c>
      <c r="BA159" s="147">
        <f t="shared" ref="BA159" si="3856">IF(OR($H159=0,AZ159=0),0,AZ159/$H159)</f>
        <v>1</v>
      </c>
      <c r="BB159" s="194">
        <f t="shared" si="3708"/>
        <v>100</v>
      </c>
      <c r="BC159" s="147">
        <f t="shared" ref="BC159" si="3857">IF(OR($H159=0,BB159=0),0,BB159/$H159)</f>
        <v>1</v>
      </c>
      <c r="BD159" s="194">
        <f t="shared" si="3710"/>
        <v>100</v>
      </c>
      <c r="BE159" s="147">
        <f t="shared" ref="BE159" si="3858">IF(OR($H159=0,BD159=0),0,BD159/$H159)</f>
        <v>1</v>
      </c>
      <c r="BF159" s="194">
        <f t="shared" si="3712"/>
        <v>100</v>
      </c>
      <c r="BG159" s="147">
        <f t="shared" ref="BG159" si="3859">IF(OR($H159=0,BF159=0),0,BF159/$H159)</f>
        <v>1</v>
      </c>
      <c r="BH159" s="194">
        <f t="shared" si="3714"/>
        <v>100</v>
      </c>
      <c r="BI159" s="147">
        <f t="shared" ref="BI159" si="3860">IF(OR($H159=0,BH159=0),0,BH159/$H159)</f>
        <v>1</v>
      </c>
      <c r="BJ159" s="194">
        <f t="shared" si="3716"/>
        <v>100</v>
      </c>
      <c r="BK159" s="147">
        <f t="shared" ref="BK159" si="3861">IF(OR($H159=0,BJ159=0),0,BJ159/$H159)</f>
        <v>1</v>
      </c>
      <c r="BL159" s="194">
        <f t="shared" si="3718"/>
        <v>100</v>
      </c>
      <c r="BM159" s="147">
        <f t="shared" ref="BM159" si="3862">IF(OR($H159=0,BL159=0),0,BL159/$H159)</f>
        <v>1</v>
      </c>
      <c r="BN159" s="194">
        <f t="shared" si="3720"/>
        <v>100</v>
      </c>
      <c r="BO159" s="147">
        <f t="shared" ref="BO159" si="3863">IF(OR($H159=0,BN159=0),0,BN159/$H159)</f>
        <v>1</v>
      </c>
      <c r="BP159" s="194">
        <f t="shared" si="3722"/>
        <v>100</v>
      </c>
      <c r="BQ159" s="147">
        <f t="shared" ref="BQ159" si="3864">IF(OR($H159=0,BP159=0),0,BP159/$H159)</f>
        <v>1</v>
      </c>
      <c r="BR159" s="194">
        <f t="shared" si="3724"/>
        <v>100</v>
      </c>
      <c r="BS159" s="147">
        <f t="shared" ref="BS159" si="3865">IF(OR($H159=0,BR159=0),0,BR159/$H159)</f>
        <v>1</v>
      </c>
      <c r="BT159" s="194">
        <f t="shared" si="3726"/>
        <v>100</v>
      </c>
      <c r="BU159" s="147">
        <f t="shared" si="3727"/>
        <v>1</v>
      </c>
      <c r="BV159" s="194">
        <f t="shared" si="3728"/>
        <v>100</v>
      </c>
      <c r="BW159" s="147">
        <f t="shared" si="3729"/>
        <v>1</v>
      </c>
      <c r="BX159" s="194">
        <f t="shared" si="3730"/>
        <v>100</v>
      </c>
      <c r="BY159" s="147">
        <f t="shared" si="3731"/>
        <v>1</v>
      </c>
      <c r="BZ159" s="194">
        <f t="shared" si="3732"/>
        <v>100</v>
      </c>
      <c r="CA159" s="147">
        <f t="shared" si="3733"/>
        <v>1</v>
      </c>
      <c r="CB159" s="194">
        <f t="shared" si="3734"/>
        <v>100</v>
      </c>
      <c r="CC159" s="147">
        <f t="shared" si="3735"/>
        <v>1</v>
      </c>
      <c r="CD159" s="194">
        <f t="shared" si="3736"/>
        <v>100</v>
      </c>
      <c r="CE159" s="147">
        <f t="shared" si="3737"/>
        <v>1</v>
      </c>
      <c r="CF159" s="194">
        <f t="shared" si="3738"/>
        <v>100</v>
      </c>
      <c r="CG159" s="147">
        <f t="shared" si="3739"/>
        <v>1</v>
      </c>
      <c r="CH159" s="194">
        <f t="shared" si="3740"/>
        <v>100</v>
      </c>
      <c r="CI159" s="147">
        <f t="shared" si="3741"/>
        <v>1</v>
      </c>
      <c r="CJ159" s="194">
        <f t="shared" si="3742"/>
        <v>100</v>
      </c>
      <c r="CK159" s="147">
        <f t="shared" si="3743"/>
        <v>1</v>
      </c>
      <c r="CL159" s="194">
        <f t="shared" si="3744"/>
        <v>100</v>
      </c>
      <c r="CM159" s="147">
        <f t="shared" si="3745"/>
        <v>1</v>
      </c>
    </row>
    <row r="160" spans="1:91" s="142" customFormat="1" ht="14.1" customHeight="1">
      <c r="A160" s="74">
        <f t="shared" si="3324"/>
        <v>298</v>
      </c>
      <c r="B160" s="173" t="s">
        <v>61</v>
      </c>
      <c r="C160" s="174"/>
      <c r="D160" s="140">
        <v>0</v>
      </c>
      <c r="E160" s="140">
        <v>1</v>
      </c>
      <c r="F160" s="175">
        <v>45324</v>
      </c>
      <c r="G160" s="175">
        <v>45324</v>
      </c>
      <c r="H160" s="144">
        <v>100</v>
      </c>
      <c r="I160" s="144">
        <v>100</v>
      </c>
      <c r="J160" s="145" t="s">
        <v>32</v>
      </c>
      <c r="K160" s="141">
        <f t="shared" si="3671"/>
        <v>100</v>
      </c>
      <c r="L160" s="55">
        <f t="shared" si="3672"/>
        <v>0</v>
      </c>
      <c r="M160" s="147">
        <f t="shared" si="3673"/>
        <v>1</v>
      </c>
      <c r="N160" s="148">
        <f t="shared" si="3674"/>
        <v>1</v>
      </c>
      <c r="O160" s="149">
        <f t="shared" si="3526"/>
        <v>0</v>
      </c>
      <c r="P160" s="150"/>
      <c r="T160" s="194">
        <f t="shared" si="3675"/>
        <v>0</v>
      </c>
      <c r="U160" s="147">
        <f t="shared" si="3676"/>
        <v>0</v>
      </c>
      <c r="V160" s="194">
        <f t="shared" si="3677"/>
        <v>0</v>
      </c>
      <c r="W160" s="147">
        <f t="shared" si="3676"/>
        <v>0</v>
      </c>
      <c r="X160" s="194">
        <f t="shared" si="3678"/>
        <v>0</v>
      </c>
      <c r="Y160" s="147">
        <f t="shared" ref="Y160" si="3866">IF(OR($H160=0,X160=0),0,X160/$H160)</f>
        <v>0</v>
      </c>
      <c r="Z160" s="194">
        <f t="shared" si="3680"/>
        <v>0</v>
      </c>
      <c r="AA160" s="147">
        <f t="shared" ref="AA160" si="3867">IF(OR($H160=0,Z160=0),0,Z160/$H160)</f>
        <v>0</v>
      </c>
      <c r="AB160" s="194">
        <f t="shared" si="3682"/>
        <v>0</v>
      </c>
      <c r="AC160" s="147">
        <f t="shared" ref="AC160" si="3868">IF(OR($H160=0,AB160=0),0,AB160/$H160)</f>
        <v>0</v>
      </c>
      <c r="AD160" s="194">
        <f t="shared" si="3684"/>
        <v>0</v>
      </c>
      <c r="AE160" s="147">
        <f t="shared" ref="AE160" si="3869">IF(OR($H160=0,AD160=0),0,AD160/$H160)</f>
        <v>0</v>
      </c>
      <c r="AF160" s="194">
        <f t="shared" si="3686"/>
        <v>0</v>
      </c>
      <c r="AG160" s="147">
        <f t="shared" ref="AG160" si="3870">IF(OR($H160=0,AF160=0),0,AF160/$H160)</f>
        <v>0</v>
      </c>
      <c r="AH160" s="194">
        <f t="shared" si="3688"/>
        <v>0</v>
      </c>
      <c r="AI160" s="147">
        <f t="shared" ref="AI160" si="3871">IF(OR($H160=0,AH160=0),0,AH160/$H160)</f>
        <v>0</v>
      </c>
      <c r="AJ160" s="194">
        <f t="shared" si="3690"/>
        <v>0</v>
      </c>
      <c r="AK160" s="147">
        <f t="shared" ref="AK160" si="3872">IF(OR($H160=0,AJ160=0),0,AJ160/$H160)</f>
        <v>0</v>
      </c>
      <c r="AL160" s="194">
        <f t="shared" si="3692"/>
        <v>0</v>
      </c>
      <c r="AM160" s="147">
        <f t="shared" ref="AM160" si="3873">IF(OR($H160=0,AL160=0),0,AL160/$H160)</f>
        <v>0</v>
      </c>
      <c r="AN160" s="194">
        <f t="shared" si="3694"/>
        <v>0</v>
      </c>
      <c r="AO160" s="147">
        <f t="shared" ref="AO160" si="3874">IF(OR($H160=0,AN160=0),0,AN160/$H160)</f>
        <v>0</v>
      </c>
      <c r="AP160" s="194">
        <f t="shared" si="3696"/>
        <v>0</v>
      </c>
      <c r="AQ160" s="147">
        <f t="shared" ref="AQ160" si="3875">IF(OR($H160=0,AP160=0),0,AP160/$H160)</f>
        <v>0</v>
      </c>
      <c r="AR160" s="194">
        <f t="shared" si="3698"/>
        <v>0</v>
      </c>
      <c r="AS160" s="147">
        <f t="shared" ref="AS160" si="3876">IF(OR($H160=0,AR160=0),0,AR160/$H160)</f>
        <v>0</v>
      </c>
      <c r="AT160" s="194">
        <f t="shared" si="3700"/>
        <v>0</v>
      </c>
      <c r="AU160" s="147">
        <f t="shared" ref="AU160" si="3877">IF(OR($H160=0,AT160=0),0,AT160/$H160)</f>
        <v>0</v>
      </c>
      <c r="AV160" s="194">
        <f t="shared" si="3702"/>
        <v>0</v>
      </c>
      <c r="AW160" s="147">
        <f t="shared" ref="AW160" si="3878">IF(OR($H160=0,AV160=0),0,AV160/$H160)</f>
        <v>0</v>
      </c>
      <c r="AX160" s="194">
        <f t="shared" si="3704"/>
        <v>0</v>
      </c>
      <c r="AY160" s="147">
        <f t="shared" ref="AY160" si="3879">IF(OR($H160=0,AX160=0),0,AX160/$H160)</f>
        <v>0</v>
      </c>
      <c r="AZ160" s="194">
        <f t="shared" si="3706"/>
        <v>100</v>
      </c>
      <c r="BA160" s="147">
        <f t="shared" ref="BA160" si="3880">IF(OR($H160=0,AZ160=0),0,AZ160/$H160)</f>
        <v>1</v>
      </c>
      <c r="BB160" s="194">
        <f t="shared" si="3708"/>
        <v>100</v>
      </c>
      <c r="BC160" s="147">
        <f t="shared" ref="BC160" si="3881">IF(OR($H160=0,BB160=0),0,BB160/$H160)</f>
        <v>1</v>
      </c>
      <c r="BD160" s="194">
        <f t="shared" si="3710"/>
        <v>100</v>
      </c>
      <c r="BE160" s="147">
        <f t="shared" ref="BE160" si="3882">IF(OR($H160=0,BD160=0),0,BD160/$H160)</f>
        <v>1</v>
      </c>
      <c r="BF160" s="194">
        <f t="shared" si="3712"/>
        <v>100</v>
      </c>
      <c r="BG160" s="147">
        <f t="shared" ref="BG160" si="3883">IF(OR($H160=0,BF160=0),0,BF160/$H160)</f>
        <v>1</v>
      </c>
      <c r="BH160" s="194">
        <f t="shared" si="3714"/>
        <v>100</v>
      </c>
      <c r="BI160" s="147">
        <f t="shared" ref="BI160" si="3884">IF(OR($H160=0,BH160=0),0,BH160/$H160)</f>
        <v>1</v>
      </c>
      <c r="BJ160" s="194">
        <f t="shared" si="3716"/>
        <v>100</v>
      </c>
      <c r="BK160" s="147">
        <f t="shared" ref="BK160" si="3885">IF(OR($H160=0,BJ160=0),0,BJ160/$H160)</f>
        <v>1</v>
      </c>
      <c r="BL160" s="194">
        <f t="shared" si="3718"/>
        <v>100</v>
      </c>
      <c r="BM160" s="147">
        <f t="shared" ref="BM160" si="3886">IF(OR($H160=0,BL160=0),0,BL160/$H160)</f>
        <v>1</v>
      </c>
      <c r="BN160" s="194">
        <f t="shared" si="3720"/>
        <v>100</v>
      </c>
      <c r="BO160" s="147">
        <f t="shared" ref="BO160" si="3887">IF(OR($H160=0,BN160=0),0,BN160/$H160)</f>
        <v>1</v>
      </c>
      <c r="BP160" s="194">
        <f t="shared" si="3722"/>
        <v>100</v>
      </c>
      <c r="BQ160" s="147">
        <f t="shared" ref="BQ160" si="3888">IF(OR($H160=0,BP160=0),0,BP160/$H160)</f>
        <v>1</v>
      </c>
      <c r="BR160" s="194">
        <f t="shared" si="3724"/>
        <v>100</v>
      </c>
      <c r="BS160" s="147">
        <f t="shared" ref="BS160" si="3889">IF(OR($H160=0,BR160=0),0,BR160/$H160)</f>
        <v>1</v>
      </c>
      <c r="BT160" s="194">
        <f t="shared" si="3726"/>
        <v>100</v>
      </c>
      <c r="BU160" s="147">
        <f t="shared" si="3727"/>
        <v>1</v>
      </c>
      <c r="BV160" s="194">
        <f t="shared" si="3728"/>
        <v>100</v>
      </c>
      <c r="BW160" s="147">
        <f t="shared" si="3729"/>
        <v>1</v>
      </c>
      <c r="BX160" s="194">
        <f t="shared" si="3730"/>
        <v>100</v>
      </c>
      <c r="BY160" s="147">
        <f t="shared" si="3731"/>
        <v>1</v>
      </c>
      <c r="BZ160" s="194">
        <f t="shared" si="3732"/>
        <v>100</v>
      </c>
      <c r="CA160" s="147">
        <f t="shared" si="3733"/>
        <v>1</v>
      </c>
      <c r="CB160" s="194">
        <f t="shared" si="3734"/>
        <v>100</v>
      </c>
      <c r="CC160" s="147">
        <f t="shared" si="3735"/>
        <v>1</v>
      </c>
      <c r="CD160" s="194">
        <f t="shared" si="3736"/>
        <v>100</v>
      </c>
      <c r="CE160" s="147">
        <f t="shared" si="3737"/>
        <v>1</v>
      </c>
      <c r="CF160" s="194">
        <f t="shared" si="3738"/>
        <v>100</v>
      </c>
      <c r="CG160" s="147">
        <f t="shared" si="3739"/>
        <v>1</v>
      </c>
      <c r="CH160" s="194">
        <f t="shared" si="3740"/>
        <v>100</v>
      </c>
      <c r="CI160" s="147">
        <f t="shared" si="3741"/>
        <v>1</v>
      </c>
      <c r="CJ160" s="194">
        <f t="shared" si="3742"/>
        <v>100</v>
      </c>
      <c r="CK160" s="147">
        <f t="shared" si="3743"/>
        <v>1</v>
      </c>
      <c r="CL160" s="194">
        <f t="shared" si="3744"/>
        <v>100</v>
      </c>
      <c r="CM160" s="147">
        <f t="shared" si="3745"/>
        <v>1</v>
      </c>
    </row>
    <row r="161" spans="1:91" s="112" customFormat="1" ht="14.1" customHeight="1">
      <c r="A161" s="74">
        <f t="shared" si="3324"/>
        <v>299</v>
      </c>
      <c r="B161" s="182" t="s">
        <v>106</v>
      </c>
      <c r="C161" s="183"/>
      <c r="D161" s="124">
        <v>224</v>
      </c>
      <c r="E161" s="124">
        <v>45</v>
      </c>
      <c r="F161" s="184">
        <v>45266</v>
      </c>
      <c r="G161" s="184">
        <v>45310</v>
      </c>
      <c r="H161" s="115"/>
      <c r="I161" s="115"/>
      <c r="J161" s="116"/>
      <c r="K161" s="122"/>
      <c r="L161" s="123">
        <f>D161/$D$141</f>
        <v>0.34890965732087226</v>
      </c>
      <c r="M161" s="119" cm="1">
        <f t="array" ref="M161">SUMPRODUCT($L162:$L170*M162:M170)</f>
        <v>1</v>
      </c>
      <c r="N161" s="119" cm="1">
        <f t="array" ref="N161">SUMPRODUCT($L162:$L170*N162:N170)</f>
        <v>1</v>
      </c>
      <c r="O161" s="120">
        <f t="shared" si="3526"/>
        <v>0</v>
      </c>
      <c r="P161" s="121"/>
      <c r="T161" s="197"/>
      <c r="U161" s="119" cm="1">
        <f t="array" ref="U161">SUMPRODUCT($L162:$L170*U162:U170)</f>
        <v>0</v>
      </c>
      <c r="V161" s="197"/>
      <c r="W161" s="119" cm="1">
        <f t="array" ref="W161">SUMPRODUCT($L162:$L170*W162:W170)</f>
        <v>0</v>
      </c>
      <c r="X161" s="197"/>
      <c r="Y161" s="119" cm="1">
        <f t="array" ref="Y161">SUMPRODUCT($L162:$L170*Y162:Y170)</f>
        <v>0</v>
      </c>
      <c r="Z161" s="197"/>
      <c r="AA161" s="119" cm="1">
        <f t="array" ref="AA161">SUMPRODUCT($L162:$L170*AA162:AA170)</f>
        <v>0</v>
      </c>
      <c r="AB161" s="197"/>
      <c r="AC161" s="119" cm="1">
        <f t="array" ref="AC161">SUMPRODUCT($L162:$L170*AC162:AC170)</f>
        <v>0</v>
      </c>
      <c r="AD161" s="197"/>
      <c r="AE161" s="119" cm="1">
        <f t="array" ref="AE161">SUMPRODUCT($L162:$L170*AE162:AE170)</f>
        <v>0</v>
      </c>
      <c r="AF161" s="197"/>
      <c r="AG161" s="119" cm="1">
        <f t="array" ref="AG161">SUMPRODUCT($L162:$L170*AG162:AG170)</f>
        <v>0</v>
      </c>
      <c r="AH161" s="197"/>
      <c r="AI161" s="119" cm="1">
        <f t="array" ref="AI161">SUMPRODUCT($L162:$L170*AI162:AI170)</f>
        <v>8.9285714285714281E-3</v>
      </c>
      <c r="AJ161" s="197"/>
      <c r="AK161" s="119" cm="1">
        <f t="array" ref="AK161">SUMPRODUCT($L162:$L170*AK162:AK170)</f>
        <v>0.10714285714285714</v>
      </c>
      <c r="AL161" s="197"/>
      <c r="AM161" s="119" cm="1">
        <f t="array" ref="AM161">SUMPRODUCT($L162:$L170*AM162:AM170)</f>
        <v>0.27232142857142855</v>
      </c>
      <c r="AN161" s="197"/>
      <c r="AO161" s="119" cm="1">
        <f t="array" ref="AO161">SUMPRODUCT($L162:$L170*AO162:AO170)</f>
        <v>0.5178571428571429</v>
      </c>
      <c r="AP161" s="197"/>
      <c r="AQ161" s="119" cm="1">
        <f t="array" ref="AQ161">SUMPRODUCT($L162:$L170*AQ162:AQ170)</f>
        <v>0.7589285714285714</v>
      </c>
      <c r="AR161" s="197"/>
      <c r="AS161" s="119" cm="1">
        <f t="array" ref="AS161">SUMPRODUCT($L162:$L170*AS162:AS170)</f>
        <v>0.9107142857142857</v>
      </c>
      <c r="AT161" s="197"/>
      <c r="AU161" s="119" cm="1">
        <f t="array" ref="AU161">SUMPRODUCT($L162:$L170*AU162:AU170)</f>
        <v>0.9955357142857143</v>
      </c>
      <c r="AV161" s="197"/>
      <c r="AW161" s="119" cm="1">
        <f t="array" ref="AW161">SUMPRODUCT($L162:$L170*AW162:AW170)</f>
        <v>1</v>
      </c>
      <c r="AX161" s="197"/>
      <c r="AY161" s="119" cm="1">
        <f t="array" ref="AY161">SUMPRODUCT($L162:$L170*AY162:AY170)</f>
        <v>1</v>
      </c>
      <c r="AZ161" s="197"/>
      <c r="BA161" s="119" cm="1">
        <f t="array" ref="BA161">SUMPRODUCT($L162:$L170*BA162:BA170)</f>
        <v>1</v>
      </c>
      <c r="BB161" s="197"/>
      <c r="BC161" s="119" cm="1">
        <f t="array" ref="BC161">SUMPRODUCT($L162:$L170*BC162:BC170)</f>
        <v>1</v>
      </c>
      <c r="BD161" s="197"/>
      <c r="BE161" s="119" cm="1">
        <f t="array" ref="BE161">SUMPRODUCT($L162:$L170*BE162:BE170)</f>
        <v>1</v>
      </c>
      <c r="BF161" s="197"/>
      <c r="BG161" s="119" cm="1">
        <f t="array" ref="BG161">SUMPRODUCT($L162:$L170*BG162:BG170)</f>
        <v>1</v>
      </c>
      <c r="BH161" s="197"/>
      <c r="BI161" s="119" cm="1">
        <f t="array" ref="BI161">SUMPRODUCT($L162:$L170*BI162:BI170)</f>
        <v>1</v>
      </c>
      <c r="BJ161" s="197"/>
      <c r="BK161" s="119" cm="1">
        <f t="array" ref="BK161">SUMPRODUCT($L162:$L170*BK162:BK170)</f>
        <v>1</v>
      </c>
      <c r="BL161" s="197"/>
      <c r="BM161" s="119" cm="1">
        <f t="array" ref="BM161">SUMPRODUCT($L162:$L170*BM162:BM170)</f>
        <v>1</v>
      </c>
      <c r="BN161" s="197"/>
      <c r="BO161" s="119" cm="1">
        <f t="array" ref="BO161">SUMPRODUCT($L162:$L170*BO162:BO170)</f>
        <v>1</v>
      </c>
      <c r="BP161" s="197"/>
      <c r="BQ161" s="119" cm="1">
        <f t="array" ref="BQ161">SUMPRODUCT($L162:$L170*BQ162:BQ170)</f>
        <v>1</v>
      </c>
      <c r="BR161" s="197"/>
      <c r="BS161" s="119" cm="1">
        <f t="array" ref="BS161">SUMPRODUCT($L162:$L170*BS162:BS170)</f>
        <v>1</v>
      </c>
      <c r="BT161" s="197"/>
      <c r="BU161" s="119" cm="1">
        <f t="array" ref="BU161">SUMPRODUCT($L162:$L170*BU162:BU170)</f>
        <v>1</v>
      </c>
      <c r="BV161" s="197"/>
      <c r="BW161" s="119" cm="1">
        <f t="array" ref="BW161">SUMPRODUCT($L162:$L170*BW162:BW170)</f>
        <v>1</v>
      </c>
      <c r="BX161" s="197"/>
      <c r="BY161" s="119" cm="1">
        <f t="array" ref="BY161">SUMPRODUCT($L162:$L170*BY162:BY170)</f>
        <v>1</v>
      </c>
      <c r="BZ161" s="197"/>
      <c r="CA161" s="119" cm="1">
        <f t="array" ref="CA161">SUMPRODUCT($L162:$L170*CA162:CA170)</f>
        <v>1</v>
      </c>
      <c r="CB161" s="197"/>
      <c r="CC161" s="119" cm="1">
        <f t="array" ref="CC161">SUMPRODUCT($L162:$L170*CC162:CC170)</f>
        <v>1</v>
      </c>
      <c r="CD161" s="197"/>
      <c r="CE161" s="119" cm="1">
        <f t="array" ref="CE161">SUMPRODUCT($L162:$L170*CE162:CE170)</f>
        <v>1</v>
      </c>
      <c r="CF161" s="197"/>
      <c r="CG161" s="119" cm="1">
        <f t="array" ref="CG161">SUMPRODUCT($L162:$L170*CG162:CG170)</f>
        <v>1</v>
      </c>
      <c r="CH161" s="197"/>
      <c r="CI161" s="119" cm="1">
        <f t="array" ref="CI161">SUMPRODUCT($L162:$L170*CI162:CI170)</f>
        <v>1</v>
      </c>
      <c r="CJ161" s="197"/>
      <c r="CK161" s="119" cm="1">
        <f t="array" ref="CK161">SUMPRODUCT($L162:$L170*CK162:CK170)</f>
        <v>1</v>
      </c>
      <c r="CL161" s="197"/>
      <c r="CM161" s="119" cm="1">
        <f t="array" ref="CM161">SUMPRODUCT($L162:$L170*CM162:CM170)</f>
        <v>1</v>
      </c>
    </row>
    <row r="162" spans="1:91" s="142" customFormat="1" ht="14.1" customHeight="1">
      <c r="A162" s="74">
        <f t="shared" si="3324"/>
        <v>300</v>
      </c>
      <c r="B162" s="173" t="s">
        <v>49</v>
      </c>
      <c r="C162" s="174"/>
      <c r="D162" s="140">
        <v>28</v>
      </c>
      <c r="E162" s="140">
        <v>28</v>
      </c>
      <c r="F162" s="175">
        <v>45266</v>
      </c>
      <c r="G162" s="175">
        <v>45293</v>
      </c>
      <c r="H162" s="144">
        <v>100</v>
      </c>
      <c r="I162" s="144">
        <v>100</v>
      </c>
      <c r="J162" s="145" t="s">
        <v>32</v>
      </c>
      <c r="K162" s="141">
        <f t="shared" ref="K162:K171" si="3890">IF(OR(F162="",G162="",H162=""),0,MIN(MAX(IF(F162&gt;$O$1,0,(((G162-F162)-(G162-$O$1))*(10/E162)/10)),0),1)*H162)</f>
        <v>100</v>
      </c>
      <c r="L162" s="55">
        <f t="shared" ref="L162:L170" si="3891">D162/$D$161</f>
        <v>0.125</v>
      </c>
      <c r="M162" s="147">
        <f t="shared" ref="M162:M171" si="3892">IF(OR(H162=0,K162=0),0,K162/H162)</f>
        <v>1</v>
      </c>
      <c r="N162" s="148">
        <f t="shared" ref="N162:N171" si="3893">IF(OR(H162=0,I162=0),0,I162/H162)</f>
        <v>1</v>
      </c>
      <c r="O162" s="149">
        <f t="shared" si="3526"/>
        <v>0</v>
      </c>
      <c r="P162" s="150"/>
      <c r="T162" s="194">
        <f t="shared" ref="T162:T171" si="3894">IF(OR($F162="",$G162="",$H162=""),0,MIN(MAX(IF($F162&gt;U$1,0,((($G162-$F162)-($G162-U$1))*(10/$E162)/10)),0),1)*$H162)</f>
        <v>0</v>
      </c>
      <c r="U162" s="147">
        <f t="shared" ref="U162:W171" si="3895">IF(OR($H162=0,T162=0),0,T162/$H162)</f>
        <v>0</v>
      </c>
      <c r="V162" s="194">
        <f t="shared" ref="V162:V171" si="3896">IF(OR($F162="",$G162="",$H162=""),0,MIN(MAX(IF($F162&gt;W$1,0,((($G162-$F162)-($G162-W$1))*(10/$E162)/10)),0),1)*$H162)</f>
        <v>0</v>
      </c>
      <c r="W162" s="147">
        <f t="shared" si="3895"/>
        <v>0</v>
      </c>
      <c r="X162" s="194">
        <f t="shared" ref="X162:X171" si="3897">IF(OR($F162="",$G162="",$H162=""),0,MIN(MAX(IF($F162&gt;Y$1,0,((($G162-$F162)-($G162-Y$1))*(10/$E162)/10)),0),1)*$H162)</f>
        <v>0</v>
      </c>
      <c r="Y162" s="147">
        <f t="shared" ref="Y162" si="3898">IF(OR($H162=0,X162=0),0,X162/$H162)</f>
        <v>0</v>
      </c>
      <c r="Z162" s="194">
        <f t="shared" ref="Z162:Z171" si="3899">IF(OR($F162="",$G162="",$H162=""),0,MIN(MAX(IF($F162&gt;AA$1,0,((($G162-$F162)-($G162-AA$1))*(10/$E162)/10)),0),1)*$H162)</f>
        <v>0</v>
      </c>
      <c r="AA162" s="147">
        <f t="shared" ref="AA162" si="3900">IF(OR($H162=0,Z162=0),0,Z162/$H162)</f>
        <v>0</v>
      </c>
      <c r="AB162" s="194">
        <f t="shared" ref="AB162:AB171" si="3901">IF(OR($F162="",$G162="",$H162=""),0,MIN(MAX(IF($F162&gt;AC$1,0,((($G162-$F162)-($G162-AC$1))*(10/$E162)/10)),0),1)*$H162)</f>
        <v>0</v>
      </c>
      <c r="AC162" s="147">
        <f t="shared" ref="AC162" si="3902">IF(OR($H162=0,AB162=0),0,AB162/$H162)</f>
        <v>0</v>
      </c>
      <c r="AD162" s="194">
        <f t="shared" ref="AD162:AD171" si="3903">IF(OR($F162="",$G162="",$H162=""),0,MIN(MAX(IF($F162&gt;AE$1,0,((($G162-$F162)-($G162-AE$1))*(10/$E162)/10)),0),1)*$H162)</f>
        <v>0</v>
      </c>
      <c r="AE162" s="147">
        <f t="shared" ref="AE162" si="3904">IF(OR($H162=0,AD162=0),0,AD162/$H162)</f>
        <v>0</v>
      </c>
      <c r="AF162" s="194">
        <f t="shared" ref="AF162:AF171" si="3905">IF(OR($F162="",$G162="",$H162=""),0,MIN(MAX(IF($F162&gt;AG$1,0,((($G162-$F162)-($G162-AG$1))*(10/$E162)/10)),0),1)*$H162)</f>
        <v>0</v>
      </c>
      <c r="AG162" s="147">
        <f t="shared" ref="AG162" si="3906">IF(OR($H162=0,AF162=0),0,AF162/$H162)</f>
        <v>0</v>
      </c>
      <c r="AH162" s="194">
        <f t="shared" ref="AH162:AH171" si="3907">IF(OR($F162="",$G162="",$H162=""),0,MIN(MAX(IF($F162&gt;AI$1,0,((($G162-$F162)-($G162-AI$1))*(10/$E162)/10)),0),1)*$H162)</f>
        <v>7.1428571428571423</v>
      </c>
      <c r="AI162" s="147">
        <f t="shared" ref="AI162" si="3908">IF(OR($H162=0,AH162=0),0,AH162/$H162)</f>
        <v>7.1428571428571425E-2</v>
      </c>
      <c r="AJ162" s="194">
        <f t="shared" ref="AJ162:AJ171" si="3909">IF(OR($F162="",$G162="",$H162=""),0,MIN(MAX(IF($F162&gt;AK$1,0,((($G162-$F162)-($G162-AK$1))*(10/$E162)/10)),0),1)*$H162)</f>
        <v>32.142857142857146</v>
      </c>
      <c r="AK162" s="147">
        <f t="shared" ref="AK162" si="3910">IF(OR($H162=0,AJ162=0),0,AJ162/$H162)</f>
        <v>0.32142857142857145</v>
      </c>
      <c r="AL162" s="194">
        <f t="shared" ref="AL162:AL171" si="3911">IF(OR($F162="",$G162="",$H162=""),0,MIN(MAX(IF($F162&gt;AM$1,0,((($G162-$F162)-($G162-AM$1))*(10/$E162)/10)),0),1)*$H162)</f>
        <v>57.142857142857139</v>
      </c>
      <c r="AM162" s="147">
        <f t="shared" ref="AM162" si="3912">IF(OR($H162=0,AL162=0),0,AL162/$H162)</f>
        <v>0.5714285714285714</v>
      </c>
      <c r="AN162" s="194">
        <f t="shared" ref="AN162:AN171" si="3913">IF(OR($F162="",$G162="",$H162=""),0,MIN(MAX(IF($F162&gt;AO$1,0,((($G162-$F162)-($G162-AO$1))*(10/$E162)/10)),0),1)*$H162)</f>
        <v>82.142857142857153</v>
      </c>
      <c r="AO162" s="147">
        <f t="shared" ref="AO162" si="3914">IF(OR($H162=0,AN162=0),0,AN162/$H162)</f>
        <v>0.82142857142857151</v>
      </c>
      <c r="AP162" s="194">
        <f t="shared" ref="AP162:AP171" si="3915">IF(OR($F162="",$G162="",$H162=""),0,MIN(MAX(IF($F162&gt;AQ$1,0,((($G162-$F162)-($G162-AQ$1))*(10/$E162)/10)),0),1)*$H162)</f>
        <v>100</v>
      </c>
      <c r="AQ162" s="147">
        <f t="shared" ref="AQ162" si="3916">IF(OR($H162=0,AP162=0),0,AP162/$H162)</f>
        <v>1</v>
      </c>
      <c r="AR162" s="194">
        <f t="shared" ref="AR162:AR171" si="3917">IF(OR($F162="",$G162="",$H162=""),0,MIN(MAX(IF($F162&gt;AS$1,0,((($G162-$F162)-($G162-AS$1))*(10/$E162)/10)),0),1)*$H162)</f>
        <v>100</v>
      </c>
      <c r="AS162" s="147">
        <f t="shared" ref="AS162" si="3918">IF(OR($H162=0,AR162=0),0,AR162/$H162)</f>
        <v>1</v>
      </c>
      <c r="AT162" s="194">
        <f t="shared" ref="AT162:AT171" si="3919">IF(OR($F162="",$G162="",$H162=""),0,MIN(MAX(IF($F162&gt;AU$1,0,((($G162-$F162)-($G162-AU$1))*(10/$E162)/10)),0),1)*$H162)</f>
        <v>100</v>
      </c>
      <c r="AU162" s="147">
        <f t="shared" ref="AU162" si="3920">IF(OR($H162=0,AT162=0),0,AT162/$H162)</f>
        <v>1</v>
      </c>
      <c r="AV162" s="194">
        <f t="shared" ref="AV162:AV171" si="3921">IF(OR($F162="",$G162="",$H162=""),0,MIN(MAX(IF($F162&gt;AW$1,0,((($G162-$F162)-($G162-AW$1))*(10/$E162)/10)),0),1)*$H162)</f>
        <v>100</v>
      </c>
      <c r="AW162" s="147">
        <f t="shared" ref="AW162" si="3922">IF(OR($H162=0,AV162=0),0,AV162/$H162)</f>
        <v>1</v>
      </c>
      <c r="AX162" s="194">
        <f t="shared" ref="AX162:AX171" si="3923">IF(OR($F162="",$G162="",$H162=""),0,MIN(MAX(IF($F162&gt;AY$1,0,((($G162-$F162)-($G162-AY$1))*(10/$E162)/10)),0),1)*$H162)</f>
        <v>100</v>
      </c>
      <c r="AY162" s="147">
        <f t="shared" ref="AY162" si="3924">IF(OR($H162=0,AX162=0),0,AX162/$H162)</f>
        <v>1</v>
      </c>
      <c r="AZ162" s="194">
        <f t="shared" ref="AZ162:AZ171" si="3925">IF(OR($F162="",$G162="",$H162=""),0,MIN(MAX(IF($F162&gt;BA$1,0,((($G162-$F162)-($G162-BA$1))*(10/$E162)/10)),0),1)*$H162)</f>
        <v>100</v>
      </c>
      <c r="BA162" s="147">
        <f t="shared" ref="BA162" si="3926">IF(OR($H162=0,AZ162=0),0,AZ162/$H162)</f>
        <v>1</v>
      </c>
      <c r="BB162" s="194">
        <f t="shared" ref="BB162:BB171" si="3927">IF(OR($F162="",$G162="",$H162=""),0,MIN(MAX(IF($F162&gt;BC$1,0,((($G162-$F162)-($G162-BC$1))*(10/$E162)/10)),0),1)*$H162)</f>
        <v>100</v>
      </c>
      <c r="BC162" s="147">
        <f t="shared" ref="BC162" si="3928">IF(OR($H162=0,BB162=0),0,BB162/$H162)</f>
        <v>1</v>
      </c>
      <c r="BD162" s="194">
        <f t="shared" ref="BD162:BD171" si="3929">IF(OR($F162="",$G162="",$H162=""),0,MIN(MAX(IF($F162&gt;BE$1,0,((($G162-$F162)-($G162-BE$1))*(10/$E162)/10)),0),1)*$H162)</f>
        <v>100</v>
      </c>
      <c r="BE162" s="147">
        <f t="shared" ref="BE162" si="3930">IF(OR($H162=0,BD162=0),0,BD162/$H162)</f>
        <v>1</v>
      </c>
      <c r="BF162" s="194">
        <f t="shared" ref="BF162:BF171" si="3931">IF(OR($F162="",$G162="",$H162=""),0,MIN(MAX(IF($F162&gt;BG$1,0,((($G162-$F162)-($G162-BG$1))*(10/$E162)/10)),0),1)*$H162)</f>
        <v>100</v>
      </c>
      <c r="BG162" s="147">
        <f t="shared" ref="BG162" si="3932">IF(OR($H162=0,BF162=0),0,BF162/$H162)</f>
        <v>1</v>
      </c>
      <c r="BH162" s="194">
        <f t="shared" ref="BH162:BH171" si="3933">IF(OR($F162="",$G162="",$H162=""),0,MIN(MAX(IF($F162&gt;BI$1,0,((($G162-$F162)-($G162-BI$1))*(10/$E162)/10)),0),1)*$H162)</f>
        <v>100</v>
      </c>
      <c r="BI162" s="147">
        <f t="shared" ref="BI162" si="3934">IF(OR($H162=0,BH162=0),0,BH162/$H162)</f>
        <v>1</v>
      </c>
      <c r="BJ162" s="194">
        <f t="shared" ref="BJ162:BJ171" si="3935">IF(OR($F162="",$G162="",$H162=""),0,MIN(MAX(IF($F162&gt;BK$1,0,((($G162-$F162)-($G162-BK$1))*(10/$E162)/10)),0),1)*$H162)</f>
        <v>100</v>
      </c>
      <c r="BK162" s="147">
        <f t="shared" ref="BK162" si="3936">IF(OR($H162=0,BJ162=0),0,BJ162/$H162)</f>
        <v>1</v>
      </c>
      <c r="BL162" s="194">
        <f t="shared" ref="BL162:BL171" si="3937">IF(OR($F162="",$G162="",$H162=""),0,MIN(MAX(IF($F162&gt;BM$1,0,((($G162-$F162)-($G162-BM$1))*(10/$E162)/10)),0),1)*$H162)</f>
        <v>100</v>
      </c>
      <c r="BM162" s="147">
        <f t="shared" ref="BM162" si="3938">IF(OR($H162=0,BL162=0),0,BL162/$H162)</f>
        <v>1</v>
      </c>
      <c r="BN162" s="194">
        <f t="shared" ref="BN162:BN171" si="3939">IF(OR($F162="",$G162="",$H162=""),0,MIN(MAX(IF($F162&gt;BO$1,0,((($G162-$F162)-($G162-BO$1))*(10/$E162)/10)),0),1)*$H162)</f>
        <v>100</v>
      </c>
      <c r="BO162" s="147">
        <f t="shared" ref="BO162" si="3940">IF(OR($H162=0,BN162=0),0,BN162/$H162)</f>
        <v>1</v>
      </c>
      <c r="BP162" s="194">
        <f t="shared" ref="BP162:BP171" si="3941">IF(OR($F162="",$G162="",$H162=""),0,MIN(MAX(IF($F162&gt;BQ$1,0,((($G162-$F162)-($G162-BQ$1))*(10/$E162)/10)),0),1)*$H162)</f>
        <v>100</v>
      </c>
      <c r="BQ162" s="147">
        <f t="shared" ref="BQ162" si="3942">IF(OR($H162=0,BP162=0),0,BP162/$H162)</f>
        <v>1</v>
      </c>
      <c r="BR162" s="194">
        <f t="shared" ref="BR162:BR171" si="3943">IF(OR($F162="",$G162="",$H162=""),0,MIN(MAX(IF($F162&gt;BS$1,0,((($G162-$F162)-($G162-BS$1))*(10/$E162)/10)),0),1)*$H162)</f>
        <v>100</v>
      </c>
      <c r="BS162" s="147">
        <f t="shared" ref="BS162" si="3944">IF(OR($H162=0,BR162=0),0,BR162/$H162)</f>
        <v>1</v>
      </c>
      <c r="BT162" s="194">
        <f t="shared" ref="BT162:BT171" si="3945">IF(OR($F162="",$G162="",$H162=""),0,MIN(MAX(IF($F162&gt;BU$1,0,((($G162-$F162)-($G162-BU$1))*(10/$E162)/10)),0),1)*$H162)</f>
        <v>100</v>
      </c>
      <c r="BU162" s="147">
        <f t="shared" ref="BU162:BU171" si="3946">IF(OR($H162=0,BT162=0),0,BT162/$H162)</f>
        <v>1</v>
      </c>
      <c r="BV162" s="194">
        <f t="shared" ref="BV162:BV171" si="3947">IF(OR($F162="",$G162="",$H162=""),0,MIN(MAX(IF($F162&gt;BW$1,0,((($G162-$F162)-($G162-BW$1))*(10/$E162)/10)),0),1)*$H162)</f>
        <v>100</v>
      </c>
      <c r="BW162" s="147">
        <f t="shared" ref="BW162:BW171" si="3948">IF(OR($H162=0,BV162=0),0,BV162/$H162)</f>
        <v>1</v>
      </c>
      <c r="BX162" s="194">
        <f t="shared" ref="BX162:BX171" si="3949">IF(OR($F162="",$G162="",$H162=""),0,MIN(MAX(IF($F162&gt;BY$1,0,((($G162-$F162)-($G162-BY$1))*(10/$E162)/10)),0),1)*$H162)</f>
        <v>100</v>
      </c>
      <c r="BY162" s="147">
        <f t="shared" ref="BY162:BY171" si="3950">IF(OR($H162=0,BX162=0),0,BX162/$H162)</f>
        <v>1</v>
      </c>
      <c r="BZ162" s="194">
        <f t="shared" ref="BZ162:BZ171" si="3951">IF(OR($F162="",$G162="",$H162=""),0,MIN(MAX(IF($F162&gt;CA$1,0,((($G162-$F162)-($G162-CA$1))*(10/$E162)/10)),0),1)*$H162)</f>
        <v>100</v>
      </c>
      <c r="CA162" s="147">
        <f t="shared" ref="CA162:CA171" si="3952">IF(OR($H162=0,BZ162=0),0,BZ162/$H162)</f>
        <v>1</v>
      </c>
      <c r="CB162" s="194">
        <f t="shared" ref="CB162:CB171" si="3953">IF(OR($F162="",$G162="",$H162=""),0,MIN(MAX(IF($F162&gt;CC$1,0,((($G162-$F162)-($G162-CC$1))*(10/$E162)/10)),0),1)*$H162)</f>
        <v>100</v>
      </c>
      <c r="CC162" s="147">
        <f t="shared" ref="CC162:CC171" si="3954">IF(OR($H162=0,CB162=0),0,CB162/$H162)</f>
        <v>1</v>
      </c>
      <c r="CD162" s="194">
        <f t="shared" ref="CD162:CD171" si="3955">IF(OR($F162="",$G162="",$H162=""),0,MIN(MAX(IF($F162&gt;CE$1,0,((($G162-$F162)-($G162-CE$1))*(10/$E162)/10)),0),1)*$H162)</f>
        <v>100</v>
      </c>
      <c r="CE162" s="147">
        <f t="shared" ref="CE162:CE171" si="3956">IF(OR($H162=0,CD162=0),0,CD162/$H162)</f>
        <v>1</v>
      </c>
      <c r="CF162" s="194">
        <f t="shared" ref="CF162:CF171" si="3957">IF(OR($F162="",$G162="",$H162=""),0,MIN(MAX(IF($F162&gt;CG$1,0,((($G162-$F162)-($G162-CG$1))*(10/$E162)/10)),0),1)*$H162)</f>
        <v>100</v>
      </c>
      <c r="CG162" s="147">
        <f t="shared" ref="CG162:CG171" si="3958">IF(OR($H162=0,CF162=0),0,CF162/$H162)</f>
        <v>1</v>
      </c>
      <c r="CH162" s="194">
        <f t="shared" ref="CH162:CH171" si="3959">IF(OR($F162="",$G162="",$H162=""),0,MIN(MAX(IF($F162&gt;CI$1,0,((($G162-$F162)-($G162-CI$1))*(10/$E162)/10)),0),1)*$H162)</f>
        <v>100</v>
      </c>
      <c r="CI162" s="147">
        <f t="shared" ref="CI162:CI171" si="3960">IF(OR($H162=0,CH162=0),0,CH162/$H162)</f>
        <v>1</v>
      </c>
      <c r="CJ162" s="194">
        <f t="shared" ref="CJ162:CJ171" si="3961">IF(OR($F162="",$G162="",$H162=""),0,MIN(MAX(IF($F162&gt;CK$1,0,((($G162-$F162)-($G162-CK$1))*(10/$E162)/10)),0),1)*$H162)</f>
        <v>100</v>
      </c>
      <c r="CK162" s="147">
        <f t="shared" ref="CK162:CK171" si="3962">IF(OR($H162=0,CJ162=0),0,CJ162/$H162)</f>
        <v>1</v>
      </c>
      <c r="CL162" s="194">
        <f t="shared" ref="CL162:CL171" si="3963">IF(OR($F162="",$G162="",$H162=""),0,MIN(MAX(IF($F162&gt;CM$1,0,((($G162-$F162)-($G162-CM$1))*(10/$E162)/10)),0),1)*$H162)</f>
        <v>100</v>
      </c>
      <c r="CM162" s="147">
        <f t="shared" ref="CM162:CM171" si="3964">IF(OR($H162=0,CL162=0),0,CL162/$H162)</f>
        <v>1</v>
      </c>
    </row>
    <row r="163" spans="1:91" s="142" customFormat="1" ht="14.1" customHeight="1">
      <c r="A163" s="74">
        <f t="shared" si="3324"/>
        <v>301</v>
      </c>
      <c r="B163" s="173" t="s">
        <v>50</v>
      </c>
      <c r="C163" s="174"/>
      <c r="D163" s="140">
        <v>28</v>
      </c>
      <c r="E163" s="140">
        <v>28</v>
      </c>
      <c r="F163" s="175">
        <v>45268</v>
      </c>
      <c r="G163" s="175">
        <v>45295</v>
      </c>
      <c r="H163" s="144">
        <v>100</v>
      </c>
      <c r="I163" s="144">
        <v>100</v>
      </c>
      <c r="J163" s="145" t="s">
        <v>32</v>
      </c>
      <c r="K163" s="141">
        <f t="shared" si="3890"/>
        <v>100</v>
      </c>
      <c r="L163" s="55">
        <f t="shared" si="3891"/>
        <v>0.125</v>
      </c>
      <c r="M163" s="147">
        <f t="shared" si="3892"/>
        <v>1</v>
      </c>
      <c r="N163" s="148">
        <f t="shared" si="3893"/>
        <v>1</v>
      </c>
      <c r="O163" s="149">
        <f t="shared" si="3526"/>
        <v>0</v>
      </c>
      <c r="P163" s="150"/>
      <c r="T163" s="194">
        <f t="shared" si="3894"/>
        <v>0</v>
      </c>
      <c r="U163" s="147">
        <f t="shared" si="3895"/>
        <v>0</v>
      </c>
      <c r="V163" s="194">
        <f t="shared" si="3896"/>
        <v>0</v>
      </c>
      <c r="W163" s="147">
        <f t="shared" si="3895"/>
        <v>0</v>
      </c>
      <c r="X163" s="194">
        <f t="shared" si="3897"/>
        <v>0</v>
      </c>
      <c r="Y163" s="147">
        <f t="shared" ref="Y163" si="3965">IF(OR($H163=0,X163=0),0,X163/$H163)</f>
        <v>0</v>
      </c>
      <c r="Z163" s="194">
        <f t="shared" si="3899"/>
        <v>0</v>
      </c>
      <c r="AA163" s="147">
        <f t="shared" ref="AA163" si="3966">IF(OR($H163=0,Z163=0),0,Z163/$H163)</f>
        <v>0</v>
      </c>
      <c r="AB163" s="194">
        <f t="shared" si="3901"/>
        <v>0</v>
      </c>
      <c r="AC163" s="147">
        <f t="shared" ref="AC163" si="3967">IF(OR($H163=0,AB163=0),0,AB163/$H163)</f>
        <v>0</v>
      </c>
      <c r="AD163" s="194">
        <f t="shared" si="3903"/>
        <v>0</v>
      </c>
      <c r="AE163" s="147">
        <f t="shared" ref="AE163" si="3968">IF(OR($H163=0,AD163=0),0,AD163/$H163)</f>
        <v>0</v>
      </c>
      <c r="AF163" s="194">
        <f t="shared" si="3905"/>
        <v>0</v>
      </c>
      <c r="AG163" s="147">
        <f t="shared" ref="AG163" si="3969">IF(OR($H163=0,AF163=0),0,AF163/$H163)</f>
        <v>0</v>
      </c>
      <c r="AH163" s="194">
        <f t="shared" si="3907"/>
        <v>0</v>
      </c>
      <c r="AI163" s="147">
        <f t="shared" ref="AI163" si="3970">IF(OR($H163=0,AH163=0),0,AH163/$H163)</f>
        <v>0</v>
      </c>
      <c r="AJ163" s="194">
        <f t="shared" si="3909"/>
        <v>25</v>
      </c>
      <c r="AK163" s="147">
        <f t="shared" ref="AK163" si="3971">IF(OR($H163=0,AJ163=0),0,AJ163/$H163)</f>
        <v>0.25</v>
      </c>
      <c r="AL163" s="194">
        <f t="shared" si="3911"/>
        <v>50</v>
      </c>
      <c r="AM163" s="147">
        <f t="shared" ref="AM163" si="3972">IF(OR($H163=0,AL163=0),0,AL163/$H163)</f>
        <v>0.5</v>
      </c>
      <c r="AN163" s="194">
        <f t="shared" si="3913"/>
        <v>75</v>
      </c>
      <c r="AO163" s="147">
        <f t="shared" ref="AO163" si="3973">IF(OR($H163=0,AN163=0),0,AN163/$H163)</f>
        <v>0.75</v>
      </c>
      <c r="AP163" s="194">
        <f t="shared" si="3915"/>
        <v>100</v>
      </c>
      <c r="AQ163" s="147">
        <f t="shared" ref="AQ163" si="3974">IF(OR($H163=0,AP163=0),0,AP163/$H163)</f>
        <v>1</v>
      </c>
      <c r="AR163" s="194">
        <f t="shared" si="3917"/>
        <v>100</v>
      </c>
      <c r="AS163" s="147">
        <f t="shared" ref="AS163" si="3975">IF(OR($H163=0,AR163=0),0,AR163/$H163)</f>
        <v>1</v>
      </c>
      <c r="AT163" s="194">
        <f t="shared" si="3919"/>
        <v>100</v>
      </c>
      <c r="AU163" s="147">
        <f t="shared" ref="AU163" si="3976">IF(OR($H163=0,AT163=0),0,AT163/$H163)</f>
        <v>1</v>
      </c>
      <c r="AV163" s="194">
        <f t="shared" si="3921"/>
        <v>100</v>
      </c>
      <c r="AW163" s="147">
        <f t="shared" ref="AW163" si="3977">IF(OR($H163=0,AV163=0),0,AV163/$H163)</f>
        <v>1</v>
      </c>
      <c r="AX163" s="194">
        <f t="shared" si="3923"/>
        <v>100</v>
      </c>
      <c r="AY163" s="147">
        <f t="shared" ref="AY163" si="3978">IF(OR($H163=0,AX163=0),0,AX163/$H163)</f>
        <v>1</v>
      </c>
      <c r="AZ163" s="194">
        <f t="shared" si="3925"/>
        <v>100</v>
      </c>
      <c r="BA163" s="147">
        <f t="shared" ref="BA163" si="3979">IF(OR($H163=0,AZ163=0),0,AZ163/$H163)</f>
        <v>1</v>
      </c>
      <c r="BB163" s="194">
        <f t="shared" si="3927"/>
        <v>100</v>
      </c>
      <c r="BC163" s="147">
        <f t="shared" ref="BC163" si="3980">IF(OR($H163=0,BB163=0),0,BB163/$H163)</f>
        <v>1</v>
      </c>
      <c r="BD163" s="194">
        <f t="shared" si="3929"/>
        <v>100</v>
      </c>
      <c r="BE163" s="147">
        <f t="shared" ref="BE163" si="3981">IF(OR($H163=0,BD163=0),0,BD163/$H163)</f>
        <v>1</v>
      </c>
      <c r="BF163" s="194">
        <f t="shared" si="3931"/>
        <v>100</v>
      </c>
      <c r="BG163" s="147">
        <f t="shared" ref="BG163" si="3982">IF(OR($H163=0,BF163=0),0,BF163/$H163)</f>
        <v>1</v>
      </c>
      <c r="BH163" s="194">
        <f t="shared" si="3933"/>
        <v>100</v>
      </c>
      <c r="BI163" s="147">
        <f t="shared" ref="BI163" si="3983">IF(OR($H163=0,BH163=0),0,BH163/$H163)</f>
        <v>1</v>
      </c>
      <c r="BJ163" s="194">
        <f t="shared" si="3935"/>
        <v>100</v>
      </c>
      <c r="BK163" s="147">
        <f t="shared" ref="BK163" si="3984">IF(OR($H163=0,BJ163=0),0,BJ163/$H163)</f>
        <v>1</v>
      </c>
      <c r="BL163" s="194">
        <f t="shared" si="3937"/>
        <v>100</v>
      </c>
      <c r="BM163" s="147">
        <f t="shared" ref="BM163" si="3985">IF(OR($H163=0,BL163=0),0,BL163/$H163)</f>
        <v>1</v>
      </c>
      <c r="BN163" s="194">
        <f t="shared" si="3939"/>
        <v>100</v>
      </c>
      <c r="BO163" s="147">
        <f t="shared" ref="BO163" si="3986">IF(OR($H163=0,BN163=0),0,BN163/$H163)</f>
        <v>1</v>
      </c>
      <c r="BP163" s="194">
        <f t="shared" si="3941"/>
        <v>100</v>
      </c>
      <c r="BQ163" s="147">
        <f t="shared" ref="BQ163" si="3987">IF(OR($H163=0,BP163=0),0,BP163/$H163)</f>
        <v>1</v>
      </c>
      <c r="BR163" s="194">
        <f t="shared" si="3943"/>
        <v>100</v>
      </c>
      <c r="BS163" s="147">
        <f t="shared" ref="BS163" si="3988">IF(OR($H163=0,BR163=0),0,BR163/$H163)</f>
        <v>1</v>
      </c>
      <c r="BT163" s="194">
        <f t="shared" si="3945"/>
        <v>100</v>
      </c>
      <c r="BU163" s="147">
        <f t="shared" si="3946"/>
        <v>1</v>
      </c>
      <c r="BV163" s="194">
        <f t="shared" si="3947"/>
        <v>100</v>
      </c>
      <c r="BW163" s="147">
        <f t="shared" si="3948"/>
        <v>1</v>
      </c>
      <c r="BX163" s="194">
        <f t="shared" si="3949"/>
        <v>100</v>
      </c>
      <c r="BY163" s="147">
        <f t="shared" si="3950"/>
        <v>1</v>
      </c>
      <c r="BZ163" s="194">
        <f t="shared" si="3951"/>
        <v>100</v>
      </c>
      <c r="CA163" s="147">
        <f t="shared" si="3952"/>
        <v>1</v>
      </c>
      <c r="CB163" s="194">
        <f t="shared" si="3953"/>
        <v>100</v>
      </c>
      <c r="CC163" s="147">
        <f t="shared" si="3954"/>
        <v>1</v>
      </c>
      <c r="CD163" s="194">
        <f t="shared" si="3955"/>
        <v>100</v>
      </c>
      <c r="CE163" s="147">
        <f t="shared" si="3956"/>
        <v>1</v>
      </c>
      <c r="CF163" s="194">
        <f t="shared" si="3957"/>
        <v>100</v>
      </c>
      <c r="CG163" s="147">
        <f t="shared" si="3958"/>
        <v>1</v>
      </c>
      <c r="CH163" s="194">
        <f t="shared" si="3959"/>
        <v>100</v>
      </c>
      <c r="CI163" s="147">
        <f t="shared" si="3960"/>
        <v>1</v>
      </c>
      <c r="CJ163" s="194">
        <f t="shared" si="3961"/>
        <v>100</v>
      </c>
      <c r="CK163" s="147">
        <f t="shared" si="3962"/>
        <v>1</v>
      </c>
      <c r="CL163" s="194">
        <f t="shared" si="3963"/>
        <v>100</v>
      </c>
      <c r="CM163" s="147">
        <f t="shared" si="3964"/>
        <v>1</v>
      </c>
    </row>
    <row r="164" spans="1:91" s="142" customFormat="1" ht="14.1" customHeight="1">
      <c r="A164" s="74">
        <f t="shared" si="3324"/>
        <v>302</v>
      </c>
      <c r="B164" s="173" t="s">
        <v>51</v>
      </c>
      <c r="C164" s="174"/>
      <c r="D164" s="140">
        <v>28</v>
      </c>
      <c r="E164" s="140">
        <v>28</v>
      </c>
      <c r="F164" s="175">
        <v>45269</v>
      </c>
      <c r="G164" s="175">
        <v>45296</v>
      </c>
      <c r="H164" s="144">
        <v>100</v>
      </c>
      <c r="I164" s="144">
        <v>100</v>
      </c>
      <c r="J164" s="145" t="s">
        <v>32</v>
      </c>
      <c r="K164" s="141">
        <f t="shared" si="3890"/>
        <v>100</v>
      </c>
      <c r="L164" s="55">
        <f t="shared" si="3891"/>
        <v>0.125</v>
      </c>
      <c r="M164" s="147">
        <f t="shared" si="3892"/>
        <v>1</v>
      </c>
      <c r="N164" s="148">
        <f t="shared" si="3893"/>
        <v>1</v>
      </c>
      <c r="O164" s="149">
        <f t="shared" si="3526"/>
        <v>0</v>
      </c>
      <c r="P164" s="150"/>
      <c r="T164" s="194">
        <f t="shared" si="3894"/>
        <v>0</v>
      </c>
      <c r="U164" s="147">
        <f t="shared" si="3895"/>
        <v>0</v>
      </c>
      <c r="V164" s="194">
        <f t="shared" si="3896"/>
        <v>0</v>
      </c>
      <c r="W164" s="147">
        <f t="shared" si="3895"/>
        <v>0</v>
      </c>
      <c r="X164" s="194">
        <f t="shared" si="3897"/>
        <v>0</v>
      </c>
      <c r="Y164" s="147">
        <f t="shared" ref="Y164" si="3989">IF(OR($H164=0,X164=0),0,X164/$H164)</f>
        <v>0</v>
      </c>
      <c r="Z164" s="194">
        <f t="shared" si="3899"/>
        <v>0</v>
      </c>
      <c r="AA164" s="147">
        <f t="shared" ref="AA164" si="3990">IF(OR($H164=0,Z164=0),0,Z164/$H164)</f>
        <v>0</v>
      </c>
      <c r="AB164" s="194">
        <f t="shared" si="3901"/>
        <v>0</v>
      </c>
      <c r="AC164" s="147">
        <f t="shared" ref="AC164" si="3991">IF(OR($H164=0,AB164=0),0,AB164/$H164)</f>
        <v>0</v>
      </c>
      <c r="AD164" s="194">
        <f t="shared" si="3903"/>
        <v>0</v>
      </c>
      <c r="AE164" s="147">
        <f t="shared" ref="AE164" si="3992">IF(OR($H164=0,AD164=0),0,AD164/$H164)</f>
        <v>0</v>
      </c>
      <c r="AF164" s="194">
        <f t="shared" si="3905"/>
        <v>0</v>
      </c>
      <c r="AG164" s="147">
        <f t="shared" ref="AG164" si="3993">IF(OR($H164=0,AF164=0),0,AF164/$H164)</f>
        <v>0</v>
      </c>
      <c r="AH164" s="194">
        <f t="shared" si="3907"/>
        <v>0</v>
      </c>
      <c r="AI164" s="147">
        <f t="shared" ref="AI164" si="3994">IF(OR($H164=0,AH164=0),0,AH164/$H164)</f>
        <v>0</v>
      </c>
      <c r="AJ164" s="194">
        <f t="shared" si="3909"/>
        <v>21.428571428571427</v>
      </c>
      <c r="AK164" s="147">
        <f t="shared" ref="AK164" si="3995">IF(OR($H164=0,AJ164=0),0,AJ164/$H164)</f>
        <v>0.21428571428571427</v>
      </c>
      <c r="AL164" s="194">
        <f t="shared" si="3911"/>
        <v>46.428571428571431</v>
      </c>
      <c r="AM164" s="147">
        <f t="shared" ref="AM164" si="3996">IF(OR($H164=0,AL164=0),0,AL164/$H164)</f>
        <v>0.4642857142857143</v>
      </c>
      <c r="AN164" s="194">
        <f t="shared" si="3913"/>
        <v>71.428571428571431</v>
      </c>
      <c r="AO164" s="147">
        <f t="shared" ref="AO164" si="3997">IF(OR($H164=0,AN164=0),0,AN164/$H164)</f>
        <v>0.7142857142857143</v>
      </c>
      <c r="AP164" s="194">
        <f t="shared" si="3915"/>
        <v>96.428571428571416</v>
      </c>
      <c r="AQ164" s="147">
        <f t="shared" ref="AQ164" si="3998">IF(OR($H164=0,AP164=0),0,AP164/$H164)</f>
        <v>0.96428571428571419</v>
      </c>
      <c r="AR164" s="194">
        <f t="shared" si="3917"/>
        <v>100</v>
      </c>
      <c r="AS164" s="147">
        <f t="shared" ref="AS164" si="3999">IF(OR($H164=0,AR164=0),0,AR164/$H164)</f>
        <v>1</v>
      </c>
      <c r="AT164" s="194">
        <f t="shared" si="3919"/>
        <v>100</v>
      </c>
      <c r="AU164" s="147">
        <f t="shared" ref="AU164" si="4000">IF(OR($H164=0,AT164=0),0,AT164/$H164)</f>
        <v>1</v>
      </c>
      <c r="AV164" s="194">
        <f t="shared" si="3921"/>
        <v>100</v>
      </c>
      <c r="AW164" s="147">
        <f t="shared" ref="AW164" si="4001">IF(OR($H164=0,AV164=0),0,AV164/$H164)</f>
        <v>1</v>
      </c>
      <c r="AX164" s="194">
        <f t="shared" si="3923"/>
        <v>100</v>
      </c>
      <c r="AY164" s="147">
        <f t="shared" ref="AY164" si="4002">IF(OR($H164=0,AX164=0),0,AX164/$H164)</f>
        <v>1</v>
      </c>
      <c r="AZ164" s="194">
        <f t="shared" si="3925"/>
        <v>100</v>
      </c>
      <c r="BA164" s="147">
        <f t="shared" ref="BA164" si="4003">IF(OR($H164=0,AZ164=0),0,AZ164/$H164)</f>
        <v>1</v>
      </c>
      <c r="BB164" s="194">
        <f t="shared" si="3927"/>
        <v>100</v>
      </c>
      <c r="BC164" s="147">
        <f t="shared" ref="BC164" si="4004">IF(OR($H164=0,BB164=0),0,BB164/$H164)</f>
        <v>1</v>
      </c>
      <c r="BD164" s="194">
        <f t="shared" si="3929"/>
        <v>100</v>
      </c>
      <c r="BE164" s="147">
        <f t="shared" ref="BE164" si="4005">IF(OR($H164=0,BD164=0),0,BD164/$H164)</f>
        <v>1</v>
      </c>
      <c r="BF164" s="194">
        <f t="shared" si="3931"/>
        <v>100</v>
      </c>
      <c r="BG164" s="147">
        <f t="shared" ref="BG164" si="4006">IF(OR($H164=0,BF164=0),0,BF164/$H164)</f>
        <v>1</v>
      </c>
      <c r="BH164" s="194">
        <f t="shared" si="3933"/>
        <v>100</v>
      </c>
      <c r="BI164" s="147">
        <f t="shared" ref="BI164" si="4007">IF(OR($H164=0,BH164=0),0,BH164/$H164)</f>
        <v>1</v>
      </c>
      <c r="BJ164" s="194">
        <f t="shared" si="3935"/>
        <v>100</v>
      </c>
      <c r="BK164" s="147">
        <f t="shared" ref="BK164" si="4008">IF(OR($H164=0,BJ164=0),0,BJ164/$H164)</f>
        <v>1</v>
      </c>
      <c r="BL164" s="194">
        <f t="shared" si="3937"/>
        <v>100</v>
      </c>
      <c r="BM164" s="147">
        <f t="shared" ref="BM164" si="4009">IF(OR($H164=0,BL164=0),0,BL164/$H164)</f>
        <v>1</v>
      </c>
      <c r="BN164" s="194">
        <f t="shared" si="3939"/>
        <v>100</v>
      </c>
      <c r="BO164" s="147">
        <f t="shared" ref="BO164" si="4010">IF(OR($H164=0,BN164=0),0,BN164/$H164)</f>
        <v>1</v>
      </c>
      <c r="BP164" s="194">
        <f t="shared" si="3941"/>
        <v>100</v>
      </c>
      <c r="BQ164" s="147">
        <f t="shared" ref="BQ164" si="4011">IF(OR($H164=0,BP164=0),0,BP164/$H164)</f>
        <v>1</v>
      </c>
      <c r="BR164" s="194">
        <f t="shared" si="3943"/>
        <v>100</v>
      </c>
      <c r="BS164" s="147">
        <f t="shared" ref="BS164" si="4012">IF(OR($H164=0,BR164=0),0,BR164/$H164)</f>
        <v>1</v>
      </c>
      <c r="BT164" s="194">
        <f t="shared" si="3945"/>
        <v>100</v>
      </c>
      <c r="BU164" s="147">
        <f t="shared" si="3946"/>
        <v>1</v>
      </c>
      <c r="BV164" s="194">
        <f t="shared" si="3947"/>
        <v>100</v>
      </c>
      <c r="BW164" s="147">
        <f t="shared" si="3948"/>
        <v>1</v>
      </c>
      <c r="BX164" s="194">
        <f t="shared" si="3949"/>
        <v>100</v>
      </c>
      <c r="BY164" s="147">
        <f t="shared" si="3950"/>
        <v>1</v>
      </c>
      <c r="BZ164" s="194">
        <f t="shared" si="3951"/>
        <v>100</v>
      </c>
      <c r="CA164" s="147">
        <f t="shared" si="3952"/>
        <v>1</v>
      </c>
      <c r="CB164" s="194">
        <f t="shared" si="3953"/>
        <v>100</v>
      </c>
      <c r="CC164" s="147">
        <f t="shared" si="3954"/>
        <v>1</v>
      </c>
      <c r="CD164" s="194">
        <f t="shared" si="3955"/>
        <v>100</v>
      </c>
      <c r="CE164" s="147">
        <f t="shared" si="3956"/>
        <v>1</v>
      </c>
      <c r="CF164" s="194">
        <f t="shared" si="3957"/>
        <v>100</v>
      </c>
      <c r="CG164" s="147">
        <f t="shared" si="3958"/>
        <v>1</v>
      </c>
      <c r="CH164" s="194">
        <f t="shared" si="3959"/>
        <v>100</v>
      </c>
      <c r="CI164" s="147">
        <f t="shared" si="3960"/>
        <v>1</v>
      </c>
      <c r="CJ164" s="194">
        <f t="shared" si="3961"/>
        <v>100</v>
      </c>
      <c r="CK164" s="147">
        <f t="shared" si="3962"/>
        <v>1</v>
      </c>
      <c r="CL164" s="194">
        <f t="shared" si="3963"/>
        <v>100</v>
      </c>
      <c r="CM164" s="147">
        <f t="shared" si="3964"/>
        <v>1</v>
      </c>
    </row>
    <row r="165" spans="1:91" s="142" customFormat="1" ht="14.1" customHeight="1">
      <c r="A165" s="74">
        <f t="shared" si="3324"/>
        <v>303</v>
      </c>
      <c r="B165" s="173" t="s">
        <v>53</v>
      </c>
      <c r="C165" s="174"/>
      <c r="D165" s="140">
        <v>28</v>
      </c>
      <c r="E165" s="140">
        <v>28</v>
      </c>
      <c r="F165" s="175">
        <v>45273</v>
      </c>
      <c r="G165" s="175">
        <v>45300</v>
      </c>
      <c r="H165" s="144">
        <v>100</v>
      </c>
      <c r="I165" s="144">
        <v>100</v>
      </c>
      <c r="J165" s="145" t="s">
        <v>32</v>
      </c>
      <c r="K165" s="141">
        <f t="shared" si="3890"/>
        <v>100</v>
      </c>
      <c r="L165" s="55">
        <f t="shared" si="3891"/>
        <v>0.125</v>
      </c>
      <c r="M165" s="147">
        <f t="shared" si="3892"/>
        <v>1</v>
      </c>
      <c r="N165" s="148">
        <f t="shared" si="3893"/>
        <v>1</v>
      </c>
      <c r="O165" s="149">
        <f t="shared" si="3526"/>
        <v>0</v>
      </c>
      <c r="P165" s="150"/>
      <c r="T165" s="194">
        <f t="shared" si="3894"/>
        <v>0</v>
      </c>
      <c r="U165" s="147">
        <f t="shared" si="3895"/>
        <v>0</v>
      </c>
      <c r="V165" s="194">
        <f t="shared" si="3896"/>
        <v>0</v>
      </c>
      <c r="W165" s="147">
        <f t="shared" si="3895"/>
        <v>0</v>
      </c>
      <c r="X165" s="194">
        <f t="shared" si="3897"/>
        <v>0</v>
      </c>
      <c r="Y165" s="147">
        <f t="shared" ref="Y165" si="4013">IF(OR($H165=0,X165=0),0,X165/$H165)</f>
        <v>0</v>
      </c>
      <c r="Z165" s="194">
        <f t="shared" si="3899"/>
        <v>0</v>
      </c>
      <c r="AA165" s="147">
        <f t="shared" ref="AA165" si="4014">IF(OR($H165=0,Z165=0),0,Z165/$H165)</f>
        <v>0</v>
      </c>
      <c r="AB165" s="194">
        <f t="shared" si="3901"/>
        <v>0</v>
      </c>
      <c r="AC165" s="147">
        <f t="shared" ref="AC165" si="4015">IF(OR($H165=0,AB165=0),0,AB165/$H165)</f>
        <v>0</v>
      </c>
      <c r="AD165" s="194">
        <f t="shared" si="3903"/>
        <v>0</v>
      </c>
      <c r="AE165" s="147">
        <f t="shared" ref="AE165" si="4016">IF(OR($H165=0,AD165=0),0,AD165/$H165)</f>
        <v>0</v>
      </c>
      <c r="AF165" s="194">
        <f t="shared" si="3905"/>
        <v>0</v>
      </c>
      <c r="AG165" s="147">
        <f t="shared" ref="AG165" si="4017">IF(OR($H165=0,AF165=0),0,AF165/$H165)</f>
        <v>0</v>
      </c>
      <c r="AH165" s="194">
        <f t="shared" si="3907"/>
        <v>0</v>
      </c>
      <c r="AI165" s="147">
        <f t="shared" ref="AI165" si="4018">IF(OR($H165=0,AH165=0),0,AH165/$H165)</f>
        <v>0</v>
      </c>
      <c r="AJ165" s="194">
        <f t="shared" si="3909"/>
        <v>7.1428571428571423</v>
      </c>
      <c r="AK165" s="147">
        <f t="shared" ref="AK165" si="4019">IF(OR($H165=0,AJ165=0),0,AJ165/$H165)</f>
        <v>7.1428571428571425E-2</v>
      </c>
      <c r="AL165" s="194">
        <f t="shared" si="3911"/>
        <v>32.142857142857146</v>
      </c>
      <c r="AM165" s="147">
        <f t="shared" ref="AM165" si="4020">IF(OR($H165=0,AL165=0),0,AL165/$H165)</f>
        <v>0.32142857142857145</v>
      </c>
      <c r="AN165" s="194">
        <f t="shared" si="3913"/>
        <v>57.142857142857139</v>
      </c>
      <c r="AO165" s="147">
        <f t="shared" ref="AO165" si="4021">IF(OR($H165=0,AN165=0),0,AN165/$H165)</f>
        <v>0.5714285714285714</v>
      </c>
      <c r="AP165" s="194">
        <f t="shared" si="3915"/>
        <v>82.142857142857153</v>
      </c>
      <c r="AQ165" s="147">
        <f t="shared" ref="AQ165" si="4022">IF(OR($H165=0,AP165=0),0,AP165/$H165)</f>
        <v>0.82142857142857151</v>
      </c>
      <c r="AR165" s="194">
        <f t="shared" si="3917"/>
        <v>100</v>
      </c>
      <c r="AS165" s="147">
        <f t="shared" ref="AS165" si="4023">IF(OR($H165=0,AR165=0),0,AR165/$H165)</f>
        <v>1</v>
      </c>
      <c r="AT165" s="194">
        <f t="shared" si="3919"/>
        <v>100</v>
      </c>
      <c r="AU165" s="147">
        <f t="shared" ref="AU165" si="4024">IF(OR($H165=0,AT165=0),0,AT165/$H165)</f>
        <v>1</v>
      </c>
      <c r="AV165" s="194">
        <f t="shared" si="3921"/>
        <v>100</v>
      </c>
      <c r="AW165" s="147">
        <f t="shared" ref="AW165" si="4025">IF(OR($H165=0,AV165=0),0,AV165/$H165)</f>
        <v>1</v>
      </c>
      <c r="AX165" s="194">
        <f t="shared" si="3923"/>
        <v>100</v>
      </c>
      <c r="AY165" s="147">
        <f t="shared" ref="AY165" si="4026">IF(OR($H165=0,AX165=0),0,AX165/$H165)</f>
        <v>1</v>
      </c>
      <c r="AZ165" s="194">
        <f t="shared" si="3925"/>
        <v>100</v>
      </c>
      <c r="BA165" s="147">
        <f t="shared" ref="BA165" si="4027">IF(OR($H165=0,AZ165=0),0,AZ165/$H165)</f>
        <v>1</v>
      </c>
      <c r="BB165" s="194">
        <f t="shared" si="3927"/>
        <v>100</v>
      </c>
      <c r="BC165" s="147">
        <f t="shared" ref="BC165" si="4028">IF(OR($H165=0,BB165=0),0,BB165/$H165)</f>
        <v>1</v>
      </c>
      <c r="BD165" s="194">
        <f t="shared" si="3929"/>
        <v>100</v>
      </c>
      <c r="BE165" s="147">
        <f t="shared" ref="BE165" si="4029">IF(OR($H165=0,BD165=0),0,BD165/$H165)</f>
        <v>1</v>
      </c>
      <c r="BF165" s="194">
        <f t="shared" si="3931"/>
        <v>100</v>
      </c>
      <c r="BG165" s="147">
        <f t="shared" ref="BG165" si="4030">IF(OR($H165=0,BF165=0),0,BF165/$H165)</f>
        <v>1</v>
      </c>
      <c r="BH165" s="194">
        <f t="shared" si="3933"/>
        <v>100</v>
      </c>
      <c r="BI165" s="147">
        <f t="shared" ref="BI165" si="4031">IF(OR($H165=0,BH165=0),0,BH165/$H165)</f>
        <v>1</v>
      </c>
      <c r="BJ165" s="194">
        <f t="shared" si="3935"/>
        <v>100</v>
      </c>
      <c r="BK165" s="147">
        <f t="shared" ref="BK165" si="4032">IF(OR($H165=0,BJ165=0),0,BJ165/$H165)</f>
        <v>1</v>
      </c>
      <c r="BL165" s="194">
        <f t="shared" si="3937"/>
        <v>100</v>
      </c>
      <c r="BM165" s="147">
        <f t="shared" ref="BM165" si="4033">IF(OR($H165=0,BL165=0),0,BL165/$H165)</f>
        <v>1</v>
      </c>
      <c r="BN165" s="194">
        <f t="shared" si="3939"/>
        <v>100</v>
      </c>
      <c r="BO165" s="147">
        <f t="shared" ref="BO165" si="4034">IF(OR($H165=0,BN165=0),0,BN165/$H165)</f>
        <v>1</v>
      </c>
      <c r="BP165" s="194">
        <f t="shared" si="3941"/>
        <v>100</v>
      </c>
      <c r="BQ165" s="147">
        <f t="shared" ref="BQ165" si="4035">IF(OR($H165=0,BP165=0),0,BP165/$H165)</f>
        <v>1</v>
      </c>
      <c r="BR165" s="194">
        <f t="shared" si="3943"/>
        <v>100</v>
      </c>
      <c r="BS165" s="147">
        <f t="shared" ref="BS165" si="4036">IF(OR($H165=0,BR165=0),0,BR165/$H165)</f>
        <v>1</v>
      </c>
      <c r="BT165" s="194">
        <f t="shared" si="3945"/>
        <v>100</v>
      </c>
      <c r="BU165" s="147">
        <f t="shared" si="3946"/>
        <v>1</v>
      </c>
      <c r="BV165" s="194">
        <f t="shared" si="3947"/>
        <v>100</v>
      </c>
      <c r="BW165" s="147">
        <f t="shared" si="3948"/>
        <v>1</v>
      </c>
      <c r="BX165" s="194">
        <f t="shared" si="3949"/>
        <v>100</v>
      </c>
      <c r="BY165" s="147">
        <f t="shared" si="3950"/>
        <v>1</v>
      </c>
      <c r="BZ165" s="194">
        <f t="shared" si="3951"/>
        <v>100</v>
      </c>
      <c r="CA165" s="147">
        <f t="shared" si="3952"/>
        <v>1</v>
      </c>
      <c r="CB165" s="194">
        <f t="shared" si="3953"/>
        <v>100</v>
      </c>
      <c r="CC165" s="147">
        <f t="shared" si="3954"/>
        <v>1</v>
      </c>
      <c r="CD165" s="194">
        <f t="shared" si="3955"/>
        <v>100</v>
      </c>
      <c r="CE165" s="147">
        <f t="shared" si="3956"/>
        <v>1</v>
      </c>
      <c r="CF165" s="194">
        <f t="shared" si="3957"/>
        <v>100</v>
      </c>
      <c r="CG165" s="147">
        <f t="shared" si="3958"/>
        <v>1</v>
      </c>
      <c r="CH165" s="194">
        <f t="shared" si="3959"/>
        <v>100</v>
      </c>
      <c r="CI165" s="147">
        <f t="shared" si="3960"/>
        <v>1</v>
      </c>
      <c r="CJ165" s="194">
        <f t="shared" si="3961"/>
        <v>100</v>
      </c>
      <c r="CK165" s="147">
        <f t="shared" si="3962"/>
        <v>1</v>
      </c>
      <c r="CL165" s="194">
        <f t="shared" si="3963"/>
        <v>100</v>
      </c>
      <c r="CM165" s="147">
        <f t="shared" si="3964"/>
        <v>1</v>
      </c>
    </row>
    <row r="166" spans="1:91" s="142" customFormat="1" ht="14.1" customHeight="1">
      <c r="A166" s="74">
        <f t="shared" si="3324"/>
        <v>304</v>
      </c>
      <c r="B166" s="173" t="s">
        <v>54</v>
      </c>
      <c r="C166" s="174"/>
      <c r="D166" s="140">
        <v>28</v>
      </c>
      <c r="E166" s="140">
        <v>28</v>
      </c>
      <c r="F166" s="175">
        <v>45276</v>
      </c>
      <c r="G166" s="175">
        <v>45303</v>
      </c>
      <c r="H166" s="144">
        <v>100</v>
      </c>
      <c r="I166" s="144">
        <v>100</v>
      </c>
      <c r="J166" s="145" t="s">
        <v>32</v>
      </c>
      <c r="K166" s="141">
        <f t="shared" si="3890"/>
        <v>100</v>
      </c>
      <c r="L166" s="55">
        <f t="shared" si="3891"/>
        <v>0.125</v>
      </c>
      <c r="M166" s="147">
        <f t="shared" si="3892"/>
        <v>1</v>
      </c>
      <c r="N166" s="148">
        <f t="shared" si="3893"/>
        <v>1</v>
      </c>
      <c r="O166" s="149">
        <f t="shared" si="3526"/>
        <v>0</v>
      </c>
      <c r="P166" s="150"/>
      <c r="T166" s="194">
        <f t="shared" si="3894"/>
        <v>0</v>
      </c>
      <c r="U166" s="147">
        <f t="shared" si="3895"/>
        <v>0</v>
      </c>
      <c r="V166" s="194">
        <f t="shared" si="3896"/>
        <v>0</v>
      </c>
      <c r="W166" s="147">
        <f t="shared" si="3895"/>
        <v>0</v>
      </c>
      <c r="X166" s="194">
        <f t="shared" si="3897"/>
        <v>0</v>
      </c>
      <c r="Y166" s="147">
        <f t="shared" ref="Y166" si="4037">IF(OR($H166=0,X166=0),0,X166/$H166)</f>
        <v>0</v>
      </c>
      <c r="Z166" s="194">
        <f t="shared" si="3899"/>
        <v>0</v>
      </c>
      <c r="AA166" s="147">
        <f t="shared" ref="AA166" si="4038">IF(OR($H166=0,Z166=0),0,Z166/$H166)</f>
        <v>0</v>
      </c>
      <c r="AB166" s="194">
        <f t="shared" si="3901"/>
        <v>0</v>
      </c>
      <c r="AC166" s="147">
        <f t="shared" ref="AC166" si="4039">IF(OR($H166=0,AB166=0),0,AB166/$H166)</f>
        <v>0</v>
      </c>
      <c r="AD166" s="194">
        <f t="shared" si="3903"/>
        <v>0</v>
      </c>
      <c r="AE166" s="147">
        <f t="shared" ref="AE166" si="4040">IF(OR($H166=0,AD166=0),0,AD166/$H166)</f>
        <v>0</v>
      </c>
      <c r="AF166" s="194">
        <f t="shared" si="3905"/>
        <v>0</v>
      </c>
      <c r="AG166" s="147">
        <f t="shared" ref="AG166" si="4041">IF(OR($H166=0,AF166=0),0,AF166/$H166)</f>
        <v>0</v>
      </c>
      <c r="AH166" s="194">
        <f t="shared" si="3907"/>
        <v>0</v>
      </c>
      <c r="AI166" s="147">
        <f t="shared" ref="AI166" si="4042">IF(OR($H166=0,AH166=0),0,AH166/$H166)</f>
        <v>0</v>
      </c>
      <c r="AJ166" s="194">
        <f t="shared" si="3909"/>
        <v>0</v>
      </c>
      <c r="AK166" s="147">
        <f t="shared" ref="AK166" si="4043">IF(OR($H166=0,AJ166=0),0,AJ166/$H166)</f>
        <v>0</v>
      </c>
      <c r="AL166" s="194">
        <f t="shared" si="3911"/>
        <v>21.428571428571427</v>
      </c>
      <c r="AM166" s="147">
        <f t="shared" ref="AM166" si="4044">IF(OR($H166=0,AL166=0),0,AL166/$H166)</f>
        <v>0.21428571428571427</v>
      </c>
      <c r="AN166" s="194">
        <f t="shared" si="3913"/>
        <v>46.428571428571431</v>
      </c>
      <c r="AO166" s="147">
        <f t="shared" ref="AO166" si="4045">IF(OR($H166=0,AN166=0),0,AN166/$H166)</f>
        <v>0.4642857142857143</v>
      </c>
      <c r="AP166" s="194">
        <f t="shared" si="3915"/>
        <v>71.428571428571431</v>
      </c>
      <c r="AQ166" s="147">
        <f t="shared" ref="AQ166" si="4046">IF(OR($H166=0,AP166=0),0,AP166/$H166)</f>
        <v>0.7142857142857143</v>
      </c>
      <c r="AR166" s="194">
        <f t="shared" si="3917"/>
        <v>96.428571428571416</v>
      </c>
      <c r="AS166" s="147">
        <f t="shared" ref="AS166" si="4047">IF(OR($H166=0,AR166=0),0,AR166/$H166)</f>
        <v>0.96428571428571419</v>
      </c>
      <c r="AT166" s="194">
        <f t="shared" si="3919"/>
        <v>100</v>
      </c>
      <c r="AU166" s="147">
        <f t="shared" ref="AU166" si="4048">IF(OR($H166=0,AT166=0),0,AT166/$H166)</f>
        <v>1</v>
      </c>
      <c r="AV166" s="194">
        <f t="shared" si="3921"/>
        <v>100</v>
      </c>
      <c r="AW166" s="147">
        <f t="shared" ref="AW166" si="4049">IF(OR($H166=0,AV166=0),0,AV166/$H166)</f>
        <v>1</v>
      </c>
      <c r="AX166" s="194">
        <f t="shared" si="3923"/>
        <v>100</v>
      </c>
      <c r="AY166" s="147">
        <f t="shared" ref="AY166" si="4050">IF(OR($H166=0,AX166=0),0,AX166/$H166)</f>
        <v>1</v>
      </c>
      <c r="AZ166" s="194">
        <f t="shared" si="3925"/>
        <v>100</v>
      </c>
      <c r="BA166" s="147">
        <f t="shared" ref="BA166" si="4051">IF(OR($H166=0,AZ166=0),0,AZ166/$H166)</f>
        <v>1</v>
      </c>
      <c r="BB166" s="194">
        <f t="shared" si="3927"/>
        <v>100</v>
      </c>
      <c r="BC166" s="147">
        <f t="shared" ref="BC166" si="4052">IF(OR($H166=0,BB166=0),0,BB166/$H166)</f>
        <v>1</v>
      </c>
      <c r="BD166" s="194">
        <f t="shared" si="3929"/>
        <v>100</v>
      </c>
      <c r="BE166" s="147">
        <f t="shared" ref="BE166" si="4053">IF(OR($H166=0,BD166=0),0,BD166/$H166)</f>
        <v>1</v>
      </c>
      <c r="BF166" s="194">
        <f t="shared" si="3931"/>
        <v>100</v>
      </c>
      <c r="BG166" s="147">
        <f t="shared" ref="BG166" si="4054">IF(OR($H166=0,BF166=0),0,BF166/$H166)</f>
        <v>1</v>
      </c>
      <c r="BH166" s="194">
        <f t="shared" si="3933"/>
        <v>100</v>
      </c>
      <c r="BI166" s="147">
        <f t="shared" ref="BI166" si="4055">IF(OR($H166=0,BH166=0),0,BH166/$H166)</f>
        <v>1</v>
      </c>
      <c r="BJ166" s="194">
        <f t="shared" si="3935"/>
        <v>100</v>
      </c>
      <c r="BK166" s="147">
        <f t="shared" ref="BK166" si="4056">IF(OR($H166=0,BJ166=0),0,BJ166/$H166)</f>
        <v>1</v>
      </c>
      <c r="BL166" s="194">
        <f t="shared" si="3937"/>
        <v>100</v>
      </c>
      <c r="BM166" s="147">
        <f t="shared" ref="BM166" si="4057">IF(OR($H166=0,BL166=0),0,BL166/$H166)</f>
        <v>1</v>
      </c>
      <c r="BN166" s="194">
        <f t="shared" si="3939"/>
        <v>100</v>
      </c>
      <c r="BO166" s="147">
        <f t="shared" ref="BO166" si="4058">IF(OR($H166=0,BN166=0),0,BN166/$H166)</f>
        <v>1</v>
      </c>
      <c r="BP166" s="194">
        <f t="shared" si="3941"/>
        <v>100</v>
      </c>
      <c r="BQ166" s="147">
        <f t="shared" ref="BQ166" si="4059">IF(OR($H166=0,BP166=0),0,BP166/$H166)</f>
        <v>1</v>
      </c>
      <c r="BR166" s="194">
        <f t="shared" si="3943"/>
        <v>100</v>
      </c>
      <c r="BS166" s="147">
        <f t="shared" ref="BS166" si="4060">IF(OR($H166=0,BR166=0),0,BR166/$H166)</f>
        <v>1</v>
      </c>
      <c r="BT166" s="194">
        <f t="shared" si="3945"/>
        <v>100</v>
      </c>
      <c r="BU166" s="147">
        <f t="shared" si="3946"/>
        <v>1</v>
      </c>
      <c r="BV166" s="194">
        <f t="shared" si="3947"/>
        <v>100</v>
      </c>
      <c r="BW166" s="147">
        <f t="shared" si="3948"/>
        <v>1</v>
      </c>
      <c r="BX166" s="194">
        <f t="shared" si="3949"/>
        <v>100</v>
      </c>
      <c r="BY166" s="147">
        <f t="shared" si="3950"/>
        <v>1</v>
      </c>
      <c r="BZ166" s="194">
        <f t="shared" si="3951"/>
        <v>100</v>
      </c>
      <c r="CA166" s="147">
        <f t="shared" si="3952"/>
        <v>1</v>
      </c>
      <c r="CB166" s="194">
        <f t="shared" si="3953"/>
        <v>100</v>
      </c>
      <c r="CC166" s="147">
        <f t="shared" si="3954"/>
        <v>1</v>
      </c>
      <c r="CD166" s="194">
        <f t="shared" si="3955"/>
        <v>100</v>
      </c>
      <c r="CE166" s="147">
        <f t="shared" si="3956"/>
        <v>1</v>
      </c>
      <c r="CF166" s="194">
        <f t="shared" si="3957"/>
        <v>100</v>
      </c>
      <c r="CG166" s="147">
        <f t="shared" si="3958"/>
        <v>1</v>
      </c>
      <c r="CH166" s="194">
        <f t="shared" si="3959"/>
        <v>100</v>
      </c>
      <c r="CI166" s="147">
        <f t="shared" si="3960"/>
        <v>1</v>
      </c>
      <c r="CJ166" s="194">
        <f t="shared" si="3961"/>
        <v>100</v>
      </c>
      <c r="CK166" s="147">
        <f t="shared" si="3962"/>
        <v>1</v>
      </c>
      <c r="CL166" s="194">
        <f t="shared" si="3963"/>
        <v>100</v>
      </c>
      <c r="CM166" s="147">
        <f t="shared" si="3964"/>
        <v>1</v>
      </c>
    </row>
    <row r="167" spans="1:91" s="142" customFormat="1" ht="14.1" customHeight="1">
      <c r="A167" s="74">
        <f t="shared" si="3324"/>
        <v>305</v>
      </c>
      <c r="B167" s="173" t="s">
        <v>55</v>
      </c>
      <c r="C167" s="174"/>
      <c r="D167" s="140">
        <v>28</v>
      </c>
      <c r="E167" s="140">
        <v>28</v>
      </c>
      <c r="F167" s="175">
        <v>45279</v>
      </c>
      <c r="G167" s="175">
        <v>45306</v>
      </c>
      <c r="H167" s="144">
        <v>100</v>
      </c>
      <c r="I167" s="144">
        <v>100</v>
      </c>
      <c r="J167" s="145" t="s">
        <v>32</v>
      </c>
      <c r="K167" s="141">
        <f t="shared" si="3890"/>
        <v>100</v>
      </c>
      <c r="L167" s="55">
        <f t="shared" si="3891"/>
        <v>0.125</v>
      </c>
      <c r="M167" s="147">
        <f t="shared" si="3892"/>
        <v>1</v>
      </c>
      <c r="N167" s="148">
        <f t="shared" si="3893"/>
        <v>1</v>
      </c>
      <c r="O167" s="149">
        <f t="shared" si="3526"/>
        <v>0</v>
      </c>
      <c r="P167" s="150"/>
      <c r="T167" s="194">
        <f t="shared" si="3894"/>
        <v>0</v>
      </c>
      <c r="U167" s="147">
        <f t="shared" si="3895"/>
        <v>0</v>
      </c>
      <c r="V167" s="194">
        <f t="shared" si="3896"/>
        <v>0</v>
      </c>
      <c r="W167" s="147">
        <f t="shared" si="3895"/>
        <v>0</v>
      </c>
      <c r="X167" s="194">
        <f t="shared" si="3897"/>
        <v>0</v>
      </c>
      <c r="Y167" s="147">
        <f t="shared" ref="Y167" si="4061">IF(OR($H167=0,X167=0),0,X167/$H167)</f>
        <v>0</v>
      </c>
      <c r="Z167" s="194">
        <f t="shared" si="3899"/>
        <v>0</v>
      </c>
      <c r="AA167" s="147">
        <f t="shared" ref="AA167" si="4062">IF(OR($H167=0,Z167=0),0,Z167/$H167)</f>
        <v>0</v>
      </c>
      <c r="AB167" s="194">
        <f t="shared" si="3901"/>
        <v>0</v>
      </c>
      <c r="AC167" s="147">
        <f t="shared" ref="AC167" si="4063">IF(OR($H167=0,AB167=0),0,AB167/$H167)</f>
        <v>0</v>
      </c>
      <c r="AD167" s="194">
        <f t="shared" si="3903"/>
        <v>0</v>
      </c>
      <c r="AE167" s="147">
        <f t="shared" ref="AE167" si="4064">IF(OR($H167=0,AD167=0),0,AD167/$H167)</f>
        <v>0</v>
      </c>
      <c r="AF167" s="194">
        <f t="shared" si="3905"/>
        <v>0</v>
      </c>
      <c r="AG167" s="147">
        <f t="shared" ref="AG167" si="4065">IF(OR($H167=0,AF167=0),0,AF167/$H167)</f>
        <v>0</v>
      </c>
      <c r="AH167" s="194">
        <f t="shared" si="3907"/>
        <v>0</v>
      </c>
      <c r="AI167" s="147">
        <f t="shared" ref="AI167" si="4066">IF(OR($H167=0,AH167=0),0,AH167/$H167)</f>
        <v>0</v>
      </c>
      <c r="AJ167" s="194">
        <f t="shared" si="3909"/>
        <v>0</v>
      </c>
      <c r="AK167" s="147">
        <f t="shared" ref="AK167" si="4067">IF(OR($H167=0,AJ167=0),0,AJ167/$H167)</f>
        <v>0</v>
      </c>
      <c r="AL167" s="194">
        <f t="shared" si="3911"/>
        <v>10.714285714285714</v>
      </c>
      <c r="AM167" s="147">
        <f t="shared" ref="AM167" si="4068">IF(OR($H167=0,AL167=0),0,AL167/$H167)</f>
        <v>0.10714285714285714</v>
      </c>
      <c r="AN167" s="194">
        <f t="shared" si="3913"/>
        <v>35.714285714285715</v>
      </c>
      <c r="AO167" s="147">
        <f t="shared" ref="AO167" si="4069">IF(OR($H167=0,AN167=0),0,AN167/$H167)</f>
        <v>0.35714285714285715</v>
      </c>
      <c r="AP167" s="194">
        <f t="shared" si="3915"/>
        <v>60.714285714285708</v>
      </c>
      <c r="AQ167" s="147">
        <f t="shared" ref="AQ167" si="4070">IF(OR($H167=0,AP167=0),0,AP167/$H167)</f>
        <v>0.6071428571428571</v>
      </c>
      <c r="AR167" s="194">
        <f t="shared" si="3917"/>
        <v>85.714285714285708</v>
      </c>
      <c r="AS167" s="147">
        <f t="shared" ref="AS167" si="4071">IF(OR($H167=0,AR167=0),0,AR167/$H167)</f>
        <v>0.8571428571428571</v>
      </c>
      <c r="AT167" s="194">
        <f t="shared" si="3919"/>
        <v>100</v>
      </c>
      <c r="AU167" s="147">
        <f t="shared" ref="AU167" si="4072">IF(OR($H167=0,AT167=0),0,AT167/$H167)</f>
        <v>1</v>
      </c>
      <c r="AV167" s="194">
        <f t="shared" si="3921"/>
        <v>100</v>
      </c>
      <c r="AW167" s="147">
        <f t="shared" ref="AW167" si="4073">IF(OR($H167=0,AV167=0),0,AV167/$H167)</f>
        <v>1</v>
      </c>
      <c r="AX167" s="194">
        <f t="shared" si="3923"/>
        <v>100</v>
      </c>
      <c r="AY167" s="147">
        <f t="shared" ref="AY167" si="4074">IF(OR($H167=0,AX167=0),0,AX167/$H167)</f>
        <v>1</v>
      </c>
      <c r="AZ167" s="194">
        <f t="shared" si="3925"/>
        <v>100</v>
      </c>
      <c r="BA167" s="147">
        <f t="shared" ref="BA167" si="4075">IF(OR($H167=0,AZ167=0),0,AZ167/$H167)</f>
        <v>1</v>
      </c>
      <c r="BB167" s="194">
        <f t="shared" si="3927"/>
        <v>100</v>
      </c>
      <c r="BC167" s="147">
        <f t="shared" ref="BC167" si="4076">IF(OR($H167=0,BB167=0),0,BB167/$H167)</f>
        <v>1</v>
      </c>
      <c r="BD167" s="194">
        <f t="shared" si="3929"/>
        <v>100</v>
      </c>
      <c r="BE167" s="147">
        <f t="shared" ref="BE167" si="4077">IF(OR($H167=0,BD167=0),0,BD167/$H167)</f>
        <v>1</v>
      </c>
      <c r="BF167" s="194">
        <f t="shared" si="3931"/>
        <v>100</v>
      </c>
      <c r="BG167" s="147">
        <f t="shared" ref="BG167" si="4078">IF(OR($H167=0,BF167=0),0,BF167/$H167)</f>
        <v>1</v>
      </c>
      <c r="BH167" s="194">
        <f t="shared" si="3933"/>
        <v>100</v>
      </c>
      <c r="BI167" s="147">
        <f t="shared" ref="BI167" si="4079">IF(OR($H167=0,BH167=0),0,BH167/$H167)</f>
        <v>1</v>
      </c>
      <c r="BJ167" s="194">
        <f t="shared" si="3935"/>
        <v>100</v>
      </c>
      <c r="BK167" s="147">
        <f t="shared" ref="BK167" si="4080">IF(OR($H167=0,BJ167=0),0,BJ167/$H167)</f>
        <v>1</v>
      </c>
      <c r="BL167" s="194">
        <f t="shared" si="3937"/>
        <v>100</v>
      </c>
      <c r="BM167" s="147">
        <f t="shared" ref="BM167" si="4081">IF(OR($H167=0,BL167=0),0,BL167/$H167)</f>
        <v>1</v>
      </c>
      <c r="BN167" s="194">
        <f t="shared" si="3939"/>
        <v>100</v>
      </c>
      <c r="BO167" s="147">
        <f t="shared" ref="BO167" si="4082">IF(OR($H167=0,BN167=0),0,BN167/$H167)</f>
        <v>1</v>
      </c>
      <c r="BP167" s="194">
        <f t="shared" si="3941"/>
        <v>100</v>
      </c>
      <c r="BQ167" s="147">
        <f t="shared" ref="BQ167" si="4083">IF(OR($H167=0,BP167=0),0,BP167/$H167)</f>
        <v>1</v>
      </c>
      <c r="BR167" s="194">
        <f t="shared" si="3943"/>
        <v>100</v>
      </c>
      <c r="BS167" s="147">
        <f t="shared" ref="BS167" si="4084">IF(OR($H167=0,BR167=0),0,BR167/$H167)</f>
        <v>1</v>
      </c>
      <c r="BT167" s="194">
        <f t="shared" si="3945"/>
        <v>100</v>
      </c>
      <c r="BU167" s="147">
        <f t="shared" si="3946"/>
        <v>1</v>
      </c>
      <c r="BV167" s="194">
        <f t="shared" si="3947"/>
        <v>100</v>
      </c>
      <c r="BW167" s="147">
        <f t="shared" si="3948"/>
        <v>1</v>
      </c>
      <c r="BX167" s="194">
        <f t="shared" si="3949"/>
        <v>100</v>
      </c>
      <c r="BY167" s="147">
        <f t="shared" si="3950"/>
        <v>1</v>
      </c>
      <c r="BZ167" s="194">
        <f t="shared" si="3951"/>
        <v>100</v>
      </c>
      <c r="CA167" s="147">
        <f t="shared" si="3952"/>
        <v>1</v>
      </c>
      <c r="CB167" s="194">
        <f t="shared" si="3953"/>
        <v>100</v>
      </c>
      <c r="CC167" s="147">
        <f t="shared" si="3954"/>
        <v>1</v>
      </c>
      <c r="CD167" s="194">
        <f t="shared" si="3955"/>
        <v>100</v>
      </c>
      <c r="CE167" s="147">
        <f t="shared" si="3956"/>
        <v>1</v>
      </c>
      <c r="CF167" s="194">
        <f t="shared" si="3957"/>
        <v>100</v>
      </c>
      <c r="CG167" s="147">
        <f t="shared" si="3958"/>
        <v>1</v>
      </c>
      <c r="CH167" s="194">
        <f t="shared" si="3959"/>
        <v>100</v>
      </c>
      <c r="CI167" s="147">
        <f t="shared" si="3960"/>
        <v>1</v>
      </c>
      <c r="CJ167" s="194">
        <f t="shared" si="3961"/>
        <v>100</v>
      </c>
      <c r="CK167" s="147">
        <f t="shared" si="3962"/>
        <v>1</v>
      </c>
      <c r="CL167" s="194">
        <f t="shared" si="3963"/>
        <v>100</v>
      </c>
      <c r="CM167" s="147">
        <f t="shared" si="3964"/>
        <v>1</v>
      </c>
    </row>
    <row r="168" spans="1:91" s="142" customFormat="1" ht="14.1" customHeight="1">
      <c r="A168" s="74">
        <f t="shared" si="3324"/>
        <v>306</v>
      </c>
      <c r="B168" s="173" t="s">
        <v>56</v>
      </c>
      <c r="C168" s="174"/>
      <c r="D168" s="140">
        <v>28</v>
      </c>
      <c r="E168" s="140">
        <v>28</v>
      </c>
      <c r="F168" s="175">
        <v>45282</v>
      </c>
      <c r="G168" s="175">
        <v>45309</v>
      </c>
      <c r="H168" s="144">
        <v>100</v>
      </c>
      <c r="I168" s="144">
        <v>100</v>
      </c>
      <c r="J168" s="145" t="s">
        <v>32</v>
      </c>
      <c r="K168" s="141">
        <f t="shared" si="3890"/>
        <v>100</v>
      </c>
      <c r="L168" s="55">
        <f t="shared" si="3891"/>
        <v>0.125</v>
      </c>
      <c r="M168" s="147">
        <f t="shared" si="3892"/>
        <v>1</v>
      </c>
      <c r="N168" s="148">
        <f t="shared" si="3893"/>
        <v>1</v>
      </c>
      <c r="O168" s="149">
        <f t="shared" si="3526"/>
        <v>0</v>
      </c>
      <c r="P168" s="150"/>
      <c r="T168" s="194">
        <f t="shared" si="3894"/>
        <v>0</v>
      </c>
      <c r="U168" s="147">
        <f t="shared" si="3895"/>
        <v>0</v>
      </c>
      <c r="V168" s="194">
        <f t="shared" si="3896"/>
        <v>0</v>
      </c>
      <c r="W168" s="147">
        <f t="shared" si="3895"/>
        <v>0</v>
      </c>
      <c r="X168" s="194">
        <f t="shared" si="3897"/>
        <v>0</v>
      </c>
      <c r="Y168" s="147">
        <f t="shared" ref="Y168" si="4085">IF(OR($H168=0,X168=0),0,X168/$H168)</f>
        <v>0</v>
      </c>
      <c r="Z168" s="194">
        <f t="shared" si="3899"/>
        <v>0</v>
      </c>
      <c r="AA168" s="147">
        <f t="shared" ref="AA168" si="4086">IF(OR($H168=0,Z168=0),0,Z168/$H168)</f>
        <v>0</v>
      </c>
      <c r="AB168" s="194">
        <f t="shared" si="3901"/>
        <v>0</v>
      </c>
      <c r="AC168" s="147">
        <f t="shared" ref="AC168" si="4087">IF(OR($H168=0,AB168=0),0,AB168/$H168)</f>
        <v>0</v>
      </c>
      <c r="AD168" s="194">
        <f t="shared" si="3903"/>
        <v>0</v>
      </c>
      <c r="AE168" s="147">
        <f t="shared" ref="AE168" si="4088">IF(OR($H168=0,AD168=0),0,AD168/$H168)</f>
        <v>0</v>
      </c>
      <c r="AF168" s="194">
        <f t="shared" si="3905"/>
        <v>0</v>
      </c>
      <c r="AG168" s="147">
        <f t="shared" ref="AG168" si="4089">IF(OR($H168=0,AF168=0),0,AF168/$H168)</f>
        <v>0</v>
      </c>
      <c r="AH168" s="194">
        <f t="shared" si="3907"/>
        <v>0</v>
      </c>
      <c r="AI168" s="147">
        <f t="shared" ref="AI168" si="4090">IF(OR($H168=0,AH168=0),0,AH168/$H168)</f>
        <v>0</v>
      </c>
      <c r="AJ168" s="194">
        <f t="shared" si="3909"/>
        <v>0</v>
      </c>
      <c r="AK168" s="147">
        <f t="shared" ref="AK168" si="4091">IF(OR($H168=0,AJ168=0),0,AJ168/$H168)</f>
        <v>0</v>
      </c>
      <c r="AL168" s="194">
        <f t="shared" si="3911"/>
        <v>0</v>
      </c>
      <c r="AM168" s="147">
        <f t="shared" ref="AM168" si="4092">IF(OR($H168=0,AL168=0),0,AL168/$H168)</f>
        <v>0</v>
      </c>
      <c r="AN168" s="194">
        <f t="shared" si="3913"/>
        <v>25</v>
      </c>
      <c r="AO168" s="147">
        <f t="shared" ref="AO168" si="4093">IF(OR($H168=0,AN168=0),0,AN168/$H168)</f>
        <v>0.25</v>
      </c>
      <c r="AP168" s="194">
        <f t="shared" si="3915"/>
        <v>50</v>
      </c>
      <c r="AQ168" s="147">
        <f t="shared" ref="AQ168" si="4094">IF(OR($H168=0,AP168=0),0,AP168/$H168)</f>
        <v>0.5</v>
      </c>
      <c r="AR168" s="194">
        <f t="shared" si="3917"/>
        <v>75</v>
      </c>
      <c r="AS168" s="147">
        <f t="shared" ref="AS168" si="4095">IF(OR($H168=0,AR168=0),0,AR168/$H168)</f>
        <v>0.75</v>
      </c>
      <c r="AT168" s="194">
        <f t="shared" si="3919"/>
        <v>100</v>
      </c>
      <c r="AU168" s="147">
        <f t="shared" ref="AU168" si="4096">IF(OR($H168=0,AT168=0),0,AT168/$H168)</f>
        <v>1</v>
      </c>
      <c r="AV168" s="194">
        <f t="shared" si="3921"/>
        <v>100</v>
      </c>
      <c r="AW168" s="147">
        <f t="shared" ref="AW168" si="4097">IF(OR($H168=0,AV168=0),0,AV168/$H168)</f>
        <v>1</v>
      </c>
      <c r="AX168" s="194">
        <f t="shared" si="3923"/>
        <v>100</v>
      </c>
      <c r="AY168" s="147">
        <f t="shared" ref="AY168" si="4098">IF(OR($H168=0,AX168=0),0,AX168/$H168)</f>
        <v>1</v>
      </c>
      <c r="AZ168" s="194">
        <f t="shared" si="3925"/>
        <v>100</v>
      </c>
      <c r="BA168" s="147">
        <f t="shared" ref="BA168" si="4099">IF(OR($H168=0,AZ168=0),0,AZ168/$H168)</f>
        <v>1</v>
      </c>
      <c r="BB168" s="194">
        <f t="shared" si="3927"/>
        <v>100</v>
      </c>
      <c r="BC168" s="147">
        <f t="shared" ref="BC168" si="4100">IF(OR($H168=0,BB168=0),0,BB168/$H168)</f>
        <v>1</v>
      </c>
      <c r="BD168" s="194">
        <f t="shared" si="3929"/>
        <v>100</v>
      </c>
      <c r="BE168" s="147">
        <f t="shared" ref="BE168" si="4101">IF(OR($H168=0,BD168=0),0,BD168/$H168)</f>
        <v>1</v>
      </c>
      <c r="BF168" s="194">
        <f t="shared" si="3931"/>
        <v>100</v>
      </c>
      <c r="BG168" s="147">
        <f t="shared" ref="BG168" si="4102">IF(OR($H168=0,BF168=0),0,BF168/$H168)</f>
        <v>1</v>
      </c>
      <c r="BH168" s="194">
        <f t="shared" si="3933"/>
        <v>100</v>
      </c>
      <c r="BI168" s="147">
        <f t="shared" ref="BI168" si="4103">IF(OR($H168=0,BH168=0),0,BH168/$H168)</f>
        <v>1</v>
      </c>
      <c r="BJ168" s="194">
        <f t="shared" si="3935"/>
        <v>100</v>
      </c>
      <c r="BK168" s="147">
        <f t="shared" ref="BK168" si="4104">IF(OR($H168=0,BJ168=0),0,BJ168/$H168)</f>
        <v>1</v>
      </c>
      <c r="BL168" s="194">
        <f t="shared" si="3937"/>
        <v>100</v>
      </c>
      <c r="BM168" s="147">
        <f t="shared" ref="BM168" si="4105">IF(OR($H168=0,BL168=0),0,BL168/$H168)</f>
        <v>1</v>
      </c>
      <c r="BN168" s="194">
        <f t="shared" si="3939"/>
        <v>100</v>
      </c>
      <c r="BO168" s="147">
        <f t="shared" ref="BO168" si="4106">IF(OR($H168=0,BN168=0),0,BN168/$H168)</f>
        <v>1</v>
      </c>
      <c r="BP168" s="194">
        <f t="shared" si="3941"/>
        <v>100</v>
      </c>
      <c r="BQ168" s="147">
        <f t="shared" ref="BQ168" si="4107">IF(OR($H168=0,BP168=0),0,BP168/$H168)</f>
        <v>1</v>
      </c>
      <c r="BR168" s="194">
        <f t="shared" si="3943"/>
        <v>100</v>
      </c>
      <c r="BS168" s="147">
        <f t="shared" ref="BS168" si="4108">IF(OR($H168=0,BR168=0),0,BR168/$H168)</f>
        <v>1</v>
      </c>
      <c r="BT168" s="194">
        <f t="shared" si="3945"/>
        <v>100</v>
      </c>
      <c r="BU168" s="147">
        <f t="shared" si="3946"/>
        <v>1</v>
      </c>
      <c r="BV168" s="194">
        <f t="shared" si="3947"/>
        <v>100</v>
      </c>
      <c r="BW168" s="147">
        <f t="shared" si="3948"/>
        <v>1</v>
      </c>
      <c r="BX168" s="194">
        <f t="shared" si="3949"/>
        <v>100</v>
      </c>
      <c r="BY168" s="147">
        <f t="shared" si="3950"/>
        <v>1</v>
      </c>
      <c r="BZ168" s="194">
        <f t="shared" si="3951"/>
        <v>100</v>
      </c>
      <c r="CA168" s="147">
        <f t="shared" si="3952"/>
        <v>1</v>
      </c>
      <c r="CB168" s="194">
        <f t="shared" si="3953"/>
        <v>100</v>
      </c>
      <c r="CC168" s="147">
        <f t="shared" si="3954"/>
        <v>1</v>
      </c>
      <c r="CD168" s="194">
        <f t="shared" si="3955"/>
        <v>100</v>
      </c>
      <c r="CE168" s="147">
        <f t="shared" si="3956"/>
        <v>1</v>
      </c>
      <c r="CF168" s="194">
        <f t="shared" si="3957"/>
        <v>100</v>
      </c>
      <c r="CG168" s="147">
        <f t="shared" si="3958"/>
        <v>1</v>
      </c>
      <c r="CH168" s="194">
        <f t="shared" si="3959"/>
        <v>100</v>
      </c>
      <c r="CI168" s="147">
        <f t="shared" si="3960"/>
        <v>1</v>
      </c>
      <c r="CJ168" s="194">
        <f t="shared" si="3961"/>
        <v>100</v>
      </c>
      <c r="CK168" s="147">
        <f t="shared" si="3962"/>
        <v>1</v>
      </c>
      <c r="CL168" s="194">
        <f t="shared" si="3963"/>
        <v>100</v>
      </c>
      <c r="CM168" s="147">
        <f t="shared" si="3964"/>
        <v>1</v>
      </c>
    </row>
    <row r="169" spans="1:91" s="142" customFormat="1" ht="14.1" customHeight="1">
      <c r="A169" s="74">
        <f t="shared" si="3324"/>
        <v>307</v>
      </c>
      <c r="B169" s="173" t="s">
        <v>57</v>
      </c>
      <c r="C169" s="174"/>
      <c r="D169" s="140">
        <v>28</v>
      </c>
      <c r="E169" s="140">
        <v>28</v>
      </c>
      <c r="F169" s="175">
        <v>45283</v>
      </c>
      <c r="G169" s="175">
        <v>45310</v>
      </c>
      <c r="H169" s="144">
        <v>100</v>
      </c>
      <c r="I169" s="144">
        <v>100</v>
      </c>
      <c r="J169" s="145" t="s">
        <v>32</v>
      </c>
      <c r="K169" s="141">
        <f t="shared" si="3890"/>
        <v>100</v>
      </c>
      <c r="L169" s="55">
        <f t="shared" si="3891"/>
        <v>0.125</v>
      </c>
      <c r="M169" s="147">
        <f t="shared" si="3892"/>
        <v>1</v>
      </c>
      <c r="N169" s="148">
        <f t="shared" si="3893"/>
        <v>1</v>
      </c>
      <c r="O169" s="149">
        <f t="shared" si="3526"/>
        <v>0</v>
      </c>
      <c r="P169" s="150"/>
      <c r="T169" s="194">
        <f t="shared" si="3894"/>
        <v>0</v>
      </c>
      <c r="U169" s="147">
        <f t="shared" si="3895"/>
        <v>0</v>
      </c>
      <c r="V169" s="194">
        <f t="shared" si="3896"/>
        <v>0</v>
      </c>
      <c r="W169" s="147">
        <f t="shared" si="3895"/>
        <v>0</v>
      </c>
      <c r="X169" s="194">
        <f t="shared" si="3897"/>
        <v>0</v>
      </c>
      <c r="Y169" s="147">
        <f t="shared" ref="Y169" si="4109">IF(OR($H169=0,X169=0),0,X169/$H169)</f>
        <v>0</v>
      </c>
      <c r="Z169" s="194">
        <f t="shared" si="3899"/>
        <v>0</v>
      </c>
      <c r="AA169" s="147">
        <f t="shared" ref="AA169" si="4110">IF(OR($H169=0,Z169=0),0,Z169/$H169)</f>
        <v>0</v>
      </c>
      <c r="AB169" s="194">
        <f t="shared" si="3901"/>
        <v>0</v>
      </c>
      <c r="AC169" s="147">
        <f t="shared" ref="AC169" si="4111">IF(OR($H169=0,AB169=0),0,AB169/$H169)</f>
        <v>0</v>
      </c>
      <c r="AD169" s="194">
        <f t="shared" si="3903"/>
        <v>0</v>
      </c>
      <c r="AE169" s="147">
        <f t="shared" ref="AE169" si="4112">IF(OR($H169=0,AD169=0),0,AD169/$H169)</f>
        <v>0</v>
      </c>
      <c r="AF169" s="194">
        <f t="shared" si="3905"/>
        <v>0</v>
      </c>
      <c r="AG169" s="147">
        <f t="shared" ref="AG169" si="4113">IF(OR($H169=0,AF169=0),0,AF169/$H169)</f>
        <v>0</v>
      </c>
      <c r="AH169" s="194">
        <f t="shared" si="3907"/>
        <v>0</v>
      </c>
      <c r="AI169" s="147">
        <f t="shared" ref="AI169" si="4114">IF(OR($H169=0,AH169=0),0,AH169/$H169)</f>
        <v>0</v>
      </c>
      <c r="AJ169" s="194">
        <f t="shared" si="3909"/>
        <v>0</v>
      </c>
      <c r="AK169" s="147">
        <f t="shared" ref="AK169" si="4115">IF(OR($H169=0,AJ169=0),0,AJ169/$H169)</f>
        <v>0</v>
      </c>
      <c r="AL169" s="194">
        <f t="shared" si="3911"/>
        <v>0</v>
      </c>
      <c r="AM169" s="147">
        <f t="shared" ref="AM169" si="4116">IF(OR($H169=0,AL169=0),0,AL169/$H169)</f>
        <v>0</v>
      </c>
      <c r="AN169" s="194">
        <f t="shared" si="3913"/>
        <v>21.428571428571427</v>
      </c>
      <c r="AO169" s="147">
        <f t="shared" ref="AO169" si="4117">IF(OR($H169=0,AN169=0),0,AN169/$H169)</f>
        <v>0.21428571428571427</v>
      </c>
      <c r="AP169" s="194">
        <f t="shared" si="3915"/>
        <v>46.428571428571431</v>
      </c>
      <c r="AQ169" s="147">
        <f t="shared" ref="AQ169" si="4118">IF(OR($H169=0,AP169=0),0,AP169/$H169)</f>
        <v>0.4642857142857143</v>
      </c>
      <c r="AR169" s="194">
        <f t="shared" si="3917"/>
        <v>71.428571428571431</v>
      </c>
      <c r="AS169" s="147">
        <f t="shared" ref="AS169" si="4119">IF(OR($H169=0,AR169=0),0,AR169/$H169)</f>
        <v>0.7142857142857143</v>
      </c>
      <c r="AT169" s="194">
        <f t="shared" si="3919"/>
        <v>96.428571428571416</v>
      </c>
      <c r="AU169" s="147">
        <f t="shared" ref="AU169" si="4120">IF(OR($H169=0,AT169=0),0,AT169/$H169)</f>
        <v>0.96428571428571419</v>
      </c>
      <c r="AV169" s="194">
        <f t="shared" si="3921"/>
        <v>100</v>
      </c>
      <c r="AW169" s="147">
        <f t="shared" ref="AW169" si="4121">IF(OR($H169=0,AV169=0),0,AV169/$H169)</f>
        <v>1</v>
      </c>
      <c r="AX169" s="194">
        <f t="shared" si="3923"/>
        <v>100</v>
      </c>
      <c r="AY169" s="147">
        <f t="shared" ref="AY169" si="4122">IF(OR($H169=0,AX169=0),0,AX169/$H169)</f>
        <v>1</v>
      </c>
      <c r="AZ169" s="194">
        <f t="shared" si="3925"/>
        <v>100</v>
      </c>
      <c r="BA169" s="147">
        <f t="shared" ref="BA169" si="4123">IF(OR($H169=0,AZ169=0),0,AZ169/$H169)</f>
        <v>1</v>
      </c>
      <c r="BB169" s="194">
        <f t="shared" si="3927"/>
        <v>100</v>
      </c>
      <c r="BC169" s="147">
        <f t="shared" ref="BC169" si="4124">IF(OR($H169=0,BB169=0),0,BB169/$H169)</f>
        <v>1</v>
      </c>
      <c r="BD169" s="194">
        <f t="shared" si="3929"/>
        <v>100</v>
      </c>
      <c r="BE169" s="147">
        <f t="shared" ref="BE169" si="4125">IF(OR($H169=0,BD169=0),0,BD169/$H169)</f>
        <v>1</v>
      </c>
      <c r="BF169" s="194">
        <f t="shared" si="3931"/>
        <v>100</v>
      </c>
      <c r="BG169" s="147">
        <f t="shared" ref="BG169" si="4126">IF(OR($H169=0,BF169=0),0,BF169/$H169)</f>
        <v>1</v>
      </c>
      <c r="BH169" s="194">
        <f t="shared" si="3933"/>
        <v>100</v>
      </c>
      <c r="BI169" s="147">
        <f t="shared" ref="BI169" si="4127">IF(OR($H169=0,BH169=0),0,BH169/$H169)</f>
        <v>1</v>
      </c>
      <c r="BJ169" s="194">
        <f t="shared" si="3935"/>
        <v>100</v>
      </c>
      <c r="BK169" s="147">
        <f t="shared" ref="BK169" si="4128">IF(OR($H169=0,BJ169=0),0,BJ169/$H169)</f>
        <v>1</v>
      </c>
      <c r="BL169" s="194">
        <f t="shared" si="3937"/>
        <v>100</v>
      </c>
      <c r="BM169" s="147">
        <f t="shared" ref="BM169" si="4129">IF(OR($H169=0,BL169=0),0,BL169/$H169)</f>
        <v>1</v>
      </c>
      <c r="BN169" s="194">
        <f t="shared" si="3939"/>
        <v>100</v>
      </c>
      <c r="BO169" s="147">
        <f t="shared" ref="BO169" si="4130">IF(OR($H169=0,BN169=0),0,BN169/$H169)</f>
        <v>1</v>
      </c>
      <c r="BP169" s="194">
        <f t="shared" si="3941"/>
        <v>100</v>
      </c>
      <c r="BQ169" s="147">
        <f t="shared" ref="BQ169" si="4131">IF(OR($H169=0,BP169=0),0,BP169/$H169)</f>
        <v>1</v>
      </c>
      <c r="BR169" s="194">
        <f t="shared" si="3943"/>
        <v>100</v>
      </c>
      <c r="BS169" s="147">
        <f t="shared" ref="BS169" si="4132">IF(OR($H169=0,BR169=0),0,BR169/$H169)</f>
        <v>1</v>
      </c>
      <c r="BT169" s="194">
        <f t="shared" si="3945"/>
        <v>100</v>
      </c>
      <c r="BU169" s="147">
        <f t="shared" si="3946"/>
        <v>1</v>
      </c>
      <c r="BV169" s="194">
        <f t="shared" si="3947"/>
        <v>100</v>
      </c>
      <c r="BW169" s="147">
        <f t="shared" si="3948"/>
        <v>1</v>
      </c>
      <c r="BX169" s="194">
        <f t="shared" si="3949"/>
        <v>100</v>
      </c>
      <c r="BY169" s="147">
        <f t="shared" si="3950"/>
        <v>1</v>
      </c>
      <c r="BZ169" s="194">
        <f t="shared" si="3951"/>
        <v>100</v>
      </c>
      <c r="CA169" s="147">
        <f t="shared" si="3952"/>
        <v>1</v>
      </c>
      <c r="CB169" s="194">
        <f t="shared" si="3953"/>
        <v>100</v>
      </c>
      <c r="CC169" s="147">
        <f t="shared" si="3954"/>
        <v>1</v>
      </c>
      <c r="CD169" s="194">
        <f t="shared" si="3955"/>
        <v>100</v>
      </c>
      <c r="CE169" s="147">
        <f t="shared" si="3956"/>
        <v>1</v>
      </c>
      <c r="CF169" s="194">
        <f t="shared" si="3957"/>
        <v>100</v>
      </c>
      <c r="CG169" s="147">
        <f t="shared" si="3958"/>
        <v>1</v>
      </c>
      <c r="CH169" s="194">
        <f t="shared" si="3959"/>
        <v>100</v>
      </c>
      <c r="CI169" s="147">
        <f t="shared" si="3960"/>
        <v>1</v>
      </c>
      <c r="CJ169" s="194">
        <f t="shared" si="3961"/>
        <v>100</v>
      </c>
      <c r="CK169" s="147">
        <f t="shared" si="3962"/>
        <v>1</v>
      </c>
      <c r="CL169" s="194">
        <f t="shared" si="3963"/>
        <v>100</v>
      </c>
      <c r="CM169" s="147">
        <f t="shared" si="3964"/>
        <v>1</v>
      </c>
    </row>
    <row r="170" spans="1:91" s="142" customFormat="1" ht="14.1" customHeight="1">
      <c r="A170" s="74">
        <f t="shared" si="3324"/>
        <v>308</v>
      </c>
      <c r="B170" s="173" t="s">
        <v>107</v>
      </c>
      <c r="C170" s="174"/>
      <c r="D170" s="140">
        <v>0</v>
      </c>
      <c r="E170" s="140">
        <v>1</v>
      </c>
      <c r="F170" s="175">
        <v>45310</v>
      </c>
      <c r="G170" s="175">
        <v>45310</v>
      </c>
      <c r="H170" s="144">
        <v>100</v>
      </c>
      <c r="I170" s="144">
        <v>100</v>
      </c>
      <c r="J170" s="145" t="s">
        <v>32</v>
      </c>
      <c r="K170" s="141">
        <f t="shared" si="3890"/>
        <v>100</v>
      </c>
      <c r="L170" s="55">
        <f t="shared" si="3891"/>
        <v>0</v>
      </c>
      <c r="M170" s="147">
        <f t="shared" si="3892"/>
        <v>1</v>
      </c>
      <c r="N170" s="148">
        <f t="shared" si="3893"/>
        <v>1</v>
      </c>
      <c r="O170" s="149">
        <f t="shared" si="3526"/>
        <v>0</v>
      </c>
      <c r="P170" s="150"/>
      <c r="T170" s="194">
        <f t="shared" si="3894"/>
        <v>0</v>
      </c>
      <c r="U170" s="147">
        <f t="shared" si="3895"/>
        <v>0</v>
      </c>
      <c r="V170" s="194">
        <f t="shared" si="3896"/>
        <v>0</v>
      </c>
      <c r="W170" s="147">
        <f t="shared" si="3895"/>
        <v>0</v>
      </c>
      <c r="X170" s="194">
        <f t="shared" si="3897"/>
        <v>0</v>
      </c>
      <c r="Y170" s="147">
        <f t="shared" ref="Y170" si="4133">IF(OR($H170=0,X170=0),0,X170/$H170)</f>
        <v>0</v>
      </c>
      <c r="Z170" s="194">
        <f t="shared" si="3899"/>
        <v>0</v>
      </c>
      <c r="AA170" s="147">
        <f t="shared" ref="AA170" si="4134">IF(OR($H170=0,Z170=0),0,Z170/$H170)</f>
        <v>0</v>
      </c>
      <c r="AB170" s="194">
        <f t="shared" si="3901"/>
        <v>0</v>
      </c>
      <c r="AC170" s="147">
        <f t="shared" ref="AC170" si="4135">IF(OR($H170=0,AB170=0),0,AB170/$H170)</f>
        <v>0</v>
      </c>
      <c r="AD170" s="194">
        <f t="shared" si="3903"/>
        <v>0</v>
      </c>
      <c r="AE170" s="147">
        <f t="shared" ref="AE170" si="4136">IF(OR($H170=0,AD170=0),0,AD170/$H170)</f>
        <v>0</v>
      </c>
      <c r="AF170" s="194">
        <f t="shared" si="3905"/>
        <v>0</v>
      </c>
      <c r="AG170" s="147">
        <f t="shared" ref="AG170" si="4137">IF(OR($H170=0,AF170=0),0,AF170/$H170)</f>
        <v>0</v>
      </c>
      <c r="AH170" s="194">
        <f t="shared" si="3907"/>
        <v>0</v>
      </c>
      <c r="AI170" s="147">
        <f t="shared" ref="AI170" si="4138">IF(OR($H170=0,AH170=0),0,AH170/$H170)</f>
        <v>0</v>
      </c>
      <c r="AJ170" s="194">
        <f t="shared" si="3909"/>
        <v>0</v>
      </c>
      <c r="AK170" s="147">
        <f t="shared" ref="AK170" si="4139">IF(OR($H170=0,AJ170=0),0,AJ170/$H170)</f>
        <v>0</v>
      </c>
      <c r="AL170" s="194">
        <f t="shared" si="3911"/>
        <v>0</v>
      </c>
      <c r="AM170" s="147">
        <f t="shared" ref="AM170" si="4140">IF(OR($H170=0,AL170=0),0,AL170/$H170)</f>
        <v>0</v>
      </c>
      <c r="AN170" s="194">
        <f t="shared" si="3913"/>
        <v>0</v>
      </c>
      <c r="AO170" s="147">
        <f t="shared" ref="AO170" si="4141">IF(OR($H170=0,AN170=0),0,AN170/$H170)</f>
        <v>0</v>
      </c>
      <c r="AP170" s="194">
        <f t="shared" si="3915"/>
        <v>0</v>
      </c>
      <c r="AQ170" s="147">
        <f t="shared" ref="AQ170" si="4142">IF(OR($H170=0,AP170=0),0,AP170/$H170)</f>
        <v>0</v>
      </c>
      <c r="AR170" s="194">
        <f t="shared" si="3917"/>
        <v>0</v>
      </c>
      <c r="AS170" s="147">
        <f t="shared" ref="AS170" si="4143">IF(OR($H170=0,AR170=0),0,AR170/$H170)</f>
        <v>0</v>
      </c>
      <c r="AT170" s="194">
        <f t="shared" si="3919"/>
        <v>0</v>
      </c>
      <c r="AU170" s="147">
        <f t="shared" ref="AU170" si="4144">IF(OR($H170=0,AT170=0),0,AT170/$H170)</f>
        <v>0</v>
      </c>
      <c r="AV170" s="194">
        <f t="shared" si="3921"/>
        <v>100</v>
      </c>
      <c r="AW170" s="147">
        <f t="shared" ref="AW170" si="4145">IF(OR($H170=0,AV170=0),0,AV170/$H170)</f>
        <v>1</v>
      </c>
      <c r="AX170" s="194">
        <f t="shared" si="3923"/>
        <v>100</v>
      </c>
      <c r="AY170" s="147">
        <f t="shared" ref="AY170" si="4146">IF(OR($H170=0,AX170=0),0,AX170/$H170)</f>
        <v>1</v>
      </c>
      <c r="AZ170" s="194">
        <f t="shared" si="3925"/>
        <v>100</v>
      </c>
      <c r="BA170" s="147">
        <f t="shared" ref="BA170" si="4147">IF(OR($H170=0,AZ170=0),0,AZ170/$H170)</f>
        <v>1</v>
      </c>
      <c r="BB170" s="194">
        <f t="shared" si="3927"/>
        <v>100</v>
      </c>
      <c r="BC170" s="147">
        <f t="shared" ref="BC170" si="4148">IF(OR($H170=0,BB170=0),0,BB170/$H170)</f>
        <v>1</v>
      </c>
      <c r="BD170" s="194">
        <f t="shared" si="3929"/>
        <v>100</v>
      </c>
      <c r="BE170" s="147">
        <f t="shared" ref="BE170" si="4149">IF(OR($H170=0,BD170=0),0,BD170/$H170)</f>
        <v>1</v>
      </c>
      <c r="BF170" s="194">
        <f t="shared" si="3931"/>
        <v>100</v>
      </c>
      <c r="BG170" s="147">
        <f t="shared" ref="BG170" si="4150">IF(OR($H170=0,BF170=0),0,BF170/$H170)</f>
        <v>1</v>
      </c>
      <c r="BH170" s="194">
        <f t="shared" si="3933"/>
        <v>100</v>
      </c>
      <c r="BI170" s="147">
        <f t="shared" ref="BI170" si="4151">IF(OR($H170=0,BH170=0),0,BH170/$H170)</f>
        <v>1</v>
      </c>
      <c r="BJ170" s="194">
        <f t="shared" si="3935"/>
        <v>100</v>
      </c>
      <c r="BK170" s="147">
        <f t="shared" ref="BK170" si="4152">IF(OR($H170=0,BJ170=0),0,BJ170/$H170)</f>
        <v>1</v>
      </c>
      <c r="BL170" s="194">
        <f t="shared" si="3937"/>
        <v>100</v>
      </c>
      <c r="BM170" s="147">
        <f t="shared" ref="BM170" si="4153">IF(OR($H170=0,BL170=0),0,BL170/$H170)</f>
        <v>1</v>
      </c>
      <c r="BN170" s="194">
        <f t="shared" si="3939"/>
        <v>100</v>
      </c>
      <c r="BO170" s="147">
        <f t="shared" ref="BO170" si="4154">IF(OR($H170=0,BN170=0),0,BN170/$H170)</f>
        <v>1</v>
      </c>
      <c r="BP170" s="194">
        <f t="shared" si="3941"/>
        <v>100</v>
      </c>
      <c r="BQ170" s="147">
        <f t="shared" ref="BQ170" si="4155">IF(OR($H170=0,BP170=0),0,BP170/$H170)</f>
        <v>1</v>
      </c>
      <c r="BR170" s="194">
        <f t="shared" si="3943"/>
        <v>100</v>
      </c>
      <c r="BS170" s="147">
        <f t="shared" ref="BS170" si="4156">IF(OR($H170=0,BR170=0),0,BR170/$H170)</f>
        <v>1</v>
      </c>
      <c r="BT170" s="194">
        <f t="shared" si="3945"/>
        <v>100</v>
      </c>
      <c r="BU170" s="147">
        <f t="shared" si="3946"/>
        <v>1</v>
      </c>
      <c r="BV170" s="194">
        <f t="shared" si="3947"/>
        <v>100</v>
      </c>
      <c r="BW170" s="147">
        <f t="shared" si="3948"/>
        <v>1</v>
      </c>
      <c r="BX170" s="194">
        <f t="shared" si="3949"/>
        <v>100</v>
      </c>
      <c r="BY170" s="147">
        <f t="shared" si="3950"/>
        <v>1</v>
      </c>
      <c r="BZ170" s="194">
        <f t="shared" si="3951"/>
        <v>100</v>
      </c>
      <c r="CA170" s="147">
        <f t="shared" si="3952"/>
        <v>1</v>
      </c>
      <c r="CB170" s="194">
        <f t="shared" si="3953"/>
        <v>100</v>
      </c>
      <c r="CC170" s="147">
        <f t="shared" si="3954"/>
        <v>1</v>
      </c>
      <c r="CD170" s="194">
        <f t="shared" si="3955"/>
        <v>100</v>
      </c>
      <c r="CE170" s="147">
        <f t="shared" si="3956"/>
        <v>1</v>
      </c>
      <c r="CF170" s="194">
        <f t="shared" si="3957"/>
        <v>100</v>
      </c>
      <c r="CG170" s="147">
        <f t="shared" si="3958"/>
        <v>1</v>
      </c>
      <c r="CH170" s="194">
        <f t="shared" si="3959"/>
        <v>100</v>
      </c>
      <c r="CI170" s="147">
        <f t="shared" si="3960"/>
        <v>1</v>
      </c>
      <c r="CJ170" s="194">
        <f t="shared" si="3961"/>
        <v>100</v>
      </c>
      <c r="CK170" s="147">
        <f t="shared" si="3962"/>
        <v>1</v>
      </c>
      <c r="CL170" s="194">
        <f t="shared" si="3963"/>
        <v>100</v>
      </c>
      <c r="CM170" s="147">
        <f t="shared" si="3964"/>
        <v>1</v>
      </c>
    </row>
    <row r="171" spans="1:91" s="142" customFormat="1" ht="14.1" customHeight="1">
      <c r="A171" s="74">
        <f t="shared" si="3324"/>
        <v>309</v>
      </c>
      <c r="B171" s="173" t="s">
        <v>62</v>
      </c>
      <c r="C171" s="174"/>
      <c r="D171" s="140">
        <v>0</v>
      </c>
      <c r="E171" s="140">
        <v>1</v>
      </c>
      <c r="F171" s="175">
        <v>45324</v>
      </c>
      <c r="G171" s="175">
        <v>45324</v>
      </c>
      <c r="H171" s="144">
        <v>100</v>
      </c>
      <c r="I171" s="144">
        <v>100</v>
      </c>
      <c r="J171" s="145" t="s">
        <v>32</v>
      </c>
      <c r="K171" s="141">
        <f t="shared" si="3890"/>
        <v>100</v>
      </c>
      <c r="L171" s="55">
        <f>D171/$D$141</f>
        <v>0</v>
      </c>
      <c r="M171" s="147">
        <f t="shared" si="3892"/>
        <v>1</v>
      </c>
      <c r="N171" s="148">
        <f t="shared" si="3893"/>
        <v>1</v>
      </c>
      <c r="O171" s="149">
        <f t="shared" si="3526"/>
        <v>0</v>
      </c>
      <c r="P171" s="150"/>
      <c r="T171" s="194">
        <f t="shared" si="3894"/>
        <v>0</v>
      </c>
      <c r="U171" s="147">
        <f t="shared" si="3895"/>
        <v>0</v>
      </c>
      <c r="V171" s="194">
        <f t="shared" si="3896"/>
        <v>0</v>
      </c>
      <c r="W171" s="147">
        <f t="shared" si="3895"/>
        <v>0</v>
      </c>
      <c r="X171" s="194">
        <f t="shared" si="3897"/>
        <v>0</v>
      </c>
      <c r="Y171" s="147">
        <f t="shared" ref="Y171" si="4157">IF(OR($H171=0,X171=0),0,X171/$H171)</f>
        <v>0</v>
      </c>
      <c r="Z171" s="194">
        <f t="shared" si="3899"/>
        <v>0</v>
      </c>
      <c r="AA171" s="147">
        <f t="shared" ref="AA171" si="4158">IF(OR($H171=0,Z171=0),0,Z171/$H171)</f>
        <v>0</v>
      </c>
      <c r="AB171" s="194">
        <f t="shared" si="3901"/>
        <v>0</v>
      </c>
      <c r="AC171" s="147">
        <f t="shared" ref="AC171" si="4159">IF(OR($H171=0,AB171=0),0,AB171/$H171)</f>
        <v>0</v>
      </c>
      <c r="AD171" s="194">
        <f t="shared" si="3903"/>
        <v>0</v>
      </c>
      <c r="AE171" s="147">
        <f t="shared" ref="AE171" si="4160">IF(OR($H171=0,AD171=0),0,AD171/$H171)</f>
        <v>0</v>
      </c>
      <c r="AF171" s="194">
        <f t="shared" si="3905"/>
        <v>0</v>
      </c>
      <c r="AG171" s="147">
        <f t="shared" ref="AG171" si="4161">IF(OR($H171=0,AF171=0),0,AF171/$H171)</f>
        <v>0</v>
      </c>
      <c r="AH171" s="194">
        <f t="shared" si="3907"/>
        <v>0</v>
      </c>
      <c r="AI171" s="147">
        <f t="shared" ref="AI171" si="4162">IF(OR($H171=0,AH171=0),0,AH171/$H171)</f>
        <v>0</v>
      </c>
      <c r="AJ171" s="194">
        <f t="shared" si="3909"/>
        <v>0</v>
      </c>
      <c r="AK171" s="147">
        <f t="shared" ref="AK171" si="4163">IF(OR($H171=0,AJ171=0),0,AJ171/$H171)</f>
        <v>0</v>
      </c>
      <c r="AL171" s="194">
        <f t="shared" si="3911"/>
        <v>0</v>
      </c>
      <c r="AM171" s="147">
        <f t="shared" ref="AM171" si="4164">IF(OR($H171=0,AL171=0),0,AL171/$H171)</f>
        <v>0</v>
      </c>
      <c r="AN171" s="194">
        <f t="shared" si="3913"/>
        <v>0</v>
      </c>
      <c r="AO171" s="147">
        <f t="shared" ref="AO171" si="4165">IF(OR($H171=0,AN171=0),0,AN171/$H171)</f>
        <v>0</v>
      </c>
      <c r="AP171" s="194">
        <f t="shared" si="3915"/>
        <v>0</v>
      </c>
      <c r="AQ171" s="147">
        <f t="shared" ref="AQ171" si="4166">IF(OR($H171=0,AP171=0),0,AP171/$H171)</f>
        <v>0</v>
      </c>
      <c r="AR171" s="194">
        <f t="shared" si="3917"/>
        <v>0</v>
      </c>
      <c r="AS171" s="147">
        <f t="shared" ref="AS171" si="4167">IF(OR($H171=0,AR171=0),0,AR171/$H171)</f>
        <v>0</v>
      </c>
      <c r="AT171" s="194">
        <f t="shared" si="3919"/>
        <v>0</v>
      </c>
      <c r="AU171" s="147">
        <f t="shared" ref="AU171" si="4168">IF(OR($H171=0,AT171=0),0,AT171/$H171)</f>
        <v>0</v>
      </c>
      <c r="AV171" s="194">
        <f t="shared" si="3921"/>
        <v>0</v>
      </c>
      <c r="AW171" s="147">
        <f t="shared" ref="AW171" si="4169">IF(OR($H171=0,AV171=0),0,AV171/$H171)</f>
        <v>0</v>
      </c>
      <c r="AX171" s="194">
        <f t="shared" si="3923"/>
        <v>0</v>
      </c>
      <c r="AY171" s="147">
        <f t="shared" ref="AY171" si="4170">IF(OR($H171=0,AX171=0),0,AX171/$H171)</f>
        <v>0</v>
      </c>
      <c r="AZ171" s="194">
        <f t="shared" si="3925"/>
        <v>100</v>
      </c>
      <c r="BA171" s="147">
        <f t="shared" ref="BA171" si="4171">IF(OR($H171=0,AZ171=0),0,AZ171/$H171)</f>
        <v>1</v>
      </c>
      <c r="BB171" s="194">
        <f t="shared" si="3927"/>
        <v>100</v>
      </c>
      <c r="BC171" s="147">
        <f t="shared" ref="BC171" si="4172">IF(OR($H171=0,BB171=0),0,BB171/$H171)</f>
        <v>1</v>
      </c>
      <c r="BD171" s="194">
        <f t="shared" si="3929"/>
        <v>100</v>
      </c>
      <c r="BE171" s="147">
        <f t="shared" ref="BE171" si="4173">IF(OR($H171=0,BD171=0),0,BD171/$H171)</f>
        <v>1</v>
      </c>
      <c r="BF171" s="194">
        <f t="shared" si="3931"/>
        <v>100</v>
      </c>
      <c r="BG171" s="147">
        <f t="shared" ref="BG171" si="4174">IF(OR($H171=0,BF171=0),0,BF171/$H171)</f>
        <v>1</v>
      </c>
      <c r="BH171" s="194">
        <f t="shared" si="3933"/>
        <v>100</v>
      </c>
      <c r="BI171" s="147">
        <f t="shared" ref="BI171" si="4175">IF(OR($H171=0,BH171=0),0,BH171/$H171)</f>
        <v>1</v>
      </c>
      <c r="BJ171" s="194">
        <f t="shared" si="3935"/>
        <v>100</v>
      </c>
      <c r="BK171" s="147">
        <f t="shared" ref="BK171" si="4176">IF(OR($H171=0,BJ171=0),0,BJ171/$H171)</f>
        <v>1</v>
      </c>
      <c r="BL171" s="194">
        <f t="shared" si="3937"/>
        <v>100</v>
      </c>
      <c r="BM171" s="147">
        <f t="shared" ref="BM171" si="4177">IF(OR($H171=0,BL171=0),0,BL171/$H171)</f>
        <v>1</v>
      </c>
      <c r="BN171" s="194">
        <f t="shared" si="3939"/>
        <v>100</v>
      </c>
      <c r="BO171" s="147">
        <f t="shared" ref="BO171" si="4178">IF(OR($H171=0,BN171=0),0,BN171/$H171)</f>
        <v>1</v>
      </c>
      <c r="BP171" s="194">
        <f t="shared" si="3941"/>
        <v>100</v>
      </c>
      <c r="BQ171" s="147">
        <f t="shared" ref="BQ171" si="4179">IF(OR($H171=0,BP171=0),0,BP171/$H171)</f>
        <v>1</v>
      </c>
      <c r="BR171" s="194">
        <f t="shared" si="3943"/>
        <v>100</v>
      </c>
      <c r="BS171" s="147">
        <f t="shared" ref="BS171" si="4180">IF(OR($H171=0,BR171=0),0,BR171/$H171)</f>
        <v>1</v>
      </c>
      <c r="BT171" s="194">
        <f t="shared" si="3945"/>
        <v>100</v>
      </c>
      <c r="BU171" s="147">
        <f t="shared" si="3946"/>
        <v>1</v>
      </c>
      <c r="BV171" s="194">
        <f t="shared" si="3947"/>
        <v>100</v>
      </c>
      <c r="BW171" s="147">
        <f t="shared" si="3948"/>
        <v>1</v>
      </c>
      <c r="BX171" s="194">
        <f t="shared" si="3949"/>
        <v>100</v>
      </c>
      <c r="BY171" s="147">
        <f t="shared" si="3950"/>
        <v>1</v>
      </c>
      <c r="BZ171" s="194">
        <f t="shared" si="3951"/>
        <v>100</v>
      </c>
      <c r="CA171" s="147">
        <f t="shared" si="3952"/>
        <v>1</v>
      </c>
      <c r="CB171" s="194">
        <f t="shared" si="3953"/>
        <v>100</v>
      </c>
      <c r="CC171" s="147">
        <f t="shared" si="3954"/>
        <v>1</v>
      </c>
      <c r="CD171" s="194">
        <f t="shared" si="3955"/>
        <v>100</v>
      </c>
      <c r="CE171" s="147">
        <f t="shared" si="3956"/>
        <v>1</v>
      </c>
      <c r="CF171" s="194">
        <f t="shared" si="3957"/>
        <v>100</v>
      </c>
      <c r="CG171" s="147">
        <f t="shared" si="3958"/>
        <v>1</v>
      </c>
      <c r="CH171" s="194">
        <f t="shared" si="3959"/>
        <v>100</v>
      </c>
      <c r="CI171" s="147">
        <f t="shared" si="3960"/>
        <v>1</v>
      </c>
      <c r="CJ171" s="194">
        <f t="shared" si="3961"/>
        <v>100</v>
      </c>
      <c r="CK171" s="147">
        <f t="shared" si="3962"/>
        <v>1</v>
      </c>
      <c r="CL171" s="194">
        <f t="shared" si="3963"/>
        <v>100</v>
      </c>
      <c r="CM171" s="147">
        <f t="shared" si="3964"/>
        <v>1</v>
      </c>
    </row>
    <row r="172" spans="1:91" s="100" customFormat="1" ht="14.1" customHeight="1">
      <c r="A172" s="74">
        <f t="shared" si="3324"/>
        <v>310</v>
      </c>
      <c r="B172" s="179" t="s">
        <v>108</v>
      </c>
      <c r="C172" s="180"/>
      <c r="D172" s="111">
        <v>453</v>
      </c>
      <c r="E172" s="111">
        <v>69</v>
      </c>
      <c r="F172" s="181">
        <v>45282</v>
      </c>
      <c r="G172" s="181">
        <v>45350</v>
      </c>
      <c r="H172" s="103"/>
      <c r="I172" s="103"/>
      <c r="J172" s="104"/>
      <c r="K172" s="105"/>
      <c r="L172" s="106">
        <f>D172/$D$140</f>
        <v>0.32173295454545453</v>
      </c>
      <c r="M172" s="107">
        <f>$L173*M173+$L185*M185</f>
        <v>0.99999999999999978</v>
      </c>
      <c r="N172" s="107">
        <f>$L173*N173+$L185*N185</f>
        <v>0.99999999999999978</v>
      </c>
      <c r="O172" s="108">
        <f t="shared" si="3526"/>
        <v>0</v>
      </c>
      <c r="P172" s="109"/>
      <c r="T172" s="196"/>
      <c r="U172" s="107">
        <f>$L173*U173+$L185*U185</f>
        <v>0</v>
      </c>
      <c r="V172" s="196"/>
      <c r="W172" s="107">
        <f>$L173*W173+$L185*W185</f>
        <v>0</v>
      </c>
      <c r="X172" s="196"/>
      <c r="Y172" s="107">
        <f>$L173*Y173+$L185*Y185</f>
        <v>0</v>
      </c>
      <c r="Z172" s="196"/>
      <c r="AA172" s="107">
        <f>$L173*AA173+$L185*AA185</f>
        <v>0</v>
      </c>
      <c r="AB172" s="196"/>
      <c r="AC172" s="107">
        <f>$L173*AC173+$L185*AC185</f>
        <v>0</v>
      </c>
      <c r="AD172" s="196"/>
      <c r="AE172" s="107">
        <f>$L173*AE173+$L185*AE185</f>
        <v>0</v>
      </c>
      <c r="AF172" s="196"/>
      <c r="AG172" s="107">
        <f>$L173*AG173+$L185*AG185</f>
        <v>0</v>
      </c>
      <c r="AH172" s="196"/>
      <c r="AI172" s="107">
        <f>$L173*AI173+$L185*AI185</f>
        <v>0</v>
      </c>
      <c r="AJ172" s="196"/>
      <c r="AK172" s="107">
        <f>$L173*AK173+$L185*AK185</f>
        <v>0</v>
      </c>
      <c r="AL172" s="196"/>
      <c r="AM172" s="107">
        <f>$L173*AM173+$L185*AM185</f>
        <v>0</v>
      </c>
      <c r="AN172" s="196"/>
      <c r="AO172" s="107">
        <f>$L173*AO173+$L185*AO185</f>
        <v>3.3112582781456949E-2</v>
      </c>
      <c r="AP172" s="196"/>
      <c r="AQ172" s="107">
        <f>$L173*AQ173+$L185*AQ185</f>
        <v>0.10596026490066224</v>
      </c>
      <c r="AR172" s="196"/>
      <c r="AS172" s="107">
        <f>$L173*AS173+$L185*AS185</f>
        <v>0.21633554083885206</v>
      </c>
      <c r="AT172" s="196"/>
      <c r="AU172" s="107">
        <f>$L173*AU173+$L185*AU185</f>
        <v>0.3620309050772626</v>
      </c>
      <c r="AV172" s="196"/>
      <c r="AW172" s="107">
        <f>$L173*AW173+$L185*AW185</f>
        <v>0.51655629139072845</v>
      </c>
      <c r="AX172" s="196"/>
      <c r="AY172" s="107">
        <f>$L173*AY173+$L185*AY185</f>
        <v>0.67108167770419425</v>
      </c>
      <c r="AZ172" s="196"/>
      <c r="BA172" s="107">
        <f>$L173*BA173+$L185*BA185</f>
        <v>0.8167770419426047</v>
      </c>
      <c r="BB172" s="196"/>
      <c r="BC172" s="107">
        <f>$L173*BC173+$L185*BC185</f>
        <v>0.91169977924944801</v>
      </c>
      <c r="BD172" s="196"/>
      <c r="BE172" s="107">
        <f>$L173*BE173+$L185*BE185</f>
        <v>0.9735099337748343</v>
      </c>
      <c r="BF172" s="196"/>
      <c r="BG172" s="107">
        <f>$L173*BG173+$L185*BG185</f>
        <v>0.99999999999999978</v>
      </c>
      <c r="BH172" s="196"/>
      <c r="BI172" s="107">
        <f>$L173*BI173+$L185*BI185</f>
        <v>0.99999999999999978</v>
      </c>
      <c r="BJ172" s="196"/>
      <c r="BK172" s="107">
        <f>$L173*BK173+$L185*BK185</f>
        <v>0.99999999999999978</v>
      </c>
      <c r="BL172" s="196"/>
      <c r="BM172" s="107">
        <f>$L173*BM173+$L185*BM185</f>
        <v>0.99999999999999978</v>
      </c>
      <c r="BN172" s="196"/>
      <c r="BO172" s="107">
        <f>$L173*BO173+$L185*BO185</f>
        <v>0.99999999999999978</v>
      </c>
      <c r="BP172" s="196"/>
      <c r="BQ172" s="107">
        <f>$L173*BQ173+$L185*BQ185</f>
        <v>0.99999999999999978</v>
      </c>
      <c r="BR172" s="196"/>
      <c r="BS172" s="107">
        <f>$L173*BS173+$L185*BS185</f>
        <v>0.99999999999999978</v>
      </c>
      <c r="BT172" s="196"/>
      <c r="BU172" s="107">
        <f t="shared" ref="BU172" si="4181">$L173*BU173+$L185*BU185</f>
        <v>0.99999999999999978</v>
      </c>
      <c r="BV172" s="196"/>
      <c r="BW172" s="107">
        <f t="shared" ref="BW172" si="4182">$L173*BW173+$L185*BW185</f>
        <v>0.99999999999999978</v>
      </c>
      <c r="BX172" s="196"/>
      <c r="BY172" s="107">
        <f t="shared" ref="BY172" si="4183">$L173*BY173+$L185*BY185</f>
        <v>0.99999999999999978</v>
      </c>
      <c r="BZ172" s="196"/>
      <c r="CA172" s="107">
        <f t="shared" ref="CA172" si="4184">$L173*CA173+$L185*CA185</f>
        <v>0.99999999999999978</v>
      </c>
      <c r="CB172" s="196"/>
      <c r="CC172" s="107">
        <f t="shared" ref="CC172" si="4185">$L173*CC173+$L185*CC185</f>
        <v>0.99999999999999978</v>
      </c>
      <c r="CD172" s="196"/>
      <c r="CE172" s="107">
        <f t="shared" ref="CE172" si="4186">$L173*CE173+$L185*CE185</f>
        <v>0.99999999999999978</v>
      </c>
      <c r="CF172" s="196"/>
      <c r="CG172" s="107">
        <f t="shared" ref="CG172" si="4187">$L173*CG173+$L185*CG185</f>
        <v>0.99999999999999978</v>
      </c>
      <c r="CH172" s="196"/>
      <c r="CI172" s="107">
        <f t="shared" ref="CI172" si="4188">$L173*CI173+$L185*CI185</f>
        <v>0.99999999999999978</v>
      </c>
      <c r="CJ172" s="196"/>
      <c r="CK172" s="107">
        <f t="shared" ref="CK172" si="4189">$L173*CK173+$L185*CK185</f>
        <v>0.99999999999999978</v>
      </c>
      <c r="CL172" s="196"/>
      <c r="CM172" s="107">
        <f t="shared" ref="CM172" si="4190">$L173*CM173+$L185*CM185</f>
        <v>0.99999999999999978</v>
      </c>
    </row>
    <row r="173" spans="1:91" s="112" customFormat="1" ht="14.1" customHeight="1">
      <c r="A173" s="74">
        <f t="shared" si="3324"/>
        <v>311</v>
      </c>
      <c r="B173" s="182" t="s">
        <v>109</v>
      </c>
      <c r="C173" s="183"/>
      <c r="D173" s="124">
        <v>453</v>
      </c>
      <c r="E173" s="124">
        <v>69</v>
      </c>
      <c r="F173" s="184">
        <v>45282</v>
      </c>
      <c r="G173" s="184">
        <v>45350</v>
      </c>
      <c r="H173" s="115"/>
      <c r="I173" s="115"/>
      <c r="J173" s="116"/>
      <c r="K173" s="122"/>
      <c r="L173" s="123">
        <f>D173/$D$172</f>
        <v>1</v>
      </c>
      <c r="M173" s="119" cm="1">
        <f t="array" ref="M173">SUMPRODUCT($L174:$L184*M174:M184)</f>
        <v>0.99999999999999978</v>
      </c>
      <c r="N173" s="119" cm="1">
        <f t="array" ref="N173">SUMPRODUCT($L174:$L184*N174:N184)</f>
        <v>0.99999999999999978</v>
      </c>
      <c r="O173" s="120">
        <f t="shared" si="3526"/>
        <v>0</v>
      </c>
      <c r="P173" s="121"/>
      <c r="T173" s="197"/>
      <c r="U173" s="119" cm="1">
        <f t="array" ref="U173">SUMPRODUCT($L174:$L184*U174:U184)</f>
        <v>0</v>
      </c>
      <c r="V173" s="197"/>
      <c r="W173" s="119" cm="1">
        <f t="array" ref="W173">SUMPRODUCT($L174:$L184*W174:W184)</f>
        <v>0</v>
      </c>
      <c r="X173" s="197"/>
      <c r="Y173" s="119" cm="1">
        <f t="array" ref="Y173">SUMPRODUCT($L174:$L184*Y174:Y184)</f>
        <v>0</v>
      </c>
      <c r="Z173" s="197"/>
      <c r="AA173" s="119" cm="1">
        <f t="array" ref="AA173">SUMPRODUCT($L174:$L184*AA174:AA184)</f>
        <v>0</v>
      </c>
      <c r="AB173" s="197"/>
      <c r="AC173" s="119" cm="1">
        <f t="array" ref="AC173">SUMPRODUCT($L174:$L184*AC174:AC184)</f>
        <v>0</v>
      </c>
      <c r="AD173" s="197"/>
      <c r="AE173" s="119" cm="1">
        <f t="array" ref="AE173">SUMPRODUCT($L174:$L184*AE174:AE184)</f>
        <v>0</v>
      </c>
      <c r="AF173" s="197"/>
      <c r="AG173" s="119" cm="1">
        <f t="array" ref="AG173">SUMPRODUCT($L174:$L184*AG174:AG184)</f>
        <v>0</v>
      </c>
      <c r="AH173" s="197"/>
      <c r="AI173" s="119" cm="1">
        <f t="array" ref="AI173">SUMPRODUCT($L174:$L184*AI174:AI184)</f>
        <v>0</v>
      </c>
      <c r="AJ173" s="197"/>
      <c r="AK173" s="119" cm="1">
        <f t="array" ref="AK173">SUMPRODUCT($L174:$L184*AK174:AK184)</f>
        <v>0</v>
      </c>
      <c r="AL173" s="197"/>
      <c r="AM173" s="119" cm="1">
        <f t="array" ref="AM173">SUMPRODUCT($L174:$L184*AM174:AM184)</f>
        <v>0</v>
      </c>
      <c r="AN173" s="197"/>
      <c r="AO173" s="119" cm="1">
        <f t="array" ref="AO173">SUMPRODUCT($L174:$L184*AO174:AO184)</f>
        <v>3.3112582781456949E-2</v>
      </c>
      <c r="AP173" s="197"/>
      <c r="AQ173" s="119" cm="1">
        <f t="array" ref="AQ173">SUMPRODUCT($L174:$L184*AQ174:AQ184)</f>
        <v>0.10596026490066224</v>
      </c>
      <c r="AR173" s="197"/>
      <c r="AS173" s="119" cm="1">
        <f t="array" ref="AS173">SUMPRODUCT($L174:$L184*AS174:AS184)</f>
        <v>0.21633554083885206</v>
      </c>
      <c r="AT173" s="197"/>
      <c r="AU173" s="119" cm="1">
        <f t="array" ref="AU173">SUMPRODUCT($L174:$L184*AU174:AU184)</f>
        <v>0.3620309050772626</v>
      </c>
      <c r="AV173" s="197"/>
      <c r="AW173" s="119" cm="1">
        <f t="array" ref="AW173">SUMPRODUCT($L174:$L184*AW174:AW184)</f>
        <v>0.51655629139072845</v>
      </c>
      <c r="AX173" s="197"/>
      <c r="AY173" s="119" cm="1">
        <f t="array" ref="AY173">SUMPRODUCT($L174:$L184*AY174:AY184)</f>
        <v>0.67108167770419425</v>
      </c>
      <c r="AZ173" s="197"/>
      <c r="BA173" s="119" cm="1">
        <f t="array" ref="BA173">SUMPRODUCT($L174:$L184*BA174:BA184)</f>
        <v>0.8167770419426047</v>
      </c>
      <c r="BB173" s="197"/>
      <c r="BC173" s="119" cm="1">
        <f t="array" ref="BC173">SUMPRODUCT($L174:$L184*BC174:BC184)</f>
        <v>0.91169977924944801</v>
      </c>
      <c r="BD173" s="197"/>
      <c r="BE173" s="119" cm="1">
        <f t="array" ref="BE173">SUMPRODUCT($L174:$L184*BE174:BE184)</f>
        <v>0.9735099337748343</v>
      </c>
      <c r="BF173" s="197"/>
      <c r="BG173" s="119" cm="1">
        <f t="array" ref="BG173">SUMPRODUCT($L174:$L184*BG174:BG184)</f>
        <v>0.99999999999999978</v>
      </c>
      <c r="BH173" s="197"/>
      <c r="BI173" s="119" cm="1">
        <f t="array" ref="BI173">SUMPRODUCT($L174:$L184*BI174:BI184)</f>
        <v>0.99999999999999978</v>
      </c>
      <c r="BJ173" s="197"/>
      <c r="BK173" s="119" cm="1">
        <f t="array" ref="BK173">SUMPRODUCT($L174:$L184*BK174:BK184)</f>
        <v>0.99999999999999978</v>
      </c>
      <c r="BL173" s="197"/>
      <c r="BM173" s="119" cm="1">
        <f t="array" ref="BM173">SUMPRODUCT($L174:$L184*BM174:BM184)</f>
        <v>0.99999999999999978</v>
      </c>
      <c r="BN173" s="197"/>
      <c r="BO173" s="119" cm="1">
        <f t="array" ref="BO173">SUMPRODUCT($L174:$L184*BO174:BO184)</f>
        <v>0.99999999999999978</v>
      </c>
      <c r="BP173" s="197"/>
      <c r="BQ173" s="119" cm="1">
        <f t="array" ref="BQ173">SUMPRODUCT($L174:$L184*BQ174:BQ184)</f>
        <v>0.99999999999999978</v>
      </c>
      <c r="BR173" s="197"/>
      <c r="BS173" s="119" cm="1">
        <f t="array" ref="BS173">SUMPRODUCT($L174:$L184*BS174:BS184)</f>
        <v>0.99999999999999978</v>
      </c>
      <c r="BT173" s="197"/>
      <c r="BU173" s="119" cm="1">
        <f t="array" ref="BU173">SUMPRODUCT($L174:$L184*BU174:BU184)</f>
        <v>0.99999999999999978</v>
      </c>
      <c r="BV173" s="197"/>
      <c r="BW173" s="119" cm="1">
        <f t="array" ref="BW173">SUMPRODUCT($L174:$L184*BW174:BW184)</f>
        <v>0.99999999999999978</v>
      </c>
      <c r="BX173" s="197"/>
      <c r="BY173" s="119" cm="1">
        <f t="array" ref="BY173">SUMPRODUCT($L174:$L184*BY174:BY184)</f>
        <v>0.99999999999999978</v>
      </c>
      <c r="BZ173" s="197"/>
      <c r="CA173" s="119" cm="1">
        <f t="array" ref="CA173">SUMPRODUCT($L174:$L184*CA174:CA184)</f>
        <v>0.99999999999999978</v>
      </c>
      <c r="CB173" s="197"/>
      <c r="CC173" s="119" cm="1">
        <f t="array" ref="CC173">SUMPRODUCT($L174:$L184*CC174:CC184)</f>
        <v>0.99999999999999978</v>
      </c>
      <c r="CD173" s="197"/>
      <c r="CE173" s="119" cm="1">
        <f t="array" ref="CE173">SUMPRODUCT($L174:$L184*CE174:CE184)</f>
        <v>0.99999999999999978</v>
      </c>
      <c r="CF173" s="197"/>
      <c r="CG173" s="119" cm="1">
        <f t="array" ref="CG173">SUMPRODUCT($L174:$L184*CG174:CG184)</f>
        <v>0.99999999999999978</v>
      </c>
      <c r="CH173" s="197"/>
      <c r="CI173" s="119" cm="1">
        <f t="array" ref="CI173">SUMPRODUCT($L174:$L184*CI174:CI184)</f>
        <v>0.99999999999999978</v>
      </c>
      <c r="CJ173" s="197"/>
      <c r="CK173" s="119" cm="1">
        <f t="array" ref="CK173">SUMPRODUCT($L174:$L184*CK174:CK184)</f>
        <v>0.99999999999999978</v>
      </c>
      <c r="CL173" s="197"/>
      <c r="CM173" s="119" cm="1">
        <f t="array" ref="CM173">SUMPRODUCT($L174:$L184*CM174:CM184)</f>
        <v>0.99999999999999978</v>
      </c>
    </row>
    <row r="174" spans="1:91" s="142" customFormat="1" ht="14.1" customHeight="1">
      <c r="A174" s="74">
        <f t="shared" si="3324"/>
        <v>312</v>
      </c>
      <c r="B174" s="173" t="s">
        <v>49</v>
      </c>
      <c r="C174" s="174"/>
      <c r="D174" s="140">
        <v>46</v>
      </c>
      <c r="E174" s="140">
        <v>46</v>
      </c>
      <c r="F174" s="175">
        <v>45282</v>
      </c>
      <c r="G174" s="175">
        <v>45327</v>
      </c>
      <c r="H174" s="144">
        <v>100</v>
      </c>
      <c r="I174" s="144">
        <v>100</v>
      </c>
      <c r="J174" s="145" t="s">
        <v>32</v>
      </c>
      <c r="K174" s="141">
        <f t="shared" ref="K174:K185" si="4191">IF(OR(F174="",G174="",H174=""),0,MIN(MAX(IF(F174&gt;$O$1,0,(((G174-F174)-(G174-$O$1))*(10/E174)/10)),0),1)*H174)</f>
        <v>100</v>
      </c>
      <c r="L174" s="55">
        <f t="shared" ref="L174:L184" si="4192">D174/$D$173</f>
        <v>0.10154525386313466</v>
      </c>
      <c r="M174" s="147">
        <f t="shared" ref="M174:M185" si="4193">IF(OR(H174=0,K174=0),0,K174/H174)</f>
        <v>1</v>
      </c>
      <c r="N174" s="148">
        <f t="shared" ref="N174:N185" si="4194">IF(OR(H174=0,I174=0),0,I174/H174)</f>
        <v>1</v>
      </c>
      <c r="O174" s="149">
        <f t="shared" si="3526"/>
        <v>0</v>
      </c>
      <c r="P174" s="150"/>
      <c r="T174" s="194">
        <f t="shared" ref="T174:T185" si="4195">IF(OR($F174="",$G174="",$H174=""),0,MIN(MAX(IF($F174&gt;U$1,0,((($G174-$F174)-($G174-U$1))*(10/$E174)/10)),0),1)*$H174)</f>
        <v>0</v>
      </c>
      <c r="U174" s="147">
        <f t="shared" ref="U174:W185" si="4196">IF(OR($H174=0,T174=0),0,T174/$H174)</f>
        <v>0</v>
      </c>
      <c r="V174" s="194">
        <f t="shared" ref="V174:V185" si="4197">IF(OR($F174="",$G174="",$H174=""),0,MIN(MAX(IF($F174&gt;W$1,0,((($G174-$F174)-($G174-W$1))*(10/$E174)/10)),0),1)*$H174)</f>
        <v>0</v>
      </c>
      <c r="W174" s="147">
        <f t="shared" si="4196"/>
        <v>0</v>
      </c>
      <c r="X174" s="194">
        <f t="shared" ref="X174:X185" si="4198">IF(OR($F174="",$G174="",$H174=""),0,MIN(MAX(IF($F174&gt;Y$1,0,((($G174-$F174)-($G174-Y$1))*(10/$E174)/10)),0),1)*$H174)</f>
        <v>0</v>
      </c>
      <c r="Y174" s="147">
        <f t="shared" ref="Y174" si="4199">IF(OR($H174=0,X174=0),0,X174/$H174)</f>
        <v>0</v>
      </c>
      <c r="Z174" s="194">
        <f t="shared" ref="Z174:Z185" si="4200">IF(OR($F174="",$G174="",$H174=""),0,MIN(MAX(IF($F174&gt;AA$1,0,((($G174-$F174)-($G174-AA$1))*(10/$E174)/10)),0),1)*$H174)</f>
        <v>0</v>
      </c>
      <c r="AA174" s="147">
        <f t="shared" ref="AA174" si="4201">IF(OR($H174=0,Z174=0),0,Z174/$H174)</f>
        <v>0</v>
      </c>
      <c r="AB174" s="194">
        <f t="shared" ref="AB174:AB185" si="4202">IF(OR($F174="",$G174="",$H174=""),0,MIN(MAX(IF($F174&gt;AC$1,0,((($G174-$F174)-($G174-AC$1))*(10/$E174)/10)),0),1)*$H174)</f>
        <v>0</v>
      </c>
      <c r="AC174" s="147">
        <f t="shared" ref="AC174" si="4203">IF(OR($H174=0,AB174=0),0,AB174/$H174)</f>
        <v>0</v>
      </c>
      <c r="AD174" s="194">
        <f t="shared" ref="AD174:AD185" si="4204">IF(OR($F174="",$G174="",$H174=""),0,MIN(MAX(IF($F174&gt;AE$1,0,((($G174-$F174)-($G174-AE$1))*(10/$E174)/10)),0),1)*$H174)</f>
        <v>0</v>
      </c>
      <c r="AE174" s="147">
        <f t="shared" ref="AE174" si="4205">IF(OR($H174=0,AD174=0),0,AD174/$H174)</f>
        <v>0</v>
      </c>
      <c r="AF174" s="194">
        <f t="shared" ref="AF174:AF185" si="4206">IF(OR($F174="",$G174="",$H174=""),0,MIN(MAX(IF($F174&gt;AG$1,0,((($G174-$F174)-($G174-AG$1))*(10/$E174)/10)),0),1)*$H174)</f>
        <v>0</v>
      </c>
      <c r="AG174" s="147">
        <f t="shared" ref="AG174" si="4207">IF(OR($H174=0,AF174=0),0,AF174/$H174)</f>
        <v>0</v>
      </c>
      <c r="AH174" s="194">
        <f t="shared" ref="AH174:AH185" si="4208">IF(OR($F174="",$G174="",$H174=""),0,MIN(MAX(IF($F174&gt;AI$1,0,((($G174-$F174)-($G174-AI$1))*(10/$E174)/10)),0),1)*$H174)</f>
        <v>0</v>
      </c>
      <c r="AI174" s="147">
        <f t="shared" ref="AI174" si="4209">IF(OR($H174=0,AH174=0),0,AH174/$H174)</f>
        <v>0</v>
      </c>
      <c r="AJ174" s="194">
        <f t="shared" ref="AJ174:AJ185" si="4210">IF(OR($F174="",$G174="",$H174=""),0,MIN(MAX(IF($F174&gt;AK$1,0,((($G174-$F174)-($G174-AK$1))*(10/$E174)/10)),0),1)*$H174)</f>
        <v>0</v>
      </c>
      <c r="AK174" s="147">
        <f t="shared" ref="AK174" si="4211">IF(OR($H174=0,AJ174=0),0,AJ174/$H174)</f>
        <v>0</v>
      </c>
      <c r="AL174" s="194">
        <f t="shared" ref="AL174:AL185" si="4212">IF(OR($F174="",$G174="",$H174=""),0,MIN(MAX(IF($F174&gt;AM$1,0,((($G174-$F174)-($G174-AM$1))*(10/$E174)/10)),0),1)*$H174)</f>
        <v>0</v>
      </c>
      <c r="AM174" s="147">
        <f t="shared" ref="AM174" si="4213">IF(OR($H174=0,AL174=0),0,AL174/$H174)</f>
        <v>0</v>
      </c>
      <c r="AN174" s="194">
        <f t="shared" ref="AN174:AN185" si="4214">IF(OR($F174="",$G174="",$H174=""),0,MIN(MAX(IF($F174&gt;AO$1,0,((($G174-$F174)-($G174-AO$1))*(10/$E174)/10)),0),1)*$H174)</f>
        <v>15.217391304347824</v>
      </c>
      <c r="AO174" s="147">
        <f t="shared" ref="AO174" si="4215">IF(OR($H174=0,AN174=0),0,AN174/$H174)</f>
        <v>0.15217391304347824</v>
      </c>
      <c r="AP174" s="194">
        <f t="shared" ref="AP174:AP185" si="4216">IF(OR($F174="",$G174="",$H174=""),0,MIN(MAX(IF($F174&gt;AQ$1,0,((($G174-$F174)-($G174-AQ$1))*(10/$E174)/10)),0),1)*$H174)</f>
        <v>30.434782608695649</v>
      </c>
      <c r="AQ174" s="147">
        <f t="shared" ref="AQ174" si="4217">IF(OR($H174=0,AP174=0),0,AP174/$H174)</f>
        <v>0.30434782608695649</v>
      </c>
      <c r="AR174" s="194">
        <f t="shared" ref="AR174:AR185" si="4218">IF(OR($F174="",$G174="",$H174=""),0,MIN(MAX(IF($F174&gt;AS$1,0,((($G174-$F174)-($G174-AS$1))*(10/$E174)/10)),0),1)*$H174)</f>
        <v>45.652173913043477</v>
      </c>
      <c r="AS174" s="147">
        <f t="shared" ref="AS174" si="4219">IF(OR($H174=0,AR174=0),0,AR174/$H174)</f>
        <v>0.45652173913043476</v>
      </c>
      <c r="AT174" s="194">
        <f t="shared" ref="AT174:AT185" si="4220">IF(OR($F174="",$G174="",$H174=""),0,MIN(MAX(IF($F174&gt;AU$1,0,((($G174-$F174)-($G174-AU$1))*(10/$E174)/10)),0),1)*$H174)</f>
        <v>60.869565217391298</v>
      </c>
      <c r="AU174" s="147">
        <f t="shared" ref="AU174" si="4221">IF(OR($H174=0,AT174=0),0,AT174/$H174)</f>
        <v>0.60869565217391297</v>
      </c>
      <c r="AV174" s="194">
        <f t="shared" ref="AV174:AV185" si="4222">IF(OR($F174="",$G174="",$H174=""),0,MIN(MAX(IF($F174&gt;AW$1,0,((($G174-$F174)-($G174-AW$1))*(10/$E174)/10)),0),1)*$H174)</f>
        <v>76.08695652173914</v>
      </c>
      <c r="AW174" s="147">
        <f t="shared" ref="AW174" si="4223">IF(OR($H174=0,AV174=0),0,AV174/$H174)</f>
        <v>0.76086956521739135</v>
      </c>
      <c r="AX174" s="194">
        <f t="shared" ref="AX174:AX185" si="4224">IF(OR($F174="",$G174="",$H174=""),0,MIN(MAX(IF($F174&gt;AY$1,0,((($G174-$F174)-($G174-AY$1))*(10/$E174)/10)),0),1)*$H174)</f>
        <v>91.304347826086953</v>
      </c>
      <c r="AY174" s="147">
        <f t="shared" ref="AY174" si="4225">IF(OR($H174=0,AX174=0),0,AX174/$H174)</f>
        <v>0.91304347826086951</v>
      </c>
      <c r="AZ174" s="194">
        <f t="shared" ref="AZ174:AZ185" si="4226">IF(OR($F174="",$G174="",$H174=""),0,MIN(MAX(IF($F174&gt;BA$1,0,((($G174-$F174)-($G174-BA$1))*(10/$E174)/10)),0),1)*$H174)</f>
        <v>100</v>
      </c>
      <c r="BA174" s="147">
        <f t="shared" ref="BA174" si="4227">IF(OR($H174=0,AZ174=0),0,AZ174/$H174)</f>
        <v>1</v>
      </c>
      <c r="BB174" s="194">
        <f t="shared" ref="BB174:BB185" si="4228">IF(OR($F174="",$G174="",$H174=""),0,MIN(MAX(IF($F174&gt;BC$1,0,((($G174-$F174)-($G174-BC$1))*(10/$E174)/10)),0),1)*$H174)</f>
        <v>100</v>
      </c>
      <c r="BC174" s="147">
        <f t="shared" ref="BC174" si="4229">IF(OR($H174=0,BB174=0),0,BB174/$H174)</f>
        <v>1</v>
      </c>
      <c r="BD174" s="194">
        <f t="shared" ref="BD174:BD185" si="4230">IF(OR($F174="",$G174="",$H174=""),0,MIN(MAX(IF($F174&gt;BE$1,0,((($G174-$F174)-($G174-BE$1))*(10/$E174)/10)),0),1)*$H174)</f>
        <v>100</v>
      </c>
      <c r="BE174" s="147">
        <f t="shared" ref="BE174" si="4231">IF(OR($H174=0,BD174=0),0,BD174/$H174)</f>
        <v>1</v>
      </c>
      <c r="BF174" s="194">
        <f t="shared" ref="BF174:BF185" si="4232">IF(OR($F174="",$G174="",$H174=""),0,MIN(MAX(IF($F174&gt;BG$1,0,((($G174-$F174)-($G174-BG$1))*(10/$E174)/10)),0),1)*$H174)</f>
        <v>100</v>
      </c>
      <c r="BG174" s="147">
        <f t="shared" ref="BG174" si="4233">IF(OR($H174=0,BF174=0),0,BF174/$H174)</f>
        <v>1</v>
      </c>
      <c r="BH174" s="194">
        <f t="shared" ref="BH174:BH185" si="4234">IF(OR($F174="",$G174="",$H174=""),0,MIN(MAX(IF($F174&gt;BI$1,0,((($G174-$F174)-($G174-BI$1))*(10/$E174)/10)),0),1)*$H174)</f>
        <v>100</v>
      </c>
      <c r="BI174" s="147">
        <f t="shared" ref="BI174" si="4235">IF(OR($H174=0,BH174=0),0,BH174/$H174)</f>
        <v>1</v>
      </c>
      <c r="BJ174" s="194">
        <f t="shared" ref="BJ174:BJ185" si="4236">IF(OR($F174="",$G174="",$H174=""),0,MIN(MAX(IF($F174&gt;BK$1,0,((($G174-$F174)-($G174-BK$1))*(10/$E174)/10)),0),1)*$H174)</f>
        <v>100</v>
      </c>
      <c r="BK174" s="147">
        <f t="shared" ref="BK174" si="4237">IF(OR($H174=0,BJ174=0),0,BJ174/$H174)</f>
        <v>1</v>
      </c>
      <c r="BL174" s="194">
        <f t="shared" ref="BL174:BL185" si="4238">IF(OR($F174="",$G174="",$H174=""),0,MIN(MAX(IF($F174&gt;BM$1,0,((($G174-$F174)-($G174-BM$1))*(10/$E174)/10)),0),1)*$H174)</f>
        <v>100</v>
      </c>
      <c r="BM174" s="147">
        <f t="shared" ref="BM174" si="4239">IF(OR($H174=0,BL174=0),0,BL174/$H174)</f>
        <v>1</v>
      </c>
      <c r="BN174" s="194">
        <f t="shared" ref="BN174:BN185" si="4240">IF(OR($F174="",$G174="",$H174=""),0,MIN(MAX(IF($F174&gt;BO$1,0,((($G174-$F174)-($G174-BO$1))*(10/$E174)/10)),0),1)*$H174)</f>
        <v>100</v>
      </c>
      <c r="BO174" s="147">
        <f t="shared" ref="BO174" si="4241">IF(OR($H174=0,BN174=0),0,BN174/$H174)</f>
        <v>1</v>
      </c>
      <c r="BP174" s="194">
        <f t="shared" ref="BP174:BP185" si="4242">IF(OR($F174="",$G174="",$H174=""),0,MIN(MAX(IF($F174&gt;BQ$1,0,((($G174-$F174)-($G174-BQ$1))*(10/$E174)/10)),0),1)*$H174)</f>
        <v>100</v>
      </c>
      <c r="BQ174" s="147">
        <f t="shared" ref="BQ174" si="4243">IF(OR($H174=0,BP174=0),0,BP174/$H174)</f>
        <v>1</v>
      </c>
      <c r="BR174" s="194">
        <f t="shared" ref="BR174:BR185" si="4244">IF(OR($F174="",$G174="",$H174=""),0,MIN(MAX(IF($F174&gt;BS$1,0,((($G174-$F174)-($G174-BS$1))*(10/$E174)/10)),0),1)*$H174)</f>
        <v>100</v>
      </c>
      <c r="BS174" s="147">
        <f t="shared" ref="BS174" si="4245">IF(OR($H174=0,BR174=0),0,BR174/$H174)</f>
        <v>1</v>
      </c>
      <c r="BT174" s="194">
        <f t="shared" ref="BT174:BT185" si="4246">IF(OR($F174="",$G174="",$H174=""),0,MIN(MAX(IF($F174&gt;BU$1,0,((($G174-$F174)-($G174-BU$1))*(10/$E174)/10)),0),1)*$H174)</f>
        <v>100</v>
      </c>
      <c r="BU174" s="147">
        <f t="shared" ref="BU174:BU185" si="4247">IF(OR($H174=0,BT174=0),0,BT174/$H174)</f>
        <v>1</v>
      </c>
      <c r="BV174" s="194">
        <f t="shared" ref="BV174:BV185" si="4248">IF(OR($F174="",$G174="",$H174=""),0,MIN(MAX(IF($F174&gt;BW$1,0,((($G174-$F174)-($G174-BW$1))*(10/$E174)/10)),0),1)*$H174)</f>
        <v>100</v>
      </c>
      <c r="BW174" s="147">
        <f t="shared" ref="BW174:BW185" si="4249">IF(OR($H174=0,BV174=0),0,BV174/$H174)</f>
        <v>1</v>
      </c>
      <c r="BX174" s="194">
        <f t="shared" ref="BX174:BX185" si="4250">IF(OR($F174="",$G174="",$H174=""),0,MIN(MAX(IF($F174&gt;BY$1,0,((($G174-$F174)-($G174-BY$1))*(10/$E174)/10)),0),1)*$H174)</f>
        <v>100</v>
      </c>
      <c r="BY174" s="147">
        <f t="shared" ref="BY174:BY185" si="4251">IF(OR($H174=0,BX174=0),0,BX174/$H174)</f>
        <v>1</v>
      </c>
      <c r="BZ174" s="194">
        <f t="shared" ref="BZ174:BZ185" si="4252">IF(OR($F174="",$G174="",$H174=""),0,MIN(MAX(IF($F174&gt;CA$1,0,((($G174-$F174)-($G174-CA$1))*(10/$E174)/10)),0),1)*$H174)</f>
        <v>100</v>
      </c>
      <c r="CA174" s="147">
        <f t="shared" ref="CA174:CA185" si="4253">IF(OR($H174=0,BZ174=0),0,BZ174/$H174)</f>
        <v>1</v>
      </c>
      <c r="CB174" s="194">
        <f t="shared" ref="CB174:CB185" si="4254">IF(OR($F174="",$G174="",$H174=""),0,MIN(MAX(IF($F174&gt;CC$1,0,((($G174-$F174)-($G174-CC$1))*(10/$E174)/10)),0),1)*$H174)</f>
        <v>100</v>
      </c>
      <c r="CC174" s="147">
        <f t="shared" ref="CC174:CC185" si="4255">IF(OR($H174=0,CB174=0),0,CB174/$H174)</f>
        <v>1</v>
      </c>
      <c r="CD174" s="194">
        <f t="shared" ref="CD174:CD185" si="4256">IF(OR($F174="",$G174="",$H174=""),0,MIN(MAX(IF($F174&gt;CE$1,0,((($G174-$F174)-($G174-CE$1))*(10/$E174)/10)),0),1)*$H174)</f>
        <v>100</v>
      </c>
      <c r="CE174" s="147">
        <f t="shared" ref="CE174:CE185" si="4257">IF(OR($H174=0,CD174=0),0,CD174/$H174)</f>
        <v>1</v>
      </c>
      <c r="CF174" s="194">
        <f t="shared" ref="CF174:CF185" si="4258">IF(OR($F174="",$G174="",$H174=""),0,MIN(MAX(IF($F174&gt;CG$1,0,((($G174-$F174)-($G174-CG$1))*(10/$E174)/10)),0),1)*$H174)</f>
        <v>100</v>
      </c>
      <c r="CG174" s="147">
        <f t="shared" ref="CG174:CG185" si="4259">IF(OR($H174=0,CF174=0),0,CF174/$H174)</f>
        <v>1</v>
      </c>
      <c r="CH174" s="194">
        <f t="shared" ref="CH174:CH185" si="4260">IF(OR($F174="",$G174="",$H174=""),0,MIN(MAX(IF($F174&gt;CI$1,0,((($G174-$F174)-($G174-CI$1))*(10/$E174)/10)),0),1)*$H174)</f>
        <v>100</v>
      </c>
      <c r="CI174" s="147">
        <f t="shared" ref="CI174:CI185" si="4261">IF(OR($H174=0,CH174=0),0,CH174/$H174)</f>
        <v>1</v>
      </c>
      <c r="CJ174" s="194">
        <f t="shared" ref="CJ174:CJ185" si="4262">IF(OR($F174="",$G174="",$H174=""),0,MIN(MAX(IF($F174&gt;CK$1,0,((($G174-$F174)-($G174-CK$1))*(10/$E174)/10)),0),1)*$H174)</f>
        <v>100</v>
      </c>
      <c r="CK174" s="147">
        <f t="shared" ref="CK174:CK185" si="4263">IF(OR($H174=0,CJ174=0),0,CJ174/$H174)</f>
        <v>1</v>
      </c>
      <c r="CL174" s="194">
        <f t="shared" ref="CL174:CL185" si="4264">IF(OR($F174="",$G174="",$H174=""),0,MIN(MAX(IF($F174&gt;CM$1,0,((($G174-$F174)-($G174-CM$1))*(10/$E174)/10)),0),1)*$H174)</f>
        <v>100</v>
      </c>
      <c r="CM174" s="147">
        <f t="shared" ref="CM174:CM185" si="4265">IF(OR($H174=0,CL174=0),0,CL174/$H174)</f>
        <v>1</v>
      </c>
    </row>
    <row r="175" spans="1:91" s="142" customFormat="1" ht="14.1" customHeight="1">
      <c r="A175" s="74">
        <f t="shared" si="3324"/>
        <v>313</v>
      </c>
      <c r="B175" s="173" t="s">
        <v>50</v>
      </c>
      <c r="C175" s="174"/>
      <c r="D175" s="140">
        <v>45</v>
      </c>
      <c r="E175" s="140">
        <v>45</v>
      </c>
      <c r="F175" s="175">
        <v>45285</v>
      </c>
      <c r="G175" s="175">
        <v>45329</v>
      </c>
      <c r="H175" s="144">
        <v>100</v>
      </c>
      <c r="I175" s="144">
        <v>100</v>
      </c>
      <c r="J175" s="145" t="s">
        <v>32</v>
      </c>
      <c r="K175" s="141">
        <f t="shared" si="4191"/>
        <v>100</v>
      </c>
      <c r="L175" s="55">
        <f t="shared" si="4192"/>
        <v>9.9337748344370855E-2</v>
      </c>
      <c r="M175" s="147">
        <f t="shared" si="4193"/>
        <v>1</v>
      </c>
      <c r="N175" s="148">
        <f t="shared" si="4194"/>
        <v>1</v>
      </c>
      <c r="O175" s="149">
        <f t="shared" si="3526"/>
        <v>0</v>
      </c>
      <c r="P175" s="150"/>
      <c r="T175" s="194">
        <f t="shared" si="4195"/>
        <v>0</v>
      </c>
      <c r="U175" s="147">
        <f t="shared" si="4196"/>
        <v>0</v>
      </c>
      <c r="V175" s="194">
        <f t="shared" si="4197"/>
        <v>0</v>
      </c>
      <c r="W175" s="147">
        <f t="shared" si="4196"/>
        <v>0</v>
      </c>
      <c r="X175" s="194">
        <f t="shared" si="4198"/>
        <v>0</v>
      </c>
      <c r="Y175" s="147">
        <f t="shared" ref="Y175" si="4266">IF(OR($H175=0,X175=0),0,X175/$H175)</f>
        <v>0</v>
      </c>
      <c r="Z175" s="194">
        <f t="shared" si="4200"/>
        <v>0</v>
      </c>
      <c r="AA175" s="147">
        <f t="shared" ref="AA175" si="4267">IF(OR($H175=0,Z175=0),0,Z175/$H175)</f>
        <v>0</v>
      </c>
      <c r="AB175" s="194">
        <f t="shared" si="4202"/>
        <v>0</v>
      </c>
      <c r="AC175" s="147">
        <f t="shared" ref="AC175" si="4268">IF(OR($H175=0,AB175=0),0,AB175/$H175)</f>
        <v>0</v>
      </c>
      <c r="AD175" s="194">
        <f t="shared" si="4204"/>
        <v>0</v>
      </c>
      <c r="AE175" s="147">
        <f t="shared" ref="AE175" si="4269">IF(OR($H175=0,AD175=0),0,AD175/$H175)</f>
        <v>0</v>
      </c>
      <c r="AF175" s="194">
        <f t="shared" si="4206"/>
        <v>0</v>
      </c>
      <c r="AG175" s="147">
        <f t="shared" ref="AG175" si="4270">IF(OR($H175=0,AF175=0),0,AF175/$H175)</f>
        <v>0</v>
      </c>
      <c r="AH175" s="194">
        <f t="shared" si="4208"/>
        <v>0</v>
      </c>
      <c r="AI175" s="147">
        <f t="shared" ref="AI175" si="4271">IF(OR($H175=0,AH175=0),0,AH175/$H175)</f>
        <v>0</v>
      </c>
      <c r="AJ175" s="194">
        <f t="shared" si="4210"/>
        <v>0</v>
      </c>
      <c r="AK175" s="147">
        <f t="shared" ref="AK175" si="4272">IF(OR($H175=0,AJ175=0),0,AJ175/$H175)</f>
        <v>0</v>
      </c>
      <c r="AL175" s="194">
        <f t="shared" si="4212"/>
        <v>0</v>
      </c>
      <c r="AM175" s="147">
        <f t="shared" ref="AM175" si="4273">IF(OR($H175=0,AL175=0),0,AL175/$H175)</f>
        <v>0</v>
      </c>
      <c r="AN175" s="194">
        <f t="shared" si="4214"/>
        <v>8.8888888888888875</v>
      </c>
      <c r="AO175" s="147">
        <f t="shared" ref="AO175" si="4274">IF(OR($H175=0,AN175=0),0,AN175/$H175)</f>
        <v>8.8888888888888878E-2</v>
      </c>
      <c r="AP175" s="194">
        <f t="shared" si="4216"/>
        <v>24.444444444444439</v>
      </c>
      <c r="AQ175" s="147">
        <f t="shared" ref="AQ175" si="4275">IF(OR($H175=0,AP175=0),0,AP175/$H175)</f>
        <v>0.24444444444444438</v>
      </c>
      <c r="AR175" s="194">
        <f t="shared" si="4218"/>
        <v>40</v>
      </c>
      <c r="AS175" s="147">
        <f t="shared" ref="AS175" si="4276">IF(OR($H175=0,AR175=0),0,AR175/$H175)</f>
        <v>0.4</v>
      </c>
      <c r="AT175" s="194">
        <f t="shared" si="4220"/>
        <v>55.555555555555557</v>
      </c>
      <c r="AU175" s="147">
        <f t="shared" ref="AU175" si="4277">IF(OR($H175=0,AT175=0),0,AT175/$H175)</f>
        <v>0.55555555555555558</v>
      </c>
      <c r="AV175" s="194">
        <f t="shared" si="4222"/>
        <v>71.1111111111111</v>
      </c>
      <c r="AW175" s="147">
        <f t="shared" ref="AW175" si="4278">IF(OR($H175=0,AV175=0),0,AV175/$H175)</f>
        <v>0.71111111111111103</v>
      </c>
      <c r="AX175" s="194">
        <f t="shared" si="4224"/>
        <v>86.666666666666657</v>
      </c>
      <c r="AY175" s="147">
        <f t="shared" ref="AY175" si="4279">IF(OR($H175=0,AX175=0),0,AX175/$H175)</f>
        <v>0.86666666666666659</v>
      </c>
      <c r="AZ175" s="194">
        <f t="shared" si="4226"/>
        <v>100</v>
      </c>
      <c r="BA175" s="147">
        <f t="shared" ref="BA175" si="4280">IF(OR($H175=0,AZ175=0),0,AZ175/$H175)</f>
        <v>1</v>
      </c>
      <c r="BB175" s="194">
        <f t="shared" si="4228"/>
        <v>100</v>
      </c>
      <c r="BC175" s="147">
        <f t="shared" ref="BC175" si="4281">IF(OR($H175=0,BB175=0),0,BB175/$H175)</f>
        <v>1</v>
      </c>
      <c r="BD175" s="194">
        <f t="shared" si="4230"/>
        <v>100</v>
      </c>
      <c r="BE175" s="147">
        <f t="shared" ref="BE175" si="4282">IF(OR($H175=0,BD175=0),0,BD175/$H175)</f>
        <v>1</v>
      </c>
      <c r="BF175" s="194">
        <f t="shared" si="4232"/>
        <v>100</v>
      </c>
      <c r="BG175" s="147">
        <f t="shared" ref="BG175" si="4283">IF(OR($H175=0,BF175=0),0,BF175/$H175)</f>
        <v>1</v>
      </c>
      <c r="BH175" s="194">
        <f t="shared" si="4234"/>
        <v>100</v>
      </c>
      <c r="BI175" s="147">
        <f t="shared" ref="BI175" si="4284">IF(OR($H175=0,BH175=0),0,BH175/$H175)</f>
        <v>1</v>
      </c>
      <c r="BJ175" s="194">
        <f t="shared" si="4236"/>
        <v>100</v>
      </c>
      <c r="BK175" s="147">
        <f t="shared" ref="BK175" si="4285">IF(OR($H175=0,BJ175=0),0,BJ175/$H175)</f>
        <v>1</v>
      </c>
      <c r="BL175" s="194">
        <f t="shared" si="4238"/>
        <v>100</v>
      </c>
      <c r="BM175" s="147">
        <f t="shared" ref="BM175" si="4286">IF(OR($H175=0,BL175=0),0,BL175/$H175)</f>
        <v>1</v>
      </c>
      <c r="BN175" s="194">
        <f t="shared" si="4240"/>
        <v>100</v>
      </c>
      <c r="BO175" s="147">
        <f t="shared" ref="BO175" si="4287">IF(OR($H175=0,BN175=0),0,BN175/$H175)</f>
        <v>1</v>
      </c>
      <c r="BP175" s="194">
        <f t="shared" si="4242"/>
        <v>100</v>
      </c>
      <c r="BQ175" s="147">
        <f t="shared" ref="BQ175" si="4288">IF(OR($H175=0,BP175=0),0,BP175/$H175)</f>
        <v>1</v>
      </c>
      <c r="BR175" s="194">
        <f t="shared" si="4244"/>
        <v>100</v>
      </c>
      <c r="BS175" s="147">
        <f t="shared" ref="BS175" si="4289">IF(OR($H175=0,BR175=0),0,BR175/$H175)</f>
        <v>1</v>
      </c>
      <c r="BT175" s="194">
        <f t="shared" si="4246"/>
        <v>100</v>
      </c>
      <c r="BU175" s="147">
        <f t="shared" si="4247"/>
        <v>1</v>
      </c>
      <c r="BV175" s="194">
        <f t="shared" si="4248"/>
        <v>100</v>
      </c>
      <c r="BW175" s="147">
        <f t="shared" si="4249"/>
        <v>1</v>
      </c>
      <c r="BX175" s="194">
        <f t="shared" si="4250"/>
        <v>100</v>
      </c>
      <c r="BY175" s="147">
        <f t="shared" si="4251"/>
        <v>1</v>
      </c>
      <c r="BZ175" s="194">
        <f t="shared" si="4252"/>
        <v>100</v>
      </c>
      <c r="CA175" s="147">
        <f t="shared" si="4253"/>
        <v>1</v>
      </c>
      <c r="CB175" s="194">
        <f t="shared" si="4254"/>
        <v>100</v>
      </c>
      <c r="CC175" s="147">
        <f t="shared" si="4255"/>
        <v>1</v>
      </c>
      <c r="CD175" s="194">
        <f t="shared" si="4256"/>
        <v>100</v>
      </c>
      <c r="CE175" s="147">
        <f t="shared" si="4257"/>
        <v>1</v>
      </c>
      <c r="CF175" s="194">
        <f t="shared" si="4258"/>
        <v>100</v>
      </c>
      <c r="CG175" s="147">
        <f t="shared" si="4259"/>
        <v>1</v>
      </c>
      <c r="CH175" s="194">
        <f t="shared" si="4260"/>
        <v>100</v>
      </c>
      <c r="CI175" s="147">
        <f t="shared" si="4261"/>
        <v>1</v>
      </c>
      <c r="CJ175" s="194">
        <f t="shared" si="4262"/>
        <v>100</v>
      </c>
      <c r="CK175" s="147">
        <f t="shared" si="4263"/>
        <v>1</v>
      </c>
      <c r="CL175" s="194">
        <f t="shared" si="4264"/>
        <v>100</v>
      </c>
      <c r="CM175" s="147">
        <f t="shared" si="4265"/>
        <v>1</v>
      </c>
    </row>
    <row r="176" spans="1:91" s="142" customFormat="1" ht="14.1" customHeight="1">
      <c r="A176" s="74">
        <f t="shared" si="3324"/>
        <v>314</v>
      </c>
      <c r="B176" s="173" t="s">
        <v>51</v>
      </c>
      <c r="C176" s="174"/>
      <c r="D176" s="140">
        <v>45</v>
      </c>
      <c r="E176" s="140">
        <v>45</v>
      </c>
      <c r="F176" s="175">
        <v>45286</v>
      </c>
      <c r="G176" s="175">
        <v>45330</v>
      </c>
      <c r="H176" s="144">
        <v>100</v>
      </c>
      <c r="I176" s="144">
        <v>100</v>
      </c>
      <c r="J176" s="145" t="s">
        <v>32</v>
      </c>
      <c r="K176" s="141">
        <f t="shared" si="4191"/>
        <v>100</v>
      </c>
      <c r="L176" s="55">
        <f t="shared" si="4192"/>
        <v>9.9337748344370855E-2</v>
      </c>
      <c r="M176" s="147">
        <f t="shared" si="4193"/>
        <v>1</v>
      </c>
      <c r="N176" s="148">
        <f t="shared" si="4194"/>
        <v>1</v>
      </c>
      <c r="O176" s="149">
        <f t="shared" si="3526"/>
        <v>0</v>
      </c>
      <c r="P176" s="150"/>
      <c r="T176" s="194">
        <f t="shared" si="4195"/>
        <v>0</v>
      </c>
      <c r="U176" s="147">
        <f t="shared" si="4196"/>
        <v>0</v>
      </c>
      <c r="V176" s="194">
        <f t="shared" si="4197"/>
        <v>0</v>
      </c>
      <c r="W176" s="147">
        <f t="shared" si="4196"/>
        <v>0</v>
      </c>
      <c r="X176" s="194">
        <f t="shared" si="4198"/>
        <v>0</v>
      </c>
      <c r="Y176" s="147">
        <f t="shared" ref="Y176" si="4290">IF(OR($H176=0,X176=0),0,X176/$H176)</f>
        <v>0</v>
      </c>
      <c r="Z176" s="194">
        <f t="shared" si="4200"/>
        <v>0</v>
      </c>
      <c r="AA176" s="147">
        <f t="shared" ref="AA176" si="4291">IF(OR($H176=0,Z176=0),0,Z176/$H176)</f>
        <v>0</v>
      </c>
      <c r="AB176" s="194">
        <f t="shared" si="4202"/>
        <v>0</v>
      </c>
      <c r="AC176" s="147">
        <f t="shared" ref="AC176" si="4292">IF(OR($H176=0,AB176=0),0,AB176/$H176)</f>
        <v>0</v>
      </c>
      <c r="AD176" s="194">
        <f t="shared" si="4204"/>
        <v>0</v>
      </c>
      <c r="AE176" s="147">
        <f t="shared" ref="AE176" si="4293">IF(OR($H176=0,AD176=0),0,AD176/$H176)</f>
        <v>0</v>
      </c>
      <c r="AF176" s="194">
        <f t="shared" si="4206"/>
        <v>0</v>
      </c>
      <c r="AG176" s="147">
        <f t="shared" ref="AG176" si="4294">IF(OR($H176=0,AF176=0),0,AF176/$H176)</f>
        <v>0</v>
      </c>
      <c r="AH176" s="194">
        <f t="shared" si="4208"/>
        <v>0</v>
      </c>
      <c r="AI176" s="147">
        <f t="shared" ref="AI176" si="4295">IF(OR($H176=0,AH176=0),0,AH176/$H176)</f>
        <v>0</v>
      </c>
      <c r="AJ176" s="194">
        <f t="shared" si="4210"/>
        <v>0</v>
      </c>
      <c r="AK176" s="147">
        <f t="shared" ref="AK176" si="4296">IF(OR($H176=0,AJ176=0),0,AJ176/$H176)</f>
        <v>0</v>
      </c>
      <c r="AL176" s="194">
        <f t="shared" si="4212"/>
        <v>0</v>
      </c>
      <c r="AM176" s="147">
        <f t="shared" ref="AM176" si="4297">IF(OR($H176=0,AL176=0),0,AL176/$H176)</f>
        <v>0</v>
      </c>
      <c r="AN176" s="194">
        <f t="shared" si="4214"/>
        <v>6.666666666666667</v>
      </c>
      <c r="AO176" s="147">
        <f t="shared" ref="AO176" si="4298">IF(OR($H176=0,AN176=0),0,AN176/$H176)</f>
        <v>6.6666666666666666E-2</v>
      </c>
      <c r="AP176" s="194">
        <f t="shared" si="4216"/>
        <v>22.222222222222225</v>
      </c>
      <c r="AQ176" s="147">
        <f t="shared" ref="AQ176" si="4299">IF(OR($H176=0,AP176=0),0,AP176/$H176)</f>
        <v>0.22222222222222224</v>
      </c>
      <c r="AR176" s="194">
        <f t="shared" si="4218"/>
        <v>37.777777777777779</v>
      </c>
      <c r="AS176" s="147">
        <f t="shared" ref="AS176" si="4300">IF(OR($H176=0,AR176=0),0,AR176/$H176)</f>
        <v>0.37777777777777777</v>
      </c>
      <c r="AT176" s="194">
        <f t="shared" si="4220"/>
        <v>53.333333333333336</v>
      </c>
      <c r="AU176" s="147">
        <f t="shared" ref="AU176" si="4301">IF(OR($H176=0,AT176=0),0,AT176/$H176)</f>
        <v>0.53333333333333333</v>
      </c>
      <c r="AV176" s="194">
        <f t="shared" si="4222"/>
        <v>68.888888888888886</v>
      </c>
      <c r="AW176" s="147">
        <f t="shared" ref="AW176" si="4302">IF(OR($H176=0,AV176=0),0,AV176/$H176)</f>
        <v>0.68888888888888888</v>
      </c>
      <c r="AX176" s="194">
        <f t="shared" si="4224"/>
        <v>84.444444444444443</v>
      </c>
      <c r="AY176" s="147">
        <f t="shared" ref="AY176" si="4303">IF(OR($H176=0,AX176=0),0,AX176/$H176)</f>
        <v>0.84444444444444444</v>
      </c>
      <c r="AZ176" s="194">
        <f t="shared" si="4226"/>
        <v>100</v>
      </c>
      <c r="BA176" s="147">
        <f t="shared" ref="BA176" si="4304">IF(OR($H176=0,AZ176=0),0,AZ176/$H176)</f>
        <v>1</v>
      </c>
      <c r="BB176" s="194">
        <f t="shared" si="4228"/>
        <v>100</v>
      </c>
      <c r="BC176" s="147">
        <f t="shared" ref="BC176" si="4305">IF(OR($H176=0,BB176=0),0,BB176/$H176)</f>
        <v>1</v>
      </c>
      <c r="BD176" s="194">
        <f t="shared" si="4230"/>
        <v>100</v>
      </c>
      <c r="BE176" s="147">
        <f t="shared" ref="BE176" si="4306">IF(OR($H176=0,BD176=0),0,BD176/$H176)</f>
        <v>1</v>
      </c>
      <c r="BF176" s="194">
        <f t="shared" si="4232"/>
        <v>100</v>
      </c>
      <c r="BG176" s="147">
        <f t="shared" ref="BG176" si="4307">IF(OR($H176=0,BF176=0),0,BF176/$H176)</f>
        <v>1</v>
      </c>
      <c r="BH176" s="194">
        <f t="shared" si="4234"/>
        <v>100</v>
      </c>
      <c r="BI176" s="147">
        <f t="shared" ref="BI176" si="4308">IF(OR($H176=0,BH176=0),0,BH176/$H176)</f>
        <v>1</v>
      </c>
      <c r="BJ176" s="194">
        <f t="shared" si="4236"/>
        <v>100</v>
      </c>
      <c r="BK176" s="147">
        <f t="shared" ref="BK176" si="4309">IF(OR($H176=0,BJ176=0),0,BJ176/$H176)</f>
        <v>1</v>
      </c>
      <c r="BL176" s="194">
        <f t="shared" si="4238"/>
        <v>100</v>
      </c>
      <c r="BM176" s="147">
        <f t="shared" ref="BM176" si="4310">IF(OR($H176=0,BL176=0),0,BL176/$H176)</f>
        <v>1</v>
      </c>
      <c r="BN176" s="194">
        <f t="shared" si="4240"/>
        <v>100</v>
      </c>
      <c r="BO176" s="147">
        <f t="shared" ref="BO176" si="4311">IF(OR($H176=0,BN176=0),0,BN176/$H176)</f>
        <v>1</v>
      </c>
      <c r="BP176" s="194">
        <f t="shared" si="4242"/>
        <v>100</v>
      </c>
      <c r="BQ176" s="147">
        <f t="shared" ref="BQ176" si="4312">IF(OR($H176=0,BP176=0),0,BP176/$H176)</f>
        <v>1</v>
      </c>
      <c r="BR176" s="194">
        <f t="shared" si="4244"/>
        <v>100</v>
      </c>
      <c r="BS176" s="147">
        <f t="shared" ref="BS176" si="4313">IF(OR($H176=0,BR176=0),0,BR176/$H176)</f>
        <v>1</v>
      </c>
      <c r="BT176" s="194">
        <f t="shared" si="4246"/>
        <v>100</v>
      </c>
      <c r="BU176" s="147">
        <f t="shared" si="4247"/>
        <v>1</v>
      </c>
      <c r="BV176" s="194">
        <f t="shared" si="4248"/>
        <v>100</v>
      </c>
      <c r="BW176" s="147">
        <f t="shared" si="4249"/>
        <v>1</v>
      </c>
      <c r="BX176" s="194">
        <f t="shared" si="4250"/>
        <v>100</v>
      </c>
      <c r="BY176" s="147">
        <f t="shared" si="4251"/>
        <v>1</v>
      </c>
      <c r="BZ176" s="194">
        <f t="shared" si="4252"/>
        <v>100</v>
      </c>
      <c r="CA176" s="147">
        <f t="shared" si="4253"/>
        <v>1</v>
      </c>
      <c r="CB176" s="194">
        <f t="shared" si="4254"/>
        <v>100</v>
      </c>
      <c r="CC176" s="147">
        <f t="shared" si="4255"/>
        <v>1</v>
      </c>
      <c r="CD176" s="194">
        <f t="shared" si="4256"/>
        <v>100</v>
      </c>
      <c r="CE176" s="147">
        <f t="shared" si="4257"/>
        <v>1</v>
      </c>
      <c r="CF176" s="194">
        <f t="shared" si="4258"/>
        <v>100</v>
      </c>
      <c r="CG176" s="147">
        <f t="shared" si="4259"/>
        <v>1</v>
      </c>
      <c r="CH176" s="194">
        <f t="shared" si="4260"/>
        <v>100</v>
      </c>
      <c r="CI176" s="147">
        <f t="shared" si="4261"/>
        <v>1</v>
      </c>
      <c r="CJ176" s="194">
        <f t="shared" si="4262"/>
        <v>100</v>
      </c>
      <c r="CK176" s="147">
        <f t="shared" si="4263"/>
        <v>1</v>
      </c>
      <c r="CL176" s="194">
        <f t="shared" si="4264"/>
        <v>100</v>
      </c>
      <c r="CM176" s="147">
        <f t="shared" si="4265"/>
        <v>1</v>
      </c>
    </row>
    <row r="177" spans="1:91" s="142" customFormat="1" ht="14.1" customHeight="1">
      <c r="A177" s="74">
        <f t="shared" si="3324"/>
        <v>315</v>
      </c>
      <c r="B177" s="173" t="s">
        <v>52</v>
      </c>
      <c r="C177" s="174"/>
      <c r="D177" s="140">
        <v>45</v>
      </c>
      <c r="E177" s="140">
        <v>45</v>
      </c>
      <c r="F177" s="175">
        <v>45288</v>
      </c>
      <c r="G177" s="175">
        <v>45332</v>
      </c>
      <c r="H177" s="144">
        <v>100</v>
      </c>
      <c r="I177" s="144">
        <v>100</v>
      </c>
      <c r="J177" s="145" t="s">
        <v>32</v>
      </c>
      <c r="K177" s="141">
        <f t="shared" si="4191"/>
        <v>100</v>
      </c>
      <c r="L177" s="55">
        <f t="shared" si="4192"/>
        <v>9.9337748344370855E-2</v>
      </c>
      <c r="M177" s="147">
        <f t="shared" si="4193"/>
        <v>1</v>
      </c>
      <c r="N177" s="148">
        <f t="shared" si="4194"/>
        <v>1</v>
      </c>
      <c r="O177" s="149">
        <f t="shared" si="3526"/>
        <v>0</v>
      </c>
      <c r="P177" s="150"/>
      <c r="T177" s="194">
        <f t="shared" si="4195"/>
        <v>0</v>
      </c>
      <c r="U177" s="147">
        <f t="shared" si="4196"/>
        <v>0</v>
      </c>
      <c r="V177" s="194">
        <f t="shared" si="4197"/>
        <v>0</v>
      </c>
      <c r="W177" s="147">
        <f t="shared" si="4196"/>
        <v>0</v>
      </c>
      <c r="X177" s="194">
        <f t="shared" si="4198"/>
        <v>0</v>
      </c>
      <c r="Y177" s="147">
        <f t="shared" ref="Y177" si="4314">IF(OR($H177=0,X177=0),0,X177/$H177)</f>
        <v>0</v>
      </c>
      <c r="Z177" s="194">
        <f t="shared" si="4200"/>
        <v>0</v>
      </c>
      <c r="AA177" s="147">
        <f t="shared" ref="AA177" si="4315">IF(OR($H177=0,Z177=0),0,Z177/$H177)</f>
        <v>0</v>
      </c>
      <c r="AB177" s="194">
        <f t="shared" si="4202"/>
        <v>0</v>
      </c>
      <c r="AC177" s="147">
        <f t="shared" ref="AC177" si="4316">IF(OR($H177=0,AB177=0),0,AB177/$H177)</f>
        <v>0</v>
      </c>
      <c r="AD177" s="194">
        <f t="shared" si="4204"/>
        <v>0</v>
      </c>
      <c r="AE177" s="147">
        <f t="shared" ref="AE177" si="4317">IF(OR($H177=0,AD177=0),0,AD177/$H177)</f>
        <v>0</v>
      </c>
      <c r="AF177" s="194">
        <f t="shared" si="4206"/>
        <v>0</v>
      </c>
      <c r="AG177" s="147">
        <f t="shared" ref="AG177" si="4318">IF(OR($H177=0,AF177=0),0,AF177/$H177)</f>
        <v>0</v>
      </c>
      <c r="AH177" s="194">
        <f t="shared" si="4208"/>
        <v>0</v>
      </c>
      <c r="AI177" s="147">
        <f t="shared" ref="AI177" si="4319">IF(OR($H177=0,AH177=0),0,AH177/$H177)</f>
        <v>0</v>
      </c>
      <c r="AJ177" s="194">
        <f t="shared" si="4210"/>
        <v>0</v>
      </c>
      <c r="AK177" s="147">
        <f t="shared" ref="AK177" si="4320">IF(OR($H177=0,AJ177=0),0,AJ177/$H177)</f>
        <v>0</v>
      </c>
      <c r="AL177" s="194">
        <f t="shared" si="4212"/>
        <v>0</v>
      </c>
      <c r="AM177" s="147">
        <f t="shared" ref="AM177" si="4321">IF(OR($H177=0,AL177=0),0,AL177/$H177)</f>
        <v>0</v>
      </c>
      <c r="AN177" s="194">
        <f t="shared" si="4214"/>
        <v>2.2222222222222219</v>
      </c>
      <c r="AO177" s="147">
        <f t="shared" ref="AO177" si="4322">IF(OR($H177=0,AN177=0),0,AN177/$H177)</f>
        <v>2.222222222222222E-2</v>
      </c>
      <c r="AP177" s="194">
        <f t="shared" si="4216"/>
        <v>17.777777777777775</v>
      </c>
      <c r="AQ177" s="147">
        <f t="shared" ref="AQ177" si="4323">IF(OR($H177=0,AP177=0),0,AP177/$H177)</f>
        <v>0.17777777777777776</v>
      </c>
      <c r="AR177" s="194">
        <f t="shared" si="4218"/>
        <v>33.333333333333329</v>
      </c>
      <c r="AS177" s="147">
        <f t="shared" ref="AS177" si="4324">IF(OR($H177=0,AR177=0),0,AR177/$H177)</f>
        <v>0.33333333333333326</v>
      </c>
      <c r="AT177" s="194">
        <f t="shared" si="4220"/>
        <v>48.888888888888879</v>
      </c>
      <c r="AU177" s="147">
        <f t="shared" ref="AU177" si="4325">IF(OR($H177=0,AT177=0),0,AT177/$H177)</f>
        <v>0.48888888888888876</v>
      </c>
      <c r="AV177" s="194">
        <f t="shared" si="4222"/>
        <v>64.444444444444443</v>
      </c>
      <c r="AW177" s="147">
        <f t="shared" ref="AW177" si="4326">IF(OR($H177=0,AV177=0),0,AV177/$H177)</f>
        <v>0.64444444444444438</v>
      </c>
      <c r="AX177" s="194">
        <f t="shared" si="4224"/>
        <v>80</v>
      </c>
      <c r="AY177" s="147">
        <f t="shared" ref="AY177" si="4327">IF(OR($H177=0,AX177=0),0,AX177/$H177)</f>
        <v>0.8</v>
      </c>
      <c r="AZ177" s="194">
        <f t="shared" si="4226"/>
        <v>95.555555555555543</v>
      </c>
      <c r="BA177" s="147">
        <f t="shared" ref="BA177" si="4328">IF(OR($H177=0,AZ177=0),0,AZ177/$H177)</f>
        <v>0.95555555555555538</v>
      </c>
      <c r="BB177" s="194">
        <f t="shared" si="4228"/>
        <v>100</v>
      </c>
      <c r="BC177" s="147">
        <f t="shared" ref="BC177" si="4329">IF(OR($H177=0,BB177=0),0,BB177/$H177)</f>
        <v>1</v>
      </c>
      <c r="BD177" s="194">
        <f t="shared" si="4230"/>
        <v>100</v>
      </c>
      <c r="BE177" s="147">
        <f t="shared" ref="BE177" si="4330">IF(OR($H177=0,BD177=0),0,BD177/$H177)</f>
        <v>1</v>
      </c>
      <c r="BF177" s="194">
        <f t="shared" si="4232"/>
        <v>100</v>
      </c>
      <c r="BG177" s="147">
        <f t="shared" ref="BG177" si="4331">IF(OR($H177=0,BF177=0),0,BF177/$H177)</f>
        <v>1</v>
      </c>
      <c r="BH177" s="194">
        <f t="shared" si="4234"/>
        <v>100</v>
      </c>
      <c r="BI177" s="147">
        <f t="shared" ref="BI177" si="4332">IF(OR($H177=0,BH177=0),0,BH177/$H177)</f>
        <v>1</v>
      </c>
      <c r="BJ177" s="194">
        <f t="shared" si="4236"/>
        <v>100</v>
      </c>
      <c r="BK177" s="147">
        <f t="shared" ref="BK177" si="4333">IF(OR($H177=0,BJ177=0),0,BJ177/$H177)</f>
        <v>1</v>
      </c>
      <c r="BL177" s="194">
        <f t="shared" si="4238"/>
        <v>100</v>
      </c>
      <c r="BM177" s="147">
        <f t="shared" ref="BM177" si="4334">IF(OR($H177=0,BL177=0),0,BL177/$H177)</f>
        <v>1</v>
      </c>
      <c r="BN177" s="194">
        <f t="shared" si="4240"/>
        <v>100</v>
      </c>
      <c r="BO177" s="147">
        <f t="shared" ref="BO177" si="4335">IF(OR($H177=0,BN177=0),0,BN177/$H177)</f>
        <v>1</v>
      </c>
      <c r="BP177" s="194">
        <f t="shared" si="4242"/>
        <v>100</v>
      </c>
      <c r="BQ177" s="147">
        <f t="shared" ref="BQ177" si="4336">IF(OR($H177=0,BP177=0),0,BP177/$H177)</f>
        <v>1</v>
      </c>
      <c r="BR177" s="194">
        <f t="shared" si="4244"/>
        <v>100</v>
      </c>
      <c r="BS177" s="147">
        <f t="shared" ref="BS177" si="4337">IF(OR($H177=0,BR177=0),0,BR177/$H177)</f>
        <v>1</v>
      </c>
      <c r="BT177" s="194">
        <f t="shared" si="4246"/>
        <v>100</v>
      </c>
      <c r="BU177" s="147">
        <f t="shared" si="4247"/>
        <v>1</v>
      </c>
      <c r="BV177" s="194">
        <f t="shared" si="4248"/>
        <v>100</v>
      </c>
      <c r="BW177" s="147">
        <f t="shared" si="4249"/>
        <v>1</v>
      </c>
      <c r="BX177" s="194">
        <f t="shared" si="4250"/>
        <v>100</v>
      </c>
      <c r="BY177" s="147">
        <f t="shared" si="4251"/>
        <v>1</v>
      </c>
      <c r="BZ177" s="194">
        <f t="shared" si="4252"/>
        <v>100</v>
      </c>
      <c r="CA177" s="147">
        <f t="shared" si="4253"/>
        <v>1</v>
      </c>
      <c r="CB177" s="194">
        <f t="shared" si="4254"/>
        <v>100</v>
      </c>
      <c r="CC177" s="147">
        <f t="shared" si="4255"/>
        <v>1</v>
      </c>
      <c r="CD177" s="194">
        <f t="shared" si="4256"/>
        <v>100</v>
      </c>
      <c r="CE177" s="147">
        <f t="shared" si="4257"/>
        <v>1</v>
      </c>
      <c r="CF177" s="194">
        <f t="shared" si="4258"/>
        <v>100</v>
      </c>
      <c r="CG177" s="147">
        <f t="shared" si="4259"/>
        <v>1</v>
      </c>
      <c r="CH177" s="194">
        <f t="shared" si="4260"/>
        <v>100</v>
      </c>
      <c r="CI177" s="147">
        <f t="shared" si="4261"/>
        <v>1</v>
      </c>
      <c r="CJ177" s="194">
        <f t="shared" si="4262"/>
        <v>100</v>
      </c>
      <c r="CK177" s="147">
        <f t="shared" si="4263"/>
        <v>1</v>
      </c>
      <c r="CL177" s="194">
        <f t="shared" si="4264"/>
        <v>100</v>
      </c>
      <c r="CM177" s="147">
        <f t="shared" si="4265"/>
        <v>1</v>
      </c>
    </row>
    <row r="178" spans="1:91" s="142" customFormat="1" ht="14.1" customHeight="1">
      <c r="A178" s="74">
        <f t="shared" si="3324"/>
        <v>316</v>
      </c>
      <c r="B178" s="173" t="s">
        <v>53</v>
      </c>
      <c r="C178" s="174"/>
      <c r="D178" s="140">
        <v>45</v>
      </c>
      <c r="E178" s="140">
        <v>45</v>
      </c>
      <c r="F178" s="175">
        <v>45292</v>
      </c>
      <c r="G178" s="175">
        <v>45336</v>
      </c>
      <c r="H178" s="144">
        <v>100</v>
      </c>
      <c r="I178" s="144">
        <v>100</v>
      </c>
      <c r="J178" s="145" t="s">
        <v>32</v>
      </c>
      <c r="K178" s="141">
        <f t="shared" si="4191"/>
        <v>100</v>
      </c>
      <c r="L178" s="55">
        <f t="shared" si="4192"/>
        <v>9.9337748344370855E-2</v>
      </c>
      <c r="M178" s="147">
        <f t="shared" si="4193"/>
        <v>1</v>
      </c>
      <c r="N178" s="148">
        <f t="shared" si="4194"/>
        <v>1</v>
      </c>
      <c r="O178" s="149">
        <f t="shared" si="3526"/>
        <v>0</v>
      </c>
      <c r="P178" s="150"/>
      <c r="T178" s="194">
        <f t="shared" si="4195"/>
        <v>0</v>
      </c>
      <c r="U178" s="147">
        <f t="shared" si="4196"/>
        <v>0</v>
      </c>
      <c r="V178" s="194">
        <f t="shared" si="4197"/>
        <v>0</v>
      </c>
      <c r="W178" s="147">
        <f t="shared" si="4196"/>
        <v>0</v>
      </c>
      <c r="X178" s="194">
        <f t="shared" si="4198"/>
        <v>0</v>
      </c>
      <c r="Y178" s="147">
        <f t="shared" ref="Y178" si="4338">IF(OR($H178=0,X178=0),0,X178/$H178)</f>
        <v>0</v>
      </c>
      <c r="Z178" s="194">
        <f t="shared" si="4200"/>
        <v>0</v>
      </c>
      <c r="AA178" s="147">
        <f t="shared" ref="AA178" si="4339">IF(OR($H178=0,Z178=0),0,Z178/$H178)</f>
        <v>0</v>
      </c>
      <c r="AB178" s="194">
        <f t="shared" si="4202"/>
        <v>0</v>
      </c>
      <c r="AC178" s="147">
        <f t="shared" ref="AC178" si="4340">IF(OR($H178=0,AB178=0),0,AB178/$H178)</f>
        <v>0</v>
      </c>
      <c r="AD178" s="194">
        <f t="shared" si="4204"/>
        <v>0</v>
      </c>
      <c r="AE178" s="147">
        <f t="shared" ref="AE178" si="4341">IF(OR($H178=0,AD178=0),0,AD178/$H178)</f>
        <v>0</v>
      </c>
      <c r="AF178" s="194">
        <f t="shared" si="4206"/>
        <v>0</v>
      </c>
      <c r="AG178" s="147">
        <f t="shared" ref="AG178" si="4342">IF(OR($H178=0,AF178=0),0,AF178/$H178)</f>
        <v>0</v>
      </c>
      <c r="AH178" s="194">
        <f t="shared" si="4208"/>
        <v>0</v>
      </c>
      <c r="AI178" s="147">
        <f t="shared" ref="AI178" si="4343">IF(OR($H178=0,AH178=0),0,AH178/$H178)</f>
        <v>0</v>
      </c>
      <c r="AJ178" s="194">
        <f t="shared" si="4210"/>
        <v>0</v>
      </c>
      <c r="AK178" s="147">
        <f t="shared" ref="AK178" si="4344">IF(OR($H178=0,AJ178=0),0,AJ178/$H178)</f>
        <v>0</v>
      </c>
      <c r="AL178" s="194">
        <f t="shared" si="4212"/>
        <v>0</v>
      </c>
      <c r="AM178" s="147">
        <f t="shared" ref="AM178" si="4345">IF(OR($H178=0,AL178=0),0,AL178/$H178)</f>
        <v>0</v>
      </c>
      <c r="AN178" s="194">
        <f t="shared" si="4214"/>
        <v>0</v>
      </c>
      <c r="AO178" s="147">
        <f t="shared" ref="AO178" si="4346">IF(OR($H178=0,AN178=0),0,AN178/$H178)</f>
        <v>0</v>
      </c>
      <c r="AP178" s="194">
        <f t="shared" si="4216"/>
        <v>8.8888888888888875</v>
      </c>
      <c r="AQ178" s="147">
        <f t="shared" ref="AQ178" si="4347">IF(OR($H178=0,AP178=0),0,AP178/$H178)</f>
        <v>8.8888888888888878E-2</v>
      </c>
      <c r="AR178" s="194">
        <f t="shared" si="4218"/>
        <v>24.444444444444439</v>
      </c>
      <c r="AS178" s="147">
        <f t="shared" ref="AS178" si="4348">IF(OR($H178=0,AR178=0),0,AR178/$H178)</f>
        <v>0.24444444444444438</v>
      </c>
      <c r="AT178" s="194">
        <f t="shared" si="4220"/>
        <v>40</v>
      </c>
      <c r="AU178" s="147">
        <f t="shared" ref="AU178" si="4349">IF(OR($H178=0,AT178=0),0,AT178/$H178)</f>
        <v>0.4</v>
      </c>
      <c r="AV178" s="194">
        <f t="shared" si="4222"/>
        <v>55.555555555555557</v>
      </c>
      <c r="AW178" s="147">
        <f t="shared" ref="AW178" si="4350">IF(OR($H178=0,AV178=0),0,AV178/$H178)</f>
        <v>0.55555555555555558</v>
      </c>
      <c r="AX178" s="194">
        <f t="shared" si="4224"/>
        <v>71.1111111111111</v>
      </c>
      <c r="AY178" s="147">
        <f t="shared" ref="AY178" si="4351">IF(OR($H178=0,AX178=0),0,AX178/$H178)</f>
        <v>0.71111111111111103</v>
      </c>
      <c r="AZ178" s="194">
        <f t="shared" si="4226"/>
        <v>86.666666666666657</v>
      </c>
      <c r="BA178" s="147">
        <f t="shared" ref="BA178" si="4352">IF(OR($H178=0,AZ178=0),0,AZ178/$H178)</f>
        <v>0.86666666666666659</v>
      </c>
      <c r="BB178" s="194">
        <f t="shared" si="4228"/>
        <v>100</v>
      </c>
      <c r="BC178" s="147">
        <f t="shared" ref="BC178" si="4353">IF(OR($H178=0,BB178=0),0,BB178/$H178)</f>
        <v>1</v>
      </c>
      <c r="BD178" s="194">
        <f t="shared" si="4230"/>
        <v>100</v>
      </c>
      <c r="BE178" s="147">
        <f t="shared" ref="BE178" si="4354">IF(OR($H178=0,BD178=0),0,BD178/$H178)</f>
        <v>1</v>
      </c>
      <c r="BF178" s="194">
        <f t="shared" si="4232"/>
        <v>100</v>
      </c>
      <c r="BG178" s="147">
        <f t="shared" ref="BG178" si="4355">IF(OR($H178=0,BF178=0),0,BF178/$H178)</f>
        <v>1</v>
      </c>
      <c r="BH178" s="194">
        <f t="shared" si="4234"/>
        <v>100</v>
      </c>
      <c r="BI178" s="147">
        <f t="shared" ref="BI178" si="4356">IF(OR($H178=0,BH178=0),0,BH178/$H178)</f>
        <v>1</v>
      </c>
      <c r="BJ178" s="194">
        <f t="shared" si="4236"/>
        <v>100</v>
      </c>
      <c r="BK178" s="147">
        <f t="shared" ref="BK178" si="4357">IF(OR($H178=0,BJ178=0),0,BJ178/$H178)</f>
        <v>1</v>
      </c>
      <c r="BL178" s="194">
        <f t="shared" si="4238"/>
        <v>100</v>
      </c>
      <c r="BM178" s="147">
        <f t="shared" ref="BM178" si="4358">IF(OR($H178=0,BL178=0),0,BL178/$H178)</f>
        <v>1</v>
      </c>
      <c r="BN178" s="194">
        <f t="shared" si="4240"/>
        <v>100</v>
      </c>
      <c r="BO178" s="147">
        <f t="shared" ref="BO178" si="4359">IF(OR($H178=0,BN178=0),0,BN178/$H178)</f>
        <v>1</v>
      </c>
      <c r="BP178" s="194">
        <f t="shared" si="4242"/>
        <v>100</v>
      </c>
      <c r="BQ178" s="147">
        <f t="shared" ref="BQ178" si="4360">IF(OR($H178=0,BP178=0),0,BP178/$H178)</f>
        <v>1</v>
      </c>
      <c r="BR178" s="194">
        <f t="shared" si="4244"/>
        <v>100</v>
      </c>
      <c r="BS178" s="147">
        <f t="shared" ref="BS178" si="4361">IF(OR($H178=0,BR178=0),0,BR178/$H178)</f>
        <v>1</v>
      </c>
      <c r="BT178" s="194">
        <f t="shared" si="4246"/>
        <v>100</v>
      </c>
      <c r="BU178" s="147">
        <f t="shared" si="4247"/>
        <v>1</v>
      </c>
      <c r="BV178" s="194">
        <f t="shared" si="4248"/>
        <v>100</v>
      </c>
      <c r="BW178" s="147">
        <f t="shared" si="4249"/>
        <v>1</v>
      </c>
      <c r="BX178" s="194">
        <f t="shared" si="4250"/>
        <v>100</v>
      </c>
      <c r="BY178" s="147">
        <f t="shared" si="4251"/>
        <v>1</v>
      </c>
      <c r="BZ178" s="194">
        <f t="shared" si="4252"/>
        <v>100</v>
      </c>
      <c r="CA178" s="147">
        <f t="shared" si="4253"/>
        <v>1</v>
      </c>
      <c r="CB178" s="194">
        <f t="shared" si="4254"/>
        <v>100</v>
      </c>
      <c r="CC178" s="147">
        <f t="shared" si="4255"/>
        <v>1</v>
      </c>
      <c r="CD178" s="194">
        <f t="shared" si="4256"/>
        <v>100</v>
      </c>
      <c r="CE178" s="147">
        <f t="shared" si="4257"/>
        <v>1</v>
      </c>
      <c r="CF178" s="194">
        <f t="shared" si="4258"/>
        <v>100</v>
      </c>
      <c r="CG178" s="147">
        <f t="shared" si="4259"/>
        <v>1</v>
      </c>
      <c r="CH178" s="194">
        <f t="shared" si="4260"/>
        <v>100</v>
      </c>
      <c r="CI178" s="147">
        <f t="shared" si="4261"/>
        <v>1</v>
      </c>
      <c r="CJ178" s="194">
        <f t="shared" si="4262"/>
        <v>100</v>
      </c>
      <c r="CK178" s="147">
        <f t="shared" si="4263"/>
        <v>1</v>
      </c>
      <c r="CL178" s="194">
        <f t="shared" si="4264"/>
        <v>100</v>
      </c>
      <c r="CM178" s="147">
        <f t="shared" si="4265"/>
        <v>1</v>
      </c>
    </row>
    <row r="179" spans="1:91" s="142" customFormat="1" ht="14.1" customHeight="1">
      <c r="A179" s="74">
        <f t="shared" si="3324"/>
        <v>317</v>
      </c>
      <c r="B179" s="173" t="s">
        <v>54</v>
      </c>
      <c r="C179" s="174"/>
      <c r="D179" s="140">
        <v>45</v>
      </c>
      <c r="E179" s="140">
        <v>45</v>
      </c>
      <c r="F179" s="175">
        <v>45295</v>
      </c>
      <c r="G179" s="175">
        <v>45339</v>
      </c>
      <c r="H179" s="144">
        <v>100</v>
      </c>
      <c r="I179" s="144">
        <v>100</v>
      </c>
      <c r="J179" s="145" t="s">
        <v>32</v>
      </c>
      <c r="K179" s="141">
        <f t="shared" si="4191"/>
        <v>100</v>
      </c>
      <c r="L179" s="55">
        <f t="shared" si="4192"/>
        <v>9.9337748344370855E-2</v>
      </c>
      <c r="M179" s="147">
        <f t="shared" si="4193"/>
        <v>1</v>
      </c>
      <c r="N179" s="148">
        <f t="shared" si="4194"/>
        <v>1</v>
      </c>
      <c r="O179" s="149">
        <f t="shared" si="3526"/>
        <v>0</v>
      </c>
      <c r="P179" s="150"/>
      <c r="T179" s="194">
        <f t="shared" si="4195"/>
        <v>0</v>
      </c>
      <c r="U179" s="147">
        <f t="shared" si="4196"/>
        <v>0</v>
      </c>
      <c r="V179" s="194">
        <f t="shared" si="4197"/>
        <v>0</v>
      </c>
      <c r="W179" s="147">
        <f t="shared" si="4196"/>
        <v>0</v>
      </c>
      <c r="X179" s="194">
        <f t="shared" si="4198"/>
        <v>0</v>
      </c>
      <c r="Y179" s="147">
        <f t="shared" ref="Y179" si="4362">IF(OR($H179=0,X179=0),0,X179/$H179)</f>
        <v>0</v>
      </c>
      <c r="Z179" s="194">
        <f t="shared" si="4200"/>
        <v>0</v>
      </c>
      <c r="AA179" s="147">
        <f t="shared" ref="AA179" si="4363">IF(OR($H179=0,Z179=0),0,Z179/$H179)</f>
        <v>0</v>
      </c>
      <c r="AB179" s="194">
        <f t="shared" si="4202"/>
        <v>0</v>
      </c>
      <c r="AC179" s="147">
        <f t="shared" ref="AC179" si="4364">IF(OR($H179=0,AB179=0),0,AB179/$H179)</f>
        <v>0</v>
      </c>
      <c r="AD179" s="194">
        <f t="shared" si="4204"/>
        <v>0</v>
      </c>
      <c r="AE179" s="147">
        <f t="shared" ref="AE179" si="4365">IF(OR($H179=0,AD179=0),0,AD179/$H179)</f>
        <v>0</v>
      </c>
      <c r="AF179" s="194">
        <f t="shared" si="4206"/>
        <v>0</v>
      </c>
      <c r="AG179" s="147">
        <f t="shared" ref="AG179" si="4366">IF(OR($H179=0,AF179=0),0,AF179/$H179)</f>
        <v>0</v>
      </c>
      <c r="AH179" s="194">
        <f t="shared" si="4208"/>
        <v>0</v>
      </c>
      <c r="AI179" s="147">
        <f t="shared" ref="AI179" si="4367">IF(OR($H179=0,AH179=0),0,AH179/$H179)</f>
        <v>0</v>
      </c>
      <c r="AJ179" s="194">
        <f t="shared" si="4210"/>
        <v>0</v>
      </c>
      <c r="AK179" s="147">
        <f t="shared" ref="AK179" si="4368">IF(OR($H179=0,AJ179=0),0,AJ179/$H179)</f>
        <v>0</v>
      </c>
      <c r="AL179" s="194">
        <f t="shared" si="4212"/>
        <v>0</v>
      </c>
      <c r="AM179" s="147">
        <f t="shared" ref="AM179" si="4369">IF(OR($H179=0,AL179=0),0,AL179/$H179)</f>
        <v>0</v>
      </c>
      <c r="AN179" s="194">
        <f t="shared" si="4214"/>
        <v>0</v>
      </c>
      <c r="AO179" s="147">
        <f t="shared" ref="AO179" si="4370">IF(OR($H179=0,AN179=0),0,AN179/$H179)</f>
        <v>0</v>
      </c>
      <c r="AP179" s="194">
        <f t="shared" si="4216"/>
        <v>2.2222222222222219</v>
      </c>
      <c r="AQ179" s="147">
        <f t="shared" ref="AQ179" si="4371">IF(OR($H179=0,AP179=0),0,AP179/$H179)</f>
        <v>2.222222222222222E-2</v>
      </c>
      <c r="AR179" s="194">
        <f t="shared" si="4218"/>
        <v>17.777777777777775</v>
      </c>
      <c r="AS179" s="147">
        <f t="shared" ref="AS179" si="4372">IF(OR($H179=0,AR179=0),0,AR179/$H179)</f>
        <v>0.17777777777777776</v>
      </c>
      <c r="AT179" s="194">
        <f t="shared" si="4220"/>
        <v>33.333333333333329</v>
      </c>
      <c r="AU179" s="147">
        <f t="shared" ref="AU179" si="4373">IF(OR($H179=0,AT179=0),0,AT179/$H179)</f>
        <v>0.33333333333333326</v>
      </c>
      <c r="AV179" s="194">
        <f t="shared" si="4222"/>
        <v>48.888888888888879</v>
      </c>
      <c r="AW179" s="147">
        <f t="shared" ref="AW179" si="4374">IF(OR($H179=0,AV179=0),0,AV179/$H179)</f>
        <v>0.48888888888888876</v>
      </c>
      <c r="AX179" s="194">
        <f t="shared" si="4224"/>
        <v>64.444444444444443</v>
      </c>
      <c r="AY179" s="147">
        <f t="shared" ref="AY179" si="4375">IF(OR($H179=0,AX179=0),0,AX179/$H179)</f>
        <v>0.64444444444444438</v>
      </c>
      <c r="AZ179" s="194">
        <f t="shared" si="4226"/>
        <v>80</v>
      </c>
      <c r="BA179" s="147">
        <f t="shared" ref="BA179" si="4376">IF(OR($H179=0,AZ179=0),0,AZ179/$H179)</f>
        <v>0.8</v>
      </c>
      <c r="BB179" s="194">
        <f t="shared" si="4228"/>
        <v>95.555555555555543</v>
      </c>
      <c r="BC179" s="147">
        <f t="shared" ref="BC179" si="4377">IF(OR($H179=0,BB179=0),0,BB179/$H179)</f>
        <v>0.95555555555555538</v>
      </c>
      <c r="BD179" s="194">
        <f t="shared" si="4230"/>
        <v>100</v>
      </c>
      <c r="BE179" s="147">
        <f t="shared" ref="BE179" si="4378">IF(OR($H179=0,BD179=0),0,BD179/$H179)</f>
        <v>1</v>
      </c>
      <c r="BF179" s="194">
        <f t="shared" si="4232"/>
        <v>100</v>
      </c>
      <c r="BG179" s="147">
        <f t="shared" ref="BG179" si="4379">IF(OR($H179=0,BF179=0),0,BF179/$H179)</f>
        <v>1</v>
      </c>
      <c r="BH179" s="194">
        <f t="shared" si="4234"/>
        <v>100</v>
      </c>
      <c r="BI179" s="147">
        <f t="shared" ref="BI179" si="4380">IF(OR($H179=0,BH179=0),0,BH179/$H179)</f>
        <v>1</v>
      </c>
      <c r="BJ179" s="194">
        <f t="shared" si="4236"/>
        <v>100</v>
      </c>
      <c r="BK179" s="147">
        <f t="shared" ref="BK179" si="4381">IF(OR($H179=0,BJ179=0),0,BJ179/$H179)</f>
        <v>1</v>
      </c>
      <c r="BL179" s="194">
        <f t="shared" si="4238"/>
        <v>100</v>
      </c>
      <c r="BM179" s="147">
        <f t="shared" ref="BM179" si="4382">IF(OR($H179=0,BL179=0),0,BL179/$H179)</f>
        <v>1</v>
      </c>
      <c r="BN179" s="194">
        <f t="shared" si="4240"/>
        <v>100</v>
      </c>
      <c r="BO179" s="147">
        <f t="shared" ref="BO179" si="4383">IF(OR($H179=0,BN179=0),0,BN179/$H179)</f>
        <v>1</v>
      </c>
      <c r="BP179" s="194">
        <f t="shared" si="4242"/>
        <v>100</v>
      </c>
      <c r="BQ179" s="147">
        <f t="shared" ref="BQ179" si="4384">IF(OR($H179=0,BP179=0),0,BP179/$H179)</f>
        <v>1</v>
      </c>
      <c r="BR179" s="194">
        <f t="shared" si="4244"/>
        <v>100</v>
      </c>
      <c r="BS179" s="147">
        <f t="shared" ref="BS179" si="4385">IF(OR($H179=0,BR179=0),0,BR179/$H179)</f>
        <v>1</v>
      </c>
      <c r="BT179" s="194">
        <f t="shared" si="4246"/>
        <v>100</v>
      </c>
      <c r="BU179" s="147">
        <f t="shared" si="4247"/>
        <v>1</v>
      </c>
      <c r="BV179" s="194">
        <f t="shared" si="4248"/>
        <v>100</v>
      </c>
      <c r="BW179" s="147">
        <f t="shared" si="4249"/>
        <v>1</v>
      </c>
      <c r="BX179" s="194">
        <f t="shared" si="4250"/>
        <v>100</v>
      </c>
      <c r="BY179" s="147">
        <f t="shared" si="4251"/>
        <v>1</v>
      </c>
      <c r="BZ179" s="194">
        <f t="shared" si="4252"/>
        <v>100</v>
      </c>
      <c r="CA179" s="147">
        <f t="shared" si="4253"/>
        <v>1</v>
      </c>
      <c r="CB179" s="194">
        <f t="shared" si="4254"/>
        <v>100</v>
      </c>
      <c r="CC179" s="147">
        <f t="shared" si="4255"/>
        <v>1</v>
      </c>
      <c r="CD179" s="194">
        <f t="shared" si="4256"/>
        <v>100</v>
      </c>
      <c r="CE179" s="147">
        <f t="shared" si="4257"/>
        <v>1</v>
      </c>
      <c r="CF179" s="194">
        <f t="shared" si="4258"/>
        <v>100</v>
      </c>
      <c r="CG179" s="147">
        <f t="shared" si="4259"/>
        <v>1</v>
      </c>
      <c r="CH179" s="194">
        <f t="shared" si="4260"/>
        <v>100</v>
      </c>
      <c r="CI179" s="147">
        <f t="shared" si="4261"/>
        <v>1</v>
      </c>
      <c r="CJ179" s="194">
        <f t="shared" si="4262"/>
        <v>100</v>
      </c>
      <c r="CK179" s="147">
        <f t="shared" si="4263"/>
        <v>1</v>
      </c>
      <c r="CL179" s="194">
        <f t="shared" si="4264"/>
        <v>100</v>
      </c>
      <c r="CM179" s="147">
        <f t="shared" si="4265"/>
        <v>1</v>
      </c>
    </row>
    <row r="180" spans="1:91" s="142" customFormat="1" ht="14.1" customHeight="1">
      <c r="A180" s="74">
        <f t="shared" si="3324"/>
        <v>318</v>
      </c>
      <c r="B180" s="173" t="s">
        <v>65</v>
      </c>
      <c r="C180" s="174"/>
      <c r="D180" s="140">
        <v>46</v>
      </c>
      <c r="E180" s="140">
        <v>46</v>
      </c>
      <c r="F180" s="175">
        <v>45297</v>
      </c>
      <c r="G180" s="175">
        <v>45342</v>
      </c>
      <c r="H180" s="144">
        <v>100</v>
      </c>
      <c r="I180" s="144">
        <v>100</v>
      </c>
      <c r="J180" s="145" t="s">
        <v>32</v>
      </c>
      <c r="K180" s="141">
        <f t="shared" si="4191"/>
        <v>100</v>
      </c>
      <c r="L180" s="55">
        <f t="shared" si="4192"/>
        <v>0.10154525386313466</v>
      </c>
      <c r="M180" s="147">
        <f t="shared" si="4193"/>
        <v>1</v>
      </c>
      <c r="N180" s="148">
        <f t="shared" si="4194"/>
        <v>1</v>
      </c>
      <c r="O180" s="149">
        <f t="shared" si="3526"/>
        <v>0</v>
      </c>
      <c r="P180" s="150"/>
      <c r="T180" s="194">
        <f t="shared" si="4195"/>
        <v>0</v>
      </c>
      <c r="U180" s="147">
        <f t="shared" si="4196"/>
        <v>0</v>
      </c>
      <c r="V180" s="194">
        <f t="shared" si="4197"/>
        <v>0</v>
      </c>
      <c r="W180" s="147">
        <f t="shared" si="4196"/>
        <v>0</v>
      </c>
      <c r="X180" s="194">
        <f t="shared" si="4198"/>
        <v>0</v>
      </c>
      <c r="Y180" s="147">
        <f t="shared" ref="Y180" si="4386">IF(OR($H180=0,X180=0),0,X180/$H180)</f>
        <v>0</v>
      </c>
      <c r="Z180" s="194">
        <f t="shared" si="4200"/>
        <v>0</v>
      </c>
      <c r="AA180" s="147">
        <f t="shared" ref="AA180" si="4387">IF(OR($H180=0,Z180=0),0,Z180/$H180)</f>
        <v>0</v>
      </c>
      <c r="AB180" s="194">
        <f t="shared" si="4202"/>
        <v>0</v>
      </c>
      <c r="AC180" s="147">
        <f t="shared" ref="AC180" si="4388">IF(OR($H180=0,AB180=0),0,AB180/$H180)</f>
        <v>0</v>
      </c>
      <c r="AD180" s="194">
        <f t="shared" si="4204"/>
        <v>0</v>
      </c>
      <c r="AE180" s="147">
        <f t="shared" ref="AE180" si="4389">IF(OR($H180=0,AD180=0),0,AD180/$H180)</f>
        <v>0</v>
      </c>
      <c r="AF180" s="194">
        <f t="shared" si="4206"/>
        <v>0</v>
      </c>
      <c r="AG180" s="147">
        <f t="shared" ref="AG180" si="4390">IF(OR($H180=0,AF180=0),0,AF180/$H180)</f>
        <v>0</v>
      </c>
      <c r="AH180" s="194">
        <f t="shared" si="4208"/>
        <v>0</v>
      </c>
      <c r="AI180" s="147">
        <f t="shared" ref="AI180" si="4391">IF(OR($H180=0,AH180=0),0,AH180/$H180)</f>
        <v>0</v>
      </c>
      <c r="AJ180" s="194">
        <f t="shared" si="4210"/>
        <v>0</v>
      </c>
      <c r="AK180" s="147">
        <f t="shared" ref="AK180" si="4392">IF(OR($H180=0,AJ180=0),0,AJ180/$H180)</f>
        <v>0</v>
      </c>
      <c r="AL180" s="194">
        <f t="shared" si="4212"/>
        <v>0</v>
      </c>
      <c r="AM180" s="147">
        <f t="shared" ref="AM180" si="4393">IF(OR($H180=0,AL180=0),0,AL180/$H180)</f>
        <v>0</v>
      </c>
      <c r="AN180" s="194">
        <f t="shared" si="4214"/>
        <v>0</v>
      </c>
      <c r="AO180" s="147">
        <f t="shared" ref="AO180" si="4394">IF(OR($H180=0,AN180=0),0,AN180/$H180)</f>
        <v>0</v>
      </c>
      <c r="AP180" s="194">
        <f t="shared" si="4216"/>
        <v>0</v>
      </c>
      <c r="AQ180" s="147">
        <f t="shared" ref="AQ180" si="4395">IF(OR($H180=0,AP180=0),0,AP180/$H180)</f>
        <v>0</v>
      </c>
      <c r="AR180" s="194">
        <f t="shared" si="4218"/>
        <v>13.043478260869565</v>
      </c>
      <c r="AS180" s="147">
        <f t="shared" ref="AS180" si="4396">IF(OR($H180=0,AR180=0),0,AR180/$H180)</f>
        <v>0.13043478260869565</v>
      </c>
      <c r="AT180" s="194">
        <f t="shared" si="4220"/>
        <v>28.260869565217394</v>
      </c>
      <c r="AU180" s="147">
        <f t="shared" ref="AU180" si="4397">IF(OR($H180=0,AT180=0),0,AT180/$H180)</f>
        <v>0.28260869565217395</v>
      </c>
      <c r="AV180" s="194">
        <f t="shared" si="4222"/>
        <v>43.478260869565219</v>
      </c>
      <c r="AW180" s="147">
        <f t="shared" ref="AW180" si="4398">IF(OR($H180=0,AV180=0),0,AV180/$H180)</f>
        <v>0.43478260869565216</v>
      </c>
      <c r="AX180" s="194">
        <f t="shared" si="4224"/>
        <v>58.695652173913039</v>
      </c>
      <c r="AY180" s="147">
        <f t="shared" ref="AY180" si="4399">IF(OR($H180=0,AX180=0),0,AX180/$H180)</f>
        <v>0.58695652173913038</v>
      </c>
      <c r="AZ180" s="194">
        <f t="shared" si="4226"/>
        <v>73.91304347826086</v>
      </c>
      <c r="BA180" s="147">
        <f t="shared" ref="BA180" si="4400">IF(OR($H180=0,AZ180=0),0,AZ180/$H180)</f>
        <v>0.73913043478260865</v>
      </c>
      <c r="BB180" s="194">
        <f t="shared" si="4228"/>
        <v>89.130434782608688</v>
      </c>
      <c r="BC180" s="147">
        <f t="shared" ref="BC180" si="4401">IF(OR($H180=0,BB180=0),0,BB180/$H180)</f>
        <v>0.89130434782608692</v>
      </c>
      <c r="BD180" s="194">
        <f t="shared" si="4230"/>
        <v>100</v>
      </c>
      <c r="BE180" s="147">
        <f t="shared" ref="BE180" si="4402">IF(OR($H180=0,BD180=0),0,BD180/$H180)</f>
        <v>1</v>
      </c>
      <c r="BF180" s="194">
        <f t="shared" si="4232"/>
        <v>100</v>
      </c>
      <c r="BG180" s="147">
        <f t="shared" ref="BG180" si="4403">IF(OR($H180=0,BF180=0),0,BF180/$H180)</f>
        <v>1</v>
      </c>
      <c r="BH180" s="194">
        <f t="shared" si="4234"/>
        <v>100</v>
      </c>
      <c r="BI180" s="147">
        <f t="shared" ref="BI180" si="4404">IF(OR($H180=0,BH180=0),0,BH180/$H180)</f>
        <v>1</v>
      </c>
      <c r="BJ180" s="194">
        <f t="shared" si="4236"/>
        <v>100</v>
      </c>
      <c r="BK180" s="147">
        <f t="shared" ref="BK180" si="4405">IF(OR($H180=0,BJ180=0),0,BJ180/$H180)</f>
        <v>1</v>
      </c>
      <c r="BL180" s="194">
        <f t="shared" si="4238"/>
        <v>100</v>
      </c>
      <c r="BM180" s="147">
        <f t="shared" ref="BM180" si="4406">IF(OR($H180=0,BL180=0),0,BL180/$H180)</f>
        <v>1</v>
      </c>
      <c r="BN180" s="194">
        <f t="shared" si="4240"/>
        <v>100</v>
      </c>
      <c r="BO180" s="147">
        <f t="shared" ref="BO180" si="4407">IF(OR($H180=0,BN180=0),0,BN180/$H180)</f>
        <v>1</v>
      </c>
      <c r="BP180" s="194">
        <f t="shared" si="4242"/>
        <v>100</v>
      </c>
      <c r="BQ180" s="147">
        <f t="shared" ref="BQ180" si="4408">IF(OR($H180=0,BP180=0),0,BP180/$H180)</f>
        <v>1</v>
      </c>
      <c r="BR180" s="194">
        <f t="shared" si="4244"/>
        <v>100</v>
      </c>
      <c r="BS180" s="147">
        <f t="shared" ref="BS180" si="4409">IF(OR($H180=0,BR180=0),0,BR180/$H180)</f>
        <v>1</v>
      </c>
      <c r="BT180" s="194">
        <f t="shared" si="4246"/>
        <v>100</v>
      </c>
      <c r="BU180" s="147">
        <f t="shared" si="4247"/>
        <v>1</v>
      </c>
      <c r="BV180" s="194">
        <f t="shared" si="4248"/>
        <v>100</v>
      </c>
      <c r="BW180" s="147">
        <f t="shared" si="4249"/>
        <v>1</v>
      </c>
      <c r="BX180" s="194">
        <f t="shared" si="4250"/>
        <v>100</v>
      </c>
      <c r="BY180" s="147">
        <f t="shared" si="4251"/>
        <v>1</v>
      </c>
      <c r="BZ180" s="194">
        <f t="shared" si="4252"/>
        <v>100</v>
      </c>
      <c r="CA180" s="147">
        <f t="shared" si="4253"/>
        <v>1</v>
      </c>
      <c r="CB180" s="194">
        <f t="shared" si="4254"/>
        <v>100</v>
      </c>
      <c r="CC180" s="147">
        <f t="shared" si="4255"/>
        <v>1</v>
      </c>
      <c r="CD180" s="194">
        <f t="shared" si="4256"/>
        <v>100</v>
      </c>
      <c r="CE180" s="147">
        <f t="shared" si="4257"/>
        <v>1</v>
      </c>
      <c r="CF180" s="194">
        <f t="shared" si="4258"/>
        <v>100</v>
      </c>
      <c r="CG180" s="147">
        <f t="shared" si="4259"/>
        <v>1</v>
      </c>
      <c r="CH180" s="194">
        <f t="shared" si="4260"/>
        <v>100</v>
      </c>
      <c r="CI180" s="147">
        <f t="shared" si="4261"/>
        <v>1</v>
      </c>
      <c r="CJ180" s="194">
        <f t="shared" si="4262"/>
        <v>100</v>
      </c>
      <c r="CK180" s="147">
        <f t="shared" si="4263"/>
        <v>1</v>
      </c>
      <c r="CL180" s="194">
        <f t="shared" si="4264"/>
        <v>100</v>
      </c>
      <c r="CM180" s="147">
        <f t="shared" si="4265"/>
        <v>1</v>
      </c>
    </row>
    <row r="181" spans="1:91" s="142" customFormat="1" ht="14.1" customHeight="1">
      <c r="A181" s="74">
        <f t="shared" si="3324"/>
        <v>319</v>
      </c>
      <c r="B181" s="173" t="s">
        <v>55</v>
      </c>
      <c r="C181" s="174"/>
      <c r="D181" s="140">
        <v>45</v>
      </c>
      <c r="E181" s="140">
        <v>45</v>
      </c>
      <c r="F181" s="175">
        <v>45301</v>
      </c>
      <c r="G181" s="175">
        <v>45345</v>
      </c>
      <c r="H181" s="144">
        <v>100</v>
      </c>
      <c r="I181" s="144">
        <v>100</v>
      </c>
      <c r="J181" s="145" t="s">
        <v>32</v>
      </c>
      <c r="K181" s="141">
        <f t="shared" si="4191"/>
        <v>100</v>
      </c>
      <c r="L181" s="55">
        <f t="shared" si="4192"/>
        <v>9.9337748344370855E-2</v>
      </c>
      <c r="M181" s="147">
        <f t="shared" si="4193"/>
        <v>1</v>
      </c>
      <c r="N181" s="148">
        <f t="shared" si="4194"/>
        <v>1</v>
      </c>
      <c r="O181" s="149">
        <f t="shared" si="3526"/>
        <v>0</v>
      </c>
      <c r="P181" s="150"/>
      <c r="T181" s="194">
        <f t="shared" si="4195"/>
        <v>0</v>
      </c>
      <c r="U181" s="147">
        <f t="shared" si="4196"/>
        <v>0</v>
      </c>
      <c r="V181" s="194">
        <f t="shared" si="4197"/>
        <v>0</v>
      </c>
      <c r="W181" s="147">
        <f t="shared" si="4196"/>
        <v>0</v>
      </c>
      <c r="X181" s="194">
        <f t="shared" si="4198"/>
        <v>0</v>
      </c>
      <c r="Y181" s="147">
        <f t="shared" ref="Y181" si="4410">IF(OR($H181=0,X181=0),0,X181/$H181)</f>
        <v>0</v>
      </c>
      <c r="Z181" s="194">
        <f t="shared" si="4200"/>
        <v>0</v>
      </c>
      <c r="AA181" s="147">
        <f t="shared" ref="AA181" si="4411">IF(OR($H181=0,Z181=0),0,Z181/$H181)</f>
        <v>0</v>
      </c>
      <c r="AB181" s="194">
        <f t="shared" si="4202"/>
        <v>0</v>
      </c>
      <c r="AC181" s="147">
        <f t="shared" ref="AC181" si="4412">IF(OR($H181=0,AB181=0),0,AB181/$H181)</f>
        <v>0</v>
      </c>
      <c r="AD181" s="194">
        <f t="shared" si="4204"/>
        <v>0</v>
      </c>
      <c r="AE181" s="147">
        <f t="shared" ref="AE181" si="4413">IF(OR($H181=0,AD181=0),0,AD181/$H181)</f>
        <v>0</v>
      </c>
      <c r="AF181" s="194">
        <f t="shared" si="4206"/>
        <v>0</v>
      </c>
      <c r="AG181" s="147">
        <f t="shared" ref="AG181" si="4414">IF(OR($H181=0,AF181=0),0,AF181/$H181)</f>
        <v>0</v>
      </c>
      <c r="AH181" s="194">
        <f t="shared" si="4208"/>
        <v>0</v>
      </c>
      <c r="AI181" s="147">
        <f t="shared" ref="AI181" si="4415">IF(OR($H181=0,AH181=0),0,AH181/$H181)</f>
        <v>0</v>
      </c>
      <c r="AJ181" s="194">
        <f t="shared" si="4210"/>
        <v>0</v>
      </c>
      <c r="AK181" s="147">
        <f t="shared" ref="AK181" si="4416">IF(OR($H181=0,AJ181=0),0,AJ181/$H181)</f>
        <v>0</v>
      </c>
      <c r="AL181" s="194">
        <f t="shared" si="4212"/>
        <v>0</v>
      </c>
      <c r="AM181" s="147">
        <f t="shared" ref="AM181" si="4417">IF(OR($H181=0,AL181=0),0,AL181/$H181)</f>
        <v>0</v>
      </c>
      <c r="AN181" s="194">
        <f t="shared" si="4214"/>
        <v>0</v>
      </c>
      <c r="AO181" s="147">
        <f t="shared" ref="AO181" si="4418">IF(OR($H181=0,AN181=0),0,AN181/$H181)</f>
        <v>0</v>
      </c>
      <c r="AP181" s="194">
        <f t="shared" si="4216"/>
        <v>0</v>
      </c>
      <c r="AQ181" s="147">
        <f t="shared" ref="AQ181" si="4419">IF(OR($H181=0,AP181=0),0,AP181/$H181)</f>
        <v>0</v>
      </c>
      <c r="AR181" s="194">
        <f t="shared" si="4218"/>
        <v>4.4444444444444438</v>
      </c>
      <c r="AS181" s="147">
        <f t="shared" ref="AS181" si="4420">IF(OR($H181=0,AR181=0),0,AR181/$H181)</f>
        <v>4.4444444444444439E-2</v>
      </c>
      <c r="AT181" s="194">
        <f t="shared" si="4220"/>
        <v>20</v>
      </c>
      <c r="AU181" s="147">
        <f t="shared" ref="AU181" si="4421">IF(OR($H181=0,AT181=0),0,AT181/$H181)</f>
        <v>0.2</v>
      </c>
      <c r="AV181" s="194">
        <f t="shared" si="4222"/>
        <v>35.55555555555555</v>
      </c>
      <c r="AW181" s="147">
        <f t="shared" ref="AW181" si="4422">IF(OR($H181=0,AV181=0),0,AV181/$H181)</f>
        <v>0.35555555555555551</v>
      </c>
      <c r="AX181" s="194">
        <f t="shared" si="4224"/>
        <v>51.111111111111107</v>
      </c>
      <c r="AY181" s="147">
        <f t="shared" ref="AY181" si="4423">IF(OR($H181=0,AX181=0),0,AX181/$H181)</f>
        <v>0.51111111111111107</v>
      </c>
      <c r="AZ181" s="194">
        <f t="shared" si="4226"/>
        <v>66.666666666666657</v>
      </c>
      <c r="BA181" s="147">
        <f t="shared" ref="BA181" si="4424">IF(OR($H181=0,AZ181=0),0,AZ181/$H181)</f>
        <v>0.66666666666666652</v>
      </c>
      <c r="BB181" s="194">
        <f t="shared" si="4228"/>
        <v>82.222222222222214</v>
      </c>
      <c r="BC181" s="147">
        <f t="shared" ref="BC181" si="4425">IF(OR($H181=0,BB181=0),0,BB181/$H181)</f>
        <v>0.82222222222222219</v>
      </c>
      <c r="BD181" s="194">
        <f t="shared" si="4230"/>
        <v>97.777777777777757</v>
      </c>
      <c r="BE181" s="147">
        <f t="shared" ref="BE181" si="4426">IF(OR($H181=0,BD181=0),0,BD181/$H181)</f>
        <v>0.97777777777777752</v>
      </c>
      <c r="BF181" s="194">
        <f t="shared" si="4232"/>
        <v>100</v>
      </c>
      <c r="BG181" s="147">
        <f t="shared" ref="BG181" si="4427">IF(OR($H181=0,BF181=0),0,BF181/$H181)</f>
        <v>1</v>
      </c>
      <c r="BH181" s="194">
        <f t="shared" si="4234"/>
        <v>100</v>
      </c>
      <c r="BI181" s="147">
        <f t="shared" ref="BI181" si="4428">IF(OR($H181=0,BH181=0),0,BH181/$H181)</f>
        <v>1</v>
      </c>
      <c r="BJ181" s="194">
        <f t="shared" si="4236"/>
        <v>100</v>
      </c>
      <c r="BK181" s="147">
        <f t="shared" ref="BK181" si="4429">IF(OR($H181=0,BJ181=0),0,BJ181/$H181)</f>
        <v>1</v>
      </c>
      <c r="BL181" s="194">
        <f t="shared" si="4238"/>
        <v>100</v>
      </c>
      <c r="BM181" s="147">
        <f t="shared" ref="BM181" si="4430">IF(OR($H181=0,BL181=0),0,BL181/$H181)</f>
        <v>1</v>
      </c>
      <c r="BN181" s="194">
        <f t="shared" si="4240"/>
        <v>100</v>
      </c>
      <c r="BO181" s="147">
        <f t="shared" ref="BO181" si="4431">IF(OR($H181=0,BN181=0),0,BN181/$H181)</f>
        <v>1</v>
      </c>
      <c r="BP181" s="194">
        <f t="shared" si="4242"/>
        <v>100</v>
      </c>
      <c r="BQ181" s="147">
        <f t="shared" ref="BQ181" si="4432">IF(OR($H181=0,BP181=0),0,BP181/$H181)</f>
        <v>1</v>
      </c>
      <c r="BR181" s="194">
        <f t="shared" si="4244"/>
        <v>100</v>
      </c>
      <c r="BS181" s="147">
        <f t="shared" ref="BS181" si="4433">IF(OR($H181=0,BR181=0),0,BR181/$H181)</f>
        <v>1</v>
      </c>
      <c r="BT181" s="194">
        <f t="shared" si="4246"/>
        <v>100</v>
      </c>
      <c r="BU181" s="147">
        <f t="shared" si="4247"/>
        <v>1</v>
      </c>
      <c r="BV181" s="194">
        <f t="shared" si="4248"/>
        <v>100</v>
      </c>
      <c r="BW181" s="147">
        <f t="shared" si="4249"/>
        <v>1</v>
      </c>
      <c r="BX181" s="194">
        <f t="shared" si="4250"/>
        <v>100</v>
      </c>
      <c r="BY181" s="147">
        <f t="shared" si="4251"/>
        <v>1</v>
      </c>
      <c r="BZ181" s="194">
        <f t="shared" si="4252"/>
        <v>100</v>
      </c>
      <c r="CA181" s="147">
        <f t="shared" si="4253"/>
        <v>1</v>
      </c>
      <c r="CB181" s="194">
        <f t="shared" si="4254"/>
        <v>100</v>
      </c>
      <c r="CC181" s="147">
        <f t="shared" si="4255"/>
        <v>1</v>
      </c>
      <c r="CD181" s="194">
        <f t="shared" si="4256"/>
        <v>100</v>
      </c>
      <c r="CE181" s="147">
        <f t="shared" si="4257"/>
        <v>1</v>
      </c>
      <c r="CF181" s="194">
        <f t="shared" si="4258"/>
        <v>100</v>
      </c>
      <c r="CG181" s="147">
        <f t="shared" si="4259"/>
        <v>1</v>
      </c>
      <c r="CH181" s="194">
        <f t="shared" si="4260"/>
        <v>100</v>
      </c>
      <c r="CI181" s="147">
        <f t="shared" si="4261"/>
        <v>1</v>
      </c>
      <c r="CJ181" s="194">
        <f t="shared" si="4262"/>
        <v>100</v>
      </c>
      <c r="CK181" s="147">
        <f t="shared" si="4263"/>
        <v>1</v>
      </c>
      <c r="CL181" s="194">
        <f t="shared" si="4264"/>
        <v>100</v>
      </c>
      <c r="CM181" s="147">
        <f t="shared" si="4265"/>
        <v>1</v>
      </c>
    </row>
    <row r="182" spans="1:91" s="142" customFormat="1" ht="14.1" customHeight="1">
      <c r="A182" s="74">
        <f t="shared" si="3324"/>
        <v>320</v>
      </c>
      <c r="B182" s="173" t="s">
        <v>56</v>
      </c>
      <c r="C182" s="174"/>
      <c r="D182" s="140">
        <v>46</v>
      </c>
      <c r="E182" s="140">
        <v>46</v>
      </c>
      <c r="F182" s="175">
        <v>45304</v>
      </c>
      <c r="G182" s="175">
        <v>45349</v>
      </c>
      <c r="H182" s="144">
        <v>100</v>
      </c>
      <c r="I182" s="144">
        <v>100</v>
      </c>
      <c r="J182" s="145" t="s">
        <v>32</v>
      </c>
      <c r="K182" s="141">
        <f t="shared" si="4191"/>
        <v>100</v>
      </c>
      <c r="L182" s="55">
        <f t="shared" si="4192"/>
        <v>0.10154525386313466</v>
      </c>
      <c r="M182" s="147">
        <f t="shared" si="4193"/>
        <v>1</v>
      </c>
      <c r="N182" s="148">
        <f t="shared" si="4194"/>
        <v>1</v>
      </c>
      <c r="O182" s="149">
        <f t="shared" si="3526"/>
        <v>0</v>
      </c>
      <c r="P182" s="150"/>
      <c r="T182" s="194">
        <f t="shared" si="4195"/>
        <v>0</v>
      </c>
      <c r="U182" s="147">
        <f t="shared" si="4196"/>
        <v>0</v>
      </c>
      <c r="V182" s="194">
        <f t="shared" si="4197"/>
        <v>0</v>
      </c>
      <c r="W182" s="147">
        <f t="shared" si="4196"/>
        <v>0</v>
      </c>
      <c r="X182" s="194">
        <f t="shared" si="4198"/>
        <v>0</v>
      </c>
      <c r="Y182" s="147">
        <f t="shared" ref="Y182" si="4434">IF(OR($H182=0,X182=0),0,X182/$H182)</f>
        <v>0</v>
      </c>
      <c r="Z182" s="194">
        <f t="shared" si="4200"/>
        <v>0</v>
      </c>
      <c r="AA182" s="147">
        <f t="shared" ref="AA182" si="4435">IF(OR($H182=0,Z182=0),0,Z182/$H182)</f>
        <v>0</v>
      </c>
      <c r="AB182" s="194">
        <f t="shared" si="4202"/>
        <v>0</v>
      </c>
      <c r="AC182" s="147">
        <f t="shared" ref="AC182" si="4436">IF(OR($H182=0,AB182=0),0,AB182/$H182)</f>
        <v>0</v>
      </c>
      <c r="AD182" s="194">
        <f t="shared" si="4204"/>
        <v>0</v>
      </c>
      <c r="AE182" s="147">
        <f t="shared" ref="AE182" si="4437">IF(OR($H182=0,AD182=0),0,AD182/$H182)</f>
        <v>0</v>
      </c>
      <c r="AF182" s="194">
        <f t="shared" si="4206"/>
        <v>0</v>
      </c>
      <c r="AG182" s="147">
        <f t="shared" ref="AG182" si="4438">IF(OR($H182=0,AF182=0),0,AF182/$H182)</f>
        <v>0</v>
      </c>
      <c r="AH182" s="194">
        <f t="shared" si="4208"/>
        <v>0</v>
      </c>
      <c r="AI182" s="147">
        <f t="shared" ref="AI182" si="4439">IF(OR($H182=0,AH182=0),0,AH182/$H182)</f>
        <v>0</v>
      </c>
      <c r="AJ182" s="194">
        <f t="shared" si="4210"/>
        <v>0</v>
      </c>
      <c r="AK182" s="147">
        <f t="shared" ref="AK182" si="4440">IF(OR($H182=0,AJ182=0),0,AJ182/$H182)</f>
        <v>0</v>
      </c>
      <c r="AL182" s="194">
        <f t="shared" si="4212"/>
        <v>0</v>
      </c>
      <c r="AM182" s="147">
        <f t="shared" ref="AM182" si="4441">IF(OR($H182=0,AL182=0),0,AL182/$H182)</f>
        <v>0</v>
      </c>
      <c r="AN182" s="194">
        <f t="shared" si="4214"/>
        <v>0</v>
      </c>
      <c r="AO182" s="147">
        <f t="shared" ref="AO182" si="4442">IF(OR($H182=0,AN182=0),0,AN182/$H182)</f>
        <v>0</v>
      </c>
      <c r="AP182" s="194">
        <f t="shared" si="4216"/>
        <v>0</v>
      </c>
      <c r="AQ182" s="147">
        <f t="shared" ref="AQ182" si="4443">IF(OR($H182=0,AP182=0),0,AP182/$H182)</f>
        <v>0</v>
      </c>
      <c r="AR182" s="194">
        <f t="shared" si="4218"/>
        <v>0</v>
      </c>
      <c r="AS182" s="147">
        <f t="shared" ref="AS182" si="4444">IF(OR($H182=0,AR182=0),0,AR182/$H182)</f>
        <v>0</v>
      </c>
      <c r="AT182" s="194">
        <f t="shared" si="4220"/>
        <v>13.043478260869565</v>
      </c>
      <c r="AU182" s="147">
        <f t="shared" ref="AU182" si="4445">IF(OR($H182=0,AT182=0),0,AT182/$H182)</f>
        <v>0.13043478260869565</v>
      </c>
      <c r="AV182" s="194">
        <f t="shared" si="4222"/>
        <v>28.260869565217394</v>
      </c>
      <c r="AW182" s="147">
        <f t="shared" ref="AW182" si="4446">IF(OR($H182=0,AV182=0),0,AV182/$H182)</f>
        <v>0.28260869565217395</v>
      </c>
      <c r="AX182" s="194">
        <f t="shared" si="4224"/>
        <v>43.478260869565219</v>
      </c>
      <c r="AY182" s="147">
        <f t="shared" ref="AY182" si="4447">IF(OR($H182=0,AX182=0),0,AX182/$H182)</f>
        <v>0.43478260869565216</v>
      </c>
      <c r="AZ182" s="194">
        <f t="shared" si="4226"/>
        <v>58.695652173913039</v>
      </c>
      <c r="BA182" s="147">
        <f t="shared" ref="BA182" si="4448">IF(OR($H182=0,AZ182=0),0,AZ182/$H182)</f>
        <v>0.58695652173913038</v>
      </c>
      <c r="BB182" s="194">
        <f t="shared" si="4228"/>
        <v>73.91304347826086</v>
      </c>
      <c r="BC182" s="147">
        <f t="shared" ref="BC182" si="4449">IF(OR($H182=0,BB182=0),0,BB182/$H182)</f>
        <v>0.73913043478260865</v>
      </c>
      <c r="BD182" s="194">
        <f t="shared" si="4230"/>
        <v>89.130434782608688</v>
      </c>
      <c r="BE182" s="147">
        <f t="shared" ref="BE182" si="4450">IF(OR($H182=0,BD182=0),0,BD182/$H182)</f>
        <v>0.89130434782608692</v>
      </c>
      <c r="BF182" s="194">
        <f t="shared" si="4232"/>
        <v>100</v>
      </c>
      <c r="BG182" s="147">
        <f t="shared" ref="BG182" si="4451">IF(OR($H182=0,BF182=0),0,BF182/$H182)</f>
        <v>1</v>
      </c>
      <c r="BH182" s="194">
        <f t="shared" si="4234"/>
        <v>100</v>
      </c>
      <c r="BI182" s="147">
        <f t="shared" ref="BI182" si="4452">IF(OR($H182=0,BH182=0),0,BH182/$H182)</f>
        <v>1</v>
      </c>
      <c r="BJ182" s="194">
        <f t="shared" si="4236"/>
        <v>100</v>
      </c>
      <c r="BK182" s="147">
        <f t="shared" ref="BK182" si="4453">IF(OR($H182=0,BJ182=0),0,BJ182/$H182)</f>
        <v>1</v>
      </c>
      <c r="BL182" s="194">
        <f t="shared" si="4238"/>
        <v>100</v>
      </c>
      <c r="BM182" s="147">
        <f t="shared" ref="BM182" si="4454">IF(OR($H182=0,BL182=0),0,BL182/$H182)</f>
        <v>1</v>
      </c>
      <c r="BN182" s="194">
        <f t="shared" si="4240"/>
        <v>100</v>
      </c>
      <c r="BO182" s="147">
        <f t="shared" ref="BO182" si="4455">IF(OR($H182=0,BN182=0),0,BN182/$H182)</f>
        <v>1</v>
      </c>
      <c r="BP182" s="194">
        <f t="shared" si="4242"/>
        <v>100</v>
      </c>
      <c r="BQ182" s="147">
        <f t="shared" ref="BQ182" si="4456">IF(OR($H182=0,BP182=0),0,BP182/$H182)</f>
        <v>1</v>
      </c>
      <c r="BR182" s="194">
        <f t="shared" si="4244"/>
        <v>100</v>
      </c>
      <c r="BS182" s="147">
        <f t="shared" ref="BS182" si="4457">IF(OR($H182=0,BR182=0),0,BR182/$H182)</f>
        <v>1</v>
      </c>
      <c r="BT182" s="194">
        <f t="shared" si="4246"/>
        <v>100</v>
      </c>
      <c r="BU182" s="147">
        <f t="shared" si="4247"/>
        <v>1</v>
      </c>
      <c r="BV182" s="194">
        <f t="shared" si="4248"/>
        <v>100</v>
      </c>
      <c r="BW182" s="147">
        <f t="shared" si="4249"/>
        <v>1</v>
      </c>
      <c r="BX182" s="194">
        <f t="shared" si="4250"/>
        <v>100</v>
      </c>
      <c r="BY182" s="147">
        <f t="shared" si="4251"/>
        <v>1</v>
      </c>
      <c r="BZ182" s="194">
        <f t="shared" si="4252"/>
        <v>100</v>
      </c>
      <c r="CA182" s="147">
        <f t="shared" si="4253"/>
        <v>1</v>
      </c>
      <c r="CB182" s="194">
        <f t="shared" si="4254"/>
        <v>100</v>
      </c>
      <c r="CC182" s="147">
        <f t="shared" si="4255"/>
        <v>1</v>
      </c>
      <c r="CD182" s="194">
        <f t="shared" si="4256"/>
        <v>100</v>
      </c>
      <c r="CE182" s="147">
        <f t="shared" si="4257"/>
        <v>1</v>
      </c>
      <c r="CF182" s="194">
        <f t="shared" si="4258"/>
        <v>100</v>
      </c>
      <c r="CG182" s="147">
        <f t="shared" si="4259"/>
        <v>1</v>
      </c>
      <c r="CH182" s="194">
        <f t="shared" si="4260"/>
        <v>100</v>
      </c>
      <c r="CI182" s="147">
        <f t="shared" si="4261"/>
        <v>1</v>
      </c>
      <c r="CJ182" s="194">
        <f t="shared" si="4262"/>
        <v>100</v>
      </c>
      <c r="CK182" s="147">
        <f t="shared" si="4263"/>
        <v>1</v>
      </c>
      <c r="CL182" s="194">
        <f t="shared" si="4264"/>
        <v>100</v>
      </c>
      <c r="CM182" s="147">
        <f t="shared" si="4265"/>
        <v>1</v>
      </c>
    </row>
    <row r="183" spans="1:91" s="142" customFormat="1" ht="14.1" customHeight="1">
      <c r="A183" s="74">
        <f t="shared" si="3324"/>
        <v>321</v>
      </c>
      <c r="B183" s="173" t="s">
        <v>57</v>
      </c>
      <c r="C183" s="174"/>
      <c r="D183" s="140">
        <v>45</v>
      </c>
      <c r="E183" s="140">
        <v>45</v>
      </c>
      <c r="F183" s="175">
        <v>45306</v>
      </c>
      <c r="G183" s="175">
        <v>45350</v>
      </c>
      <c r="H183" s="144">
        <v>100</v>
      </c>
      <c r="I183" s="144">
        <v>100</v>
      </c>
      <c r="J183" s="145" t="s">
        <v>32</v>
      </c>
      <c r="K183" s="141">
        <f t="shared" si="4191"/>
        <v>100</v>
      </c>
      <c r="L183" s="55">
        <f t="shared" si="4192"/>
        <v>9.9337748344370855E-2</v>
      </c>
      <c r="M183" s="147">
        <f t="shared" si="4193"/>
        <v>1</v>
      </c>
      <c r="N183" s="148">
        <f t="shared" si="4194"/>
        <v>1</v>
      </c>
      <c r="O183" s="149">
        <f t="shared" si="3526"/>
        <v>0</v>
      </c>
      <c r="P183" s="150"/>
      <c r="T183" s="194">
        <f t="shared" si="4195"/>
        <v>0</v>
      </c>
      <c r="U183" s="147">
        <f t="shared" si="4196"/>
        <v>0</v>
      </c>
      <c r="V183" s="194">
        <f t="shared" si="4197"/>
        <v>0</v>
      </c>
      <c r="W183" s="147">
        <f t="shared" si="4196"/>
        <v>0</v>
      </c>
      <c r="X183" s="194">
        <f t="shared" si="4198"/>
        <v>0</v>
      </c>
      <c r="Y183" s="147">
        <f t="shared" ref="Y183" si="4458">IF(OR($H183=0,X183=0),0,X183/$H183)</f>
        <v>0</v>
      </c>
      <c r="Z183" s="194">
        <f t="shared" si="4200"/>
        <v>0</v>
      </c>
      <c r="AA183" s="147">
        <f t="shared" ref="AA183" si="4459">IF(OR($H183=0,Z183=0),0,Z183/$H183)</f>
        <v>0</v>
      </c>
      <c r="AB183" s="194">
        <f t="shared" si="4202"/>
        <v>0</v>
      </c>
      <c r="AC183" s="147">
        <f t="shared" ref="AC183" si="4460">IF(OR($H183=0,AB183=0),0,AB183/$H183)</f>
        <v>0</v>
      </c>
      <c r="AD183" s="194">
        <f t="shared" si="4204"/>
        <v>0</v>
      </c>
      <c r="AE183" s="147">
        <f t="shared" ref="AE183" si="4461">IF(OR($H183=0,AD183=0),0,AD183/$H183)</f>
        <v>0</v>
      </c>
      <c r="AF183" s="194">
        <f t="shared" si="4206"/>
        <v>0</v>
      </c>
      <c r="AG183" s="147">
        <f t="shared" ref="AG183" si="4462">IF(OR($H183=0,AF183=0),0,AF183/$H183)</f>
        <v>0</v>
      </c>
      <c r="AH183" s="194">
        <f t="shared" si="4208"/>
        <v>0</v>
      </c>
      <c r="AI183" s="147">
        <f t="shared" ref="AI183" si="4463">IF(OR($H183=0,AH183=0),0,AH183/$H183)</f>
        <v>0</v>
      </c>
      <c r="AJ183" s="194">
        <f t="shared" si="4210"/>
        <v>0</v>
      </c>
      <c r="AK183" s="147">
        <f t="shared" ref="AK183" si="4464">IF(OR($H183=0,AJ183=0),0,AJ183/$H183)</f>
        <v>0</v>
      </c>
      <c r="AL183" s="194">
        <f t="shared" si="4212"/>
        <v>0</v>
      </c>
      <c r="AM183" s="147">
        <f t="shared" ref="AM183" si="4465">IF(OR($H183=0,AL183=0),0,AL183/$H183)</f>
        <v>0</v>
      </c>
      <c r="AN183" s="194">
        <f t="shared" si="4214"/>
        <v>0</v>
      </c>
      <c r="AO183" s="147">
        <f t="shared" ref="AO183" si="4466">IF(OR($H183=0,AN183=0),0,AN183/$H183)</f>
        <v>0</v>
      </c>
      <c r="AP183" s="194">
        <f t="shared" si="4216"/>
        <v>0</v>
      </c>
      <c r="AQ183" s="147">
        <f t="shared" ref="AQ183" si="4467">IF(OR($H183=0,AP183=0),0,AP183/$H183)</f>
        <v>0</v>
      </c>
      <c r="AR183" s="194">
        <f t="shared" si="4218"/>
        <v>0</v>
      </c>
      <c r="AS183" s="147">
        <f t="shared" ref="AS183" si="4468">IF(OR($H183=0,AR183=0),0,AR183/$H183)</f>
        <v>0</v>
      </c>
      <c r="AT183" s="194">
        <f t="shared" si="4220"/>
        <v>8.8888888888888875</v>
      </c>
      <c r="AU183" s="147">
        <f t="shared" ref="AU183" si="4469">IF(OR($H183=0,AT183=0),0,AT183/$H183)</f>
        <v>8.8888888888888878E-2</v>
      </c>
      <c r="AV183" s="194">
        <f t="shared" si="4222"/>
        <v>24.444444444444439</v>
      </c>
      <c r="AW183" s="147">
        <f t="shared" ref="AW183" si="4470">IF(OR($H183=0,AV183=0),0,AV183/$H183)</f>
        <v>0.24444444444444438</v>
      </c>
      <c r="AX183" s="194">
        <f t="shared" si="4224"/>
        <v>40</v>
      </c>
      <c r="AY183" s="147">
        <f t="shared" ref="AY183" si="4471">IF(OR($H183=0,AX183=0),0,AX183/$H183)</f>
        <v>0.4</v>
      </c>
      <c r="AZ183" s="194">
        <f t="shared" si="4226"/>
        <v>55.555555555555557</v>
      </c>
      <c r="BA183" s="147">
        <f t="shared" ref="BA183" si="4472">IF(OR($H183=0,AZ183=0),0,AZ183/$H183)</f>
        <v>0.55555555555555558</v>
      </c>
      <c r="BB183" s="194">
        <f t="shared" si="4228"/>
        <v>71.1111111111111</v>
      </c>
      <c r="BC183" s="147">
        <f t="shared" ref="BC183" si="4473">IF(OR($H183=0,BB183=0),0,BB183/$H183)</f>
        <v>0.71111111111111103</v>
      </c>
      <c r="BD183" s="194">
        <f t="shared" si="4230"/>
        <v>86.666666666666657</v>
      </c>
      <c r="BE183" s="147">
        <f t="shared" ref="BE183" si="4474">IF(OR($H183=0,BD183=0),0,BD183/$H183)</f>
        <v>0.86666666666666659</v>
      </c>
      <c r="BF183" s="194">
        <f t="shared" si="4232"/>
        <v>100</v>
      </c>
      <c r="BG183" s="147">
        <f t="shared" ref="BG183" si="4475">IF(OR($H183=0,BF183=0),0,BF183/$H183)</f>
        <v>1</v>
      </c>
      <c r="BH183" s="194">
        <f t="shared" si="4234"/>
        <v>100</v>
      </c>
      <c r="BI183" s="147">
        <f t="shared" ref="BI183" si="4476">IF(OR($H183=0,BH183=0),0,BH183/$H183)</f>
        <v>1</v>
      </c>
      <c r="BJ183" s="194">
        <f t="shared" si="4236"/>
        <v>100</v>
      </c>
      <c r="BK183" s="147">
        <f t="shared" ref="BK183" si="4477">IF(OR($H183=0,BJ183=0),0,BJ183/$H183)</f>
        <v>1</v>
      </c>
      <c r="BL183" s="194">
        <f t="shared" si="4238"/>
        <v>100</v>
      </c>
      <c r="BM183" s="147">
        <f t="shared" ref="BM183" si="4478">IF(OR($H183=0,BL183=0),0,BL183/$H183)</f>
        <v>1</v>
      </c>
      <c r="BN183" s="194">
        <f t="shared" si="4240"/>
        <v>100</v>
      </c>
      <c r="BO183" s="147">
        <f t="shared" ref="BO183" si="4479">IF(OR($H183=0,BN183=0),0,BN183/$H183)</f>
        <v>1</v>
      </c>
      <c r="BP183" s="194">
        <f t="shared" si="4242"/>
        <v>100</v>
      </c>
      <c r="BQ183" s="147">
        <f t="shared" ref="BQ183" si="4480">IF(OR($H183=0,BP183=0),0,BP183/$H183)</f>
        <v>1</v>
      </c>
      <c r="BR183" s="194">
        <f t="shared" si="4244"/>
        <v>100</v>
      </c>
      <c r="BS183" s="147">
        <f t="shared" ref="BS183" si="4481">IF(OR($H183=0,BR183=0),0,BR183/$H183)</f>
        <v>1</v>
      </c>
      <c r="BT183" s="194">
        <f t="shared" si="4246"/>
        <v>100</v>
      </c>
      <c r="BU183" s="147">
        <f t="shared" si="4247"/>
        <v>1</v>
      </c>
      <c r="BV183" s="194">
        <f t="shared" si="4248"/>
        <v>100</v>
      </c>
      <c r="BW183" s="147">
        <f t="shared" si="4249"/>
        <v>1</v>
      </c>
      <c r="BX183" s="194">
        <f t="shared" si="4250"/>
        <v>100</v>
      </c>
      <c r="BY183" s="147">
        <f t="shared" si="4251"/>
        <v>1</v>
      </c>
      <c r="BZ183" s="194">
        <f t="shared" si="4252"/>
        <v>100</v>
      </c>
      <c r="CA183" s="147">
        <f t="shared" si="4253"/>
        <v>1</v>
      </c>
      <c r="CB183" s="194">
        <f t="shared" si="4254"/>
        <v>100</v>
      </c>
      <c r="CC183" s="147">
        <f t="shared" si="4255"/>
        <v>1</v>
      </c>
      <c r="CD183" s="194">
        <f t="shared" si="4256"/>
        <v>100</v>
      </c>
      <c r="CE183" s="147">
        <f t="shared" si="4257"/>
        <v>1</v>
      </c>
      <c r="CF183" s="194">
        <f t="shared" si="4258"/>
        <v>100</v>
      </c>
      <c r="CG183" s="147">
        <f t="shared" si="4259"/>
        <v>1</v>
      </c>
      <c r="CH183" s="194">
        <f t="shared" si="4260"/>
        <v>100</v>
      </c>
      <c r="CI183" s="147">
        <f t="shared" si="4261"/>
        <v>1</v>
      </c>
      <c r="CJ183" s="194">
        <f t="shared" si="4262"/>
        <v>100</v>
      </c>
      <c r="CK183" s="147">
        <f t="shared" si="4263"/>
        <v>1</v>
      </c>
      <c r="CL183" s="194">
        <f t="shared" si="4264"/>
        <v>100</v>
      </c>
      <c r="CM183" s="147">
        <f t="shared" si="4265"/>
        <v>1</v>
      </c>
    </row>
    <row r="184" spans="1:91" s="142" customFormat="1" ht="14.1" customHeight="1">
      <c r="A184" s="74">
        <f t="shared" si="3324"/>
        <v>322</v>
      </c>
      <c r="B184" s="173" t="s">
        <v>110</v>
      </c>
      <c r="C184" s="174"/>
      <c r="D184" s="140">
        <v>0</v>
      </c>
      <c r="E184" s="140">
        <v>1</v>
      </c>
      <c r="F184" s="175">
        <v>45350</v>
      </c>
      <c r="G184" s="175">
        <v>45350</v>
      </c>
      <c r="H184" s="144">
        <v>100</v>
      </c>
      <c r="I184" s="144">
        <v>100</v>
      </c>
      <c r="J184" s="145" t="s">
        <v>32</v>
      </c>
      <c r="K184" s="141">
        <f t="shared" si="4191"/>
        <v>100</v>
      </c>
      <c r="L184" s="55">
        <f t="shared" si="4192"/>
        <v>0</v>
      </c>
      <c r="M184" s="147">
        <f t="shared" si="4193"/>
        <v>1</v>
      </c>
      <c r="N184" s="148">
        <f t="shared" si="4194"/>
        <v>1</v>
      </c>
      <c r="O184" s="149">
        <f t="shared" si="3526"/>
        <v>0</v>
      </c>
      <c r="P184" s="150"/>
      <c r="T184" s="194">
        <f t="shared" si="4195"/>
        <v>0</v>
      </c>
      <c r="U184" s="147">
        <f t="shared" si="4196"/>
        <v>0</v>
      </c>
      <c r="V184" s="194">
        <f t="shared" si="4197"/>
        <v>0</v>
      </c>
      <c r="W184" s="147">
        <f t="shared" si="4196"/>
        <v>0</v>
      </c>
      <c r="X184" s="194">
        <f t="shared" si="4198"/>
        <v>0</v>
      </c>
      <c r="Y184" s="147">
        <f t="shared" ref="Y184" si="4482">IF(OR($H184=0,X184=0),0,X184/$H184)</f>
        <v>0</v>
      </c>
      <c r="Z184" s="194">
        <f t="shared" si="4200"/>
        <v>0</v>
      </c>
      <c r="AA184" s="147">
        <f t="shared" ref="AA184" si="4483">IF(OR($H184=0,Z184=0),0,Z184/$H184)</f>
        <v>0</v>
      </c>
      <c r="AB184" s="194">
        <f t="shared" si="4202"/>
        <v>0</v>
      </c>
      <c r="AC184" s="147">
        <f t="shared" ref="AC184" si="4484">IF(OR($H184=0,AB184=0),0,AB184/$H184)</f>
        <v>0</v>
      </c>
      <c r="AD184" s="194">
        <f t="shared" si="4204"/>
        <v>0</v>
      </c>
      <c r="AE184" s="147">
        <f t="shared" ref="AE184" si="4485">IF(OR($H184=0,AD184=0),0,AD184/$H184)</f>
        <v>0</v>
      </c>
      <c r="AF184" s="194">
        <f t="shared" si="4206"/>
        <v>0</v>
      </c>
      <c r="AG184" s="147">
        <f t="shared" ref="AG184" si="4486">IF(OR($H184=0,AF184=0),0,AF184/$H184)</f>
        <v>0</v>
      </c>
      <c r="AH184" s="194">
        <f t="shared" si="4208"/>
        <v>0</v>
      </c>
      <c r="AI184" s="147">
        <f t="shared" ref="AI184" si="4487">IF(OR($H184=0,AH184=0),0,AH184/$H184)</f>
        <v>0</v>
      </c>
      <c r="AJ184" s="194">
        <f t="shared" si="4210"/>
        <v>0</v>
      </c>
      <c r="AK184" s="147">
        <f t="shared" ref="AK184" si="4488">IF(OR($H184=0,AJ184=0),0,AJ184/$H184)</f>
        <v>0</v>
      </c>
      <c r="AL184" s="194">
        <f t="shared" si="4212"/>
        <v>0</v>
      </c>
      <c r="AM184" s="147">
        <f t="shared" ref="AM184" si="4489">IF(OR($H184=0,AL184=0),0,AL184/$H184)</f>
        <v>0</v>
      </c>
      <c r="AN184" s="194">
        <f t="shared" si="4214"/>
        <v>0</v>
      </c>
      <c r="AO184" s="147">
        <f t="shared" ref="AO184" si="4490">IF(OR($H184=0,AN184=0),0,AN184/$H184)</f>
        <v>0</v>
      </c>
      <c r="AP184" s="194">
        <f t="shared" si="4216"/>
        <v>0</v>
      </c>
      <c r="AQ184" s="147">
        <f t="shared" ref="AQ184" si="4491">IF(OR($H184=0,AP184=0),0,AP184/$H184)</f>
        <v>0</v>
      </c>
      <c r="AR184" s="194">
        <f t="shared" si="4218"/>
        <v>0</v>
      </c>
      <c r="AS184" s="147">
        <f t="shared" ref="AS184" si="4492">IF(OR($H184=0,AR184=0),0,AR184/$H184)</f>
        <v>0</v>
      </c>
      <c r="AT184" s="194">
        <f t="shared" si="4220"/>
        <v>0</v>
      </c>
      <c r="AU184" s="147">
        <f t="shared" ref="AU184" si="4493">IF(OR($H184=0,AT184=0),0,AT184/$H184)</f>
        <v>0</v>
      </c>
      <c r="AV184" s="194">
        <f t="shared" si="4222"/>
        <v>0</v>
      </c>
      <c r="AW184" s="147">
        <f t="shared" ref="AW184" si="4494">IF(OR($H184=0,AV184=0),0,AV184/$H184)</f>
        <v>0</v>
      </c>
      <c r="AX184" s="194">
        <f t="shared" si="4224"/>
        <v>0</v>
      </c>
      <c r="AY184" s="147">
        <f t="shared" ref="AY184" si="4495">IF(OR($H184=0,AX184=0),0,AX184/$H184)</f>
        <v>0</v>
      </c>
      <c r="AZ184" s="194">
        <f t="shared" si="4226"/>
        <v>0</v>
      </c>
      <c r="BA184" s="147">
        <f t="shared" ref="BA184" si="4496">IF(OR($H184=0,AZ184=0),0,AZ184/$H184)</f>
        <v>0</v>
      </c>
      <c r="BB184" s="194">
        <f t="shared" si="4228"/>
        <v>0</v>
      </c>
      <c r="BC184" s="147">
        <f t="shared" ref="BC184" si="4497">IF(OR($H184=0,BB184=0),0,BB184/$H184)</f>
        <v>0</v>
      </c>
      <c r="BD184" s="194">
        <f t="shared" si="4230"/>
        <v>0</v>
      </c>
      <c r="BE184" s="147">
        <f t="shared" ref="BE184" si="4498">IF(OR($H184=0,BD184=0),0,BD184/$H184)</f>
        <v>0</v>
      </c>
      <c r="BF184" s="194">
        <f t="shared" si="4232"/>
        <v>100</v>
      </c>
      <c r="BG184" s="147">
        <f t="shared" ref="BG184" si="4499">IF(OR($H184=0,BF184=0),0,BF184/$H184)</f>
        <v>1</v>
      </c>
      <c r="BH184" s="194">
        <f t="shared" si="4234"/>
        <v>100</v>
      </c>
      <c r="BI184" s="147">
        <f t="shared" ref="BI184" si="4500">IF(OR($H184=0,BH184=0),0,BH184/$H184)</f>
        <v>1</v>
      </c>
      <c r="BJ184" s="194">
        <f t="shared" si="4236"/>
        <v>100</v>
      </c>
      <c r="BK184" s="147">
        <f t="shared" ref="BK184" si="4501">IF(OR($H184=0,BJ184=0),0,BJ184/$H184)</f>
        <v>1</v>
      </c>
      <c r="BL184" s="194">
        <f t="shared" si="4238"/>
        <v>100</v>
      </c>
      <c r="BM184" s="147">
        <f t="shared" ref="BM184" si="4502">IF(OR($H184=0,BL184=0),0,BL184/$H184)</f>
        <v>1</v>
      </c>
      <c r="BN184" s="194">
        <f t="shared" si="4240"/>
        <v>100</v>
      </c>
      <c r="BO184" s="147">
        <f t="shared" ref="BO184" si="4503">IF(OR($H184=0,BN184=0),0,BN184/$H184)</f>
        <v>1</v>
      </c>
      <c r="BP184" s="194">
        <f t="shared" si="4242"/>
        <v>100</v>
      </c>
      <c r="BQ184" s="147">
        <f t="shared" ref="BQ184" si="4504">IF(OR($H184=0,BP184=0),0,BP184/$H184)</f>
        <v>1</v>
      </c>
      <c r="BR184" s="194">
        <f t="shared" si="4244"/>
        <v>100</v>
      </c>
      <c r="BS184" s="147">
        <f t="shared" ref="BS184" si="4505">IF(OR($H184=0,BR184=0),0,BR184/$H184)</f>
        <v>1</v>
      </c>
      <c r="BT184" s="194">
        <f t="shared" si="4246"/>
        <v>100</v>
      </c>
      <c r="BU184" s="147">
        <f t="shared" si="4247"/>
        <v>1</v>
      </c>
      <c r="BV184" s="194">
        <f t="shared" si="4248"/>
        <v>100</v>
      </c>
      <c r="BW184" s="147">
        <f t="shared" si="4249"/>
        <v>1</v>
      </c>
      <c r="BX184" s="194">
        <f t="shared" si="4250"/>
        <v>100</v>
      </c>
      <c r="BY184" s="147">
        <f t="shared" si="4251"/>
        <v>1</v>
      </c>
      <c r="BZ184" s="194">
        <f t="shared" si="4252"/>
        <v>100</v>
      </c>
      <c r="CA184" s="147">
        <f t="shared" si="4253"/>
        <v>1</v>
      </c>
      <c r="CB184" s="194">
        <f t="shared" si="4254"/>
        <v>100</v>
      </c>
      <c r="CC184" s="147">
        <f t="shared" si="4255"/>
        <v>1</v>
      </c>
      <c r="CD184" s="194">
        <f t="shared" si="4256"/>
        <v>100</v>
      </c>
      <c r="CE184" s="147">
        <f t="shared" si="4257"/>
        <v>1</v>
      </c>
      <c r="CF184" s="194">
        <f t="shared" si="4258"/>
        <v>100</v>
      </c>
      <c r="CG184" s="147">
        <f t="shared" si="4259"/>
        <v>1</v>
      </c>
      <c r="CH184" s="194">
        <f t="shared" si="4260"/>
        <v>100</v>
      </c>
      <c r="CI184" s="147">
        <f t="shared" si="4261"/>
        <v>1</v>
      </c>
      <c r="CJ184" s="194">
        <f t="shared" si="4262"/>
        <v>100</v>
      </c>
      <c r="CK184" s="147">
        <f t="shared" si="4263"/>
        <v>1</v>
      </c>
      <c r="CL184" s="194">
        <f t="shared" si="4264"/>
        <v>100</v>
      </c>
      <c r="CM184" s="147">
        <f t="shared" si="4265"/>
        <v>1</v>
      </c>
    </row>
    <row r="185" spans="1:91" s="142" customFormat="1" ht="14.1" customHeight="1">
      <c r="A185" s="74">
        <f t="shared" si="3324"/>
        <v>323</v>
      </c>
      <c r="B185" s="173" t="s">
        <v>111</v>
      </c>
      <c r="C185" s="174"/>
      <c r="D185" s="140">
        <v>0</v>
      </c>
      <c r="E185" s="140">
        <v>1</v>
      </c>
      <c r="F185" s="175">
        <v>45350</v>
      </c>
      <c r="G185" s="175">
        <v>45350</v>
      </c>
      <c r="H185" s="144">
        <v>100</v>
      </c>
      <c r="I185" s="144">
        <v>100</v>
      </c>
      <c r="J185" s="145" t="s">
        <v>32</v>
      </c>
      <c r="K185" s="141">
        <f t="shared" si="4191"/>
        <v>100</v>
      </c>
      <c r="L185" s="55">
        <f>D185/$D$172</f>
        <v>0</v>
      </c>
      <c r="M185" s="147">
        <f t="shared" si="4193"/>
        <v>1</v>
      </c>
      <c r="N185" s="148">
        <f t="shared" si="4194"/>
        <v>1</v>
      </c>
      <c r="O185" s="149">
        <f t="shared" si="3526"/>
        <v>0</v>
      </c>
      <c r="P185" s="150"/>
      <c r="T185" s="194">
        <f t="shared" si="4195"/>
        <v>0</v>
      </c>
      <c r="U185" s="147">
        <f t="shared" si="4196"/>
        <v>0</v>
      </c>
      <c r="V185" s="194">
        <f t="shared" si="4197"/>
        <v>0</v>
      </c>
      <c r="W185" s="147">
        <f t="shared" si="4196"/>
        <v>0</v>
      </c>
      <c r="X185" s="194">
        <f t="shared" si="4198"/>
        <v>0</v>
      </c>
      <c r="Y185" s="147">
        <f t="shared" ref="Y185" si="4506">IF(OR($H185=0,X185=0),0,X185/$H185)</f>
        <v>0</v>
      </c>
      <c r="Z185" s="194">
        <f t="shared" si="4200"/>
        <v>0</v>
      </c>
      <c r="AA185" s="147">
        <f t="shared" ref="AA185" si="4507">IF(OR($H185=0,Z185=0),0,Z185/$H185)</f>
        <v>0</v>
      </c>
      <c r="AB185" s="194">
        <f t="shared" si="4202"/>
        <v>0</v>
      </c>
      <c r="AC185" s="147">
        <f t="shared" ref="AC185" si="4508">IF(OR($H185=0,AB185=0),0,AB185/$H185)</f>
        <v>0</v>
      </c>
      <c r="AD185" s="194">
        <f t="shared" si="4204"/>
        <v>0</v>
      </c>
      <c r="AE185" s="147">
        <f t="shared" ref="AE185" si="4509">IF(OR($H185=0,AD185=0),0,AD185/$H185)</f>
        <v>0</v>
      </c>
      <c r="AF185" s="194">
        <f t="shared" si="4206"/>
        <v>0</v>
      </c>
      <c r="AG185" s="147">
        <f t="shared" ref="AG185" si="4510">IF(OR($H185=0,AF185=0),0,AF185/$H185)</f>
        <v>0</v>
      </c>
      <c r="AH185" s="194">
        <f t="shared" si="4208"/>
        <v>0</v>
      </c>
      <c r="AI185" s="147">
        <f t="shared" ref="AI185" si="4511">IF(OR($H185=0,AH185=0),0,AH185/$H185)</f>
        <v>0</v>
      </c>
      <c r="AJ185" s="194">
        <f t="shared" si="4210"/>
        <v>0</v>
      </c>
      <c r="AK185" s="147">
        <f t="shared" ref="AK185" si="4512">IF(OR($H185=0,AJ185=0),0,AJ185/$H185)</f>
        <v>0</v>
      </c>
      <c r="AL185" s="194">
        <f t="shared" si="4212"/>
        <v>0</v>
      </c>
      <c r="AM185" s="147">
        <f t="shared" ref="AM185" si="4513">IF(OR($H185=0,AL185=0),0,AL185/$H185)</f>
        <v>0</v>
      </c>
      <c r="AN185" s="194">
        <f t="shared" si="4214"/>
        <v>0</v>
      </c>
      <c r="AO185" s="147">
        <f t="shared" ref="AO185" si="4514">IF(OR($H185=0,AN185=0),0,AN185/$H185)</f>
        <v>0</v>
      </c>
      <c r="AP185" s="194">
        <f t="shared" si="4216"/>
        <v>0</v>
      </c>
      <c r="AQ185" s="147">
        <f t="shared" ref="AQ185" si="4515">IF(OR($H185=0,AP185=0),0,AP185/$H185)</f>
        <v>0</v>
      </c>
      <c r="AR185" s="194">
        <f t="shared" si="4218"/>
        <v>0</v>
      </c>
      <c r="AS185" s="147">
        <f t="shared" ref="AS185" si="4516">IF(OR($H185=0,AR185=0),0,AR185/$H185)</f>
        <v>0</v>
      </c>
      <c r="AT185" s="194">
        <f t="shared" si="4220"/>
        <v>0</v>
      </c>
      <c r="AU185" s="147">
        <f t="shared" ref="AU185" si="4517">IF(OR($H185=0,AT185=0),0,AT185/$H185)</f>
        <v>0</v>
      </c>
      <c r="AV185" s="194">
        <f t="shared" si="4222"/>
        <v>0</v>
      </c>
      <c r="AW185" s="147">
        <f t="shared" ref="AW185" si="4518">IF(OR($H185=0,AV185=0),0,AV185/$H185)</f>
        <v>0</v>
      </c>
      <c r="AX185" s="194">
        <f t="shared" si="4224"/>
        <v>0</v>
      </c>
      <c r="AY185" s="147">
        <f t="shared" ref="AY185" si="4519">IF(OR($H185=0,AX185=0),0,AX185/$H185)</f>
        <v>0</v>
      </c>
      <c r="AZ185" s="194">
        <f t="shared" si="4226"/>
        <v>0</v>
      </c>
      <c r="BA185" s="147">
        <f t="shared" ref="BA185" si="4520">IF(OR($H185=0,AZ185=0),0,AZ185/$H185)</f>
        <v>0</v>
      </c>
      <c r="BB185" s="194">
        <f t="shared" si="4228"/>
        <v>0</v>
      </c>
      <c r="BC185" s="147">
        <f t="shared" ref="BC185" si="4521">IF(OR($H185=0,BB185=0),0,BB185/$H185)</f>
        <v>0</v>
      </c>
      <c r="BD185" s="194">
        <f t="shared" si="4230"/>
        <v>0</v>
      </c>
      <c r="BE185" s="147">
        <f t="shared" ref="BE185" si="4522">IF(OR($H185=0,BD185=0),0,BD185/$H185)</f>
        <v>0</v>
      </c>
      <c r="BF185" s="194">
        <f t="shared" si="4232"/>
        <v>100</v>
      </c>
      <c r="BG185" s="147">
        <f t="shared" ref="BG185" si="4523">IF(OR($H185=0,BF185=0),0,BF185/$H185)</f>
        <v>1</v>
      </c>
      <c r="BH185" s="194">
        <f t="shared" si="4234"/>
        <v>100</v>
      </c>
      <c r="BI185" s="147">
        <f t="shared" ref="BI185" si="4524">IF(OR($H185=0,BH185=0),0,BH185/$H185)</f>
        <v>1</v>
      </c>
      <c r="BJ185" s="194">
        <f t="shared" si="4236"/>
        <v>100</v>
      </c>
      <c r="BK185" s="147">
        <f t="shared" ref="BK185" si="4525">IF(OR($H185=0,BJ185=0),0,BJ185/$H185)</f>
        <v>1</v>
      </c>
      <c r="BL185" s="194">
        <f t="shared" si="4238"/>
        <v>100</v>
      </c>
      <c r="BM185" s="147">
        <f t="shared" ref="BM185" si="4526">IF(OR($H185=0,BL185=0),0,BL185/$H185)</f>
        <v>1</v>
      </c>
      <c r="BN185" s="194">
        <f t="shared" si="4240"/>
        <v>100</v>
      </c>
      <c r="BO185" s="147">
        <f t="shared" ref="BO185" si="4527">IF(OR($H185=0,BN185=0),0,BN185/$H185)</f>
        <v>1</v>
      </c>
      <c r="BP185" s="194">
        <f t="shared" si="4242"/>
        <v>100</v>
      </c>
      <c r="BQ185" s="147">
        <f t="shared" ref="BQ185" si="4528">IF(OR($H185=0,BP185=0),0,BP185/$H185)</f>
        <v>1</v>
      </c>
      <c r="BR185" s="194">
        <f t="shared" si="4244"/>
        <v>100</v>
      </c>
      <c r="BS185" s="147">
        <f t="shared" ref="BS185" si="4529">IF(OR($H185=0,BR185=0),0,BR185/$H185)</f>
        <v>1</v>
      </c>
      <c r="BT185" s="194">
        <f t="shared" si="4246"/>
        <v>100</v>
      </c>
      <c r="BU185" s="147">
        <f t="shared" si="4247"/>
        <v>1</v>
      </c>
      <c r="BV185" s="194">
        <f t="shared" si="4248"/>
        <v>100</v>
      </c>
      <c r="BW185" s="147">
        <f t="shared" si="4249"/>
        <v>1</v>
      </c>
      <c r="BX185" s="194">
        <f t="shared" si="4250"/>
        <v>100</v>
      </c>
      <c r="BY185" s="147">
        <f t="shared" si="4251"/>
        <v>1</v>
      </c>
      <c r="BZ185" s="194">
        <f t="shared" si="4252"/>
        <v>100</v>
      </c>
      <c r="CA185" s="147">
        <f t="shared" si="4253"/>
        <v>1</v>
      </c>
      <c r="CB185" s="194">
        <f t="shared" si="4254"/>
        <v>100</v>
      </c>
      <c r="CC185" s="147">
        <f t="shared" si="4255"/>
        <v>1</v>
      </c>
      <c r="CD185" s="194">
        <f t="shared" si="4256"/>
        <v>100</v>
      </c>
      <c r="CE185" s="147">
        <f t="shared" si="4257"/>
        <v>1</v>
      </c>
      <c r="CF185" s="194">
        <f t="shared" si="4258"/>
        <v>100</v>
      </c>
      <c r="CG185" s="147">
        <f t="shared" si="4259"/>
        <v>1</v>
      </c>
      <c r="CH185" s="194">
        <f t="shared" si="4260"/>
        <v>100</v>
      </c>
      <c r="CI185" s="147">
        <f t="shared" si="4261"/>
        <v>1</v>
      </c>
      <c r="CJ185" s="194">
        <f t="shared" si="4262"/>
        <v>100</v>
      </c>
      <c r="CK185" s="147">
        <f t="shared" si="4263"/>
        <v>1</v>
      </c>
      <c r="CL185" s="194">
        <f t="shared" si="4264"/>
        <v>100</v>
      </c>
      <c r="CM185" s="147">
        <f t="shared" si="4265"/>
        <v>1</v>
      </c>
    </row>
    <row r="186" spans="1:91" s="100" customFormat="1" ht="14.1" customHeight="1">
      <c r="A186" s="74">
        <f t="shared" si="3324"/>
        <v>324</v>
      </c>
      <c r="B186" s="179" t="s">
        <v>68</v>
      </c>
      <c r="C186" s="180"/>
      <c r="D186" s="111">
        <v>313</v>
      </c>
      <c r="E186" s="111">
        <v>56</v>
      </c>
      <c r="F186" s="181">
        <v>45269</v>
      </c>
      <c r="G186" s="181">
        <v>45324</v>
      </c>
      <c r="H186" s="103"/>
      <c r="I186" s="103"/>
      <c r="J186" s="104"/>
      <c r="K186" s="105"/>
      <c r="L186" s="106">
        <f>D186/$D$140</f>
        <v>0.22230113636363635</v>
      </c>
      <c r="M186" s="107">
        <f>$L187*M187+$L208*M208</f>
        <v>1</v>
      </c>
      <c r="N186" s="107">
        <f>$L187*N187+$L208*N208</f>
        <v>1</v>
      </c>
      <c r="O186" s="108">
        <f t="shared" si="3526"/>
        <v>0</v>
      </c>
      <c r="P186" s="109"/>
      <c r="T186" s="196"/>
      <c r="U186" s="107">
        <f>$L187*U187+$L208*U208</f>
        <v>0</v>
      </c>
      <c r="V186" s="196"/>
      <c r="W186" s="107">
        <f>$L187*W187+$L208*W208</f>
        <v>0</v>
      </c>
      <c r="X186" s="196"/>
      <c r="Y186" s="107">
        <f>$L187*Y187+$L208*Y208</f>
        <v>0</v>
      </c>
      <c r="Z186" s="196"/>
      <c r="AA186" s="107">
        <f>$L187*AA187+$L208*AA208</f>
        <v>0</v>
      </c>
      <c r="AB186" s="196"/>
      <c r="AC186" s="107">
        <f>$L187*AC187+$L208*AC208</f>
        <v>0</v>
      </c>
      <c r="AD186" s="196"/>
      <c r="AE186" s="107">
        <f>$L187*AE187+$L208*AE208</f>
        <v>0</v>
      </c>
      <c r="AF186" s="196"/>
      <c r="AG186" s="107">
        <f>$L187*AG187+$L208*AG208</f>
        <v>0</v>
      </c>
      <c r="AH186" s="196"/>
      <c r="AI186" s="107">
        <f>$L187*AI187+$L208*AI208</f>
        <v>0</v>
      </c>
      <c r="AJ186" s="196"/>
      <c r="AK186" s="107">
        <f>$L187*AK187+$L208*AK208</f>
        <v>3.5143769968051124E-2</v>
      </c>
      <c r="AL186" s="196"/>
      <c r="AM186" s="107">
        <f>$L187*AM187+$L208*AM208</f>
        <v>0.13418530351437699</v>
      </c>
      <c r="AN186" s="196"/>
      <c r="AO186" s="107">
        <f>$L187*AO187+$L208*AO208</f>
        <v>0.2843450479233226</v>
      </c>
      <c r="AP186" s="196"/>
      <c r="AQ186" s="107">
        <f>$L187*AQ187+$L208*AQ208</f>
        <v>0.46964856230031948</v>
      </c>
      <c r="AR186" s="196"/>
      <c r="AS186" s="107">
        <f>$L187*AS187+$L208*AS208</f>
        <v>0.6485623003194888</v>
      </c>
      <c r="AT186" s="196"/>
      <c r="AU186" s="107">
        <f>$L187*AU187+$L208*AU208</f>
        <v>0.82747603833865813</v>
      </c>
      <c r="AV186" s="196"/>
      <c r="AW186" s="107">
        <f>$L187*AW187+$L208*AW208</f>
        <v>0.93929712460063897</v>
      </c>
      <c r="AX186" s="196"/>
      <c r="AY186" s="107">
        <f>$L187*AY187+$L208*AY208</f>
        <v>0.99680511182108622</v>
      </c>
      <c r="AZ186" s="196"/>
      <c r="BA186" s="107">
        <f>$L187*BA187+$L208*BA208</f>
        <v>1</v>
      </c>
      <c r="BB186" s="196"/>
      <c r="BC186" s="107">
        <f>$L187*BC187+$L208*BC208</f>
        <v>1</v>
      </c>
      <c r="BD186" s="196"/>
      <c r="BE186" s="107">
        <f>$L187*BE187+$L208*BE208</f>
        <v>1</v>
      </c>
      <c r="BF186" s="196"/>
      <c r="BG186" s="107">
        <f>$L187*BG187+$L208*BG208</f>
        <v>1</v>
      </c>
      <c r="BH186" s="196"/>
      <c r="BI186" s="107">
        <f>$L187*BI187+$L208*BI208</f>
        <v>1</v>
      </c>
      <c r="BJ186" s="196"/>
      <c r="BK186" s="107">
        <f>$L187*BK187+$L208*BK208</f>
        <v>1</v>
      </c>
      <c r="BL186" s="196"/>
      <c r="BM186" s="107">
        <f>$L187*BM187+$L208*BM208</f>
        <v>1</v>
      </c>
      <c r="BN186" s="196"/>
      <c r="BO186" s="107">
        <f>$L187*BO187+$L208*BO208</f>
        <v>1</v>
      </c>
      <c r="BP186" s="196"/>
      <c r="BQ186" s="107">
        <f>$L187*BQ187+$L208*BQ208</f>
        <v>1</v>
      </c>
      <c r="BR186" s="196"/>
      <c r="BS186" s="107">
        <f>$L187*BS187+$L208*BS208</f>
        <v>1</v>
      </c>
      <c r="BT186" s="196"/>
      <c r="BU186" s="107">
        <f t="shared" ref="BU186" si="4530">$L187*BU187+$L208*BU208</f>
        <v>1</v>
      </c>
      <c r="BV186" s="196"/>
      <c r="BW186" s="107">
        <f t="shared" ref="BW186" si="4531">$L187*BW187+$L208*BW208</f>
        <v>1</v>
      </c>
      <c r="BX186" s="196"/>
      <c r="BY186" s="107">
        <f t="shared" ref="BY186" si="4532">$L187*BY187+$L208*BY208</f>
        <v>1</v>
      </c>
      <c r="BZ186" s="196"/>
      <c r="CA186" s="107">
        <f t="shared" ref="CA186" si="4533">$L187*CA187+$L208*CA208</f>
        <v>1</v>
      </c>
      <c r="CB186" s="196"/>
      <c r="CC186" s="107">
        <f t="shared" ref="CC186" si="4534">$L187*CC187+$L208*CC208</f>
        <v>1</v>
      </c>
      <c r="CD186" s="196"/>
      <c r="CE186" s="107">
        <f t="shared" ref="CE186" si="4535">$L187*CE187+$L208*CE208</f>
        <v>1</v>
      </c>
      <c r="CF186" s="196"/>
      <c r="CG186" s="107">
        <f t="shared" ref="CG186" si="4536">$L187*CG187+$L208*CG208</f>
        <v>1</v>
      </c>
      <c r="CH186" s="196"/>
      <c r="CI186" s="107">
        <f t="shared" ref="CI186" si="4537">$L187*CI187+$L208*CI208</f>
        <v>1</v>
      </c>
      <c r="CJ186" s="196"/>
      <c r="CK186" s="107">
        <f t="shared" ref="CK186" si="4538">$L187*CK187+$L208*CK208</f>
        <v>1</v>
      </c>
      <c r="CL186" s="196"/>
      <c r="CM186" s="107">
        <f t="shared" ref="CM186" si="4539">$L187*CM187+$L208*CM208</f>
        <v>1</v>
      </c>
    </row>
    <row r="187" spans="1:91" s="112" customFormat="1" ht="14.1" customHeight="1">
      <c r="A187" s="74">
        <f t="shared" si="3324"/>
        <v>325</v>
      </c>
      <c r="B187" s="182" t="s">
        <v>69</v>
      </c>
      <c r="C187" s="183"/>
      <c r="D187" s="124">
        <v>313</v>
      </c>
      <c r="E187" s="124">
        <v>56</v>
      </c>
      <c r="F187" s="184">
        <v>45269</v>
      </c>
      <c r="G187" s="184">
        <v>45324</v>
      </c>
      <c r="H187" s="115"/>
      <c r="I187" s="115"/>
      <c r="J187" s="116"/>
      <c r="K187" s="122"/>
      <c r="L187" s="123">
        <f>D187/$D$186</f>
        <v>1</v>
      </c>
      <c r="M187" s="119">
        <f>$L188*M188+$L199*M199+$L207*M207</f>
        <v>1</v>
      </c>
      <c r="N187" s="119">
        <f>$L188*N188+$L199*N199+$L207*N207</f>
        <v>1</v>
      </c>
      <c r="O187" s="120">
        <f t="shared" si="3526"/>
        <v>0</v>
      </c>
      <c r="P187" s="121"/>
      <c r="T187" s="197"/>
      <c r="U187" s="119">
        <f>$L188*U188+$L199*U199+$L207*U207</f>
        <v>0</v>
      </c>
      <c r="V187" s="197"/>
      <c r="W187" s="119">
        <f>$L188*W188+$L199*W199+$L207*W207</f>
        <v>0</v>
      </c>
      <c r="X187" s="197"/>
      <c r="Y187" s="119">
        <f>$L188*Y188+$L199*Y199+$L207*Y207</f>
        <v>0</v>
      </c>
      <c r="Z187" s="197"/>
      <c r="AA187" s="119">
        <f>$L188*AA188+$L199*AA199+$L207*AA207</f>
        <v>0</v>
      </c>
      <c r="AB187" s="197"/>
      <c r="AC187" s="119">
        <f>$L188*AC188+$L199*AC199+$L207*AC207</f>
        <v>0</v>
      </c>
      <c r="AD187" s="197"/>
      <c r="AE187" s="119">
        <f>$L188*AE188+$L199*AE199+$L207*AE207</f>
        <v>0</v>
      </c>
      <c r="AF187" s="197"/>
      <c r="AG187" s="119">
        <f>$L188*AG188+$L199*AG199+$L207*AG207</f>
        <v>0</v>
      </c>
      <c r="AH187" s="197"/>
      <c r="AI187" s="119">
        <f>$L188*AI188+$L199*AI199+$L207*AI207</f>
        <v>0</v>
      </c>
      <c r="AJ187" s="197"/>
      <c r="AK187" s="119">
        <f>$L188*AK188+$L199*AK199+$L207*AK207</f>
        <v>3.5143769968051124E-2</v>
      </c>
      <c r="AL187" s="197"/>
      <c r="AM187" s="119">
        <f>$L188*AM188+$L199*AM199+$L207*AM207</f>
        <v>0.13418530351437699</v>
      </c>
      <c r="AN187" s="197"/>
      <c r="AO187" s="119">
        <f>$L188*AO188+$L199*AO199+$L207*AO207</f>
        <v>0.2843450479233226</v>
      </c>
      <c r="AP187" s="197"/>
      <c r="AQ187" s="119">
        <f>$L188*AQ188+$L199*AQ199+$L207*AQ207</f>
        <v>0.46964856230031948</v>
      </c>
      <c r="AR187" s="197"/>
      <c r="AS187" s="119">
        <f>$L188*AS188+$L199*AS199+$L207*AS207</f>
        <v>0.6485623003194888</v>
      </c>
      <c r="AT187" s="197"/>
      <c r="AU187" s="119">
        <f>$L188*AU188+$L199*AU199+$L207*AU207</f>
        <v>0.82747603833865813</v>
      </c>
      <c r="AV187" s="197"/>
      <c r="AW187" s="119">
        <f>$L188*AW188+$L199*AW199+$L207*AW207</f>
        <v>0.93929712460063897</v>
      </c>
      <c r="AX187" s="197"/>
      <c r="AY187" s="119">
        <f>$L188*AY188+$L199*AY199+$L207*AY207</f>
        <v>0.99680511182108622</v>
      </c>
      <c r="AZ187" s="197"/>
      <c r="BA187" s="119">
        <f>$L188*BA188+$L199*BA199+$L207*BA207</f>
        <v>1</v>
      </c>
      <c r="BB187" s="197"/>
      <c r="BC187" s="119">
        <f>$L188*BC188+$L199*BC199+$L207*BC207</f>
        <v>1</v>
      </c>
      <c r="BD187" s="197"/>
      <c r="BE187" s="119">
        <f>$L188*BE188+$L199*BE199+$L207*BE207</f>
        <v>1</v>
      </c>
      <c r="BF187" s="197"/>
      <c r="BG187" s="119">
        <f>$L188*BG188+$L199*BG199+$L207*BG207</f>
        <v>1</v>
      </c>
      <c r="BH187" s="197"/>
      <c r="BI187" s="119">
        <f>$L188*BI188+$L199*BI199+$L207*BI207</f>
        <v>1</v>
      </c>
      <c r="BJ187" s="197"/>
      <c r="BK187" s="119">
        <f>$L188*BK188+$L199*BK199+$L207*BK207</f>
        <v>1</v>
      </c>
      <c r="BL187" s="197"/>
      <c r="BM187" s="119">
        <f>$L188*BM188+$L199*BM199+$L207*BM207</f>
        <v>1</v>
      </c>
      <c r="BN187" s="197"/>
      <c r="BO187" s="119">
        <f>$L188*BO188+$L199*BO199+$L207*BO207</f>
        <v>1</v>
      </c>
      <c r="BP187" s="197"/>
      <c r="BQ187" s="119">
        <f>$L188*BQ188+$L199*BQ199+$L207*BQ207</f>
        <v>1</v>
      </c>
      <c r="BR187" s="197"/>
      <c r="BS187" s="119">
        <f>$L188*BS188+$L199*BS199+$L207*BS207</f>
        <v>1</v>
      </c>
      <c r="BT187" s="197"/>
      <c r="BU187" s="119">
        <f t="shared" ref="BU187" si="4540">$L188*BU188+$L199*BU199+$L207*BU207</f>
        <v>1</v>
      </c>
      <c r="BV187" s="197"/>
      <c r="BW187" s="119">
        <f t="shared" ref="BW187" si="4541">$L188*BW188+$L199*BW199+$L207*BW207</f>
        <v>1</v>
      </c>
      <c r="BX187" s="197"/>
      <c r="BY187" s="119">
        <f t="shared" ref="BY187" si="4542">$L188*BY188+$L199*BY199+$L207*BY207</f>
        <v>1</v>
      </c>
      <c r="BZ187" s="197"/>
      <c r="CA187" s="119">
        <f t="shared" ref="CA187" si="4543">$L188*CA188+$L199*CA199+$L207*CA207</f>
        <v>1</v>
      </c>
      <c r="CB187" s="197"/>
      <c r="CC187" s="119">
        <f t="shared" ref="CC187" si="4544">$L188*CC188+$L199*CC199+$L207*CC207</f>
        <v>1</v>
      </c>
      <c r="CD187" s="197"/>
      <c r="CE187" s="119">
        <f t="shared" ref="CE187" si="4545">$L188*CE188+$L199*CE199+$L207*CE207</f>
        <v>1</v>
      </c>
      <c r="CF187" s="197"/>
      <c r="CG187" s="119">
        <f t="shared" ref="CG187" si="4546">$L188*CG188+$L199*CG199+$L207*CG207</f>
        <v>1</v>
      </c>
      <c r="CH187" s="197"/>
      <c r="CI187" s="119">
        <f t="shared" ref="CI187" si="4547">$L188*CI188+$L199*CI199+$L207*CI207</f>
        <v>1</v>
      </c>
      <c r="CJ187" s="197"/>
      <c r="CK187" s="119">
        <f t="shared" ref="CK187" si="4548">$L188*CK188+$L199*CK199+$L207*CK207</f>
        <v>1</v>
      </c>
      <c r="CL187" s="197"/>
      <c r="CM187" s="119">
        <f t="shared" ref="CM187" si="4549">$L188*CM188+$L199*CM199+$L207*CM207</f>
        <v>1</v>
      </c>
    </row>
    <row r="188" spans="1:91" s="125" customFormat="1" ht="14.1" customHeight="1">
      <c r="A188" s="74">
        <f t="shared" si="3324"/>
        <v>326</v>
      </c>
      <c r="B188" s="185" t="s">
        <v>70</v>
      </c>
      <c r="C188" s="186"/>
      <c r="D188" s="137">
        <v>188</v>
      </c>
      <c r="E188" s="137">
        <v>41</v>
      </c>
      <c r="F188" s="187">
        <v>45269</v>
      </c>
      <c r="G188" s="187">
        <v>45309</v>
      </c>
      <c r="H188" s="128"/>
      <c r="I188" s="128"/>
      <c r="J188" s="129"/>
      <c r="K188" s="135"/>
      <c r="L188" s="136">
        <f>D188/$D$187</f>
        <v>0.60063897763578278</v>
      </c>
      <c r="M188" s="132" cm="1">
        <f t="array" ref="M188">SUMPRODUCT($L189:$L198*M189:M198)</f>
        <v>0.99999999999999989</v>
      </c>
      <c r="N188" s="132" cm="1">
        <f t="array" ref="N188">SUMPRODUCT($L189:$L198*N189:N198)</f>
        <v>0.99999999999999989</v>
      </c>
      <c r="O188" s="133">
        <f t="shared" si="3526"/>
        <v>0</v>
      </c>
      <c r="P188" s="134"/>
      <c r="T188" s="198"/>
      <c r="U188" s="132" cm="1">
        <f t="array" ref="U188">SUMPRODUCT($L189:$L198*U189:U198)</f>
        <v>0</v>
      </c>
      <c r="V188" s="198"/>
      <c r="W188" s="132" cm="1">
        <f t="array" ref="W188">SUMPRODUCT($L189:$L198*W189:W198)</f>
        <v>0</v>
      </c>
      <c r="X188" s="198"/>
      <c r="Y188" s="132" cm="1">
        <f t="array" ref="Y188">SUMPRODUCT($L189:$L198*Y189:Y198)</f>
        <v>0</v>
      </c>
      <c r="Z188" s="198"/>
      <c r="AA188" s="132" cm="1">
        <f t="array" ref="AA188">SUMPRODUCT($L189:$L198*AA189:AA198)</f>
        <v>0</v>
      </c>
      <c r="AB188" s="198"/>
      <c r="AC188" s="132" cm="1">
        <f t="array" ref="AC188">SUMPRODUCT($L189:$L198*AC189:AC198)</f>
        <v>0</v>
      </c>
      <c r="AD188" s="198"/>
      <c r="AE188" s="132" cm="1">
        <f t="array" ref="AE188">SUMPRODUCT($L189:$L198*AE189:AE198)</f>
        <v>0</v>
      </c>
      <c r="AF188" s="198"/>
      <c r="AG188" s="132" cm="1">
        <f t="array" ref="AG188">SUMPRODUCT($L189:$L198*AG189:AG198)</f>
        <v>0</v>
      </c>
      <c r="AH188" s="198"/>
      <c r="AI188" s="132" cm="1">
        <f t="array" ref="AI188">SUMPRODUCT($L189:$L198*AI189:AI198)</f>
        <v>0</v>
      </c>
      <c r="AJ188" s="198"/>
      <c r="AK188" s="132" cm="1">
        <f t="array" ref="AK188">SUMPRODUCT($L189:$L198*AK189:AK198)</f>
        <v>5.8510638297872342E-2</v>
      </c>
      <c r="AL188" s="198"/>
      <c r="AM188" s="132" cm="1">
        <f t="array" ref="AM188">SUMPRODUCT($L189:$L198*AM189:AM198)</f>
        <v>0.2234042553191489</v>
      </c>
      <c r="AN188" s="198"/>
      <c r="AO188" s="132" cm="1">
        <f t="array" ref="AO188">SUMPRODUCT($L189:$L198*AO189:AO198)</f>
        <v>0.47340425531914881</v>
      </c>
      <c r="AP188" s="198"/>
      <c r="AQ188" s="132" cm="1">
        <f t="array" ref="AQ188">SUMPRODUCT($L189:$L198*AQ189:AQ198)</f>
        <v>0.74999999999999989</v>
      </c>
      <c r="AR188" s="198"/>
      <c r="AS188" s="132" cm="1">
        <f t="array" ref="AS188">SUMPRODUCT($L189:$L198*AS189:AS198)</f>
        <v>0.92021276595744661</v>
      </c>
      <c r="AT188" s="198"/>
      <c r="AU188" s="132" cm="1">
        <f t="array" ref="AU188">SUMPRODUCT($L189:$L198*AU189:AU198)</f>
        <v>0.99999999999999989</v>
      </c>
      <c r="AV188" s="198"/>
      <c r="AW188" s="132" cm="1">
        <f t="array" ref="AW188">SUMPRODUCT($L189:$L198*AW189:AW198)</f>
        <v>0.99999999999999989</v>
      </c>
      <c r="AX188" s="198"/>
      <c r="AY188" s="132" cm="1">
        <f t="array" ref="AY188">SUMPRODUCT($L189:$L198*AY189:AY198)</f>
        <v>0.99999999999999989</v>
      </c>
      <c r="AZ188" s="198"/>
      <c r="BA188" s="132" cm="1">
        <f t="array" ref="BA188">SUMPRODUCT($L189:$L198*BA189:BA198)</f>
        <v>0.99999999999999989</v>
      </c>
      <c r="BB188" s="198"/>
      <c r="BC188" s="132" cm="1">
        <f t="array" ref="BC188">SUMPRODUCT($L189:$L198*BC189:BC198)</f>
        <v>0.99999999999999989</v>
      </c>
      <c r="BD188" s="198"/>
      <c r="BE188" s="132" cm="1">
        <f t="array" ref="BE188">SUMPRODUCT($L189:$L198*BE189:BE198)</f>
        <v>0.99999999999999989</v>
      </c>
      <c r="BF188" s="198"/>
      <c r="BG188" s="132" cm="1">
        <f t="array" ref="BG188">SUMPRODUCT($L189:$L198*BG189:BG198)</f>
        <v>0.99999999999999989</v>
      </c>
      <c r="BH188" s="198"/>
      <c r="BI188" s="132" cm="1">
        <f t="array" ref="BI188">SUMPRODUCT($L189:$L198*BI189:BI198)</f>
        <v>0.99999999999999989</v>
      </c>
      <c r="BJ188" s="198"/>
      <c r="BK188" s="132" cm="1">
        <f t="array" ref="BK188">SUMPRODUCT($L189:$L198*BK189:BK198)</f>
        <v>0.99999999999999989</v>
      </c>
      <c r="BL188" s="198"/>
      <c r="BM188" s="132" cm="1">
        <f t="array" ref="BM188">SUMPRODUCT($L189:$L198*BM189:BM198)</f>
        <v>0.99999999999999989</v>
      </c>
      <c r="BN188" s="198"/>
      <c r="BO188" s="132" cm="1">
        <f t="array" ref="BO188">SUMPRODUCT($L189:$L198*BO189:BO198)</f>
        <v>0.99999999999999989</v>
      </c>
      <c r="BP188" s="198"/>
      <c r="BQ188" s="132" cm="1">
        <f t="array" ref="BQ188">SUMPRODUCT($L189:$L198*BQ189:BQ198)</f>
        <v>0.99999999999999989</v>
      </c>
      <c r="BR188" s="198"/>
      <c r="BS188" s="132" cm="1">
        <f t="array" ref="BS188">SUMPRODUCT($L189:$L198*BS189:BS198)</f>
        <v>0.99999999999999989</v>
      </c>
      <c r="BT188" s="198"/>
      <c r="BU188" s="132" cm="1">
        <f t="array" ref="BU188">SUMPRODUCT($L189:$L198*BU189:BU198)</f>
        <v>0.99999999999999989</v>
      </c>
      <c r="BV188" s="198"/>
      <c r="BW188" s="132" cm="1">
        <f t="array" ref="BW188">SUMPRODUCT($L189:$L198*BW189:BW198)</f>
        <v>0.99999999999999989</v>
      </c>
      <c r="BX188" s="198"/>
      <c r="BY188" s="132" cm="1">
        <f t="array" ref="BY188">SUMPRODUCT($L189:$L198*BY189:BY198)</f>
        <v>0.99999999999999989</v>
      </c>
      <c r="BZ188" s="198"/>
      <c r="CA188" s="132" cm="1">
        <f t="array" ref="CA188">SUMPRODUCT($L189:$L198*CA189:CA198)</f>
        <v>0.99999999999999989</v>
      </c>
      <c r="CB188" s="198"/>
      <c r="CC188" s="132" cm="1">
        <f t="array" ref="CC188">SUMPRODUCT($L189:$L198*CC189:CC198)</f>
        <v>0.99999999999999989</v>
      </c>
      <c r="CD188" s="198"/>
      <c r="CE188" s="132" cm="1">
        <f t="array" ref="CE188">SUMPRODUCT($L189:$L198*CE189:CE198)</f>
        <v>0.99999999999999989</v>
      </c>
      <c r="CF188" s="198"/>
      <c r="CG188" s="132" cm="1">
        <f t="array" ref="CG188">SUMPRODUCT($L189:$L198*CG189:CG198)</f>
        <v>0.99999999999999989</v>
      </c>
      <c r="CH188" s="198"/>
      <c r="CI188" s="132" cm="1">
        <f t="array" ref="CI188">SUMPRODUCT($L189:$L198*CI189:CI198)</f>
        <v>0.99999999999999989</v>
      </c>
      <c r="CJ188" s="198"/>
      <c r="CK188" s="132" cm="1">
        <f t="array" ref="CK188">SUMPRODUCT($L189:$L198*CK189:CK198)</f>
        <v>0.99999999999999989</v>
      </c>
      <c r="CL188" s="198"/>
      <c r="CM188" s="132" cm="1">
        <f t="array" ref="CM188">SUMPRODUCT($L189:$L198*CM189:CM198)</f>
        <v>0.99999999999999989</v>
      </c>
    </row>
    <row r="189" spans="1:91" s="142" customFormat="1" ht="14.1" customHeight="1">
      <c r="A189" s="74">
        <f t="shared" si="3324"/>
        <v>327</v>
      </c>
      <c r="B189" s="173" t="s">
        <v>71</v>
      </c>
      <c r="C189" s="174"/>
      <c r="D189" s="140">
        <v>21</v>
      </c>
      <c r="E189" s="140">
        <v>21</v>
      </c>
      <c r="F189" s="175">
        <v>45269</v>
      </c>
      <c r="G189" s="175">
        <v>45289</v>
      </c>
      <c r="H189" s="144">
        <v>100</v>
      </c>
      <c r="I189" s="144">
        <v>100</v>
      </c>
      <c r="J189" s="145" t="s">
        <v>32</v>
      </c>
      <c r="K189" s="141">
        <f t="shared" ref="K189:K198" si="4550">IF(OR(F189="",G189="",H189=""),0,MIN(MAX(IF(F189&gt;$O$1,0,(((G189-F189)-(G189-$O$1))*(10/E189)/10)),0),1)*H189)</f>
        <v>100</v>
      </c>
      <c r="L189" s="55">
        <f t="shared" ref="L189:L198" si="4551">D189/$D$188</f>
        <v>0.11170212765957446</v>
      </c>
      <c r="M189" s="147">
        <f t="shared" ref="M189:M198" si="4552">IF(OR(H189=0,K189=0),0,K189/H189)</f>
        <v>1</v>
      </c>
      <c r="N189" s="148">
        <f t="shared" ref="N189:N198" si="4553">IF(OR(H189=0,I189=0),0,I189/H189)</f>
        <v>1</v>
      </c>
      <c r="O189" s="149">
        <f t="shared" si="3526"/>
        <v>0</v>
      </c>
      <c r="P189" s="150"/>
      <c r="T189" s="194">
        <f t="shared" ref="T189:T198" si="4554">IF(OR($F189="",$G189="",$H189=""),0,MIN(MAX(IF($F189&gt;U$1,0,((($G189-$F189)-($G189-U$1))*(10/$E189)/10)),0),1)*$H189)</f>
        <v>0</v>
      </c>
      <c r="U189" s="147">
        <f t="shared" ref="U189:W198" si="4555">IF(OR($H189=0,T189=0),0,T189/$H189)</f>
        <v>0</v>
      </c>
      <c r="V189" s="194">
        <f t="shared" ref="V189:V198" si="4556">IF(OR($F189="",$G189="",$H189=""),0,MIN(MAX(IF($F189&gt;W$1,0,((($G189-$F189)-($G189-W$1))*(10/$E189)/10)),0),1)*$H189)</f>
        <v>0</v>
      </c>
      <c r="W189" s="147">
        <f t="shared" si="4555"/>
        <v>0</v>
      </c>
      <c r="X189" s="194">
        <f t="shared" ref="X189:X198" si="4557">IF(OR($F189="",$G189="",$H189=""),0,MIN(MAX(IF($F189&gt;Y$1,0,((($G189-$F189)-($G189-Y$1))*(10/$E189)/10)),0),1)*$H189)</f>
        <v>0</v>
      </c>
      <c r="Y189" s="147">
        <f t="shared" ref="Y189" si="4558">IF(OR($H189=0,X189=0),0,X189/$H189)</f>
        <v>0</v>
      </c>
      <c r="Z189" s="194">
        <f t="shared" ref="Z189:Z198" si="4559">IF(OR($F189="",$G189="",$H189=""),0,MIN(MAX(IF($F189&gt;AA$1,0,((($G189-$F189)-($G189-AA$1))*(10/$E189)/10)),0),1)*$H189)</f>
        <v>0</v>
      </c>
      <c r="AA189" s="147">
        <f t="shared" ref="AA189" si="4560">IF(OR($H189=0,Z189=0),0,Z189/$H189)</f>
        <v>0</v>
      </c>
      <c r="AB189" s="194">
        <f t="shared" ref="AB189:AB198" si="4561">IF(OR($F189="",$G189="",$H189=""),0,MIN(MAX(IF($F189&gt;AC$1,0,((($G189-$F189)-($G189-AC$1))*(10/$E189)/10)),0),1)*$H189)</f>
        <v>0</v>
      </c>
      <c r="AC189" s="147">
        <f t="shared" ref="AC189" si="4562">IF(OR($H189=0,AB189=0),0,AB189/$H189)</f>
        <v>0</v>
      </c>
      <c r="AD189" s="194">
        <f t="shared" ref="AD189:AD198" si="4563">IF(OR($F189="",$G189="",$H189=""),0,MIN(MAX(IF($F189&gt;AE$1,0,((($G189-$F189)-($G189-AE$1))*(10/$E189)/10)),0),1)*$H189)</f>
        <v>0</v>
      </c>
      <c r="AE189" s="147">
        <f t="shared" ref="AE189" si="4564">IF(OR($H189=0,AD189=0),0,AD189/$H189)</f>
        <v>0</v>
      </c>
      <c r="AF189" s="194">
        <f t="shared" ref="AF189:AF198" si="4565">IF(OR($F189="",$G189="",$H189=""),0,MIN(MAX(IF($F189&gt;AG$1,0,((($G189-$F189)-($G189-AG$1))*(10/$E189)/10)),0),1)*$H189)</f>
        <v>0</v>
      </c>
      <c r="AG189" s="147">
        <f t="shared" ref="AG189" si="4566">IF(OR($H189=0,AF189=0),0,AF189/$H189)</f>
        <v>0</v>
      </c>
      <c r="AH189" s="194">
        <f t="shared" ref="AH189:AH198" si="4567">IF(OR($F189="",$G189="",$H189=""),0,MIN(MAX(IF($F189&gt;AI$1,0,((($G189-$F189)-($G189-AI$1))*(10/$E189)/10)),0),1)*$H189)</f>
        <v>0</v>
      </c>
      <c r="AI189" s="147">
        <f t="shared" ref="AI189" si="4568">IF(OR($H189=0,AH189=0),0,AH189/$H189)</f>
        <v>0</v>
      </c>
      <c r="AJ189" s="194">
        <f t="shared" ref="AJ189:AJ198" si="4569">IF(OR($F189="",$G189="",$H189=""),0,MIN(MAX(IF($F189&gt;AK$1,0,((($G189-$F189)-($G189-AK$1))*(10/$E189)/10)),0),1)*$H189)</f>
        <v>28.571428571428569</v>
      </c>
      <c r="AK189" s="147">
        <f t="shared" ref="AK189" si="4570">IF(OR($H189=0,AJ189=0),0,AJ189/$H189)</f>
        <v>0.2857142857142857</v>
      </c>
      <c r="AL189" s="194">
        <f t="shared" ref="AL189:AL198" si="4571">IF(OR($F189="",$G189="",$H189=""),0,MIN(MAX(IF($F189&gt;AM$1,0,((($G189-$F189)-($G189-AM$1))*(10/$E189)/10)),0),1)*$H189)</f>
        <v>61.904761904761898</v>
      </c>
      <c r="AM189" s="147">
        <f t="shared" ref="AM189" si="4572">IF(OR($H189=0,AL189=0),0,AL189/$H189)</f>
        <v>0.61904761904761896</v>
      </c>
      <c r="AN189" s="194">
        <f t="shared" ref="AN189:AN198" si="4573">IF(OR($F189="",$G189="",$H189=""),0,MIN(MAX(IF($F189&gt;AO$1,0,((($G189-$F189)-($G189-AO$1))*(10/$E189)/10)),0),1)*$H189)</f>
        <v>95.238095238095227</v>
      </c>
      <c r="AO189" s="147">
        <f t="shared" ref="AO189" si="4574">IF(OR($H189=0,AN189=0),0,AN189/$H189)</f>
        <v>0.95238095238095222</v>
      </c>
      <c r="AP189" s="194">
        <f t="shared" ref="AP189:AP198" si="4575">IF(OR($F189="",$G189="",$H189=""),0,MIN(MAX(IF($F189&gt;AQ$1,0,((($G189-$F189)-($G189-AQ$1))*(10/$E189)/10)),0),1)*$H189)</f>
        <v>100</v>
      </c>
      <c r="AQ189" s="147">
        <f t="shared" ref="AQ189" si="4576">IF(OR($H189=0,AP189=0),0,AP189/$H189)</f>
        <v>1</v>
      </c>
      <c r="AR189" s="194">
        <f t="shared" ref="AR189:AR198" si="4577">IF(OR($F189="",$G189="",$H189=""),0,MIN(MAX(IF($F189&gt;AS$1,0,((($G189-$F189)-($G189-AS$1))*(10/$E189)/10)),0),1)*$H189)</f>
        <v>100</v>
      </c>
      <c r="AS189" s="147">
        <f t="shared" ref="AS189" si="4578">IF(OR($H189=0,AR189=0),0,AR189/$H189)</f>
        <v>1</v>
      </c>
      <c r="AT189" s="194">
        <f t="shared" ref="AT189:AT198" si="4579">IF(OR($F189="",$G189="",$H189=""),0,MIN(MAX(IF($F189&gt;AU$1,0,((($G189-$F189)-($G189-AU$1))*(10/$E189)/10)),0),1)*$H189)</f>
        <v>100</v>
      </c>
      <c r="AU189" s="147">
        <f t="shared" ref="AU189" si="4580">IF(OR($H189=0,AT189=0),0,AT189/$H189)</f>
        <v>1</v>
      </c>
      <c r="AV189" s="194">
        <f t="shared" ref="AV189:AV198" si="4581">IF(OR($F189="",$G189="",$H189=""),0,MIN(MAX(IF($F189&gt;AW$1,0,((($G189-$F189)-($G189-AW$1))*(10/$E189)/10)),0),1)*$H189)</f>
        <v>100</v>
      </c>
      <c r="AW189" s="147">
        <f t="shared" ref="AW189" si="4582">IF(OR($H189=0,AV189=0),0,AV189/$H189)</f>
        <v>1</v>
      </c>
      <c r="AX189" s="194">
        <f t="shared" ref="AX189:AX198" si="4583">IF(OR($F189="",$G189="",$H189=""),0,MIN(MAX(IF($F189&gt;AY$1,0,((($G189-$F189)-($G189-AY$1))*(10/$E189)/10)),0),1)*$H189)</f>
        <v>100</v>
      </c>
      <c r="AY189" s="147">
        <f t="shared" ref="AY189" si="4584">IF(OR($H189=0,AX189=0),0,AX189/$H189)</f>
        <v>1</v>
      </c>
      <c r="AZ189" s="194">
        <f t="shared" ref="AZ189:AZ198" si="4585">IF(OR($F189="",$G189="",$H189=""),0,MIN(MAX(IF($F189&gt;BA$1,0,((($G189-$F189)-($G189-BA$1))*(10/$E189)/10)),0),1)*$H189)</f>
        <v>100</v>
      </c>
      <c r="BA189" s="147">
        <f t="shared" ref="BA189" si="4586">IF(OR($H189=0,AZ189=0),0,AZ189/$H189)</f>
        <v>1</v>
      </c>
      <c r="BB189" s="194">
        <f t="shared" ref="BB189:BB198" si="4587">IF(OR($F189="",$G189="",$H189=""),0,MIN(MAX(IF($F189&gt;BC$1,0,((($G189-$F189)-($G189-BC$1))*(10/$E189)/10)),0),1)*$H189)</f>
        <v>100</v>
      </c>
      <c r="BC189" s="147">
        <f t="shared" ref="BC189" si="4588">IF(OR($H189=0,BB189=0),0,BB189/$H189)</f>
        <v>1</v>
      </c>
      <c r="BD189" s="194">
        <f t="shared" ref="BD189:BD198" si="4589">IF(OR($F189="",$G189="",$H189=""),0,MIN(MAX(IF($F189&gt;BE$1,0,((($G189-$F189)-($G189-BE$1))*(10/$E189)/10)),0),1)*$H189)</f>
        <v>100</v>
      </c>
      <c r="BE189" s="147">
        <f t="shared" ref="BE189" si="4590">IF(OR($H189=0,BD189=0),0,BD189/$H189)</f>
        <v>1</v>
      </c>
      <c r="BF189" s="194">
        <f t="shared" ref="BF189:BF198" si="4591">IF(OR($F189="",$G189="",$H189=""),0,MIN(MAX(IF($F189&gt;BG$1,0,((($G189-$F189)-($G189-BG$1))*(10/$E189)/10)),0),1)*$H189)</f>
        <v>100</v>
      </c>
      <c r="BG189" s="147">
        <f t="shared" ref="BG189" si="4592">IF(OR($H189=0,BF189=0),0,BF189/$H189)</f>
        <v>1</v>
      </c>
      <c r="BH189" s="194">
        <f t="shared" ref="BH189:BH198" si="4593">IF(OR($F189="",$G189="",$H189=""),0,MIN(MAX(IF($F189&gt;BI$1,0,((($G189-$F189)-($G189-BI$1))*(10/$E189)/10)),0),1)*$H189)</f>
        <v>100</v>
      </c>
      <c r="BI189" s="147">
        <f t="shared" ref="BI189" si="4594">IF(OR($H189=0,BH189=0),0,BH189/$H189)</f>
        <v>1</v>
      </c>
      <c r="BJ189" s="194">
        <f t="shared" ref="BJ189:BJ198" si="4595">IF(OR($F189="",$G189="",$H189=""),0,MIN(MAX(IF($F189&gt;BK$1,0,((($G189-$F189)-($G189-BK$1))*(10/$E189)/10)),0),1)*$H189)</f>
        <v>100</v>
      </c>
      <c r="BK189" s="147">
        <f t="shared" ref="BK189" si="4596">IF(OR($H189=0,BJ189=0),0,BJ189/$H189)</f>
        <v>1</v>
      </c>
      <c r="BL189" s="194">
        <f t="shared" ref="BL189:BL198" si="4597">IF(OR($F189="",$G189="",$H189=""),0,MIN(MAX(IF($F189&gt;BM$1,0,((($G189-$F189)-($G189-BM$1))*(10/$E189)/10)),0),1)*$H189)</f>
        <v>100</v>
      </c>
      <c r="BM189" s="147">
        <f t="shared" ref="BM189" si="4598">IF(OR($H189=0,BL189=0),0,BL189/$H189)</f>
        <v>1</v>
      </c>
      <c r="BN189" s="194">
        <f t="shared" ref="BN189:BN198" si="4599">IF(OR($F189="",$G189="",$H189=""),0,MIN(MAX(IF($F189&gt;BO$1,0,((($G189-$F189)-($G189-BO$1))*(10/$E189)/10)),0),1)*$H189)</f>
        <v>100</v>
      </c>
      <c r="BO189" s="147">
        <f t="shared" ref="BO189" si="4600">IF(OR($H189=0,BN189=0),0,BN189/$H189)</f>
        <v>1</v>
      </c>
      <c r="BP189" s="194">
        <f t="shared" ref="BP189:BP198" si="4601">IF(OR($F189="",$G189="",$H189=""),0,MIN(MAX(IF($F189&gt;BQ$1,0,((($G189-$F189)-($G189-BQ$1))*(10/$E189)/10)),0),1)*$H189)</f>
        <v>100</v>
      </c>
      <c r="BQ189" s="147">
        <f t="shared" ref="BQ189" si="4602">IF(OR($H189=0,BP189=0),0,BP189/$H189)</f>
        <v>1</v>
      </c>
      <c r="BR189" s="194">
        <f t="shared" ref="BR189:BR198" si="4603">IF(OR($F189="",$G189="",$H189=""),0,MIN(MAX(IF($F189&gt;BS$1,0,((($G189-$F189)-($G189-BS$1))*(10/$E189)/10)),0),1)*$H189)</f>
        <v>100</v>
      </c>
      <c r="BS189" s="147">
        <f t="shared" ref="BS189" si="4604">IF(OR($H189=0,BR189=0),0,BR189/$H189)</f>
        <v>1</v>
      </c>
      <c r="BT189" s="194">
        <f t="shared" ref="BT189:BT198" si="4605">IF(OR($F189="",$G189="",$H189=""),0,MIN(MAX(IF($F189&gt;BU$1,0,((($G189-$F189)-($G189-BU$1))*(10/$E189)/10)),0),1)*$H189)</f>
        <v>100</v>
      </c>
      <c r="BU189" s="147">
        <f t="shared" ref="BU189:BU198" si="4606">IF(OR($H189=0,BT189=0),0,BT189/$H189)</f>
        <v>1</v>
      </c>
      <c r="BV189" s="194">
        <f t="shared" ref="BV189:BV198" si="4607">IF(OR($F189="",$G189="",$H189=""),0,MIN(MAX(IF($F189&gt;BW$1,0,((($G189-$F189)-($G189-BW$1))*(10/$E189)/10)),0),1)*$H189)</f>
        <v>100</v>
      </c>
      <c r="BW189" s="147">
        <f t="shared" ref="BW189:BW198" si="4608">IF(OR($H189=0,BV189=0),0,BV189/$H189)</f>
        <v>1</v>
      </c>
      <c r="BX189" s="194">
        <f t="shared" ref="BX189:BX198" si="4609">IF(OR($F189="",$G189="",$H189=""),0,MIN(MAX(IF($F189&gt;BY$1,0,((($G189-$F189)-($G189-BY$1))*(10/$E189)/10)),0),1)*$H189)</f>
        <v>100</v>
      </c>
      <c r="BY189" s="147">
        <f t="shared" ref="BY189:BY198" si="4610">IF(OR($H189=0,BX189=0),0,BX189/$H189)</f>
        <v>1</v>
      </c>
      <c r="BZ189" s="194">
        <f t="shared" ref="BZ189:BZ198" si="4611">IF(OR($F189="",$G189="",$H189=""),0,MIN(MAX(IF($F189&gt;CA$1,0,((($G189-$F189)-($G189-CA$1))*(10/$E189)/10)),0),1)*$H189)</f>
        <v>100</v>
      </c>
      <c r="CA189" s="147">
        <f t="shared" ref="CA189:CA198" si="4612">IF(OR($H189=0,BZ189=0),0,BZ189/$H189)</f>
        <v>1</v>
      </c>
      <c r="CB189" s="194">
        <f t="shared" ref="CB189:CB198" si="4613">IF(OR($F189="",$G189="",$H189=""),0,MIN(MAX(IF($F189&gt;CC$1,0,((($G189-$F189)-($G189-CC$1))*(10/$E189)/10)),0),1)*$H189)</f>
        <v>100</v>
      </c>
      <c r="CC189" s="147">
        <f t="shared" ref="CC189:CC198" si="4614">IF(OR($H189=0,CB189=0),0,CB189/$H189)</f>
        <v>1</v>
      </c>
      <c r="CD189" s="194">
        <f t="shared" ref="CD189:CD198" si="4615">IF(OR($F189="",$G189="",$H189=""),0,MIN(MAX(IF($F189&gt;CE$1,0,((($G189-$F189)-($G189-CE$1))*(10/$E189)/10)),0),1)*$H189)</f>
        <v>100</v>
      </c>
      <c r="CE189" s="147">
        <f t="shared" ref="CE189:CE198" si="4616">IF(OR($H189=0,CD189=0),0,CD189/$H189)</f>
        <v>1</v>
      </c>
      <c r="CF189" s="194">
        <f t="shared" ref="CF189:CF198" si="4617">IF(OR($F189="",$G189="",$H189=""),0,MIN(MAX(IF($F189&gt;CG$1,0,((($G189-$F189)-($G189-CG$1))*(10/$E189)/10)),0),1)*$H189)</f>
        <v>100</v>
      </c>
      <c r="CG189" s="147">
        <f t="shared" ref="CG189:CG198" si="4618">IF(OR($H189=0,CF189=0),0,CF189/$H189)</f>
        <v>1</v>
      </c>
      <c r="CH189" s="194">
        <f t="shared" ref="CH189:CH198" si="4619">IF(OR($F189="",$G189="",$H189=""),0,MIN(MAX(IF($F189&gt;CI$1,0,((($G189-$F189)-($G189-CI$1))*(10/$E189)/10)),0),1)*$H189)</f>
        <v>100</v>
      </c>
      <c r="CI189" s="147">
        <f t="shared" ref="CI189:CI198" si="4620">IF(OR($H189=0,CH189=0),0,CH189/$H189)</f>
        <v>1</v>
      </c>
      <c r="CJ189" s="194">
        <f t="shared" ref="CJ189:CJ198" si="4621">IF(OR($F189="",$G189="",$H189=""),0,MIN(MAX(IF($F189&gt;CK$1,0,((($G189-$F189)-($G189-CK$1))*(10/$E189)/10)),0),1)*$H189)</f>
        <v>100</v>
      </c>
      <c r="CK189" s="147">
        <f t="shared" ref="CK189:CK198" si="4622">IF(OR($H189=0,CJ189=0),0,CJ189/$H189)</f>
        <v>1</v>
      </c>
      <c r="CL189" s="194">
        <f t="shared" ref="CL189:CL198" si="4623">IF(OR($F189="",$G189="",$H189=""),0,MIN(MAX(IF($F189&gt;CM$1,0,((($G189-$F189)-($G189-CM$1))*(10/$E189)/10)),0),1)*$H189)</f>
        <v>100</v>
      </c>
      <c r="CM189" s="147">
        <f t="shared" ref="CM189:CM198" si="4624">IF(OR($H189=0,CL189=0),0,CL189/$H189)</f>
        <v>1</v>
      </c>
    </row>
    <row r="190" spans="1:91" s="142" customFormat="1" ht="14.1" customHeight="1">
      <c r="A190" s="74">
        <f t="shared" si="3324"/>
        <v>328</v>
      </c>
      <c r="B190" s="173" t="s">
        <v>72</v>
      </c>
      <c r="C190" s="174"/>
      <c r="D190" s="140">
        <v>21</v>
      </c>
      <c r="E190" s="140">
        <v>21</v>
      </c>
      <c r="F190" s="175">
        <v>45272</v>
      </c>
      <c r="G190" s="175">
        <v>45292</v>
      </c>
      <c r="H190" s="144">
        <v>100</v>
      </c>
      <c r="I190" s="144">
        <v>100</v>
      </c>
      <c r="J190" s="145" t="s">
        <v>32</v>
      </c>
      <c r="K190" s="141">
        <f t="shared" si="4550"/>
        <v>100</v>
      </c>
      <c r="L190" s="55">
        <f t="shared" si="4551"/>
        <v>0.11170212765957446</v>
      </c>
      <c r="M190" s="147">
        <f t="shared" si="4552"/>
        <v>1</v>
      </c>
      <c r="N190" s="148">
        <f t="shared" si="4553"/>
        <v>1</v>
      </c>
      <c r="O190" s="149">
        <f t="shared" si="3526"/>
        <v>0</v>
      </c>
      <c r="P190" s="150"/>
      <c r="T190" s="194">
        <f t="shared" si="4554"/>
        <v>0</v>
      </c>
      <c r="U190" s="147">
        <f t="shared" si="4555"/>
        <v>0</v>
      </c>
      <c r="V190" s="194">
        <f t="shared" si="4556"/>
        <v>0</v>
      </c>
      <c r="W190" s="147">
        <f t="shared" si="4555"/>
        <v>0</v>
      </c>
      <c r="X190" s="194">
        <f t="shared" si="4557"/>
        <v>0</v>
      </c>
      <c r="Y190" s="147">
        <f t="shared" ref="Y190" si="4625">IF(OR($H190=0,X190=0),0,X190/$H190)</f>
        <v>0</v>
      </c>
      <c r="Z190" s="194">
        <f t="shared" si="4559"/>
        <v>0</v>
      </c>
      <c r="AA190" s="147">
        <f t="shared" ref="AA190" si="4626">IF(OR($H190=0,Z190=0),0,Z190/$H190)</f>
        <v>0</v>
      </c>
      <c r="AB190" s="194">
        <f t="shared" si="4561"/>
        <v>0</v>
      </c>
      <c r="AC190" s="147">
        <f t="shared" ref="AC190" si="4627">IF(OR($H190=0,AB190=0),0,AB190/$H190)</f>
        <v>0</v>
      </c>
      <c r="AD190" s="194">
        <f t="shared" si="4563"/>
        <v>0</v>
      </c>
      <c r="AE190" s="147">
        <f t="shared" ref="AE190" si="4628">IF(OR($H190=0,AD190=0),0,AD190/$H190)</f>
        <v>0</v>
      </c>
      <c r="AF190" s="194">
        <f t="shared" si="4565"/>
        <v>0</v>
      </c>
      <c r="AG190" s="147">
        <f t="shared" ref="AG190" si="4629">IF(OR($H190=0,AF190=0),0,AF190/$H190)</f>
        <v>0</v>
      </c>
      <c r="AH190" s="194">
        <f t="shared" si="4567"/>
        <v>0</v>
      </c>
      <c r="AI190" s="147">
        <f t="shared" ref="AI190" si="4630">IF(OR($H190=0,AH190=0),0,AH190/$H190)</f>
        <v>0</v>
      </c>
      <c r="AJ190" s="194">
        <f t="shared" si="4569"/>
        <v>14.285714285714285</v>
      </c>
      <c r="AK190" s="147">
        <f t="shared" ref="AK190" si="4631">IF(OR($H190=0,AJ190=0),0,AJ190/$H190)</f>
        <v>0.14285714285714285</v>
      </c>
      <c r="AL190" s="194">
        <f t="shared" si="4571"/>
        <v>47.619047619047613</v>
      </c>
      <c r="AM190" s="147">
        <f t="shared" ref="AM190" si="4632">IF(OR($H190=0,AL190=0),0,AL190/$H190)</f>
        <v>0.47619047619047611</v>
      </c>
      <c r="AN190" s="194">
        <f t="shared" si="4573"/>
        <v>80.952380952380949</v>
      </c>
      <c r="AO190" s="147">
        <f t="shared" ref="AO190" si="4633">IF(OR($H190=0,AN190=0),0,AN190/$H190)</f>
        <v>0.80952380952380953</v>
      </c>
      <c r="AP190" s="194">
        <f t="shared" si="4575"/>
        <v>100</v>
      </c>
      <c r="AQ190" s="147">
        <f t="shared" ref="AQ190" si="4634">IF(OR($H190=0,AP190=0),0,AP190/$H190)</f>
        <v>1</v>
      </c>
      <c r="AR190" s="194">
        <f t="shared" si="4577"/>
        <v>100</v>
      </c>
      <c r="AS190" s="147">
        <f t="shared" ref="AS190" si="4635">IF(OR($H190=0,AR190=0),0,AR190/$H190)</f>
        <v>1</v>
      </c>
      <c r="AT190" s="194">
        <f t="shared" si="4579"/>
        <v>100</v>
      </c>
      <c r="AU190" s="147">
        <f t="shared" ref="AU190" si="4636">IF(OR($H190=0,AT190=0),0,AT190/$H190)</f>
        <v>1</v>
      </c>
      <c r="AV190" s="194">
        <f t="shared" si="4581"/>
        <v>100</v>
      </c>
      <c r="AW190" s="147">
        <f t="shared" ref="AW190" si="4637">IF(OR($H190=0,AV190=0),0,AV190/$H190)</f>
        <v>1</v>
      </c>
      <c r="AX190" s="194">
        <f t="shared" si="4583"/>
        <v>100</v>
      </c>
      <c r="AY190" s="147">
        <f t="shared" ref="AY190" si="4638">IF(OR($H190=0,AX190=0),0,AX190/$H190)</f>
        <v>1</v>
      </c>
      <c r="AZ190" s="194">
        <f t="shared" si="4585"/>
        <v>100</v>
      </c>
      <c r="BA190" s="147">
        <f t="shared" ref="BA190" si="4639">IF(OR($H190=0,AZ190=0),0,AZ190/$H190)</f>
        <v>1</v>
      </c>
      <c r="BB190" s="194">
        <f t="shared" si="4587"/>
        <v>100</v>
      </c>
      <c r="BC190" s="147">
        <f t="shared" ref="BC190" si="4640">IF(OR($H190=0,BB190=0),0,BB190/$H190)</f>
        <v>1</v>
      </c>
      <c r="BD190" s="194">
        <f t="shared" si="4589"/>
        <v>100</v>
      </c>
      <c r="BE190" s="147">
        <f t="shared" ref="BE190" si="4641">IF(OR($H190=0,BD190=0),0,BD190/$H190)</f>
        <v>1</v>
      </c>
      <c r="BF190" s="194">
        <f t="shared" si="4591"/>
        <v>100</v>
      </c>
      <c r="BG190" s="147">
        <f t="shared" ref="BG190" si="4642">IF(OR($H190=0,BF190=0),0,BF190/$H190)</f>
        <v>1</v>
      </c>
      <c r="BH190" s="194">
        <f t="shared" si="4593"/>
        <v>100</v>
      </c>
      <c r="BI190" s="147">
        <f t="shared" ref="BI190" si="4643">IF(OR($H190=0,BH190=0),0,BH190/$H190)</f>
        <v>1</v>
      </c>
      <c r="BJ190" s="194">
        <f t="shared" si="4595"/>
        <v>100</v>
      </c>
      <c r="BK190" s="147">
        <f t="shared" ref="BK190" si="4644">IF(OR($H190=0,BJ190=0),0,BJ190/$H190)</f>
        <v>1</v>
      </c>
      <c r="BL190" s="194">
        <f t="shared" si="4597"/>
        <v>100</v>
      </c>
      <c r="BM190" s="147">
        <f t="shared" ref="BM190" si="4645">IF(OR($H190=0,BL190=0),0,BL190/$H190)</f>
        <v>1</v>
      </c>
      <c r="BN190" s="194">
        <f t="shared" si="4599"/>
        <v>100</v>
      </c>
      <c r="BO190" s="147">
        <f t="shared" ref="BO190" si="4646">IF(OR($H190=0,BN190=0),0,BN190/$H190)</f>
        <v>1</v>
      </c>
      <c r="BP190" s="194">
        <f t="shared" si="4601"/>
        <v>100</v>
      </c>
      <c r="BQ190" s="147">
        <f t="shared" ref="BQ190" si="4647">IF(OR($H190=0,BP190=0),0,BP190/$H190)</f>
        <v>1</v>
      </c>
      <c r="BR190" s="194">
        <f t="shared" si="4603"/>
        <v>100</v>
      </c>
      <c r="BS190" s="147">
        <f t="shared" ref="BS190" si="4648">IF(OR($H190=0,BR190=0),0,BR190/$H190)</f>
        <v>1</v>
      </c>
      <c r="BT190" s="194">
        <f t="shared" si="4605"/>
        <v>100</v>
      </c>
      <c r="BU190" s="147">
        <f t="shared" si="4606"/>
        <v>1</v>
      </c>
      <c r="BV190" s="194">
        <f t="shared" si="4607"/>
        <v>100</v>
      </c>
      <c r="BW190" s="147">
        <f t="shared" si="4608"/>
        <v>1</v>
      </c>
      <c r="BX190" s="194">
        <f t="shared" si="4609"/>
        <v>100</v>
      </c>
      <c r="BY190" s="147">
        <f t="shared" si="4610"/>
        <v>1</v>
      </c>
      <c r="BZ190" s="194">
        <f t="shared" si="4611"/>
        <v>100</v>
      </c>
      <c r="CA190" s="147">
        <f t="shared" si="4612"/>
        <v>1</v>
      </c>
      <c r="CB190" s="194">
        <f t="shared" si="4613"/>
        <v>100</v>
      </c>
      <c r="CC190" s="147">
        <f t="shared" si="4614"/>
        <v>1</v>
      </c>
      <c r="CD190" s="194">
        <f t="shared" si="4615"/>
        <v>100</v>
      </c>
      <c r="CE190" s="147">
        <f t="shared" si="4616"/>
        <v>1</v>
      </c>
      <c r="CF190" s="194">
        <f t="shared" si="4617"/>
        <v>100</v>
      </c>
      <c r="CG190" s="147">
        <f t="shared" si="4618"/>
        <v>1</v>
      </c>
      <c r="CH190" s="194">
        <f t="shared" si="4619"/>
        <v>100</v>
      </c>
      <c r="CI190" s="147">
        <f t="shared" si="4620"/>
        <v>1</v>
      </c>
      <c r="CJ190" s="194">
        <f t="shared" si="4621"/>
        <v>100</v>
      </c>
      <c r="CK190" s="147">
        <f t="shared" si="4622"/>
        <v>1</v>
      </c>
      <c r="CL190" s="194">
        <f t="shared" si="4623"/>
        <v>100</v>
      </c>
      <c r="CM190" s="147">
        <f t="shared" si="4624"/>
        <v>1</v>
      </c>
    </row>
    <row r="191" spans="1:91" s="142" customFormat="1" ht="14.1" customHeight="1">
      <c r="A191" s="74">
        <f t="shared" si="3324"/>
        <v>329</v>
      </c>
      <c r="B191" s="173" t="s">
        <v>73</v>
      </c>
      <c r="C191" s="174"/>
      <c r="D191" s="140">
        <v>21</v>
      </c>
      <c r="E191" s="140">
        <v>21</v>
      </c>
      <c r="F191" s="175">
        <v>45273</v>
      </c>
      <c r="G191" s="175">
        <v>45293</v>
      </c>
      <c r="H191" s="144">
        <v>100</v>
      </c>
      <c r="I191" s="144">
        <v>100</v>
      </c>
      <c r="J191" s="145" t="s">
        <v>32</v>
      </c>
      <c r="K191" s="141">
        <f t="shared" si="4550"/>
        <v>100</v>
      </c>
      <c r="L191" s="55">
        <f t="shared" si="4551"/>
        <v>0.11170212765957446</v>
      </c>
      <c r="M191" s="147">
        <f t="shared" si="4552"/>
        <v>1</v>
      </c>
      <c r="N191" s="148">
        <f t="shared" si="4553"/>
        <v>1</v>
      </c>
      <c r="O191" s="149">
        <f t="shared" si="3526"/>
        <v>0</v>
      </c>
      <c r="P191" s="150"/>
      <c r="T191" s="194">
        <f t="shared" si="4554"/>
        <v>0</v>
      </c>
      <c r="U191" s="147">
        <f t="shared" si="4555"/>
        <v>0</v>
      </c>
      <c r="V191" s="194">
        <f t="shared" si="4556"/>
        <v>0</v>
      </c>
      <c r="W191" s="147">
        <f t="shared" si="4555"/>
        <v>0</v>
      </c>
      <c r="X191" s="194">
        <f t="shared" si="4557"/>
        <v>0</v>
      </c>
      <c r="Y191" s="147">
        <f t="shared" ref="Y191" si="4649">IF(OR($H191=0,X191=0),0,X191/$H191)</f>
        <v>0</v>
      </c>
      <c r="Z191" s="194">
        <f t="shared" si="4559"/>
        <v>0</v>
      </c>
      <c r="AA191" s="147">
        <f t="shared" ref="AA191" si="4650">IF(OR($H191=0,Z191=0),0,Z191/$H191)</f>
        <v>0</v>
      </c>
      <c r="AB191" s="194">
        <f t="shared" si="4561"/>
        <v>0</v>
      </c>
      <c r="AC191" s="147">
        <f t="shared" ref="AC191" si="4651">IF(OR($H191=0,AB191=0),0,AB191/$H191)</f>
        <v>0</v>
      </c>
      <c r="AD191" s="194">
        <f t="shared" si="4563"/>
        <v>0</v>
      </c>
      <c r="AE191" s="147">
        <f t="shared" ref="AE191" si="4652">IF(OR($H191=0,AD191=0),0,AD191/$H191)</f>
        <v>0</v>
      </c>
      <c r="AF191" s="194">
        <f t="shared" si="4565"/>
        <v>0</v>
      </c>
      <c r="AG191" s="147">
        <f t="shared" ref="AG191" si="4653">IF(OR($H191=0,AF191=0),0,AF191/$H191)</f>
        <v>0</v>
      </c>
      <c r="AH191" s="194">
        <f t="shared" si="4567"/>
        <v>0</v>
      </c>
      <c r="AI191" s="147">
        <f t="shared" ref="AI191" si="4654">IF(OR($H191=0,AH191=0),0,AH191/$H191)</f>
        <v>0</v>
      </c>
      <c r="AJ191" s="194">
        <f t="shared" si="4569"/>
        <v>9.5238095238095237</v>
      </c>
      <c r="AK191" s="147">
        <f t="shared" ref="AK191" si="4655">IF(OR($H191=0,AJ191=0),0,AJ191/$H191)</f>
        <v>9.5238095238095233E-2</v>
      </c>
      <c r="AL191" s="194">
        <f t="shared" si="4571"/>
        <v>42.857142857142854</v>
      </c>
      <c r="AM191" s="147">
        <f t="shared" ref="AM191" si="4656">IF(OR($H191=0,AL191=0),0,AL191/$H191)</f>
        <v>0.42857142857142855</v>
      </c>
      <c r="AN191" s="194">
        <f t="shared" si="4573"/>
        <v>76.19047619047619</v>
      </c>
      <c r="AO191" s="147">
        <f t="shared" ref="AO191" si="4657">IF(OR($H191=0,AN191=0),0,AN191/$H191)</f>
        <v>0.76190476190476186</v>
      </c>
      <c r="AP191" s="194">
        <f t="shared" si="4575"/>
        <v>100</v>
      </c>
      <c r="AQ191" s="147">
        <f t="shared" ref="AQ191" si="4658">IF(OR($H191=0,AP191=0),0,AP191/$H191)</f>
        <v>1</v>
      </c>
      <c r="AR191" s="194">
        <f t="shared" si="4577"/>
        <v>100</v>
      </c>
      <c r="AS191" s="147">
        <f t="shared" ref="AS191" si="4659">IF(OR($H191=0,AR191=0),0,AR191/$H191)</f>
        <v>1</v>
      </c>
      <c r="AT191" s="194">
        <f t="shared" si="4579"/>
        <v>100</v>
      </c>
      <c r="AU191" s="147">
        <f t="shared" ref="AU191" si="4660">IF(OR($H191=0,AT191=0),0,AT191/$H191)</f>
        <v>1</v>
      </c>
      <c r="AV191" s="194">
        <f t="shared" si="4581"/>
        <v>100</v>
      </c>
      <c r="AW191" s="147">
        <f t="shared" ref="AW191" si="4661">IF(OR($H191=0,AV191=0),0,AV191/$H191)</f>
        <v>1</v>
      </c>
      <c r="AX191" s="194">
        <f t="shared" si="4583"/>
        <v>100</v>
      </c>
      <c r="AY191" s="147">
        <f t="shared" ref="AY191" si="4662">IF(OR($H191=0,AX191=0),0,AX191/$H191)</f>
        <v>1</v>
      </c>
      <c r="AZ191" s="194">
        <f t="shared" si="4585"/>
        <v>100</v>
      </c>
      <c r="BA191" s="147">
        <f t="shared" ref="BA191" si="4663">IF(OR($H191=0,AZ191=0),0,AZ191/$H191)</f>
        <v>1</v>
      </c>
      <c r="BB191" s="194">
        <f t="shared" si="4587"/>
        <v>100</v>
      </c>
      <c r="BC191" s="147">
        <f t="shared" ref="BC191" si="4664">IF(OR($H191=0,BB191=0),0,BB191/$H191)</f>
        <v>1</v>
      </c>
      <c r="BD191" s="194">
        <f t="shared" si="4589"/>
        <v>100</v>
      </c>
      <c r="BE191" s="147">
        <f t="shared" ref="BE191" si="4665">IF(OR($H191=0,BD191=0),0,BD191/$H191)</f>
        <v>1</v>
      </c>
      <c r="BF191" s="194">
        <f t="shared" si="4591"/>
        <v>100</v>
      </c>
      <c r="BG191" s="147">
        <f t="shared" ref="BG191" si="4666">IF(OR($H191=0,BF191=0),0,BF191/$H191)</f>
        <v>1</v>
      </c>
      <c r="BH191" s="194">
        <f t="shared" si="4593"/>
        <v>100</v>
      </c>
      <c r="BI191" s="147">
        <f t="shared" ref="BI191" si="4667">IF(OR($H191=0,BH191=0),0,BH191/$H191)</f>
        <v>1</v>
      </c>
      <c r="BJ191" s="194">
        <f t="shared" si="4595"/>
        <v>100</v>
      </c>
      <c r="BK191" s="147">
        <f t="shared" ref="BK191" si="4668">IF(OR($H191=0,BJ191=0),0,BJ191/$H191)</f>
        <v>1</v>
      </c>
      <c r="BL191" s="194">
        <f t="shared" si="4597"/>
        <v>100</v>
      </c>
      <c r="BM191" s="147">
        <f t="shared" ref="BM191" si="4669">IF(OR($H191=0,BL191=0),0,BL191/$H191)</f>
        <v>1</v>
      </c>
      <c r="BN191" s="194">
        <f t="shared" si="4599"/>
        <v>100</v>
      </c>
      <c r="BO191" s="147">
        <f t="shared" ref="BO191" si="4670">IF(OR($H191=0,BN191=0),0,BN191/$H191)</f>
        <v>1</v>
      </c>
      <c r="BP191" s="194">
        <f t="shared" si="4601"/>
        <v>100</v>
      </c>
      <c r="BQ191" s="147">
        <f t="shared" ref="BQ191" si="4671">IF(OR($H191=0,BP191=0),0,BP191/$H191)</f>
        <v>1</v>
      </c>
      <c r="BR191" s="194">
        <f t="shared" si="4603"/>
        <v>100</v>
      </c>
      <c r="BS191" s="147">
        <f t="shared" ref="BS191" si="4672">IF(OR($H191=0,BR191=0),0,BR191/$H191)</f>
        <v>1</v>
      </c>
      <c r="BT191" s="194">
        <f t="shared" si="4605"/>
        <v>100</v>
      </c>
      <c r="BU191" s="147">
        <f t="shared" si="4606"/>
        <v>1</v>
      </c>
      <c r="BV191" s="194">
        <f t="shared" si="4607"/>
        <v>100</v>
      </c>
      <c r="BW191" s="147">
        <f t="shared" si="4608"/>
        <v>1</v>
      </c>
      <c r="BX191" s="194">
        <f t="shared" si="4609"/>
        <v>100</v>
      </c>
      <c r="BY191" s="147">
        <f t="shared" si="4610"/>
        <v>1</v>
      </c>
      <c r="BZ191" s="194">
        <f t="shared" si="4611"/>
        <v>100</v>
      </c>
      <c r="CA191" s="147">
        <f t="shared" si="4612"/>
        <v>1</v>
      </c>
      <c r="CB191" s="194">
        <f t="shared" si="4613"/>
        <v>100</v>
      </c>
      <c r="CC191" s="147">
        <f t="shared" si="4614"/>
        <v>1</v>
      </c>
      <c r="CD191" s="194">
        <f t="shared" si="4615"/>
        <v>100</v>
      </c>
      <c r="CE191" s="147">
        <f t="shared" si="4616"/>
        <v>1</v>
      </c>
      <c r="CF191" s="194">
        <f t="shared" si="4617"/>
        <v>100</v>
      </c>
      <c r="CG191" s="147">
        <f t="shared" si="4618"/>
        <v>1</v>
      </c>
      <c r="CH191" s="194">
        <f t="shared" si="4619"/>
        <v>100</v>
      </c>
      <c r="CI191" s="147">
        <f t="shared" si="4620"/>
        <v>1</v>
      </c>
      <c r="CJ191" s="194">
        <f t="shared" si="4621"/>
        <v>100</v>
      </c>
      <c r="CK191" s="147">
        <f t="shared" si="4622"/>
        <v>1</v>
      </c>
      <c r="CL191" s="194">
        <f t="shared" si="4623"/>
        <v>100</v>
      </c>
      <c r="CM191" s="147">
        <f t="shared" si="4624"/>
        <v>1</v>
      </c>
    </row>
    <row r="192" spans="1:91" s="142" customFormat="1" ht="14.1" customHeight="1">
      <c r="A192" s="74">
        <f t="shared" si="3324"/>
        <v>330</v>
      </c>
      <c r="B192" s="173" t="s">
        <v>74</v>
      </c>
      <c r="C192" s="174"/>
      <c r="D192" s="140">
        <v>21</v>
      </c>
      <c r="E192" s="140">
        <v>21</v>
      </c>
      <c r="F192" s="175">
        <v>45275</v>
      </c>
      <c r="G192" s="175">
        <v>45295</v>
      </c>
      <c r="H192" s="144">
        <v>100</v>
      </c>
      <c r="I192" s="144">
        <v>100</v>
      </c>
      <c r="J192" s="145" t="s">
        <v>32</v>
      </c>
      <c r="K192" s="141">
        <f t="shared" si="4550"/>
        <v>100</v>
      </c>
      <c r="L192" s="55">
        <f t="shared" si="4551"/>
        <v>0.11170212765957446</v>
      </c>
      <c r="M192" s="147">
        <f t="shared" si="4552"/>
        <v>1</v>
      </c>
      <c r="N192" s="148">
        <f t="shared" si="4553"/>
        <v>1</v>
      </c>
      <c r="O192" s="149">
        <f t="shared" si="3526"/>
        <v>0</v>
      </c>
      <c r="P192" s="150"/>
      <c r="T192" s="194">
        <f t="shared" si="4554"/>
        <v>0</v>
      </c>
      <c r="U192" s="147">
        <f t="shared" si="4555"/>
        <v>0</v>
      </c>
      <c r="V192" s="194">
        <f t="shared" si="4556"/>
        <v>0</v>
      </c>
      <c r="W192" s="147">
        <f t="shared" si="4555"/>
        <v>0</v>
      </c>
      <c r="X192" s="194">
        <f t="shared" si="4557"/>
        <v>0</v>
      </c>
      <c r="Y192" s="147">
        <f t="shared" ref="Y192" si="4673">IF(OR($H192=0,X192=0),0,X192/$H192)</f>
        <v>0</v>
      </c>
      <c r="Z192" s="194">
        <f t="shared" si="4559"/>
        <v>0</v>
      </c>
      <c r="AA192" s="147">
        <f t="shared" ref="AA192" si="4674">IF(OR($H192=0,Z192=0),0,Z192/$H192)</f>
        <v>0</v>
      </c>
      <c r="AB192" s="194">
        <f t="shared" si="4561"/>
        <v>0</v>
      </c>
      <c r="AC192" s="147">
        <f t="shared" ref="AC192" si="4675">IF(OR($H192=0,AB192=0),0,AB192/$H192)</f>
        <v>0</v>
      </c>
      <c r="AD192" s="194">
        <f t="shared" si="4563"/>
        <v>0</v>
      </c>
      <c r="AE192" s="147">
        <f t="shared" ref="AE192" si="4676">IF(OR($H192=0,AD192=0),0,AD192/$H192)</f>
        <v>0</v>
      </c>
      <c r="AF192" s="194">
        <f t="shared" si="4565"/>
        <v>0</v>
      </c>
      <c r="AG192" s="147">
        <f t="shared" ref="AG192" si="4677">IF(OR($H192=0,AF192=0),0,AF192/$H192)</f>
        <v>0</v>
      </c>
      <c r="AH192" s="194">
        <f t="shared" si="4567"/>
        <v>0</v>
      </c>
      <c r="AI192" s="147">
        <f t="shared" ref="AI192" si="4678">IF(OR($H192=0,AH192=0),0,AH192/$H192)</f>
        <v>0</v>
      </c>
      <c r="AJ192" s="194">
        <f t="shared" si="4569"/>
        <v>0</v>
      </c>
      <c r="AK192" s="147">
        <f t="shared" ref="AK192" si="4679">IF(OR($H192=0,AJ192=0),0,AJ192/$H192)</f>
        <v>0</v>
      </c>
      <c r="AL192" s="194">
        <f t="shared" si="4571"/>
        <v>33.333333333333329</v>
      </c>
      <c r="AM192" s="147">
        <f t="shared" ref="AM192" si="4680">IF(OR($H192=0,AL192=0),0,AL192/$H192)</f>
        <v>0.33333333333333326</v>
      </c>
      <c r="AN192" s="194">
        <f t="shared" si="4573"/>
        <v>66.666666666666657</v>
      </c>
      <c r="AO192" s="147">
        <f t="shared" ref="AO192" si="4681">IF(OR($H192=0,AN192=0),0,AN192/$H192)</f>
        <v>0.66666666666666652</v>
      </c>
      <c r="AP192" s="194">
        <f t="shared" si="4575"/>
        <v>100</v>
      </c>
      <c r="AQ192" s="147">
        <f t="shared" ref="AQ192" si="4682">IF(OR($H192=0,AP192=0),0,AP192/$H192)</f>
        <v>1</v>
      </c>
      <c r="AR192" s="194">
        <f t="shared" si="4577"/>
        <v>100</v>
      </c>
      <c r="AS192" s="147">
        <f t="shared" ref="AS192" si="4683">IF(OR($H192=0,AR192=0),0,AR192/$H192)</f>
        <v>1</v>
      </c>
      <c r="AT192" s="194">
        <f t="shared" si="4579"/>
        <v>100</v>
      </c>
      <c r="AU192" s="147">
        <f t="shared" ref="AU192" si="4684">IF(OR($H192=0,AT192=0),0,AT192/$H192)</f>
        <v>1</v>
      </c>
      <c r="AV192" s="194">
        <f t="shared" si="4581"/>
        <v>100</v>
      </c>
      <c r="AW192" s="147">
        <f t="shared" ref="AW192" si="4685">IF(OR($H192=0,AV192=0),0,AV192/$H192)</f>
        <v>1</v>
      </c>
      <c r="AX192" s="194">
        <f t="shared" si="4583"/>
        <v>100</v>
      </c>
      <c r="AY192" s="147">
        <f t="shared" ref="AY192" si="4686">IF(OR($H192=0,AX192=0),0,AX192/$H192)</f>
        <v>1</v>
      </c>
      <c r="AZ192" s="194">
        <f t="shared" si="4585"/>
        <v>100</v>
      </c>
      <c r="BA192" s="147">
        <f t="shared" ref="BA192" si="4687">IF(OR($H192=0,AZ192=0),0,AZ192/$H192)</f>
        <v>1</v>
      </c>
      <c r="BB192" s="194">
        <f t="shared" si="4587"/>
        <v>100</v>
      </c>
      <c r="BC192" s="147">
        <f t="shared" ref="BC192" si="4688">IF(OR($H192=0,BB192=0),0,BB192/$H192)</f>
        <v>1</v>
      </c>
      <c r="BD192" s="194">
        <f t="shared" si="4589"/>
        <v>100</v>
      </c>
      <c r="BE192" s="147">
        <f t="shared" ref="BE192" si="4689">IF(OR($H192=0,BD192=0),0,BD192/$H192)</f>
        <v>1</v>
      </c>
      <c r="BF192" s="194">
        <f t="shared" si="4591"/>
        <v>100</v>
      </c>
      <c r="BG192" s="147">
        <f t="shared" ref="BG192" si="4690">IF(OR($H192=0,BF192=0),0,BF192/$H192)</f>
        <v>1</v>
      </c>
      <c r="BH192" s="194">
        <f t="shared" si="4593"/>
        <v>100</v>
      </c>
      <c r="BI192" s="147">
        <f t="shared" ref="BI192" si="4691">IF(OR($H192=0,BH192=0),0,BH192/$H192)</f>
        <v>1</v>
      </c>
      <c r="BJ192" s="194">
        <f t="shared" si="4595"/>
        <v>100</v>
      </c>
      <c r="BK192" s="147">
        <f t="shared" ref="BK192" si="4692">IF(OR($H192=0,BJ192=0),0,BJ192/$H192)</f>
        <v>1</v>
      </c>
      <c r="BL192" s="194">
        <f t="shared" si="4597"/>
        <v>100</v>
      </c>
      <c r="BM192" s="147">
        <f t="shared" ref="BM192" si="4693">IF(OR($H192=0,BL192=0),0,BL192/$H192)</f>
        <v>1</v>
      </c>
      <c r="BN192" s="194">
        <f t="shared" si="4599"/>
        <v>100</v>
      </c>
      <c r="BO192" s="147">
        <f t="shared" ref="BO192" si="4694">IF(OR($H192=0,BN192=0),0,BN192/$H192)</f>
        <v>1</v>
      </c>
      <c r="BP192" s="194">
        <f t="shared" si="4601"/>
        <v>100</v>
      </c>
      <c r="BQ192" s="147">
        <f t="shared" ref="BQ192" si="4695">IF(OR($H192=0,BP192=0),0,BP192/$H192)</f>
        <v>1</v>
      </c>
      <c r="BR192" s="194">
        <f t="shared" si="4603"/>
        <v>100</v>
      </c>
      <c r="BS192" s="147">
        <f t="shared" ref="BS192" si="4696">IF(OR($H192=0,BR192=0),0,BR192/$H192)</f>
        <v>1</v>
      </c>
      <c r="BT192" s="194">
        <f t="shared" si="4605"/>
        <v>100</v>
      </c>
      <c r="BU192" s="147">
        <f t="shared" si="4606"/>
        <v>1</v>
      </c>
      <c r="BV192" s="194">
        <f t="shared" si="4607"/>
        <v>100</v>
      </c>
      <c r="BW192" s="147">
        <f t="shared" si="4608"/>
        <v>1</v>
      </c>
      <c r="BX192" s="194">
        <f t="shared" si="4609"/>
        <v>100</v>
      </c>
      <c r="BY192" s="147">
        <f t="shared" si="4610"/>
        <v>1</v>
      </c>
      <c r="BZ192" s="194">
        <f t="shared" si="4611"/>
        <v>100</v>
      </c>
      <c r="CA192" s="147">
        <f t="shared" si="4612"/>
        <v>1</v>
      </c>
      <c r="CB192" s="194">
        <f t="shared" si="4613"/>
        <v>100</v>
      </c>
      <c r="CC192" s="147">
        <f t="shared" si="4614"/>
        <v>1</v>
      </c>
      <c r="CD192" s="194">
        <f t="shared" si="4615"/>
        <v>100</v>
      </c>
      <c r="CE192" s="147">
        <f t="shared" si="4616"/>
        <v>1</v>
      </c>
      <c r="CF192" s="194">
        <f t="shared" si="4617"/>
        <v>100</v>
      </c>
      <c r="CG192" s="147">
        <f t="shared" si="4618"/>
        <v>1</v>
      </c>
      <c r="CH192" s="194">
        <f t="shared" si="4619"/>
        <v>100</v>
      </c>
      <c r="CI192" s="147">
        <f t="shared" si="4620"/>
        <v>1</v>
      </c>
      <c r="CJ192" s="194">
        <f t="shared" si="4621"/>
        <v>100</v>
      </c>
      <c r="CK192" s="147">
        <f t="shared" si="4622"/>
        <v>1</v>
      </c>
      <c r="CL192" s="194">
        <f t="shared" si="4623"/>
        <v>100</v>
      </c>
      <c r="CM192" s="147">
        <f t="shared" si="4624"/>
        <v>1</v>
      </c>
    </row>
    <row r="193" spans="1:91" s="142" customFormat="1" ht="14.1" customHeight="1">
      <c r="A193" s="74">
        <f t="shared" si="3324"/>
        <v>331</v>
      </c>
      <c r="B193" s="173" t="s">
        <v>75</v>
      </c>
      <c r="C193" s="174"/>
      <c r="D193" s="140">
        <v>21</v>
      </c>
      <c r="E193" s="140">
        <v>21</v>
      </c>
      <c r="F193" s="175">
        <v>45279</v>
      </c>
      <c r="G193" s="175">
        <v>45299</v>
      </c>
      <c r="H193" s="144">
        <v>100</v>
      </c>
      <c r="I193" s="144">
        <v>100</v>
      </c>
      <c r="J193" s="145" t="s">
        <v>32</v>
      </c>
      <c r="K193" s="141">
        <f t="shared" si="4550"/>
        <v>100</v>
      </c>
      <c r="L193" s="55">
        <f t="shared" si="4551"/>
        <v>0.11170212765957446</v>
      </c>
      <c r="M193" s="147">
        <f t="shared" si="4552"/>
        <v>1</v>
      </c>
      <c r="N193" s="148">
        <f t="shared" si="4553"/>
        <v>1</v>
      </c>
      <c r="O193" s="149">
        <f t="shared" si="3526"/>
        <v>0</v>
      </c>
      <c r="P193" s="150"/>
      <c r="T193" s="194">
        <f t="shared" si="4554"/>
        <v>0</v>
      </c>
      <c r="U193" s="147">
        <f t="shared" si="4555"/>
        <v>0</v>
      </c>
      <c r="V193" s="194">
        <f t="shared" si="4556"/>
        <v>0</v>
      </c>
      <c r="W193" s="147">
        <f t="shared" si="4555"/>
        <v>0</v>
      </c>
      <c r="X193" s="194">
        <f t="shared" si="4557"/>
        <v>0</v>
      </c>
      <c r="Y193" s="147">
        <f t="shared" ref="Y193" si="4697">IF(OR($H193=0,X193=0),0,X193/$H193)</f>
        <v>0</v>
      </c>
      <c r="Z193" s="194">
        <f t="shared" si="4559"/>
        <v>0</v>
      </c>
      <c r="AA193" s="147">
        <f t="shared" ref="AA193" si="4698">IF(OR($H193=0,Z193=0),0,Z193/$H193)</f>
        <v>0</v>
      </c>
      <c r="AB193" s="194">
        <f t="shared" si="4561"/>
        <v>0</v>
      </c>
      <c r="AC193" s="147">
        <f t="shared" ref="AC193" si="4699">IF(OR($H193=0,AB193=0),0,AB193/$H193)</f>
        <v>0</v>
      </c>
      <c r="AD193" s="194">
        <f t="shared" si="4563"/>
        <v>0</v>
      </c>
      <c r="AE193" s="147">
        <f t="shared" ref="AE193" si="4700">IF(OR($H193=0,AD193=0),0,AD193/$H193)</f>
        <v>0</v>
      </c>
      <c r="AF193" s="194">
        <f t="shared" si="4565"/>
        <v>0</v>
      </c>
      <c r="AG193" s="147">
        <f t="shared" ref="AG193" si="4701">IF(OR($H193=0,AF193=0),0,AF193/$H193)</f>
        <v>0</v>
      </c>
      <c r="AH193" s="194">
        <f t="shared" si="4567"/>
        <v>0</v>
      </c>
      <c r="AI193" s="147">
        <f t="shared" ref="AI193" si="4702">IF(OR($H193=0,AH193=0),0,AH193/$H193)</f>
        <v>0</v>
      </c>
      <c r="AJ193" s="194">
        <f t="shared" si="4569"/>
        <v>0</v>
      </c>
      <c r="AK193" s="147">
        <f t="shared" ref="AK193" si="4703">IF(OR($H193=0,AJ193=0),0,AJ193/$H193)</f>
        <v>0</v>
      </c>
      <c r="AL193" s="194">
        <f t="shared" si="4571"/>
        <v>14.285714285714285</v>
      </c>
      <c r="AM193" s="147">
        <f t="shared" ref="AM193" si="4704">IF(OR($H193=0,AL193=0),0,AL193/$H193)</f>
        <v>0.14285714285714285</v>
      </c>
      <c r="AN193" s="194">
        <f t="shared" si="4573"/>
        <v>47.619047619047613</v>
      </c>
      <c r="AO193" s="147">
        <f t="shared" ref="AO193" si="4705">IF(OR($H193=0,AN193=0),0,AN193/$H193)</f>
        <v>0.47619047619047611</v>
      </c>
      <c r="AP193" s="194">
        <f t="shared" si="4575"/>
        <v>80.952380952380949</v>
      </c>
      <c r="AQ193" s="147">
        <f t="shared" ref="AQ193" si="4706">IF(OR($H193=0,AP193=0),0,AP193/$H193)</f>
        <v>0.80952380952380953</v>
      </c>
      <c r="AR193" s="194">
        <f t="shared" si="4577"/>
        <v>100</v>
      </c>
      <c r="AS193" s="147">
        <f t="shared" ref="AS193" si="4707">IF(OR($H193=0,AR193=0),0,AR193/$H193)</f>
        <v>1</v>
      </c>
      <c r="AT193" s="194">
        <f t="shared" si="4579"/>
        <v>100</v>
      </c>
      <c r="AU193" s="147">
        <f t="shared" ref="AU193" si="4708">IF(OR($H193=0,AT193=0),0,AT193/$H193)</f>
        <v>1</v>
      </c>
      <c r="AV193" s="194">
        <f t="shared" si="4581"/>
        <v>100</v>
      </c>
      <c r="AW193" s="147">
        <f t="shared" ref="AW193" si="4709">IF(OR($H193=0,AV193=0),0,AV193/$H193)</f>
        <v>1</v>
      </c>
      <c r="AX193" s="194">
        <f t="shared" si="4583"/>
        <v>100</v>
      </c>
      <c r="AY193" s="147">
        <f t="shared" ref="AY193" si="4710">IF(OR($H193=0,AX193=0),0,AX193/$H193)</f>
        <v>1</v>
      </c>
      <c r="AZ193" s="194">
        <f t="shared" si="4585"/>
        <v>100</v>
      </c>
      <c r="BA193" s="147">
        <f t="shared" ref="BA193" si="4711">IF(OR($H193=0,AZ193=0),0,AZ193/$H193)</f>
        <v>1</v>
      </c>
      <c r="BB193" s="194">
        <f t="shared" si="4587"/>
        <v>100</v>
      </c>
      <c r="BC193" s="147">
        <f t="shared" ref="BC193" si="4712">IF(OR($H193=0,BB193=0),0,BB193/$H193)</f>
        <v>1</v>
      </c>
      <c r="BD193" s="194">
        <f t="shared" si="4589"/>
        <v>100</v>
      </c>
      <c r="BE193" s="147">
        <f t="shared" ref="BE193" si="4713">IF(OR($H193=0,BD193=0),0,BD193/$H193)</f>
        <v>1</v>
      </c>
      <c r="BF193" s="194">
        <f t="shared" si="4591"/>
        <v>100</v>
      </c>
      <c r="BG193" s="147">
        <f t="shared" ref="BG193" si="4714">IF(OR($H193=0,BF193=0),0,BF193/$H193)</f>
        <v>1</v>
      </c>
      <c r="BH193" s="194">
        <f t="shared" si="4593"/>
        <v>100</v>
      </c>
      <c r="BI193" s="147">
        <f t="shared" ref="BI193" si="4715">IF(OR($H193=0,BH193=0),0,BH193/$H193)</f>
        <v>1</v>
      </c>
      <c r="BJ193" s="194">
        <f t="shared" si="4595"/>
        <v>100</v>
      </c>
      <c r="BK193" s="147">
        <f t="shared" ref="BK193" si="4716">IF(OR($H193=0,BJ193=0),0,BJ193/$H193)</f>
        <v>1</v>
      </c>
      <c r="BL193" s="194">
        <f t="shared" si="4597"/>
        <v>100</v>
      </c>
      <c r="BM193" s="147">
        <f t="shared" ref="BM193" si="4717">IF(OR($H193=0,BL193=0),0,BL193/$H193)</f>
        <v>1</v>
      </c>
      <c r="BN193" s="194">
        <f t="shared" si="4599"/>
        <v>100</v>
      </c>
      <c r="BO193" s="147">
        <f t="shared" ref="BO193" si="4718">IF(OR($H193=0,BN193=0),0,BN193/$H193)</f>
        <v>1</v>
      </c>
      <c r="BP193" s="194">
        <f t="shared" si="4601"/>
        <v>100</v>
      </c>
      <c r="BQ193" s="147">
        <f t="shared" ref="BQ193" si="4719">IF(OR($H193=0,BP193=0),0,BP193/$H193)</f>
        <v>1</v>
      </c>
      <c r="BR193" s="194">
        <f t="shared" si="4603"/>
        <v>100</v>
      </c>
      <c r="BS193" s="147">
        <f t="shared" ref="BS193" si="4720">IF(OR($H193=0,BR193=0),0,BR193/$H193)</f>
        <v>1</v>
      </c>
      <c r="BT193" s="194">
        <f t="shared" si="4605"/>
        <v>100</v>
      </c>
      <c r="BU193" s="147">
        <f t="shared" si="4606"/>
        <v>1</v>
      </c>
      <c r="BV193" s="194">
        <f t="shared" si="4607"/>
        <v>100</v>
      </c>
      <c r="BW193" s="147">
        <f t="shared" si="4608"/>
        <v>1</v>
      </c>
      <c r="BX193" s="194">
        <f t="shared" si="4609"/>
        <v>100</v>
      </c>
      <c r="BY193" s="147">
        <f t="shared" si="4610"/>
        <v>1</v>
      </c>
      <c r="BZ193" s="194">
        <f t="shared" si="4611"/>
        <v>100</v>
      </c>
      <c r="CA193" s="147">
        <f t="shared" si="4612"/>
        <v>1</v>
      </c>
      <c r="CB193" s="194">
        <f t="shared" si="4613"/>
        <v>100</v>
      </c>
      <c r="CC193" s="147">
        <f t="shared" si="4614"/>
        <v>1</v>
      </c>
      <c r="CD193" s="194">
        <f t="shared" si="4615"/>
        <v>100</v>
      </c>
      <c r="CE193" s="147">
        <f t="shared" si="4616"/>
        <v>1</v>
      </c>
      <c r="CF193" s="194">
        <f t="shared" si="4617"/>
        <v>100</v>
      </c>
      <c r="CG193" s="147">
        <f t="shared" si="4618"/>
        <v>1</v>
      </c>
      <c r="CH193" s="194">
        <f t="shared" si="4619"/>
        <v>100</v>
      </c>
      <c r="CI193" s="147">
        <f t="shared" si="4620"/>
        <v>1</v>
      </c>
      <c r="CJ193" s="194">
        <f t="shared" si="4621"/>
        <v>100</v>
      </c>
      <c r="CK193" s="147">
        <f t="shared" si="4622"/>
        <v>1</v>
      </c>
      <c r="CL193" s="194">
        <f t="shared" si="4623"/>
        <v>100</v>
      </c>
      <c r="CM193" s="147">
        <f t="shared" si="4624"/>
        <v>1</v>
      </c>
    </row>
    <row r="194" spans="1:91" s="142" customFormat="1" ht="14.1" customHeight="1">
      <c r="A194" s="74">
        <f t="shared" si="3324"/>
        <v>332</v>
      </c>
      <c r="B194" s="173" t="s">
        <v>76</v>
      </c>
      <c r="C194" s="174"/>
      <c r="D194" s="140">
        <v>21</v>
      </c>
      <c r="E194" s="140">
        <v>21</v>
      </c>
      <c r="F194" s="175">
        <v>45282</v>
      </c>
      <c r="G194" s="175">
        <v>45302</v>
      </c>
      <c r="H194" s="144">
        <v>100</v>
      </c>
      <c r="I194" s="144">
        <v>100</v>
      </c>
      <c r="J194" s="145" t="s">
        <v>32</v>
      </c>
      <c r="K194" s="141">
        <f t="shared" si="4550"/>
        <v>100</v>
      </c>
      <c r="L194" s="55">
        <f t="shared" si="4551"/>
        <v>0.11170212765957446</v>
      </c>
      <c r="M194" s="147">
        <f t="shared" si="4552"/>
        <v>1</v>
      </c>
      <c r="N194" s="148">
        <f t="shared" si="4553"/>
        <v>1</v>
      </c>
      <c r="O194" s="149">
        <f t="shared" si="3526"/>
        <v>0</v>
      </c>
      <c r="P194" s="150"/>
      <c r="T194" s="194">
        <f t="shared" si="4554"/>
        <v>0</v>
      </c>
      <c r="U194" s="147">
        <f t="shared" si="4555"/>
        <v>0</v>
      </c>
      <c r="V194" s="194">
        <f t="shared" si="4556"/>
        <v>0</v>
      </c>
      <c r="W194" s="147">
        <f t="shared" si="4555"/>
        <v>0</v>
      </c>
      <c r="X194" s="194">
        <f t="shared" si="4557"/>
        <v>0</v>
      </c>
      <c r="Y194" s="147">
        <f t="shared" ref="Y194" si="4721">IF(OR($H194=0,X194=0),0,X194/$H194)</f>
        <v>0</v>
      </c>
      <c r="Z194" s="194">
        <f t="shared" si="4559"/>
        <v>0</v>
      </c>
      <c r="AA194" s="147">
        <f t="shared" ref="AA194" si="4722">IF(OR($H194=0,Z194=0),0,Z194/$H194)</f>
        <v>0</v>
      </c>
      <c r="AB194" s="194">
        <f t="shared" si="4561"/>
        <v>0</v>
      </c>
      <c r="AC194" s="147">
        <f t="shared" ref="AC194" si="4723">IF(OR($H194=0,AB194=0),0,AB194/$H194)</f>
        <v>0</v>
      </c>
      <c r="AD194" s="194">
        <f t="shared" si="4563"/>
        <v>0</v>
      </c>
      <c r="AE194" s="147">
        <f t="shared" ref="AE194" si="4724">IF(OR($H194=0,AD194=0),0,AD194/$H194)</f>
        <v>0</v>
      </c>
      <c r="AF194" s="194">
        <f t="shared" si="4565"/>
        <v>0</v>
      </c>
      <c r="AG194" s="147">
        <f t="shared" ref="AG194" si="4725">IF(OR($H194=0,AF194=0),0,AF194/$H194)</f>
        <v>0</v>
      </c>
      <c r="AH194" s="194">
        <f t="shared" si="4567"/>
        <v>0</v>
      </c>
      <c r="AI194" s="147">
        <f t="shared" ref="AI194" si="4726">IF(OR($H194=0,AH194=0),0,AH194/$H194)</f>
        <v>0</v>
      </c>
      <c r="AJ194" s="194">
        <f t="shared" si="4569"/>
        <v>0</v>
      </c>
      <c r="AK194" s="147">
        <f t="shared" ref="AK194" si="4727">IF(OR($H194=0,AJ194=0),0,AJ194/$H194)</f>
        <v>0</v>
      </c>
      <c r="AL194" s="194">
        <f t="shared" si="4571"/>
        <v>0</v>
      </c>
      <c r="AM194" s="147">
        <f t="shared" ref="AM194" si="4728">IF(OR($H194=0,AL194=0),0,AL194/$H194)</f>
        <v>0</v>
      </c>
      <c r="AN194" s="194">
        <f t="shared" si="4573"/>
        <v>33.333333333333329</v>
      </c>
      <c r="AO194" s="147">
        <f t="shared" ref="AO194" si="4729">IF(OR($H194=0,AN194=0),0,AN194/$H194)</f>
        <v>0.33333333333333326</v>
      </c>
      <c r="AP194" s="194">
        <f t="shared" si="4575"/>
        <v>66.666666666666657</v>
      </c>
      <c r="AQ194" s="147">
        <f t="shared" ref="AQ194" si="4730">IF(OR($H194=0,AP194=0),0,AP194/$H194)</f>
        <v>0.66666666666666652</v>
      </c>
      <c r="AR194" s="194">
        <f t="shared" si="4577"/>
        <v>100</v>
      </c>
      <c r="AS194" s="147">
        <f t="shared" ref="AS194" si="4731">IF(OR($H194=0,AR194=0),0,AR194/$H194)</f>
        <v>1</v>
      </c>
      <c r="AT194" s="194">
        <f t="shared" si="4579"/>
        <v>100</v>
      </c>
      <c r="AU194" s="147">
        <f t="shared" ref="AU194" si="4732">IF(OR($H194=0,AT194=0),0,AT194/$H194)</f>
        <v>1</v>
      </c>
      <c r="AV194" s="194">
        <f t="shared" si="4581"/>
        <v>100</v>
      </c>
      <c r="AW194" s="147">
        <f t="shared" ref="AW194" si="4733">IF(OR($H194=0,AV194=0),0,AV194/$H194)</f>
        <v>1</v>
      </c>
      <c r="AX194" s="194">
        <f t="shared" si="4583"/>
        <v>100</v>
      </c>
      <c r="AY194" s="147">
        <f t="shared" ref="AY194" si="4734">IF(OR($H194=0,AX194=0),0,AX194/$H194)</f>
        <v>1</v>
      </c>
      <c r="AZ194" s="194">
        <f t="shared" si="4585"/>
        <v>100</v>
      </c>
      <c r="BA194" s="147">
        <f t="shared" ref="BA194" si="4735">IF(OR($H194=0,AZ194=0),0,AZ194/$H194)</f>
        <v>1</v>
      </c>
      <c r="BB194" s="194">
        <f t="shared" si="4587"/>
        <v>100</v>
      </c>
      <c r="BC194" s="147">
        <f t="shared" ref="BC194" si="4736">IF(OR($H194=0,BB194=0),0,BB194/$H194)</f>
        <v>1</v>
      </c>
      <c r="BD194" s="194">
        <f t="shared" si="4589"/>
        <v>100</v>
      </c>
      <c r="BE194" s="147">
        <f t="shared" ref="BE194" si="4737">IF(OR($H194=0,BD194=0),0,BD194/$H194)</f>
        <v>1</v>
      </c>
      <c r="BF194" s="194">
        <f t="shared" si="4591"/>
        <v>100</v>
      </c>
      <c r="BG194" s="147">
        <f t="shared" ref="BG194" si="4738">IF(OR($H194=0,BF194=0),0,BF194/$H194)</f>
        <v>1</v>
      </c>
      <c r="BH194" s="194">
        <f t="shared" si="4593"/>
        <v>100</v>
      </c>
      <c r="BI194" s="147">
        <f t="shared" ref="BI194" si="4739">IF(OR($H194=0,BH194=0),0,BH194/$H194)</f>
        <v>1</v>
      </c>
      <c r="BJ194" s="194">
        <f t="shared" si="4595"/>
        <v>100</v>
      </c>
      <c r="BK194" s="147">
        <f t="shared" ref="BK194" si="4740">IF(OR($H194=0,BJ194=0),0,BJ194/$H194)</f>
        <v>1</v>
      </c>
      <c r="BL194" s="194">
        <f t="shared" si="4597"/>
        <v>100</v>
      </c>
      <c r="BM194" s="147">
        <f t="shared" ref="BM194" si="4741">IF(OR($H194=0,BL194=0),0,BL194/$H194)</f>
        <v>1</v>
      </c>
      <c r="BN194" s="194">
        <f t="shared" si="4599"/>
        <v>100</v>
      </c>
      <c r="BO194" s="147">
        <f t="shared" ref="BO194" si="4742">IF(OR($H194=0,BN194=0),0,BN194/$H194)</f>
        <v>1</v>
      </c>
      <c r="BP194" s="194">
        <f t="shared" si="4601"/>
        <v>100</v>
      </c>
      <c r="BQ194" s="147">
        <f t="shared" ref="BQ194" si="4743">IF(OR($H194=0,BP194=0),0,BP194/$H194)</f>
        <v>1</v>
      </c>
      <c r="BR194" s="194">
        <f t="shared" si="4603"/>
        <v>100</v>
      </c>
      <c r="BS194" s="147">
        <f t="shared" ref="BS194" si="4744">IF(OR($H194=0,BR194=0),0,BR194/$H194)</f>
        <v>1</v>
      </c>
      <c r="BT194" s="194">
        <f t="shared" si="4605"/>
        <v>100</v>
      </c>
      <c r="BU194" s="147">
        <f t="shared" si="4606"/>
        <v>1</v>
      </c>
      <c r="BV194" s="194">
        <f t="shared" si="4607"/>
        <v>100</v>
      </c>
      <c r="BW194" s="147">
        <f t="shared" si="4608"/>
        <v>1</v>
      </c>
      <c r="BX194" s="194">
        <f t="shared" si="4609"/>
        <v>100</v>
      </c>
      <c r="BY194" s="147">
        <f t="shared" si="4610"/>
        <v>1</v>
      </c>
      <c r="BZ194" s="194">
        <f t="shared" si="4611"/>
        <v>100</v>
      </c>
      <c r="CA194" s="147">
        <f t="shared" si="4612"/>
        <v>1</v>
      </c>
      <c r="CB194" s="194">
        <f t="shared" si="4613"/>
        <v>100</v>
      </c>
      <c r="CC194" s="147">
        <f t="shared" si="4614"/>
        <v>1</v>
      </c>
      <c r="CD194" s="194">
        <f t="shared" si="4615"/>
        <v>100</v>
      </c>
      <c r="CE194" s="147">
        <f t="shared" si="4616"/>
        <v>1</v>
      </c>
      <c r="CF194" s="194">
        <f t="shared" si="4617"/>
        <v>100</v>
      </c>
      <c r="CG194" s="147">
        <f t="shared" si="4618"/>
        <v>1</v>
      </c>
      <c r="CH194" s="194">
        <f t="shared" si="4619"/>
        <v>100</v>
      </c>
      <c r="CI194" s="147">
        <f t="shared" si="4620"/>
        <v>1</v>
      </c>
      <c r="CJ194" s="194">
        <f t="shared" si="4621"/>
        <v>100</v>
      </c>
      <c r="CK194" s="147">
        <f t="shared" si="4622"/>
        <v>1</v>
      </c>
      <c r="CL194" s="194">
        <f t="shared" si="4623"/>
        <v>100</v>
      </c>
      <c r="CM194" s="147">
        <f t="shared" si="4624"/>
        <v>1</v>
      </c>
    </row>
    <row r="195" spans="1:91" s="142" customFormat="1" ht="14.1" customHeight="1">
      <c r="A195" s="74">
        <f t="shared" si="3324"/>
        <v>333</v>
      </c>
      <c r="B195" s="173" t="s">
        <v>77</v>
      </c>
      <c r="C195" s="174"/>
      <c r="D195" s="140">
        <v>20</v>
      </c>
      <c r="E195" s="140">
        <v>20</v>
      </c>
      <c r="F195" s="175">
        <v>45285</v>
      </c>
      <c r="G195" s="175">
        <v>45304</v>
      </c>
      <c r="H195" s="144">
        <v>100</v>
      </c>
      <c r="I195" s="144">
        <v>100</v>
      </c>
      <c r="J195" s="145" t="s">
        <v>32</v>
      </c>
      <c r="K195" s="141">
        <f t="shared" si="4550"/>
        <v>100</v>
      </c>
      <c r="L195" s="55">
        <f t="shared" si="4551"/>
        <v>0.10638297872340426</v>
      </c>
      <c r="M195" s="147">
        <f t="shared" si="4552"/>
        <v>1</v>
      </c>
      <c r="N195" s="148">
        <f t="shared" si="4553"/>
        <v>1</v>
      </c>
      <c r="O195" s="149">
        <f t="shared" si="3526"/>
        <v>0</v>
      </c>
      <c r="P195" s="150"/>
      <c r="T195" s="194">
        <f t="shared" si="4554"/>
        <v>0</v>
      </c>
      <c r="U195" s="147">
        <f t="shared" si="4555"/>
        <v>0</v>
      </c>
      <c r="V195" s="194">
        <f t="shared" si="4556"/>
        <v>0</v>
      </c>
      <c r="W195" s="147">
        <f t="shared" si="4555"/>
        <v>0</v>
      </c>
      <c r="X195" s="194">
        <f t="shared" si="4557"/>
        <v>0</v>
      </c>
      <c r="Y195" s="147">
        <f t="shared" ref="Y195" si="4745">IF(OR($H195=0,X195=0),0,X195/$H195)</f>
        <v>0</v>
      </c>
      <c r="Z195" s="194">
        <f t="shared" si="4559"/>
        <v>0</v>
      </c>
      <c r="AA195" s="147">
        <f t="shared" ref="AA195" si="4746">IF(OR($H195=0,Z195=0),0,Z195/$H195)</f>
        <v>0</v>
      </c>
      <c r="AB195" s="194">
        <f t="shared" si="4561"/>
        <v>0</v>
      </c>
      <c r="AC195" s="147">
        <f t="shared" ref="AC195" si="4747">IF(OR($H195=0,AB195=0),0,AB195/$H195)</f>
        <v>0</v>
      </c>
      <c r="AD195" s="194">
        <f t="shared" si="4563"/>
        <v>0</v>
      </c>
      <c r="AE195" s="147">
        <f t="shared" ref="AE195" si="4748">IF(OR($H195=0,AD195=0),0,AD195/$H195)</f>
        <v>0</v>
      </c>
      <c r="AF195" s="194">
        <f t="shared" si="4565"/>
        <v>0</v>
      </c>
      <c r="AG195" s="147">
        <f t="shared" ref="AG195" si="4749">IF(OR($H195=0,AF195=0),0,AF195/$H195)</f>
        <v>0</v>
      </c>
      <c r="AH195" s="194">
        <f t="shared" si="4567"/>
        <v>0</v>
      </c>
      <c r="AI195" s="147">
        <f t="shared" ref="AI195" si="4750">IF(OR($H195=0,AH195=0),0,AH195/$H195)</f>
        <v>0</v>
      </c>
      <c r="AJ195" s="194">
        <f t="shared" si="4569"/>
        <v>0</v>
      </c>
      <c r="AK195" s="147">
        <f t="shared" ref="AK195" si="4751">IF(OR($H195=0,AJ195=0),0,AJ195/$H195)</f>
        <v>0</v>
      </c>
      <c r="AL195" s="194">
        <f t="shared" si="4571"/>
        <v>0</v>
      </c>
      <c r="AM195" s="147">
        <f t="shared" ref="AM195" si="4752">IF(OR($H195=0,AL195=0),0,AL195/$H195)</f>
        <v>0</v>
      </c>
      <c r="AN195" s="194">
        <f t="shared" si="4573"/>
        <v>20</v>
      </c>
      <c r="AO195" s="147">
        <f t="shared" ref="AO195" si="4753">IF(OR($H195=0,AN195=0),0,AN195/$H195)</f>
        <v>0.2</v>
      </c>
      <c r="AP195" s="194">
        <f t="shared" si="4575"/>
        <v>55.000000000000007</v>
      </c>
      <c r="AQ195" s="147">
        <f t="shared" ref="AQ195" si="4754">IF(OR($H195=0,AP195=0),0,AP195/$H195)</f>
        <v>0.55000000000000004</v>
      </c>
      <c r="AR195" s="194">
        <f t="shared" si="4577"/>
        <v>90</v>
      </c>
      <c r="AS195" s="147">
        <f t="shared" ref="AS195" si="4755">IF(OR($H195=0,AR195=0),0,AR195/$H195)</f>
        <v>0.9</v>
      </c>
      <c r="AT195" s="194">
        <f t="shared" si="4579"/>
        <v>100</v>
      </c>
      <c r="AU195" s="147">
        <f t="shared" ref="AU195" si="4756">IF(OR($H195=0,AT195=0),0,AT195/$H195)</f>
        <v>1</v>
      </c>
      <c r="AV195" s="194">
        <f t="shared" si="4581"/>
        <v>100</v>
      </c>
      <c r="AW195" s="147">
        <f t="shared" ref="AW195" si="4757">IF(OR($H195=0,AV195=0),0,AV195/$H195)</f>
        <v>1</v>
      </c>
      <c r="AX195" s="194">
        <f t="shared" si="4583"/>
        <v>100</v>
      </c>
      <c r="AY195" s="147">
        <f t="shared" ref="AY195" si="4758">IF(OR($H195=0,AX195=0),0,AX195/$H195)</f>
        <v>1</v>
      </c>
      <c r="AZ195" s="194">
        <f t="shared" si="4585"/>
        <v>100</v>
      </c>
      <c r="BA195" s="147">
        <f t="shared" ref="BA195" si="4759">IF(OR($H195=0,AZ195=0),0,AZ195/$H195)</f>
        <v>1</v>
      </c>
      <c r="BB195" s="194">
        <f t="shared" si="4587"/>
        <v>100</v>
      </c>
      <c r="BC195" s="147">
        <f t="shared" ref="BC195" si="4760">IF(OR($H195=0,BB195=0),0,BB195/$H195)</f>
        <v>1</v>
      </c>
      <c r="BD195" s="194">
        <f t="shared" si="4589"/>
        <v>100</v>
      </c>
      <c r="BE195" s="147">
        <f t="shared" ref="BE195" si="4761">IF(OR($H195=0,BD195=0),0,BD195/$H195)</f>
        <v>1</v>
      </c>
      <c r="BF195" s="194">
        <f t="shared" si="4591"/>
        <v>100</v>
      </c>
      <c r="BG195" s="147">
        <f t="shared" ref="BG195" si="4762">IF(OR($H195=0,BF195=0),0,BF195/$H195)</f>
        <v>1</v>
      </c>
      <c r="BH195" s="194">
        <f t="shared" si="4593"/>
        <v>100</v>
      </c>
      <c r="BI195" s="147">
        <f t="shared" ref="BI195" si="4763">IF(OR($H195=0,BH195=0),0,BH195/$H195)</f>
        <v>1</v>
      </c>
      <c r="BJ195" s="194">
        <f t="shared" si="4595"/>
        <v>100</v>
      </c>
      <c r="BK195" s="147">
        <f t="shared" ref="BK195" si="4764">IF(OR($H195=0,BJ195=0),0,BJ195/$H195)</f>
        <v>1</v>
      </c>
      <c r="BL195" s="194">
        <f t="shared" si="4597"/>
        <v>100</v>
      </c>
      <c r="BM195" s="147">
        <f t="shared" ref="BM195" si="4765">IF(OR($H195=0,BL195=0),0,BL195/$H195)</f>
        <v>1</v>
      </c>
      <c r="BN195" s="194">
        <f t="shared" si="4599"/>
        <v>100</v>
      </c>
      <c r="BO195" s="147">
        <f t="shared" ref="BO195" si="4766">IF(OR($H195=0,BN195=0),0,BN195/$H195)</f>
        <v>1</v>
      </c>
      <c r="BP195" s="194">
        <f t="shared" si="4601"/>
        <v>100</v>
      </c>
      <c r="BQ195" s="147">
        <f t="shared" ref="BQ195" si="4767">IF(OR($H195=0,BP195=0),0,BP195/$H195)</f>
        <v>1</v>
      </c>
      <c r="BR195" s="194">
        <f t="shared" si="4603"/>
        <v>100</v>
      </c>
      <c r="BS195" s="147">
        <f t="shared" ref="BS195" si="4768">IF(OR($H195=0,BR195=0),0,BR195/$H195)</f>
        <v>1</v>
      </c>
      <c r="BT195" s="194">
        <f t="shared" si="4605"/>
        <v>100</v>
      </c>
      <c r="BU195" s="147">
        <f t="shared" si="4606"/>
        <v>1</v>
      </c>
      <c r="BV195" s="194">
        <f t="shared" si="4607"/>
        <v>100</v>
      </c>
      <c r="BW195" s="147">
        <f t="shared" si="4608"/>
        <v>1</v>
      </c>
      <c r="BX195" s="194">
        <f t="shared" si="4609"/>
        <v>100</v>
      </c>
      <c r="BY195" s="147">
        <f t="shared" si="4610"/>
        <v>1</v>
      </c>
      <c r="BZ195" s="194">
        <f t="shared" si="4611"/>
        <v>100</v>
      </c>
      <c r="CA195" s="147">
        <f t="shared" si="4612"/>
        <v>1</v>
      </c>
      <c r="CB195" s="194">
        <f t="shared" si="4613"/>
        <v>100</v>
      </c>
      <c r="CC195" s="147">
        <f t="shared" si="4614"/>
        <v>1</v>
      </c>
      <c r="CD195" s="194">
        <f t="shared" si="4615"/>
        <v>100</v>
      </c>
      <c r="CE195" s="147">
        <f t="shared" si="4616"/>
        <v>1</v>
      </c>
      <c r="CF195" s="194">
        <f t="shared" si="4617"/>
        <v>100</v>
      </c>
      <c r="CG195" s="147">
        <f t="shared" si="4618"/>
        <v>1</v>
      </c>
      <c r="CH195" s="194">
        <f t="shared" si="4619"/>
        <v>100</v>
      </c>
      <c r="CI195" s="147">
        <f t="shared" si="4620"/>
        <v>1</v>
      </c>
      <c r="CJ195" s="194">
        <f t="shared" si="4621"/>
        <v>100</v>
      </c>
      <c r="CK195" s="147">
        <f t="shared" si="4622"/>
        <v>1</v>
      </c>
      <c r="CL195" s="194">
        <f t="shared" si="4623"/>
        <v>100</v>
      </c>
      <c r="CM195" s="147">
        <f t="shared" si="4624"/>
        <v>1</v>
      </c>
    </row>
    <row r="196" spans="1:91" s="142" customFormat="1" ht="14.1" customHeight="1">
      <c r="A196" s="74">
        <f t="shared" si="3324"/>
        <v>334</v>
      </c>
      <c r="B196" s="173" t="s">
        <v>78</v>
      </c>
      <c r="C196" s="174"/>
      <c r="D196" s="140">
        <v>21</v>
      </c>
      <c r="E196" s="140">
        <v>21</v>
      </c>
      <c r="F196" s="175">
        <v>45288</v>
      </c>
      <c r="G196" s="175">
        <v>45308</v>
      </c>
      <c r="H196" s="144">
        <v>100</v>
      </c>
      <c r="I196" s="144">
        <v>100</v>
      </c>
      <c r="J196" s="145" t="s">
        <v>32</v>
      </c>
      <c r="K196" s="141">
        <f t="shared" si="4550"/>
        <v>100</v>
      </c>
      <c r="L196" s="55">
        <f t="shared" si="4551"/>
        <v>0.11170212765957446</v>
      </c>
      <c r="M196" s="147">
        <f t="shared" si="4552"/>
        <v>1</v>
      </c>
      <c r="N196" s="148">
        <f t="shared" si="4553"/>
        <v>1</v>
      </c>
      <c r="O196" s="149">
        <f t="shared" si="3526"/>
        <v>0</v>
      </c>
      <c r="P196" s="150"/>
      <c r="T196" s="194">
        <f t="shared" si="4554"/>
        <v>0</v>
      </c>
      <c r="U196" s="147">
        <f t="shared" si="4555"/>
        <v>0</v>
      </c>
      <c r="V196" s="194">
        <f t="shared" si="4556"/>
        <v>0</v>
      </c>
      <c r="W196" s="147">
        <f t="shared" si="4555"/>
        <v>0</v>
      </c>
      <c r="X196" s="194">
        <f t="shared" si="4557"/>
        <v>0</v>
      </c>
      <c r="Y196" s="147">
        <f t="shared" ref="Y196" si="4769">IF(OR($H196=0,X196=0),0,X196/$H196)</f>
        <v>0</v>
      </c>
      <c r="Z196" s="194">
        <f t="shared" si="4559"/>
        <v>0</v>
      </c>
      <c r="AA196" s="147">
        <f t="shared" ref="AA196" si="4770">IF(OR($H196=0,Z196=0),0,Z196/$H196)</f>
        <v>0</v>
      </c>
      <c r="AB196" s="194">
        <f t="shared" si="4561"/>
        <v>0</v>
      </c>
      <c r="AC196" s="147">
        <f t="shared" ref="AC196" si="4771">IF(OR($H196=0,AB196=0),0,AB196/$H196)</f>
        <v>0</v>
      </c>
      <c r="AD196" s="194">
        <f t="shared" si="4563"/>
        <v>0</v>
      </c>
      <c r="AE196" s="147">
        <f t="shared" ref="AE196" si="4772">IF(OR($H196=0,AD196=0),0,AD196/$H196)</f>
        <v>0</v>
      </c>
      <c r="AF196" s="194">
        <f t="shared" si="4565"/>
        <v>0</v>
      </c>
      <c r="AG196" s="147">
        <f t="shared" ref="AG196" si="4773">IF(OR($H196=0,AF196=0),0,AF196/$H196)</f>
        <v>0</v>
      </c>
      <c r="AH196" s="194">
        <f t="shared" si="4567"/>
        <v>0</v>
      </c>
      <c r="AI196" s="147">
        <f t="shared" ref="AI196" si="4774">IF(OR($H196=0,AH196=0),0,AH196/$H196)</f>
        <v>0</v>
      </c>
      <c r="AJ196" s="194">
        <f t="shared" si="4569"/>
        <v>0</v>
      </c>
      <c r="AK196" s="147">
        <f t="shared" ref="AK196" si="4775">IF(OR($H196=0,AJ196=0),0,AJ196/$H196)</f>
        <v>0</v>
      </c>
      <c r="AL196" s="194">
        <f t="shared" si="4571"/>
        <v>0</v>
      </c>
      <c r="AM196" s="147">
        <f t="shared" ref="AM196" si="4776">IF(OR($H196=0,AL196=0),0,AL196/$H196)</f>
        <v>0</v>
      </c>
      <c r="AN196" s="194">
        <f t="shared" si="4573"/>
        <v>4.7619047619047619</v>
      </c>
      <c r="AO196" s="147">
        <f t="shared" ref="AO196" si="4777">IF(OR($H196=0,AN196=0),0,AN196/$H196)</f>
        <v>4.7619047619047616E-2</v>
      </c>
      <c r="AP196" s="194">
        <f t="shared" si="4575"/>
        <v>38.095238095238095</v>
      </c>
      <c r="AQ196" s="147">
        <f t="shared" ref="AQ196" si="4778">IF(OR($H196=0,AP196=0),0,AP196/$H196)</f>
        <v>0.38095238095238093</v>
      </c>
      <c r="AR196" s="194">
        <f t="shared" si="4577"/>
        <v>71.428571428571416</v>
      </c>
      <c r="AS196" s="147">
        <f t="shared" ref="AS196" si="4779">IF(OR($H196=0,AR196=0),0,AR196/$H196)</f>
        <v>0.71428571428571419</v>
      </c>
      <c r="AT196" s="194">
        <f t="shared" si="4579"/>
        <v>100</v>
      </c>
      <c r="AU196" s="147">
        <f t="shared" ref="AU196" si="4780">IF(OR($H196=0,AT196=0),0,AT196/$H196)</f>
        <v>1</v>
      </c>
      <c r="AV196" s="194">
        <f t="shared" si="4581"/>
        <v>100</v>
      </c>
      <c r="AW196" s="147">
        <f t="shared" ref="AW196" si="4781">IF(OR($H196=0,AV196=0),0,AV196/$H196)</f>
        <v>1</v>
      </c>
      <c r="AX196" s="194">
        <f t="shared" si="4583"/>
        <v>100</v>
      </c>
      <c r="AY196" s="147">
        <f t="shared" ref="AY196" si="4782">IF(OR($H196=0,AX196=0),0,AX196/$H196)</f>
        <v>1</v>
      </c>
      <c r="AZ196" s="194">
        <f t="shared" si="4585"/>
        <v>100</v>
      </c>
      <c r="BA196" s="147">
        <f t="shared" ref="BA196" si="4783">IF(OR($H196=0,AZ196=0),0,AZ196/$H196)</f>
        <v>1</v>
      </c>
      <c r="BB196" s="194">
        <f t="shared" si="4587"/>
        <v>100</v>
      </c>
      <c r="BC196" s="147">
        <f t="shared" ref="BC196" si="4784">IF(OR($H196=0,BB196=0),0,BB196/$H196)</f>
        <v>1</v>
      </c>
      <c r="BD196" s="194">
        <f t="shared" si="4589"/>
        <v>100</v>
      </c>
      <c r="BE196" s="147">
        <f t="shared" ref="BE196" si="4785">IF(OR($H196=0,BD196=0),0,BD196/$H196)</f>
        <v>1</v>
      </c>
      <c r="BF196" s="194">
        <f t="shared" si="4591"/>
        <v>100</v>
      </c>
      <c r="BG196" s="147">
        <f t="shared" ref="BG196" si="4786">IF(OR($H196=0,BF196=0),0,BF196/$H196)</f>
        <v>1</v>
      </c>
      <c r="BH196" s="194">
        <f t="shared" si="4593"/>
        <v>100</v>
      </c>
      <c r="BI196" s="147">
        <f t="shared" ref="BI196" si="4787">IF(OR($H196=0,BH196=0),0,BH196/$H196)</f>
        <v>1</v>
      </c>
      <c r="BJ196" s="194">
        <f t="shared" si="4595"/>
        <v>100</v>
      </c>
      <c r="BK196" s="147">
        <f t="shared" ref="BK196" si="4788">IF(OR($H196=0,BJ196=0),0,BJ196/$H196)</f>
        <v>1</v>
      </c>
      <c r="BL196" s="194">
        <f t="shared" si="4597"/>
        <v>100</v>
      </c>
      <c r="BM196" s="147">
        <f t="shared" ref="BM196" si="4789">IF(OR($H196=0,BL196=0),0,BL196/$H196)</f>
        <v>1</v>
      </c>
      <c r="BN196" s="194">
        <f t="shared" si="4599"/>
        <v>100</v>
      </c>
      <c r="BO196" s="147">
        <f t="shared" ref="BO196" si="4790">IF(OR($H196=0,BN196=0),0,BN196/$H196)</f>
        <v>1</v>
      </c>
      <c r="BP196" s="194">
        <f t="shared" si="4601"/>
        <v>100</v>
      </c>
      <c r="BQ196" s="147">
        <f t="shared" ref="BQ196" si="4791">IF(OR($H196=0,BP196=0),0,BP196/$H196)</f>
        <v>1</v>
      </c>
      <c r="BR196" s="194">
        <f t="shared" si="4603"/>
        <v>100</v>
      </c>
      <c r="BS196" s="147">
        <f t="shared" ref="BS196" si="4792">IF(OR($H196=0,BR196=0),0,BR196/$H196)</f>
        <v>1</v>
      </c>
      <c r="BT196" s="194">
        <f t="shared" si="4605"/>
        <v>100</v>
      </c>
      <c r="BU196" s="147">
        <f t="shared" si="4606"/>
        <v>1</v>
      </c>
      <c r="BV196" s="194">
        <f t="shared" si="4607"/>
        <v>100</v>
      </c>
      <c r="BW196" s="147">
        <f t="shared" si="4608"/>
        <v>1</v>
      </c>
      <c r="BX196" s="194">
        <f t="shared" si="4609"/>
        <v>100</v>
      </c>
      <c r="BY196" s="147">
        <f t="shared" si="4610"/>
        <v>1</v>
      </c>
      <c r="BZ196" s="194">
        <f t="shared" si="4611"/>
        <v>100</v>
      </c>
      <c r="CA196" s="147">
        <f t="shared" si="4612"/>
        <v>1</v>
      </c>
      <c r="CB196" s="194">
        <f t="shared" si="4613"/>
        <v>100</v>
      </c>
      <c r="CC196" s="147">
        <f t="shared" si="4614"/>
        <v>1</v>
      </c>
      <c r="CD196" s="194">
        <f t="shared" si="4615"/>
        <v>100</v>
      </c>
      <c r="CE196" s="147">
        <f t="shared" si="4616"/>
        <v>1</v>
      </c>
      <c r="CF196" s="194">
        <f t="shared" si="4617"/>
        <v>100</v>
      </c>
      <c r="CG196" s="147">
        <f t="shared" si="4618"/>
        <v>1</v>
      </c>
      <c r="CH196" s="194">
        <f t="shared" si="4619"/>
        <v>100</v>
      </c>
      <c r="CI196" s="147">
        <f t="shared" si="4620"/>
        <v>1</v>
      </c>
      <c r="CJ196" s="194">
        <f t="shared" si="4621"/>
        <v>100</v>
      </c>
      <c r="CK196" s="147">
        <f t="shared" si="4622"/>
        <v>1</v>
      </c>
      <c r="CL196" s="194">
        <f t="shared" si="4623"/>
        <v>100</v>
      </c>
      <c r="CM196" s="147">
        <f t="shared" si="4624"/>
        <v>1</v>
      </c>
    </row>
    <row r="197" spans="1:91" s="142" customFormat="1" ht="14.1" customHeight="1">
      <c r="A197" s="74">
        <f t="shared" si="3324"/>
        <v>335</v>
      </c>
      <c r="B197" s="173" t="s">
        <v>79</v>
      </c>
      <c r="C197" s="174"/>
      <c r="D197" s="140">
        <v>21</v>
      </c>
      <c r="E197" s="140">
        <v>21</v>
      </c>
      <c r="F197" s="175">
        <v>45289</v>
      </c>
      <c r="G197" s="175">
        <v>45309</v>
      </c>
      <c r="H197" s="144">
        <v>100</v>
      </c>
      <c r="I197" s="144">
        <v>100</v>
      </c>
      <c r="J197" s="145" t="s">
        <v>32</v>
      </c>
      <c r="K197" s="141">
        <f t="shared" si="4550"/>
        <v>100</v>
      </c>
      <c r="L197" s="55">
        <f t="shared" si="4551"/>
        <v>0.11170212765957446</v>
      </c>
      <c r="M197" s="147">
        <f t="shared" si="4552"/>
        <v>1</v>
      </c>
      <c r="N197" s="148">
        <f t="shared" si="4553"/>
        <v>1</v>
      </c>
      <c r="O197" s="149">
        <f t="shared" si="3526"/>
        <v>0</v>
      </c>
      <c r="P197" s="150"/>
      <c r="T197" s="194">
        <f t="shared" si="4554"/>
        <v>0</v>
      </c>
      <c r="U197" s="147">
        <f t="shared" si="4555"/>
        <v>0</v>
      </c>
      <c r="V197" s="194">
        <f t="shared" si="4556"/>
        <v>0</v>
      </c>
      <c r="W197" s="147">
        <f t="shared" si="4555"/>
        <v>0</v>
      </c>
      <c r="X197" s="194">
        <f t="shared" si="4557"/>
        <v>0</v>
      </c>
      <c r="Y197" s="147">
        <f t="shared" ref="Y197" si="4793">IF(OR($H197=0,X197=0),0,X197/$H197)</f>
        <v>0</v>
      </c>
      <c r="Z197" s="194">
        <f t="shared" si="4559"/>
        <v>0</v>
      </c>
      <c r="AA197" s="147">
        <f t="shared" ref="AA197" si="4794">IF(OR($H197=0,Z197=0),0,Z197/$H197)</f>
        <v>0</v>
      </c>
      <c r="AB197" s="194">
        <f t="shared" si="4561"/>
        <v>0</v>
      </c>
      <c r="AC197" s="147">
        <f t="shared" ref="AC197" si="4795">IF(OR($H197=0,AB197=0),0,AB197/$H197)</f>
        <v>0</v>
      </c>
      <c r="AD197" s="194">
        <f t="shared" si="4563"/>
        <v>0</v>
      </c>
      <c r="AE197" s="147">
        <f t="shared" ref="AE197" si="4796">IF(OR($H197=0,AD197=0),0,AD197/$H197)</f>
        <v>0</v>
      </c>
      <c r="AF197" s="194">
        <f t="shared" si="4565"/>
        <v>0</v>
      </c>
      <c r="AG197" s="147">
        <f t="shared" ref="AG197" si="4797">IF(OR($H197=0,AF197=0),0,AF197/$H197)</f>
        <v>0</v>
      </c>
      <c r="AH197" s="194">
        <f t="shared" si="4567"/>
        <v>0</v>
      </c>
      <c r="AI197" s="147">
        <f t="shared" ref="AI197" si="4798">IF(OR($H197=0,AH197=0),0,AH197/$H197)</f>
        <v>0</v>
      </c>
      <c r="AJ197" s="194">
        <f t="shared" si="4569"/>
        <v>0</v>
      </c>
      <c r="AK197" s="147">
        <f t="shared" ref="AK197" si="4799">IF(OR($H197=0,AJ197=0),0,AJ197/$H197)</f>
        <v>0</v>
      </c>
      <c r="AL197" s="194">
        <f t="shared" si="4571"/>
        <v>0</v>
      </c>
      <c r="AM197" s="147">
        <f t="shared" ref="AM197" si="4800">IF(OR($H197=0,AL197=0),0,AL197/$H197)</f>
        <v>0</v>
      </c>
      <c r="AN197" s="194">
        <f t="shared" si="4573"/>
        <v>0</v>
      </c>
      <c r="AO197" s="147">
        <f t="shared" ref="AO197" si="4801">IF(OR($H197=0,AN197=0),0,AN197/$H197)</f>
        <v>0</v>
      </c>
      <c r="AP197" s="194">
        <f t="shared" si="4575"/>
        <v>33.333333333333329</v>
      </c>
      <c r="AQ197" s="147">
        <f t="shared" ref="AQ197" si="4802">IF(OR($H197=0,AP197=0),0,AP197/$H197)</f>
        <v>0.33333333333333326</v>
      </c>
      <c r="AR197" s="194">
        <f t="shared" si="4577"/>
        <v>66.666666666666657</v>
      </c>
      <c r="AS197" s="147">
        <f t="shared" ref="AS197" si="4803">IF(OR($H197=0,AR197=0),0,AR197/$H197)</f>
        <v>0.66666666666666652</v>
      </c>
      <c r="AT197" s="194">
        <f t="shared" si="4579"/>
        <v>100</v>
      </c>
      <c r="AU197" s="147">
        <f t="shared" ref="AU197" si="4804">IF(OR($H197=0,AT197=0),0,AT197/$H197)</f>
        <v>1</v>
      </c>
      <c r="AV197" s="194">
        <f t="shared" si="4581"/>
        <v>100</v>
      </c>
      <c r="AW197" s="147">
        <f t="shared" ref="AW197" si="4805">IF(OR($H197=0,AV197=0),0,AV197/$H197)</f>
        <v>1</v>
      </c>
      <c r="AX197" s="194">
        <f t="shared" si="4583"/>
        <v>100</v>
      </c>
      <c r="AY197" s="147">
        <f t="shared" ref="AY197" si="4806">IF(OR($H197=0,AX197=0),0,AX197/$H197)</f>
        <v>1</v>
      </c>
      <c r="AZ197" s="194">
        <f t="shared" si="4585"/>
        <v>100</v>
      </c>
      <c r="BA197" s="147">
        <f t="shared" ref="BA197" si="4807">IF(OR($H197=0,AZ197=0),0,AZ197/$H197)</f>
        <v>1</v>
      </c>
      <c r="BB197" s="194">
        <f t="shared" si="4587"/>
        <v>100</v>
      </c>
      <c r="BC197" s="147">
        <f t="shared" ref="BC197" si="4808">IF(OR($H197=0,BB197=0),0,BB197/$H197)</f>
        <v>1</v>
      </c>
      <c r="BD197" s="194">
        <f t="shared" si="4589"/>
        <v>100</v>
      </c>
      <c r="BE197" s="147">
        <f t="shared" ref="BE197" si="4809">IF(OR($H197=0,BD197=0),0,BD197/$H197)</f>
        <v>1</v>
      </c>
      <c r="BF197" s="194">
        <f t="shared" si="4591"/>
        <v>100</v>
      </c>
      <c r="BG197" s="147">
        <f t="shared" ref="BG197" si="4810">IF(OR($H197=0,BF197=0),0,BF197/$H197)</f>
        <v>1</v>
      </c>
      <c r="BH197" s="194">
        <f t="shared" si="4593"/>
        <v>100</v>
      </c>
      <c r="BI197" s="147">
        <f t="shared" ref="BI197" si="4811">IF(OR($H197=0,BH197=0),0,BH197/$H197)</f>
        <v>1</v>
      </c>
      <c r="BJ197" s="194">
        <f t="shared" si="4595"/>
        <v>100</v>
      </c>
      <c r="BK197" s="147">
        <f t="shared" ref="BK197" si="4812">IF(OR($H197=0,BJ197=0),0,BJ197/$H197)</f>
        <v>1</v>
      </c>
      <c r="BL197" s="194">
        <f t="shared" si="4597"/>
        <v>100</v>
      </c>
      <c r="BM197" s="147">
        <f t="shared" ref="BM197" si="4813">IF(OR($H197=0,BL197=0),0,BL197/$H197)</f>
        <v>1</v>
      </c>
      <c r="BN197" s="194">
        <f t="shared" si="4599"/>
        <v>100</v>
      </c>
      <c r="BO197" s="147">
        <f t="shared" ref="BO197" si="4814">IF(OR($H197=0,BN197=0),0,BN197/$H197)</f>
        <v>1</v>
      </c>
      <c r="BP197" s="194">
        <f t="shared" si="4601"/>
        <v>100</v>
      </c>
      <c r="BQ197" s="147">
        <f t="shared" ref="BQ197" si="4815">IF(OR($H197=0,BP197=0),0,BP197/$H197)</f>
        <v>1</v>
      </c>
      <c r="BR197" s="194">
        <f t="shared" si="4603"/>
        <v>100</v>
      </c>
      <c r="BS197" s="147">
        <f t="shared" ref="BS197" si="4816">IF(OR($H197=0,BR197=0),0,BR197/$H197)</f>
        <v>1</v>
      </c>
      <c r="BT197" s="194">
        <f t="shared" si="4605"/>
        <v>100</v>
      </c>
      <c r="BU197" s="147">
        <f t="shared" si="4606"/>
        <v>1</v>
      </c>
      <c r="BV197" s="194">
        <f t="shared" si="4607"/>
        <v>100</v>
      </c>
      <c r="BW197" s="147">
        <f t="shared" si="4608"/>
        <v>1</v>
      </c>
      <c r="BX197" s="194">
        <f t="shared" si="4609"/>
        <v>100</v>
      </c>
      <c r="BY197" s="147">
        <f t="shared" si="4610"/>
        <v>1</v>
      </c>
      <c r="BZ197" s="194">
        <f t="shared" si="4611"/>
        <v>100</v>
      </c>
      <c r="CA197" s="147">
        <f t="shared" si="4612"/>
        <v>1</v>
      </c>
      <c r="CB197" s="194">
        <f t="shared" si="4613"/>
        <v>100</v>
      </c>
      <c r="CC197" s="147">
        <f t="shared" si="4614"/>
        <v>1</v>
      </c>
      <c r="CD197" s="194">
        <f t="shared" si="4615"/>
        <v>100</v>
      </c>
      <c r="CE197" s="147">
        <f t="shared" si="4616"/>
        <v>1</v>
      </c>
      <c r="CF197" s="194">
        <f t="shared" si="4617"/>
        <v>100</v>
      </c>
      <c r="CG197" s="147">
        <f t="shared" si="4618"/>
        <v>1</v>
      </c>
      <c r="CH197" s="194">
        <f t="shared" si="4619"/>
        <v>100</v>
      </c>
      <c r="CI197" s="147">
        <f t="shared" si="4620"/>
        <v>1</v>
      </c>
      <c r="CJ197" s="194">
        <f t="shared" si="4621"/>
        <v>100</v>
      </c>
      <c r="CK197" s="147">
        <f t="shared" si="4622"/>
        <v>1</v>
      </c>
      <c r="CL197" s="194">
        <f t="shared" si="4623"/>
        <v>100</v>
      </c>
      <c r="CM197" s="147">
        <f t="shared" si="4624"/>
        <v>1</v>
      </c>
    </row>
    <row r="198" spans="1:91" s="142" customFormat="1" ht="14.1" customHeight="1">
      <c r="A198" s="74">
        <f t="shared" si="3324"/>
        <v>336</v>
      </c>
      <c r="B198" s="173" t="s">
        <v>80</v>
      </c>
      <c r="C198" s="174"/>
      <c r="D198" s="140">
        <v>0</v>
      </c>
      <c r="E198" s="140">
        <v>1</v>
      </c>
      <c r="F198" s="175">
        <v>45309</v>
      </c>
      <c r="G198" s="175">
        <v>45309</v>
      </c>
      <c r="H198" s="144">
        <v>100</v>
      </c>
      <c r="I198" s="144">
        <v>100</v>
      </c>
      <c r="J198" s="145" t="s">
        <v>32</v>
      </c>
      <c r="K198" s="141">
        <f t="shared" si="4550"/>
        <v>100</v>
      </c>
      <c r="L198" s="55">
        <f t="shared" si="4551"/>
        <v>0</v>
      </c>
      <c r="M198" s="147">
        <f t="shared" si="4552"/>
        <v>1</v>
      </c>
      <c r="N198" s="148">
        <f t="shared" si="4553"/>
        <v>1</v>
      </c>
      <c r="O198" s="149">
        <f t="shared" si="3526"/>
        <v>0</v>
      </c>
      <c r="P198" s="150"/>
      <c r="T198" s="194">
        <f t="shared" si="4554"/>
        <v>0</v>
      </c>
      <c r="U198" s="147">
        <f t="shared" si="4555"/>
        <v>0</v>
      </c>
      <c r="V198" s="194">
        <f t="shared" si="4556"/>
        <v>0</v>
      </c>
      <c r="W198" s="147">
        <f t="shared" si="4555"/>
        <v>0</v>
      </c>
      <c r="X198" s="194">
        <f t="shared" si="4557"/>
        <v>0</v>
      </c>
      <c r="Y198" s="147">
        <f t="shared" ref="Y198" si="4817">IF(OR($H198=0,X198=0),0,X198/$H198)</f>
        <v>0</v>
      </c>
      <c r="Z198" s="194">
        <f t="shared" si="4559"/>
        <v>0</v>
      </c>
      <c r="AA198" s="147">
        <f t="shared" ref="AA198" si="4818">IF(OR($H198=0,Z198=0),0,Z198/$H198)</f>
        <v>0</v>
      </c>
      <c r="AB198" s="194">
        <f t="shared" si="4561"/>
        <v>0</v>
      </c>
      <c r="AC198" s="147">
        <f t="shared" ref="AC198" si="4819">IF(OR($H198=0,AB198=0),0,AB198/$H198)</f>
        <v>0</v>
      </c>
      <c r="AD198" s="194">
        <f t="shared" si="4563"/>
        <v>0</v>
      </c>
      <c r="AE198" s="147">
        <f t="shared" ref="AE198" si="4820">IF(OR($H198=0,AD198=0),0,AD198/$H198)</f>
        <v>0</v>
      </c>
      <c r="AF198" s="194">
        <f t="shared" si="4565"/>
        <v>0</v>
      </c>
      <c r="AG198" s="147">
        <f t="shared" ref="AG198" si="4821">IF(OR($H198=0,AF198=0),0,AF198/$H198)</f>
        <v>0</v>
      </c>
      <c r="AH198" s="194">
        <f t="shared" si="4567"/>
        <v>0</v>
      </c>
      <c r="AI198" s="147">
        <f t="shared" ref="AI198" si="4822">IF(OR($H198=0,AH198=0),0,AH198/$H198)</f>
        <v>0</v>
      </c>
      <c r="AJ198" s="194">
        <f t="shared" si="4569"/>
        <v>0</v>
      </c>
      <c r="AK198" s="147">
        <f t="shared" ref="AK198" si="4823">IF(OR($H198=0,AJ198=0),0,AJ198/$H198)</f>
        <v>0</v>
      </c>
      <c r="AL198" s="194">
        <f t="shared" si="4571"/>
        <v>0</v>
      </c>
      <c r="AM198" s="147">
        <f t="shared" ref="AM198" si="4824">IF(OR($H198=0,AL198=0),0,AL198/$H198)</f>
        <v>0</v>
      </c>
      <c r="AN198" s="194">
        <f t="shared" si="4573"/>
        <v>0</v>
      </c>
      <c r="AO198" s="147">
        <f t="shared" ref="AO198" si="4825">IF(OR($H198=0,AN198=0),0,AN198/$H198)</f>
        <v>0</v>
      </c>
      <c r="AP198" s="194">
        <f t="shared" si="4575"/>
        <v>0</v>
      </c>
      <c r="AQ198" s="147">
        <f t="shared" ref="AQ198" si="4826">IF(OR($H198=0,AP198=0),0,AP198/$H198)</f>
        <v>0</v>
      </c>
      <c r="AR198" s="194">
        <f t="shared" si="4577"/>
        <v>0</v>
      </c>
      <c r="AS198" s="147">
        <f t="shared" ref="AS198" si="4827">IF(OR($H198=0,AR198=0),0,AR198/$H198)</f>
        <v>0</v>
      </c>
      <c r="AT198" s="194">
        <f t="shared" si="4579"/>
        <v>100</v>
      </c>
      <c r="AU198" s="147">
        <f t="shared" ref="AU198" si="4828">IF(OR($H198=0,AT198=0),0,AT198/$H198)</f>
        <v>1</v>
      </c>
      <c r="AV198" s="194">
        <f t="shared" si="4581"/>
        <v>100</v>
      </c>
      <c r="AW198" s="147">
        <f t="shared" ref="AW198" si="4829">IF(OR($H198=0,AV198=0),0,AV198/$H198)</f>
        <v>1</v>
      </c>
      <c r="AX198" s="194">
        <f t="shared" si="4583"/>
        <v>100</v>
      </c>
      <c r="AY198" s="147">
        <f t="shared" ref="AY198" si="4830">IF(OR($H198=0,AX198=0),0,AX198/$H198)</f>
        <v>1</v>
      </c>
      <c r="AZ198" s="194">
        <f t="shared" si="4585"/>
        <v>100</v>
      </c>
      <c r="BA198" s="147">
        <f t="shared" ref="BA198" si="4831">IF(OR($H198=0,AZ198=0),0,AZ198/$H198)</f>
        <v>1</v>
      </c>
      <c r="BB198" s="194">
        <f t="shared" si="4587"/>
        <v>100</v>
      </c>
      <c r="BC198" s="147">
        <f t="shared" ref="BC198" si="4832">IF(OR($H198=0,BB198=0),0,BB198/$H198)</f>
        <v>1</v>
      </c>
      <c r="BD198" s="194">
        <f t="shared" si="4589"/>
        <v>100</v>
      </c>
      <c r="BE198" s="147">
        <f t="shared" ref="BE198" si="4833">IF(OR($H198=0,BD198=0),0,BD198/$H198)</f>
        <v>1</v>
      </c>
      <c r="BF198" s="194">
        <f t="shared" si="4591"/>
        <v>100</v>
      </c>
      <c r="BG198" s="147">
        <f t="shared" ref="BG198" si="4834">IF(OR($H198=0,BF198=0),0,BF198/$H198)</f>
        <v>1</v>
      </c>
      <c r="BH198" s="194">
        <f t="shared" si="4593"/>
        <v>100</v>
      </c>
      <c r="BI198" s="147">
        <f t="shared" ref="BI198" si="4835">IF(OR($H198=0,BH198=0),0,BH198/$H198)</f>
        <v>1</v>
      </c>
      <c r="BJ198" s="194">
        <f t="shared" si="4595"/>
        <v>100</v>
      </c>
      <c r="BK198" s="147">
        <f t="shared" ref="BK198" si="4836">IF(OR($H198=0,BJ198=0),0,BJ198/$H198)</f>
        <v>1</v>
      </c>
      <c r="BL198" s="194">
        <f t="shared" si="4597"/>
        <v>100</v>
      </c>
      <c r="BM198" s="147">
        <f t="shared" ref="BM198" si="4837">IF(OR($H198=0,BL198=0),0,BL198/$H198)</f>
        <v>1</v>
      </c>
      <c r="BN198" s="194">
        <f t="shared" si="4599"/>
        <v>100</v>
      </c>
      <c r="BO198" s="147">
        <f t="shared" ref="BO198" si="4838">IF(OR($H198=0,BN198=0),0,BN198/$H198)</f>
        <v>1</v>
      </c>
      <c r="BP198" s="194">
        <f t="shared" si="4601"/>
        <v>100</v>
      </c>
      <c r="BQ198" s="147">
        <f t="shared" ref="BQ198" si="4839">IF(OR($H198=0,BP198=0),0,BP198/$H198)</f>
        <v>1</v>
      </c>
      <c r="BR198" s="194">
        <f t="shared" si="4603"/>
        <v>100</v>
      </c>
      <c r="BS198" s="147">
        <f t="shared" ref="BS198" si="4840">IF(OR($H198=0,BR198=0),0,BR198/$H198)</f>
        <v>1</v>
      </c>
      <c r="BT198" s="194">
        <f t="shared" si="4605"/>
        <v>100</v>
      </c>
      <c r="BU198" s="147">
        <f t="shared" si="4606"/>
        <v>1</v>
      </c>
      <c r="BV198" s="194">
        <f t="shared" si="4607"/>
        <v>100</v>
      </c>
      <c r="BW198" s="147">
        <f t="shared" si="4608"/>
        <v>1</v>
      </c>
      <c r="BX198" s="194">
        <f t="shared" si="4609"/>
        <v>100</v>
      </c>
      <c r="BY198" s="147">
        <f t="shared" si="4610"/>
        <v>1</v>
      </c>
      <c r="BZ198" s="194">
        <f t="shared" si="4611"/>
        <v>100</v>
      </c>
      <c r="CA198" s="147">
        <f t="shared" si="4612"/>
        <v>1</v>
      </c>
      <c r="CB198" s="194">
        <f t="shared" si="4613"/>
        <v>100</v>
      </c>
      <c r="CC198" s="147">
        <f t="shared" si="4614"/>
        <v>1</v>
      </c>
      <c r="CD198" s="194">
        <f t="shared" si="4615"/>
        <v>100</v>
      </c>
      <c r="CE198" s="147">
        <f t="shared" si="4616"/>
        <v>1</v>
      </c>
      <c r="CF198" s="194">
        <f t="shared" si="4617"/>
        <v>100</v>
      </c>
      <c r="CG198" s="147">
        <f t="shared" si="4618"/>
        <v>1</v>
      </c>
      <c r="CH198" s="194">
        <f t="shared" si="4619"/>
        <v>100</v>
      </c>
      <c r="CI198" s="147">
        <f t="shared" si="4620"/>
        <v>1</v>
      </c>
      <c r="CJ198" s="194">
        <f t="shared" si="4621"/>
        <v>100</v>
      </c>
      <c r="CK198" s="147">
        <f t="shared" si="4622"/>
        <v>1</v>
      </c>
      <c r="CL198" s="194">
        <f t="shared" si="4623"/>
        <v>100</v>
      </c>
      <c r="CM198" s="147">
        <f t="shared" si="4624"/>
        <v>1</v>
      </c>
    </row>
    <row r="199" spans="1:91" s="125" customFormat="1" ht="14.1" customHeight="1">
      <c r="A199" s="74">
        <f t="shared" si="3324"/>
        <v>337</v>
      </c>
      <c r="B199" s="185" t="s">
        <v>81</v>
      </c>
      <c r="C199" s="186"/>
      <c r="D199" s="137">
        <v>125</v>
      </c>
      <c r="E199" s="137">
        <v>33</v>
      </c>
      <c r="F199" s="187">
        <v>45292</v>
      </c>
      <c r="G199" s="187">
        <v>45324</v>
      </c>
      <c r="H199" s="128"/>
      <c r="I199" s="128"/>
      <c r="J199" s="129"/>
      <c r="K199" s="135"/>
      <c r="L199" s="136">
        <f>D199/$D$187</f>
        <v>0.39936102236421728</v>
      </c>
      <c r="M199" s="132" cm="1">
        <f t="array" ref="M199">SUMPRODUCT($L200:$L206*M200:M206)</f>
        <v>1</v>
      </c>
      <c r="N199" s="132" cm="1">
        <f t="array" ref="N199">SUMPRODUCT($L200:$L206*N200:N206)</f>
        <v>1</v>
      </c>
      <c r="O199" s="133">
        <f t="shared" si="3526"/>
        <v>0</v>
      </c>
      <c r="P199" s="134"/>
      <c r="T199" s="198"/>
      <c r="U199" s="132" cm="1">
        <f t="array" ref="U199">SUMPRODUCT($L200:$L206*U200:U206)</f>
        <v>0</v>
      </c>
      <c r="V199" s="198"/>
      <c r="W199" s="132" cm="1">
        <f t="array" ref="W199">SUMPRODUCT($L200:$L206*W200:W206)</f>
        <v>0</v>
      </c>
      <c r="X199" s="198"/>
      <c r="Y199" s="132" cm="1">
        <f t="array" ref="Y199">SUMPRODUCT($L200:$L206*Y200:Y206)</f>
        <v>0</v>
      </c>
      <c r="Z199" s="198"/>
      <c r="AA199" s="132" cm="1">
        <f t="array" ref="AA199">SUMPRODUCT($L200:$L206*AA200:AA206)</f>
        <v>0</v>
      </c>
      <c r="AB199" s="198"/>
      <c r="AC199" s="132" cm="1">
        <f t="array" ref="AC199">SUMPRODUCT($L200:$L206*AC200:AC206)</f>
        <v>0</v>
      </c>
      <c r="AD199" s="198"/>
      <c r="AE199" s="132" cm="1">
        <f t="array" ref="AE199">SUMPRODUCT($L200:$L206*AE200:AE206)</f>
        <v>0</v>
      </c>
      <c r="AF199" s="198"/>
      <c r="AG199" s="132" cm="1">
        <f t="array" ref="AG199">SUMPRODUCT($L200:$L206*AG200:AG206)</f>
        <v>0</v>
      </c>
      <c r="AH199" s="198"/>
      <c r="AI199" s="132" cm="1">
        <f t="array" ref="AI199">SUMPRODUCT($L200:$L206*AI200:AI206)</f>
        <v>0</v>
      </c>
      <c r="AJ199" s="198"/>
      <c r="AK199" s="132" cm="1">
        <f t="array" ref="AK199">SUMPRODUCT($L200:$L206*AK200:AK206)</f>
        <v>0</v>
      </c>
      <c r="AL199" s="198"/>
      <c r="AM199" s="132" cm="1">
        <f t="array" ref="AM199">SUMPRODUCT($L200:$L206*AM200:AM206)</f>
        <v>0</v>
      </c>
      <c r="AN199" s="198"/>
      <c r="AO199" s="132" cm="1">
        <f t="array" ref="AO199">SUMPRODUCT($L200:$L206*AO200:AO206)</f>
        <v>0</v>
      </c>
      <c r="AP199" s="198"/>
      <c r="AQ199" s="132" cm="1">
        <f t="array" ref="AQ199">SUMPRODUCT($L200:$L206*AQ200:AQ206)</f>
        <v>4.8000000000000001E-2</v>
      </c>
      <c r="AR199" s="198"/>
      <c r="AS199" s="132" cm="1">
        <f t="array" ref="AS199">SUMPRODUCT($L200:$L206*AS200:AS206)</f>
        <v>0.24</v>
      </c>
      <c r="AT199" s="198"/>
      <c r="AU199" s="132" cm="1">
        <f t="array" ref="AU199">SUMPRODUCT($L200:$L206*AU200:AU206)</f>
        <v>0.56800000000000006</v>
      </c>
      <c r="AV199" s="198"/>
      <c r="AW199" s="132" cm="1">
        <f t="array" ref="AW199">SUMPRODUCT($L200:$L206*AW200:AW206)</f>
        <v>0.84799999999999998</v>
      </c>
      <c r="AX199" s="198"/>
      <c r="AY199" s="132" cm="1">
        <f t="array" ref="AY199">SUMPRODUCT($L200:$L206*AY200:AY206)</f>
        <v>0.99199999999999999</v>
      </c>
      <c r="AZ199" s="198"/>
      <c r="BA199" s="132" cm="1">
        <f t="array" ref="BA199">SUMPRODUCT($L200:$L206*BA200:BA206)</f>
        <v>1</v>
      </c>
      <c r="BB199" s="198"/>
      <c r="BC199" s="132" cm="1">
        <f t="array" ref="BC199">SUMPRODUCT($L200:$L206*BC200:BC206)</f>
        <v>1</v>
      </c>
      <c r="BD199" s="198"/>
      <c r="BE199" s="132" cm="1">
        <f t="array" ref="BE199">SUMPRODUCT($L200:$L206*BE200:BE206)</f>
        <v>1</v>
      </c>
      <c r="BF199" s="198"/>
      <c r="BG199" s="132" cm="1">
        <f t="array" ref="BG199">SUMPRODUCT($L200:$L206*BG200:BG206)</f>
        <v>1</v>
      </c>
      <c r="BH199" s="198"/>
      <c r="BI199" s="132" cm="1">
        <f t="array" ref="BI199">SUMPRODUCT($L200:$L206*BI200:BI206)</f>
        <v>1</v>
      </c>
      <c r="BJ199" s="198"/>
      <c r="BK199" s="132" cm="1">
        <f t="array" ref="BK199">SUMPRODUCT($L200:$L206*BK200:BK206)</f>
        <v>1</v>
      </c>
      <c r="BL199" s="198"/>
      <c r="BM199" s="132" cm="1">
        <f t="array" ref="BM199">SUMPRODUCT($L200:$L206*BM200:BM206)</f>
        <v>1</v>
      </c>
      <c r="BN199" s="198"/>
      <c r="BO199" s="132" cm="1">
        <f t="array" ref="BO199">SUMPRODUCT($L200:$L206*BO200:BO206)</f>
        <v>1</v>
      </c>
      <c r="BP199" s="198"/>
      <c r="BQ199" s="132" cm="1">
        <f t="array" ref="BQ199">SUMPRODUCT($L200:$L206*BQ200:BQ206)</f>
        <v>1</v>
      </c>
      <c r="BR199" s="198"/>
      <c r="BS199" s="132" cm="1">
        <f t="array" ref="BS199">SUMPRODUCT($L200:$L206*BS200:BS206)</f>
        <v>1</v>
      </c>
      <c r="BT199" s="198"/>
      <c r="BU199" s="132" cm="1">
        <f t="array" ref="BU199">SUMPRODUCT($L200:$L206*BU200:BU206)</f>
        <v>1</v>
      </c>
      <c r="BV199" s="198"/>
      <c r="BW199" s="132" cm="1">
        <f t="array" ref="BW199">SUMPRODUCT($L200:$L206*BW200:BW206)</f>
        <v>1</v>
      </c>
      <c r="BX199" s="198"/>
      <c r="BY199" s="132" cm="1">
        <f t="array" ref="BY199">SUMPRODUCT($L200:$L206*BY200:BY206)</f>
        <v>1</v>
      </c>
      <c r="BZ199" s="198"/>
      <c r="CA199" s="132" cm="1">
        <f t="array" ref="CA199">SUMPRODUCT($L200:$L206*CA200:CA206)</f>
        <v>1</v>
      </c>
      <c r="CB199" s="198"/>
      <c r="CC199" s="132" cm="1">
        <f t="array" ref="CC199">SUMPRODUCT($L200:$L206*CC200:CC206)</f>
        <v>1</v>
      </c>
      <c r="CD199" s="198"/>
      <c r="CE199" s="132" cm="1">
        <f t="array" ref="CE199">SUMPRODUCT($L200:$L206*CE200:CE206)</f>
        <v>1</v>
      </c>
      <c r="CF199" s="198"/>
      <c r="CG199" s="132" cm="1">
        <f t="array" ref="CG199">SUMPRODUCT($L200:$L206*CG200:CG206)</f>
        <v>1</v>
      </c>
      <c r="CH199" s="198"/>
      <c r="CI199" s="132" cm="1">
        <f t="array" ref="CI199">SUMPRODUCT($L200:$L206*CI200:CI206)</f>
        <v>1</v>
      </c>
      <c r="CJ199" s="198"/>
      <c r="CK199" s="132" cm="1">
        <f t="array" ref="CK199">SUMPRODUCT($L200:$L206*CK200:CK206)</f>
        <v>1</v>
      </c>
      <c r="CL199" s="198"/>
      <c r="CM199" s="132" cm="1">
        <f t="array" ref="CM199">SUMPRODUCT($L200:$L206*CM200:CM206)</f>
        <v>1</v>
      </c>
    </row>
    <row r="200" spans="1:91" s="142" customFormat="1" ht="14.1" customHeight="1">
      <c r="A200" s="74">
        <f t="shared" si="3324"/>
        <v>338</v>
      </c>
      <c r="B200" s="173" t="s">
        <v>75</v>
      </c>
      <c r="C200" s="174"/>
      <c r="D200" s="140">
        <v>20</v>
      </c>
      <c r="E200" s="140">
        <v>20</v>
      </c>
      <c r="F200" s="175">
        <v>45292</v>
      </c>
      <c r="G200" s="175">
        <v>45311</v>
      </c>
      <c r="H200" s="144">
        <v>100</v>
      </c>
      <c r="I200" s="144">
        <v>100</v>
      </c>
      <c r="J200" s="145" t="s">
        <v>32</v>
      </c>
      <c r="K200" s="141">
        <f t="shared" ref="K200:K210" si="4841">IF(OR(F200="",G200="",H200=""),0,MIN(MAX(IF(F200&gt;$O$1,0,(((G200-F200)-(G200-$O$1))*(10/E200)/10)),0),1)*H200)</f>
        <v>100</v>
      </c>
      <c r="L200" s="55">
        <f t="shared" ref="L200:L206" si="4842">D200/$D$199</f>
        <v>0.16</v>
      </c>
      <c r="M200" s="147">
        <f t="shared" ref="M200:M210" si="4843">IF(OR(H200=0,K200=0),0,K200/H200)</f>
        <v>1</v>
      </c>
      <c r="N200" s="148">
        <f t="shared" ref="N200:N210" si="4844">IF(OR(H200=0,I200=0),0,I200/H200)</f>
        <v>1</v>
      </c>
      <c r="O200" s="149">
        <f t="shared" si="3526"/>
        <v>0</v>
      </c>
      <c r="P200" s="150"/>
      <c r="T200" s="194">
        <f t="shared" ref="T200:T210" si="4845">IF(OR($F200="",$G200="",$H200=""),0,MIN(MAX(IF($F200&gt;U$1,0,((($G200-$F200)-($G200-U$1))*(10/$E200)/10)),0),1)*$H200)</f>
        <v>0</v>
      </c>
      <c r="U200" s="147">
        <f t="shared" ref="U200:W210" si="4846">IF(OR($H200=0,T200=0),0,T200/$H200)</f>
        <v>0</v>
      </c>
      <c r="V200" s="194">
        <f t="shared" ref="V200:V210" si="4847">IF(OR($F200="",$G200="",$H200=""),0,MIN(MAX(IF($F200&gt;W$1,0,((($G200-$F200)-($G200-W$1))*(10/$E200)/10)),0),1)*$H200)</f>
        <v>0</v>
      </c>
      <c r="W200" s="147">
        <f t="shared" si="4846"/>
        <v>0</v>
      </c>
      <c r="X200" s="194">
        <f t="shared" ref="X200:X210" si="4848">IF(OR($F200="",$G200="",$H200=""),0,MIN(MAX(IF($F200&gt;Y$1,0,((($G200-$F200)-($G200-Y$1))*(10/$E200)/10)),0),1)*$H200)</f>
        <v>0</v>
      </c>
      <c r="Y200" s="147">
        <f t="shared" ref="Y200" si="4849">IF(OR($H200=0,X200=0),0,X200/$H200)</f>
        <v>0</v>
      </c>
      <c r="Z200" s="194">
        <f t="shared" ref="Z200:Z210" si="4850">IF(OR($F200="",$G200="",$H200=""),0,MIN(MAX(IF($F200&gt;AA$1,0,((($G200-$F200)-($G200-AA$1))*(10/$E200)/10)),0),1)*$H200)</f>
        <v>0</v>
      </c>
      <c r="AA200" s="147">
        <f t="shared" ref="AA200" si="4851">IF(OR($H200=0,Z200=0),0,Z200/$H200)</f>
        <v>0</v>
      </c>
      <c r="AB200" s="194">
        <f t="shared" ref="AB200:AB210" si="4852">IF(OR($F200="",$G200="",$H200=""),0,MIN(MAX(IF($F200&gt;AC$1,0,((($G200-$F200)-($G200-AC$1))*(10/$E200)/10)),0),1)*$H200)</f>
        <v>0</v>
      </c>
      <c r="AC200" s="147">
        <f t="shared" ref="AC200" si="4853">IF(OR($H200=0,AB200=0),0,AB200/$H200)</f>
        <v>0</v>
      </c>
      <c r="AD200" s="194">
        <f t="shared" ref="AD200:AD210" si="4854">IF(OR($F200="",$G200="",$H200=""),0,MIN(MAX(IF($F200&gt;AE$1,0,((($G200-$F200)-($G200-AE$1))*(10/$E200)/10)),0),1)*$H200)</f>
        <v>0</v>
      </c>
      <c r="AE200" s="147">
        <f t="shared" ref="AE200" si="4855">IF(OR($H200=0,AD200=0),0,AD200/$H200)</f>
        <v>0</v>
      </c>
      <c r="AF200" s="194">
        <f t="shared" ref="AF200:AF210" si="4856">IF(OR($F200="",$G200="",$H200=""),0,MIN(MAX(IF($F200&gt;AG$1,0,((($G200-$F200)-($G200-AG$1))*(10/$E200)/10)),0),1)*$H200)</f>
        <v>0</v>
      </c>
      <c r="AG200" s="147">
        <f t="shared" ref="AG200" si="4857">IF(OR($H200=0,AF200=0),0,AF200/$H200)</f>
        <v>0</v>
      </c>
      <c r="AH200" s="194">
        <f t="shared" ref="AH200:AH210" si="4858">IF(OR($F200="",$G200="",$H200=""),0,MIN(MAX(IF($F200&gt;AI$1,0,((($G200-$F200)-($G200-AI$1))*(10/$E200)/10)),0),1)*$H200)</f>
        <v>0</v>
      </c>
      <c r="AI200" s="147">
        <f t="shared" ref="AI200" si="4859">IF(OR($H200=0,AH200=0),0,AH200/$H200)</f>
        <v>0</v>
      </c>
      <c r="AJ200" s="194">
        <f t="shared" ref="AJ200:AJ210" si="4860">IF(OR($F200="",$G200="",$H200=""),0,MIN(MAX(IF($F200&gt;AK$1,0,((($G200-$F200)-($G200-AK$1))*(10/$E200)/10)),0),1)*$H200)</f>
        <v>0</v>
      </c>
      <c r="AK200" s="147">
        <f t="shared" ref="AK200" si="4861">IF(OR($H200=0,AJ200=0),0,AJ200/$H200)</f>
        <v>0</v>
      </c>
      <c r="AL200" s="194">
        <f t="shared" ref="AL200:AL210" si="4862">IF(OR($F200="",$G200="",$H200=""),0,MIN(MAX(IF($F200&gt;AM$1,0,((($G200-$F200)-($G200-AM$1))*(10/$E200)/10)),0),1)*$H200)</f>
        <v>0</v>
      </c>
      <c r="AM200" s="147">
        <f t="shared" ref="AM200" si="4863">IF(OR($H200=0,AL200=0),0,AL200/$H200)</f>
        <v>0</v>
      </c>
      <c r="AN200" s="194">
        <f t="shared" ref="AN200:AN210" si="4864">IF(OR($F200="",$G200="",$H200=""),0,MIN(MAX(IF($F200&gt;AO$1,0,((($G200-$F200)-($G200-AO$1))*(10/$E200)/10)),0),1)*$H200)</f>
        <v>0</v>
      </c>
      <c r="AO200" s="147">
        <f t="shared" ref="AO200" si="4865">IF(OR($H200=0,AN200=0),0,AN200/$H200)</f>
        <v>0</v>
      </c>
      <c r="AP200" s="194">
        <f t="shared" ref="AP200:AP210" si="4866">IF(OR($F200="",$G200="",$H200=""),0,MIN(MAX(IF($F200&gt;AQ$1,0,((($G200-$F200)-($G200-AQ$1))*(10/$E200)/10)),0),1)*$H200)</f>
        <v>20</v>
      </c>
      <c r="AQ200" s="147">
        <f t="shared" ref="AQ200" si="4867">IF(OR($H200=0,AP200=0),0,AP200/$H200)</f>
        <v>0.2</v>
      </c>
      <c r="AR200" s="194">
        <f t="shared" ref="AR200:AR210" si="4868">IF(OR($F200="",$G200="",$H200=""),0,MIN(MAX(IF($F200&gt;AS$1,0,((($G200-$F200)-($G200-AS$1))*(10/$E200)/10)),0),1)*$H200)</f>
        <v>55.000000000000007</v>
      </c>
      <c r="AS200" s="147">
        <f t="shared" ref="AS200" si="4869">IF(OR($H200=0,AR200=0),0,AR200/$H200)</f>
        <v>0.55000000000000004</v>
      </c>
      <c r="AT200" s="194">
        <f t="shared" ref="AT200:AT210" si="4870">IF(OR($F200="",$G200="",$H200=""),0,MIN(MAX(IF($F200&gt;AU$1,0,((($G200-$F200)-($G200-AU$1))*(10/$E200)/10)),0),1)*$H200)</f>
        <v>90</v>
      </c>
      <c r="AU200" s="147">
        <f t="shared" ref="AU200" si="4871">IF(OR($H200=0,AT200=0),0,AT200/$H200)</f>
        <v>0.9</v>
      </c>
      <c r="AV200" s="194">
        <f t="shared" ref="AV200:AV210" si="4872">IF(OR($F200="",$G200="",$H200=""),0,MIN(MAX(IF($F200&gt;AW$1,0,((($G200-$F200)-($G200-AW$1))*(10/$E200)/10)),0),1)*$H200)</f>
        <v>100</v>
      </c>
      <c r="AW200" s="147">
        <f t="shared" ref="AW200" si="4873">IF(OR($H200=0,AV200=0),0,AV200/$H200)</f>
        <v>1</v>
      </c>
      <c r="AX200" s="194">
        <f t="shared" ref="AX200:AX210" si="4874">IF(OR($F200="",$G200="",$H200=""),0,MIN(MAX(IF($F200&gt;AY$1,0,((($G200-$F200)-($G200-AY$1))*(10/$E200)/10)),0),1)*$H200)</f>
        <v>100</v>
      </c>
      <c r="AY200" s="147">
        <f t="shared" ref="AY200" si="4875">IF(OR($H200=0,AX200=0),0,AX200/$H200)</f>
        <v>1</v>
      </c>
      <c r="AZ200" s="194">
        <f t="shared" ref="AZ200:AZ210" si="4876">IF(OR($F200="",$G200="",$H200=""),0,MIN(MAX(IF($F200&gt;BA$1,0,((($G200-$F200)-($G200-BA$1))*(10/$E200)/10)),0),1)*$H200)</f>
        <v>100</v>
      </c>
      <c r="BA200" s="147">
        <f t="shared" ref="BA200" si="4877">IF(OR($H200=0,AZ200=0),0,AZ200/$H200)</f>
        <v>1</v>
      </c>
      <c r="BB200" s="194">
        <f t="shared" ref="BB200:BB210" si="4878">IF(OR($F200="",$G200="",$H200=""),0,MIN(MAX(IF($F200&gt;BC$1,0,((($G200-$F200)-($G200-BC$1))*(10/$E200)/10)),0),1)*$H200)</f>
        <v>100</v>
      </c>
      <c r="BC200" s="147">
        <f t="shared" ref="BC200" si="4879">IF(OR($H200=0,BB200=0),0,BB200/$H200)</f>
        <v>1</v>
      </c>
      <c r="BD200" s="194">
        <f t="shared" ref="BD200:BD210" si="4880">IF(OR($F200="",$G200="",$H200=""),0,MIN(MAX(IF($F200&gt;BE$1,0,((($G200-$F200)-($G200-BE$1))*(10/$E200)/10)),0),1)*$H200)</f>
        <v>100</v>
      </c>
      <c r="BE200" s="147">
        <f t="shared" ref="BE200" si="4881">IF(OR($H200=0,BD200=0),0,BD200/$H200)</f>
        <v>1</v>
      </c>
      <c r="BF200" s="194">
        <f t="shared" ref="BF200:BF210" si="4882">IF(OR($F200="",$G200="",$H200=""),0,MIN(MAX(IF($F200&gt;BG$1,0,((($G200-$F200)-($G200-BG$1))*(10/$E200)/10)),0),1)*$H200)</f>
        <v>100</v>
      </c>
      <c r="BG200" s="147">
        <f t="shared" ref="BG200" si="4883">IF(OR($H200=0,BF200=0),0,BF200/$H200)</f>
        <v>1</v>
      </c>
      <c r="BH200" s="194">
        <f t="shared" ref="BH200:BH210" si="4884">IF(OR($F200="",$G200="",$H200=""),0,MIN(MAX(IF($F200&gt;BI$1,0,((($G200-$F200)-($G200-BI$1))*(10/$E200)/10)),0),1)*$H200)</f>
        <v>100</v>
      </c>
      <c r="BI200" s="147">
        <f t="shared" ref="BI200" si="4885">IF(OR($H200=0,BH200=0),0,BH200/$H200)</f>
        <v>1</v>
      </c>
      <c r="BJ200" s="194">
        <f t="shared" ref="BJ200:BJ210" si="4886">IF(OR($F200="",$G200="",$H200=""),0,MIN(MAX(IF($F200&gt;BK$1,0,((($G200-$F200)-($G200-BK$1))*(10/$E200)/10)),0),1)*$H200)</f>
        <v>100</v>
      </c>
      <c r="BK200" s="147">
        <f t="shared" ref="BK200" si="4887">IF(OR($H200=0,BJ200=0),0,BJ200/$H200)</f>
        <v>1</v>
      </c>
      <c r="BL200" s="194">
        <f t="shared" ref="BL200:BL210" si="4888">IF(OR($F200="",$G200="",$H200=""),0,MIN(MAX(IF($F200&gt;BM$1,0,((($G200-$F200)-($G200-BM$1))*(10/$E200)/10)),0),1)*$H200)</f>
        <v>100</v>
      </c>
      <c r="BM200" s="147">
        <f t="shared" ref="BM200" si="4889">IF(OR($H200=0,BL200=0),0,BL200/$H200)</f>
        <v>1</v>
      </c>
      <c r="BN200" s="194">
        <f t="shared" ref="BN200:BN210" si="4890">IF(OR($F200="",$G200="",$H200=""),0,MIN(MAX(IF($F200&gt;BO$1,0,((($G200-$F200)-($G200-BO$1))*(10/$E200)/10)),0),1)*$H200)</f>
        <v>100</v>
      </c>
      <c r="BO200" s="147">
        <f t="shared" ref="BO200" si="4891">IF(OR($H200=0,BN200=0),0,BN200/$H200)</f>
        <v>1</v>
      </c>
      <c r="BP200" s="194">
        <f t="shared" ref="BP200:BP210" si="4892">IF(OR($F200="",$G200="",$H200=""),0,MIN(MAX(IF($F200&gt;BQ$1,0,((($G200-$F200)-($G200-BQ$1))*(10/$E200)/10)),0),1)*$H200)</f>
        <v>100</v>
      </c>
      <c r="BQ200" s="147">
        <f t="shared" ref="BQ200" si="4893">IF(OR($H200=0,BP200=0),0,BP200/$H200)</f>
        <v>1</v>
      </c>
      <c r="BR200" s="194">
        <f t="shared" ref="BR200:BR210" si="4894">IF(OR($F200="",$G200="",$H200=""),0,MIN(MAX(IF($F200&gt;BS$1,0,((($G200-$F200)-($G200-BS$1))*(10/$E200)/10)),0),1)*$H200)</f>
        <v>100</v>
      </c>
      <c r="BS200" s="147">
        <f t="shared" ref="BS200" si="4895">IF(OR($H200=0,BR200=0),0,BR200/$H200)</f>
        <v>1</v>
      </c>
      <c r="BT200" s="194">
        <f t="shared" ref="BT200:BT210" si="4896">IF(OR($F200="",$G200="",$H200=""),0,MIN(MAX(IF($F200&gt;BU$1,0,((($G200-$F200)-($G200-BU$1))*(10/$E200)/10)),0),1)*$H200)</f>
        <v>100</v>
      </c>
      <c r="BU200" s="147">
        <f t="shared" ref="BU200:BU210" si="4897">IF(OR($H200=0,BT200=0),0,BT200/$H200)</f>
        <v>1</v>
      </c>
      <c r="BV200" s="194">
        <f t="shared" ref="BV200:BV210" si="4898">IF(OR($F200="",$G200="",$H200=""),0,MIN(MAX(IF($F200&gt;BW$1,0,((($G200-$F200)-($G200-BW$1))*(10/$E200)/10)),0),1)*$H200)</f>
        <v>100</v>
      </c>
      <c r="BW200" s="147">
        <f t="shared" ref="BW200:BW210" si="4899">IF(OR($H200=0,BV200=0),0,BV200/$H200)</f>
        <v>1</v>
      </c>
      <c r="BX200" s="194">
        <f t="shared" ref="BX200:BX210" si="4900">IF(OR($F200="",$G200="",$H200=""),0,MIN(MAX(IF($F200&gt;BY$1,0,((($G200-$F200)-($G200-BY$1))*(10/$E200)/10)),0),1)*$H200)</f>
        <v>100</v>
      </c>
      <c r="BY200" s="147">
        <f t="shared" ref="BY200:BY210" si="4901">IF(OR($H200=0,BX200=0),0,BX200/$H200)</f>
        <v>1</v>
      </c>
      <c r="BZ200" s="194">
        <f t="shared" ref="BZ200:BZ210" si="4902">IF(OR($F200="",$G200="",$H200=""),0,MIN(MAX(IF($F200&gt;CA$1,0,((($G200-$F200)-($G200-CA$1))*(10/$E200)/10)),0),1)*$H200)</f>
        <v>100</v>
      </c>
      <c r="CA200" s="147">
        <f t="shared" ref="CA200:CA210" si="4903">IF(OR($H200=0,BZ200=0),0,BZ200/$H200)</f>
        <v>1</v>
      </c>
      <c r="CB200" s="194">
        <f t="shared" ref="CB200:CB210" si="4904">IF(OR($F200="",$G200="",$H200=""),0,MIN(MAX(IF($F200&gt;CC$1,0,((($G200-$F200)-($G200-CC$1))*(10/$E200)/10)),0),1)*$H200)</f>
        <v>100</v>
      </c>
      <c r="CC200" s="147">
        <f t="shared" ref="CC200:CC210" si="4905">IF(OR($H200=0,CB200=0),0,CB200/$H200)</f>
        <v>1</v>
      </c>
      <c r="CD200" s="194">
        <f t="shared" ref="CD200:CD210" si="4906">IF(OR($F200="",$G200="",$H200=""),0,MIN(MAX(IF($F200&gt;CE$1,0,((($G200-$F200)-($G200-CE$1))*(10/$E200)/10)),0),1)*$H200)</f>
        <v>100</v>
      </c>
      <c r="CE200" s="147">
        <f t="shared" ref="CE200:CE210" si="4907">IF(OR($H200=0,CD200=0),0,CD200/$H200)</f>
        <v>1</v>
      </c>
      <c r="CF200" s="194">
        <f t="shared" ref="CF200:CF210" si="4908">IF(OR($F200="",$G200="",$H200=""),0,MIN(MAX(IF($F200&gt;CG$1,0,((($G200-$F200)-($G200-CG$1))*(10/$E200)/10)),0),1)*$H200)</f>
        <v>100</v>
      </c>
      <c r="CG200" s="147">
        <f t="shared" ref="CG200:CG210" si="4909">IF(OR($H200=0,CF200=0),0,CF200/$H200)</f>
        <v>1</v>
      </c>
      <c r="CH200" s="194">
        <f t="shared" ref="CH200:CH210" si="4910">IF(OR($F200="",$G200="",$H200=""),0,MIN(MAX(IF($F200&gt;CI$1,0,((($G200-$F200)-($G200-CI$1))*(10/$E200)/10)),0),1)*$H200)</f>
        <v>100</v>
      </c>
      <c r="CI200" s="147">
        <f t="shared" ref="CI200:CI210" si="4911">IF(OR($H200=0,CH200=0),0,CH200/$H200)</f>
        <v>1</v>
      </c>
      <c r="CJ200" s="194">
        <f t="shared" ref="CJ200:CJ210" si="4912">IF(OR($F200="",$G200="",$H200=""),0,MIN(MAX(IF($F200&gt;CK$1,0,((($G200-$F200)-($G200-CK$1))*(10/$E200)/10)),0),1)*$H200)</f>
        <v>100</v>
      </c>
      <c r="CK200" s="147">
        <f t="shared" ref="CK200:CK210" si="4913">IF(OR($H200=0,CJ200=0),0,CJ200/$H200)</f>
        <v>1</v>
      </c>
      <c r="CL200" s="194">
        <f t="shared" ref="CL200:CL210" si="4914">IF(OR($F200="",$G200="",$H200=""),0,MIN(MAX(IF($F200&gt;CM$1,0,((($G200-$F200)-($G200-CM$1))*(10/$E200)/10)),0),1)*$H200)</f>
        <v>100</v>
      </c>
      <c r="CM200" s="147">
        <f t="shared" ref="CM200:CM210" si="4915">IF(OR($H200=0,CL200=0),0,CL200/$H200)</f>
        <v>1</v>
      </c>
    </row>
    <row r="201" spans="1:91" s="142" customFormat="1" ht="14.1" customHeight="1">
      <c r="A201" s="74">
        <f t="shared" si="3324"/>
        <v>339</v>
      </c>
      <c r="B201" s="173" t="s">
        <v>76</v>
      </c>
      <c r="C201" s="174"/>
      <c r="D201" s="140">
        <v>21</v>
      </c>
      <c r="E201" s="140">
        <v>21</v>
      </c>
      <c r="F201" s="175">
        <v>45294</v>
      </c>
      <c r="G201" s="175">
        <v>45314</v>
      </c>
      <c r="H201" s="144">
        <v>100</v>
      </c>
      <c r="I201" s="144">
        <v>100</v>
      </c>
      <c r="J201" s="145" t="s">
        <v>32</v>
      </c>
      <c r="K201" s="141">
        <f t="shared" si="4841"/>
        <v>100</v>
      </c>
      <c r="L201" s="55">
        <f t="shared" si="4842"/>
        <v>0.16800000000000001</v>
      </c>
      <c r="M201" s="147">
        <f t="shared" si="4843"/>
        <v>1</v>
      </c>
      <c r="N201" s="148">
        <f t="shared" si="4844"/>
        <v>1</v>
      </c>
      <c r="O201" s="149">
        <f t="shared" si="3526"/>
        <v>0</v>
      </c>
      <c r="P201" s="150"/>
      <c r="T201" s="194">
        <f t="shared" si="4845"/>
        <v>0</v>
      </c>
      <c r="U201" s="147">
        <f t="shared" si="4846"/>
        <v>0</v>
      </c>
      <c r="V201" s="194">
        <f t="shared" si="4847"/>
        <v>0</v>
      </c>
      <c r="W201" s="147">
        <f t="shared" si="4846"/>
        <v>0</v>
      </c>
      <c r="X201" s="194">
        <f t="shared" si="4848"/>
        <v>0</v>
      </c>
      <c r="Y201" s="147">
        <f t="shared" ref="Y201" si="4916">IF(OR($H201=0,X201=0),0,X201/$H201)</f>
        <v>0</v>
      </c>
      <c r="Z201" s="194">
        <f t="shared" si="4850"/>
        <v>0</v>
      </c>
      <c r="AA201" s="147">
        <f t="shared" ref="AA201" si="4917">IF(OR($H201=0,Z201=0),0,Z201/$H201)</f>
        <v>0</v>
      </c>
      <c r="AB201" s="194">
        <f t="shared" si="4852"/>
        <v>0</v>
      </c>
      <c r="AC201" s="147">
        <f t="shared" ref="AC201" si="4918">IF(OR($H201=0,AB201=0),0,AB201/$H201)</f>
        <v>0</v>
      </c>
      <c r="AD201" s="194">
        <f t="shared" si="4854"/>
        <v>0</v>
      </c>
      <c r="AE201" s="147">
        <f t="shared" ref="AE201" si="4919">IF(OR($H201=0,AD201=0),0,AD201/$H201)</f>
        <v>0</v>
      </c>
      <c r="AF201" s="194">
        <f t="shared" si="4856"/>
        <v>0</v>
      </c>
      <c r="AG201" s="147">
        <f t="shared" ref="AG201" si="4920">IF(OR($H201=0,AF201=0),0,AF201/$H201)</f>
        <v>0</v>
      </c>
      <c r="AH201" s="194">
        <f t="shared" si="4858"/>
        <v>0</v>
      </c>
      <c r="AI201" s="147">
        <f t="shared" ref="AI201" si="4921">IF(OR($H201=0,AH201=0),0,AH201/$H201)</f>
        <v>0</v>
      </c>
      <c r="AJ201" s="194">
        <f t="shared" si="4860"/>
        <v>0</v>
      </c>
      <c r="AK201" s="147">
        <f t="shared" ref="AK201" si="4922">IF(OR($H201=0,AJ201=0),0,AJ201/$H201)</f>
        <v>0</v>
      </c>
      <c r="AL201" s="194">
        <f t="shared" si="4862"/>
        <v>0</v>
      </c>
      <c r="AM201" s="147">
        <f t="shared" ref="AM201" si="4923">IF(OR($H201=0,AL201=0),0,AL201/$H201)</f>
        <v>0</v>
      </c>
      <c r="AN201" s="194">
        <f t="shared" si="4864"/>
        <v>0</v>
      </c>
      <c r="AO201" s="147">
        <f t="shared" ref="AO201" si="4924">IF(OR($H201=0,AN201=0),0,AN201/$H201)</f>
        <v>0</v>
      </c>
      <c r="AP201" s="194">
        <f t="shared" si="4866"/>
        <v>9.5238095238095237</v>
      </c>
      <c r="AQ201" s="147">
        <f t="shared" ref="AQ201" si="4925">IF(OR($H201=0,AP201=0),0,AP201/$H201)</f>
        <v>9.5238095238095233E-2</v>
      </c>
      <c r="AR201" s="194">
        <f t="shared" si="4868"/>
        <v>42.857142857142854</v>
      </c>
      <c r="AS201" s="147">
        <f t="shared" ref="AS201" si="4926">IF(OR($H201=0,AR201=0),0,AR201/$H201)</f>
        <v>0.42857142857142855</v>
      </c>
      <c r="AT201" s="194">
        <f t="shared" si="4870"/>
        <v>76.19047619047619</v>
      </c>
      <c r="AU201" s="147">
        <f t="shared" ref="AU201" si="4927">IF(OR($H201=0,AT201=0),0,AT201/$H201)</f>
        <v>0.76190476190476186</v>
      </c>
      <c r="AV201" s="194">
        <f t="shared" si="4872"/>
        <v>100</v>
      </c>
      <c r="AW201" s="147">
        <f t="shared" ref="AW201" si="4928">IF(OR($H201=0,AV201=0),0,AV201/$H201)</f>
        <v>1</v>
      </c>
      <c r="AX201" s="194">
        <f t="shared" si="4874"/>
        <v>100</v>
      </c>
      <c r="AY201" s="147">
        <f t="shared" ref="AY201" si="4929">IF(OR($H201=0,AX201=0),0,AX201/$H201)</f>
        <v>1</v>
      </c>
      <c r="AZ201" s="194">
        <f t="shared" si="4876"/>
        <v>100</v>
      </c>
      <c r="BA201" s="147">
        <f t="shared" ref="BA201" si="4930">IF(OR($H201=0,AZ201=0),0,AZ201/$H201)</f>
        <v>1</v>
      </c>
      <c r="BB201" s="194">
        <f t="shared" si="4878"/>
        <v>100</v>
      </c>
      <c r="BC201" s="147">
        <f t="shared" ref="BC201" si="4931">IF(OR($H201=0,BB201=0),0,BB201/$H201)</f>
        <v>1</v>
      </c>
      <c r="BD201" s="194">
        <f t="shared" si="4880"/>
        <v>100</v>
      </c>
      <c r="BE201" s="147">
        <f t="shared" ref="BE201" si="4932">IF(OR($H201=0,BD201=0),0,BD201/$H201)</f>
        <v>1</v>
      </c>
      <c r="BF201" s="194">
        <f t="shared" si="4882"/>
        <v>100</v>
      </c>
      <c r="BG201" s="147">
        <f t="shared" ref="BG201" si="4933">IF(OR($H201=0,BF201=0),0,BF201/$H201)</f>
        <v>1</v>
      </c>
      <c r="BH201" s="194">
        <f t="shared" si="4884"/>
        <v>100</v>
      </c>
      <c r="BI201" s="147">
        <f t="shared" ref="BI201" si="4934">IF(OR($H201=0,BH201=0),0,BH201/$H201)</f>
        <v>1</v>
      </c>
      <c r="BJ201" s="194">
        <f t="shared" si="4886"/>
        <v>100</v>
      </c>
      <c r="BK201" s="147">
        <f t="shared" ref="BK201" si="4935">IF(OR($H201=0,BJ201=0),0,BJ201/$H201)</f>
        <v>1</v>
      </c>
      <c r="BL201" s="194">
        <f t="shared" si="4888"/>
        <v>100</v>
      </c>
      <c r="BM201" s="147">
        <f t="shared" ref="BM201" si="4936">IF(OR($H201=0,BL201=0),0,BL201/$H201)</f>
        <v>1</v>
      </c>
      <c r="BN201" s="194">
        <f t="shared" si="4890"/>
        <v>100</v>
      </c>
      <c r="BO201" s="147">
        <f t="shared" ref="BO201" si="4937">IF(OR($H201=0,BN201=0),0,BN201/$H201)</f>
        <v>1</v>
      </c>
      <c r="BP201" s="194">
        <f t="shared" si="4892"/>
        <v>100</v>
      </c>
      <c r="BQ201" s="147">
        <f t="shared" ref="BQ201" si="4938">IF(OR($H201=0,BP201=0),0,BP201/$H201)</f>
        <v>1</v>
      </c>
      <c r="BR201" s="194">
        <f t="shared" si="4894"/>
        <v>100</v>
      </c>
      <c r="BS201" s="147">
        <f t="shared" ref="BS201" si="4939">IF(OR($H201=0,BR201=0),0,BR201/$H201)</f>
        <v>1</v>
      </c>
      <c r="BT201" s="194">
        <f t="shared" si="4896"/>
        <v>100</v>
      </c>
      <c r="BU201" s="147">
        <f t="shared" si="4897"/>
        <v>1</v>
      </c>
      <c r="BV201" s="194">
        <f t="shared" si="4898"/>
        <v>100</v>
      </c>
      <c r="BW201" s="147">
        <f t="shared" si="4899"/>
        <v>1</v>
      </c>
      <c r="BX201" s="194">
        <f t="shared" si="4900"/>
        <v>100</v>
      </c>
      <c r="BY201" s="147">
        <f t="shared" si="4901"/>
        <v>1</v>
      </c>
      <c r="BZ201" s="194">
        <f t="shared" si="4902"/>
        <v>100</v>
      </c>
      <c r="CA201" s="147">
        <f t="shared" si="4903"/>
        <v>1</v>
      </c>
      <c r="CB201" s="194">
        <f t="shared" si="4904"/>
        <v>100</v>
      </c>
      <c r="CC201" s="147">
        <f t="shared" si="4905"/>
        <v>1</v>
      </c>
      <c r="CD201" s="194">
        <f t="shared" si="4906"/>
        <v>100</v>
      </c>
      <c r="CE201" s="147">
        <f t="shared" si="4907"/>
        <v>1</v>
      </c>
      <c r="CF201" s="194">
        <f t="shared" si="4908"/>
        <v>100</v>
      </c>
      <c r="CG201" s="147">
        <f t="shared" si="4909"/>
        <v>1</v>
      </c>
      <c r="CH201" s="194">
        <f t="shared" si="4910"/>
        <v>100</v>
      </c>
      <c r="CI201" s="147">
        <f t="shared" si="4911"/>
        <v>1</v>
      </c>
      <c r="CJ201" s="194">
        <f t="shared" si="4912"/>
        <v>100</v>
      </c>
      <c r="CK201" s="147">
        <f t="shared" si="4913"/>
        <v>1</v>
      </c>
      <c r="CL201" s="194">
        <f t="shared" si="4914"/>
        <v>100</v>
      </c>
      <c r="CM201" s="147">
        <f t="shared" si="4915"/>
        <v>1</v>
      </c>
    </row>
    <row r="202" spans="1:91" s="142" customFormat="1" ht="14.1" customHeight="1">
      <c r="A202" s="74">
        <f t="shared" si="3324"/>
        <v>340</v>
      </c>
      <c r="B202" s="173" t="s">
        <v>82</v>
      </c>
      <c r="C202" s="174"/>
      <c r="D202" s="140">
        <v>21</v>
      </c>
      <c r="E202" s="140">
        <v>21</v>
      </c>
      <c r="F202" s="175">
        <v>45296</v>
      </c>
      <c r="G202" s="175">
        <v>45316</v>
      </c>
      <c r="H202" s="144">
        <v>100</v>
      </c>
      <c r="I202" s="144">
        <v>100</v>
      </c>
      <c r="J202" s="145" t="s">
        <v>32</v>
      </c>
      <c r="K202" s="141">
        <f t="shared" si="4841"/>
        <v>100</v>
      </c>
      <c r="L202" s="55">
        <f t="shared" si="4842"/>
        <v>0.16800000000000001</v>
      </c>
      <c r="M202" s="147">
        <f t="shared" si="4843"/>
        <v>1</v>
      </c>
      <c r="N202" s="148">
        <f t="shared" si="4844"/>
        <v>1</v>
      </c>
      <c r="O202" s="149">
        <f t="shared" si="3526"/>
        <v>0</v>
      </c>
      <c r="P202" s="150"/>
      <c r="T202" s="194">
        <f t="shared" si="4845"/>
        <v>0</v>
      </c>
      <c r="U202" s="147">
        <f t="shared" si="4846"/>
        <v>0</v>
      </c>
      <c r="V202" s="194">
        <f t="shared" si="4847"/>
        <v>0</v>
      </c>
      <c r="W202" s="147">
        <f t="shared" si="4846"/>
        <v>0</v>
      </c>
      <c r="X202" s="194">
        <f t="shared" si="4848"/>
        <v>0</v>
      </c>
      <c r="Y202" s="147">
        <f t="shared" ref="Y202" si="4940">IF(OR($H202=0,X202=0),0,X202/$H202)</f>
        <v>0</v>
      </c>
      <c r="Z202" s="194">
        <f t="shared" si="4850"/>
        <v>0</v>
      </c>
      <c r="AA202" s="147">
        <f t="shared" ref="AA202" si="4941">IF(OR($H202=0,Z202=0),0,Z202/$H202)</f>
        <v>0</v>
      </c>
      <c r="AB202" s="194">
        <f t="shared" si="4852"/>
        <v>0</v>
      </c>
      <c r="AC202" s="147">
        <f t="shared" ref="AC202" si="4942">IF(OR($H202=0,AB202=0),0,AB202/$H202)</f>
        <v>0</v>
      </c>
      <c r="AD202" s="194">
        <f t="shared" si="4854"/>
        <v>0</v>
      </c>
      <c r="AE202" s="147">
        <f t="shared" ref="AE202" si="4943">IF(OR($H202=0,AD202=0),0,AD202/$H202)</f>
        <v>0</v>
      </c>
      <c r="AF202" s="194">
        <f t="shared" si="4856"/>
        <v>0</v>
      </c>
      <c r="AG202" s="147">
        <f t="shared" ref="AG202" si="4944">IF(OR($H202=0,AF202=0),0,AF202/$H202)</f>
        <v>0</v>
      </c>
      <c r="AH202" s="194">
        <f t="shared" si="4858"/>
        <v>0</v>
      </c>
      <c r="AI202" s="147">
        <f t="shared" ref="AI202" si="4945">IF(OR($H202=0,AH202=0),0,AH202/$H202)</f>
        <v>0</v>
      </c>
      <c r="AJ202" s="194">
        <f t="shared" si="4860"/>
        <v>0</v>
      </c>
      <c r="AK202" s="147">
        <f t="shared" ref="AK202" si="4946">IF(OR($H202=0,AJ202=0),0,AJ202/$H202)</f>
        <v>0</v>
      </c>
      <c r="AL202" s="194">
        <f t="shared" si="4862"/>
        <v>0</v>
      </c>
      <c r="AM202" s="147">
        <f t="shared" ref="AM202" si="4947">IF(OR($H202=0,AL202=0),0,AL202/$H202)</f>
        <v>0</v>
      </c>
      <c r="AN202" s="194">
        <f t="shared" si="4864"/>
        <v>0</v>
      </c>
      <c r="AO202" s="147">
        <f t="shared" ref="AO202" si="4948">IF(OR($H202=0,AN202=0),0,AN202/$H202)</f>
        <v>0</v>
      </c>
      <c r="AP202" s="194">
        <f t="shared" si="4866"/>
        <v>0</v>
      </c>
      <c r="AQ202" s="147">
        <f t="shared" ref="AQ202" si="4949">IF(OR($H202=0,AP202=0),0,AP202/$H202)</f>
        <v>0</v>
      </c>
      <c r="AR202" s="194">
        <f t="shared" si="4868"/>
        <v>33.333333333333329</v>
      </c>
      <c r="AS202" s="147">
        <f t="shared" ref="AS202" si="4950">IF(OR($H202=0,AR202=0),0,AR202/$H202)</f>
        <v>0.33333333333333326</v>
      </c>
      <c r="AT202" s="194">
        <f t="shared" si="4870"/>
        <v>66.666666666666657</v>
      </c>
      <c r="AU202" s="147">
        <f t="shared" ref="AU202" si="4951">IF(OR($H202=0,AT202=0),0,AT202/$H202)</f>
        <v>0.66666666666666652</v>
      </c>
      <c r="AV202" s="194">
        <f t="shared" si="4872"/>
        <v>100</v>
      </c>
      <c r="AW202" s="147">
        <f t="shared" ref="AW202" si="4952">IF(OR($H202=0,AV202=0),0,AV202/$H202)</f>
        <v>1</v>
      </c>
      <c r="AX202" s="194">
        <f t="shared" si="4874"/>
        <v>100</v>
      </c>
      <c r="AY202" s="147">
        <f t="shared" ref="AY202" si="4953">IF(OR($H202=0,AX202=0),0,AX202/$H202)</f>
        <v>1</v>
      </c>
      <c r="AZ202" s="194">
        <f t="shared" si="4876"/>
        <v>100</v>
      </c>
      <c r="BA202" s="147">
        <f t="shared" ref="BA202" si="4954">IF(OR($H202=0,AZ202=0),0,AZ202/$H202)</f>
        <v>1</v>
      </c>
      <c r="BB202" s="194">
        <f t="shared" si="4878"/>
        <v>100</v>
      </c>
      <c r="BC202" s="147">
        <f t="shared" ref="BC202" si="4955">IF(OR($H202=0,BB202=0),0,BB202/$H202)</f>
        <v>1</v>
      </c>
      <c r="BD202" s="194">
        <f t="shared" si="4880"/>
        <v>100</v>
      </c>
      <c r="BE202" s="147">
        <f t="shared" ref="BE202" si="4956">IF(OR($H202=0,BD202=0),0,BD202/$H202)</f>
        <v>1</v>
      </c>
      <c r="BF202" s="194">
        <f t="shared" si="4882"/>
        <v>100</v>
      </c>
      <c r="BG202" s="147">
        <f t="shared" ref="BG202" si="4957">IF(OR($H202=0,BF202=0),0,BF202/$H202)</f>
        <v>1</v>
      </c>
      <c r="BH202" s="194">
        <f t="shared" si="4884"/>
        <v>100</v>
      </c>
      <c r="BI202" s="147">
        <f t="shared" ref="BI202" si="4958">IF(OR($H202=0,BH202=0),0,BH202/$H202)</f>
        <v>1</v>
      </c>
      <c r="BJ202" s="194">
        <f t="shared" si="4886"/>
        <v>100</v>
      </c>
      <c r="BK202" s="147">
        <f t="shared" ref="BK202" si="4959">IF(OR($H202=0,BJ202=0),0,BJ202/$H202)</f>
        <v>1</v>
      </c>
      <c r="BL202" s="194">
        <f t="shared" si="4888"/>
        <v>100</v>
      </c>
      <c r="BM202" s="147">
        <f t="shared" ref="BM202" si="4960">IF(OR($H202=0,BL202=0),0,BL202/$H202)</f>
        <v>1</v>
      </c>
      <c r="BN202" s="194">
        <f t="shared" si="4890"/>
        <v>100</v>
      </c>
      <c r="BO202" s="147">
        <f t="shared" ref="BO202" si="4961">IF(OR($H202=0,BN202=0),0,BN202/$H202)</f>
        <v>1</v>
      </c>
      <c r="BP202" s="194">
        <f t="shared" si="4892"/>
        <v>100</v>
      </c>
      <c r="BQ202" s="147">
        <f t="shared" ref="BQ202" si="4962">IF(OR($H202=0,BP202=0),0,BP202/$H202)</f>
        <v>1</v>
      </c>
      <c r="BR202" s="194">
        <f t="shared" si="4894"/>
        <v>100</v>
      </c>
      <c r="BS202" s="147">
        <f t="shared" ref="BS202" si="4963">IF(OR($H202=0,BR202=0),0,BR202/$H202)</f>
        <v>1</v>
      </c>
      <c r="BT202" s="194">
        <f t="shared" si="4896"/>
        <v>100</v>
      </c>
      <c r="BU202" s="147">
        <f t="shared" si="4897"/>
        <v>1</v>
      </c>
      <c r="BV202" s="194">
        <f t="shared" si="4898"/>
        <v>100</v>
      </c>
      <c r="BW202" s="147">
        <f t="shared" si="4899"/>
        <v>1</v>
      </c>
      <c r="BX202" s="194">
        <f t="shared" si="4900"/>
        <v>100</v>
      </c>
      <c r="BY202" s="147">
        <f t="shared" si="4901"/>
        <v>1</v>
      </c>
      <c r="BZ202" s="194">
        <f t="shared" si="4902"/>
        <v>100</v>
      </c>
      <c r="CA202" s="147">
        <f t="shared" si="4903"/>
        <v>1</v>
      </c>
      <c r="CB202" s="194">
        <f t="shared" si="4904"/>
        <v>100</v>
      </c>
      <c r="CC202" s="147">
        <f t="shared" si="4905"/>
        <v>1</v>
      </c>
      <c r="CD202" s="194">
        <f t="shared" si="4906"/>
        <v>100</v>
      </c>
      <c r="CE202" s="147">
        <f t="shared" si="4907"/>
        <v>1</v>
      </c>
      <c r="CF202" s="194">
        <f t="shared" si="4908"/>
        <v>100</v>
      </c>
      <c r="CG202" s="147">
        <f t="shared" si="4909"/>
        <v>1</v>
      </c>
      <c r="CH202" s="194">
        <f t="shared" si="4910"/>
        <v>100</v>
      </c>
      <c r="CI202" s="147">
        <f t="shared" si="4911"/>
        <v>1</v>
      </c>
      <c r="CJ202" s="194">
        <f t="shared" si="4912"/>
        <v>100</v>
      </c>
      <c r="CK202" s="147">
        <f t="shared" si="4913"/>
        <v>1</v>
      </c>
      <c r="CL202" s="194">
        <f t="shared" si="4914"/>
        <v>100</v>
      </c>
      <c r="CM202" s="147">
        <f t="shared" si="4915"/>
        <v>1</v>
      </c>
    </row>
    <row r="203" spans="1:91" s="142" customFormat="1" ht="14.1" customHeight="1">
      <c r="A203" s="74">
        <f t="shared" ref="A203:A266" si="4964">A202+1</f>
        <v>341</v>
      </c>
      <c r="B203" s="173" t="s">
        <v>77</v>
      </c>
      <c r="C203" s="174"/>
      <c r="D203" s="140">
        <v>21</v>
      </c>
      <c r="E203" s="140">
        <v>21</v>
      </c>
      <c r="F203" s="175">
        <v>45300</v>
      </c>
      <c r="G203" s="175">
        <v>45320</v>
      </c>
      <c r="H203" s="144">
        <v>100</v>
      </c>
      <c r="I203" s="144">
        <v>100</v>
      </c>
      <c r="J203" s="145" t="s">
        <v>32</v>
      </c>
      <c r="K203" s="141">
        <f t="shared" si="4841"/>
        <v>100</v>
      </c>
      <c r="L203" s="55">
        <f t="shared" si="4842"/>
        <v>0.16800000000000001</v>
      </c>
      <c r="M203" s="147">
        <f t="shared" si="4843"/>
        <v>1</v>
      </c>
      <c r="N203" s="148">
        <f t="shared" si="4844"/>
        <v>1</v>
      </c>
      <c r="O203" s="149">
        <f t="shared" si="3526"/>
        <v>0</v>
      </c>
      <c r="P203" s="150"/>
      <c r="T203" s="194">
        <f t="shared" si="4845"/>
        <v>0</v>
      </c>
      <c r="U203" s="147">
        <f t="shared" si="4846"/>
        <v>0</v>
      </c>
      <c r="V203" s="194">
        <f t="shared" si="4847"/>
        <v>0</v>
      </c>
      <c r="W203" s="147">
        <f t="shared" si="4846"/>
        <v>0</v>
      </c>
      <c r="X203" s="194">
        <f t="shared" si="4848"/>
        <v>0</v>
      </c>
      <c r="Y203" s="147">
        <f t="shared" ref="Y203" si="4965">IF(OR($H203=0,X203=0),0,X203/$H203)</f>
        <v>0</v>
      </c>
      <c r="Z203" s="194">
        <f t="shared" si="4850"/>
        <v>0</v>
      </c>
      <c r="AA203" s="147">
        <f t="shared" ref="AA203" si="4966">IF(OR($H203=0,Z203=0),0,Z203/$H203)</f>
        <v>0</v>
      </c>
      <c r="AB203" s="194">
        <f t="shared" si="4852"/>
        <v>0</v>
      </c>
      <c r="AC203" s="147">
        <f t="shared" ref="AC203" si="4967">IF(OR($H203=0,AB203=0),0,AB203/$H203)</f>
        <v>0</v>
      </c>
      <c r="AD203" s="194">
        <f t="shared" si="4854"/>
        <v>0</v>
      </c>
      <c r="AE203" s="147">
        <f t="shared" ref="AE203" si="4968">IF(OR($H203=0,AD203=0),0,AD203/$H203)</f>
        <v>0</v>
      </c>
      <c r="AF203" s="194">
        <f t="shared" si="4856"/>
        <v>0</v>
      </c>
      <c r="AG203" s="147">
        <f t="shared" ref="AG203" si="4969">IF(OR($H203=0,AF203=0),0,AF203/$H203)</f>
        <v>0</v>
      </c>
      <c r="AH203" s="194">
        <f t="shared" si="4858"/>
        <v>0</v>
      </c>
      <c r="AI203" s="147">
        <f t="shared" ref="AI203" si="4970">IF(OR($H203=0,AH203=0),0,AH203/$H203)</f>
        <v>0</v>
      </c>
      <c r="AJ203" s="194">
        <f t="shared" si="4860"/>
        <v>0</v>
      </c>
      <c r="AK203" s="147">
        <f t="shared" ref="AK203" si="4971">IF(OR($H203=0,AJ203=0),0,AJ203/$H203)</f>
        <v>0</v>
      </c>
      <c r="AL203" s="194">
        <f t="shared" si="4862"/>
        <v>0</v>
      </c>
      <c r="AM203" s="147">
        <f t="shared" ref="AM203" si="4972">IF(OR($H203=0,AL203=0),0,AL203/$H203)</f>
        <v>0</v>
      </c>
      <c r="AN203" s="194">
        <f t="shared" si="4864"/>
        <v>0</v>
      </c>
      <c r="AO203" s="147">
        <f t="shared" ref="AO203" si="4973">IF(OR($H203=0,AN203=0),0,AN203/$H203)</f>
        <v>0</v>
      </c>
      <c r="AP203" s="194">
        <f t="shared" si="4866"/>
        <v>0</v>
      </c>
      <c r="AQ203" s="147">
        <f t="shared" ref="AQ203" si="4974">IF(OR($H203=0,AP203=0),0,AP203/$H203)</f>
        <v>0</v>
      </c>
      <c r="AR203" s="194">
        <f t="shared" si="4868"/>
        <v>14.285714285714285</v>
      </c>
      <c r="AS203" s="147">
        <f t="shared" ref="AS203" si="4975">IF(OR($H203=0,AR203=0),0,AR203/$H203)</f>
        <v>0.14285714285714285</v>
      </c>
      <c r="AT203" s="194">
        <f t="shared" si="4870"/>
        <v>47.619047619047613</v>
      </c>
      <c r="AU203" s="147">
        <f t="shared" ref="AU203" si="4976">IF(OR($H203=0,AT203=0),0,AT203/$H203)</f>
        <v>0.47619047619047611</v>
      </c>
      <c r="AV203" s="194">
        <f t="shared" si="4872"/>
        <v>80.952380952380949</v>
      </c>
      <c r="AW203" s="147">
        <f t="shared" ref="AW203" si="4977">IF(OR($H203=0,AV203=0),0,AV203/$H203)</f>
        <v>0.80952380952380953</v>
      </c>
      <c r="AX203" s="194">
        <f t="shared" si="4874"/>
        <v>100</v>
      </c>
      <c r="AY203" s="147">
        <f t="shared" ref="AY203" si="4978">IF(OR($H203=0,AX203=0),0,AX203/$H203)</f>
        <v>1</v>
      </c>
      <c r="AZ203" s="194">
        <f t="shared" si="4876"/>
        <v>100</v>
      </c>
      <c r="BA203" s="147">
        <f t="shared" ref="BA203" si="4979">IF(OR($H203=0,AZ203=0),0,AZ203/$H203)</f>
        <v>1</v>
      </c>
      <c r="BB203" s="194">
        <f t="shared" si="4878"/>
        <v>100</v>
      </c>
      <c r="BC203" s="147">
        <f t="shared" ref="BC203" si="4980">IF(OR($H203=0,BB203=0),0,BB203/$H203)</f>
        <v>1</v>
      </c>
      <c r="BD203" s="194">
        <f t="shared" si="4880"/>
        <v>100</v>
      </c>
      <c r="BE203" s="147">
        <f t="shared" ref="BE203" si="4981">IF(OR($H203=0,BD203=0),0,BD203/$H203)</f>
        <v>1</v>
      </c>
      <c r="BF203" s="194">
        <f t="shared" si="4882"/>
        <v>100</v>
      </c>
      <c r="BG203" s="147">
        <f t="shared" ref="BG203" si="4982">IF(OR($H203=0,BF203=0),0,BF203/$H203)</f>
        <v>1</v>
      </c>
      <c r="BH203" s="194">
        <f t="shared" si="4884"/>
        <v>100</v>
      </c>
      <c r="BI203" s="147">
        <f t="shared" ref="BI203" si="4983">IF(OR($H203=0,BH203=0),0,BH203/$H203)</f>
        <v>1</v>
      </c>
      <c r="BJ203" s="194">
        <f t="shared" si="4886"/>
        <v>100</v>
      </c>
      <c r="BK203" s="147">
        <f t="shared" ref="BK203" si="4984">IF(OR($H203=0,BJ203=0),0,BJ203/$H203)</f>
        <v>1</v>
      </c>
      <c r="BL203" s="194">
        <f t="shared" si="4888"/>
        <v>100</v>
      </c>
      <c r="BM203" s="147">
        <f t="shared" ref="BM203" si="4985">IF(OR($H203=0,BL203=0),0,BL203/$H203)</f>
        <v>1</v>
      </c>
      <c r="BN203" s="194">
        <f t="shared" si="4890"/>
        <v>100</v>
      </c>
      <c r="BO203" s="147">
        <f t="shared" ref="BO203" si="4986">IF(OR($H203=0,BN203=0),0,BN203/$H203)</f>
        <v>1</v>
      </c>
      <c r="BP203" s="194">
        <f t="shared" si="4892"/>
        <v>100</v>
      </c>
      <c r="BQ203" s="147">
        <f t="shared" ref="BQ203" si="4987">IF(OR($H203=0,BP203=0),0,BP203/$H203)</f>
        <v>1</v>
      </c>
      <c r="BR203" s="194">
        <f t="shared" si="4894"/>
        <v>100</v>
      </c>
      <c r="BS203" s="147">
        <f t="shared" ref="BS203" si="4988">IF(OR($H203=0,BR203=0),0,BR203/$H203)</f>
        <v>1</v>
      </c>
      <c r="BT203" s="194">
        <f t="shared" si="4896"/>
        <v>100</v>
      </c>
      <c r="BU203" s="147">
        <f t="shared" si="4897"/>
        <v>1</v>
      </c>
      <c r="BV203" s="194">
        <f t="shared" si="4898"/>
        <v>100</v>
      </c>
      <c r="BW203" s="147">
        <f t="shared" si="4899"/>
        <v>1</v>
      </c>
      <c r="BX203" s="194">
        <f t="shared" si="4900"/>
        <v>100</v>
      </c>
      <c r="BY203" s="147">
        <f t="shared" si="4901"/>
        <v>1</v>
      </c>
      <c r="BZ203" s="194">
        <f t="shared" si="4902"/>
        <v>100</v>
      </c>
      <c r="CA203" s="147">
        <f t="shared" si="4903"/>
        <v>1</v>
      </c>
      <c r="CB203" s="194">
        <f t="shared" si="4904"/>
        <v>100</v>
      </c>
      <c r="CC203" s="147">
        <f t="shared" si="4905"/>
        <v>1</v>
      </c>
      <c r="CD203" s="194">
        <f t="shared" si="4906"/>
        <v>100</v>
      </c>
      <c r="CE203" s="147">
        <f t="shared" si="4907"/>
        <v>1</v>
      </c>
      <c r="CF203" s="194">
        <f t="shared" si="4908"/>
        <v>100</v>
      </c>
      <c r="CG203" s="147">
        <f t="shared" si="4909"/>
        <v>1</v>
      </c>
      <c r="CH203" s="194">
        <f t="shared" si="4910"/>
        <v>100</v>
      </c>
      <c r="CI203" s="147">
        <f t="shared" si="4911"/>
        <v>1</v>
      </c>
      <c r="CJ203" s="194">
        <f t="shared" si="4912"/>
        <v>100</v>
      </c>
      <c r="CK203" s="147">
        <f t="shared" si="4913"/>
        <v>1</v>
      </c>
      <c r="CL203" s="194">
        <f t="shared" si="4914"/>
        <v>100</v>
      </c>
      <c r="CM203" s="147">
        <f t="shared" si="4915"/>
        <v>1</v>
      </c>
    </row>
    <row r="204" spans="1:91" s="142" customFormat="1" ht="14.1" customHeight="1">
      <c r="A204" s="74">
        <f t="shared" si="4964"/>
        <v>342</v>
      </c>
      <c r="B204" s="173" t="s">
        <v>78</v>
      </c>
      <c r="C204" s="174"/>
      <c r="D204" s="140">
        <v>21</v>
      </c>
      <c r="E204" s="140">
        <v>21</v>
      </c>
      <c r="F204" s="175">
        <v>45303</v>
      </c>
      <c r="G204" s="175">
        <v>45323</v>
      </c>
      <c r="H204" s="144">
        <v>100</v>
      </c>
      <c r="I204" s="144">
        <v>100</v>
      </c>
      <c r="J204" s="145" t="s">
        <v>32</v>
      </c>
      <c r="K204" s="141">
        <f t="shared" si="4841"/>
        <v>100</v>
      </c>
      <c r="L204" s="55">
        <f t="shared" si="4842"/>
        <v>0.16800000000000001</v>
      </c>
      <c r="M204" s="147">
        <f t="shared" si="4843"/>
        <v>1</v>
      </c>
      <c r="N204" s="148">
        <f t="shared" si="4844"/>
        <v>1</v>
      </c>
      <c r="O204" s="149">
        <f t="shared" si="3526"/>
        <v>0</v>
      </c>
      <c r="P204" s="150"/>
      <c r="T204" s="194">
        <f t="shared" si="4845"/>
        <v>0</v>
      </c>
      <c r="U204" s="147">
        <f t="shared" si="4846"/>
        <v>0</v>
      </c>
      <c r="V204" s="194">
        <f t="shared" si="4847"/>
        <v>0</v>
      </c>
      <c r="W204" s="147">
        <f t="shared" si="4846"/>
        <v>0</v>
      </c>
      <c r="X204" s="194">
        <f t="shared" si="4848"/>
        <v>0</v>
      </c>
      <c r="Y204" s="147">
        <f t="shared" ref="Y204" si="4989">IF(OR($H204=0,X204=0),0,X204/$H204)</f>
        <v>0</v>
      </c>
      <c r="Z204" s="194">
        <f t="shared" si="4850"/>
        <v>0</v>
      </c>
      <c r="AA204" s="147">
        <f t="shared" ref="AA204" si="4990">IF(OR($H204=0,Z204=0),0,Z204/$H204)</f>
        <v>0</v>
      </c>
      <c r="AB204" s="194">
        <f t="shared" si="4852"/>
        <v>0</v>
      </c>
      <c r="AC204" s="147">
        <f t="shared" ref="AC204" si="4991">IF(OR($H204=0,AB204=0),0,AB204/$H204)</f>
        <v>0</v>
      </c>
      <c r="AD204" s="194">
        <f t="shared" si="4854"/>
        <v>0</v>
      </c>
      <c r="AE204" s="147">
        <f t="shared" ref="AE204" si="4992">IF(OR($H204=0,AD204=0),0,AD204/$H204)</f>
        <v>0</v>
      </c>
      <c r="AF204" s="194">
        <f t="shared" si="4856"/>
        <v>0</v>
      </c>
      <c r="AG204" s="147">
        <f t="shared" ref="AG204" si="4993">IF(OR($H204=0,AF204=0),0,AF204/$H204)</f>
        <v>0</v>
      </c>
      <c r="AH204" s="194">
        <f t="shared" si="4858"/>
        <v>0</v>
      </c>
      <c r="AI204" s="147">
        <f t="shared" ref="AI204" si="4994">IF(OR($H204=0,AH204=0),0,AH204/$H204)</f>
        <v>0</v>
      </c>
      <c r="AJ204" s="194">
        <f t="shared" si="4860"/>
        <v>0</v>
      </c>
      <c r="AK204" s="147">
        <f t="shared" ref="AK204" si="4995">IF(OR($H204=0,AJ204=0),0,AJ204/$H204)</f>
        <v>0</v>
      </c>
      <c r="AL204" s="194">
        <f t="shared" si="4862"/>
        <v>0</v>
      </c>
      <c r="AM204" s="147">
        <f t="shared" ref="AM204" si="4996">IF(OR($H204=0,AL204=0),0,AL204/$H204)</f>
        <v>0</v>
      </c>
      <c r="AN204" s="194">
        <f t="shared" si="4864"/>
        <v>0</v>
      </c>
      <c r="AO204" s="147">
        <f t="shared" ref="AO204" si="4997">IF(OR($H204=0,AN204=0),0,AN204/$H204)</f>
        <v>0</v>
      </c>
      <c r="AP204" s="194">
        <f t="shared" si="4866"/>
        <v>0</v>
      </c>
      <c r="AQ204" s="147">
        <f t="shared" ref="AQ204" si="4998">IF(OR($H204=0,AP204=0),0,AP204/$H204)</f>
        <v>0</v>
      </c>
      <c r="AR204" s="194">
        <f t="shared" si="4868"/>
        <v>0</v>
      </c>
      <c r="AS204" s="147">
        <f t="shared" ref="AS204" si="4999">IF(OR($H204=0,AR204=0),0,AR204/$H204)</f>
        <v>0</v>
      </c>
      <c r="AT204" s="194">
        <f t="shared" si="4870"/>
        <v>33.333333333333329</v>
      </c>
      <c r="AU204" s="147">
        <f t="shared" ref="AU204" si="5000">IF(OR($H204=0,AT204=0),0,AT204/$H204)</f>
        <v>0.33333333333333326</v>
      </c>
      <c r="AV204" s="194">
        <f t="shared" si="4872"/>
        <v>66.666666666666657</v>
      </c>
      <c r="AW204" s="147">
        <f t="shared" ref="AW204" si="5001">IF(OR($H204=0,AV204=0),0,AV204/$H204)</f>
        <v>0.66666666666666652</v>
      </c>
      <c r="AX204" s="194">
        <f t="shared" si="4874"/>
        <v>100</v>
      </c>
      <c r="AY204" s="147">
        <f t="shared" ref="AY204" si="5002">IF(OR($H204=0,AX204=0),0,AX204/$H204)</f>
        <v>1</v>
      </c>
      <c r="AZ204" s="194">
        <f t="shared" si="4876"/>
        <v>100</v>
      </c>
      <c r="BA204" s="147">
        <f t="shared" ref="BA204" si="5003">IF(OR($H204=0,AZ204=0),0,AZ204/$H204)</f>
        <v>1</v>
      </c>
      <c r="BB204" s="194">
        <f t="shared" si="4878"/>
        <v>100</v>
      </c>
      <c r="BC204" s="147">
        <f t="shared" ref="BC204" si="5004">IF(OR($H204=0,BB204=0),0,BB204/$H204)</f>
        <v>1</v>
      </c>
      <c r="BD204" s="194">
        <f t="shared" si="4880"/>
        <v>100</v>
      </c>
      <c r="BE204" s="147">
        <f t="shared" ref="BE204" si="5005">IF(OR($H204=0,BD204=0),0,BD204/$H204)</f>
        <v>1</v>
      </c>
      <c r="BF204" s="194">
        <f t="shared" si="4882"/>
        <v>100</v>
      </c>
      <c r="BG204" s="147">
        <f t="shared" ref="BG204" si="5006">IF(OR($H204=0,BF204=0),0,BF204/$H204)</f>
        <v>1</v>
      </c>
      <c r="BH204" s="194">
        <f t="shared" si="4884"/>
        <v>100</v>
      </c>
      <c r="BI204" s="147">
        <f t="shared" ref="BI204" si="5007">IF(OR($H204=0,BH204=0),0,BH204/$H204)</f>
        <v>1</v>
      </c>
      <c r="BJ204" s="194">
        <f t="shared" si="4886"/>
        <v>100</v>
      </c>
      <c r="BK204" s="147">
        <f t="shared" ref="BK204" si="5008">IF(OR($H204=0,BJ204=0),0,BJ204/$H204)</f>
        <v>1</v>
      </c>
      <c r="BL204" s="194">
        <f t="shared" si="4888"/>
        <v>100</v>
      </c>
      <c r="BM204" s="147">
        <f t="shared" ref="BM204" si="5009">IF(OR($H204=0,BL204=0),0,BL204/$H204)</f>
        <v>1</v>
      </c>
      <c r="BN204" s="194">
        <f t="shared" si="4890"/>
        <v>100</v>
      </c>
      <c r="BO204" s="147">
        <f t="shared" ref="BO204" si="5010">IF(OR($H204=0,BN204=0),0,BN204/$H204)</f>
        <v>1</v>
      </c>
      <c r="BP204" s="194">
        <f t="shared" si="4892"/>
        <v>100</v>
      </c>
      <c r="BQ204" s="147">
        <f t="shared" ref="BQ204" si="5011">IF(OR($H204=0,BP204=0),0,BP204/$H204)</f>
        <v>1</v>
      </c>
      <c r="BR204" s="194">
        <f t="shared" si="4894"/>
        <v>100</v>
      </c>
      <c r="BS204" s="147">
        <f t="shared" ref="BS204" si="5012">IF(OR($H204=0,BR204=0),0,BR204/$H204)</f>
        <v>1</v>
      </c>
      <c r="BT204" s="194">
        <f t="shared" si="4896"/>
        <v>100</v>
      </c>
      <c r="BU204" s="147">
        <f t="shared" si="4897"/>
        <v>1</v>
      </c>
      <c r="BV204" s="194">
        <f t="shared" si="4898"/>
        <v>100</v>
      </c>
      <c r="BW204" s="147">
        <f t="shared" si="4899"/>
        <v>1</v>
      </c>
      <c r="BX204" s="194">
        <f t="shared" si="4900"/>
        <v>100</v>
      </c>
      <c r="BY204" s="147">
        <f t="shared" si="4901"/>
        <v>1</v>
      </c>
      <c r="BZ204" s="194">
        <f t="shared" si="4902"/>
        <v>100</v>
      </c>
      <c r="CA204" s="147">
        <f t="shared" si="4903"/>
        <v>1</v>
      </c>
      <c r="CB204" s="194">
        <f t="shared" si="4904"/>
        <v>100</v>
      </c>
      <c r="CC204" s="147">
        <f t="shared" si="4905"/>
        <v>1</v>
      </c>
      <c r="CD204" s="194">
        <f t="shared" si="4906"/>
        <v>100</v>
      </c>
      <c r="CE204" s="147">
        <f t="shared" si="4907"/>
        <v>1</v>
      </c>
      <c r="CF204" s="194">
        <f t="shared" si="4908"/>
        <v>100</v>
      </c>
      <c r="CG204" s="147">
        <f t="shared" si="4909"/>
        <v>1</v>
      </c>
      <c r="CH204" s="194">
        <f t="shared" si="4910"/>
        <v>100</v>
      </c>
      <c r="CI204" s="147">
        <f t="shared" si="4911"/>
        <v>1</v>
      </c>
      <c r="CJ204" s="194">
        <f t="shared" si="4912"/>
        <v>100</v>
      </c>
      <c r="CK204" s="147">
        <f t="shared" si="4913"/>
        <v>1</v>
      </c>
      <c r="CL204" s="194">
        <f t="shared" si="4914"/>
        <v>100</v>
      </c>
      <c r="CM204" s="147">
        <f t="shared" si="4915"/>
        <v>1</v>
      </c>
    </row>
    <row r="205" spans="1:91" s="142" customFormat="1" ht="14.1" customHeight="1">
      <c r="A205" s="74">
        <f t="shared" si="4964"/>
        <v>343</v>
      </c>
      <c r="B205" s="173" t="s">
        <v>79</v>
      </c>
      <c r="C205" s="174"/>
      <c r="D205" s="140">
        <v>21</v>
      </c>
      <c r="E205" s="140">
        <v>21</v>
      </c>
      <c r="F205" s="175">
        <v>45304</v>
      </c>
      <c r="G205" s="175">
        <v>45324</v>
      </c>
      <c r="H205" s="144">
        <v>100</v>
      </c>
      <c r="I205" s="144">
        <v>100</v>
      </c>
      <c r="J205" s="145" t="s">
        <v>32</v>
      </c>
      <c r="K205" s="141">
        <f t="shared" si="4841"/>
        <v>100</v>
      </c>
      <c r="L205" s="55">
        <f t="shared" si="4842"/>
        <v>0.16800000000000001</v>
      </c>
      <c r="M205" s="147">
        <f t="shared" si="4843"/>
        <v>1</v>
      </c>
      <c r="N205" s="148">
        <f t="shared" si="4844"/>
        <v>1</v>
      </c>
      <c r="O205" s="149">
        <f t="shared" si="3526"/>
        <v>0</v>
      </c>
      <c r="P205" s="150"/>
      <c r="T205" s="194">
        <f t="shared" si="4845"/>
        <v>0</v>
      </c>
      <c r="U205" s="147">
        <f t="shared" si="4846"/>
        <v>0</v>
      </c>
      <c r="V205" s="194">
        <f t="shared" si="4847"/>
        <v>0</v>
      </c>
      <c r="W205" s="147">
        <f t="shared" si="4846"/>
        <v>0</v>
      </c>
      <c r="X205" s="194">
        <f t="shared" si="4848"/>
        <v>0</v>
      </c>
      <c r="Y205" s="147">
        <f t="shared" ref="Y205" si="5013">IF(OR($H205=0,X205=0),0,X205/$H205)</f>
        <v>0</v>
      </c>
      <c r="Z205" s="194">
        <f t="shared" si="4850"/>
        <v>0</v>
      </c>
      <c r="AA205" s="147">
        <f t="shared" ref="AA205" si="5014">IF(OR($H205=0,Z205=0),0,Z205/$H205)</f>
        <v>0</v>
      </c>
      <c r="AB205" s="194">
        <f t="shared" si="4852"/>
        <v>0</v>
      </c>
      <c r="AC205" s="147">
        <f t="shared" ref="AC205" si="5015">IF(OR($H205=0,AB205=0),0,AB205/$H205)</f>
        <v>0</v>
      </c>
      <c r="AD205" s="194">
        <f t="shared" si="4854"/>
        <v>0</v>
      </c>
      <c r="AE205" s="147">
        <f t="shared" ref="AE205" si="5016">IF(OR($H205=0,AD205=0),0,AD205/$H205)</f>
        <v>0</v>
      </c>
      <c r="AF205" s="194">
        <f t="shared" si="4856"/>
        <v>0</v>
      </c>
      <c r="AG205" s="147">
        <f t="shared" ref="AG205" si="5017">IF(OR($H205=0,AF205=0),0,AF205/$H205)</f>
        <v>0</v>
      </c>
      <c r="AH205" s="194">
        <f t="shared" si="4858"/>
        <v>0</v>
      </c>
      <c r="AI205" s="147">
        <f t="shared" ref="AI205" si="5018">IF(OR($H205=0,AH205=0),0,AH205/$H205)</f>
        <v>0</v>
      </c>
      <c r="AJ205" s="194">
        <f t="shared" si="4860"/>
        <v>0</v>
      </c>
      <c r="AK205" s="147">
        <f t="shared" ref="AK205" si="5019">IF(OR($H205=0,AJ205=0),0,AJ205/$H205)</f>
        <v>0</v>
      </c>
      <c r="AL205" s="194">
        <f t="shared" si="4862"/>
        <v>0</v>
      </c>
      <c r="AM205" s="147">
        <f t="shared" ref="AM205" si="5020">IF(OR($H205=0,AL205=0),0,AL205/$H205)</f>
        <v>0</v>
      </c>
      <c r="AN205" s="194">
        <f t="shared" si="4864"/>
        <v>0</v>
      </c>
      <c r="AO205" s="147">
        <f t="shared" ref="AO205" si="5021">IF(OR($H205=0,AN205=0),0,AN205/$H205)</f>
        <v>0</v>
      </c>
      <c r="AP205" s="194">
        <f t="shared" si="4866"/>
        <v>0</v>
      </c>
      <c r="AQ205" s="147">
        <f t="shared" ref="AQ205" si="5022">IF(OR($H205=0,AP205=0),0,AP205/$H205)</f>
        <v>0</v>
      </c>
      <c r="AR205" s="194">
        <f t="shared" si="4868"/>
        <v>0</v>
      </c>
      <c r="AS205" s="147">
        <f t="shared" ref="AS205" si="5023">IF(OR($H205=0,AR205=0),0,AR205/$H205)</f>
        <v>0</v>
      </c>
      <c r="AT205" s="194">
        <f t="shared" si="4870"/>
        <v>28.571428571428569</v>
      </c>
      <c r="AU205" s="147">
        <f t="shared" ref="AU205" si="5024">IF(OR($H205=0,AT205=0),0,AT205/$H205)</f>
        <v>0.2857142857142857</v>
      </c>
      <c r="AV205" s="194">
        <f t="shared" si="4872"/>
        <v>61.904761904761898</v>
      </c>
      <c r="AW205" s="147">
        <f t="shared" ref="AW205" si="5025">IF(OR($H205=0,AV205=0),0,AV205/$H205)</f>
        <v>0.61904761904761896</v>
      </c>
      <c r="AX205" s="194">
        <f t="shared" si="4874"/>
        <v>95.238095238095227</v>
      </c>
      <c r="AY205" s="147">
        <f t="shared" ref="AY205" si="5026">IF(OR($H205=0,AX205=0),0,AX205/$H205)</f>
        <v>0.95238095238095222</v>
      </c>
      <c r="AZ205" s="194">
        <f t="shared" si="4876"/>
        <v>100</v>
      </c>
      <c r="BA205" s="147">
        <f t="shared" ref="BA205" si="5027">IF(OR($H205=0,AZ205=0),0,AZ205/$H205)</f>
        <v>1</v>
      </c>
      <c r="BB205" s="194">
        <f t="shared" si="4878"/>
        <v>100</v>
      </c>
      <c r="BC205" s="147">
        <f t="shared" ref="BC205" si="5028">IF(OR($H205=0,BB205=0),0,BB205/$H205)</f>
        <v>1</v>
      </c>
      <c r="BD205" s="194">
        <f t="shared" si="4880"/>
        <v>100</v>
      </c>
      <c r="BE205" s="147">
        <f t="shared" ref="BE205" si="5029">IF(OR($H205=0,BD205=0),0,BD205/$H205)</f>
        <v>1</v>
      </c>
      <c r="BF205" s="194">
        <f t="shared" si="4882"/>
        <v>100</v>
      </c>
      <c r="BG205" s="147">
        <f t="shared" ref="BG205" si="5030">IF(OR($H205=0,BF205=0),0,BF205/$H205)</f>
        <v>1</v>
      </c>
      <c r="BH205" s="194">
        <f t="shared" si="4884"/>
        <v>100</v>
      </c>
      <c r="BI205" s="147">
        <f t="shared" ref="BI205" si="5031">IF(OR($H205=0,BH205=0),0,BH205/$H205)</f>
        <v>1</v>
      </c>
      <c r="BJ205" s="194">
        <f t="shared" si="4886"/>
        <v>100</v>
      </c>
      <c r="BK205" s="147">
        <f t="shared" ref="BK205" si="5032">IF(OR($H205=0,BJ205=0),0,BJ205/$H205)</f>
        <v>1</v>
      </c>
      <c r="BL205" s="194">
        <f t="shared" si="4888"/>
        <v>100</v>
      </c>
      <c r="BM205" s="147">
        <f t="shared" ref="BM205" si="5033">IF(OR($H205=0,BL205=0),0,BL205/$H205)</f>
        <v>1</v>
      </c>
      <c r="BN205" s="194">
        <f t="shared" si="4890"/>
        <v>100</v>
      </c>
      <c r="BO205" s="147">
        <f t="shared" ref="BO205" si="5034">IF(OR($H205=0,BN205=0),0,BN205/$H205)</f>
        <v>1</v>
      </c>
      <c r="BP205" s="194">
        <f t="shared" si="4892"/>
        <v>100</v>
      </c>
      <c r="BQ205" s="147">
        <f t="shared" ref="BQ205" si="5035">IF(OR($H205=0,BP205=0),0,BP205/$H205)</f>
        <v>1</v>
      </c>
      <c r="BR205" s="194">
        <f t="shared" si="4894"/>
        <v>100</v>
      </c>
      <c r="BS205" s="147">
        <f t="shared" ref="BS205" si="5036">IF(OR($H205=0,BR205=0),0,BR205/$H205)</f>
        <v>1</v>
      </c>
      <c r="BT205" s="194">
        <f t="shared" si="4896"/>
        <v>100</v>
      </c>
      <c r="BU205" s="147">
        <f t="shared" si="4897"/>
        <v>1</v>
      </c>
      <c r="BV205" s="194">
        <f t="shared" si="4898"/>
        <v>100</v>
      </c>
      <c r="BW205" s="147">
        <f t="shared" si="4899"/>
        <v>1</v>
      </c>
      <c r="BX205" s="194">
        <f t="shared" si="4900"/>
        <v>100</v>
      </c>
      <c r="BY205" s="147">
        <f t="shared" si="4901"/>
        <v>1</v>
      </c>
      <c r="BZ205" s="194">
        <f t="shared" si="4902"/>
        <v>100</v>
      </c>
      <c r="CA205" s="147">
        <f t="shared" si="4903"/>
        <v>1</v>
      </c>
      <c r="CB205" s="194">
        <f t="shared" si="4904"/>
        <v>100</v>
      </c>
      <c r="CC205" s="147">
        <f t="shared" si="4905"/>
        <v>1</v>
      </c>
      <c r="CD205" s="194">
        <f t="shared" si="4906"/>
        <v>100</v>
      </c>
      <c r="CE205" s="147">
        <f t="shared" si="4907"/>
        <v>1</v>
      </c>
      <c r="CF205" s="194">
        <f t="shared" si="4908"/>
        <v>100</v>
      </c>
      <c r="CG205" s="147">
        <f t="shared" si="4909"/>
        <v>1</v>
      </c>
      <c r="CH205" s="194">
        <f t="shared" si="4910"/>
        <v>100</v>
      </c>
      <c r="CI205" s="147">
        <f t="shared" si="4911"/>
        <v>1</v>
      </c>
      <c r="CJ205" s="194">
        <f t="shared" si="4912"/>
        <v>100</v>
      </c>
      <c r="CK205" s="147">
        <f t="shared" si="4913"/>
        <v>1</v>
      </c>
      <c r="CL205" s="194">
        <f t="shared" si="4914"/>
        <v>100</v>
      </c>
      <c r="CM205" s="147">
        <f t="shared" si="4915"/>
        <v>1</v>
      </c>
    </row>
    <row r="206" spans="1:91" s="142" customFormat="1" ht="14.1" customHeight="1">
      <c r="A206" s="74">
        <f t="shared" si="4964"/>
        <v>344</v>
      </c>
      <c r="B206" s="173" t="s">
        <v>83</v>
      </c>
      <c r="C206" s="174"/>
      <c r="D206" s="140">
        <v>0</v>
      </c>
      <c r="E206" s="140">
        <v>1</v>
      </c>
      <c r="F206" s="175">
        <v>45324</v>
      </c>
      <c r="G206" s="175">
        <v>45324</v>
      </c>
      <c r="H206" s="144">
        <v>100</v>
      </c>
      <c r="I206" s="144">
        <v>100</v>
      </c>
      <c r="J206" s="145" t="s">
        <v>32</v>
      </c>
      <c r="K206" s="141">
        <f t="shared" si="4841"/>
        <v>100</v>
      </c>
      <c r="L206" s="55">
        <f t="shared" si="4842"/>
        <v>0</v>
      </c>
      <c r="M206" s="147">
        <f t="shared" si="4843"/>
        <v>1</v>
      </c>
      <c r="N206" s="148">
        <f t="shared" si="4844"/>
        <v>1</v>
      </c>
      <c r="O206" s="149">
        <f t="shared" si="3526"/>
        <v>0</v>
      </c>
      <c r="P206" s="150"/>
      <c r="T206" s="194">
        <f t="shared" si="4845"/>
        <v>0</v>
      </c>
      <c r="U206" s="147">
        <f t="shared" si="4846"/>
        <v>0</v>
      </c>
      <c r="V206" s="194">
        <f t="shared" si="4847"/>
        <v>0</v>
      </c>
      <c r="W206" s="147">
        <f t="shared" si="4846"/>
        <v>0</v>
      </c>
      <c r="X206" s="194">
        <f t="shared" si="4848"/>
        <v>0</v>
      </c>
      <c r="Y206" s="147">
        <f t="shared" ref="Y206" si="5037">IF(OR($H206=0,X206=0),0,X206/$H206)</f>
        <v>0</v>
      </c>
      <c r="Z206" s="194">
        <f t="shared" si="4850"/>
        <v>0</v>
      </c>
      <c r="AA206" s="147">
        <f t="shared" ref="AA206" si="5038">IF(OR($H206=0,Z206=0),0,Z206/$H206)</f>
        <v>0</v>
      </c>
      <c r="AB206" s="194">
        <f t="shared" si="4852"/>
        <v>0</v>
      </c>
      <c r="AC206" s="147">
        <f t="shared" ref="AC206" si="5039">IF(OR($H206=0,AB206=0),0,AB206/$H206)</f>
        <v>0</v>
      </c>
      <c r="AD206" s="194">
        <f t="shared" si="4854"/>
        <v>0</v>
      </c>
      <c r="AE206" s="147">
        <f t="shared" ref="AE206" si="5040">IF(OR($H206=0,AD206=0),0,AD206/$H206)</f>
        <v>0</v>
      </c>
      <c r="AF206" s="194">
        <f t="shared" si="4856"/>
        <v>0</v>
      </c>
      <c r="AG206" s="147">
        <f t="shared" ref="AG206" si="5041">IF(OR($H206=0,AF206=0),0,AF206/$H206)</f>
        <v>0</v>
      </c>
      <c r="AH206" s="194">
        <f t="shared" si="4858"/>
        <v>0</v>
      </c>
      <c r="AI206" s="147">
        <f t="shared" ref="AI206" si="5042">IF(OR($H206=0,AH206=0),0,AH206/$H206)</f>
        <v>0</v>
      </c>
      <c r="AJ206" s="194">
        <f t="shared" si="4860"/>
        <v>0</v>
      </c>
      <c r="AK206" s="147">
        <f t="shared" ref="AK206" si="5043">IF(OR($H206=0,AJ206=0),0,AJ206/$H206)</f>
        <v>0</v>
      </c>
      <c r="AL206" s="194">
        <f t="shared" si="4862"/>
        <v>0</v>
      </c>
      <c r="AM206" s="147">
        <f t="shared" ref="AM206" si="5044">IF(OR($H206=0,AL206=0),0,AL206/$H206)</f>
        <v>0</v>
      </c>
      <c r="AN206" s="194">
        <f t="shared" si="4864"/>
        <v>0</v>
      </c>
      <c r="AO206" s="147">
        <f t="shared" ref="AO206" si="5045">IF(OR($H206=0,AN206=0),0,AN206/$H206)</f>
        <v>0</v>
      </c>
      <c r="AP206" s="194">
        <f t="shared" si="4866"/>
        <v>0</v>
      </c>
      <c r="AQ206" s="147">
        <f t="shared" ref="AQ206" si="5046">IF(OR($H206=0,AP206=0),0,AP206/$H206)</f>
        <v>0</v>
      </c>
      <c r="AR206" s="194">
        <f t="shared" si="4868"/>
        <v>0</v>
      </c>
      <c r="AS206" s="147">
        <f t="shared" ref="AS206" si="5047">IF(OR($H206=0,AR206=0),0,AR206/$H206)</f>
        <v>0</v>
      </c>
      <c r="AT206" s="194">
        <f t="shared" si="4870"/>
        <v>0</v>
      </c>
      <c r="AU206" s="147">
        <f t="shared" ref="AU206" si="5048">IF(OR($H206=0,AT206=0),0,AT206/$H206)</f>
        <v>0</v>
      </c>
      <c r="AV206" s="194">
        <f t="shared" si="4872"/>
        <v>0</v>
      </c>
      <c r="AW206" s="147">
        <f t="shared" ref="AW206" si="5049">IF(OR($H206=0,AV206=0),0,AV206/$H206)</f>
        <v>0</v>
      </c>
      <c r="AX206" s="194">
        <f t="shared" si="4874"/>
        <v>0</v>
      </c>
      <c r="AY206" s="147">
        <f t="shared" ref="AY206" si="5050">IF(OR($H206=0,AX206=0),0,AX206/$H206)</f>
        <v>0</v>
      </c>
      <c r="AZ206" s="194">
        <f t="shared" si="4876"/>
        <v>100</v>
      </c>
      <c r="BA206" s="147">
        <f t="shared" ref="BA206" si="5051">IF(OR($H206=0,AZ206=0),0,AZ206/$H206)</f>
        <v>1</v>
      </c>
      <c r="BB206" s="194">
        <f t="shared" si="4878"/>
        <v>100</v>
      </c>
      <c r="BC206" s="147">
        <f t="shared" ref="BC206" si="5052">IF(OR($H206=0,BB206=0),0,BB206/$H206)</f>
        <v>1</v>
      </c>
      <c r="BD206" s="194">
        <f t="shared" si="4880"/>
        <v>100</v>
      </c>
      <c r="BE206" s="147">
        <f t="shared" ref="BE206" si="5053">IF(OR($H206=0,BD206=0),0,BD206/$H206)</f>
        <v>1</v>
      </c>
      <c r="BF206" s="194">
        <f t="shared" si="4882"/>
        <v>100</v>
      </c>
      <c r="BG206" s="147">
        <f t="shared" ref="BG206" si="5054">IF(OR($H206=0,BF206=0),0,BF206/$H206)</f>
        <v>1</v>
      </c>
      <c r="BH206" s="194">
        <f t="shared" si="4884"/>
        <v>100</v>
      </c>
      <c r="BI206" s="147">
        <f t="shared" ref="BI206" si="5055">IF(OR($H206=0,BH206=0),0,BH206/$H206)</f>
        <v>1</v>
      </c>
      <c r="BJ206" s="194">
        <f t="shared" si="4886"/>
        <v>100</v>
      </c>
      <c r="BK206" s="147">
        <f t="shared" ref="BK206" si="5056">IF(OR($H206=0,BJ206=0),0,BJ206/$H206)</f>
        <v>1</v>
      </c>
      <c r="BL206" s="194">
        <f t="shared" si="4888"/>
        <v>100</v>
      </c>
      <c r="BM206" s="147">
        <f t="shared" ref="BM206" si="5057">IF(OR($H206=0,BL206=0),0,BL206/$H206)</f>
        <v>1</v>
      </c>
      <c r="BN206" s="194">
        <f t="shared" si="4890"/>
        <v>100</v>
      </c>
      <c r="BO206" s="147">
        <f t="shared" ref="BO206" si="5058">IF(OR($H206=0,BN206=0),0,BN206/$H206)</f>
        <v>1</v>
      </c>
      <c r="BP206" s="194">
        <f t="shared" si="4892"/>
        <v>100</v>
      </c>
      <c r="BQ206" s="147">
        <f t="shared" ref="BQ206" si="5059">IF(OR($H206=0,BP206=0),0,BP206/$H206)</f>
        <v>1</v>
      </c>
      <c r="BR206" s="194">
        <f t="shared" si="4894"/>
        <v>100</v>
      </c>
      <c r="BS206" s="147">
        <f t="shared" ref="BS206" si="5060">IF(OR($H206=0,BR206=0),0,BR206/$H206)</f>
        <v>1</v>
      </c>
      <c r="BT206" s="194">
        <f t="shared" si="4896"/>
        <v>100</v>
      </c>
      <c r="BU206" s="147">
        <f t="shared" si="4897"/>
        <v>1</v>
      </c>
      <c r="BV206" s="194">
        <f t="shared" si="4898"/>
        <v>100</v>
      </c>
      <c r="BW206" s="147">
        <f t="shared" si="4899"/>
        <v>1</v>
      </c>
      <c r="BX206" s="194">
        <f t="shared" si="4900"/>
        <v>100</v>
      </c>
      <c r="BY206" s="147">
        <f t="shared" si="4901"/>
        <v>1</v>
      </c>
      <c r="BZ206" s="194">
        <f t="shared" si="4902"/>
        <v>100</v>
      </c>
      <c r="CA206" s="147">
        <f t="shared" si="4903"/>
        <v>1</v>
      </c>
      <c r="CB206" s="194">
        <f t="shared" si="4904"/>
        <v>100</v>
      </c>
      <c r="CC206" s="147">
        <f t="shared" si="4905"/>
        <v>1</v>
      </c>
      <c r="CD206" s="194">
        <f t="shared" si="4906"/>
        <v>100</v>
      </c>
      <c r="CE206" s="147">
        <f t="shared" si="4907"/>
        <v>1</v>
      </c>
      <c r="CF206" s="194">
        <f t="shared" si="4908"/>
        <v>100</v>
      </c>
      <c r="CG206" s="147">
        <f t="shared" si="4909"/>
        <v>1</v>
      </c>
      <c r="CH206" s="194">
        <f t="shared" si="4910"/>
        <v>100</v>
      </c>
      <c r="CI206" s="147">
        <f t="shared" si="4911"/>
        <v>1</v>
      </c>
      <c r="CJ206" s="194">
        <f t="shared" si="4912"/>
        <v>100</v>
      </c>
      <c r="CK206" s="147">
        <f t="shared" si="4913"/>
        <v>1</v>
      </c>
      <c r="CL206" s="194">
        <f t="shared" si="4914"/>
        <v>100</v>
      </c>
      <c r="CM206" s="147">
        <f t="shared" si="4915"/>
        <v>1</v>
      </c>
    </row>
    <row r="207" spans="1:91" s="142" customFormat="1" ht="14.1" customHeight="1">
      <c r="A207" s="74">
        <f t="shared" si="4964"/>
        <v>345</v>
      </c>
      <c r="B207" s="173" t="s">
        <v>84</v>
      </c>
      <c r="C207" s="174"/>
      <c r="D207" s="140">
        <v>0</v>
      </c>
      <c r="E207" s="140">
        <v>1</v>
      </c>
      <c r="F207" s="175">
        <v>45324</v>
      </c>
      <c r="G207" s="175">
        <v>45324</v>
      </c>
      <c r="H207" s="144">
        <v>100</v>
      </c>
      <c r="I207" s="144">
        <v>100</v>
      </c>
      <c r="J207" s="145" t="s">
        <v>32</v>
      </c>
      <c r="K207" s="141">
        <f t="shared" si="4841"/>
        <v>100</v>
      </c>
      <c r="L207" s="55">
        <f>D207/$D$187</f>
        <v>0</v>
      </c>
      <c r="M207" s="147">
        <f t="shared" si="4843"/>
        <v>1</v>
      </c>
      <c r="N207" s="148">
        <f t="shared" si="4844"/>
        <v>1</v>
      </c>
      <c r="O207" s="149">
        <f t="shared" si="3526"/>
        <v>0</v>
      </c>
      <c r="P207" s="150"/>
      <c r="T207" s="194">
        <f t="shared" si="4845"/>
        <v>0</v>
      </c>
      <c r="U207" s="147">
        <f t="shared" si="4846"/>
        <v>0</v>
      </c>
      <c r="V207" s="194">
        <f t="shared" si="4847"/>
        <v>0</v>
      </c>
      <c r="W207" s="147">
        <f t="shared" si="4846"/>
        <v>0</v>
      </c>
      <c r="X207" s="194">
        <f t="shared" si="4848"/>
        <v>0</v>
      </c>
      <c r="Y207" s="147">
        <f t="shared" ref="Y207" si="5061">IF(OR($H207=0,X207=0),0,X207/$H207)</f>
        <v>0</v>
      </c>
      <c r="Z207" s="194">
        <f t="shared" si="4850"/>
        <v>0</v>
      </c>
      <c r="AA207" s="147">
        <f t="shared" ref="AA207" si="5062">IF(OR($H207=0,Z207=0),0,Z207/$H207)</f>
        <v>0</v>
      </c>
      <c r="AB207" s="194">
        <f t="shared" si="4852"/>
        <v>0</v>
      </c>
      <c r="AC207" s="147">
        <f t="shared" ref="AC207" si="5063">IF(OR($H207=0,AB207=0),0,AB207/$H207)</f>
        <v>0</v>
      </c>
      <c r="AD207" s="194">
        <f t="shared" si="4854"/>
        <v>0</v>
      </c>
      <c r="AE207" s="147">
        <f t="shared" ref="AE207" si="5064">IF(OR($H207=0,AD207=0),0,AD207/$H207)</f>
        <v>0</v>
      </c>
      <c r="AF207" s="194">
        <f t="shared" si="4856"/>
        <v>0</v>
      </c>
      <c r="AG207" s="147">
        <f t="shared" ref="AG207" si="5065">IF(OR($H207=0,AF207=0),0,AF207/$H207)</f>
        <v>0</v>
      </c>
      <c r="AH207" s="194">
        <f t="shared" si="4858"/>
        <v>0</v>
      </c>
      <c r="AI207" s="147">
        <f t="shared" ref="AI207" si="5066">IF(OR($H207=0,AH207=0),0,AH207/$H207)</f>
        <v>0</v>
      </c>
      <c r="AJ207" s="194">
        <f t="shared" si="4860"/>
        <v>0</v>
      </c>
      <c r="AK207" s="147">
        <f t="shared" ref="AK207" si="5067">IF(OR($H207=0,AJ207=0),0,AJ207/$H207)</f>
        <v>0</v>
      </c>
      <c r="AL207" s="194">
        <f t="shared" si="4862"/>
        <v>0</v>
      </c>
      <c r="AM207" s="147">
        <f t="shared" ref="AM207" si="5068">IF(OR($H207=0,AL207=0),0,AL207/$H207)</f>
        <v>0</v>
      </c>
      <c r="AN207" s="194">
        <f t="shared" si="4864"/>
        <v>0</v>
      </c>
      <c r="AO207" s="147">
        <f t="shared" ref="AO207" si="5069">IF(OR($H207=0,AN207=0),0,AN207/$H207)</f>
        <v>0</v>
      </c>
      <c r="AP207" s="194">
        <f t="shared" si="4866"/>
        <v>0</v>
      </c>
      <c r="AQ207" s="147">
        <f t="shared" ref="AQ207" si="5070">IF(OR($H207=0,AP207=0),0,AP207/$H207)</f>
        <v>0</v>
      </c>
      <c r="AR207" s="194">
        <f t="shared" si="4868"/>
        <v>0</v>
      </c>
      <c r="AS207" s="147">
        <f t="shared" ref="AS207" si="5071">IF(OR($H207=0,AR207=0),0,AR207/$H207)</f>
        <v>0</v>
      </c>
      <c r="AT207" s="194">
        <f t="shared" si="4870"/>
        <v>0</v>
      </c>
      <c r="AU207" s="147">
        <f t="shared" ref="AU207" si="5072">IF(OR($H207=0,AT207=0),0,AT207/$H207)</f>
        <v>0</v>
      </c>
      <c r="AV207" s="194">
        <f t="shared" si="4872"/>
        <v>0</v>
      </c>
      <c r="AW207" s="147">
        <f t="shared" ref="AW207" si="5073">IF(OR($H207=0,AV207=0),0,AV207/$H207)</f>
        <v>0</v>
      </c>
      <c r="AX207" s="194">
        <f t="shared" si="4874"/>
        <v>0</v>
      </c>
      <c r="AY207" s="147">
        <f t="shared" ref="AY207" si="5074">IF(OR($H207=0,AX207=0),0,AX207/$H207)</f>
        <v>0</v>
      </c>
      <c r="AZ207" s="194">
        <f t="shared" si="4876"/>
        <v>100</v>
      </c>
      <c r="BA207" s="147">
        <f t="shared" ref="BA207" si="5075">IF(OR($H207=0,AZ207=0),0,AZ207/$H207)</f>
        <v>1</v>
      </c>
      <c r="BB207" s="194">
        <f t="shared" si="4878"/>
        <v>100</v>
      </c>
      <c r="BC207" s="147">
        <f t="shared" ref="BC207" si="5076">IF(OR($H207=0,BB207=0),0,BB207/$H207)</f>
        <v>1</v>
      </c>
      <c r="BD207" s="194">
        <f t="shared" si="4880"/>
        <v>100</v>
      </c>
      <c r="BE207" s="147">
        <f t="shared" ref="BE207" si="5077">IF(OR($H207=0,BD207=0),0,BD207/$H207)</f>
        <v>1</v>
      </c>
      <c r="BF207" s="194">
        <f t="shared" si="4882"/>
        <v>100</v>
      </c>
      <c r="BG207" s="147">
        <f t="shared" ref="BG207" si="5078">IF(OR($H207=0,BF207=0),0,BF207/$H207)</f>
        <v>1</v>
      </c>
      <c r="BH207" s="194">
        <f t="shared" si="4884"/>
        <v>100</v>
      </c>
      <c r="BI207" s="147">
        <f t="shared" ref="BI207" si="5079">IF(OR($H207=0,BH207=0),0,BH207/$H207)</f>
        <v>1</v>
      </c>
      <c r="BJ207" s="194">
        <f t="shared" si="4886"/>
        <v>100</v>
      </c>
      <c r="BK207" s="147">
        <f t="shared" ref="BK207" si="5080">IF(OR($H207=0,BJ207=0),0,BJ207/$H207)</f>
        <v>1</v>
      </c>
      <c r="BL207" s="194">
        <f t="shared" si="4888"/>
        <v>100</v>
      </c>
      <c r="BM207" s="147">
        <f t="shared" ref="BM207" si="5081">IF(OR($H207=0,BL207=0),0,BL207/$H207)</f>
        <v>1</v>
      </c>
      <c r="BN207" s="194">
        <f t="shared" si="4890"/>
        <v>100</v>
      </c>
      <c r="BO207" s="147">
        <f t="shared" ref="BO207" si="5082">IF(OR($H207=0,BN207=0),0,BN207/$H207)</f>
        <v>1</v>
      </c>
      <c r="BP207" s="194">
        <f t="shared" si="4892"/>
        <v>100</v>
      </c>
      <c r="BQ207" s="147">
        <f t="shared" ref="BQ207" si="5083">IF(OR($H207=0,BP207=0),0,BP207/$H207)</f>
        <v>1</v>
      </c>
      <c r="BR207" s="194">
        <f t="shared" si="4894"/>
        <v>100</v>
      </c>
      <c r="BS207" s="147">
        <f t="shared" ref="BS207" si="5084">IF(OR($H207=0,BR207=0),0,BR207/$H207)</f>
        <v>1</v>
      </c>
      <c r="BT207" s="194">
        <f t="shared" si="4896"/>
        <v>100</v>
      </c>
      <c r="BU207" s="147">
        <f t="shared" si="4897"/>
        <v>1</v>
      </c>
      <c r="BV207" s="194">
        <f t="shared" si="4898"/>
        <v>100</v>
      </c>
      <c r="BW207" s="147">
        <f t="shared" si="4899"/>
        <v>1</v>
      </c>
      <c r="BX207" s="194">
        <f t="shared" si="4900"/>
        <v>100</v>
      </c>
      <c r="BY207" s="147">
        <f t="shared" si="4901"/>
        <v>1</v>
      </c>
      <c r="BZ207" s="194">
        <f t="shared" si="4902"/>
        <v>100</v>
      </c>
      <c r="CA207" s="147">
        <f t="shared" si="4903"/>
        <v>1</v>
      </c>
      <c r="CB207" s="194">
        <f t="shared" si="4904"/>
        <v>100</v>
      </c>
      <c r="CC207" s="147">
        <f t="shared" si="4905"/>
        <v>1</v>
      </c>
      <c r="CD207" s="194">
        <f t="shared" si="4906"/>
        <v>100</v>
      </c>
      <c r="CE207" s="147">
        <f t="shared" si="4907"/>
        <v>1</v>
      </c>
      <c r="CF207" s="194">
        <f t="shared" si="4908"/>
        <v>100</v>
      </c>
      <c r="CG207" s="147">
        <f t="shared" si="4909"/>
        <v>1</v>
      </c>
      <c r="CH207" s="194">
        <f t="shared" si="4910"/>
        <v>100</v>
      </c>
      <c r="CI207" s="147">
        <f t="shared" si="4911"/>
        <v>1</v>
      </c>
      <c r="CJ207" s="194">
        <f t="shared" si="4912"/>
        <v>100</v>
      </c>
      <c r="CK207" s="147">
        <f t="shared" si="4913"/>
        <v>1</v>
      </c>
      <c r="CL207" s="194">
        <f t="shared" si="4914"/>
        <v>100</v>
      </c>
      <c r="CM207" s="147">
        <f t="shared" si="4915"/>
        <v>1</v>
      </c>
    </row>
    <row r="208" spans="1:91" s="142" customFormat="1" ht="14.1" customHeight="1">
      <c r="A208" s="74">
        <f t="shared" si="4964"/>
        <v>346</v>
      </c>
      <c r="B208" s="173" t="s">
        <v>90</v>
      </c>
      <c r="C208" s="174"/>
      <c r="D208" s="140">
        <v>0</v>
      </c>
      <c r="E208" s="140">
        <v>1</v>
      </c>
      <c r="F208" s="175">
        <v>45324</v>
      </c>
      <c r="G208" s="175">
        <v>45324</v>
      </c>
      <c r="H208" s="144">
        <v>100</v>
      </c>
      <c r="I208" s="144">
        <v>100</v>
      </c>
      <c r="J208" s="145" t="s">
        <v>32</v>
      </c>
      <c r="K208" s="141">
        <f t="shared" si="4841"/>
        <v>100</v>
      </c>
      <c r="L208" s="55">
        <f>D208/$D$186</f>
        <v>0</v>
      </c>
      <c r="M208" s="147">
        <f t="shared" si="4843"/>
        <v>1</v>
      </c>
      <c r="N208" s="148">
        <f t="shared" si="4844"/>
        <v>1</v>
      </c>
      <c r="O208" s="149">
        <f t="shared" si="3526"/>
        <v>0</v>
      </c>
      <c r="P208" s="150"/>
      <c r="T208" s="194">
        <f t="shared" si="4845"/>
        <v>0</v>
      </c>
      <c r="U208" s="147">
        <f t="shared" si="4846"/>
        <v>0</v>
      </c>
      <c r="V208" s="194">
        <f t="shared" si="4847"/>
        <v>0</v>
      </c>
      <c r="W208" s="147">
        <f t="shared" si="4846"/>
        <v>0</v>
      </c>
      <c r="X208" s="194">
        <f t="shared" si="4848"/>
        <v>0</v>
      </c>
      <c r="Y208" s="147">
        <f t="shared" ref="Y208" si="5085">IF(OR($H208=0,X208=0),0,X208/$H208)</f>
        <v>0</v>
      </c>
      <c r="Z208" s="194">
        <f t="shared" si="4850"/>
        <v>0</v>
      </c>
      <c r="AA208" s="147">
        <f t="shared" ref="AA208" si="5086">IF(OR($H208=0,Z208=0),0,Z208/$H208)</f>
        <v>0</v>
      </c>
      <c r="AB208" s="194">
        <f t="shared" si="4852"/>
        <v>0</v>
      </c>
      <c r="AC208" s="147">
        <f t="shared" ref="AC208" si="5087">IF(OR($H208=0,AB208=0),0,AB208/$H208)</f>
        <v>0</v>
      </c>
      <c r="AD208" s="194">
        <f t="shared" si="4854"/>
        <v>0</v>
      </c>
      <c r="AE208" s="147">
        <f t="shared" ref="AE208" si="5088">IF(OR($H208=0,AD208=0),0,AD208/$H208)</f>
        <v>0</v>
      </c>
      <c r="AF208" s="194">
        <f t="shared" si="4856"/>
        <v>0</v>
      </c>
      <c r="AG208" s="147">
        <f t="shared" ref="AG208" si="5089">IF(OR($H208=0,AF208=0),0,AF208/$H208)</f>
        <v>0</v>
      </c>
      <c r="AH208" s="194">
        <f t="shared" si="4858"/>
        <v>0</v>
      </c>
      <c r="AI208" s="147">
        <f t="shared" ref="AI208" si="5090">IF(OR($H208=0,AH208=0),0,AH208/$H208)</f>
        <v>0</v>
      </c>
      <c r="AJ208" s="194">
        <f t="shared" si="4860"/>
        <v>0</v>
      </c>
      <c r="AK208" s="147">
        <f t="shared" ref="AK208" si="5091">IF(OR($H208=0,AJ208=0),0,AJ208/$H208)</f>
        <v>0</v>
      </c>
      <c r="AL208" s="194">
        <f t="shared" si="4862"/>
        <v>0</v>
      </c>
      <c r="AM208" s="147">
        <f t="shared" ref="AM208" si="5092">IF(OR($H208=0,AL208=0),0,AL208/$H208)</f>
        <v>0</v>
      </c>
      <c r="AN208" s="194">
        <f t="shared" si="4864"/>
        <v>0</v>
      </c>
      <c r="AO208" s="147">
        <f t="shared" ref="AO208" si="5093">IF(OR($H208=0,AN208=0),0,AN208/$H208)</f>
        <v>0</v>
      </c>
      <c r="AP208" s="194">
        <f t="shared" si="4866"/>
        <v>0</v>
      </c>
      <c r="AQ208" s="147">
        <f t="shared" ref="AQ208" si="5094">IF(OR($H208=0,AP208=0),0,AP208/$H208)</f>
        <v>0</v>
      </c>
      <c r="AR208" s="194">
        <f t="shared" si="4868"/>
        <v>0</v>
      </c>
      <c r="AS208" s="147">
        <f t="shared" ref="AS208" si="5095">IF(OR($H208=0,AR208=0),0,AR208/$H208)</f>
        <v>0</v>
      </c>
      <c r="AT208" s="194">
        <f t="shared" si="4870"/>
        <v>0</v>
      </c>
      <c r="AU208" s="147">
        <f t="shared" ref="AU208" si="5096">IF(OR($H208=0,AT208=0),0,AT208/$H208)</f>
        <v>0</v>
      </c>
      <c r="AV208" s="194">
        <f t="shared" si="4872"/>
        <v>0</v>
      </c>
      <c r="AW208" s="147">
        <f t="shared" ref="AW208" si="5097">IF(OR($H208=0,AV208=0),0,AV208/$H208)</f>
        <v>0</v>
      </c>
      <c r="AX208" s="194">
        <f t="shared" si="4874"/>
        <v>0</v>
      </c>
      <c r="AY208" s="147">
        <f t="shared" ref="AY208" si="5098">IF(OR($H208=0,AX208=0),0,AX208/$H208)</f>
        <v>0</v>
      </c>
      <c r="AZ208" s="194">
        <f t="shared" si="4876"/>
        <v>100</v>
      </c>
      <c r="BA208" s="147">
        <f t="shared" ref="BA208" si="5099">IF(OR($H208=0,AZ208=0),0,AZ208/$H208)</f>
        <v>1</v>
      </c>
      <c r="BB208" s="194">
        <f t="shared" si="4878"/>
        <v>100</v>
      </c>
      <c r="BC208" s="147">
        <f t="shared" ref="BC208" si="5100">IF(OR($H208=0,BB208=0),0,BB208/$H208)</f>
        <v>1</v>
      </c>
      <c r="BD208" s="194">
        <f t="shared" si="4880"/>
        <v>100</v>
      </c>
      <c r="BE208" s="147">
        <f t="shared" ref="BE208" si="5101">IF(OR($H208=0,BD208=0),0,BD208/$H208)</f>
        <v>1</v>
      </c>
      <c r="BF208" s="194">
        <f t="shared" si="4882"/>
        <v>100</v>
      </c>
      <c r="BG208" s="147">
        <f t="shared" ref="BG208" si="5102">IF(OR($H208=0,BF208=0),0,BF208/$H208)</f>
        <v>1</v>
      </c>
      <c r="BH208" s="194">
        <f t="shared" si="4884"/>
        <v>100</v>
      </c>
      <c r="BI208" s="147">
        <f t="shared" ref="BI208" si="5103">IF(OR($H208=0,BH208=0),0,BH208/$H208)</f>
        <v>1</v>
      </c>
      <c r="BJ208" s="194">
        <f t="shared" si="4886"/>
        <v>100</v>
      </c>
      <c r="BK208" s="147">
        <f t="shared" ref="BK208" si="5104">IF(OR($H208=0,BJ208=0),0,BJ208/$H208)</f>
        <v>1</v>
      </c>
      <c r="BL208" s="194">
        <f t="shared" si="4888"/>
        <v>100</v>
      </c>
      <c r="BM208" s="147">
        <f t="shared" ref="BM208" si="5105">IF(OR($H208=0,BL208=0),0,BL208/$H208)</f>
        <v>1</v>
      </c>
      <c r="BN208" s="194">
        <f t="shared" si="4890"/>
        <v>100</v>
      </c>
      <c r="BO208" s="147">
        <f t="shared" ref="BO208" si="5106">IF(OR($H208=0,BN208=0),0,BN208/$H208)</f>
        <v>1</v>
      </c>
      <c r="BP208" s="194">
        <f t="shared" si="4892"/>
        <v>100</v>
      </c>
      <c r="BQ208" s="147">
        <f t="shared" ref="BQ208" si="5107">IF(OR($H208=0,BP208=0),0,BP208/$H208)</f>
        <v>1</v>
      </c>
      <c r="BR208" s="194">
        <f t="shared" si="4894"/>
        <v>100</v>
      </c>
      <c r="BS208" s="147">
        <f t="shared" ref="BS208" si="5108">IF(OR($H208=0,BR208=0),0,BR208/$H208)</f>
        <v>1</v>
      </c>
      <c r="BT208" s="194">
        <f t="shared" si="4896"/>
        <v>100</v>
      </c>
      <c r="BU208" s="147">
        <f t="shared" si="4897"/>
        <v>1</v>
      </c>
      <c r="BV208" s="194">
        <f t="shared" si="4898"/>
        <v>100</v>
      </c>
      <c r="BW208" s="147">
        <f t="shared" si="4899"/>
        <v>1</v>
      </c>
      <c r="BX208" s="194">
        <f t="shared" si="4900"/>
        <v>100</v>
      </c>
      <c r="BY208" s="147">
        <f t="shared" si="4901"/>
        <v>1</v>
      </c>
      <c r="BZ208" s="194">
        <f t="shared" si="4902"/>
        <v>100</v>
      </c>
      <c r="CA208" s="147">
        <f t="shared" si="4903"/>
        <v>1</v>
      </c>
      <c r="CB208" s="194">
        <f t="shared" si="4904"/>
        <v>100</v>
      </c>
      <c r="CC208" s="147">
        <f t="shared" si="4905"/>
        <v>1</v>
      </c>
      <c r="CD208" s="194">
        <f t="shared" si="4906"/>
        <v>100</v>
      </c>
      <c r="CE208" s="147">
        <f t="shared" si="4907"/>
        <v>1</v>
      </c>
      <c r="CF208" s="194">
        <f t="shared" si="4908"/>
        <v>100</v>
      </c>
      <c r="CG208" s="147">
        <f t="shared" si="4909"/>
        <v>1</v>
      </c>
      <c r="CH208" s="194">
        <f t="shared" si="4910"/>
        <v>100</v>
      </c>
      <c r="CI208" s="147">
        <f t="shared" si="4911"/>
        <v>1</v>
      </c>
      <c r="CJ208" s="194">
        <f t="shared" si="4912"/>
        <v>100</v>
      </c>
      <c r="CK208" s="147">
        <f t="shared" si="4913"/>
        <v>1</v>
      </c>
      <c r="CL208" s="194">
        <f t="shared" si="4914"/>
        <v>100</v>
      </c>
      <c r="CM208" s="147">
        <f t="shared" si="4915"/>
        <v>1</v>
      </c>
    </row>
    <row r="209" spans="1:91" s="142" customFormat="1" ht="14.1" customHeight="1">
      <c r="A209" s="74">
        <f t="shared" si="4964"/>
        <v>347</v>
      </c>
      <c r="B209" s="173" t="s">
        <v>91</v>
      </c>
      <c r="C209" s="174"/>
      <c r="D209" s="140">
        <v>0</v>
      </c>
      <c r="E209" s="140">
        <v>1</v>
      </c>
      <c r="F209" s="175">
        <v>45350</v>
      </c>
      <c r="G209" s="175">
        <v>45350</v>
      </c>
      <c r="H209" s="144">
        <v>100</v>
      </c>
      <c r="I209" s="144">
        <v>100</v>
      </c>
      <c r="J209" s="145" t="s">
        <v>32</v>
      </c>
      <c r="K209" s="141">
        <f t="shared" si="4841"/>
        <v>100</v>
      </c>
      <c r="L209" s="55">
        <f>D209/$D$140</f>
        <v>0</v>
      </c>
      <c r="M209" s="147">
        <f t="shared" si="4843"/>
        <v>1</v>
      </c>
      <c r="N209" s="148">
        <f t="shared" si="4844"/>
        <v>1</v>
      </c>
      <c r="O209" s="149">
        <f t="shared" si="3526"/>
        <v>0</v>
      </c>
      <c r="P209" s="150"/>
      <c r="T209" s="194">
        <f t="shared" si="4845"/>
        <v>0</v>
      </c>
      <c r="U209" s="147">
        <f t="shared" si="4846"/>
        <v>0</v>
      </c>
      <c r="V209" s="194">
        <f t="shared" si="4847"/>
        <v>0</v>
      </c>
      <c r="W209" s="147">
        <f t="shared" si="4846"/>
        <v>0</v>
      </c>
      <c r="X209" s="194">
        <f t="shared" si="4848"/>
        <v>0</v>
      </c>
      <c r="Y209" s="147">
        <f t="shared" ref="Y209" si="5109">IF(OR($H209=0,X209=0),0,X209/$H209)</f>
        <v>0</v>
      </c>
      <c r="Z209" s="194">
        <f t="shared" si="4850"/>
        <v>0</v>
      </c>
      <c r="AA209" s="147">
        <f t="shared" ref="AA209" si="5110">IF(OR($H209=0,Z209=0),0,Z209/$H209)</f>
        <v>0</v>
      </c>
      <c r="AB209" s="194">
        <f t="shared" si="4852"/>
        <v>0</v>
      </c>
      <c r="AC209" s="147">
        <f t="shared" ref="AC209" si="5111">IF(OR($H209=0,AB209=0),0,AB209/$H209)</f>
        <v>0</v>
      </c>
      <c r="AD209" s="194">
        <f t="shared" si="4854"/>
        <v>0</v>
      </c>
      <c r="AE209" s="147">
        <f t="shared" ref="AE209" si="5112">IF(OR($H209=0,AD209=0),0,AD209/$H209)</f>
        <v>0</v>
      </c>
      <c r="AF209" s="194">
        <f t="shared" si="4856"/>
        <v>0</v>
      </c>
      <c r="AG209" s="147">
        <f t="shared" ref="AG209" si="5113">IF(OR($H209=0,AF209=0),0,AF209/$H209)</f>
        <v>0</v>
      </c>
      <c r="AH209" s="194">
        <f t="shared" si="4858"/>
        <v>0</v>
      </c>
      <c r="AI209" s="147">
        <f t="shared" ref="AI209" si="5114">IF(OR($H209=0,AH209=0),0,AH209/$H209)</f>
        <v>0</v>
      </c>
      <c r="AJ209" s="194">
        <f t="shared" si="4860"/>
        <v>0</v>
      </c>
      <c r="AK209" s="147">
        <f t="shared" ref="AK209" si="5115">IF(OR($H209=0,AJ209=0),0,AJ209/$H209)</f>
        <v>0</v>
      </c>
      <c r="AL209" s="194">
        <f t="shared" si="4862"/>
        <v>0</v>
      </c>
      <c r="AM209" s="147">
        <f t="shared" ref="AM209" si="5116">IF(OR($H209=0,AL209=0),0,AL209/$H209)</f>
        <v>0</v>
      </c>
      <c r="AN209" s="194">
        <f t="shared" si="4864"/>
        <v>0</v>
      </c>
      <c r="AO209" s="147">
        <f t="shared" ref="AO209" si="5117">IF(OR($H209=0,AN209=0),0,AN209/$H209)</f>
        <v>0</v>
      </c>
      <c r="AP209" s="194">
        <f t="shared" si="4866"/>
        <v>0</v>
      </c>
      <c r="AQ209" s="147">
        <f t="shared" ref="AQ209" si="5118">IF(OR($H209=0,AP209=0),0,AP209/$H209)</f>
        <v>0</v>
      </c>
      <c r="AR209" s="194">
        <f t="shared" si="4868"/>
        <v>0</v>
      </c>
      <c r="AS209" s="147">
        <f t="shared" ref="AS209" si="5119">IF(OR($H209=0,AR209=0),0,AR209/$H209)</f>
        <v>0</v>
      </c>
      <c r="AT209" s="194">
        <f t="shared" si="4870"/>
        <v>0</v>
      </c>
      <c r="AU209" s="147">
        <f t="shared" ref="AU209" si="5120">IF(OR($H209=0,AT209=0),0,AT209/$H209)</f>
        <v>0</v>
      </c>
      <c r="AV209" s="194">
        <f t="shared" si="4872"/>
        <v>0</v>
      </c>
      <c r="AW209" s="147">
        <f t="shared" ref="AW209" si="5121">IF(OR($H209=0,AV209=0),0,AV209/$H209)</f>
        <v>0</v>
      </c>
      <c r="AX209" s="194">
        <f t="shared" si="4874"/>
        <v>0</v>
      </c>
      <c r="AY209" s="147">
        <f t="shared" ref="AY209" si="5122">IF(OR($H209=0,AX209=0),0,AX209/$H209)</f>
        <v>0</v>
      </c>
      <c r="AZ209" s="194">
        <f t="shared" si="4876"/>
        <v>0</v>
      </c>
      <c r="BA209" s="147">
        <f t="shared" ref="BA209" si="5123">IF(OR($H209=0,AZ209=0),0,AZ209/$H209)</f>
        <v>0</v>
      </c>
      <c r="BB209" s="194">
        <f t="shared" si="4878"/>
        <v>0</v>
      </c>
      <c r="BC209" s="147">
        <f t="shared" ref="BC209" si="5124">IF(OR($H209=0,BB209=0),0,BB209/$H209)</f>
        <v>0</v>
      </c>
      <c r="BD209" s="194">
        <f t="shared" si="4880"/>
        <v>0</v>
      </c>
      <c r="BE209" s="147">
        <f t="shared" ref="BE209" si="5125">IF(OR($H209=0,BD209=0),0,BD209/$H209)</f>
        <v>0</v>
      </c>
      <c r="BF209" s="194">
        <f t="shared" si="4882"/>
        <v>100</v>
      </c>
      <c r="BG209" s="147">
        <f t="shared" ref="BG209" si="5126">IF(OR($H209=0,BF209=0),0,BF209/$H209)</f>
        <v>1</v>
      </c>
      <c r="BH209" s="194">
        <f t="shared" si="4884"/>
        <v>100</v>
      </c>
      <c r="BI209" s="147">
        <f t="shared" ref="BI209" si="5127">IF(OR($H209=0,BH209=0),0,BH209/$H209)</f>
        <v>1</v>
      </c>
      <c r="BJ209" s="194">
        <f t="shared" si="4886"/>
        <v>100</v>
      </c>
      <c r="BK209" s="147">
        <f t="shared" ref="BK209" si="5128">IF(OR($H209=0,BJ209=0),0,BJ209/$H209)</f>
        <v>1</v>
      </c>
      <c r="BL209" s="194">
        <f t="shared" si="4888"/>
        <v>100</v>
      </c>
      <c r="BM209" s="147">
        <f t="shared" ref="BM209" si="5129">IF(OR($H209=0,BL209=0),0,BL209/$H209)</f>
        <v>1</v>
      </c>
      <c r="BN209" s="194">
        <f t="shared" si="4890"/>
        <v>100</v>
      </c>
      <c r="BO209" s="147">
        <f t="shared" ref="BO209" si="5130">IF(OR($H209=0,BN209=0),0,BN209/$H209)</f>
        <v>1</v>
      </c>
      <c r="BP209" s="194">
        <f t="shared" si="4892"/>
        <v>100</v>
      </c>
      <c r="BQ209" s="147">
        <f t="shared" ref="BQ209" si="5131">IF(OR($H209=0,BP209=0),0,BP209/$H209)</f>
        <v>1</v>
      </c>
      <c r="BR209" s="194">
        <f t="shared" si="4894"/>
        <v>100</v>
      </c>
      <c r="BS209" s="147">
        <f t="shared" ref="BS209" si="5132">IF(OR($H209=0,BR209=0),0,BR209/$H209)</f>
        <v>1</v>
      </c>
      <c r="BT209" s="194">
        <f t="shared" si="4896"/>
        <v>100</v>
      </c>
      <c r="BU209" s="147">
        <f t="shared" si="4897"/>
        <v>1</v>
      </c>
      <c r="BV209" s="194">
        <f t="shared" si="4898"/>
        <v>100</v>
      </c>
      <c r="BW209" s="147">
        <f t="shared" si="4899"/>
        <v>1</v>
      </c>
      <c r="BX209" s="194">
        <f t="shared" si="4900"/>
        <v>100</v>
      </c>
      <c r="BY209" s="147">
        <f t="shared" si="4901"/>
        <v>1</v>
      </c>
      <c r="BZ209" s="194">
        <f t="shared" si="4902"/>
        <v>100</v>
      </c>
      <c r="CA209" s="147">
        <f t="shared" si="4903"/>
        <v>1</v>
      </c>
      <c r="CB209" s="194">
        <f t="shared" si="4904"/>
        <v>100</v>
      </c>
      <c r="CC209" s="147">
        <f t="shared" si="4905"/>
        <v>1</v>
      </c>
      <c r="CD209" s="194">
        <f t="shared" si="4906"/>
        <v>100</v>
      </c>
      <c r="CE209" s="147">
        <f t="shared" si="4907"/>
        <v>1</v>
      </c>
      <c r="CF209" s="194">
        <f t="shared" si="4908"/>
        <v>100</v>
      </c>
      <c r="CG209" s="147">
        <f t="shared" si="4909"/>
        <v>1</v>
      </c>
      <c r="CH209" s="194">
        <f t="shared" si="4910"/>
        <v>100</v>
      </c>
      <c r="CI209" s="147">
        <f t="shared" si="4911"/>
        <v>1</v>
      </c>
      <c r="CJ209" s="194">
        <f t="shared" si="4912"/>
        <v>100</v>
      </c>
      <c r="CK209" s="147">
        <f t="shared" si="4913"/>
        <v>1</v>
      </c>
      <c r="CL209" s="194">
        <f t="shared" si="4914"/>
        <v>100</v>
      </c>
      <c r="CM209" s="147">
        <f t="shared" si="4915"/>
        <v>1</v>
      </c>
    </row>
    <row r="210" spans="1:91" s="142" customFormat="1" ht="14.1" customHeight="1">
      <c r="A210" s="74">
        <f t="shared" si="4964"/>
        <v>348</v>
      </c>
      <c r="B210" s="173" t="s">
        <v>112</v>
      </c>
      <c r="C210" s="174"/>
      <c r="D210" s="140">
        <v>0</v>
      </c>
      <c r="E210" s="140">
        <v>1</v>
      </c>
      <c r="F210" s="175">
        <v>45350</v>
      </c>
      <c r="G210" s="175">
        <v>45350</v>
      </c>
      <c r="H210" s="144">
        <v>100</v>
      </c>
      <c r="I210" s="144">
        <v>100</v>
      </c>
      <c r="J210" s="145" t="s">
        <v>32</v>
      </c>
      <c r="K210" s="141">
        <f t="shared" si="4841"/>
        <v>100</v>
      </c>
      <c r="L210" s="55">
        <f>D210/$D$136</f>
        <v>0</v>
      </c>
      <c r="M210" s="147">
        <f t="shared" si="4843"/>
        <v>1</v>
      </c>
      <c r="N210" s="148">
        <f t="shared" si="4844"/>
        <v>1</v>
      </c>
      <c r="O210" s="149">
        <f t="shared" si="3526"/>
        <v>0</v>
      </c>
      <c r="P210" s="150"/>
      <c r="T210" s="194">
        <f t="shared" si="4845"/>
        <v>0</v>
      </c>
      <c r="U210" s="147">
        <f t="shared" si="4846"/>
        <v>0</v>
      </c>
      <c r="V210" s="194">
        <f t="shared" si="4847"/>
        <v>0</v>
      </c>
      <c r="W210" s="147">
        <f t="shared" si="4846"/>
        <v>0</v>
      </c>
      <c r="X210" s="194">
        <f t="shared" si="4848"/>
        <v>0</v>
      </c>
      <c r="Y210" s="147">
        <f t="shared" ref="Y210" si="5133">IF(OR($H210=0,X210=0),0,X210/$H210)</f>
        <v>0</v>
      </c>
      <c r="Z210" s="194">
        <f t="shared" si="4850"/>
        <v>0</v>
      </c>
      <c r="AA210" s="147">
        <f t="shared" ref="AA210" si="5134">IF(OR($H210=0,Z210=0),0,Z210/$H210)</f>
        <v>0</v>
      </c>
      <c r="AB210" s="194">
        <f t="shared" si="4852"/>
        <v>0</v>
      </c>
      <c r="AC210" s="147">
        <f t="shared" ref="AC210" si="5135">IF(OR($H210=0,AB210=0),0,AB210/$H210)</f>
        <v>0</v>
      </c>
      <c r="AD210" s="194">
        <f t="shared" si="4854"/>
        <v>0</v>
      </c>
      <c r="AE210" s="147">
        <f t="shared" ref="AE210" si="5136">IF(OR($H210=0,AD210=0),0,AD210/$H210)</f>
        <v>0</v>
      </c>
      <c r="AF210" s="194">
        <f t="shared" si="4856"/>
        <v>0</v>
      </c>
      <c r="AG210" s="147">
        <f t="shared" ref="AG210" si="5137">IF(OR($H210=0,AF210=0),0,AF210/$H210)</f>
        <v>0</v>
      </c>
      <c r="AH210" s="194">
        <f t="shared" si="4858"/>
        <v>0</v>
      </c>
      <c r="AI210" s="147">
        <f t="shared" ref="AI210" si="5138">IF(OR($H210=0,AH210=0),0,AH210/$H210)</f>
        <v>0</v>
      </c>
      <c r="AJ210" s="194">
        <f t="shared" si="4860"/>
        <v>0</v>
      </c>
      <c r="AK210" s="147">
        <f t="shared" ref="AK210" si="5139">IF(OR($H210=0,AJ210=0),0,AJ210/$H210)</f>
        <v>0</v>
      </c>
      <c r="AL210" s="194">
        <f t="shared" si="4862"/>
        <v>0</v>
      </c>
      <c r="AM210" s="147">
        <f t="shared" ref="AM210" si="5140">IF(OR($H210=0,AL210=0),0,AL210/$H210)</f>
        <v>0</v>
      </c>
      <c r="AN210" s="194">
        <f t="shared" si="4864"/>
        <v>0</v>
      </c>
      <c r="AO210" s="147">
        <f t="shared" ref="AO210" si="5141">IF(OR($H210=0,AN210=0),0,AN210/$H210)</f>
        <v>0</v>
      </c>
      <c r="AP210" s="194">
        <f t="shared" si="4866"/>
        <v>0</v>
      </c>
      <c r="AQ210" s="147">
        <f t="shared" ref="AQ210" si="5142">IF(OR($H210=0,AP210=0),0,AP210/$H210)</f>
        <v>0</v>
      </c>
      <c r="AR210" s="194">
        <f t="shared" si="4868"/>
        <v>0</v>
      </c>
      <c r="AS210" s="147">
        <f t="shared" ref="AS210" si="5143">IF(OR($H210=0,AR210=0),0,AR210/$H210)</f>
        <v>0</v>
      </c>
      <c r="AT210" s="194">
        <f t="shared" si="4870"/>
        <v>0</v>
      </c>
      <c r="AU210" s="147">
        <f t="shared" ref="AU210" si="5144">IF(OR($H210=0,AT210=0),0,AT210/$H210)</f>
        <v>0</v>
      </c>
      <c r="AV210" s="194">
        <f t="shared" si="4872"/>
        <v>0</v>
      </c>
      <c r="AW210" s="147">
        <f t="shared" ref="AW210" si="5145">IF(OR($H210=0,AV210=0),0,AV210/$H210)</f>
        <v>0</v>
      </c>
      <c r="AX210" s="194">
        <f t="shared" si="4874"/>
        <v>0</v>
      </c>
      <c r="AY210" s="147">
        <f t="shared" ref="AY210" si="5146">IF(OR($H210=0,AX210=0),0,AX210/$H210)</f>
        <v>0</v>
      </c>
      <c r="AZ210" s="194">
        <f t="shared" si="4876"/>
        <v>0</v>
      </c>
      <c r="BA210" s="147">
        <f t="shared" ref="BA210" si="5147">IF(OR($H210=0,AZ210=0),0,AZ210/$H210)</f>
        <v>0</v>
      </c>
      <c r="BB210" s="194">
        <f t="shared" si="4878"/>
        <v>0</v>
      </c>
      <c r="BC210" s="147">
        <f t="shared" ref="BC210" si="5148">IF(OR($H210=0,BB210=0),0,BB210/$H210)</f>
        <v>0</v>
      </c>
      <c r="BD210" s="194">
        <f t="shared" si="4880"/>
        <v>0</v>
      </c>
      <c r="BE210" s="147">
        <f t="shared" ref="BE210" si="5149">IF(OR($H210=0,BD210=0),0,BD210/$H210)</f>
        <v>0</v>
      </c>
      <c r="BF210" s="194">
        <f t="shared" si="4882"/>
        <v>100</v>
      </c>
      <c r="BG210" s="147">
        <f t="shared" ref="BG210" si="5150">IF(OR($H210=0,BF210=0),0,BF210/$H210)</f>
        <v>1</v>
      </c>
      <c r="BH210" s="194">
        <f t="shared" si="4884"/>
        <v>100</v>
      </c>
      <c r="BI210" s="147">
        <f t="shared" ref="BI210" si="5151">IF(OR($H210=0,BH210=0),0,BH210/$H210)</f>
        <v>1</v>
      </c>
      <c r="BJ210" s="194">
        <f t="shared" si="4886"/>
        <v>100</v>
      </c>
      <c r="BK210" s="147">
        <f t="shared" ref="BK210" si="5152">IF(OR($H210=0,BJ210=0),0,BJ210/$H210)</f>
        <v>1</v>
      </c>
      <c r="BL210" s="194">
        <f t="shared" si="4888"/>
        <v>100</v>
      </c>
      <c r="BM210" s="147">
        <f t="shared" ref="BM210" si="5153">IF(OR($H210=0,BL210=0),0,BL210/$H210)</f>
        <v>1</v>
      </c>
      <c r="BN210" s="194">
        <f t="shared" si="4890"/>
        <v>100</v>
      </c>
      <c r="BO210" s="147">
        <f t="shared" ref="BO210" si="5154">IF(OR($H210=0,BN210=0),0,BN210/$H210)</f>
        <v>1</v>
      </c>
      <c r="BP210" s="194">
        <f t="shared" si="4892"/>
        <v>100</v>
      </c>
      <c r="BQ210" s="147">
        <f t="shared" ref="BQ210" si="5155">IF(OR($H210=0,BP210=0),0,BP210/$H210)</f>
        <v>1</v>
      </c>
      <c r="BR210" s="194">
        <f t="shared" si="4894"/>
        <v>100</v>
      </c>
      <c r="BS210" s="147">
        <f t="shared" ref="BS210" si="5156">IF(OR($H210=0,BR210=0),0,BR210/$H210)</f>
        <v>1</v>
      </c>
      <c r="BT210" s="194">
        <f t="shared" si="4896"/>
        <v>100</v>
      </c>
      <c r="BU210" s="147">
        <f t="shared" si="4897"/>
        <v>1</v>
      </c>
      <c r="BV210" s="194">
        <f t="shared" si="4898"/>
        <v>100</v>
      </c>
      <c r="BW210" s="147">
        <f t="shared" si="4899"/>
        <v>1</v>
      </c>
      <c r="BX210" s="194">
        <f t="shared" si="4900"/>
        <v>100</v>
      </c>
      <c r="BY210" s="147">
        <f t="shared" si="4901"/>
        <v>1</v>
      </c>
      <c r="BZ210" s="194">
        <f t="shared" si="4902"/>
        <v>100</v>
      </c>
      <c r="CA210" s="147">
        <f t="shared" si="4903"/>
        <v>1</v>
      </c>
      <c r="CB210" s="194">
        <f t="shared" si="4904"/>
        <v>100</v>
      </c>
      <c r="CC210" s="147">
        <f t="shared" si="4905"/>
        <v>1</v>
      </c>
      <c r="CD210" s="194">
        <f t="shared" si="4906"/>
        <v>100</v>
      </c>
      <c r="CE210" s="147">
        <f t="shared" si="4907"/>
        <v>1</v>
      </c>
      <c r="CF210" s="194">
        <f t="shared" si="4908"/>
        <v>100</v>
      </c>
      <c r="CG210" s="147">
        <f t="shared" si="4909"/>
        <v>1</v>
      </c>
      <c r="CH210" s="194">
        <f t="shared" si="4910"/>
        <v>100</v>
      </c>
      <c r="CI210" s="147">
        <f t="shared" si="4911"/>
        <v>1</v>
      </c>
      <c r="CJ210" s="194">
        <f t="shared" si="4912"/>
        <v>100</v>
      </c>
      <c r="CK210" s="147">
        <f t="shared" si="4913"/>
        <v>1</v>
      </c>
      <c r="CL210" s="194">
        <f t="shared" si="4914"/>
        <v>100</v>
      </c>
      <c r="CM210" s="147">
        <f t="shared" si="4915"/>
        <v>1</v>
      </c>
    </row>
    <row r="211" spans="1:91" s="74" customFormat="1" ht="14.1" customHeight="1">
      <c r="A211" s="74">
        <f t="shared" si="4964"/>
        <v>349</v>
      </c>
      <c r="B211" s="170" t="s">
        <v>113</v>
      </c>
      <c r="C211" s="171"/>
      <c r="D211" s="75">
        <v>697</v>
      </c>
      <c r="E211" s="75">
        <v>85</v>
      </c>
      <c r="F211" s="172">
        <v>45266</v>
      </c>
      <c r="G211" s="172">
        <v>45350</v>
      </c>
      <c r="H211" s="77"/>
      <c r="I211" s="77"/>
      <c r="J211" s="78"/>
      <c r="K211" s="79"/>
      <c r="L211" s="80">
        <f>D211/$D$9</f>
        <v>7.9375925293246788E-2</v>
      </c>
      <c r="M211" s="81">
        <f>$L212*M212+$L215*M215+$L262*M262</f>
        <v>0.99999999999999978</v>
      </c>
      <c r="N211" s="81">
        <f>$L212*N212+$L215*N215+$L262*N262</f>
        <v>0.99999999999999978</v>
      </c>
      <c r="O211" s="82">
        <f t="shared" ref="O211:O274" si="5157">N211-M211</f>
        <v>0</v>
      </c>
      <c r="P211" s="83"/>
      <c r="T211" s="193"/>
      <c r="U211" s="81">
        <f>$L212*U212+$L215*U215+$L262*U262</f>
        <v>0</v>
      </c>
      <c r="V211" s="193"/>
      <c r="W211" s="81">
        <f>$L212*W212+$L215*W215+$L262*W262</f>
        <v>0</v>
      </c>
      <c r="X211" s="193"/>
      <c r="Y211" s="81">
        <f>$L212*Y212+$L215*Y215+$L262*Y262</f>
        <v>0</v>
      </c>
      <c r="Z211" s="193"/>
      <c r="AA211" s="81">
        <f>$L212*AA212+$L215*AA215+$L262*AA262</f>
        <v>0</v>
      </c>
      <c r="AB211" s="193"/>
      <c r="AC211" s="81">
        <f>$L212*AC212+$L215*AC215+$L262*AC262</f>
        <v>0</v>
      </c>
      <c r="AD211" s="193"/>
      <c r="AE211" s="81">
        <f>$L212*AE212+$L215*AE215+$L262*AE262</f>
        <v>0</v>
      </c>
      <c r="AF211" s="193"/>
      <c r="AG211" s="81">
        <f>$L212*AG212+$L215*AG215+$L262*AG262</f>
        <v>0</v>
      </c>
      <c r="AH211" s="193"/>
      <c r="AI211" s="81">
        <f>$L212*AI212+$L215*AI215+$L262*AI262</f>
        <v>2.8694404591104736E-3</v>
      </c>
      <c r="AJ211" s="193"/>
      <c r="AK211" s="81">
        <f>$L212*AK212+$L215*AK215+$L262*AK262</f>
        <v>2.4390243902439025E-2</v>
      </c>
      <c r="AL211" s="193"/>
      <c r="AM211" s="81">
        <f>$L212*AM212+$L215*AM215+$L262*AM262</f>
        <v>9.1822094691535155E-2</v>
      </c>
      <c r="AN211" s="193"/>
      <c r="AO211" s="81">
        <f>$L212*AO212+$L215*AO215+$L262*AO262</f>
        <v>0.19081779053084649</v>
      </c>
      <c r="AP211" s="193"/>
      <c r="AQ211" s="81">
        <f>$L212*AQ212+$L215*AQ215+$L262*AQ262</f>
        <v>0.30703012912482064</v>
      </c>
      <c r="AR211" s="193"/>
      <c r="AS211" s="81">
        <f>$L212*AS212+$L215*AS215+$L262*AS262</f>
        <v>0.44045911047345776</v>
      </c>
      <c r="AT211" s="193"/>
      <c r="AU211" s="81">
        <f>$L212*AU212+$L215*AU215+$L262*AU262</f>
        <v>0.56241032998565277</v>
      </c>
      <c r="AV211" s="193"/>
      <c r="AW211" s="81">
        <f>$L212*AW212+$L215*AW215+$L262*AW262</f>
        <v>0.68149210903873758</v>
      </c>
      <c r="AX211" s="193"/>
      <c r="AY211" s="81">
        <f>$L212*AY212+$L215*AY215+$L262*AY262</f>
        <v>0.78622668579626964</v>
      </c>
      <c r="AZ211" s="193"/>
      <c r="BA211" s="81">
        <f>$L212*BA212+$L215*BA215+$L262*BA262</f>
        <v>0.8809182209469153</v>
      </c>
      <c r="BB211" s="193"/>
      <c r="BC211" s="81">
        <f>$L212*BC212+$L215*BC215+$L262*BC262</f>
        <v>0.94261119081779043</v>
      </c>
      <c r="BD211" s="193"/>
      <c r="BE211" s="81">
        <f>$L212*BE212+$L215*BE215+$L262*BE262</f>
        <v>0.98278335724533716</v>
      </c>
      <c r="BF211" s="193"/>
      <c r="BG211" s="81">
        <f>$L212*BG212+$L215*BG215+$L262*BG262</f>
        <v>0.99999999999999978</v>
      </c>
      <c r="BH211" s="193"/>
      <c r="BI211" s="81">
        <f>$L212*BI212+$L215*BI215+$L262*BI262</f>
        <v>0.99999999999999978</v>
      </c>
      <c r="BJ211" s="193"/>
      <c r="BK211" s="81">
        <f>$L212*BK212+$L215*BK215+$L262*BK262</f>
        <v>0.99999999999999978</v>
      </c>
      <c r="BL211" s="193"/>
      <c r="BM211" s="81">
        <f>$L212*BM212+$L215*BM215+$L262*BM262</f>
        <v>0.99999999999999978</v>
      </c>
      <c r="BN211" s="193"/>
      <c r="BO211" s="81">
        <f>$L212*BO212+$L215*BO215+$L262*BO262</f>
        <v>0.99999999999999978</v>
      </c>
      <c r="BP211" s="193"/>
      <c r="BQ211" s="81">
        <f>$L212*BQ212+$L215*BQ215+$L262*BQ262</f>
        <v>0.99999999999999978</v>
      </c>
      <c r="BR211" s="193"/>
      <c r="BS211" s="81">
        <f>$L212*BS212+$L215*BS215+$L262*BS262</f>
        <v>0.99999999999999978</v>
      </c>
      <c r="BT211" s="193"/>
      <c r="BU211" s="81">
        <f t="shared" ref="BU211" si="5158">$L212*BU212+$L215*BU215+$L262*BU262</f>
        <v>0.99999999999999978</v>
      </c>
      <c r="BV211" s="193"/>
      <c r="BW211" s="81">
        <f t="shared" ref="BW211" si="5159">$L212*BW212+$L215*BW215+$L262*BW262</f>
        <v>0.99999999999999978</v>
      </c>
      <c r="BX211" s="193"/>
      <c r="BY211" s="81">
        <f t="shared" ref="BY211" si="5160">$L212*BY212+$L215*BY215+$L262*BY262</f>
        <v>0.99999999999999978</v>
      </c>
      <c r="BZ211" s="193"/>
      <c r="CA211" s="81">
        <f t="shared" ref="CA211" si="5161">$L212*CA212+$L215*CA215+$L262*CA262</f>
        <v>0.99999999999999978</v>
      </c>
      <c r="CB211" s="193"/>
      <c r="CC211" s="81">
        <f t="shared" ref="CC211" si="5162">$L212*CC212+$L215*CC215+$L262*CC262</f>
        <v>0.99999999999999978</v>
      </c>
      <c r="CD211" s="193"/>
      <c r="CE211" s="81">
        <f t="shared" ref="CE211" si="5163">$L212*CE212+$L215*CE215+$L262*CE262</f>
        <v>0.99999999999999978</v>
      </c>
      <c r="CF211" s="193"/>
      <c r="CG211" s="81">
        <f t="shared" ref="CG211" si="5164">$L212*CG212+$L215*CG215+$L262*CG262</f>
        <v>0.99999999999999978</v>
      </c>
      <c r="CH211" s="193"/>
      <c r="CI211" s="81">
        <f t="shared" ref="CI211" si="5165">$L212*CI212+$L215*CI215+$L262*CI262</f>
        <v>0.99999999999999978</v>
      </c>
      <c r="CJ211" s="193"/>
      <c r="CK211" s="81">
        <f t="shared" ref="CK211" si="5166">$L212*CK212+$L215*CK215+$L262*CK262</f>
        <v>0.99999999999999978</v>
      </c>
      <c r="CL211" s="193"/>
      <c r="CM211" s="81">
        <f t="shared" ref="CM211" si="5167">$L212*CM212+$L215*CM215+$L262*CM262</f>
        <v>0.99999999999999978</v>
      </c>
    </row>
    <row r="212" spans="1:91" s="86" customFormat="1" ht="14.1" customHeight="1">
      <c r="A212" s="74">
        <f t="shared" si="4964"/>
        <v>350</v>
      </c>
      <c r="B212" s="176" t="s">
        <v>43</v>
      </c>
      <c r="C212" s="177"/>
      <c r="D212" s="96">
        <v>9</v>
      </c>
      <c r="E212" s="96">
        <v>9</v>
      </c>
      <c r="F212" s="178">
        <v>45266</v>
      </c>
      <c r="G212" s="178">
        <v>45274</v>
      </c>
      <c r="H212" s="89"/>
      <c r="I212" s="89"/>
      <c r="J212" s="90"/>
      <c r="K212" s="97"/>
      <c r="L212" s="98">
        <f>D212/$D$211</f>
        <v>1.2912482065997131E-2</v>
      </c>
      <c r="M212" s="93" cm="1">
        <f t="array" ref="M212">SUMPRODUCT($L213:$L214*M213:M214)</f>
        <v>1</v>
      </c>
      <c r="N212" s="93" cm="1">
        <f t="array" ref="N212">SUMPRODUCT($L213:$L214*N213:N214)</f>
        <v>1</v>
      </c>
      <c r="O212" s="94">
        <f t="shared" si="5157"/>
        <v>0</v>
      </c>
      <c r="P212" s="95"/>
      <c r="T212" s="195"/>
      <c r="U212" s="93" cm="1">
        <f t="array" ref="U212">SUMPRODUCT($L213:$L214*U213:U214)</f>
        <v>0</v>
      </c>
      <c r="V212" s="195"/>
      <c r="W212" s="93" cm="1">
        <f t="array" ref="W212">SUMPRODUCT($L213:$L214*W213:W214)</f>
        <v>0</v>
      </c>
      <c r="X212" s="195"/>
      <c r="Y212" s="93" cm="1">
        <f t="array" ref="Y212">SUMPRODUCT($L213:$L214*Y213:Y214)</f>
        <v>0</v>
      </c>
      <c r="Z212" s="195"/>
      <c r="AA212" s="93" cm="1">
        <f t="array" ref="AA212">SUMPRODUCT($L213:$L214*AA213:AA214)</f>
        <v>0</v>
      </c>
      <c r="AB212" s="195"/>
      <c r="AC212" s="93" cm="1">
        <f t="array" ref="AC212">SUMPRODUCT($L213:$L214*AC213:AC214)</f>
        <v>0</v>
      </c>
      <c r="AD212" s="195"/>
      <c r="AE212" s="93" cm="1">
        <f t="array" ref="AE212">SUMPRODUCT($L213:$L214*AE213:AE214)</f>
        <v>0</v>
      </c>
      <c r="AF212" s="195"/>
      <c r="AG212" s="93" cm="1">
        <f t="array" ref="AG212">SUMPRODUCT($L213:$L214*AG213:AG214)</f>
        <v>0</v>
      </c>
      <c r="AH212" s="195"/>
      <c r="AI212" s="93" cm="1">
        <f t="array" ref="AI212">SUMPRODUCT($L213:$L214*AI213:AI214)</f>
        <v>0.22222222222222224</v>
      </c>
      <c r="AJ212" s="195"/>
      <c r="AK212" s="93" cm="1">
        <f t="array" ref="AK212">SUMPRODUCT($L213:$L214*AK213:AK214)</f>
        <v>1</v>
      </c>
      <c r="AL212" s="195"/>
      <c r="AM212" s="93" cm="1">
        <f t="array" ref="AM212">SUMPRODUCT($L213:$L214*AM213:AM214)</f>
        <v>1</v>
      </c>
      <c r="AN212" s="195"/>
      <c r="AO212" s="93" cm="1">
        <f t="array" ref="AO212">SUMPRODUCT($L213:$L214*AO213:AO214)</f>
        <v>1</v>
      </c>
      <c r="AP212" s="195"/>
      <c r="AQ212" s="93" cm="1">
        <f t="array" ref="AQ212">SUMPRODUCT($L213:$L214*AQ213:AQ214)</f>
        <v>1</v>
      </c>
      <c r="AR212" s="195"/>
      <c r="AS212" s="93" cm="1">
        <f t="array" ref="AS212">SUMPRODUCT($L213:$L214*AS213:AS214)</f>
        <v>1</v>
      </c>
      <c r="AT212" s="195"/>
      <c r="AU212" s="93" cm="1">
        <f t="array" ref="AU212">SUMPRODUCT($L213:$L214*AU213:AU214)</f>
        <v>1</v>
      </c>
      <c r="AV212" s="195"/>
      <c r="AW212" s="93" cm="1">
        <f t="array" ref="AW212">SUMPRODUCT($L213:$L214*AW213:AW214)</f>
        <v>1</v>
      </c>
      <c r="AX212" s="195"/>
      <c r="AY212" s="93" cm="1">
        <f t="array" ref="AY212">SUMPRODUCT($L213:$L214*AY213:AY214)</f>
        <v>1</v>
      </c>
      <c r="AZ212" s="195"/>
      <c r="BA212" s="93" cm="1">
        <f t="array" ref="BA212">SUMPRODUCT($L213:$L214*BA213:BA214)</f>
        <v>1</v>
      </c>
      <c r="BB212" s="195"/>
      <c r="BC212" s="93" cm="1">
        <f t="array" ref="BC212">SUMPRODUCT($L213:$L214*BC213:BC214)</f>
        <v>1</v>
      </c>
      <c r="BD212" s="195"/>
      <c r="BE212" s="93" cm="1">
        <f t="array" ref="BE212">SUMPRODUCT($L213:$L214*BE213:BE214)</f>
        <v>1</v>
      </c>
      <c r="BF212" s="195"/>
      <c r="BG212" s="93" cm="1">
        <f t="array" ref="BG212">SUMPRODUCT($L213:$L214*BG213:BG214)</f>
        <v>1</v>
      </c>
      <c r="BH212" s="195"/>
      <c r="BI212" s="93" cm="1">
        <f t="array" ref="BI212">SUMPRODUCT($L213:$L214*BI213:BI214)</f>
        <v>1</v>
      </c>
      <c r="BJ212" s="195"/>
      <c r="BK212" s="93" cm="1">
        <f t="array" ref="BK212">SUMPRODUCT($L213:$L214*BK213:BK214)</f>
        <v>1</v>
      </c>
      <c r="BL212" s="195"/>
      <c r="BM212" s="93" cm="1">
        <f t="array" ref="BM212">SUMPRODUCT($L213:$L214*BM213:BM214)</f>
        <v>1</v>
      </c>
      <c r="BN212" s="195"/>
      <c r="BO212" s="93" cm="1">
        <f t="array" ref="BO212">SUMPRODUCT($L213:$L214*BO213:BO214)</f>
        <v>1</v>
      </c>
      <c r="BP212" s="195"/>
      <c r="BQ212" s="93" cm="1">
        <f t="array" ref="BQ212">SUMPRODUCT($L213:$L214*BQ213:BQ214)</f>
        <v>1</v>
      </c>
      <c r="BR212" s="195"/>
      <c r="BS212" s="93" cm="1">
        <f t="array" ref="BS212">SUMPRODUCT($L213:$L214*BS213:BS214)</f>
        <v>1</v>
      </c>
      <c r="BT212" s="195"/>
      <c r="BU212" s="93" cm="1">
        <f t="array" ref="BU212">SUMPRODUCT($L213:$L214*BU213:BU214)</f>
        <v>1</v>
      </c>
      <c r="BV212" s="195"/>
      <c r="BW212" s="93" cm="1">
        <f t="array" ref="BW212">SUMPRODUCT($L213:$L214*BW213:BW214)</f>
        <v>1</v>
      </c>
      <c r="BX212" s="195"/>
      <c r="BY212" s="93" cm="1">
        <f t="array" ref="BY212">SUMPRODUCT($L213:$L214*BY213:BY214)</f>
        <v>1</v>
      </c>
      <c r="BZ212" s="195"/>
      <c r="CA212" s="93" cm="1">
        <f t="array" ref="CA212">SUMPRODUCT($L213:$L214*CA213:CA214)</f>
        <v>1</v>
      </c>
      <c r="CB212" s="195"/>
      <c r="CC212" s="93" cm="1">
        <f t="array" ref="CC212">SUMPRODUCT($L213:$L214*CC213:CC214)</f>
        <v>1</v>
      </c>
      <c r="CD212" s="195"/>
      <c r="CE212" s="93" cm="1">
        <f t="array" ref="CE212">SUMPRODUCT($L213:$L214*CE213:CE214)</f>
        <v>1</v>
      </c>
      <c r="CF212" s="195"/>
      <c r="CG212" s="93" cm="1">
        <f t="array" ref="CG212">SUMPRODUCT($L213:$L214*CG213:CG214)</f>
        <v>1</v>
      </c>
      <c r="CH212" s="195"/>
      <c r="CI212" s="93" cm="1">
        <f t="array" ref="CI212">SUMPRODUCT($L213:$L214*CI213:CI214)</f>
        <v>1</v>
      </c>
      <c r="CJ212" s="195"/>
      <c r="CK212" s="93" cm="1">
        <f t="array" ref="CK212">SUMPRODUCT($L213:$L214*CK213:CK214)</f>
        <v>1</v>
      </c>
      <c r="CL212" s="195"/>
      <c r="CM212" s="93" cm="1">
        <f t="array" ref="CM212">SUMPRODUCT($L213:$L214*CM213:CM214)</f>
        <v>1</v>
      </c>
    </row>
    <row r="213" spans="1:91" s="142" customFormat="1" ht="14.1" customHeight="1">
      <c r="A213" s="74">
        <f t="shared" si="4964"/>
        <v>351</v>
      </c>
      <c r="B213" s="173" t="s">
        <v>44</v>
      </c>
      <c r="C213" s="174"/>
      <c r="D213" s="140">
        <v>9</v>
      </c>
      <c r="E213" s="140">
        <v>9</v>
      </c>
      <c r="F213" s="175">
        <v>45266</v>
      </c>
      <c r="G213" s="175">
        <v>45274</v>
      </c>
      <c r="H213" s="144">
        <v>100</v>
      </c>
      <c r="I213" s="144">
        <v>100</v>
      </c>
      <c r="J213" s="145" t="s">
        <v>32</v>
      </c>
      <c r="K213" s="141">
        <f>IF(OR(F213="",G213="",H213=""),0,MIN(MAX(IF(F213&gt;$O$1,0,(((G213-F213)-(G213-$O$1))*(10/E213)/10)),0),1)*H213)</f>
        <v>100</v>
      </c>
      <c r="L213" s="55">
        <f>D213/$D$212</f>
        <v>1</v>
      </c>
      <c r="M213" s="147">
        <f>IF(OR(H213=0,K213=0),0,K213/H213)</f>
        <v>1</v>
      </c>
      <c r="N213" s="148">
        <f>IF(OR(H213=0,I213=0),0,I213/H213)</f>
        <v>1</v>
      </c>
      <c r="O213" s="149">
        <f t="shared" si="5157"/>
        <v>0</v>
      </c>
      <c r="P213" s="150"/>
      <c r="T213" s="194">
        <f>IF(OR($F213="",$G213="",$H213=""),0,MIN(MAX(IF($F213&gt;U$1,0,((($G213-$F213)-($G213-U$1))*(10/$E213)/10)),0),1)*$H213)</f>
        <v>0</v>
      </c>
      <c r="U213" s="147">
        <f t="shared" ref="U213:W214" si="5168">IF(OR($H213=0,T213=0),0,T213/$H213)</f>
        <v>0</v>
      </c>
      <c r="V213" s="194">
        <f>IF(OR($F213="",$G213="",$H213=""),0,MIN(MAX(IF($F213&gt;W$1,0,((($G213-$F213)-($G213-W$1))*(10/$E213)/10)),0),1)*$H213)</f>
        <v>0</v>
      </c>
      <c r="W213" s="147">
        <f t="shared" si="5168"/>
        <v>0</v>
      </c>
      <c r="X213" s="194">
        <f>IF(OR($F213="",$G213="",$H213=""),0,MIN(MAX(IF($F213&gt;Y$1,0,((($G213-$F213)-($G213-Y$1))*(10/$E213)/10)),0),1)*$H213)</f>
        <v>0</v>
      </c>
      <c r="Y213" s="147">
        <f t="shared" ref="Y213" si="5169">IF(OR($H213=0,X213=0),0,X213/$H213)</f>
        <v>0</v>
      </c>
      <c r="Z213" s="194">
        <f>IF(OR($F213="",$G213="",$H213=""),0,MIN(MAX(IF($F213&gt;AA$1,0,((($G213-$F213)-($G213-AA$1))*(10/$E213)/10)),0),1)*$H213)</f>
        <v>0</v>
      </c>
      <c r="AA213" s="147">
        <f t="shared" ref="AA213" si="5170">IF(OR($H213=0,Z213=0),0,Z213/$H213)</f>
        <v>0</v>
      </c>
      <c r="AB213" s="194">
        <f>IF(OR($F213="",$G213="",$H213=""),0,MIN(MAX(IF($F213&gt;AC$1,0,((($G213-$F213)-($G213-AC$1))*(10/$E213)/10)),0),1)*$H213)</f>
        <v>0</v>
      </c>
      <c r="AC213" s="147">
        <f t="shared" ref="AC213" si="5171">IF(OR($H213=0,AB213=0),0,AB213/$H213)</f>
        <v>0</v>
      </c>
      <c r="AD213" s="194">
        <f>IF(OR($F213="",$G213="",$H213=""),0,MIN(MAX(IF($F213&gt;AE$1,0,((($G213-$F213)-($G213-AE$1))*(10/$E213)/10)),0),1)*$H213)</f>
        <v>0</v>
      </c>
      <c r="AE213" s="147">
        <f t="shared" ref="AE213" si="5172">IF(OR($H213=0,AD213=0),0,AD213/$H213)</f>
        <v>0</v>
      </c>
      <c r="AF213" s="194">
        <f>IF(OR($F213="",$G213="",$H213=""),0,MIN(MAX(IF($F213&gt;AG$1,0,((($G213-$F213)-($G213-AG$1))*(10/$E213)/10)),0),1)*$H213)</f>
        <v>0</v>
      </c>
      <c r="AG213" s="147">
        <f t="shared" ref="AG213" si="5173">IF(OR($H213=0,AF213=0),0,AF213/$H213)</f>
        <v>0</v>
      </c>
      <c r="AH213" s="194">
        <f>IF(OR($F213="",$G213="",$H213=""),0,MIN(MAX(IF($F213&gt;AI$1,0,((($G213-$F213)-($G213-AI$1))*(10/$E213)/10)),0),1)*$H213)</f>
        <v>22.222222222222225</v>
      </c>
      <c r="AI213" s="147">
        <f t="shared" ref="AI213" si="5174">IF(OR($H213=0,AH213=0),0,AH213/$H213)</f>
        <v>0.22222222222222224</v>
      </c>
      <c r="AJ213" s="194">
        <f>IF(OR($F213="",$G213="",$H213=""),0,MIN(MAX(IF($F213&gt;AK$1,0,((($G213-$F213)-($G213-AK$1))*(10/$E213)/10)),0),1)*$H213)</f>
        <v>100</v>
      </c>
      <c r="AK213" s="147">
        <f t="shared" ref="AK213" si="5175">IF(OR($H213=0,AJ213=0),0,AJ213/$H213)</f>
        <v>1</v>
      </c>
      <c r="AL213" s="194">
        <f>IF(OR($F213="",$G213="",$H213=""),0,MIN(MAX(IF($F213&gt;AM$1,0,((($G213-$F213)-($G213-AM$1))*(10/$E213)/10)),0),1)*$H213)</f>
        <v>100</v>
      </c>
      <c r="AM213" s="147">
        <f t="shared" ref="AM213" si="5176">IF(OR($H213=0,AL213=0),0,AL213/$H213)</f>
        <v>1</v>
      </c>
      <c r="AN213" s="194">
        <f>IF(OR($F213="",$G213="",$H213=""),0,MIN(MAX(IF($F213&gt;AO$1,0,((($G213-$F213)-($G213-AO$1))*(10/$E213)/10)),0),1)*$H213)</f>
        <v>100</v>
      </c>
      <c r="AO213" s="147">
        <f t="shared" ref="AO213" si="5177">IF(OR($H213=0,AN213=0),0,AN213/$H213)</f>
        <v>1</v>
      </c>
      <c r="AP213" s="194">
        <f>IF(OR($F213="",$G213="",$H213=""),0,MIN(MAX(IF($F213&gt;AQ$1,0,((($G213-$F213)-($G213-AQ$1))*(10/$E213)/10)),0),1)*$H213)</f>
        <v>100</v>
      </c>
      <c r="AQ213" s="147">
        <f t="shared" ref="AQ213" si="5178">IF(OR($H213=0,AP213=0),0,AP213/$H213)</f>
        <v>1</v>
      </c>
      <c r="AR213" s="194">
        <f>IF(OR($F213="",$G213="",$H213=""),0,MIN(MAX(IF($F213&gt;AS$1,0,((($G213-$F213)-($G213-AS$1))*(10/$E213)/10)),0),1)*$H213)</f>
        <v>100</v>
      </c>
      <c r="AS213" s="147">
        <f t="shared" ref="AS213" si="5179">IF(OR($H213=0,AR213=0),0,AR213/$H213)</f>
        <v>1</v>
      </c>
      <c r="AT213" s="194">
        <f>IF(OR($F213="",$G213="",$H213=""),0,MIN(MAX(IF($F213&gt;AU$1,0,((($G213-$F213)-($G213-AU$1))*(10/$E213)/10)),0),1)*$H213)</f>
        <v>100</v>
      </c>
      <c r="AU213" s="147">
        <f t="shared" ref="AU213" si="5180">IF(OR($H213=0,AT213=0),0,AT213/$H213)</f>
        <v>1</v>
      </c>
      <c r="AV213" s="194">
        <f>IF(OR($F213="",$G213="",$H213=""),0,MIN(MAX(IF($F213&gt;AW$1,0,((($G213-$F213)-($G213-AW$1))*(10/$E213)/10)),0),1)*$H213)</f>
        <v>100</v>
      </c>
      <c r="AW213" s="147">
        <f t="shared" ref="AW213" si="5181">IF(OR($H213=0,AV213=0),0,AV213/$H213)</f>
        <v>1</v>
      </c>
      <c r="AX213" s="194">
        <f>IF(OR($F213="",$G213="",$H213=""),0,MIN(MAX(IF($F213&gt;AY$1,0,((($G213-$F213)-($G213-AY$1))*(10/$E213)/10)),0),1)*$H213)</f>
        <v>100</v>
      </c>
      <c r="AY213" s="147">
        <f t="shared" ref="AY213" si="5182">IF(OR($H213=0,AX213=0),0,AX213/$H213)</f>
        <v>1</v>
      </c>
      <c r="AZ213" s="194">
        <f>IF(OR($F213="",$G213="",$H213=""),0,MIN(MAX(IF($F213&gt;BA$1,0,((($G213-$F213)-($G213-BA$1))*(10/$E213)/10)),0),1)*$H213)</f>
        <v>100</v>
      </c>
      <c r="BA213" s="147">
        <f t="shared" ref="BA213" si="5183">IF(OR($H213=0,AZ213=0),0,AZ213/$H213)</f>
        <v>1</v>
      </c>
      <c r="BB213" s="194">
        <f>IF(OR($F213="",$G213="",$H213=""),0,MIN(MAX(IF($F213&gt;BC$1,0,((($G213-$F213)-($G213-BC$1))*(10/$E213)/10)),0),1)*$H213)</f>
        <v>100</v>
      </c>
      <c r="BC213" s="147">
        <f t="shared" ref="BC213" si="5184">IF(OR($H213=0,BB213=0),0,BB213/$H213)</f>
        <v>1</v>
      </c>
      <c r="BD213" s="194">
        <f>IF(OR($F213="",$G213="",$H213=""),0,MIN(MAX(IF($F213&gt;BE$1,0,((($G213-$F213)-($G213-BE$1))*(10/$E213)/10)),0),1)*$H213)</f>
        <v>100</v>
      </c>
      <c r="BE213" s="147">
        <f t="shared" ref="BE213" si="5185">IF(OR($H213=0,BD213=0),0,BD213/$H213)</f>
        <v>1</v>
      </c>
      <c r="BF213" s="194">
        <f>IF(OR($F213="",$G213="",$H213=""),0,MIN(MAX(IF($F213&gt;BG$1,0,((($G213-$F213)-($G213-BG$1))*(10/$E213)/10)),0),1)*$H213)</f>
        <v>100</v>
      </c>
      <c r="BG213" s="147">
        <f t="shared" ref="BG213" si="5186">IF(OR($H213=0,BF213=0),0,BF213/$H213)</f>
        <v>1</v>
      </c>
      <c r="BH213" s="194">
        <f>IF(OR($F213="",$G213="",$H213=""),0,MIN(MAX(IF($F213&gt;BI$1,0,((($G213-$F213)-($G213-BI$1))*(10/$E213)/10)),0),1)*$H213)</f>
        <v>100</v>
      </c>
      <c r="BI213" s="147">
        <f t="shared" ref="BI213" si="5187">IF(OR($H213=0,BH213=0),0,BH213/$H213)</f>
        <v>1</v>
      </c>
      <c r="BJ213" s="194">
        <f>IF(OR($F213="",$G213="",$H213=""),0,MIN(MAX(IF($F213&gt;BK$1,0,((($G213-$F213)-($G213-BK$1))*(10/$E213)/10)),0),1)*$H213)</f>
        <v>100</v>
      </c>
      <c r="BK213" s="147">
        <f t="shared" ref="BK213" si="5188">IF(OR($H213=0,BJ213=0),0,BJ213/$H213)</f>
        <v>1</v>
      </c>
      <c r="BL213" s="194">
        <f>IF(OR($F213="",$G213="",$H213=""),0,MIN(MAX(IF($F213&gt;BM$1,0,((($G213-$F213)-($G213-BM$1))*(10/$E213)/10)),0),1)*$H213)</f>
        <v>100</v>
      </c>
      <c r="BM213" s="147">
        <f t="shared" ref="BM213" si="5189">IF(OR($H213=0,BL213=0),0,BL213/$H213)</f>
        <v>1</v>
      </c>
      <c r="BN213" s="194">
        <f>IF(OR($F213="",$G213="",$H213=""),0,MIN(MAX(IF($F213&gt;BO$1,0,((($G213-$F213)-($G213-BO$1))*(10/$E213)/10)),0),1)*$H213)</f>
        <v>100</v>
      </c>
      <c r="BO213" s="147">
        <f t="shared" ref="BO213" si="5190">IF(OR($H213=0,BN213=0),0,BN213/$H213)</f>
        <v>1</v>
      </c>
      <c r="BP213" s="194">
        <f>IF(OR($F213="",$G213="",$H213=""),0,MIN(MAX(IF($F213&gt;BQ$1,0,((($G213-$F213)-($G213-BQ$1))*(10/$E213)/10)),0),1)*$H213)</f>
        <v>100</v>
      </c>
      <c r="BQ213" s="147">
        <f t="shared" ref="BQ213" si="5191">IF(OR($H213=0,BP213=0),0,BP213/$H213)</f>
        <v>1</v>
      </c>
      <c r="BR213" s="194">
        <f>IF(OR($F213="",$G213="",$H213=""),0,MIN(MAX(IF($F213&gt;BS$1,0,((($G213-$F213)-($G213-BS$1))*(10/$E213)/10)),0),1)*$H213)</f>
        <v>100</v>
      </c>
      <c r="BS213" s="147">
        <f t="shared" ref="BS213" si="5192">IF(OR($H213=0,BR213=0),0,BR213/$H213)</f>
        <v>1</v>
      </c>
      <c r="BT213" s="194">
        <f t="shared" ref="BT213" si="5193">IF(OR($F213="",$G213="",$H213=""),0,MIN(MAX(IF($F213&gt;BU$1,0,((($G213-$F213)-($G213-BU$1))*(10/$E213)/10)),0),1)*$H213)</f>
        <v>100</v>
      </c>
      <c r="BU213" s="147">
        <f t="shared" ref="BU213:BU214" si="5194">IF(OR($H213=0,BT213=0),0,BT213/$H213)</f>
        <v>1</v>
      </c>
      <c r="BV213" s="194">
        <f t="shared" ref="BV213" si="5195">IF(OR($F213="",$G213="",$H213=""),0,MIN(MAX(IF($F213&gt;BW$1,0,((($G213-$F213)-($G213-BW$1))*(10/$E213)/10)),0),1)*$H213)</f>
        <v>100</v>
      </c>
      <c r="BW213" s="147">
        <f t="shared" ref="BW213:BW214" si="5196">IF(OR($H213=0,BV213=0),0,BV213/$H213)</f>
        <v>1</v>
      </c>
      <c r="BX213" s="194">
        <f t="shared" ref="BX213" si="5197">IF(OR($F213="",$G213="",$H213=""),0,MIN(MAX(IF($F213&gt;BY$1,0,((($G213-$F213)-($G213-BY$1))*(10/$E213)/10)),0),1)*$H213)</f>
        <v>100</v>
      </c>
      <c r="BY213" s="147">
        <f t="shared" ref="BY213:BY214" si="5198">IF(OR($H213=0,BX213=0),0,BX213/$H213)</f>
        <v>1</v>
      </c>
      <c r="BZ213" s="194">
        <f t="shared" ref="BZ213" si="5199">IF(OR($F213="",$G213="",$H213=""),0,MIN(MAX(IF($F213&gt;CA$1,0,((($G213-$F213)-($G213-CA$1))*(10/$E213)/10)),0),1)*$H213)</f>
        <v>100</v>
      </c>
      <c r="CA213" s="147">
        <f t="shared" ref="CA213:CA214" si="5200">IF(OR($H213=0,BZ213=0),0,BZ213/$H213)</f>
        <v>1</v>
      </c>
      <c r="CB213" s="194">
        <f t="shared" ref="CB213" si="5201">IF(OR($F213="",$G213="",$H213=""),0,MIN(MAX(IF($F213&gt;CC$1,0,((($G213-$F213)-($G213-CC$1))*(10/$E213)/10)),0),1)*$H213)</f>
        <v>100</v>
      </c>
      <c r="CC213" s="147">
        <f t="shared" ref="CC213:CC214" si="5202">IF(OR($H213=0,CB213=0),0,CB213/$H213)</f>
        <v>1</v>
      </c>
      <c r="CD213" s="194">
        <f t="shared" ref="CD213" si="5203">IF(OR($F213="",$G213="",$H213=""),0,MIN(MAX(IF($F213&gt;CE$1,0,((($G213-$F213)-($G213-CE$1))*(10/$E213)/10)),0),1)*$H213)</f>
        <v>100</v>
      </c>
      <c r="CE213" s="147">
        <f t="shared" ref="CE213:CE214" si="5204">IF(OR($H213=0,CD213=0),0,CD213/$H213)</f>
        <v>1</v>
      </c>
      <c r="CF213" s="194">
        <f t="shared" ref="CF213" si="5205">IF(OR($F213="",$G213="",$H213=""),0,MIN(MAX(IF($F213&gt;CG$1,0,((($G213-$F213)-($G213-CG$1))*(10/$E213)/10)),0),1)*$H213)</f>
        <v>100</v>
      </c>
      <c r="CG213" s="147">
        <f t="shared" ref="CG213:CG214" si="5206">IF(OR($H213=0,CF213=0),0,CF213/$H213)</f>
        <v>1</v>
      </c>
      <c r="CH213" s="194">
        <f t="shared" ref="CH213" si="5207">IF(OR($F213="",$G213="",$H213=""),0,MIN(MAX(IF($F213&gt;CI$1,0,((($G213-$F213)-($G213-CI$1))*(10/$E213)/10)),0),1)*$H213)</f>
        <v>100</v>
      </c>
      <c r="CI213" s="147">
        <f t="shared" ref="CI213:CI214" si="5208">IF(OR($H213=0,CH213=0),0,CH213/$H213)</f>
        <v>1</v>
      </c>
      <c r="CJ213" s="194">
        <f t="shared" ref="CJ213" si="5209">IF(OR($F213="",$G213="",$H213=""),0,MIN(MAX(IF($F213&gt;CK$1,0,((($G213-$F213)-($G213-CK$1))*(10/$E213)/10)),0),1)*$H213)</f>
        <v>100</v>
      </c>
      <c r="CK213" s="147">
        <f t="shared" ref="CK213:CK214" si="5210">IF(OR($H213=0,CJ213=0),0,CJ213/$H213)</f>
        <v>1</v>
      </c>
      <c r="CL213" s="194">
        <f t="shared" ref="CL213" si="5211">IF(OR($F213="",$G213="",$H213=""),0,MIN(MAX(IF($F213&gt;CM$1,0,((($G213-$F213)-($G213-CM$1))*(10/$E213)/10)),0),1)*$H213)</f>
        <v>100</v>
      </c>
      <c r="CM213" s="147">
        <f t="shared" ref="CM213:CM214" si="5212">IF(OR($H213=0,CL213=0),0,CL213/$H213)</f>
        <v>1</v>
      </c>
    </row>
    <row r="214" spans="1:91" s="142" customFormat="1" ht="14.1" customHeight="1">
      <c r="A214" s="74">
        <f t="shared" si="4964"/>
        <v>352</v>
      </c>
      <c r="B214" s="173" t="s">
        <v>45</v>
      </c>
      <c r="C214" s="174"/>
      <c r="D214" s="140">
        <v>0</v>
      </c>
      <c r="E214" s="140">
        <v>1</v>
      </c>
      <c r="F214" s="175">
        <v>45274</v>
      </c>
      <c r="G214" s="175">
        <v>45274</v>
      </c>
      <c r="H214" s="144">
        <v>100</v>
      </c>
      <c r="I214" s="144">
        <v>100</v>
      </c>
      <c r="J214" s="145" t="s">
        <v>32</v>
      </c>
      <c r="K214" s="141">
        <f>IF(OR(F214="",G214="",H214=""),0,MIN(MAX(IF(F214&gt;$O$1,0,(((G214-F214)-(G214-$O$1))*(10/E214)/10)),0),1)*H214)</f>
        <v>100</v>
      </c>
      <c r="L214" s="55">
        <f>D214/$D$212</f>
        <v>0</v>
      </c>
      <c r="M214" s="147">
        <f>IF(OR(H214=0,K214=0),0,K214/H214)</f>
        <v>1</v>
      </c>
      <c r="N214" s="148">
        <f>IF(OR(H214=0,I214=0),0,I214/H214)</f>
        <v>1</v>
      </c>
      <c r="O214" s="149">
        <f t="shared" si="5157"/>
        <v>0</v>
      </c>
      <c r="P214" s="150"/>
      <c r="T214" s="194">
        <f>IF(OR($F214="",$G214="",$H214=""),0,MIN(MAX(IF($F214&gt;U$1,0,((($G214-$F214)-($G214-U$1))*(10/$E214)/10)),0),1)*$H214)</f>
        <v>0</v>
      </c>
      <c r="U214" s="147">
        <f t="shared" si="5168"/>
        <v>0</v>
      </c>
      <c r="V214" s="194">
        <f>IF(OR($F214="",$G214="",$H214=""),0,MIN(MAX(IF($F214&gt;W$1,0,((($G214-$F214)-($G214-W$1))*(10/$E214)/10)),0),1)*$H214)</f>
        <v>0</v>
      </c>
      <c r="W214" s="147">
        <f t="shared" si="5168"/>
        <v>0</v>
      </c>
      <c r="X214" s="194">
        <f>IF(OR($F214="",$G214="",$H214=""),0,MIN(MAX(IF($F214&gt;Y$1,0,((($G214-$F214)-($G214-Y$1))*(10/$E214)/10)),0),1)*$H214)</f>
        <v>0</v>
      </c>
      <c r="Y214" s="147">
        <f t="shared" ref="Y214" si="5213">IF(OR($H214=0,X214=0),0,X214/$H214)</f>
        <v>0</v>
      </c>
      <c r="Z214" s="194">
        <f>IF(OR($F214="",$G214="",$H214=""),0,MIN(MAX(IF($F214&gt;AA$1,0,((($G214-$F214)-($G214-AA$1))*(10/$E214)/10)),0),1)*$H214)</f>
        <v>0</v>
      </c>
      <c r="AA214" s="147">
        <f t="shared" ref="AA214" si="5214">IF(OR($H214=0,Z214=0),0,Z214/$H214)</f>
        <v>0</v>
      </c>
      <c r="AB214" s="194">
        <f>IF(OR($F214="",$G214="",$H214=""),0,MIN(MAX(IF($F214&gt;AC$1,0,((($G214-$F214)-($G214-AC$1))*(10/$E214)/10)),0),1)*$H214)</f>
        <v>0</v>
      </c>
      <c r="AC214" s="147">
        <f t="shared" ref="AC214" si="5215">IF(OR($H214=0,AB214=0),0,AB214/$H214)</f>
        <v>0</v>
      </c>
      <c r="AD214" s="194">
        <f>IF(OR($F214="",$G214="",$H214=""),0,MIN(MAX(IF($F214&gt;AE$1,0,((($G214-$F214)-($G214-AE$1))*(10/$E214)/10)),0),1)*$H214)</f>
        <v>0</v>
      </c>
      <c r="AE214" s="147">
        <f t="shared" ref="AE214" si="5216">IF(OR($H214=0,AD214=0),0,AD214/$H214)</f>
        <v>0</v>
      </c>
      <c r="AF214" s="194">
        <f>IF(OR($F214="",$G214="",$H214=""),0,MIN(MAX(IF($F214&gt;AG$1,0,((($G214-$F214)-($G214-AG$1))*(10/$E214)/10)),0),1)*$H214)</f>
        <v>0</v>
      </c>
      <c r="AG214" s="147">
        <f t="shared" ref="AG214" si="5217">IF(OR($H214=0,AF214=0),0,AF214/$H214)</f>
        <v>0</v>
      </c>
      <c r="AH214" s="194">
        <f>IF(OR($F214="",$G214="",$H214=""),0,MIN(MAX(IF($F214&gt;AI$1,0,((($G214-$F214)-($G214-AI$1))*(10/$E214)/10)),0),1)*$H214)</f>
        <v>0</v>
      </c>
      <c r="AI214" s="147">
        <f t="shared" ref="AI214" si="5218">IF(OR($H214=0,AH214=0),0,AH214/$H214)</f>
        <v>0</v>
      </c>
      <c r="AJ214" s="194">
        <f>IF(OR($F214="",$G214="",$H214=""),0,MIN(MAX(IF($F214&gt;AK$1,0,((($G214-$F214)-($G214-AK$1))*(10/$E214)/10)),0),1)*$H214)</f>
        <v>100</v>
      </c>
      <c r="AK214" s="147">
        <f t="shared" ref="AK214" si="5219">IF(OR($H214=0,AJ214=0),0,AJ214/$H214)</f>
        <v>1</v>
      </c>
      <c r="AL214" s="194">
        <f>IF(OR($F214="",$G214="",$H214=""),0,MIN(MAX(IF($F214&gt;AM$1,0,((($G214-$F214)-($G214-AM$1))*(10/$E214)/10)),0),1)*$H214)</f>
        <v>100</v>
      </c>
      <c r="AM214" s="147">
        <f t="shared" ref="AM214" si="5220">IF(OR($H214=0,AL214=0),0,AL214/$H214)</f>
        <v>1</v>
      </c>
      <c r="AN214" s="194">
        <f>IF(OR($F214="",$G214="",$H214=""),0,MIN(MAX(IF($F214&gt;AO$1,0,((($G214-$F214)-($G214-AO$1))*(10/$E214)/10)),0),1)*$H214)</f>
        <v>100</v>
      </c>
      <c r="AO214" s="147">
        <f t="shared" ref="AO214" si="5221">IF(OR($H214=0,AN214=0),0,AN214/$H214)</f>
        <v>1</v>
      </c>
      <c r="AP214" s="194">
        <f>IF(OR($F214="",$G214="",$H214=""),0,MIN(MAX(IF($F214&gt;AQ$1,0,((($G214-$F214)-($G214-AQ$1))*(10/$E214)/10)),0),1)*$H214)</f>
        <v>100</v>
      </c>
      <c r="AQ214" s="147">
        <f t="shared" ref="AQ214" si="5222">IF(OR($H214=0,AP214=0),0,AP214/$H214)</f>
        <v>1</v>
      </c>
      <c r="AR214" s="194">
        <f>IF(OR($F214="",$G214="",$H214=""),0,MIN(MAX(IF($F214&gt;AS$1,0,((($G214-$F214)-($G214-AS$1))*(10/$E214)/10)),0),1)*$H214)</f>
        <v>100</v>
      </c>
      <c r="AS214" s="147">
        <f t="shared" ref="AS214" si="5223">IF(OR($H214=0,AR214=0),0,AR214/$H214)</f>
        <v>1</v>
      </c>
      <c r="AT214" s="194">
        <f>IF(OR($F214="",$G214="",$H214=""),0,MIN(MAX(IF($F214&gt;AU$1,0,((($G214-$F214)-($G214-AU$1))*(10/$E214)/10)),0),1)*$H214)</f>
        <v>100</v>
      </c>
      <c r="AU214" s="147">
        <f t="shared" ref="AU214" si="5224">IF(OR($H214=0,AT214=0),0,AT214/$H214)</f>
        <v>1</v>
      </c>
      <c r="AV214" s="194">
        <f>IF(OR($F214="",$G214="",$H214=""),0,MIN(MAX(IF($F214&gt;AW$1,0,((($G214-$F214)-($G214-AW$1))*(10/$E214)/10)),0),1)*$H214)</f>
        <v>100</v>
      </c>
      <c r="AW214" s="147">
        <f t="shared" ref="AW214" si="5225">IF(OR($H214=0,AV214=0),0,AV214/$H214)</f>
        <v>1</v>
      </c>
      <c r="AX214" s="194">
        <f>IF(OR($F214="",$G214="",$H214=""),0,MIN(MAX(IF($F214&gt;AY$1,0,((($G214-$F214)-($G214-AY$1))*(10/$E214)/10)),0),1)*$H214)</f>
        <v>100</v>
      </c>
      <c r="AY214" s="147">
        <f t="shared" ref="AY214" si="5226">IF(OR($H214=0,AX214=0),0,AX214/$H214)</f>
        <v>1</v>
      </c>
      <c r="AZ214" s="194">
        <f>IF(OR($F214="",$G214="",$H214=""),0,MIN(MAX(IF($F214&gt;BA$1,0,((($G214-$F214)-($G214-BA$1))*(10/$E214)/10)),0),1)*$H214)</f>
        <v>100</v>
      </c>
      <c r="BA214" s="147">
        <f t="shared" ref="BA214" si="5227">IF(OR($H214=0,AZ214=0),0,AZ214/$H214)</f>
        <v>1</v>
      </c>
      <c r="BB214" s="194">
        <f>IF(OR($F214="",$G214="",$H214=""),0,MIN(MAX(IF($F214&gt;BC$1,0,((($G214-$F214)-($G214-BC$1))*(10/$E214)/10)),0),1)*$H214)</f>
        <v>100</v>
      </c>
      <c r="BC214" s="147">
        <f t="shared" ref="BC214" si="5228">IF(OR($H214=0,BB214=0),0,BB214/$H214)</f>
        <v>1</v>
      </c>
      <c r="BD214" s="194">
        <f>IF(OR($F214="",$G214="",$H214=""),0,MIN(MAX(IF($F214&gt;BE$1,0,((($G214-$F214)-($G214-BE$1))*(10/$E214)/10)),0),1)*$H214)</f>
        <v>100</v>
      </c>
      <c r="BE214" s="147">
        <f t="shared" ref="BE214" si="5229">IF(OR($H214=0,BD214=0),0,BD214/$H214)</f>
        <v>1</v>
      </c>
      <c r="BF214" s="194">
        <f>IF(OR($F214="",$G214="",$H214=""),0,MIN(MAX(IF($F214&gt;BG$1,0,((($G214-$F214)-($G214-BG$1))*(10/$E214)/10)),0),1)*$H214)</f>
        <v>100</v>
      </c>
      <c r="BG214" s="147">
        <f t="shared" ref="BG214" si="5230">IF(OR($H214=0,BF214=0),0,BF214/$H214)</f>
        <v>1</v>
      </c>
      <c r="BH214" s="194">
        <f>IF(OR($F214="",$G214="",$H214=""),0,MIN(MAX(IF($F214&gt;BI$1,0,((($G214-$F214)-($G214-BI$1))*(10/$E214)/10)),0),1)*$H214)</f>
        <v>100</v>
      </c>
      <c r="BI214" s="147">
        <f t="shared" ref="BI214" si="5231">IF(OR($H214=0,BH214=0),0,BH214/$H214)</f>
        <v>1</v>
      </c>
      <c r="BJ214" s="194">
        <f>IF(OR($F214="",$G214="",$H214=""),0,MIN(MAX(IF($F214&gt;BK$1,0,((($G214-$F214)-($G214-BK$1))*(10/$E214)/10)),0),1)*$H214)</f>
        <v>100</v>
      </c>
      <c r="BK214" s="147">
        <f t="shared" ref="BK214" si="5232">IF(OR($H214=0,BJ214=0),0,BJ214/$H214)</f>
        <v>1</v>
      </c>
      <c r="BL214" s="194">
        <f>IF(OR($F214="",$G214="",$H214=""),0,MIN(MAX(IF($F214&gt;BM$1,0,((($G214-$F214)-($G214-BM$1))*(10/$E214)/10)),0),1)*$H214)</f>
        <v>100</v>
      </c>
      <c r="BM214" s="147">
        <f t="shared" ref="BM214" si="5233">IF(OR($H214=0,BL214=0),0,BL214/$H214)</f>
        <v>1</v>
      </c>
      <c r="BN214" s="194">
        <f>IF(OR($F214="",$G214="",$H214=""),0,MIN(MAX(IF($F214&gt;BO$1,0,((($G214-$F214)-($G214-BO$1))*(10/$E214)/10)),0),1)*$H214)</f>
        <v>100</v>
      </c>
      <c r="BO214" s="147">
        <f t="shared" ref="BO214" si="5234">IF(OR($H214=0,BN214=0),0,BN214/$H214)</f>
        <v>1</v>
      </c>
      <c r="BP214" s="194">
        <f>IF(OR($F214="",$G214="",$H214=""),0,MIN(MAX(IF($F214&gt;BQ$1,0,((($G214-$F214)-($G214-BQ$1))*(10/$E214)/10)),0),1)*$H214)</f>
        <v>100</v>
      </c>
      <c r="BQ214" s="147">
        <f t="shared" ref="BQ214" si="5235">IF(OR($H214=0,BP214=0),0,BP214/$H214)</f>
        <v>1</v>
      </c>
      <c r="BR214" s="194">
        <f>IF(OR($F214="",$G214="",$H214=""),0,MIN(MAX(IF($F214&gt;BS$1,0,((($G214-$F214)-($G214-BS$1))*(10/$E214)/10)),0),1)*$H214)</f>
        <v>100</v>
      </c>
      <c r="BS214" s="147">
        <f t="shared" ref="BS214" si="5236">IF(OR($H214=0,BR214=0),0,BR214/$H214)</f>
        <v>1</v>
      </c>
      <c r="BT214" s="194">
        <f t="shared" ref="BT214" si="5237">IF(OR($F214="",$G214="",$H214=""),0,MIN(MAX(IF($F214&gt;BU$1,0,((($G214-$F214)-($G214-BU$1))*(10/$E214)/10)),0),1)*$H214)</f>
        <v>100</v>
      </c>
      <c r="BU214" s="147">
        <f t="shared" si="5194"/>
        <v>1</v>
      </c>
      <c r="BV214" s="194">
        <f t="shared" ref="BV214" si="5238">IF(OR($F214="",$G214="",$H214=""),0,MIN(MAX(IF($F214&gt;BW$1,0,((($G214-$F214)-($G214-BW$1))*(10/$E214)/10)),0),1)*$H214)</f>
        <v>100</v>
      </c>
      <c r="BW214" s="147">
        <f t="shared" si="5196"/>
        <v>1</v>
      </c>
      <c r="BX214" s="194">
        <f t="shared" ref="BX214" si="5239">IF(OR($F214="",$G214="",$H214=""),0,MIN(MAX(IF($F214&gt;BY$1,0,((($G214-$F214)-($G214-BY$1))*(10/$E214)/10)),0),1)*$H214)</f>
        <v>100</v>
      </c>
      <c r="BY214" s="147">
        <f t="shared" si="5198"/>
        <v>1</v>
      </c>
      <c r="BZ214" s="194">
        <f t="shared" ref="BZ214" si="5240">IF(OR($F214="",$G214="",$H214=""),0,MIN(MAX(IF($F214&gt;CA$1,0,((($G214-$F214)-($G214-CA$1))*(10/$E214)/10)),0),1)*$H214)</f>
        <v>100</v>
      </c>
      <c r="CA214" s="147">
        <f t="shared" si="5200"/>
        <v>1</v>
      </c>
      <c r="CB214" s="194">
        <f t="shared" ref="CB214" si="5241">IF(OR($F214="",$G214="",$H214=""),0,MIN(MAX(IF($F214&gt;CC$1,0,((($G214-$F214)-($G214-CC$1))*(10/$E214)/10)),0),1)*$H214)</f>
        <v>100</v>
      </c>
      <c r="CC214" s="147">
        <f t="shared" si="5202"/>
        <v>1</v>
      </c>
      <c r="CD214" s="194">
        <f t="shared" ref="CD214" si="5242">IF(OR($F214="",$G214="",$H214=""),0,MIN(MAX(IF($F214&gt;CE$1,0,((($G214-$F214)-($G214-CE$1))*(10/$E214)/10)),0),1)*$H214)</f>
        <v>100</v>
      </c>
      <c r="CE214" s="147">
        <f t="shared" si="5204"/>
        <v>1</v>
      </c>
      <c r="CF214" s="194">
        <f t="shared" ref="CF214" si="5243">IF(OR($F214="",$G214="",$H214=""),0,MIN(MAX(IF($F214&gt;CG$1,0,((($G214-$F214)-($G214-CG$1))*(10/$E214)/10)),0),1)*$H214)</f>
        <v>100</v>
      </c>
      <c r="CG214" s="147">
        <f t="shared" si="5206"/>
        <v>1</v>
      </c>
      <c r="CH214" s="194">
        <f t="shared" ref="CH214" si="5244">IF(OR($F214="",$G214="",$H214=""),0,MIN(MAX(IF($F214&gt;CI$1,0,((($G214-$F214)-($G214-CI$1))*(10/$E214)/10)),0),1)*$H214)</f>
        <v>100</v>
      </c>
      <c r="CI214" s="147">
        <f t="shared" si="5208"/>
        <v>1</v>
      </c>
      <c r="CJ214" s="194">
        <f t="shared" ref="CJ214" si="5245">IF(OR($F214="",$G214="",$H214=""),0,MIN(MAX(IF($F214&gt;CK$1,0,((($G214-$F214)-($G214-CK$1))*(10/$E214)/10)),0),1)*$H214)</f>
        <v>100</v>
      </c>
      <c r="CK214" s="147">
        <f t="shared" si="5210"/>
        <v>1</v>
      </c>
      <c r="CL214" s="194">
        <f t="shared" ref="CL214" si="5246">IF(OR($F214="",$G214="",$H214=""),0,MIN(MAX(IF($F214&gt;CM$1,0,((($G214-$F214)-($G214-CM$1))*(10/$E214)/10)),0),1)*$H214)</f>
        <v>100</v>
      </c>
      <c r="CM214" s="147">
        <f t="shared" si="5212"/>
        <v>1</v>
      </c>
    </row>
    <row r="215" spans="1:91" s="86" customFormat="1" ht="14.1" customHeight="1">
      <c r="A215" s="74">
        <f t="shared" si="4964"/>
        <v>353</v>
      </c>
      <c r="B215" s="176" t="s">
        <v>46</v>
      </c>
      <c r="C215" s="177"/>
      <c r="D215" s="96">
        <v>688</v>
      </c>
      <c r="E215" s="96">
        <v>80</v>
      </c>
      <c r="F215" s="178">
        <v>45271</v>
      </c>
      <c r="G215" s="178">
        <v>45350</v>
      </c>
      <c r="H215" s="89"/>
      <c r="I215" s="89"/>
      <c r="J215" s="90"/>
      <c r="K215" s="97"/>
      <c r="L215" s="98">
        <f>D215/$D$211</f>
        <v>0.98708751793400284</v>
      </c>
      <c r="M215" s="93">
        <f>$L216*M216+$L247*M247+$L261*M261</f>
        <v>0.99999999999999978</v>
      </c>
      <c r="N215" s="93">
        <f>$L216*N216+$L247*N247+$L261*N261</f>
        <v>0.99999999999999978</v>
      </c>
      <c r="O215" s="94">
        <f t="shared" si="5157"/>
        <v>0</v>
      </c>
      <c r="P215" s="95"/>
      <c r="T215" s="195"/>
      <c r="U215" s="93">
        <f>$L216*U216+$L247*U247+$L261*U261</f>
        <v>0</v>
      </c>
      <c r="V215" s="195"/>
      <c r="W215" s="93">
        <f>$L216*W216+$L247*W247+$L261*W261</f>
        <v>0</v>
      </c>
      <c r="X215" s="195"/>
      <c r="Y215" s="93">
        <f>$L216*Y216+$L247*Y247+$L261*Y261</f>
        <v>0</v>
      </c>
      <c r="Z215" s="195"/>
      <c r="AA215" s="93">
        <f>$L216*AA216+$L247*AA247+$L261*AA261</f>
        <v>0</v>
      </c>
      <c r="AB215" s="195"/>
      <c r="AC215" s="93">
        <f>$L216*AC216+$L247*AC247+$L261*AC261</f>
        <v>0</v>
      </c>
      <c r="AD215" s="195"/>
      <c r="AE215" s="93">
        <f>$L216*AE216+$L247*AE247+$L261*AE261</f>
        <v>0</v>
      </c>
      <c r="AF215" s="195"/>
      <c r="AG215" s="93">
        <f>$L216*AG216+$L247*AG247+$L261*AG261</f>
        <v>0</v>
      </c>
      <c r="AH215" s="195"/>
      <c r="AI215" s="93">
        <f>$L216*AI216+$L247*AI247+$L261*AI261</f>
        <v>0</v>
      </c>
      <c r="AJ215" s="195"/>
      <c r="AK215" s="93">
        <f>$L216*AK216+$L247*AK247+$L261*AK261</f>
        <v>1.1627906976744188E-2</v>
      </c>
      <c r="AL215" s="195"/>
      <c r="AM215" s="93">
        <f>$L216*AM216+$L247*AM247+$L261*AM261</f>
        <v>7.9941860465116296E-2</v>
      </c>
      <c r="AN215" s="195"/>
      <c r="AO215" s="93">
        <f>$L216*AO216+$L247*AO247+$L261*AO261</f>
        <v>0.1802325581395349</v>
      </c>
      <c r="AP215" s="195"/>
      <c r="AQ215" s="93">
        <f>$L216*AQ216+$L247*AQ247+$L261*AQ261</f>
        <v>0.29796511627906974</v>
      </c>
      <c r="AR215" s="195"/>
      <c r="AS215" s="93">
        <f>$L216*AS216+$L247*AS247+$L261*AS261</f>
        <v>0.43313953488372098</v>
      </c>
      <c r="AT215" s="195"/>
      <c r="AU215" s="93">
        <f>$L216*AU216+$L247*AU247+$L261*AU261</f>
        <v>0.5566860465116279</v>
      </c>
      <c r="AV215" s="195"/>
      <c r="AW215" s="93">
        <f>$L216*AW216+$L247*AW247+$L261*AW261</f>
        <v>0.67732558139534893</v>
      </c>
      <c r="AX215" s="195"/>
      <c r="AY215" s="93">
        <f>$L216*AY216+$L247*AY247+$L261*AY261</f>
        <v>0.78343023255813948</v>
      </c>
      <c r="AZ215" s="195"/>
      <c r="BA215" s="93">
        <f>$L216*BA216+$L247*BA247+$L261*BA261</f>
        <v>0.87936046511627897</v>
      </c>
      <c r="BB215" s="195"/>
      <c r="BC215" s="93">
        <f>$L216*BC216+$L247*BC247+$L261*BC261</f>
        <v>0.94186046511627897</v>
      </c>
      <c r="BD215" s="195"/>
      <c r="BE215" s="93">
        <f>$L216*BE216+$L247*BE247+$L261*BE261</f>
        <v>0.98255813953488369</v>
      </c>
      <c r="BF215" s="195"/>
      <c r="BG215" s="93">
        <f>$L216*BG216+$L247*BG247+$L261*BG261</f>
        <v>0.99999999999999978</v>
      </c>
      <c r="BH215" s="195"/>
      <c r="BI215" s="93">
        <f>$L216*BI216+$L247*BI247+$L261*BI261</f>
        <v>0.99999999999999978</v>
      </c>
      <c r="BJ215" s="195"/>
      <c r="BK215" s="93">
        <f>$L216*BK216+$L247*BK247+$L261*BK261</f>
        <v>0.99999999999999978</v>
      </c>
      <c r="BL215" s="195"/>
      <c r="BM215" s="93">
        <f>$L216*BM216+$L247*BM247+$L261*BM261</f>
        <v>0.99999999999999978</v>
      </c>
      <c r="BN215" s="195"/>
      <c r="BO215" s="93">
        <f>$L216*BO216+$L247*BO247+$L261*BO261</f>
        <v>0.99999999999999978</v>
      </c>
      <c r="BP215" s="195"/>
      <c r="BQ215" s="93">
        <f>$L216*BQ216+$L247*BQ247+$L261*BQ261</f>
        <v>0.99999999999999978</v>
      </c>
      <c r="BR215" s="195"/>
      <c r="BS215" s="93">
        <f>$L216*BS216+$L247*BS247+$L261*BS261</f>
        <v>0.99999999999999978</v>
      </c>
      <c r="BT215" s="195"/>
      <c r="BU215" s="93">
        <f t="shared" ref="BU215" si="5247">$L216*BU216+$L247*BU247+$L261*BU261</f>
        <v>0.99999999999999978</v>
      </c>
      <c r="BV215" s="195"/>
      <c r="BW215" s="93">
        <f t="shared" ref="BW215" si="5248">$L216*BW216+$L247*BW247+$L261*BW261</f>
        <v>0.99999999999999978</v>
      </c>
      <c r="BX215" s="195"/>
      <c r="BY215" s="93">
        <f t="shared" ref="BY215" si="5249">$L216*BY216+$L247*BY247+$L261*BY261</f>
        <v>0.99999999999999978</v>
      </c>
      <c r="BZ215" s="195"/>
      <c r="CA215" s="93">
        <f t="shared" ref="CA215" si="5250">$L216*CA216+$L247*CA247+$L261*CA261</f>
        <v>0.99999999999999978</v>
      </c>
      <c r="CB215" s="195"/>
      <c r="CC215" s="93">
        <f t="shared" ref="CC215" si="5251">$L216*CC216+$L247*CC247+$L261*CC261</f>
        <v>0.99999999999999978</v>
      </c>
      <c r="CD215" s="195"/>
      <c r="CE215" s="93">
        <f t="shared" ref="CE215" si="5252">$L216*CE216+$L247*CE247+$L261*CE261</f>
        <v>0.99999999999999978</v>
      </c>
      <c r="CF215" s="195"/>
      <c r="CG215" s="93">
        <f t="shared" ref="CG215" si="5253">$L216*CG216+$L247*CG247+$L261*CG261</f>
        <v>0.99999999999999978</v>
      </c>
      <c r="CH215" s="195"/>
      <c r="CI215" s="93">
        <f t="shared" ref="CI215" si="5254">$L216*CI216+$L247*CI247+$L261*CI261</f>
        <v>0.99999999999999978</v>
      </c>
      <c r="CJ215" s="195"/>
      <c r="CK215" s="93">
        <f t="shared" ref="CK215" si="5255">$L216*CK216+$L247*CK247+$L261*CK261</f>
        <v>0.99999999999999978</v>
      </c>
      <c r="CL215" s="195"/>
      <c r="CM215" s="93">
        <f t="shared" ref="CM215" si="5256">$L216*CM216+$L247*CM247+$L261*CM261</f>
        <v>0.99999999999999978</v>
      </c>
    </row>
    <row r="216" spans="1:91" s="100" customFormat="1" ht="14.1" customHeight="1">
      <c r="A216" s="74">
        <f t="shared" si="4964"/>
        <v>354</v>
      </c>
      <c r="B216" s="179" t="s">
        <v>47</v>
      </c>
      <c r="C216" s="180"/>
      <c r="D216" s="111">
        <v>317</v>
      </c>
      <c r="E216" s="111">
        <v>48</v>
      </c>
      <c r="F216" s="181">
        <v>45271</v>
      </c>
      <c r="G216" s="181">
        <v>45318</v>
      </c>
      <c r="H216" s="103"/>
      <c r="I216" s="103"/>
      <c r="J216" s="104"/>
      <c r="K216" s="105"/>
      <c r="L216" s="106">
        <f>D216/$D$215</f>
        <v>0.46075581395348836</v>
      </c>
      <c r="M216" s="107">
        <f>$L217*M217+$L228*M228+$L236*M236+$L246*M246</f>
        <v>1</v>
      </c>
      <c r="N216" s="107">
        <f>$L217*N217+$L228*N228+$L236*N236+$L246*N246</f>
        <v>1</v>
      </c>
      <c r="O216" s="108">
        <f t="shared" si="5157"/>
        <v>0</v>
      </c>
      <c r="P216" s="109"/>
      <c r="T216" s="196"/>
      <c r="U216" s="107">
        <f>$L217*U217+$L228*U228+$L236*U236+$L246*U246</f>
        <v>0</v>
      </c>
      <c r="V216" s="196"/>
      <c r="W216" s="107">
        <f>$L217*W217+$L228*W228+$L236*W236+$L246*W246</f>
        <v>0</v>
      </c>
      <c r="X216" s="196"/>
      <c r="Y216" s="107">
        <f>$L217*Y217+$L228*Y228+$L236*Y236+$L246*Y246</f>
        <v>0</v>
      </c>
      <c r="Z216" s="196"/>
      <c r="AA216" s="107">
        <f>$L217*AA217+$L228*AA228+$L236*AA236+$L246*AA246</f>
        <v>0</v>
      </c>
      <c r="AB216" s="196"/>
      <c r="AC216" s="107">
        <f>$L217*AC217+$L228*AC228+$L236*AC236+$L246*AC246</f>
        <v>0</v>
      </c>
      <c r="AD216" s="196"/>
      <c r="AE216" s="107">
        <f>$L217*AE217+$L228*AE228+$L236*AE236+$L246*AE246</f>
        <v>0</v>
      </c>
      <c r="AF216" s="196"/>
      <c r="AG216" s="107">
        <f>$L217*AG217+$L228*AG228+$L236*AG236+$L246*AG246</f>
        <v>0</v>
      </c>
      <c r="AH216" s="196"/>
      <c r="AI216" s="107">
        <f>$L217*AI217+$L228*AI228+$L236*AI236+$L246*AI246</f>
        <v>0</v>
      </c>
      <c r="AJ216" s="196"/>
      <c r="AK216" s="107">
        <f>$L217*AK217+$L228*AK228+$L236*AK236+$L246*AK246</f>
        <v>2.5236593059936911E-2</v>
      </c>
      <c r="AL216" s="196"/>
      <c r="AM216" s="107">
        <f>$L217*AM217+$L228*AM228+$L236*AM236+$L246*AM246</f>
        <v>0.17350157728706628</v>
      </c>
      <c r="AN216" s="196"/>
      <c r="AO216" s="107">
        <f>$L217*AO217+$L228*AO228+$L236*AO236+$L246*AO246</f>
        <v>0.39116719242902215</v>
      </c>
      <c r="AP216" s="196"/>
      <c r="AQ216" s="107">
        <f>$L217*AQ217+$L228*AQ228+$L236*AQ236+$L246*AQ246</f>
        <v>0.61198738170347011</v>
      </c>
      <c r="AR216" s="196"/>
      <c r="AS216" s="107">
        <f>$L217*AS217+$L228*AS228+$L236*AS236+$L246*AS246</f>
        <v>0.80757097791798116</v>
      </c>
      <c r="AT216" s="196"/>
      <c r="AU216" s="107">
        <f>$L217*AU217+$L228*AU228+$L236*AU236+$L246*AU246</f>
        <v>0.9274447949526814</v>
      </c>
      <c r="AV216" s="196"/>
      <c r="AW216" s="107">
        <f>$L217*AW217+$L228*AW228+$L236*AW236+$L246*AW246</f>
        <v>0.99053627760252372</v>
      </c>
      <c r="AX216" s="196"/>
      <c r="AY216" s="107">
        <f>$L217*AY217+$L228*AY228+$L236*AY236+$L246*AY246</f>
        <v>1</v>
      </c>
      <c r="AZ216" s="196"/>
      <c r="BA216" s="107">
        <f>$L217*BA217+$L228*BA228+$L236*BA236+$L246*BA246</f>
        <v>1</v>
      </c>
      <c r="BB216" s="196"/>
      <c r="BC216" s="107">
        <f>$L217*BC217+$L228*BC228+$L236*BC236+$L246*BC246</f>
        <v>1</v>
      </c>
      <c r="BD216" s="196"/>
      <c r="BE216" s="107">
        <f>$L217*BE217+$L228*BE228+$L236*BE236+$L246*BE246</f>
        <v>1</v>
      </c>
      <c r="BF216" s="196"/>
      <c r="BG216" s="107">
        <f>$L217*BG217+$L228*BG228+$L236*BG236+$L246*BG246</f>
        <v>1</v>
      </c>
      <c r="BH216" s="196"/>
      <c r="BI216" s="107">
        <f>$L217*BI217+$L228*BI228+$L236*BI236+$L246*BI246</f>
        <v>1</v>
      </c>
      <c r="BJ216" s="196"/>
      <c r="BK216" s="107">
        <f>$L217*BK217+$L228*BK228+$L236*BK236+$L246*BK246</f>
        <v>1</v>
      </c>
      <c r="BL216" s="196"/>
      <c r="BM216" s="107">
        <f>$L217*BM217+$L228*BM228+$L236*BM236+$L246*BM246</f>
        <v>1</v>
      </c>
      <c r="BN216" s="196"/>
      <c r="BO216" s="107">
        <f>$L217*BO217+$L228*BO228+$L236*BO236+$L246*BO246</f>
        <v>1</v>
      </c>
      <c r="BP216" s="196"/>
      <c r="BQ216" s="107">
        <f>$L217*BQ217+$L228*BQ228+$L236*BQ236+$L246*BQ246</f>
        <v>1</v>
      </c>
      <c r="BR216" s="196"/>
      <c r="BS216" s="107">
        <f>$L217*BS217+$L228*BS228+$L236*BS236+$L246*BS246</f>
        <v>1</v>
      </c>
      <c r="BT216" s="196"/>
      <c r="BU216" s="107">
        <f t="shared" ref="BU216" si="5257">$L217*BU217+$L228*BU228+$L236*BU236+$L246*BU246</f>
        <v>1</v>
      </c>
      <c r="BV216" s="196"/>
      <c r="BW216" s="107">
        <f t="shared" ref="BW216" si="5258">$L217*BW217+$L228*BW228+$L236*BW236+$L246*BW246</f>
        <v>1</v>
      </c>
      <c r="BX216" s="196"/>
      <c r="BY216" s="107">
        <f t="shared" ref="BY216" si="5259">$L217*BY217+$L228*BY228+$L236*BY236+$L246*BY246</f>
        <v>1</v>
      </c>
      <c r="BZ216" s="196"/>
      <c r="CA216" s="107">
        <f t="shared" ref="CA216" si="5260">$L217*CA217+$L228*CA228+$L236*CA236+$L246*CA246</f>
        <v>1</v>
      </c>
      <c r="CB216" s="196"/>
      <c r="CC216" s="107">
        <f t="shared" ref="CC216" si="5261">$L217*CC217+$L228*CC228+$L236*CC236+$L246*CC246</f>
        <v>1</v>
      </c>
      <c r="CD216" s="196"/>
      <c r="CE216" s="107">
        <f t="shared" ref="CE216" si="5262">$L217*CE217+$L228*CE228+$L236*CE236+$L246*CE246</f>
        <v>1</v>
      </c>
      <c r="CF216" s="196"/>
      <c r="CG216" s="107">
        <f t="shared" ref="CG216" si="5263">$L217*CG217+$L228*CG228+$L236*CG236+$L246*CG246</f>
        <v>1</v>
      </c>
      <c r="CH216" s="196"/>
      <c r="CI216" s="107">
        <f t="shared" ref="CI216" si="5264">$L217*CI217+$L228*CI228+$L236*CI236+$L246*CI246</f>
        <v>1</v>
      </c>
      <c r="CJ216" s="196"/>
      <c r="CK216" s="107">
        <f t="shared" ref="CK216" si="5265">$L217*CK217+$L228*CK228+$L236*CK236+$L246*CK246</f>
        <v>1</v>
      </c>
      <c r="CL216" s="196"/>
      <c r="CM216" s="107">
        <f t="shared" ref="CM216" si="5266">$L217*CM217+$L228*CM228+$L236*CM236+$L246*CM246</f>
        <v>1</v>
      </c>
    </row>
    <row r="217" spans="1:91" s="112" customFormat="1" ht="14.1" customHeight="1">
      <c r="A217" s="74">
        <f t="shared" si="4964"/>
        <v>355</v>
      </c>
      <c r="B217" s="182" t="s">
        <v>48</v>
      </c>
      <c r="C217" s="183"/>
      <c r="D217" s="124">
        <v>125</v>
      </c>
      <c r="E217" s="124">
        <v>33</v>
      </c>
      <c r="F217" s="184">
        <v>45271</v>
      </c>
      <c r="G217" s="184">
        <v>45303</v>
      </c>
      <c r="H217" s="115"/>
      <c r="I217" s="115"/>
      <c r="J217" s="116"/>
      <c r="K217" s="122"/>
      <c r="L217" s="123">
        <f>D217/$D$216</f>
        <v>0.39432176656151419</v>
      </c>
      <c r="M217" s="119" cm="1">
        <f t="array" ref="M217">SUMPRODUCT($L218:$L227*M218:M227)</f>
        <v>1</v>
      </c>
      <c r="N217" s="119" cm="1">
        <f t="array" ref="N217">SUMPRODUCT($L218:$L227*N218:N227)</f>
        <v>1</v>
      </c>
      <c r="O217" s="120">
        <f t="shared" si="5157"/>
        <v>0</v>
      </c>
      <c r="P217" s="121"/>
      <c r="T217" s="197"/>
      <c r="U217" s="119" cm="1">
        <f t="array" ref="U217">SUMPRODUCT($L218:$L227*U218:U227)</f>
        <v>0</v>
      </c>
      <c r="V217" s="197"/>
      <c r="W217" s="119" cm="1">
        <f t="array" ref="W217">SUMPRODUCT($L218:$L227*W218:W227)</f>
        <v>0</v>
      </c>
      <c r="X217" s="197"/>
      <c r="Y217" s="119" cm="1">
        <f t="array" ref="Y217">SUMPRODUCT($L218:$L227*Y218:Y227)</f>
        <v>0</v>
      </c>
      <c r="Z217" s="197"/>
      <c r="AA217" s="119" cm="1">
        <f t="array" ref="AA217">SUMPRODUCT($L218:$L227*AA218:AA227)</f>
        <v>0</v>
      </c>
      <c r="AB217" s="197"/>
      <c r="AC217" s="119" cm="1">
        <f t="array" ref="AC217">SUMPRODUCT($L218:$L227*AC218:AC227)</f>
        <v>0</v>
      </c>
      <c r="AD217" s="197"/>
      <c r="AE217" s="119" cm="1">
        <f t="array" ref="AE217">SUMPRODUCT($L218:$L227*AE218:AE227)</f>
        <v>0</v>
      </c>
      <c r="AF217" s="197"/>
      <c r="AG217" s="119" cm="1">
        <f t="array" ref="AG217">SUMPRODUCT($L218:$L227*AG218:AG227)</f>
        <v>0</v>
      </c>
      <c r="AH217" s="197"/>
      <c r="AI217" s="119" cm="1">
        <f t="array" ref="AI217">SUMPRODUCT($L218:$L227*AI218:AI227)</f>
        <v>0</v>
      </c>
      <c r="AJ217" s="197"/>
      <c r="AK217" s="119" cm="1">
        <f t="array" ref="AK217">SUMPRODUCT($L218:$L227*AK218:AK227)</f>
        <v>5.6000000000000001E-2</v>
      </c>
      <c r="AL217" s="197"/>
      <c r="AM217" s="119" cm="1">
        <f t="array" ref="AM217">SUMPRODUCT($L218:$L227*AM218:AM227)</f>
        <v>0.28800000000000003</v>
      </c>
      <c r="AN217" s="197"/>
      <c r="AO217" s="119" cm="1">
        <f t="array" ref="AO217">SUMPRODUCT($L218:$L227*AO218:AO227)</f>
        <v>0.57600000000000007</v>
      </c>
      <c r="AP217" s="197"/>
      <c r="AQ217" s="119" cm="1">
        <f t="array" ref="AQ217">SUMPRODUCT($L218:$L227*AQ218:AQ227)</f>
        <v>0.84000000000000008</v>
      </c>
      <c r="AR217" s="197"/>
      <c r="AS217" s="119" cm="1">
        <f t="array" ref="AS217">SUMPRODUCT($L218:$L227*AS218:AS227)</f>
        <v>0.99199999999999999</v>
      </c>
      <c r="AT217" s="197"/>
      <c r="AU217" s="119" cm="1">
        <f t="array" ref="AU217">SUMPRODUCT($L218:$L227*AU218:AU227)</f>
        <v>1</v>
      </c>
      <c r="AV217" s="197"/>
      <c r="AW217" s="119" cm="1">
        <f t="array" ref="AW217">SUMPRODUCT($L218:$L227*AW218:AW227)</f>
        <v>1</v>
      </c>
      <c r="AX217" s="197"/>
      <c r="AY217" s="119" cm="1">
        <f t="array" ref="AY217">SUMPRODUCT($L218:$L227*AY218:AY227)</f>
        <v>1</v>
      </c>
      <c r="AZ217" s="197"/>
      <c r="BA217" s="119" cm="1">
        <f t="array" ref="BA217">SUMPRODUCT($L218:$L227*BA218:BA227)</f>
        <v>1</v>
      </c>
      <c r="BB217" s="197"/>
      <c r="BC217" s="119" cm="1">
        <f t="array" ref="BC217">SUMPRODUCT($L218:$L227*BC218:BC227)</f>
        <v>1</v>
      </c>
      <c r="BD217" s="197"/>
      <c r="BE217" s="119" cm="1">
        <f t="array" ref="BE217">SUMPRODUCT($L218:$L227*BE218:BE227)</f>
        <v>1</v>
      </c>
      <c r="BF217" s="197"/>
      <c r="BG217" s="119" cm="1">
        <f t="array" ref="BG217">SUMPRODUCT($L218:$L227*BG218:BG227)</f>
        <v>1</v>
      </c>
      <c r="BH217" s="197"/>
      <c r="BI217" s="119" cm="1">
        <f t="array" ref="BI217">SUMPRODUCT($L218:$L227*BI218:BI227)</f>
        <v>1</v>
      </c>
      <c r="BJ217" s="197"/>
      <c r="BK217" s="119" cm="1">
        <f t="array" ref="BK217">SUMPRODUCT($L218:$L227*BK218:BK227)</f>
        <v>1</v>
      </c>
      <c r="BL217" s="197"/>
      <c r="BM217" s="119" cm="1">
        <f t="array" ref="BM217">SUMPRODUCT($L218:$L227*BM218:BM227)</f>
        <v>1</v>
      </c>
      <c r="BN217" s="197"/>
      <c r="BO217" s="119" cm="1">
        <f t="array" ref="BO217">SUMPRODUCT($L218:$L227*BO218:BO227)</f>
        <v>1</v>
      </c>
      <c r="BP217" s="197"/>
      <c r="BQ217" s="119" cm="1">
        <f t="array" ref="BQ217">SUMPRODUCT($L218:$L227*BQ218:BQ227)</f>
        <v>1</v>
      </c>
      <c r="BR217" s="197"/>
      <c r="BS217" s="119" cm="1">
        <f t="array" ref="BS217">SUMPRODUCT($L218:$L227*BS218:BS227)</f>
        <v>1</v>
      </c>
      <c r="BT217" s="197"/>
      <c r="BU217" s="119" cm="1">
        <f t="array" ref="BU217">SUMPRODUCT($L218:$L227*BU218:BU227)</f>
        <v>1</v>
      </c>
      <c r="BV217" s="197"/>
      <c r="BW217" s="119" cm="1">
        <f t="array" ref="BW217">SUMPRODUCT($L218:$L227*BW218:BW227)</f>
        <v>1</v>
      </c>
      <c r="BX217" s="197"/>
      <c r="BY217" s="119" cm="1">
        <f t="array" ref="BY217">SUMPRODUCT($L218:$L227*BY218:BY227)</f>
        <v>1</v>
      </c>
      <c r="BZ217" s="197"/>
      <c r="CA217" s="119" cm="1">
        <f t="array" ref="CA217">SUMPRODUCT($L218:$L227*CA218:CA227)</f>
        <v>1</v>
      </c>
      <c r="CB217" s="197"/>
      <c r="CC217" s="119" cm="1">
        <f t="array" ref="CC217">SUMPRODUCT($L218:$L227*CC218:CC227)</f>
        <v>1</v>
      </c>
      <c r="CD217" s="197"/>
      <c r="CE217" s="119" cm="1">
        <f t="array" ref="CE217">SUMPRODUCT($L218:$L227*CE218:CE227)</f>
        <v>1</v>
      </c>
      <c r="CF217" s="197"/>
      <c r="CG217" s="119" cm="1">
        <f t="array" ref="CG217">SUMPRODUCT($L218:$L227*CG218:CG227)</f>
        <v>1</v>
      </c>
      <c r="CH217" s="197"/>
      <c r="CI217" s="119" cm="1">
        <f t="array" ref="CI217">SUMPRODUCT($L218:$L227*CI218:CI227)</f>
        <v>1</v>
      </c>
      <c r="CJ217" s="197"/>
      <c r="CK217" s="119" cm="1">
        <f t="array" ref="CK217">SUMPRODUCT($L218:$L227*CK218:CK227)</f>
        <v>1</v>
      </c>
      <c r="CL217" s="197"/>
      <c r="CM217" s="119" cm="1">
        <f t="array" ref="CM217">SUMPRODUCT($L218:$L227*CM218:CM227)</f>
        <v>1</v>
      </c>
    </row>
    <row r="218" spans="1:91" s="142" customFormat="1" ht="14.1" customHeight="1">
      <c r="A218" s="74">
        <f t="shared" si="4964"/>
        <v>356</v>
      </c>
      <c r="B218" s="173" t="s">
        <v>49</v>
      </c>
      <c r="C218" s="174"/>
      <c r="D218" s="140">
        <v>13</v>
      </c>
      <c r="E218" s="140">
        <v>13</v>
      </c>
      <c r="F218" s="175">
        <v>45271</v>
      </c>
      <c r="G218" s="175">
        <v>45283</v>
      </c>
      <c r="H218" s="144">
        <v>100</v>
      </c>
      <c r="I218" s="144">
        <v>100</v>
      </c>
      <c r="J218" s="145" t="s">
        <v>32</v>
      </c>
      <c r="K218" s="141">
        <f t="shared" ref="K218:K227" si="5267">IF(OR(F218="",G218="",H218=""),0,MIN(MAX(IF(F218&gt;$O$1,0,(((G218-F218)-(G218-$O$1))*(10/E218)/10)),0),1)*H218)</f>
        <v>100</v>
      </c>
      <c r="L218" s="55">
        <f t="shared" ref="L218:L227" si="5268">D218/$D$217</f>
        <v>0.104</v>
      </c>
      <c r="M218" s="147">
        <f t="shared" ref="M218:M227" si="5269">IF(OR(H218=0,K218=0),0,K218/H218)</f>
        <v>1</v>
      </c>
      <c r="N218" s="148">
        <f t="shared" ref="N218:N227" si="5270">IF(OR(H218=0,I218=0),0,I218/H218)</f>
        <v>1</v>
      </c>
      <c r="O218" s="149">
        <f t="shared" si="5157"/>
        <v>0</v>
      </c>
      <c r="P218" s="150"/>
      <c r="T218" s="194">
        <f t="shared" ref="T218:T227" si="5271">IF(OR($F218="",$G218="",$H218=""),0,MIN(MAX(IF($F218&gt;U$1,0,((($G218-$F218)-($G218-U$1))*(10/$E218)/10)),0),1)*$H218)</f>
        <v>0</v>
      </c>
      <c r="U218" s="147">
        <f t="shared" ref="U218:W227" si="5272">IF(OR($H218=0,T218=0),0,T218/$H218)</f>
        <v>0</v>
      </c>
      <c r="V218" s="194">
        <f t="shared" ref="V218:V227" si="5273">IF(OR($F218="",$G218="",$H218=""),0,MIN(MAX(IF($F218&gt;W$1,0,((($G218-$F218)-($G218-W$1))*(10/$E218)/10)),0),1)*$H218)</f>
        <v>0</v>
      </c>
      <c r="W218" s="147">
        <f t="shared" si="5272"/>
        <v>0</v>
      </c>
      <c r="X218" s="194">
        <f t="shared" ref="X218:X227" si="5274">IF(OR($F218="",$G218="",$H218=""),0,MIN(MAX(IF($F218&gt;Y$1,0,((($G218-$F218)-($G218-Y$1))*(10/$E218)/10)),0),1)*$H218)</f>
        <v>0</v>
      </c>
      <c r="Y218" s="147">
        <f t="shared" ref="Y218" si="5275">IF(OR($H218=0,X218=0),0,X218/$H218)</f>
        <v>0</v>
      </c>
      <c r="Z218" s="194">
        <f t="shared" ref="Z218:Z227" si="5276">IF(OR($F218="",$G218="",$H218=""),0,MIN(MAX(IF($F218&gt;AA$1,0,((($G218-$F218)-($G218-AA$1))*(10/$E218)/10)),0),1)*$H218)</f>
        <v>0</v>
      </c>
      <c r="AA218" s="147">
        <f t="shared" ref="AA218" si="5277">IF(OR($H218=0,Z218=0),0,Z218/$H218)</f>
        <v>0</v>
      </c>
      <c r="AB218" s="194">
        <f t="shared" ref="AB218:AB227" si="5278">IF(OR($F218="",$G218="",$H218=""),0,MIN(MAX(IF($F218&gt;AC$1,0,((($G218-$F218)-($G218-AC$1))*(10/$E218)/10)),0),1)*$H218)</f>
        <v>0</v>
      </c>
      <c r="AC218" s="147">
        <f t="shared" ref="AC218" si="5279">IF(OR($H218=0,AB218=0),0,AB218/$H218)</f>
        <v>0</v>
      </c>
      <c r="AD218" s="194">
        <f t="shared" ref="AD218:AD227" si="5280">IF(OR($F218="",$G218="",$H218=""),0,MIN(MAX(IF($F218&gt;AE$1,0,((($G218-$F218)-($G218-AE$1))*(10/$E218)/10)),0),1)*$H218)</f>
        <v>0</v>
      </c>
      <c r="AE218" s="147">
        <f t="shared" ref="AE218" si="5281">IF(OR($H218=0,AD218=0),0,AD218/$H218)</f>
        <v>0</v>
      </c>
      <c r="AF218" s="194">
        <f t="shared" ref="AF218:AF227" si="5282">IF(OR($F218="",$G218="",$H218=""),0,MIN(MAX(IF($F218&gt;AG$1,0,((($G218-$F218)-($G218-AG$1))*(10/$E218)/10)),0),1)*$H218)</f>
        <v>0</v>
      </c>
      <c r="AG218" s="147">
        <f t="shared" ref="AG218" si="5283">IF(OR($H218=0,AF218=0),0,AF218/$H218)</f>
        <v>0</v>
      </c>
      <c r="AH218" s="194">
        <f t="shared" ref="AH218:AH227" si="5284">IF(OR($F218="",$G218="",$H218=""),0,MIN(MAX(IF($F218&gt;AI$1,0,((($G218-$F218)-($G218-AI$1))*(10/$E218)/10)),0),1)*$H218)</f>
        <v>0</v>
      </c>
      <c r="AI218" s="147">
        <f t="shared" ref="AI218" si="5285">IF(OR($H218=0,AH218=0),0,AH218/$H218)</f>
        <v>0</v>
      </c>
      <c r="AJ218" s="194">
        <f t="shared" ref="AJ218:AJ227" si="5286">IF(OR($F218="",$G218="",$H218=""),0,MIN(MAX(IF($F218&gt;AK$1,0,((($G218-$F218)-($G218-AK$1))*(10/$E218)/10)),0),1)*$H218)</f>
        <v>30.76923076923077</v>
      </c>
      <c r="AK218" s="147">
        <f t="shared" ref="AK218" si="5287">IF(OR($H218=0,AJ218=0),0,AJ218/$H218)</f>
        <v>0.30769230769230771</v>
      </c>
      <c r="AL218" s="194">
        <f t="shared" ref="AL218:AL227" si="5288">IF(OR($F218="",$G218="",$H218=""),0,MIN(MAX(IF($F218&gt;AM$1,0,((($G218-$F218)-($G218-AM$1))*(10/$E218)/10)),0),1)*$H218)</f>
        <v>84.615384615384613</v>
      </c>
      <c r="AM218" s="147">
        <f t="shared" ref="AM218" si="5289">IF(OR($H218=0,AL218=0),0,AL218/$H218)</f>
        <v>0.84615384615384615</v>
      </c>
      <c r="AN218" s="194">
        <f t="shared" ref="AN218:AN227" si="5290">IF(OR($F218="",$G218="",$H218=""),0,MIN(MAX(IF($F218&gt;AO$1,0,((($G218-$F218)-($G218-AO$1))*(10/$E218)/10)),0),1)*$H218)</f>
        <v>100</v>
      </c>
      <c r="AO218" s="147">
        <f t="shared" ref="AO218" si="5291">IF(OR($H218=0,AN218=0),0,AN218/$H218)</f>
        <v>1</v>
      </c>
      <c r="AP218" s="194">
        <f t="shared" ref="AP218:AP227" si="5292">IF(OR($F218="",$G218="",$H218=""),0,MIN(MAX(IF($F218&gt;AQ$1,0,((($G218-$F218)-($G218-AQ$1))*(10/$E218)/10)),0),1)*$H218)</f>
        <v>100</v>
      </c>
      <c r="AQ218" s="147">
        <f t="shared" ref="AQ218" si="5293">IF(OR($H218=0,AP218=0),0,AP218/$H218)</f>
        <v>1</v>
      </c>
      <c r="AR218" s="194">
        <f t="shared" ref="AR218:AR227" si="5294">IF(OR($F218="",$G218="",$H218=""),0,MIN(MAX(IF($F218&gt;AS$1,0,((($G218-$F218)-($G218-AS$1))*(10/$E218)/10)),0),1)*$H218)</f>
        <v>100</v>
      </c>
      <c r="AS218" s="147">
        <f t="shared" ref="AS218" si="5295">IF(OR($H218=0,AR218=0),0,AR218/$H218)</f>
        <v>1</v>
      </c>
      <c r="AT218" s="194">
        <f t="shared" ref="AT218:AT227" si="5296">IF(OR($F218="",$G218="",$H218=""),0,MIN(MAX(IF($F218&gt;AU$1,0,((($G218-$F218)-($G218-AU$1))*(10/$E218)/10)),0),1)*$H218)</f>
        <v>100</v>
      </c>
      <c r="AU218" s="147">
        <f t="shared" ref="AU218" si="5297">IF(OR($H218=0,AT218=0),0,AT218/$H218)</f>
        <v>1</v>
      </c>
      <c r="AV218" s="194">
        <f t="shared" ref="AV218:AV227" si="5298">IF(OR($F218="",$G218="",$H218=""),0,MIN(MAX(IF($F218&gt;AW$1,0,((($G218-$F218)-($G218-AW$1))*(10/$E218)/10)),0),1)*$H218)</f>
        <v>100</v>
      </c>
      <c r="AW218" s="147">
        <f t="shared" ref="AW218" si="5299">IF(OR($H218=0,AV218=0),0,AV218/$H218)</f>
        <v>1</v>
      </c>
      <c r="AX218" s="194">
        <f t="shared" ref="AX218:AX227" si="5300">IF(OR($F218="",$G218="",$H218=""),0,MIN(MAX(IF($F218&gt;AY$1,0,((($G218-$F218)-($G218-AY$1))*(10/$E218)/10)),0),1)*$H218)</f>
        <v>100</v>
      </c>
      <c r="AY218" s="147">
        <f t="shared" ref="AY218" si="5301">IF(OR($H218=0,AX218=0),0,AX218/$H218)</f>
        <v>1</v>
      </c>
      <c r="AZ218" s="194">
        <f t="shared" ref="AZ218:AZ227" si="5302">IF(OR($F218="",$G218="",$H218=""),0,MIN(MAX(IF($F218&gt;BA$1,0,((($G218-$F218)-($G218-BA$1))*(10/$E218)/10)),0),1)*$H218)</f>
        <v>100</v>
      </c>
      <c r="BA218" s="147">
        <f t="shared" ref="BA218" si="5303">IF(OR($H218=0,AZ218=0),0,AZ218/$H218)</f>
        <v>1</v>
      </c>
      <c r="BB218" s="194">
        <f t="shared" ref="BB218:BB227" si="5304">IF(OR($F218="",$G218="",$H218=""),0,MIN(MAX(IF($F218&gt;BC$1,0,((($G218-$F218)-($G218-BC$1))*(10/$E218)/10)),0),1)*$H218)</f>
        <v>100</v>
      </c>
      <c r="BC218" s="147">
        <f t="shared" ref="BC218" si="5305">IF(OR($H218=0,BB218=0),0,BB218/$H218)</f>
        <v>1</v>
      </c>
      <c r="BD218" s="194">
        <f t="shared" ref="BD218:BD227" si="5306">IF(OR($F218="",$G218="",$H218=""),0,MIN(MAX(IF($F218&gt;BE$1,0,((($G218-$F218)-($G218-BE$1))*(10/$E218)/10)),0),1)*$H218)</f>
        <v>100</v>
      </c>
      <c r="BE218" s="147">
        <f t="shared" ref="BE218" si="5307">IF(OR($H218=0,BD218=0),0,BD218/$H218)</f>
        <v>1</v>
      </c>
      <c r="BF218" s="194">
        <f t="shared" ref="BF218:BF227" si="5308">IF(OR($F218="",$G218="",$H218=""),0,MIN(MAX(IF($F218&gt;BG$1,0,((($G218-$F218)-($G218-BG$1))*(10/$E218)/10)),0),1)*$H218)</f>
        <v>100</v>
      </c>
      <c r="BG218" s="147">
        <f t="shared" ref="BG218" si="5309">IF(OR($H218=0,BF218=0),0,BF218/$H218)</f>
        <v>1</v>
      </c>
      <c r="BH218" s="194">
        <f t="shared" ref="BH218:BH227" si="5310">IF(OR($F218="",$G218="",$H218=""),0,MIN(MAX(IF($F218&gt;BI$1,0,((($G218-$F218)-($G218-BI$1))*(10/$E218)/10)),0),1)*$H218)</f>
        <v>100</v>
      </c>
      <c r="BI218" s="147">
        <f t="shared" ref="BI218" si="5311">IF(OR($H218=0,BH218=0),0,BH218/$H218)</f>
        <v>1</v>
      </c>
      <c r="BJ218" s="194">
        <f t="shared" ref="BJ218:BJ227" si="5312">IF(OR($F218="",$G218="",$H218=""),0,MIN(MAX(IF($F218&gt;BK$1,0,((($G218-$F218)-($G218-BK$1))*(10/$E218)/10)),0),1)*$H218)</f>
        <v>100</v>
      </c>
      <c r="BK218" s="147">
        <f t="shared" ref="BK218" si="5313">IF(OR($H218=0,BJ218=0),0,BJ218/$H218)</f>
        <v>1</v>
      </c>
      <c r="BL218" s="194">
        <f t="shared" ref="BL218:BL227" si="5314">IF(OR($F218="",$G218="",$H218=""),0,MIN(MAX(IF($F218&gt;BM$1,0,((($G218-$F218)-($G218-BM$1))*(10/$E218)/10)),0),1)*$H218)</f>
        <v>100</v>
      </c>
      <c r="BM218" s="147">
        <f t="shared" ref="BM218" si="5315">IF(OR($H218=0,BL218=0),0,BL218/$H218)</f>
        <v>1</v>
      </c>
      <c r="BN218" s="194">
        <f t="shared" ref="BN218:BN227" si="5316">IF(OR($F218="",$G218="",$H218=""),0,MIN(MAX(IF($F218&gt;BO$1,0,((($G218-$F218)-($G218-BO$1))*(10/$E218)/10)),0),1)*$H218)</f>
        <v>100</v>
      </c>
      <c r="BO218" s="147">
        <f t="shared" ref="BO218" si="5317">IF(OR($H218=0,BN218=0),0,BN218/$H218)</f>
        <v>1</v>
      </c>
      <c r="BP218" s="194">
        <f t="shared" ref="BP218:BP227" si="5318">IF(OR($F218="",$G218="",$H218=""),0,MIN(MAX(IF($F218&gt;BQ$1,0,((($G218-$F218)-($G218-BQ$1))*(10/$E218)/10)),0),1)*$H218)</f>
        <v>100</v>
      </c>
      <c r="BQ218" s="147">
        <f t="shared" ref="BQ218" si="5319">IF(OR($H218=0,BP218=0),0,BP218/$H218)</f>
        <v>1</v>
      </c>
      <c r="BR218" s="194">
        <f t="shared" ref="BR218:BR227" si="5320">IF(OR($F218="",$G218="",$H218=""),0,MIN(MAX(IF($F218&gt;BS$1,0,((($G218-$F218)-($G218-BS$1))*(10/$E218)/10)),0),1)*$H218)</f>
        <v>100</v>
      </c>
      <c r="BS218" s="147">
        <f t="shared" ref="BS218" si="5321">IF(OR($H218=0,BR218=0),0,BR218/$H218)</f>
        <v>1</v>
      </c>
      <c r="BT218" s="194">
        <f t="shared" ref="BT218:BT227" si="5322">IF(OR($F218="",$G218="",$H218=""),0,MIN(MAX(IF($F218&gt;BU$1,0,((($G218-$F218)-($G218-BU$1))*(10/$E218)/10)),0),1)*$H218)</f>
        <v>100</v>
      </c>
      <c r="BU218" s="147">
        <f t="shared" ref="BU218:BU227" si="5323">IF(OR($H218=0,BT218=0),0,BT218/$H218)</f>
        <v>1</v>
      </c>
      <c r="BV218" s="194">
        <f t="shared" ref="BV218:BV227" si="5324">IF(OR($F218="",$G218="",$H218=""),0,MIN(MAX(IF($F218&gt;BW$1,0,((($G218-$F218)-($G218-BW$1))*(10/$E218)/10)),0),1)*$H218)</f>
        <v>100</v>
      </c>
      <c r="BW218" s="147">
        <f t="shared" ref="BW218:BW227" si="5325">IF(OR($H218=0,BV218=0),0,BV218/$H218)</f>
        <v>1</v>
      </c>
      <c r="BX218" s="194">
        <f t="shared" ref="BX218:BX227" si="5326">IF(OR($F218="",$G218="",$H218=""),0,MIN(MAX(IF($F218&gt;BY$1,0,((($G218-$F218)-($G218-BY$1))*(10/$E218)/10)),0),1)*$H218)</f>
        <v>100</v>
      </c>
      <c r="BY218" s="147">
        <f t="shared" ref="BY218:BY227" si="5327">IF(OR($H218=0,BX218=0),0,BX218/$H218)</f>
        <v>1</v>
      </c>
      <c r="BZ218" s="194">
        <f t="shared" ref="BZ218:BZ227" si="5328">IF(OR($F218="",$G218="",$H218=""),0,MIN(MAX(IF($F218&gt;CA$1,0,((($G218-$F218)-($G218-CA$1))*(10/$E218)/10)),0),1)*$H218)</f>
        <v>100</v>
      </c>
      <c r="CA218" s="147">
        <f t="shared" ref="CA218:CA227" si="5329">IF(OR($H218=0,BZ218=0),0,BZ218/$H218)</f>
        <v>1</v>
      </c>
      <c r="CB218" s="194">
        <f t="shared" ref="CB218:CB227" si="5330">IF(OR($F218="",$G218="",$H218=""),0,MIN(MAX(IF($F218&gt;CC$1,0,((($G218-$F218)-($G218-CC$1))*(10/$E218)/10)),0),1)*$H218)</f>
        <v>100</v>
      </c>
      <c r="CC218" s="147">
        <f t="shared" ref="CC218:CC227" si="5331">IF(OR($H218=0,CB218=0),0,CB218/$H218)</f>
        <v>1</v>
      </c>
      <c r="CD218" s="194">
        <f t="shared" ref="CD218:CD227" si="5332">IF(OR($F218="",$G218="",$H218=""),0,MIN(MAX(IF($F218&gt;CE$1,0,((($G218-$F218)-($G218-CE$1))*(10/$E218)/10)),0),1)*$H218)</f>
        <v>100</v>
      </c>
      <c r="CE218" s="147">
        <f t="shared" ref="CE218:CE227" si="5333">IF(OR($H218=0,CD218=0),0,CD218/$H218)</f>
        <v>1</v>
      </c>
      <c r="CF218" s="194">
        <f t="shared" ref="CF218:CF227" si="5334">IF(OR($F218="",$G218="",$H218=""),0,MIN(MAX(IF($F218&gt;CG$1,0,((($G218-$F218)-($G218-CG$1))*(10/$E218)/10)),0),1)*$H218)</f>
        <v>100</v>
      </c>
      <c r="CG218" s="147">
        <f t="shared" ref="CG218:CG227" si="5335">IF(OR($H218=0,CF218=0),0,CF218/$H218)</f>
        <v>1</v>
      </c>
      <c r="CH218" s="194">
        <f t="shared" ref="CH218:CH227" si="5336">IF(OR($F218="",$G218="",$H218=""),0,MIN(MAX(IF($F218&gt;CI$1,0,((($G218-$F218)-($G218-CI$1))*(10/$E218)/10)),0),1)*$H218)</f>
        <v>100</v>
      </c>
      <c r="CI218" s="147">
        <f t="shared" ref="CI218:CI227" si="5337">IF(OR($H218=0,CH218=0),0,CH218/$H218)</f>
        <v>1</v>
      </c>
      <c r="CJ218" s="194">
        <f t="shared" ref="CJ218:CJ227" si="5338">IF(OR($F218="",$G218="",$H218=""),0,MIN(MAX(IF($F218&gt;CK$1,0,((($G218-$F218)-($G218-CK$1))*(10/$E218)/10)),0),1)*$H218)</f>
        <v>100</v>
      </c>
      <c r="CK218" s="147">
        <f t="shared" ref="CK218:CK227" si="5339">IF(OR($H218=0,CJ218=0),0,CJ218/$H218)</f>
        <v>1</v>
      </c>
      <c r="CL218" s="194">
        <f t="shared" ref="CL218:CL227" si="5340">IF(OR($F218="",$G218="",$H218=""),0,MIN(MAX(IF($F218&gt;CM$1,0,((($G218-$F218)-($G218-CM$1))*(10/$E218)/10)),0),1)*$H218)</f>
        <v>100</v>
      </c>
      <c r="CM218" s="147">
        <f t="shared" ref="CM218:CM227" si="5341">IF(OR($H218=0,CL218=0),0,CL218/$H218)</f>
        <v>1</v>
      </c>
    </row>
    <row r="219" spans="1:91" s="142" customFormat="1" ht="14.1" customHeight="1">
      <c r="A219" s="74">
        <f t="shared" si="4964"/>
        <v>357</v>
      </c>
      <c r="B219" s="173" t="s">
        <v>50</v>
      </c>
      <c r="C219" s="174"/>
      <c r="D219" s="140">
        <v>14</v>
      </c>
      <c r="E219" s="140">
        <v>14</v>
      </c>
      <c r="F219" s="175">
        <v>45273</v>
      </c>
      <c r="G219" s="175">
        <v>45286</v>
      </c>
      <c r="H219" s="144">
        <v>100</v>
      </c>
      <c r="I219" s="144">
        <v>100</v>
      </c>
      <c r="J219" s="145" t="s">
        <v>32</v>
      </c>
      <c r="K219" s="141">
        <f t="shared" si="5267"/>
        <v>100</v>
      </c>
      <c r="L219" s="55">
        <f t="shared" si="5268"/>
        <v>0.112</v>
      </c>
      <c r="M219" s="147">
        <f t="shared" si="5269"/>
        <v>1</v>
      </c>
      <c r="N219" s="148">
        <f t="shared" si="5270"/>
        <v>1</v>
      </c>
      <c r="O219" s="149">
        <f t="shared" si="5157"/>
        <v>0</v>
      </c>
      <c r="P219" s="150"/>
      <c r="T219" s="194">
        <f t="shared" si="5271"/>
        <v>0</v>
      </c>
      <c r="U219" s="147">
        <f t="shared" si="5272"/>
        <v>0</v>
      </c>
      <c r="V219" s="194">
        <f t="shared" si="5273"/>
        <v>0</v>
      </c>
      <c r="W219" s="147">
        <f t="shared" si="5272"/>
        <v>0</v>
      </c>
      <c r="X219" s="194">
        <f t="shared" si="5274"/>
        <v>0</v>
      </c>
      <c r="Y219" s="147">
        <f t="shared" ref="Y219" si="5342">IF(OR($H219=0,X219=0),0,X219/$H219)</f>
        <v>0</v>
      </c>
      <c r="Z219" s="194">
        <f t="shared" si="5276"/>
        <v>0</v>
      </c>
      <c r="AA219" s="147">
        <f t="shared" ref="AA219" si="5343">IF(OR($H219=0,Z219=0),0,Z219/$H219)</f>
        <v>0</v>
      </c>
      <c r="AB219" s="194">
        <f t="shared" si="5278"/>
        <v>0</v>
      </c>
      <c r="AC219" s="147">
        <f t="shared" ref="AC219" si="5344">IF(OR($H219=0,AB219=0),0,AB219/$H219)</f>
        <v>0</v>
      </c>
      <c r="AD219" s="194">
        <f t="shared" si="5280"/>
        <v>0</v>
      </c>
      <c r="AE219" s="147">
        <f t="shared" ref="AE219" si="5345">IF(OR($H219=0,AD219=0),0,AD219/$H219)</f>
        <v>0</v>
      </c>
      <c r="AF219" s="194">
        <f t="shared" si="5282"/>
        <v>0</v>
      </c>
      <c r="AG219" s="147">
        <f t="shared" ref="AG219" si="5346">IF(OR($H219=0,AF219=0),0,AF219/$H219)</f>
        <v>0</v>
      </c>
      <c r="AH219" s="194">
        <f t="shared" si="5284"/>
        <v>0</v>
      </c>
      <c r="AI219" s="147">
        <f t="shared" ref="AI219" si="5347">IF(OR($H219=0,AH219=0),0,AH219/$H219)</f>
        <v>0</v>
      </c>
      <c r="AJ219" s="194">
        <f t="shared" si="5286"/>
        <v>14.285714285714285</v>
      </c>
      <c r="AK219" s="147">
        <f t="shared" ref="AK219" si="5348">IF(OR($H219=0,AJ219=0),0,AJ219/$H219)</f>
        <v>0.14285714285714285</v>
      </c>
      <c r="AL219" s="194">
        <f t="shared" si="5288"/>
        <v>64.285714285714292</v>
      </c>
      <c r="AM219" s="147">
        <f t="shared" ref="AM219" si="5349">IF(OR($H219=0,AL219=0),0,AL219/$H219)</f>
        <v>0.6428571428571429</v>
      </c>
      <c r="AN219" s="194">
        <f t="shared" si="5290"/>
        <v>100</v>
      </c>
      <c r="AO219" s="147">
        <f t="shared" ref="AO219" si="5350">IF(OR($H219=0,AN219=0),0,AN219/$H219)</f>
        <v>1</v>
      </c>
      <c r="AP219" s="194">
        <f t="shared" si="5292"/>
        <v>100</v>
      </c>
      <c r="AQ219" s="147">
        <f t="shared" ref="AQ219" si="5351">IF(OR($H219=0,AP219=0),0,AP219/$H219)</f>
        <v>1</v>
      </c>
      <c r="AR219" s="194">
        <f t="shared" si="5294"/>
        <v>100</v>
      </c>
      <c r="AS219" s="147">
        <f t="shared" ref="AS219" si="5352">IF(OR($H219=0,AR219=0),0,AR219/$H219)</f>
        <v>1</v>
      </c>
      <c r="AT219" s="194">
        <f t="shared" si="5296"/>
        <v>100</v>
      </c>
      <c r="AU219" s="147">
        <f t="shared" ref="AU219" si="5353">IF(OR($H219=0,AT219=0),0,AT219/$H219)</f>
        <v>1</v>
      </c>
      <c r="AV219" s="194">
        <f t="shared" si="5298"/>
        <v>100</v>
      </c>
      <c r="AW219" s="147">
        <f t="shared" ref="AW219" si="5354">IF(OR($H219=0,AV219=0),0,AV219/$H219)</f>
        <v>1</v>
      </c>
      <c r="AX219" s="194">
        <f t="shared" si="5300"/>
        <v>100</v>
      </c>
      <c r="AY219" s="147">
        <f t="shared" ref="AY219" si="5355">IF(OR($H219=0,AX219=0),0,AX219/$H219)</f>
        <v>1</v>
      </c>
      <c r="AZ219" s="194">
        <f t="shared" si="5302"/>
        <v>100</v>
      </c>
      <c r="BA219" s="147">
        <f t="shared" ref="BA219" si="5356">IF(OR($H219=0,AZ219=0),0,AZ219/$H219)</f>
        <v>1</v>
      </c>
      <c r="BB219" s="194">
        <f t="shared" si="5304"/>
        <v>100</v>
      </c>
      <c r="BC219" s="147">
        <f t="shared" ref="BC219" si="5357">IF(OR($H219=0,BB219=0),0,BB219/$H219)</f>
        <v>1</v>
      </c>
      <c r="BD219" s="194">
        <f t="shared" si="5306"/>
        <v>100</v>
      </c>
      <c r="BE219" s="147">
        <f t="shared" ref="BE219" si="5358">IF(OR($H219=0,BD219=0),0,BD219/$H219)</f>
        <v>1</v>
      </c>
      <c r="BF219" s="194">
        <f t="shared" si="5308"/>
        <v>100</v>
      </c>
      <c r="BG219" s="147">
        <f t="shared" ref="BG219" si="5359">IF(OR($H219=0,BF219=0),0,BF219/$H219)</f>
        <v>1</v>
      </c>
      <c r="BH219" s="194">
        <f t="shared" si="5310"/>
        <v>100</v>
      </c>
      <c r="BI219" s="147">
        <f t="shared" ref="BI219" si="5360">IF(OR($H219=0,BH219=0),0,BH219/$H219)</f>
        <v>1</v>
      </c>
      <c r="BJ219" s="194">
        <f t="shared" si="5312"/>
        <v>100</v>
      </c>
      <c r="BK219" s="147">
        <f t="shared" ref="BK219" si="5361">IF(OR($H219=0,BJ219=0),0,BJ219/$H219)</f>
        <v>1</v>
      </c>
      <c r="BL219" s="194">
        <f t="shared" si="5314"/>
        <v>100</v>
      </c>
      <c r="BM219" s="147">
        <f t="shared" ref="BM219" si="5362">IF(OR($H219=0,BL219=0),0,BL219/$H219)</f>
        <v>1</v>
      </c>
      <c r="BN219" s="194">
        <f t="shared" si="5316"/>
        <v>100</v>
      </c>
      <c r="BO219" s="147">
        <f t="shared" ref="BO219" si="5363">IF(OR($H219=0,BN219=0),0,BN219/$H219)</f>
        <v>1</v>
      </c>
      <c r="BP219" s="194">
        <f t="shared" si="5318"/>
        <v>100</v>
      </c>
      <c r="BQ219" s="147">
        <f t="shared" ref="BQ219" si="5364">IF(OR($H219=0,BP219=0),0,BP219/$H219)</f>
        <v>1</v>
      </c>
      <c r="BR219" s="194">
        <f t="shared" si="5320"/>
        <v>100</v>
      </c>
      <c r="BS219" s="147">
        <f t="shared" ref="BS219" si="5365">IF(OR($H219=0,BR219=0),0,BR219/$H219)</f>
        <v>1</v>
      </c>
      <c r="BT219" s="194">
        <f t="shared" si="5322"/>
        <v>100</v>
      </c>
      <c r="BU219" s="147">
        <f t="shared" si="5323"/>
        <v>1</v>
      </c>
      <c r="BV219" s="194">
        <f t="shared" si="5324"/>
        <v>100</v>
      </c>
      <c r="BW219" s="147">
        <f t="shared" si="5325"/>
        <v>1</v>
      </c>
      <c r="BX219" s="194">
        <f t="shared" si="5326"/>
        <v>100</v>
      </c>
      <c r="BY219" s="147">
        <f t="shared" si="5327"/>
        <v>1</v>
      </c>
      <c r="BZ219" s="194">
        <f t="shared" si="5328"/>
        <v>100</v>
      </c>
      <c r="CA219" s="147">
        <f t="shared" si="5329"/>
        <v>1</v>
      </c>
      <c r="CB219" s="194">
        <f t="shared" si="5330"/>
        <v>100</v>
      </c>
      <c r="CC219" s="147">
        <f t="shared" si="5331"/>
        <v>1</v>
      </c>
      <c r="CD219" s="194">
        <f t="shared" si="5332"/>
        <v>100</v>
      </c>
      <c r="CE219" s="147">
        <f t="shared" si="5333"/>
        <v>1</v>
      </c>
      <c r="CF219" s="194">
        <f t="shared" si="5334"/>
        <v>100</v>
      </c>
      <c r="CG219" s="147">
        <f t="shared" si="5335"/>
        <v>1</v>
      </c>
      <c r="CH219" s="194">
        <f t="shared" si="5336"/>
        <v>100</v>
      </c>
      <c r="CI219" s="147">
        <f t="shared" si="5337"/>
        <v>1</v>
      </c>
      <c r="CJ219" s="194">
        <f t="shared" si="5338"/>
        <v>100</v>
      </c>
      <c r="CK219" s="147">
        <f t="shared" si="5339"/>
        <v>1</v>
      </c>
      <c r="CL219" s="194">
        <f t="shared" si="5340"/>
        <v>100</v>
      </c>
      <c r="CM219" s="147">
        <f t="shared" si="5341"/>
        <v>1</v>
      </c>
    </row>
    <row r="220" spans="1:91" s="142" customFormat="1" ht="14.1" customHeight="1">
      <c r="A220" s="74">
        <f t="shared" si="4964"/>
        <v>358</v>
      </c>
      <c r="B220" s="173" t="s">
        <v>51</v>
      </c>
      <c r="C220" s="174"/>
      <c r="D220" s="140">
        <v>14</v>
      </c>
      <c r="E220" s="140">
        <v>14</v>
      </c>
      <c r="F220" s="175">
        <v>45274</v>
      </c>
      <c r="G220" s="175">
        <v>45287</v>
      </c>
      <c r="H220" s="144">
        <v>100</v>
      </c>
      <c r="I220" s="144">
        <v>100</v>
      </c>
      <c r="J220" s="145" t="s">
        <v>32</v>
      </c>
      <c r="K220" s="141">
        <f t="shared" si="5267"/>
        <v>100</v>
      </c>
      <c r="L220" s="55">
        <f t="shared" si="5268"/>
        <v>0.112</v>
      </c>
      <c r="M220" s="147">
        <f t="shared" si="5269"/>
        <v>1</v>
      </c>
      <c r="N220" s="148">
        <f t="shared" si="5270"/>
        <v>1</v>
      </c>
      <c r="O220" s="149">
        <f t="shared" si="5157"/>
        <v>0</v>
      </c>
      <c r="P220" s="150"/>
      <c r="T220" s="194">
        <f t="shared" si="5271"/>
        <v>0</v>
      </c>
      <c r="U220" s="147">
        <f t="shared" si="5272"/>
        <v>0</v>
      </c>
      <c r="V220" s="194">
        <f t="shared" si="5273"/>
        <v>0</v>
      </c>
      <c r="W220" s="147">
        <f t="shared" si="5272"/>
        <v>0</v>
      </c>
      <c r="X220" s="194">
        <f t="shared" si="5274"/>
        <v>0</v>
      </c>
      <c r="Y220" s="147">
        <f t="shared" ref="Y220" si="5366">IF(OR($H220=0,X220=0),0,X220/$H220)</f>
        <v>0</v>
      </c>
      <c r="Z220" s="194">
        <f t="shared" si="5276"/>
        <v>0</v>
      </c>
      <c r="AA220" s="147">
        <f t="shared" ref="AA220" si="5367">IF(OR($H220=0,Z220=0),0,Z220/$H220)</f>
        <v>0</v>
      </c>
      <c r="AB220" s="194">
        <f t="shared" si="5278"/>
        <v>0</v>
      </c>
      <c r="AC220" s="147">
        <f t="shared" ref="AC220" si="5368">IF(OR($H220=0,AB220=0),0,AB220/$H220)</f>
        <v>0</v>
      </c>
      <c r="AD220" s="194">
        <f t="shared" si="5280"/>
        <v>0</v>
      </c>
      <c r="AE220" s="147">
        <f t="shared" ref="AE220" si="5369">IF(OR($H220=0,AD220=0),0,AD220/$H220)</f>
        <v>0</v>
      </c>
      <c r="AF220" s="194">
        <f t="shared" si="5282"/>
        <v>0</v>
      </c>
      <c r="AG220" s="147">
        <f t="shared" ref="AG220" si="5370">IF(OR($H220=0,AF220=0),0,AF220/$H220)</f>
        <v>0</v>
      </c>
      <c r="AH220" s="194">
        <f t="shared" si="5284"/>
        <v>0</v>
      </c>
      <c r="AI220" s="147">
        <f t="shared" ref="AI220" si="5371">IF(OR($H220=0,AH220=0),0,AH220/$H220)</f>
        <v>0</v>
      </c>
      <c r="AJ220" s="194">
        <f t="shared" si="5286"/>
        <v>7.1428571428571423</v>
      </c>
      <c r="AK220" s="147">
        <f t="shared" ref="AK220" si="5372">IF(OR($H220=0,AJ220=0),0,AJ220/$H220)</f>
        <v>7.1428571428571425E-2</v>
      </c>
      <c r="AL220" s="194">
        <f t="shared" si="5288"/>
        <v>57.142857142857139</v>
      </c>
      <c r="AM220" s="147">
        <f t="shared" ref="AM220" si="5373">IF(OR($H220=0,AL220=0),0,AL220/$H220)</f>
        <v>0.5714285714285714</v>
      </c>
      <c r="AN220" s="194">
        <f t="shared" si="5290"/>
        <v>100</v>
      </c>
      <c r="AO220" s="147">
        <f t="shared" ref="AO220" si="5374">IF(OR($H220=0,AN220=0),0,AN220/$H220)</f>
        <v>1</v>
      </c>
      <c r="AP220" s="194">
        <f t="shared" si="5292"/>
        <v>100</v>
      </c>
      <c r="AQ220" s="147">
        <f t="shared" ref="AQ220" si="5375">IF(OR($H220=0,AP220=0),0,AP220/$H220)</f>
        <v>1</v>
      </c>
      <c r="AR220" s="194">
        <f t="shared" si="5294"/>
        <v>100</v>
      </c>
      <c r="AS220" s="147">
        <f t="shared" ref="AS220" si="5376">IF(OR($H220=0,AR220=0),0,AR220/$H220)</f>
        <v>1</v>
      </c>
      <c r="AT220" s="194">
        <f t="shared" si="5296"/>
        <v>100</v>
      </c>
      <c r="AU220" s="147">
        <f t="shared" ref="AU220" si="5377">IF(OR($H220=0,AT220=0),0,AT220/$H220)</f>
        <v>1</v>
      </c>
      <c r="AV220" s="194">
        <f t="shared" si="5298"/>
        <v>100</v>
      </c>
      <c r="AW220" s="147">
        <f t="shared" ref="AW220" si="5378">IF(OR($H220=0,AV220=0),0,AV220/$H220)</f>
        <v>1</v>
      </c>
      <c r="AX220" s="194">
        <f t="shared" si="5300"/>
        <v>100</v>
      </c>
      <c r="AY220" s="147">
        <f t="shared" ref="AY220" si="5379">IF(OR($H220=0,AX220=0),0,AX220/$H220)</f>
        <v>1</v>
      </c>
      <c r="AZ220" s="194">
        <f t="shared" si="5302"/>
        <v>100</v>
      </c>
      <c r="BA220" s="147">
        <f t="shared" ref="BA220" si="5380">IF(OR($H220=0,AZ220=0),0,AZ220/$H220)</f>
        <v>1</v>
      </c>
      <c r="BB220" s="194">
        <f t="shared" si="5304"/>
        <v>100</v>
      </c>
      <c r="BC220" s="147">
        <f t="shared" ref="BC220" si="5381">IF(OR($H220=0,BB220=0),0,BB220/$H220)</f>
        <v>1</v>
      </c>
      <c r="BD220" s="194">
        <f t="shared" si="5306"/>
        <v>100</v>
      </c>
      <c r="BE220" s="147">
        <f t="shared" ref="BE220" si="5382">IF(OR($H220=0,BD220=0),0,BD220/$H220)</f>
        <v>1</v>
      </c>
      <c r="BF220" s="194">
        <f t="shared" si="5308"/>
        <v>100</v>
      </c>
      <c r="BG220" s="147">
        <f t="shared" ref="BG220" si="5383">IF(OR($H220=0,BF220=0),0,BF220/$H220)</f>
        <v>1</v>
      </c>
      <c r="BH220" s="194">
        <f t="shared" si="5310"/>
        <v>100</v>
      </c>
      <c r="BI220" s="147">
        <f t="shared" ref="BI220" si="5384">IF(OR($H220=0,BH220=0),0,BH220/$H220)</f>
        <v>1</v>
      </c>
      <c r="BJ220" s="194">
        <f t="shared" si="5312"/>
        <v>100</v>
      </c>
      <c r="BK220" s="147">
        <f t="shared" ref="BK220" si="5385">IF(OR($H220=0,BJ220=0),0,BJ220/$H220)</f>
        <v>1</v>
      </c>
      <c r="BL220" s="194">
        <f t="shared" si="5314"/>
        <v>100</v>
      </c>
      <c r="BM220" s="147">
        <f t="shared" ref="BM220" si="5386">IF(OR($H220=0,BL220=0),0,BL220/$H220)</f>
        <v>1</v>
      </c>
      <c r="BN220" s="194">
        <f t="shared" si="5316"/>
        <v>100</v>
      </c>
      <c r="BO220" s="147">
        <f t="shared" ref="BO220" si="5387">IF(OR($H220=0,BN220=0),0,BN220/$H220)</f>
        <v>1</v>
      </c>
      <c r="BP220" s="194">
        <f t="shared" si="5318"/>
        <v>100</v>
      </c>
      <c r="BQ220" s="147">
        <f t="shared" ref="BQ220" si="5388">IF(OR($H220=0,BP220=0),0,BP220/$H220)</f>
        <v>1</v>
      </c>
      <c r="BR220" s="194">
        <f t="shared" si="5320"/>
        <v>100</v>
      </c>
      <c r="BS220" s="147">
        <f t="shared" ref="BS220" si="5389">IF(OR($H220=0,BR220=0),0,BR220/$H220)</f>
        <v>1</v>
      </c>
      <c r="BT220" s="194">
        <f t="shared" si="5322"/>
        <v>100</v>
      </c>
      <c r="BU220" s="147">
        <f t="shared" si="5323"/>
        <v>1</v>
      </c>
      <c r="BV220" s="194">
        <f t="shared" si="5324"/>
        <v>100</v>
      </c>
      <c r="BW220" s="147">
        <f t="shared" si="5325"/>
        <v>1</v>
      </c>
      <c r="BX220" s="194">
        <f t="shared" si="5326"/>
        <v>100</v>
      </c>
      <c r="BY220" s="147">
        <f t="shared" si="5327"/>
        <v>1</v>
      </c>
      <c r="BZ220" s="194">
        <f t="shared" si="5328"/>
        <v>100</v>
      </c>
      <c r="CA220" s="147">
        <f t="shared" si="5329"/>
        <v>1</v>
      </c>
      <c r="CB220" s="194">
        <f t="shared" si="5330"/>
        <v>100</v>
      </c>
      <c r="CC220" s="147">
        <f t="shared" si="5331"/>
        <v>1</v>
      </c>
      <c r="CD220" s="194">
        <f t="shared" si="5332"/>
        <v>100</v>
      </c>
      <c r="CE220" s="147">
        <f t="shared" si="5333"/>
        <v>1</v>
      </c>
      <c r="CF220" s="194">
        <f t="shared" si="5334"/>
        <v>100</v>
      </c>
      <c r="CG220" s="147">
        <f t="shared" si="5335"/>
        <v>1</v>
      </c>
      <c r="CH220" s="194">
        <f t="shared" si="5336"/>
        <v>100</v>
      </c>
      <c r="CI220" s="147">
        <f t="shared" si="5337"/>
        <v>1</v>
      </c>
      <c r="CJ220" s="194">
        <f t="shared" si="5338"/>
        <v>100</v>
      </c>
      <c r="CK220" s="147">
        <f t="shared" si="5339"/>
        <v>1</v>
      </c>
      <c r="CL220" s="194">
        <f t="shared" si="5340"/>
        <v>100</v>
      </c>
      <c r="CM220" s="147">
        <f t="shared" si="5341"/>
        <v>1</v>
      </c>
    </row>
    <row r="221" spans="1:91" s="142" customFormat="1" ht="14.1" customHeight="1">
      <c r="A221" s="74">
        <f t="shared" si="4964"/>
        <v>359</v>
      </c>
      <c r="B221" s="173" t="s">
        <v>52</v>
      </c>
      <c r="C221" s="174"/>
      <c r="D221" s="140">
        <v>14</v>
      </c>
      <c r="E221" s="140">
        <v>14</v>
      </c>
      <c r="F221" s="175">
        <v>45276</v>
      </c>
      <c r="G221" s="175">
        <v>45289</v>
      </c>
      <c r="H221" s="144">
        <v>100</v>
      </c>
      <c r="I221" s="144">
        <v>100</v>
      </c>
      <c r="J221" s="145" t="s">
        <v>32</v>
      </c>
      <c r="K221" s="141">
        <f t="shared" si="5267"/>
        <v>100</v>
      </c>
      <c r="L221" s="55">
        <f t="shared" si="5268"/>
        <v>0.112</v>
      </c>
      <c r="M221" s="147">
        <f t="shared" si="5269"/>
        <v>1</v>
      </c>
      <c r="N221" s="148">
        <f t="shared" si="5270"/>
        <v>1</v>
      </c>
      <c r="O221" s="149">
        <f t="shared" si="5157"/>
        <v>0</v>
      </c>
      <c r="P221" s="150"/>
      <c r="T221" s="194">
        <f t="shared" si="5271"/>
        <v>0</v>
      </c>
      <c r="U221" s="147">
        <f t="shared" si="5272"/>
        <v>0</v>
      </c>
      <c r="V221" s="194">
        <f t="shared" si="5273"/>
        <v>0</v>
      </c>
      <c r="W221" s="147">
        <f t="shared" si="5272"/>
        <v>0</v>
      </c>
      <c r="X221" s="194">
        <f t="shared" si="5274"/>
        <v>0</v>
      </c>
      <c r="Y221" s="147">
        <f t="shared" ref="Y221" si="5390">IF(OR($H221=0,X221=0),0,X221/$H221)</f>
        <v>0</v>
      </c>
      <c r="Z221" s="194">
        <f t="shared" si="5276"/>
        <v>0</v>
      </c>
      <c r="AA221" s="147">
        <f t="shared" ref="AA221" si="5391">IF(OR($H221=0,Z221=0),0,Z221/$H221)</f>
        <v>0</v>
      </c>
      <c r="AB221" s="194">
        <f t="shared" si="5278"/>
        <v>0</v>
      </c>
      <c r="AC221" s="147">
        <f t="shared" ref="AC221" si="5392">IF(OR($H221=0,AB221=0),0,AB221/$H221)</f>
        <v>0</v>
      </c>
      <c r="AD221" s="194">
        <f t="shared" si="5280"/>
        <v>0</v>
      </c>
      <c r="AE221" s="147">
        <f t="shared" ref="AE221" si="5393">IF(OR($H221=0,AD221=0),0,AD221/$H221)</f>
        <v>0</v>
      </c>
      <c r="AF221" s="194">
        <f t="shared" si="5282"/>
        <v>0</v>
      </c>
      <c r="AG221" s="147">
        <f t="shared" ref="AG221" si="5394">IF(OR($H221=0,AF221=0),0,AF221/$H221)</f>
        <v>0</v>
      </c>
      <c r="AH221" s="194">
        <f t="shared" si="5284"/>
        <v>0</v>
      </c>
      <c r="AI221" s="147">
        <f t="shared" ref="AI221" si="5395">IF(OR($H221=0,AH221=0),0,AH221/$H221)</f>
        <v>0</v>
      </c>
      <c r="AJ221" s="194">
        <f t="shared" si="5286"/>
        <v>0</v>
      </c>
      <c r="AK221" s="147">
        <f t="shared" ref="AK221" si="5396">IF(OR($H221=0,AJ221=0),0,AJ221/$H221)</f>
        <v>0</v>
      </c>
      <c r="AL221" s="194">
        <f t="shared" si="5288"/>
        <v>42.857142857142854</v>
      </c>
      <c r="AM221" s="147">
        <f t="shared" ref="AM221" si="5397">IF(OR($H221=0,AL221=0),0,AL221/$H221)</f>
        <v>0.42857142857142855</v>
      </c>
      <c r="AN221" s="194">
        <f t="shared" si="5290"/>
        <v>92.857142857142861</v>
      </c>
      <c r="AO221" s="147">
        <f t="shared" ref="AO221" si="5398">IF(OR($H221=0,AN221=0),0,AN221/$H221)</f>
        <v>0.9285714285714286</v>
      </c>
      <c r="AP221" s="194">
        <f t="shared" si="5292"/>
        <v>100</v>
      </c>
      <c r="AQ221" s="147">
        <f t="shared" ref="AQ221" si="5399">IF(OR($H221=0,AP221=0),0,AP221/$H221)</f>
        <v>1</v>
      </c>
      <c r="AR221" s="194">
        <f t="shared" si="5294"/>
        <v>100</v>
      </c>
      <c r="AS221" s="147">
        <f t="shared" ref="AS221" si="5400">IF(OR($H221=0,AR221=0),0,AR221/$H221)</f>
        <v>1</v>
      </c>
      <c r="AT221" s="194">
        <f t="shared" si="5296"/>
        <v>100</v>
      </c>
      <c r="AU221" s="147">
        <f t="shared" ref="AU221" si="5401">IF(OR($H221=0,AT221=0),0,AT221/$H221)</f>
        <v>1</v>
      </c>
      <c r="AV221" s="194">
        <f t="shared" si="5298"/>
        <v>100</v>
      </c>
      <c r="AW221" s="147">
        <f t="shared" ref="AW221" si="5402">IF(OR($H221=0,AV221=0),0,AV221/$H221)</f>
        <v>1</v>
      </c>
      <c r="AX221" s="194">
        <f t="shared" si="5300"/>
        <v>100</v>
      </c>
      <c r="AY221" s="147">
        <f t="shared" ref="AY221" si="5403">IF(OR($H221=0,AX221=0),0,AX221/$H221)</f>
        <v>1</v>
      </c>
      <c r="AZ221" s="194">
        <f t="shared" si="5302"/>
        <v>100</v>
      </c>
      <c r="BA221" s="147">
        <f t="shared" ref="BA221" si="5404">IF(OR($H221=0,AZ221=0),0,AZ221/$H221)</f>
        <v>1</v>
      </c>
      <c r="BB221" s="194">
        <f t="shared" si="5304"/>
        <v>100</v>
      </c>
      <c r="BC221" s="147">
        <f t="shared" ref="BC221" si="5405">IF(OR($H221=0,BB221=0),0,BB221/$H221)</f>
        <v>1</v>
      </c>
      <c r="BD221" s="194">
        <f t="shared" si="5306"/>
        <v>100</v>
      </c>
      <c r="BE221" s="147">
        <f t="shared" ref="BE221" si="5406">IF(OR($H221=0,BD221=0),0,BD221/$H221)</f>
        <v>1</v>
      </c>
      <c r="BF221" s="194">
        <f t="shared" si="5308"/>
        <v>100</v>
      </c>
      <c r="BG221" s="147">
        <f t="shared" ref="BG221" si="5407">IF(OR($H221=0,BF221=0),0,BF221/$H221)</f>
        <v>1</v>
      </c>
      <c r="BH221" s="194">
        <f t="shared" si="5310"/>
        <v>100</v>
      </c>
      <c r="BI221" s="147">
        <f t="shared" ref="BI221" si="5408">IF(OR($H221=0,BH221=0),0,BH221/$H221)</f>
        <v>1</v>
      </c>
      <c r="BJ221" s="194">
        <f t="shared" si="5312"/>
        <v>100</v>
      </c>
      <c r="BK221" s="147">
        <f t="shared" ref="BK221" si="5409">IF(OR($H221=0,BJ221=0),0,BJ221/$H221)</f>
        <v>1</v>
      </c>
      <c r="BL221" s="194">
        <f t="shared" si="5314"/>
        <v>100</v>
      </c>
      <c r="BM221" s="147">
        <f t="shared" ref="BM221" si="5410">IF(OR($H221=0,BL221=0),0,BL221/$H221)</f>
        <v>1</v>
      </c>
      <c r="BN221" s="194">
        <f t="shared" si="5316"/>
        <v>100</v>
      </c>
      <c r="BO221" s="147">
        <f t="shared" ref="BO221" si="5411">IF(OR($H221=0,BN221=0),0,BN221/$H221)</f>
        <v>1</v>
      </c>
      <c r="BP221" s="194">
        <f t="shared" si="5318"/>
        <v>100</v>
      </c>
      <c r="BQ221" s="147">
        <f t="shared" ref="BQ221" si="5412">IF(OR($H221=0,BP221=0),0,BP221/$H221)</f>
        <v>1</v>
      </c>
      <c r="BR221" s="194">
        <f t="shared" si="5320"/>
        <v>100</v>
      </c>
      <c r="BS221" s="147">
        <f t="shared" ref="BS221" si="5413">IF(OR($H221=0,BR221=0),0,BR221/$H221)</f>
        <v>1</v>
      </c>
      <c r="BT221" s="194">
        <f t="shared" si="5322"/>
        <v>100</v>
      </c>
      <c r="BU221" s="147">
        <f t="shared" si="5323"/>
        <v>1</v>
      </c>
      <c r="BV221" s="194">
        <f t="shared" si="5324"/>
        <v>100</v>
      </c>
      <c r="BW221" s="147">
        <f t="shared" si="5325"/>
        <v>1</v>
      </c>
      <c r="BX221" s="194">
        <f t="shared" si="5326"/>
        <v>100</v>
      </c>
      <c r="BY221" s="147">
        <f t="shared" si="5327"/>
        <v>1</v>
      </c>
      <c r="BZ221" s="194">
        <f t="shared" si="5328"/>
        <v>100</v>
      </c>
      <c r="CA221" s="147">
        <f t="shared" si="5329"/>
        <v>1</v>
      </c>
      <c r="CB221" s="194">
        <f t="shared" si="5330"/>
        <v>100</v>
      </c>
      <c r="CC221" s="147">
        <f t="shared" si="5331"/>
        <v>1</v>
      </c>
      <c r="CD221" s="194">
        <f t="shared" si="5332"/>
        <v>100</v>
      </c>
      <c r="CE221" s="147">
        <f t="shared" si="5333"/>
        <v>1</v>
      </c>
      <c r="CF221" s="194">
        <f t="shared" si="5334"/>
        <v>100</v>
      </c>
      <c r="CG221" s="147">
        <f t="shared" si="5335"/>
        <v>1</v>
      </c>
      <c r="CH221" s="194">
        <f t="shared" si="5336"/>
        <v>100</v>
      </c>
      <c r="CI221" s="147">
        <f t="shared" si="5337"/>
        <v>1</v>
      </c>
      <c r="CJ221" s="194">
        <f t="shared" si="5338"/>
        <v>100</v>
      </c>
      <c r="CK221" s="147">
        <f t="shared" si="5339"/>
        <v>1</v>
      </c>
      <c r="CL221" s="194">
        <f t="shared" si="5340"/>
        <v>100</v>
      </c>
      <c r="CM221" s="147">
        <f t="shared" si="5341"/>
        <v>1</v>
      </c>
    </row>
    <row r="222" spans="1:91" s="142" customFormat="1" ht="14.1" customHeight="1">
      <c r="A222" s="74">
        <f t="shared" si="4964"/>
        <v>360</v>
      </c>
      <c r="B222" s="173" t="s">
        <v>53</v>
      </c>
      <c r="C222" s="174"/>
      <c r="D222" s="140">
        <v>14</v>
      </c>
      <c r="E222" s="140">
        <v>14</v>
      </c>
      <c r="F222" s="175">
        <v>45280</v>
      </c>
      <c r="G222" s="175">
        <v>45293</v>
      </c>
      <c r="H222" s="144">
        <v>100</v>
      </c>
      <c r="I222" s="144">
        <v>100</v>
      </c>
      <c r="J222" s="145" t="s">
        <v>32</v>
      </c>
      <c r="K222" s="141">
        <f t="shared" si="5267"/>
        <v>100</v>
      </c>
      <c r="L222" s="55">
        <f t="shared" si="5268"/>
        <v>0.112</v>
      </c>
      <c r="M222" s="147">
        <f t="shared" si="5269"/>
        <v>1</v>
      </c>
      <c r="N222" s="148">
        <f t="shared" si="5270"/>
        <v>1</v>
      </c>
      <c r="O222" s="149">
        <f t="shared" si="5157"/>
        <v>0</v>
      </c>
      <c r="P222" s="150"/>
      <c r="T222" s="194">
        <f t="shared" si="5271"/>
        <v>0</v>
      </c>
      <c r="U222" s="147">
        <f t="shared" si="5272"/>
        <v>0</v>
      </c>
      <c r="V222" s="194">
        <f t="shared" si="5273"/>
        <v>0</v>
      </c>
      <c r="W222" s="147">
        <f t="shared" si="5272"/>
        <v>0</v>
      </c>
      <c r="X222" s="194">
        <f t="shared" si="5274"/>
        <v>0</v>
      </c>
      <c r="Y222" s="147">
        <f t="shared" ref="Y222" si="5414">IF(OR($H222=0,X222=0),0,X222/$H222)</f>
        <v>0</v>
      </c>
      <c r="Z222" s="194">
        <f t="shared" si="5276"/>
        <v>0</v>
      </c>
      <c r="AA222" s="147">
        <f t="shared" ref="AA222" si="5415">IF(OR($H222=0,Z222=0),0,Z222/$H222)</f>
        <v>0</v>
      </c>
      <c r="AB222" s="194">
        <f t="shared" si="5278"/>
        <v>0</v>
      </c>
      <c r="AC222" s="147">
        <f t="shared" ref="AC222" si="5416">IF(OR($H222=0,AB222=0),0,AB222/$H222)</f>
        <v>0</v>
      </c>
      <c r="AD222" s="194">
        <f t="shared" si="5280"/>
        <v>0</v>
      </c>
      <c r="AE222" s="147">
        <f t="shared" ref="AE222" si="5417">IF(OR($H222=0,AD222=0),0,AD222/$H222)</f>
        <v>0</v>
      </c>
      <c r="AF222" s="194">
        <f t="shared" si="5282"/>
        <v>0</v>
      </c>
      <c r="AG222" s="147">
        <f t="shared" ref="AG222" si="5418">IF(OR($H222=0,AF222=0),0,AF222/$H222)</f>
        <v>0</v>
      </c>
      <c r="AH222" s="194">
        <f t="shared" si="5284"/>
        <v>0</v>
      </c>
      <c r="AI222" s="147">
        <f t="shared" ref="AI222" si="5419">IF(OR($H222=0,AH222=0),0,AH222/$H222)</f>
        <v>0</v>
      </c>
      <c r="AJ222" s="194">
        <f t="shared" si="5286"/>
        <v>0</v>
      </c>
      <c r="AK222" s="147">
        <f t="shared" ref="AK222" si="5420">IF(OR($H222=0,AJ222=0),0,AJ222/$H222)</f>
        <v>0</v>
      </c>
      <c r="AL222" s="194">
        <f t="shared" si="5288"/>
        <v>14.285714285714285</v>
      </c>
      <c r="AM222" s="147">
        <f t="shared" ref="AM222" si="5421">IF(OR($H222=0,AL222=0),0,AL222/$H222)</f>
        <v>0.14285714285714285</v>
      </c>
      <c r="AN222" s="194">
        <f t="shared" si="5290"/>
        <v>64.285714285714292</v>
      </c>
      <c r="AO222" s="147">
        <f t="shared" ref="AO222" si="5422">IF(OR($H222=0,AN222=0),0,AN222/$H222)</f>
        <v>0.6428571428571429</v>
      </c>
      <c r="AP222" s="194">
        <f t="shared" si="5292"/>
        <v>100</v>
      </c>
      <c r="AQ222" s="147">
        <f t="shared" ref="AQ222" si="5423">IF(OR($H222=0,AP222=0),0,AP222/$H222)</f>
        <v>1</v>
      </c>
      <c r="AR222" s="194">
        <f t="shared" si="5294"/>
        <v>100</v>
      </c>
      <c r="AS222" s="147">
        <f t="shared" ref="AS222" si="5424">IF(OR($H222=0,AR222=0),0,AR222/$H222)</f>
        <v>1</v>
      </c>
      <c r="AT222" s="194">
        <f t="shared" si="5296"/>
        <v>100</v>
      </c>
      <c r="AU222" s="147">
        <f t="shared" ref="AU222" si="5425">IF(OR($H222=0,AT222=0),0,AT222/$H222)</f>
        <v>1</v>
      </c>
      <c r="AV222" s="194">
        <f t="shared" si="5298"/>
        <v>100</v>
      </c>
      <c r="AW222" s="147">
        <f t="shared" ref="AW222" si="5426">IF(OR($H222=0,AV222=0),0,AV222/$H222)</f>
        <v>1</v>
      </c>
      <c r="AX222" s="194">
        <f t="shared" si="5300"/>
        <v>100</v>
      </c>
      <c r="AY222" s="147">
        <f t="shared" ref="AY222" si="5427">IF(OR($H222=0,AX222=0),0,AX222/$H222)</f>
        <v>1</v>
      </c>
      <c r="AZ222" s="194">
        <f t="shared" si="5302"/>
        <v>100</v>
      </c>
      <c r="BA222" s="147">
        <f t="shared" ref="BA222" si="5428">IF(OR($H222=0,AZ222=0),0,AZ222/$H222)</f>
        <v>1</v>
      </c>
      <c r="BB222" s="194">
        <f t="shared" si="5304"/>
        <v>100</v>
      </c>
      <c r="BC222" s="147">
        <f t="shared" ref="BC222" si="5429">IF(OR($H222=0,BB222=0),0,BB222/$H222)</f>
        <v>1</v>
      </c>
      <c r="BD222" s="194">
        <f t="shared" si="5306"/>
        <v>100</v>
      </c>
      <c r="BE222" s="147">
        <f t="shared" ref="BE222" si="5430">IF(OR($H222=0,BD222=0),0,BD222/$H222)</f>
        <v>1</v>
      </c>
      <c r="BF222" s="194">
        <f t="shared" si="5308"/>
        <v>100</v>
      </c>
      <c r="BG222" s="147">
        <f t="shared" ref="BG222" si="5431">IF(OR($H222=0,BF222=0),0,BF222/$H222)</f>
        <v>1</v>
      </c>
      <c r="BH222" s="194">
        <f t="shared" si="5310"/>
        <v>100</v>
      </c>
      <c r="BI222" s="147">
        <f t="shared" ref="BI222" si="5432">IF(OR($H222=0,BH222=0),0,BH222/$H222)</f>
        <v>1</v>
      </c>
      <c r="BJ222" s="194">
        <f t="shared" si="5312"/>
        <v>100</v>
      </c>
      <c r="BK222" s="147">
        <f t="shared" ref="BK222" si="5433">IF(OR($H222=0,BJ222=0),0,BJ222/$H222)</f>
        <v>1</v>
      </c>
      <c r="BL222" s="194">
        <f t="shared" si="5314"/>
        <v>100</v>
      </c>
      <c r="BM222" s="147">
        <f t="shared" ref="BM222" si="5434">IF(OR($H222=0,BL222=0),0,BL222/$H222)</f>
        <v>1</v>
      </c>
      <c r="BN222" s="194">
        <f t="shared" si="5316"/>
        <v>100</v>
      </c>
      <c r="BO222" s="147">
        <f t="shared" ref="BO222" si="5435">IF(OR($H222=0,BN222=0),0,BN222/$H222)</f>
        <v>1</v>
      </c>
      <c r="BP222" s="194">
        <f t="shared" si="5318"/>
        <v>100</v>
      </c>
      <c r="BQ222" s="147">
        <f t="shared" ref="BQ222" si="5436">IF(OR($H222=0,BP222=0),0,BP222/$H222)</f>
        <v>1</v>
      </c>
      <c r="BR222" s="194">
        <f t="shared" si="5320"/>
        <v>100</v>
      </c>
      <c r="BS222" s="147">
        <f t="shared" ref="BS222" si="5437">IF(OR($H222=0,BR222=0),0,BR222/$H222)</f>
        <v>1</v>
      </c>
      <c r="BT222" s="194">
        <f t="shared" si="5322"/>
        <v>100</v>
      </c>
      <c r="BU222" s="147">
        <f t="shared" si="5323"/>
        <v>1</v>
      </c>
      <c r="BV222" s="194">
        <f t="shared" si="5324"/>
        <v>100</v>
      </c>
      <c r="BW222" s="147">
        <f t="shared" si="5325"/>
        <v>1</v>
      </c>
      <c r="BX222" s="194">
        <f t="shared" si="5326"/>
        <v>100</v>
      </c>
      <c r="BY222" s="147">
        <f t="shared" si="5327"/>
        <v>1</v>
      </c>
      <c r="BZ222" s="194">
        <f t="shared" si="5328"/>
        <v>100</v>
      </c>
      <c r="CA222" s="147">
        <f t="shared" si="5329"/>
        <v>1</v>
      </c>
      <c r="CB222" s="194">
        <f t="shared" si="5330"/>
        <v>100</v>
      </c>
      <c r="CC222" s="147">
        <f t="shared" si="5331"/>
        <v>1</v>
      </c>
      <c r="CD222" s="194">
        <f t="shared" si="5332"/>
        <v>100</v>
      </c>
      <c r="CE222" s="147">
        <f t="shared" si="5333"/>
        <v>1</v>
      </c>
      <c r="CF222" s="194">
        <f t="shared" si="5334"/>
        <v>100</v>
      </c>
      <c r="CG222" s="147">
        <f t="shared" si="5335"/>
        <v>1</v>
      </c>
      <c r="CH222" s="194">
        <f t="shared" si="5336"/>
        <v>100</v>
      </c>
      <c r="CI222" s="147">
        <f t="shared" si="5337"/>
        <v>1</v>
      </c>
      <c r="CJ222" s="194">
        <f t="shared" si="5338"/>
        <v>100</v>
      </c>
      <c r="CK222" s="147">
        <f t="shared" si="5339"/>
        <v>1</v>
      </c>
      <c r="CL222" s="194">
        <f t="shared" si="5340"/>
        <v>100</v>
      </c>
      <c r="CM222" s="147">
        <f t="shared" si="5341"/>
        <v>1</v>
      </c>
    </row>
    <row r="223" spans="1:91" s="142" customFormat="1" ht="14.1" customHeight="1">
      <c r="A223" s="74">
        <f t="shared" si="4964"/>
        <v>361</v>
      </c>
      <c r="B223" s="173" t="s">
        <v>54</v>
      </c>
      <c r="C223" s="174"/>
      <c r="D223" s="140">
        <v>14</v>
      </c>
      <c r="E223" s="140">
        <v>14</v>
      </c>
      <c r="F223" s="175">
        <v>45283</v>
      </c>
      <c r="G223" s="175">
        <v>45296</v>
      </c>
      <c r="H223" s="144">
        <v>100</v>
      </c>
      <c r="I223" s="144">
        <v>100</v>
      </c>
      <c r="J223" s="145" t="s">
        <v>32</v>
      </c>
      <c r="K223" s="141">
        <f t="shared" si="5267"/>
        <v>100</v>
      </c>
      <c r="L223" s="55">
        <f t="shared" si="5268"/>
        <v>0.112</v>
      </c>
      <c r="M223" s="147">
        <f t="shared" si="5269"/>
        <v>1</v>
      </c>
      <c r="N223" s="148">
        <f t="shared" si="5270"/>
        <v>1</v>
      </c>
      <c r="O223" s="149">
        <f t="shared" si="5157"/>
        <v>0</v>
      </c>
      <c r="P223" s="150"/>
      <c r="T223" s="194">
        <f t="shared" si="5271"/>
        <v>0</v>
      </c>
      <c r="U223" s="147">
        <f t="shared" si="5272"/>
        <v>0</v>
      </c>
      <c r="V223" s="194">
        <f t="shared" si="5273"/>
        <v>0</v>
      </c>
      <c r="W223" s="147">
        <f t="shared" si="5272"/>
        <v>0</v>
      </c>
      <c r="X223" s="194">
        <f t="shared" si="5274"/>
        <v>0</v>
      </c>
      <c r="Y223" s="147">
        <f t="shared" ref="Y223" si="5438">IF(OR($H223=0,X223=0),0,X223/$H223)</f>
        <v>0</v>
      </c>
      <c r="Z223" s="194">
        <f t="shared" si="5276"/>
        <v>0</v>
      </c>
      <c r="AA223" s="147">
        <f t="shared" ref="AA223" si="5439">IF(OR($H223=0,Z223=0),0,Z223/$H223)</f>
        <v>0</v>
      </c>
      <c r="AB223" s="194">
        <f t="shared" si="5278"/>
        <v>0</v>
      </c>
      <c r="AC223" s="147">
        <f t="shared" ref="AC223" si="5440">IF(OR($H223=0,AB223=0),0,AB223/$H223)</f>
        <v>0</v>
      </c>
      <c r="AD223" s="194">
        <f t="shared" si="5280"/>
        <v>0</v>
      </c>
      <c r="AE223" s="147">
        <f t="shared" ref="AE223" si="5441">IF(OR($H223=0,AD223=0),0,AD223/$H223)</f>
        <v>0</v>
      </c>
      <c r="AF223" s="194">
        <f t="shared" si="5282"/>
        <v>0</v>
      </c>
      <c r="AG223" s="147">
        <f t="shared" ref="AG223" si="5442">IF(OR($H223=0,AF223=0),0,AF223/$H223)</f>
        <v>0</v>
      </c>
      <c r="AH223" s="194">
        <f t="shared" si="5284"/>
        <v>0</v>
      </c>
      <c r="AI223" s="147">
        <f t="shared" ref="AI223" si="5443">IF(OR($H223=0,AH223=0),0,AH223/$H223)</f>
        <v>0</v>
      </c>
      <c r="AJ223" s="194">
        <f t="shared" si="5286"/>
        <v>0</v>
      </c>
      <c r="AK223" s="147">
        <f t="shared" ref="AK223" si="5444">IF(OR($H223=0,AJ223=0),0,AJ223/$H223)</f>
        <v>0</v>
      </c>
      <c r="AL223" s="194">
        <f t="shared" si="5288"/>
        <v>0</v>
      </c>
      <c r="AM223" s="147">
        <f t="shared" ref="AM223" si="5445">IF(OR($H223=0,AL223=0),0,AL223/$H223)</f>
        <v>0</v>
      </c>
      <c r="AN223" s="194">
        <f t="shared" si="5290"/>
        <v>42.857142857142854</v>
      </c>
      <c r="AO223" s="147">
        <f t="shared" ref="AO223" si="5446">IF(OR($H223=0,AN223=0),0,AN223/$H223)</f>
        <v>0.42857142857142855</v>
      </c>
      <c r="AP223" s="194">
        <f t="shared" si="5292"/>
        <v>92.857142857142861</v>
      </c>
      <c r="AQ223" s="147">
        <f t="shared" ref="AQ223" si="5447">IF(OR($H223=0,AP223=0),0,AP223/$H223)</f>
        <v>0.9285714285714286</v>
      </c>
      <c r="AR223" s="194">
        <f t="shared" si="5294"/>
        <v>100</v>
      </c>
      <c r="AS223" s="147">
        <f t="shared" ref="AS223" si="5448">IF(OR($H223=0,AR223=0),0,AR223/$H223)</f>
        <v>1</v>
      </c>
      <c r="AT223" s="194">
        <f t="shared" si="5296"/>
        <v>100</v>
      </c>
      <c r="AU223" s="147">
        <f t="shared" ref="AU223" si="5449">IF(OR($H223=0,AT223=0),0,AT223/$H223)</f>
        <v>1</v>
      </c>
      <c r="AV223" s="194">
        <f t="shared" si="5298"/>
        <v>100</v>
      </c>
      <c r="AW223" s="147">
        <f t="shared" ref="AW223" si="5450">IF(OR($H223=0,AV223=0),0,AV223/$H223)</f>
        <v>1</v>
      </c>
      <c r="AX223" s="194">
        <f t="shared" si="5300"/>
        <v>100</v>
      </c>
      <c r="AY223" s="147">
        <f t="shared" ref="AY223" si="5451">IF(OR($H223=0,AX223=0),0,AX223/$H223)</f>
        <v>1</v>
      </c>
      <c r="AZ223" s="194">
        <f t="shared" si="5302"/>
        <v>100</v>
      </c>
      <c r="BA223" s="147">
        <f t="shared" ref="BA223" si="5452">IF(OR($H223=0,AZ223=0),0,AZ223/$H223)</f>
        <v>1</v>
      </c>
      <c r="BB223" s="194">
        <f t="shared" si="5304"/>
        <v>100</v>
      </c>
      <c r="BC223" s="147">
        <f t="shared" ref="BC223" si="5453">IF(OR($H223=0,BB223=0),0,BB223/$H223)</f>
        <v>1</v>
      </c>
      <c r="BD223" s="194">
        <f t="shared" si="5306"/>
        <v>100</v>
      </c>
      <c r="BE223" s="147">
        <f t="shared" ref="BE223" si="5454">IF(OR($H223=0,BD223=0),0,BD223/$H223)</f>
        <v>1</v>
      </c>
      <c r="BF223" s="194">
        <f t="shared" si="5308"/>
        <v>100</v>
      </c>
      <c r="BG223" s="147">
        <f t="shared" ref="BG223" si="5455">IF(OR($H223=0,BF223=0),0,BF223/$H223)</f>
        <v>1</v>
      </c>
      <c r="BH223" s="194">
        <f t="shared" si="5310"/>
        <v>100</v>
      </c>
      <c r="BI223" s="147">
        <f t="shared" ref="BI223" si="5456">IF(OR($H223=0,BH223=0),0,BH223/$H223)</f>
        <v>1</v>
      </c>
      <c r="BJ223" s="194">
        <f t="shared" si="5312"/>
        <v>100</v>
      </c>
      <c r="BK223" s="147">
        <f t="shared" ref="BK223" si="5457">IF(OR($H223=0,BJ223=0),0,BJ223/$H223)</f>
        <v>1</v>
      </c>
      <c r="BL223" s="194">
        <f t="shared" si="5314"/>
        <v>100</v>
      </c>
      <c r="BM223" s="147">
        <f t="shared" ref="BM223" si="5458">IF(OR($H223=0,BL223=0),0,BL223/$H223)</f>
        <v>1</v>
      </c>
      <c r="BN223" s="194">
        <f t="shared" si="5316"/>
        <v>100</v>
      </c>
      <c r="BO223" s="147">
        <f t="shared" ref="BO223" si="5459">IF(OR($H223=0,BN223=0),0,BN223/$H223)</f>
        <v>1</v>
      </c>
      <c r="BP223" s="194">
        <f t="shared" si="5318"/>
        <v>100</v>
      </c>
      <c r="BQ223" s="147">
        <f t="shared" ref="BQ223" si="5460">IF(OR($H223=0,BP223=0),0,BP223/$H223)</f>
        <v>1</v>
      </c>
      <c r="BR223" s="194">
        <f t="shared" si="5320"/>
        <v>100</v>
      </c>
      <c r="BS223" s="147">
        <f t="shared" ref="BS223" si="5461">IF(OR($H223=0,BR223=0),0,BR223/$H223)</f>
        <v>1</v>
      </c>
      <c r="BT223" s="194">
        <f t="shared" si="5322"/>
        <v>100</v>
      </c>
      <c r="BU223" s="147">
        <f t="shared" si="5323"/>
        <v>1</v>
      </c>
      <c r="BV223" s="194">
        <f t="shared" si="5324"/>
        <v>100</v>
      </c>
      <c r="BW223" s="147">
        <f t="shared" si="5325"/>
        <v>1</v>
      </c>
      <c r="BX223" s="194">
        <f t="shared" si="5326"/>
        <v>100</v>
      </c>
      <c r="BY223" s="147">
        <f t="shared" si="5327"/>
        <v>1</v>
      </c>
      <c r="BZ223" s="194">
        <f t="shared" si="5328"/>
        <v>100</v>
      </c>
      <c r="CA223" s="147">
        <f t="shared" si="5329"/>
        <v>1</v>
      </c>
      <c r="CB223" s="194">
        <f t="shared" si="5330"/>
        <v>100</v>
      </c>
      <c r="CC223" s="147">
        <f t="shared" si="5331"/>
        <v>1</v>
      </c>
      <c r="CD223" s="194">
        <f t="shared" si="5332"/>
        <v>100</v>
      </c>
      <c r="CE223" s="147">
        <f t="shared" si="5333"/>
        <v>1</v>
      </c>
      <c r="CF223" s="194">
        <f t="shared" si="5334"/>
        <v>100</v>
      </c>
      <c r="CG223" s="147">
        <f t="shared" si="5335"/>
        <v>1</v>
      </c>
      <c r="CH223" s="194">
        <f t="shared" si="5336"/>
        <v>100</v>
      </c>
      <c r="CI223" s="147">
        <f t="shared" si="5337"/>
        <v>1</v>
      </c>
      <c r="CJ223" s="194">
        <f t="shared" si="5338"/>
        <v>100</v>
      </c>
      <c r="CK223" s="147">
        <f t="shared" si="5339"/>
        <v>1</v>
      </c>
      <c r="CL223" s="194">
        <f t="shared" si="5340"/>
        <v>100</v>
      </c>
      <c r="CM223" s="147">
        <f t="shared" si="5341"/>
        <v>1</v>
      </c>
    </row>
    <row r="224" spans="1:91" s="142" customFormat="1" ht="14.1" customHeight="1">
      <c r="A224" s="74">
        <f t="shared" si="4964"/>
        <v>362</v>
      </c>
      <c r="B224" s="173" t="s">
        <v>55</v>
      </c>
      <c r="C224" s="174"/>
      <c r="D224" s="140">
        <v>14</v>
      </c>
      <c r="E224" s="140">
        <v>14</v>
      </c>
      <c r="F224" s="175">
        <v>45286</v>
      </c>
      <c r="G224" s="175">
        <v>45299</v>
      </c>
      <c r="H224" s="144">
        <v>100</v>
      </c>
      <c r="I224" s="144">
        <v>100</v>
      </c>
      <c r="J224" s="145" t="s">
        <v>32</v>
      </c>
      <c r="K224" s="141">
        <f t="shared" si="5267"/>
        <v>100</v>
      </c>
      <c r="L224" s="55">
        <f t="shared" si="5268"/>
        <v>0.112</v>
      </c>
      <c r="M224" s="147">
        <f t="shared" si="5269"/>
        <v>1</v>
      </c>
      <c r="N224" s="148">
        <f t="shared" si="5270"/>
        <v>1</v>
      </c>
      <c r="O224" s="149">
        <f t="shared" si="5157"/>
        <v>0</v>
      </c>
      <c r="P224" s="150"/>
      <c r="T224" s="194">
        <f t="shared" si="5271"/>
        <v>0</v>
      </c>
      <c r="U224" s="147">
        <f t="shared" si="5272"/>
        <v>0</v>
      </c>
      <c r="V224" s="194">
        <f t="shared" si="5273"/>
        <v>0</v>
      </c>
      <c r="W224" s="147">
        <f t="shared" si="5272"/>
        <v>0</v>
      </c>
      <c r="X224" s="194">
        <f t="shared" si="5274"/>
        <v>0</v>
      </c>
      <c r="Y224" s="147">
        <f t="shared" ref="Y224" si="5462">IF(OR($H224=0,X224=0),0,X224/$H224)</f>
        <v>0</v>
      </c>
      <c r="Z224" s="194">
        <f t="shared" si="5276"/>
        <v>0</v>
      </c>
      <c r="AA224" s="147">
        <f t="shared" ref="AA224" si="5463">IF(OR($H224=0,Z224=0),0,Z224/$H224)</f>
        <v>0</v>
      </c>
      <c r="AB224" s="194">
        <f t="shared" si="5278"/>
        <v>0</v>
      </c>
      <c r="AC224" s="147">
        <f t="shared" ref="AC224" si="5464">IF(OR($H224=0,AB224=0),0,AB224/$H224)</f>
        <v>0</v>
      </c>
      <c r="AD224" s="194">
        <f t="shared" si="5280"/>
        <v>0</v>
      </c>
      <c r="AE224" s="147">
        <f t="shared" ref="AE224" si="5465">IF(OR($H224=0,AD224=0),0,AD224/$H224)</f>
        <v>0</v>
      </c>
      <c r="AF224" s="194">
        <f t="shared" si="5282"/>
        <v>0</v>
      </c>
      <c r="AG224" s="147">
        <f t="shared" ref="AG224" si="5466">IF(OR($H224=0,AF224=0),0,AF224/$H224)</f>
        <v>0</v>
      </c>
      <c r="AH224" s="194">
        <f t="shared" si="5284"/>
        <v>0</v>
      </c>
      <c r="AI224" s="147">
        <f t="shared" ref="AI224" si="5467">IF(OR($H224=0,AH224=0),0,AH224/$H224)</f>
        <v>0</v>
      </c>
      <c r="AJ224" s="194">
        <f t="shared" si="5286"/>
        <v>0</v>
      </c>
      <c r="AK224" s="147">
        <f t="shared" ref="AK224" si="5468">IF(OR($H224=0,AJ224=0),0,AJ224/$H224)</f>
        <v>0</v>
      </c>
      <c r="AL224" s="194">
        <f t="shared" si="5288"/>
        <v>0</v>
      </c>
      <c r="AM224" s="147">
        <f t="shared" ref="AM224" si="5469">IF(OR($H224=0,AL224=0),0,AL224/$H224)</f>
        <v>0</v>
      </c>
      <c r="AN224" s="194">
        <f t="shared" si="5290"/>
        <v>21.428571428571427</v>
      </c>
      <c r="AO224" s="147">
        <f t="shared" ref="AO224" si="5470">IF(OR($H224=0,AN224=0),0,AN224/$H224)</f>
        <v>0.21428571428571427</v>
      </c>
      <c r="AP224" s="194">
        <f t="shared" si="5292"/>
        <v>71.428571428571431</v>
      </c>
      <c r="AQ224" s="147">
        <f t="shared" ref="AQ224" si="5471">IF(OR($H224=0,AP224=0),0,AP224/$H224)</f>
        <v>0.7142857142857143</v>
      </c>
      <c r="AR224" s="194">
        <f t="shared" si="5294"/>
        <v>100</v>
      </c>
      <c r="AS224" s="147">
        <f t="shared" ref="AS224" si="5472">IF(OR($H224=0,AR224=0),0,AR224/$H224)</f>
        <v>1</v>
      </c>
      <c r="AT224" s="194">
        <f t="shared" si="5296"/>
        <v>100</v>
      </c>
      <c r="AU224" s="147">
        <f t="shared" ref="AU224" si="5473">IF(OR($H224=0,AT224=0),0,AT224/$H224)</f>
        <v>1</v>
      </c>
      <c r="AV224" s="194">
        <f t="shared" si="5298"/>
        <v>100</v>
      </c>
      <c r="AW224" s="147">
        <f t="shared" ref="AW224" si="5474">IF(OR($H224=0,AV224=0),0,AV224/$H224)</f>
        <v>1</v>
      </c>
      <c r="AX224" s="194">
        <f t="shared" si="5300"/>
        <v>100</v>
      </c>
      <c r="AY224" s="147">
        <f t="shared" ref="AY224" si="5475">IF(OR($H224=0,AX224=0),0,AX224/$H224)</f>
        <v>1</v>
      </c>
      <c r="AZ224" s="194">
        <f t="shared" si="5302"/>
        <v>100</v>
      </c>
      <c r="BA224" s="147">
        <f t="shared" ref="BA224" si="5476">IF(OR($H224=0,AZ224=0),0,AZ224/$H224)</f>
        <v>1</v>
      </c>
      <c r="BB224" s="194">
        <f t="shared" si="5304"/>
        <v>100</v>
      </c>
      <c r="BC224" s="147">
        <f t="shared" ref="BC224" si="5477">IF(OR($H224=0,BB224=0),0,BB224/$H224)</f>
        <v>1</v>
      </c>
      <c r="BD224" s="194">
        <f t="shared" si="5306"/>
        <v>100</v>
      </c>
      <c r="BE224" s="147">
        <f t="shared" ref="BE224" si="5478">IF(OR($H224=0,BD224=0),0,BD224/$H224)</f>
        <v>1</v>
      </c>
      <c r="BF224" s="194">
        <f t="shared" si="5308"/>
        <v>100</v>
      </c>
      <c r="BG224" s="147">
        <f t="shared" ref="BG224" si="5479">IF(OR($H224=0,BF224=0),0,BF224/$H224)</f>
        <v>1</v>
      </c>
      <c r="BH224" s="194">
        <f t="shared" si="5310"/>
        <v>100</v>
      </c>
      <c r="BI224" s="147">
        <f t="shared" ref="BI224" si="5480">IF(OR($H224=0,BH224=0),0,BH224/$H224)</f>
        <v>1</v>
      </c>
      <c r="BJ224" s="194">
        <f t="shared" si="5312"/>
        <v>100</v>
      </c>
      <c r="BK224" s="147">
        <f t="shared" ref="BK224" si="5481">IF(OR($H224=0,BJ224=0),0,BJ224/$H224)</f>
        <v>1</v>
      </c>
      <c r="BL224" s="194">
        <f t="shared" si="5314"/>
        <v>100</v>
      </c>
      <c r="BM224" s="147">
        <f t="shared" ref="BM224" si="5482">IF(OR($H224=0,BL224=0),0,BL224/$H224)</f>
        <v>1</v>
      </c>
      <c r="BN224" s="194">
        <f t="shared" si="5316"/>
        <v>100</v>
      </c>
      <c r="BO224" s="147">
        <f t="shared" ref="BO224" si="5483">IF(OR($H224=0,BN224=0),0,BN224/$H224)</f>
        <v>1</v>
      </c>
      <c r="BP224" s="194">
        <f t="shared" si="5318"/>
        <v>100</v>
      </c>
      <c r="BQ224" s="147">
        <f t="shared" ref="BQ224" si="5484">IF(OR($H224=0,BP224=0),0,BP224/$H224)</f>
        <v>1</v>
      </c>
      <c r="BR224" s="194">
        <f t="shared" si="5320"/>
        <v>100</v>
      </c>
      <c r="BS224" s="147">
        <f t="shared" ref="BS224" si="5485">IF(OR($H224=0,BR224=0),0,BR224/$H224)</f>
        <v>1</v>
      </c>
      <c r="BT224" s="194">
        <f t="shared" si="5322"/>
        <v>100</v>
      </c>
      <c r="BU224" s="147">
        <f t="shared" si="5323"/>
        <v>1</v>
      </c>
      <c r="BV224" s="194">
        <f t="shared" si="5324"/>
        <v>100</v>
      </c>
      <c r="BW224" s="147">
        <f t="shared" si="5325"/>
        <v>1</v>
      </c>
      <c r="BX224" s="194">
        <f t="shared" si="5326"/>
        <v>100</v>
      </c>
      <c r="BY224" s="147">
        <f t="shared" si="5327"/>
        <v>1</v>
      </c>
      <c r="BZ224" s="194">
        <f t="shared" si="5328"/>
        <v>100</v>
      </c>
      <c r="CA224" s="147">
        <f t="shared" si="5329"/>
        <v>1</v>
      </c>
      <c r="CB224" s="194">
        <f t="shared" si="5330"/>
        <v>100</v>
      </c>
      <c r="CC224" s="147">
        <f t="shared" si="5331"/>
        <v>1</v>
      </c>
      <c r="CD224" s="194">
        <f t="shared" si="5332"/>
        <v>100</v>
      </c>
      <c r="CE224" s="147">
        <f t="shared" si="5333"/>
        <v>1</v>
      </c>
      <c r="CF224" s="194">
        <f t="shared" si="5334"/>
        <v>100</v>
      </c>
      <c r="CG224" s="147">
        <f t="shared" si="5335"/>
        <v>1</v>
      </c>
      <c r="CH224" s="194">
        <f t="shared" si="5336"/>
        <v>100</v>
      </c>
      <c r="CI224" s="147">
        <f t="shared" si="5337"/>
        <v>1</v>
      </c>
      <c r="CJ224" s="194">
        <f t="shared" si="5338"/>
        <v>100</v>
      </c>
      <c r="CK224" s="147">
        <f t="shared" si="5339"/>
        <v>1</v>
      </c>
      <c r="CL224" s="194">
        <f t="shared" si="5340"/>
        <v>100</v>
      </c>
      <c r="CM224" s="147">
        <f t="shared" si="5341"/>
        <v>1</v>
      </c>
    </row>
    <row r="225" spans="1:91" s="142" customFormat="1" ht="14.1" customHeight="1">
      <c r="A225" s="74">
        <f t="shared" si="4964"/>
        <v>363</v>
      </c>
      <c r="B225" s="173" t="s">
        <v>56</v>
      </c>
      <c r="C225" s="174"/>
      <c r="D225" s="140">
        <v>14</v>
      </c>
      <c r="E225" s="140">
        <v>14</v>
      </c>
      <c r="F225" s="175">
        <v>45289</v>
      </c>
      <c r="G225" s="175">
        <v>45302</v>
      </c>
      <c r="H225" s="144">
        <v>100</v>
      </c>
      <c r="I225" s="144">
        <v>100</v>
      </c>
      <c r="J225" s="145" t="s">
        <v>32</v>
      </c>
      <c r="K225" s="141">
        <f t="shared" si="5267"/>
        <v>100</v>
      </c>
      <c r="L225" s="55">
        <f t="shared" si="5268"/>
        <v>0.112</v>
      </c>
      <c r="M225" s="147">
        <f t="shared" si="5269"/>
        <v>1</v>
      </c>
      <c r="N225" s="148">
        <f t="shared" si="5270"/>
        <v>1</v>
      </c>
      <c r="O225" s="149">
        <f t="shared" si="5157"/>
        <v>0</v>
      </c>
      <c r="P225" s="150"/>
      <c r="T225" s="194">
        <f t="shared" si="5271"/>
        <v>0</v>
      </c>
      <c r="U225" s="147">
        <f t="shared" si="5272"/>
        <v>0</v>
      </c>
      <c r="V225" s="194">
        <f t="shared" si="5273"/>
        <v>0</v>
      </c>
      <c r="W225" s="147">
        <f t="shared" si="5272"/>
        <v>0</v>
      </c>
      <c r="X225" s="194">
        <f t="shared" si="5274"/>
        <v>0</v>
      </c>
      <c r="Y225" s="147">
        <f t="shared" ref="Y225" si="5486">IF(OR($H225=0,X225=0),0,X225/$H225)</f>
        <v>0</v>
      </c>
      <c r="Z225" s="194">
        <f t="shared" si="5276"/>
        <v>0</v>
      </c>
      <c r="AA225" s="147">
        <f t="shared" ref="AA225" si="5487">IF(OR($H225=0,Z225=0),0,Z225/$H225)</f>
        <v>0</v>
      </c>
      <c r="AB225" s="194">
        <f t="shared" si="5278"/>
        <v>0</v>
      </c>
      <c r="AC225" s="147">
        <f t="shared" ref="AC225" si="5488">IF(OR($H225=0,AB225=0),0,AB225/$H225)</f>
        <v>0</v>
      </c>
      <c r="AD225" s="194">
        <f t="shared" si="5280"/>
        <v>0</v>
      </c>
      <c r="AE225" s="147">
        <f t="shared" ref="AE225" si="5489">IF(OR($H225=0,AD225=0),0,AD225/$H225)</f>
        <v>0</v>
      </c>
      <c r="AF225" s="194">
        <f t="shared" si="5282"/>
        <v>0</v>
      </c>
      <c r="AG225" s="147">
        <f t="shared" ref="AG225" si="5490">IF(OR($H225=0,AF225=0),0,AF225/$H225)</f>
        <v>0</v>
      </c>
      <c r="AH225" s="194">
        <f t="shared" si="5284"/>
        <v>0</v>
      </c>
      <c r="AI225" s="147">
        <f t="shared" ref="AI225" si="5491">IF(OR($H225=0,AH225=0),0,AH225/$H225)</f>
        <v>0</v>
      </c>
      <c r="AJ225" s="194">
        <f t="shared" si="5286"/>
        <v>0</v>
      </c>
      <c r="AK225" s="147">
        <f t="shared" ref="AK225" si="5492">IF(OR($H225=0,AJ225=0),0,AJ225/$H225)</f>
        <v>0</v>
      </c>
      <c r="AL225" s="194">
        <f t="shared" si="5288"/>
        <v>0</v>
      </c>
      <c r="AM225" s="147">
        <f t="shared" ref="AM225" si="5493">IF(OR($H225=0,AL225=0),0,AL225/$H225)</f>
        <v>0</v>
      </c>
      <c r="AN225" s="194">
        <f t="shared" si="5290"/>
        <v>0</v>
      </c>
      <c r="AO225" s="147">
        <f t="shared" ref="AO225" si="5494">IF(OR($H225=0,AN225=0),0,AN225/$H225)</f>
        <v>0</v>
      </c>
      <c r="AP225" s="194">
        <f t="shared" si="5292"/>
        <v>50</v>
      </c>
      <c r="AQ225" s="147">
        <f t="shared" ref="AQ225" si="5495">IF(OR($H225=0,AP225=0),0,AP225/$H225)</f>
        <v>0.5</v>
      </c>
      <c r="AR225" s="194">
        <f t="shared" si="5294"/>
        <v>100</v>
      </c>
      <c r="AS225" s="147">
        <f t="shared" ref="AS225" si="5496">IF(OR($H225=0,AR225=0),0,AR225/$H225)</f>
        <v>1</v>
      </c>
      <c r="AT225" s="194">
        <f t="shared" si="5296"/>
        <v>100</v>
      </c>
      <c r="AU225" s="147">
        <f t="shared" ref="AU225" si="5497">IF(OR($H225=0,AT225=0),0,AT225/$H225)</f>
        <v>1</v>
      </c>
      <c r="AV225" s="194">
        <f t="shared" si="5298"/>
        <v>100</v>
      </c>
      <c r="AW225" s="147">
        <f t="shared" ref="AW225" si="5498">IF(OR($H225=0,AV225=0),0,AV225/$H225)</f>
        <v>1</v>
      </c>
      <c r="AX225" s="194">
        <f t="shared" si="5300"/>
        <v>100</v>
      </c>
      <c r="AY225" s="147">
        <f t="shared" ref="AY225" si="5499">IF(OR($H225=0,AX225=0),0,AX225/$H225)</f>
        <v>1</v>
      </c>
      <c r="AZ225" s="194">
        <f t="shared" si="5302"/>
        <v>100</v>
      </c>
      <c r="BA225" s="147">
        <f t="shared" ref="BA225" si="5500">IF(OR($H225=0,AZ225=0),0,AZ225/$H225)</f>
        <v>1</v>
      </c>
      <c r="BB225" s="194">
        <f t="shared" si="5304"/>
        <v>100</v>
      </c>
      <c r="BC225" s="147">
        <f t="shared" ref="BC225" si="5501">IF(OR($H225=0,BB225=0),0,BB225/$H225)</f>
        <v>1</v>
      </c>
      <c r="BD225" s="194">
        <f t="shared" si="5306"/>
        <v>100</v>
      </c>
      <c r="BE225" s="147">
        <f t="shared" ref="BE225" si="5502">IF(OR($H225=0,BD225=0),0,BD225/$H225)</f>
        <v>1</v>
      </c>
      <c r="BF225" s="194">
        <f t="shared" si="5308"/>
        <v>100</v>
      </c>
      <c r="BG225" s="147">
        <f t="shared" ref="BG225" si="5503">IF(OR($H225=0,BF225=0),0,BF225/$H225)</f>
        <v>1</v>
      </c>
      <c r="BH225" s="194">
        <f t="shared" si="5310"/>
        <v>100</v>
      </c>
      <c r="BI225" s="147">
        <f t="shared" ref="BI225" si="5504">IF(OR($H225=0,BH225=0),0,BH225/$H225)</f>
        <v>1</v>
      </c>
      <c r="BJ225" s="194">
        <f t="shared" si="5312"/>
        <v>100</v>
      </c>
      <c r="BK225" s="147">
        <f t="shared" ref="BK225" si="5505">IF(OR($H225=0,BJ225=0),0,BJ225/$H225)</f>
        <v>1</v>
      </c>
      <c r="BL225" s="194">
        <f t="shared" si="5314"/>
        <v>100</v>
      </c>
      <c r="BM225" s="147">
        <f t="shared" ref="BM225" si="5506">IF(OR($H225=0,BL225=0),0,BL225/$H225)</f>
        <v>1</v>
      </c>
      <c r="BN225" s="194">
        <f t="shared" si="5316"/>
        <v>100</v>
      </c>
      <c r="BO225" s="147">
        <f t="shared" ref="BO225" si="5507">IF(OR($H225=0,BN225=0),0,BN225/$H225)</f>
        <v>1</v>
      </c>
      <c r="BP225" s="194">
        <f t="shared" si="5318"/>
        <v>100</v>
      </c>
      <c r="BQ225" s="147">
        <f t="shared" ref="BQ225" si="5508">IF(OR($H225=0,BP225=0),0,BP225/$H225)</f>
        <v>1</v>
      </c>
      <c r="BR225" s="194">
        <f t="shared" si="5320"/>
        <v>100</v>
      </c>
      <c r="BS225" s="147">
        <f t="shared" ref="BS225" si="5509">IF(OR($H225=0,BR225=0),0,BR225/$H225)</f>
        <v>1</v>
      </c>
      <c r="BT225" s="194">
        <f t="shared" si="5322"/>
        <v>100</v>
      </c>
      <c r="BU225" s="147">
        <f t="shared" si="5323"/>
        <v>1</v>
      </c>
      <c r="BV225" s="194">
        <f t="shared" si="5324"/>
        <v>100</v>
      </c>
      <c r="BW225" s="147">
        <f t="shared" si="5325"/>
        <v>1</v>
      </c>
      <c r="BX225" s="194">
        <f t="shared" si="5326"/>
        <v>100</v>
      </c>
      <c r="BY225" s="147">
        <f t="shared" si="5327"/>
        <v>1</v>
      </c>
      <c r="BZ225" s="194">
        <f t="shared" si="5328"/>
        <v>100</v>
      </c>
      <c r="CA225" s="147">
        <f t="shared" si="5329"/>
        <v>1</v>
      </c>
      <c r="CB225" s="194">
        <f t="shared" si="5330"/>
        <v>100</v>
      </c>
      <c r="CC225" s="147">
        <f t="shared" si="5331"/>
        <v>1</v>
      </c>
      <c r="CD225" s="194">
        <f t="shared" si="5332"/>
        <v>100</v>
      </c>
      <c r="CE225" s="147">
        <f t="shared" si="5333"/>
        <v>1</v>
      </c>
      <c r="CF225" s="194">
        <f t="shared" si="5334"/>
        <v>100</v>
      </c>
      <c r="CG225" s="147">
        <f t="shared" si="5335"/>
        <v>1</v>
      </c>
      <c r="CH225" s="194">
        <f t="shared" si="5336"/>
        <v>100</v>
      </c>
      <c r="CI225" s="147">
        <f t="shared" si="5337"/>
        <v>1</v>
      </c>
      <c r="CJ225" s="194">
        <f t="shared" si="5338"/>
        <v>100</v>
      </c>
      <c r="CK225" s="147">
        <f t="shared" si="5339"/>
        <v>1</v>
      </c>
      <c r="CL225" s="194">
        <f t="shared" si="5340"/>
        <v>100</v>
      </c>
      <c r="CM225" s="147">
        <f t="shared" si="5341"/>
        <v>1</v>
      </c>
    </row>
    <row r="226" spans="1:91" s="142" customFormat="1" ht="14.1" customHeight="1">
      <c r="A226" s="74">
        <f t="shared" si="4964"/>
        <v>364</v>
      </c>
      <c r="B226" s="173" t="s">
        <v>57</v>
      </c>
      <c r="C226" s="174"/>
      <c r="D226" s="140">
        <v>14</v>
      </c>
      <c r="E226" s="140">
        <v>14</v>
      </c>
      <c r="F226" s="175">
        <v>45290</v>
      </c>
      <c r="G226" s="175">
        <v>45303</v>
      </c>
      <c r="H226" s="144">
        <v>100</v>
      </c>
      <c r="I226" s="144">
        <v>100</v>
      </c>
      <c r="J226" s="145" t="s">
        <v>32</v>
      </c>
      <c r="K226" s="141">
        <f t="shared" si="5267"/>
        <v>100</v>
      </c>
      <c r="L226" s="55">
        <f t="shared" si="5268"/>
        <v>0.112</v>
      </c>
      <c r="M226" s="147">
        <f t="shared" si="5269"/>
        <v>1</v>
      </c>
      <c r="N226" s="148">
        <f t="shared" si="5270"/>
        <v>1</v>
      </c>
      <c r="O226" s="149">
        <f t="shared" si="5157"/>
        <v>0</v>
      </c>
      <c r="P226" s="150"/>
      <c r="T226" s="194">
        <f t="shared" si="5271"/>
        <v>0</v>
      </c>
      <c r="U226" s="147">
        <f t="shared" si="5272"/>
        <v>0</v>
      </c>
      <c r="V226" s="194">
        <f t="shared" si="5273"/>
        <v>0</v>
      </c>
      <c r="W226" s="147">
        <f t="shared" si="5272"/>
        <v>0</v>
      </c>
      <c r="X226" s="194">
        <f t="shared" si="5274"/>
        <v>0</v>
      </c>
      <c r="Y226" s="147">
        <f t="shared" ref="Y226" si="5510">IF(OR($H226=0,X226=0),0,X226/$H226)</f>
        <v>0</v>
      </c>
      <c r="Z226" s="194">
        <f t="shared" si="5276"/>
        <v>0</v>
      </c>
      <c r="AA226" s="147">
        <f t="shared" ref="AA226" si="5511">IF(OR($H226=0,Z226=0),0,Z226/$H226)</f>
        <v>0</v>
      </c>
      <c r="AB226" s="194">
        <f t="shared" si="5278"/>
        <v>0</v>
      </c>
      <c r="AC226" s="147">
        <f t="shared" ref="AC226" si="5512">IF(OR($H226=0,AB226=0),0,AB226/$H226)</f>
        <v>0</v>
      </c>
      <c r="AD226" s="194">
        <f t="shared" si="5280"/>
        <v>0</v>
      </c>
      <c r="AE226" s="147">
        <f t="shared" ref="AE226" si="5513">IF(OR($H226=0,AD226=0),0,AD226/$H226)</f>
        <v>0</v>
      </c>
      <c r="AF226" s="194">
        <f t="shared" si="5282"/>
        <v>0</v>
      </c>
      <c r="AG226" s="147">
        <f t="shared" ref="AG226" si="5514">IF(OR($H226=0,AF226=0),0,AF226/$H226)</f>
        <v>0</v>
      </c>
      <c r="AH226" s="194">
        <f t="shared" si="5284"/>
        <v>0</v>
      </c>
      <c r="AI226" s="147">
        <f t="shared" ref="AI226" si="5515">IF(OR($H226=0,AH226=0),0,AH226/$H226)</f>
        <v>0</v>
      </c>
      <c r="AJ226" s="194">
        <f t="shared" si="5286"/>
        <v>0</v>
      </c>
      <c r="AK226" s="147">
        <f t="shared" ref="AK226" si="5516">IF(OR($H226=0,AJ226=0),0,AJ226/$H226)</f>
        <v>0</v>
      </c>
      <c r="AL226" s="194">
        <f t="shared" si="5288"/>
        <v>0</v>
      </c>
      <c r="AM226" s="147">
        <f t="shared" ref="AM226" si="5517">IF(OR($H226=0,AL226=0),0,AL226/$H226)</f>
        <v>0</v>
      </c>
      <c r="AN226" s="194">
        <f t="shared" si="5290"/>
        <v>0</v>
      </c>
      <c r="AO226" s="147">
        <f t="shared" ref="AO226" si="5518">IF(OR($H226=0,AN226=0),0,AN226/$H226)</f>
        <v>0</v>
      </c>
      <c r="AP226" s="194">
        <f t="shared" si="5292"/>
        <v>42.857142857142854</v>
      </c>
      <c r="AQ226" s="147">
        <f t="shared" ref="AQ226" si="5519">IF(OR($H226=0,AP226=0),0,AP226/$H226)</f>
        <v>0.42857142857142855</v>
      </c>
      <c r="AR226" s="194">
        <f t="shared" si="5294"/>
        <v>92.857142857142861</v>
      </c>
      <c r="AS226" s="147">
        <f t="shared" ref="AS226" si="5520">IF(OR($H226=0,AR226=0),0,AR226/$H226)</f>
        <v>0.9285714285714286</v>
      </c>
      <c r="AT226" s="194">
        <f t="shared" si="5296"/>
        <v>100</v>
      </c>
      <c r="AU226" s="147">
        <f t="shared" ref="AU226" si="5521">IF(OR($H226=0,AT226=0),0,AT226/$H226)</f>
        <v>1</v>
      </c>
      <c r="AV226" s="194">
        <f t="shared" si="5298"/>
        <v>100</v>
      </c>
      <c r="AW226" s="147">
        <f t="shared" ref="AW226" si="5522">IF(OR($H226=0,AV226=0),0,AV226/$H226)</f>
        <v>1</v>
      </c>
      <c r="AX226" s="194">
        <f t="shared" si="5300"/>
        <v>100</v>
      </c>
      <c r="AY226" s="147">
        <f t="shared" ref="AY226" si="5523">IF(OR($H226=0,AX226=0),0,AX226/$H226)</f>
        <v>1</v>
      </c>
      <c r="AZ226" s="194">
        <f t="shared" si="5302"/>
        <v>100</v>
      </c>
      <c r="BA226" s="147">
        <f t="shared" ref="BA226" si="5524">IF(OR($H226=0,AZ226=0),0,AZ226/$H226)</f>
        <v>1</v>
      </c>
      <c r="BB226" s="194">
        <f t="shared" si="5304"/>
        <v>100</v>
      </c>
      <c r="BC226" s="147">
        <f t="shared" ref="BC226" si="5525">IF(OR($H226=0,BB226=0),0,BB226/$H226)</f>
        <v>1</v>
      </c>
      <c r="BD226" s="194">
        <f t="shared" si="5306"/>
        <v>100</v>
      </c>
      <c r="BE226" s="147">
        <f t="shared" ref="BE226" si="5526">IF(OR($H226=0,BD226=0),0,BD226/$H226)</f>
        <v>1</v>
      </c>
      <c r="BF226" s="194">
        <f t="shared" si="5308"/>
        <v>100</v>
      </c>
      <c r="BG226" s="147">
        <f t="shared" ref="BG226" si="5527">IF(OR($H226=0,BF226=0),0,BF226/$H226)</f>
        <v>1</v>
      </c>
      <c r="BH226" s="194">
        <f t="shared" si="5310"/>
        <v>100</v>
      </c>
      <c r="BI226" s="147">
        <f t="shared" ref="BI226" si="5528">IF(OR($H226=0,BH226=0),0,BH226/$H226)</f>
        <v>1</v>
      </c>
      <c r="BJ226" s="194">
        <f t="shared" si="5312"/>
        <v>100</v>
      </c>
      <c r="BK226" s="147">
        <f t="shared" ref="BK226" si="5529">IF(OR($H226=0,BJ226=0),0,BJ226/$H226)</f>
        <v>1</v>
      </c>
      <c r="BL226" s="194">
        <f t="shared" si="5314"/>
        <v>100</v>
      </c>
      <c r="BM226" s="147">
        <f t="shared" ref="BM226" si="5530">IF(OR($H226=0,BL226=0),0,BL226/$H226)</f>
        <v>1</v>
      </c>
      <c r="BN226" s="194">
        <f t="shared" si="5316"/>
        <v>100</v>
      </c>
      <c r="BO226" s="147">
        <f t="shared" ref="BO226" si="5531">IF(OR($H226=0,BN226=0),0,BN226/$H226)</f>
        <v>1</v>
      </c>
      <c r="BP226" s="194">
        <f t="shared" si="5318"/>
        <v>100</v>
      </c>
      <c r="BQ226" s="147">
        <f t="shared" ref="BQ226" si="5532">IF(OR($H226=0,BP226=0),0,BP226/$H226)</f>
        <v>1</v>
      </c>
      <c r="BR226" s="194">
        <f t="shared" si="5320"/>
        <v>100</v>
      </c>
      <c r="BS226" s="147">
        <f t="shared" ref="BS226" si="5533">IF(OR($H226=0,BR226=0),0,BR226/$H226)</f>
        <v>1</v>
      </c>
      <c r="BT226" s="194">
        <f t="shared" si="5322"/>
        <v>100</v>
      </c>
      <c r="BU226" s="147">
        <f t="shared" si="5323"/>
        <v>1</v>
      </c>
      <c r="BV226" s="194">
        <f t="shared" si="5324"/>
        <v>100</v>
      </c>
      <c r="BW226" s="147">
        <f t="shared" si="5325"/>
        <v>1</v>
      </c>
      <c r="BX226" s="194">
        <f t="shared" si="5326"/>
        <v>100</v>
      </c>
      <c r="BY226" s="147">
        <f t="shared" si="5327"/>
        <v>1</v>
      </c>
      <c r="BZ226" s="194">
        <f t="shared" si="5328"/>
        <v>100</v>
      </c>
      <c r="CA226" s="147">
        <f t="shared" si="5329"/>
        <v>1</v>
      </c>
      <c r="CB226" s="194">
        <f t="shared" si="5330"/>
        <v>100</v>
      </c>
      <c r="CC226" s="147">
        <f t="shared" si="5331"/>
        <v>1</v>
      </c>
      <c r="CD226" s="194">
        <f t="shared" si="5332"/>
        <v>100</v>
      </c>
      <c r="CE226" s="147">
        <f t="shared" si="5333"/>
        <v>1</v>
      </c>
      <c r="CF226" s="194">
        <f t="shared" si="5334"/>
        <v>100</v>
      </c>
      <c r="CG226" s="147">
        <f t="shared" si="5335"/>
        <v>1</v>
      </c>
      <c r="CH226" s="194">
        <f t="shared" si="5336"/>
        <v>100</v>
      </c>
      <c r="CI226" s="147">
        <f t="shared" si="5337"/>
        <v>1</v>
      </c>
      <c r="CJ226" s="194">
        <f t="shared" si="5338"/>
        <v>100</v>
      </c>
      <c r="CK226" s="147">
        <f t="shared" si="5339"/>
        <v>1</v>
      </c>
      <c r="CL226" s="194">
        <f t="shared" si="5340"/>
        <v>100</v>
      </c>
      <c r="CM226" s="147">
        <f t="shared" si="5341"/>
        <v>1</v>
      </c>
    </row>
    <row r="227" spans="1:91" s="142" customFormat="1" ht="14.1" customHeight="1">
      <c r="A227" s="74">
        <f t="shared" si="4964"/>
        <v>365</v>
      </c>
      <c r="B227" s="173" t="s">
        <v>58</v>
      </c>
      <c r="C227" s="174"/>
      <c r="D227" s="140">
        <v>0</v>
      </c>
      <c r="E227" s="140">
        <v>1</v>
      </c>
      <c r="F227" s="175">
        <v>45303</v>
      </c>
      <c r="G227" s="175">
        <v>45303</v>
      </c>
      <c r="H227" s="144">
        <v>100</v>
      </c>
      <c r="I227" s="144">
        <v>100</v>
      </c>
      <c r="J227" s="145" t="s">
        <v>32</v>
      </c>
      <c r="K227" s="141">
        <f t="shared" si="5267"/>
        <v>100</v>
      </c>
      <c r="L227" s="55">
        <f t="shared" si="5268"/>
        <v>0</v>
      </c>
      <c r="M227" s="147">
        <f t="shared" si="5269"/>
        <v>1</v>
      </c>
      <c r="N227" s="148">
        <f t="shared" si="5270"/>
        <v>1</v>
      </c>
      <c r="O227" s="149">
        <f t="shared" si="5157"/>
        <v>0</v>
      </c>
      <c r="P227" s="150"/>
      <c r="T227" s="194">
        <f t="shared" si="5271"/>
        <v>0</v>
      </c>
      <c r="U227" s="147">
        <f t="shared" si="5272"/>
        <v>0</v>
      </c>
      <c r="V227" s="194">
        <f t="shared" si="5273"/>
        <v>0</v>
      </c>
      <c r="W227" s="147">
        <f t="shared" si="5272"/>
        <v>0</v>
      </c>
      <c r="X227" s="194">
        <f t="shared" si="5274"/>
        <v>0</v>
      </c>
      <c r="Y227" s="147">
        <f t="shared" ref="Y227" si="5534">IF(OR($H227=0,X227=0),0,X227/$H227)</f>
        <v>0</v>
      </c>
      <c r="Z227" s="194">
        <f t="shared" si="5276"/>
        <v>0</v>
      </c>
      <c r="AA227" s="147">
        <f t="shared" ref="AA227" si="5535">IF(OR($H227=0,Z227=0),0,Z227/$H227)</f>
        <v>0</v>
      </c>
      <c r="AB227" s="194">
        <f t="shared" si="5278"/>
        <v>0</v>
      </c>
      <c r="AC227" s="147">
        <f t="shared" ref="AC227" si="5536">IF(OR($H227=0,AB227=0),0,AB227/$H227)</f>
        <v>0</v>
      </c>
      <c r="AD227" s="194">
        <f t="shared" si="5280"/>
        <v>0</v>
      </c>
      <c r="AE227" s="147">
        <f t="shared" ref="AE227" si="5537">IF(OR($H227=0,AD227=0),0,AD227/$H227)</f>
        <v>0</v>
      </c>
      <c r="AF227" s="194">
        <f t="shared" si="5282"/>
        <v>0</v>
      </c>
      <c r="AG227" s="147">
        <f t="shared" ref="AG227" si="5538">IF(OR($H227=0,AF227=0),0,AF227/$H227)</f>
        <v>0</v>
      </c>
      <c r="AH227" s="194">
        <f t="shared" si="5284"/>
        <v>0</v>
      </c>
      <c r="AI227" s="147">
        <f t="shared" ref="AI227" si="5539">IF(OR($H227=0,AH227=0),0,AH227/$H227)</f>
        <v>0</v>
      </c>
      <c r="AJ227" s="194">
        <f t="shared" si="5286"/>
        <v>0</v>
      </c>
      <c r="AK227" s="147">
        <f t="shared" ref="AK227" si="5540">IF(OR($H227=0,AJ227=0),0,AJ227/$H227)</f>
        <v>0</v>
      </c>
      <c r="AL227" s="194">
        <f t="shared" si="5288"/>
        <v>0</v>
      </c>
      <c r="AM227" s="147">
        <f t="shared" ref="AM227" si="5541">IF(OR($H227=0,AL227=0),0,AL227/$H227)</f>
        <v>0</v>
      </c>
      <c r="AN227" s="194">
        <f t="shared" si="5290"/>
        <v>0</v>
      </c>
      <c r="AO227" s="147">
        <f t="shared" ref="AO227" si="5542">IF(OR($H227=0,AN227=0),0,AN227/$H227)</f>
        <v>0</v>
      </c>
      <c r="AP227" s="194">
        <f t="shared" si="5292"/>
        <v>0</v>
      </c>
      <c r="AQ227" s="147">
        <f t="shared" ref="AQ227" si="5543">IF(OR($H227=0,AP227=0),0,AP227/$H227)</f>
        <v>0</v>
      </c>
      <c r="AR227" s="194">
        <f t="shared" si="5294"/>
        <v>0</v>
      </c>
      <c r="AS227" s="147">
        <f t="shared" ref="AS227" si="5544">IF(OR($H227=0,AR227=0),0,AR227/$H227)</f>
        <v>0</v>
      </c>
      <c r="AT227" s="194">
        <f t="shared" si="5296"/>
        <v>100</v>
      </c>
      <c r="AU227" s="147">
        <f t="shared" ref="AU227" si="5545">IF(OR($H227=0,AT227=0),0,AT227/$H227)</f>
        <v>1</v>
      </c>
      <c r="AV227" s="194">
        <f t="shared" si="5298"/>
        <v>100</v>
      </c>
      <c r="AW227" s="147">
        <f t="shared" ref="AW227" si="5546">IF(OR($H227=0,AV227=0),0,AV227/$H227)</f>
        <v>1</v>
      </c>
      <c r="AX227" s="194">
        <f t="shared" si="5300"/>
        <v>100</v>
      </c>
      <c r="AY227" s="147">
        <f t="shared" ref="AY227" si="5547">IF(OR($H227=0,AX227=0),0,AX227/$H227)</f>
        <v>1</v>
      </c>
      <c r="AZ227" s="194">
        <f t="shared" si="5302"/>
        <v>100</v>
      </c>
      <c r="BA227" s="147">
        <f t="shared" ref="BA227" si="5548">IF(OR($H227=0,AZ227=0),0,AZ227/$H227)</f>
        <v>1</v>
      </c>
      <c r="BB227" s="194">
        <f t="shared" si="5304"/>
        <v>100</v>
      </c>
      <c r="BC227" s="147">
        <f t="shared" ref="BC227" si="5549">IF(OR($H227=0,BB227=0),0,BB227/$H227)</f>
        <v>1</v>
      </c>
      <c r="BD227" s="194">
        <f t="shared" si="5306"/>
        <v>100</v>
      </c>
      <c r="BE227" s="147">
        <f t="shared" ref="BE227" si="5550">IF(OR($H227=0,BD227=0),0,BD227/$H227)</f>
        <v>1</v>
      </c>
      <c r="BF227" s="194">
        <f t="shared" si="5308"/>
        <v>100</v>
      </c>
      <c r="BG227" s="147">
        <f t="shared" ref="BG227" si="5551">IF(OR($H227=0,BF227=0),0,BF227/$H227)</f>
        <v>1</v>
      </c>
      <c r="BH227" s="194">
        <f t="shared" si="5310"/>
        <v>100</v>
      </c>
      <c r="BI227" s="147">
        <f t="shared" ref="BI227" si="5552">IF(OR($H227=0,BH227=0),0,BH227/$H227)</f>
        <v>1</v>
      </c>
      <c r="BJ227" s="194">
        <f t="shared" si="5312"/>
        <v>100</v>
      </c>
      <c r="BK227" s="147">
        <f t="shared" ref="BK227" si="5553">IF(OR($H227=0,BJ227=0),0,BJ227/$H227)</f>
        <v>1</v>
      </c>
      <c r="BL227" s="194">
        <f t="shared" si="5314"/>
        <v>100</v>
      </c>
      <c r="BM227" s="147">
        <f t="shared" ref="BM227" si="5554">IF(OR($H227=0,BL227=0),0,BL227/$H227)</f>
        <v>1</v>
      </c>
      <c r="BN227" s="194">
        <f t="shared" si="5316"/>
        <v>100</v>
      </c>
      <c r="BO227" s="147">
        <f t="shared" ref="BO227" si="5555">IF(OR($H227=0,BN227=0),0,BN227/$H227)</f>
        <v>1</v>
      </c>
      <c r="BP227" s="194">
        <f t="shared" si="5318"/>
        <v>100</v>
      </c>
      <c r="BQ227" s="147">
        <f t="shared" ref="BQ227" si="5556">IF(OR($H227=0,BP227=0),0,BP227/$H227)</f>
        <v>1</v>
      </c>
      <c r="BR227" s="194">
        <f t="shared" si="5320"/>
        <v>100</v>
      </c>
      <c r="BS227" s="147">
        <f t="shared" ref="BS227" si="5557">IF(OR($H227=0,BR227=0),0,BR227/$H227)</f>
        <v>1</v>
      </c>
      <c r="BT227" s="194">
        <f t="shared" si="5322"/>
        <v>100</v>
      </c>
      <c r="BU227" s="147">
        <f t="shared" si="5323"/>
        <v>1</v>
      </c>
      <c r="BV227" s="194">
        <f t="shared" si="5324"/>
        <v>100</v>
      </c>
      <c r="BW227" s="147">
        <f t="shared" si="5325"/>
        <v>1</v>
      </c>
      <c r="BX227" s="194">
        <f t="shared" si="5326"/>
        <v>100</v>
      </c>
      <c r="BY227" s="147">
        <f t="shared" si="5327"/>
        <v>1</v>
      </c>
      <c r="BZ227" s="194">
        <f t="shared" si="5328"/>
        <v>100</v>
      </c>
      <c r="CA227" s="147">
        <f t="shared" si="5329"/>
        <v>1</v>
      </c>
      <c r="CB227" s="194">
        <f t="shared" si="5330"/>
        <v>100</v>
      </c>
      <c r="CC227" s="147">
        <f t="shared" si="5331"/>
        <v>1</v>
      </c>
      <c r="CD227" s="194">
        <f t="shared" si="5332"/>
        <v>100</v>
      </c>
      <c r="CE227" s="147">
        <f t="shared" si="5333"/>
        <v>1</v>
      </c>
      <c r="CF227" s="194">
        <f t="shared" si="5334"/>
        <v>100</v>
      </c>
      <c r="CG227" s="147">
        <f t="shared" si="5335"/>
        <v>1</v>
      </c>
      <c r="CH227" s="194">
        <f t="shared" si="5336"/>
        <v>100</v>
      </c>
      <c r="CI227" s="147">
        <f t="shared" si="5337"/>
        <v>1</v>
      </c>
      <c r="CJ227" s="194">
        <f t="shared" si="5338"/>
        <v>100</v>
      </c>
      <c r="CK227" s="147">
        <f t="shared" si="5339"/>
        <v>1</v>
      </c>
      <c r="CL227" s="194">
        <f t="shared" si="5340"/>
        <v>100</v>
      </c>
      <c r="CM227" s="147">
        <f t="shared" si="5341"/>
        <v>1</v>
      </c>
    </row>
    <row r="228" spans="1:91" s="112" customFormat="1" ht="14.1" customHeight="1">
      <c r="A228" s="74">
        <f t="shared" si="4964"/>
        <v>366</v>
      </c>
      <c r="B228" s="182" t="s">
        <v>59</v>
      </c>
      <c r="C228" s="183"/>
      <c r="D228" s="124">
        <v>83</v>
      </c>
      <c r="E228" s="124">
        <v>26</v>
      </c>
      <c r="F228" s="184">
        <v>45293</v>
      </c>
      <c r="G228" s="184">
        <v>45318</v>
      </c>
      <c r="H228" s="115"/>
      <c r="I228" s="115"/>
      <c r="J228" s="116"/>
      <c r="K228" s="122"/>
      <c r="L228" s="123">
        <f>D228/$D$216</f>
        <v>0.26182965299684541</v>
      </c>
      <c r="M228" s="119" cm="1">
        <f t="array" ref="M228">SUMPRODUCT($L229:$L235*M229:M235)</f>
        <v>1</v>
      </c>
      <c r="N228" s="119" cm="1">
        <f t="array" ref="N228">SUMPRODUCT($L229:$L235*N229:N235)</f>
        <v>1</v>
      </c>
      <c r="O228" s="120">
        <f t="shared" si="5157"/>
        <v>0</v>
      </c>
      <c r="P228" s="121"/>
      <c r="T228" s="197"/>
      <c r="U228" s="119" cm="1">
        <f t="array" ref="U228">SUMPRODUCT($L229:$L235*U229:U235)</f>
        <v>0</v>
      </c>
      <c r="V228" s="197"/>
      <c r="W228" s="119" cm="1">
        <f t="array" ref="W228">SUMPRODUCT($L229:$L235*W229:W235)</f>
        <v>0</v>
      </c>
      <c r="X228" s="197"/>
      <c r="Y228" s="119" cm="1">
        <f t="array" ref="Y228">SUMPRODUCT($L229:$L235*Y229:Y235)</f>
        <v>0</v>
      </c>
      <c r="Z228" s="197"/>
      <c r="AA228" s="119" cm="1">
        <f t="array" ref="AA228">SUMPRODUCT($L229:$L235*AA229:AA235)</f>
        <v>0</v>
      </c>
      <c r="AB228" s="197"/>
      <c r="AC228" s="119" cm="1">
        <f t="array" ref="AC228">SUMPRODUCT($L229:$L235*AC229:AC235)</f>
        <v>0</v>
      </c>
      <c r="AD228" s="197"/>
      <c r="AE228" s="119" cm="1">
        <f t="array" ref="AE228">SUMPRODUCT($L229:$L235*AE229:AE235)</f>
        <v>0</v>
      </c>
      <c r="AF228" s="197"/>
      <c r="AG228" s="119" cm="1">
        <f t="array" ref="AG228">SUMPRODUCT($L229:$L235*AG229:AG235)</f>
        <v>0</v>
      </c>
      <c r="AH228" s="197"/>
      <c r="AI228" s="119" cm="1">
        <f t="array" ref="AI228">SUMPRODUCT($L229:$L235*AI229:AI235)</f>
        <v>0</v>
      </c>
      <c r="AJ228" s="197"/>
      <c r="AK228" s="119" cm="1">
        <f t="array" ref="AK228">SUMPRODUCT($L229:$L235*AK229:AK235)</f>
        <v>0</v>
      </c>
      <c r="AL228" s="197"/>
      <c r="AM228" s="119" cm="1">
        <f t="array" ref="AM228">SUMPRODUCT($L229:$L235*AM229:AM235)</f>
        <v>0</v>
      </c>
      <c r="AN228" s="197"/>
      <c r="AO228" s="119" cm="1">
        <f t="array" ref="AO228">SUMPRODUCT($L229:$L235*AO229:AO235)</f>
        <v>0</v>
      </c>
      <c r="AP228" s="197"/>
      <c r="AQ228" s="119" cm="1">
        <f t="array" ref="AQ228">SUMPRODUCT($L229:$L235*AQ229:AQ235)</f>
        <v>4.8192771084337345E-2</v>
      </c>
      <c r="AR228" s="197"/>
      <c r="AS228" s="119" cm="1">
        <f t="array" ref="AS228">SUMPRODUCT($L229:$L235*AS229:AS235)</f>
        <v>0.31325301204819278</v>
      </c>
      <c r="AT228" s="197"/>
      <c r="AU228" s="119" cm="1">
        <f t="array" ref="AU228">SUMPRODUCT($L229:$L235*AU229:AU235)</f>
        <v>0.72289156626506024</v>
      </c>
      <c r="AV228" s="197"/>
      <c r="AW228" s="119" cm="1">
        <f t="array" ref="AW228">SUMPRODUCT($L229:$L235*AW229:AW235)</f>
        <v>0.96385542168674687</v>
      </c>
      <c r="AX228" s="197"/>
      <c r="AY228" s="119" cm="1">
        <f t="array" ref="AY228">SUMPRODUCT($L229:$L235*AY229:AY235)</f>
        <v>1</v>
      </c>
      <c r="AZ228" s="197"/>
      <c r="BA228" s="119" cm="1">
        <f t="array" ref="BA228">SUMPRODUCT($L229:$L235*BA229:BA235)</f>
        <v>1</v>
      </c>
      <c r="BB228" s="197"/>
      <c r="BC228" s="119" cm="1">
        <f t="array" ref="BC228">SUMPRODUCT($L229:$L235*BC229:BC235)</f>
        <v>1</v>
      </c>
      <c r="BD228" s="197"/>
      <c r="BE228" s="119" cm="1">
        <f t="array" ref="BE228">SUMPRODUCT($L229:$L235*BE229:BE235)</f>
        <v>1</v>
      </c>
      <c r="BF228" s="197"/>
      <c r="BG228" s="119" cm="1">
        <f t="array" ref="BG228">SUMPRODUCT($L229:$L235*BG229:BG235)</f>
        <v>1</v>
      </c>
      <c r="BH228" s="197"/>
      <c r="BI228" s="119" cm="1">
        <f t="array" ref="BI228">SUMPRODUCT($L229:$L235*BI229:BI235)</f>
        <v>1</v>
      </c>
      <c r="BJ228" s="197"/>
      <c r="BK228" s="119" cm="1">
        <f t="array" ref="BK228">SUMPRODUCT($L229:$L235*BK229:BK235)</f>
        <v>1</v>
      </c>
      <c r="BL228" s="197"/>
      <c r="BM228" s="119" cm="1">
        <f t="array" ref="BM228">SUMPRODUCT($L229:$L235*BM229:BM235)</f>
        <v>1</v>
      </c>
      <c r="BN228" s="197"/>
      <c r="BO228" s="119" cm="1">
        <f t="array" ref="BO228">SUMPRODUCT($L229:$L235*BO229:BO235)</f>
        <v>1</v>
      </c>
      <c r="BP228" s="197"/>
      <c r="BQ228" s="119" cm="1">
        <f t="array" ref="BQ228">SUMPRODUCT($L229:$L235*BQ229:BQ235)</f>
        <v>1</v>
      </c>
      <c r="BR228" s="197"/>
      <c r="BS228" s="119" cm="1">
        <f t="array" ref="BS228">SUMPRODUCT($L229:$L235*BS229:BS235)</f>
        <v>1</v>
      </c>
      <c r="BT228" s="197"/>
      <c r="BU228" s="119" cm="1">
        <f t="array" ref="BU228">SUMPRODUCT($L229:$L235*BU229:BU235)</f>
        <v>1</v>
      </c>
      <c r="BV228" s="197"/>
      <c r="BW228" s="119" cm="1">
        <f t="array" ref="BW228">SUMPRODUCT($L229:$L235*BW229:BW235)</f>
        <v>1</v>
      </c>
      <c r="BX228" s="197"/>
      <c r="BY228" s="119" cm="1">
        <f t="array" ref="BY228">SUMPRODUCT($L229:$L235*BY229:BY235)</f>
        <v>1</v>
      </c>
      <c r="BZ228" s="197"/>
      <c r="CA228" s="119" cm="1">
        <f t="array" ref="CA228">SUMPRODUCT($L229:$L235*CA229:CA235)</f>
        <v>1</v>
      </c>
      <c r="CB228" s="197"/>
      <c r="CC228" s="119" cm="1">
        <f t="array" ref="CC228">SUMPRODUCT($L229:$L235*CC229:CC235)</f>
        <v>1</v>
      </c>
      <c r="CD228" s="197"/>
      <c r="CE228" s="119" cm="1">
        <f t="array" ref="CE228">SUMPRODUCT($L229:$L235*CE229:CE235)</f>
        <v>1</v>
      </c>
      <c r="CF228" s="197"/>
      <c r="CG228" s="119" cm="1">
        <f t="array" ref="CG228">SUMPRODUCT($L229:$L235*CG229:CG235)</f>
        <v>1</v>
      </c>
      <c r="CH228" s="197"/>
      <c r="CI228" s="119" cm="1">
        <f t="array" ref="CI228">SUMPRODUCT($L229:$L235*CI229:CI235)</f>
        <v>1</v>
      </c>
      <c r="CJ228" s="197"/>
      <c r="CK228" s="119" cm="1">
        <f t="array" ref="CK228">SUMPRODUCT($L229:$L235*CK229:CK235)</f>
        <v>1</v>
      </c>
      <c r="CL228" s="197"/>
      <c r="CM228" s="119" cm="1">
        <f t="array" ref="CM228">SUMPRODUCT($L229:$L235*CM229:CM235)</f>
        <v>1</v>
      </c>
    </row>
    <row r="229" spans="1:91" s="142" customFormat="1" ht="14.1" customHeight="1">
      <c r="A229" s="74">
        <f t="shared" si="4964"/>
        <v>367</v>
      </c>
      <c r="B229" s="173" t="s">
        <v>53</v>
      </c>
      <c r="C229" s="174"/>
      <c r="D229" s="140">
        <v>14</v>
      </c>
      <c r="E229" s="140">
        <v>14</v>
      </c>
      <c r="F229" s="175">
        <v>45293</v>
      </c>
      <c r="G229" s="175">
        <v>45306</v>
      </c>
      <c r="H229" s="144">
        <v>100</v>
      </c>
      <c r="I229" s="144">
        <v>100</v>
      </c>
      <c r="J229" s="145" t="s">
        <v>32</v>
      </c>
      <c r="K229" s="141">
        <f t="shared" ref="K229:K235" si="5558">IF(OR(F229="",G229="",H229=""),0,MIN(MAX(IF(F229&gt;$O$1,0,(((G229-F229)-(G229-$O$1))*(10/E229)/10)),0),1)*H229)</f>
        <v>100</v>
      </c>
      <c r="L229" s="55">
        <f t="shared" ref="L229:L235" si="5559">D229/$D$228</f>
        <v>0.16867469879518071</v>
      </c>
      <c r="M229" s="147">
        <f t="shared" ref="M229:M235" si="5560">IF(OR(H229=0,K229=0),0,K229/H229)</f>
        <v>1</v>
      </c>
      <c r="N229" s="148">
        <f t="shared" ref="N229:N235" si="5561">IF(OR(H229=0,I229=0),0,I229/H229)</f>
        <v>1</v>
      </c>
      <c r="O229" s="149">
        <f t="shared" si="5157"/>
        <v>0</v>
      </c>
      <c r="P229" s="150"/>
      <c r="T229" s="194">
        <f t="shared" ref="T229:T235" si="5562">IF(OR($F229="",$G229="",$H229=""),0,MIN(MAX(IF($F229&gt;U$1,0,((($G229-$F229)-($G229-U$1))*(10/$E229)/10)),0),1)*$H229)</f>
        <v>0</v>
      </c>
      <c r="U229" s="147">
        <f t="shared" ref="U229:W235" si="5563">IF(OR($H229=0,T229=0),0,T229/$H229)</f>
        <v>0</v>
      </c>
      <c r="V229" s="194">
        <f t="shared" ref="V229:V235" si="5564">IF(OR($F229="",$G229="",$H229=""),0,MIN(MAX(IF($F229&gt;W$1,0,((($G229-$F229)-($G229-W$1))*(10/$E229)/10)),0),1)*$H229)</f>
        <v>0</v>
      </c>
      <c r="W229" s="147">
        <f t="shared" si="5563"/>
        <v>0</v>
      </c>
      <c r="X229" s="194">
        <f t="shared" ref="X229:X235" si="5565">IF(OR($F229="",$G229="",$H229=""),0,MIN(MAX(IF($F229&gt;Y$1,0,((($G229-$F229)-($G229-Y$1))*(10/$E229)/10)),0),1)*$H229)</f>
        <v>0</v>
      </c>
      <c r="Y229" s="147">
        <f t="shared" ref="Y229" si="5566">IF(OR($H229=0,X229=0),0,X229/$H229)</f>
        <v>0</v>
      </c>
      <c r="Z229" s="194">
        <f t="shared" ref="Z229:Z235" si="5567">IF(OR($F229="",$G229="",$H229=""),0,MIN(MAX(IF($F229&gt;AA$1,0,((($G229-$F229)-($G229-AA$1))*(10/$E229)/10)),0),1)*$H229)</f>
        <v>0</v>
      </c>
      <c r="AA229" s="147">
        <f t="shared" ref="AA229" si="5568">IF(OR($H229=0,Z229=0),0,Z229/$H229)</f>
        <v>0</v>
      </c>
      <c r="AB229" s="194">
        <f t="shared" ref="AB229:AB235" si="5569">IF(OR($F229="",$G229="",$H229=""),0,MIN(MAX(IF($F229&gt;AC$1,0,((($G229-$F229)-($G229-AC$1))*(10/$E229)/10)),0),1)*$H229)</f>
        <v>0</v>
      </c>
      <c r="AC229" s="147">
        <f t="shared" ref="AC229" si="5570">IF(OR($H229=0,AB229=0),0,AB229/$H229)</f>
        <v>0</v>
      </c>
      <c r="AD229" s="194">
        <f t="shared" ref="AD229:AD235" si="5571">IF(OR($F229="",$G229="",$H229=""),0,MIN(MAX(IF($F229&gt;AE$1,0,((($G229-$F229)-($G229-AE$1))*(10/$E229)/10)),0),1)*$H229)</f>
        <v>0</v>
      </c>
      <c r="AE229" s="147">
        <f t="shared" ref="AE229" si="5572">IF(OR($H229=0,AD229=0),0,AD229/$H229)</f>
        <v>0</v>
      </c>
      <c r="AF229" s="194">
        <f t="shared" ref="AF229:AF235" si="5573">IF(OR($F229="",$G229="",$H229=""),0,MIN(MAX(IF($F229&gt;AG$1,0,((($G229-$F229)-($G229-AG$1))*(10/$E229)/10)),0),1)*$H229)</f>
        <v>0</v>
      </c>
      <c r="AG229" s="147">
        <f t="shared" ref="AG229" si="5574">IF(OR($H229=0,AF229=0),0,AF229/$H229)</f>
        <v>0</v>
      </c>
      <c r="AH229" s="194">
        <f t="shared" ref="AH229:AH235" si="5575">IF(OR($F229="",$G229="",$H229=""),0,MIN(MAX(IF($F229&gt;AI$1,0,((($G229-$F229)-($G229-AI$1))*(10/$E229)/10)),0),1)*$H229)</f>
        <v>0</v>
      </c>
      <c r="AI229" s="147">
        <f t="shared" ref="AI229" si="5576">IF(OR($H229=0,AH229=0),0,AH229/$H229)</f>
        <v>0</v>
      </c>
      <c r="AJ229" s="194">
        <f t="shared" ref="AJ229:AJ235" si="5577">IF(OR($F229="",$G229="",$H229=""),0,MIN(MAX(IF($F229&gt;AK$1,0,((($G229-$F229)-($G229-AK$1))*(10/$E229)/10)),0),1)*$H229)</f>
        <v>0</v>
      </c>
      <c r="AK229" s="147">
        <f t="shared" ref="AK229" si="5578">IF(OR($H229=0,AJ229=0),0,AJ229/$H229)</f>
        <v>0</v>
      </c>
      <c r="AL229" s="194">
        <f t="shared" ref="AL229:AL235" si="5579">IF(OR($F229="",$G229="",$H229=""),0,MIN(MAX(IF($F229&gt;AM$1,0,((($G229-$F229)-($G229-AM$1))*(10/$E229)/10)),0),1)*$H229)</f>
        <v>0</v>
      </c>
      <c r="AM229" s="147">
        <f t="shared" ref="AM229" si="5580">IF(OR($H229=0,AL229=0),0,AL229/$H229)</f>
        <v>0</v>
      </c>
      <c r="AN229" s="194">
        <f t="shared" ref="AN229:AN235" si="5581">IF(OR($F229="",$G229="",$H229=""),0,MIN(MAX(IF($F229&gt;AO$1,0,((($G229-$F229)-($G229-AO$1))*(10/$E229)/10)),0),1)*$H229)</f>
        <v>0</v>
      </c>
      <c r="AO229" s="147">
        <f t="shared" ref="AO229" si="5582">IF(OR($H229=0,AN229=0),0,AN229/$H229)</f>
        <v>0</v>
      </c>
      <c r="AP229" s="194">
        <f t="shared" ref="AP229:AP235" si="5583">IF(OR($F229="",$G229="",$H229=""),0,MIN(MAX(IF($F229&gt;AQ$1,0,((($G229-$F229)-($G229-AQ$1))*(10/$E229)/10)),0),1)*$H229)</f>
        <v>21.428571428571427</v>
      </c>
      <c r="AQ229" s="147">
        <f t="shared" ref="AQ229" si="5584">IF(OR($H229=0,AP229=0),0,AP229/$H229)</f>
        <v>0.21428571428571427</v>
      </c>
      <c r="AR229" s="194">
        <f t="shared" ref="AR229:AR235" si="5585">IF(OR($F229="",$G229="",$H229=""),0,MIN(MAX(IF($F229&gt;AS$1,0,((($G229-$F229)-($G229-AS$1))*(10/$E229)/10)),0),1)*$H229)</f>
        <v>71.428571428571431</v>
      </c>
      <c r="AS229" s="147">
        <f t="shared" ref="AS229" si="5586">IF(OR($H229=0,AR229=0),0,AR229/$H229)</f>
        <v>0.7142857142857143</v>
      </c>
      <c r="AT229" s="194">
        <f t="shared" ref="AT229:AT235" si="5587">IF(OR($F229="",$G229="",$H229=""),0,MIN(MAX(IF($F229&gt;AU$1,0,((($G229-$F229)-($G229-AU$1))*(10/$E229)/10)),0),1)*$H229)</f>
        <v>100</v>
      </c>
      <c r="AU229" s="147">
        <f t="shared" ref="AU229" si="5588">IF(OR($H229=0,AT229=0),0,AT229/$H229)</f>
        <v>1</v>
      </c>
      <c r="AV229" s="194">
        <f t="shared" ref="AV229:AV235" si="5589">IF(OR($F229="",$G229="",$H229=""),0,MIN(MAX(IF($F229&gt;AW$1,0,((($G229-$F229)-($G229-AW$1))*(10/$E229)/10)),0),1)*$H229)</f>
        <v>100</v>
      </c>
      <c r="AW229" s="147">
        <f t="shared" ref="AW229" si="5590">IF(OR($H229=0,AV229=0),0,AV229/$H229)</f>
        <v>1</v>
      </c>
      <c r="AX229" s="194">
        <f t="shared" ref="AX229:AX235" si="5591">IF(OR($F229="",$G229="",$H229=""),0,MIN(MAX(IF($F229&gt;AY$1,0,((($G229-$F229)-($G229-AY$1))*(10/$E229)/10)),0),1)*$H229)</f>
        <v>100</v>
      </c>
      <c r="AY229" s="147">
        <f t="shared" ref="AY229" si="5592">IF(OR($H229=0,AX229=0),0,AX229/$H229)</f>
        <v>1</v>
      </c>
      <c r="AZ229" s="194">
        <f t="shared" ref="AZ229:AZ235" si="5593">IF(OR($F229="",$G229="",$H229=""),0,MIN(MAX(IF($F229&gt;BA$1,0,((($G229-$F229)-($G229-BA$1))*(10/$E229)/10)),0),1)*$H229)</f>
        <v>100</v>
      </c>
      <c r="BA229" s="147">
        <f t="shared" ref="BA229" si="5594">IF(OR($H229=0,AZ229=0),0,AZ229/$H229)</f>
        <v>1</v>
      </c>
      <c r="BB229" s="194">
        <f t="shared" ref="BB229:BB235" si="5595">IF(OR($F229="",$G229="",$H229=""),0,MIN(MAX(IF($F229&gt;BC$1,0,((($G229-$F229)-($G229-BC$1))*(10/$E229)/10)),0),1)*$H229)</f>
        <v>100</v>
      </c>
      <c r="BC229" s="147">
        <f t="shared" ref="BC229" si="5596">IF(OR($H229=0,BB229=0),0,BB229/$H229)</f>
        <v>1</v>
      </c>
      <c r="BD229" s="194">
        <f t="shared" ref="BD229:BD235" si="5597">IF(OR($F229="",$G229="",$H229=""),0,MIN(MAX(IF($F229&gt;BE$1,0,((($G229-$F229)-($G229-BE$1))*(10/$E229)/10)),0),1)*$H229)</f>
        <v>100</v>
      </c>
      <c r="BE229" s="147">
        <f t="shared" ref="BE229" si="5598">IF(OR($H229=0,BD229=0),0,BD229/$H229)</f>
        <v>1</v>
      </c>
      <c r="BF229" s="194">
        <f t="shared" ref="BF229:BF235" si="5599">IF(OR($F229="",$G229="",$H229=""),0,MIN(MAX(IF($F229&gt;BG$1,0,((($G229-$F229)-($G229-BG$1))*(10/$E229)/10)),0),1)*$H229)</f>
        <v>100</v>
      </c>
      <c r="BG229" s="147">
        <f t="shared" ref="BG229" si="5600">IF(OR($H229=0,BF229=0),0,BF229/$H229)</f>
        <v>1</v>
      </c>
      <c r="BH229" s="194">
        <f t="shared" ref="BH229:BH235" si="5601">IF(OR($F229="",$G229="",$H229=""),0,MIN(MAX(IF($F229&gt;BI$1,0,((($G229-$F229)-($G229-BI$1))*(10/$E229)/10)),0),1)*$H229)</f>
        <v>100</v>
      </c>
      <c r="BI229" s="147">
        <f t="shared" ref="BI229" si="5602">IF(OR($H229=0,BH229=0),0,BH229/$H229)</f>
        <v>1</v>
      </c>
      <c r="BJ229" s="194">
        <f t="shared" ref="BJ229:BJ235" si="5603">IF(OR($F229="",$G229="",$H229=""),0,MIN(MAX(IF($F229&gt;BK$1,0,((($G229-$F229)-($G229-BK$1))*(10/$E229)/10)),0),1)*$H229)</f>
        <v>100</v>
      </c>
      <c r="BK229" s="147">
        <f t="shared" ref="BK229" si="5604">IF(OR($H229=0,BJ229=0),0,BJ229/$H229)</f>
        <v>1</v>
      </c>
      <c r="BL229" s="194">
        <f t="shared" ref="BL229:BL235" si="5605">IF(OR($F229="",$G229="",$H229=""),0,MIN(MAX(IF($F229&gt;BM$1,0,((($G229-$F229)-($G229-BM$1))*(10/$E229)/10)),0),1)*$H229)</f>
        <v>100</v>
      </c>
      <c r="BM229" s="147">
        <f t="shared" ref="BM229" si="5606">IF(OR($H229=0,BL229=0),0,BL229/$H229)</f>
        <v>1</v>
      </c>
      <c r="BN229" s="194">
        <f t="shared" ref="BN229:BN235" si="5607">IF(OR($F229="",$G229="",$H229=""),0,MIN(MAX(IF($F229&gt;BO$1,0,((($G229-$F229)-($G229-BO$1))*(10/$E229)/10)),0),1)*$H229)</f>
        <v>100</v>
      </c>
      <c r="BO229" s="147">
        <f t="shared" ref="BO229" si="5608">IF(OR($H229=0,BN229=0),0,BN229/$H229)</f>
        <v>1</v>
      </c>
      <c r="BP229" s="194">
        <f t="shared" ref="BP229:BP235" si="5609">IF(OR($F229="",$G229="",$H229=""),0,MIN(MAX(IF($F229&gt;BQ$1,0,((($G229-$F229)-($G229-BQ$1))*(10/$E229)/10)),0),1)*$H229)</f>
        <v>100</v>
      </c>
      <c r="BQ229" s="147">
        <f t="shared" ref="BQ229" si="5610">IF(OR($H229=0,BP229=0),0,BP229/$H229)</f>
        <v>1</v>
      </c>
      <c r="BR229" s="194">
        <f t="shared" ref="BR229:BR235" si="5611">IF(OR($F229="",$G229="",$H229=""),0,MIN(MAX(IF($F229&gt;BS$1,0,((($G229-$F229)-($G229-BS$1))*(10/$E229)/10)),0),1)*$H229)</f>
        <v>100</v>
      </c>
      <c r="BS229" s="147">
        <f t="shared" ref="BS229" si="5612">IF(OR($H229=0,BR229=0),0,BR229/$H229)</f>
        <v>1</v>
      </c>
      <c r="BT229" s="194">
        <f t="shared" ref="BT229:BT235" si="5613">IF(OR($F229="",$G229="",$H229=""),0,MIN(MAX(IF($F229&gt;BU$1,0,((($G229-$F229)-($G229-BU$1))*(10/$E229)/10)),0),1)*$H229)</f>
        <v>100</v>
      </c>
      <c r="BU229" s="147">
        <f t="shared" ref="BU229:BU235" si="5614">IF(OR($H229=0,BT229=0),0,BT229/$H229)</f>
        <v>1</v>
      </c>
      <c r="BV229" s="194">
        <f t="shared" ref="BV229:BV235" si="5615">IF(OR($F229="",$G229="",$H229=""),0,MIN(MAX(IF($F229&gt;BW$1,0,((($G229-$F229)-($G229-BW$1))*(10/$E229)/10)),0),1)*$H229)</f>
        <v>100</v>
      </c>
      <c r="BW229" s="147">
        <f t="shared" ref="BW229:BW235" si="5616">IF(OR($H229=0,BV229=0),0,BV229/$H229)</f>
        <v>1</v>
      </c>
      <c r="BX229" s="194">
        <f t="shared" ref="BX229:BX235" si="5617">IF(OR($F229="",$G229="",$H229=""),0,MIN(MAX(IF($F229&gt;BY$1,0,((($G229-$F229)-($G229-BY$1))*(10/$E229)/10)),0),1)*$H229)</f>
        <v>100</v>
      </c>
      <c r="BY229" s="147">
        <f t="shared" ref="BY229:BY235" si="5618">IF(OR($H229=0,BX229=0),0,BX229/$H229)</f>
        <v>1</v>
      </c>
      <c r="BZ229" s="194">
        <f t="shared" ref="BZ229:BZ235" si="5619">IF(OR($F229="",$G229="",$H229=""),0,MIN(MAX(IF($F229&gt;CA$1,0,((($G229-$F229)-($G229-CA$1))*(10/$E229)/10)),0),1)*$H229)</f>
        <v>100</v>
      </c>
      <c r="CA229" s="147">
        <f t="shared" ref="CA229:CA235" si="5620">IF(OR($H229=0,BZ229=0),0,BZ229/$H229)</f>
        <v>1</v>
      </c>
      <c r="CB229" s="194">
        <f t="shared" ref="CB229:CB235" si="5621">IF(OR($F229="",$G229="",$H229=""),0,MIN(MAX(IF($F229&gt;CC$1,0,((($G229-$F229)-($G229-CC$1))*(10/$E229)/10)),0),1)*$H229)</f>
        <v>100</v>
      </c>
      <c r="CC229" s="147">
        <f t="shared" ref="CC229:CC235" si="5622">IF(OR($H229=0,CB229=0),0,CB229/$H229)</f>
        <v>1</v>
      </c>
      <c r="CD229" s="194">
        <f t="shared" ref="CD229:CD235" si="5623">IF(OR($F229="",$G229="",$H229=""),0,MIN(MAX(IF($F229&gt;CE$1,0,((($G229-$F229)-($G229-CE$1))*(10/$E229)/10)),0),1)*$H229)</f>
        <v>100</v>
      </c>
      <c r="CE229" s="147">
        <f t="shared" ref="CE229:CE235" si="5624">IF(OR($H229=0,CD229=0),0,CD229/$H229)</f>
        <v>1</v>
      </c>
      <c r="CF229" s="194">
        <f t="shared" ref="CF229:CF235" si="5625">IF(OR($F229="",$G229="",$H229=""),0,MIN(MAX(IF($F229&gt;CG$1,0,((($G229-$F229)-($G229-CG$1))*(10/$E229)/10)),0),1)*$H229)</f>
        <v>100</v>
      </c>
      <c r="CG229" s="147">
        <f t="shared" ref="CG229:CG235" si="5626">IF(OR($H229=0,CF229=0),0,CF229/$H229)</f>
        <v>1</v>
      </c>
      <c r="CH229" s="194">
        <f t="shared" ref="CH229:CH235" si="5627">IF(OR($F229="",$G229="",$H229=""),0,MIN(MAX(IF($F229&gt;CI$1,0,((($G229-$F229)-($G229-CI$1))*(10/$E229)/10)),0),1)*$H229)</f>
        <v>100</v>
      </c>
      <c r="CI229" s="147">
        <f t="shared" ref="CI229:CI235" si="5628">IF(OR($H229=0,CH229=0),0,CH229/$H229)</f>
        <v>1</v>
      </c>
      <c r="CJ229" s="194">
        <f t="shared" ref="CJ229:CJ235" si="5629">IF(OR($F229="",$G229="",$H229=""),0,MIN(MAX(IF($F229&gt;CK$1,0,((($G229-$F229)-($G229-CK$1))*(10/$E229)/10)),0),1)*$H229)</f>
        <v>100</v>
      </c>
      <c r="CK229" s="147">
        <f t="shared" ref="CK229:CK235" si="5630">IF(OR($H229=0,CJ229=0),0,CJ229/$H229)</f>
        <v>1</v>
      </c>
      <c r="CL229" s="194">
        <f t="shared" ref="CL229:CL235" si="5631">IF(OR($F229="",$G229="",$H229=""),0,MIN(MAX(IF($F229&gt;CM$1,0,((($G229-$F229)-($G229-CM$1))*(10/$E229)/10)),0),1)*$H229)</f>
        <v>100</v>
      </c>
      <c r="CM229" s="147">
        <f t="shared" ref="CM229:CM235" si="5632">IF(OR($H229=0,CL229=0),0,CL229/$H229)</f>
        <v>1</v>
      </c>
    </row>
    <row r="230" spans="1:91" s="142" customFormat="1" ht="14.1" customHeight="1">
      <c r="A230" s="74">
        <f t="shared" si="4964"/>
        <v>368</v>
      </c>
      <c r="B230" s="173" t="s">
        <v>54</v>
      </c>
      <c r="C230" s="174"/>
      <c r="D230" s="140">
        <v>14</v>
      </c>
      <c r="E230" s="140">
        <v>14</v>
      </c>
      <c r="F230" s="175">
        <v>45295</v>
      </c>
      <c r="G230" s="175">
        <v>45308</v>
      </c>
      <c r="H230" s="144">
        <v>100</v>
      </c>
      <c r="I230" s="144">
        <v>100</v>
      </c>
      <c r="J230" s="145" t="s">
        <v>32</v>
      </c>
      <c r="K230" s="141">
        <f t="shared" si="5558"/>
        <v>100</v>
      </c>
      <c r="L230" s="55">
        <f t="shared" si="5559"/>
        <v>0.16867469879518071</v>
      </c>
      <c r="M230" s="147">
        <f t="shared" si="5560"/>
        <v>1</v>
      </c>
      <c r="N230" s="148">
        <f t="shared" si="5561"/>
        <v>1</v>
      </c>
      <c r="O230" s="149">
        <f t="shared" si="5157"/>
        <v>0</v>
      </c>
      <c r="P230" s="150"/>
      <c r="T230" s="194">
        <f t="shared" si="5562"/>
        <v>0</v>
      </c>
      <c r="U230" s="147">
        <f t="shared" si="5563"/>
        <v>0</v>
      </c>
      <c r="V230" s="194">
        <f t="shared" si="5564"/>
        <v>0</v>
      </c>
      <c r="W230" s="147">
        <f t="shared" si="5563"/>
        <v>0</v>
      </c>
      <c r="X230" s="194">
        <f t="shared" si="5565"/>
        <v>0</v>
      </c>
      <c r="Y230" s="147">
        <f t="shared" ref="Y230" si="5633">IF(OR($H230=0,X230=0),0,X230/$H230)</f>
        <v>0</v>
      </c>
      <c r="Z230" s="194">
        <f t="shared" si="5567"/>
        <v>0</v>
      </c>
      <c r="AA230" s="147">
        <f t="shared" ref="AA230" si="5634">IF(OR($H230=0,Z230=0),0,Z230/$H230)</f>
        <v>0</v>
      </c>
      <c r="AB230" s="194">
        <f t="shared" si="5569"/>
        <v>0</v>
      </c>
      <c r="AC230" s="147">
        <f t="shared" ref="AC230" si="5635">IF(OR($H230=0,AB230=0),0,AB230/$H230)</f>
        <v>0</v>
      </c>
      <c r="AD230" s="194">
        <f t="shared" si="5571"/>
        <v>0</v>
      </c>
      <c r="AE230" s="147">
        <f t="shared" ref="AE230" si="5636">IF(OR($H230=0,AD230=0),0,AD230/$H230)</f>
        <v>0</v>
      </c>
      <c r="AF230" s="194">
        <f t="shared" si="5573"/>
        <v>0</v>
      </c>
      <c r="AG230" s="147">
        <f t="shared" ref="AG230" si="5637">IF(OR($H230=0,AF230=0),0,AF230/$H230)</f>
        <v>0</v>
      </c>
      <c r="AH230" s="194">
        <f t="shared" si="5575"/>
        <v>0</v>
      </c>
      <c r="AI230" s="147">
        <f t="shared" ref="AI230" si="5638">IF(OR($H230=0,AH230=0),0,AH230/$H230)</f>
        <v>0</v>
      </c>
      <c r="AJ230" s="194">
        <f t="shared" si="5577"/>
        <v>0</v>
      </c>
      <c r="AK230" s="147">
        <f t="shared" ref="AK230" si="5639">IF(OR($H230=0,AJ230=0),0,AJ230/$H230)</f>
        <v>0</v>
      </c>
      <c r="AL230" s="194">
        <f t="shared" si="5579"/>
        <v>0</v>
      </c>
      <c r="AM230" s="147">
        <f t="shared" ref="AM230" si="5640">IF(OR($H230=0,AL230=0),0,AL230/$H230)</f>
        <v>0</v>
      </c>
      <c r="AN230" s="194">
        <f t="shared" si="5581"/>
        <v>0</v>
      </c>
      <c r="AO230" s="147">
        <f t="shared" ref="AO230" si="5641">IF(OR($H230=0,AN230=0),0,AN230/$H230)</f>
        <v>0</v>
      </c>
      <c r="AP230" s="194">
        <f t="shared" si="5583"/>
        <v>7.1428571428571423</v>
      </c>
      <c r="AQ230" s="147">
        <f t="shared" ref="AQ230" si="5642">IF(OR($H230=0,AP230=0),0,AP230/$H230)</f>
        <v>7.1428571428571425E-2</v>
      </c>
      <c r="AR230" s="194">
        <f t="shared" si="5585"/>
        <v>57.142857142857139</v>
      </c>
      <c r="AS230" s="147">
        <f t="shared" ref="AS230" si="5643">IF(OR($H230=0,AR230=0),0,AR230/$H230)</f>
        <v>0.5714285714285714</v>
      </c>
      <c r="AT230" s="194">
        <f t="shared" si="5587"/>
        <v>100</v>
      </c>
      <c r="AU230" s="147">
        <f t="shared" ref="AU230" si="5644">IF(OR($H230=0,AT230=0),0,AT230/$H230)</f>
        <v>1</v>
      </c>
      <c r="AV230" s="194">
        <f t="shared" si="5589"/>
        <v>100</v>
      </c>
      <c r="AW230" s="147">
        <f t="shared" ref="AW230" si="5645">IF(OR($H230=0,AV230=0),0,AV230/$H230)</f>
        <v>1</v>
      </c>
      <c r="AX230" s="194">
        <f t="shared" si="5591"/>
        <v>100</v>
      </c>
      <c r="AY230" s="147">
        <f t="shared" ref="AY230" si="5646">IF(OR($H230=0,AX230=0),0,AX230/$H230)</f>
        <v>1</v>
      </c>
      <c r="AZ230" s="194">
        <f t="shared" si="5593"/>
        <v>100</v>
      </c>
      <c r="BA230" s="147">
        <f t="shared" ref="BA230" si="5647">IF(OR($H230=0,AZ230=0),0,AZ230/$H230)</f>
        <v>1</v>
      </c>
      <c r="BB230" s="194">
        <f t="shared" si="5595"/>
        <v>100</v>
      </c>
      <c r="BC230" s="147">
        <f t="shared" ref="BC230" si="5648">IF(OR($H230=0,BB230=0),0,BB230/$H230)</f>
        <v>1</v>
      </c>
      <c r="BD230" s="194">
        <f t="shared" si="5597"/>
        <v>100</v>
      </c>
      <c r="BE230" s="147">
        <f t="shared" ref="BE230" si="5649">IF(OR($H230=0,BD230=0),0,BD230/$H230)</f>
        <v>1</v>
      </c>
      <c r="BF230" s="194">
        <f t="shared" si="5599"/>
        <v>100</v>
      </c>
      <c r="BG230" s="147">
        <f t="shared" ref="BG230" si="5650">IF(OR($H230=0,BF230=0),0,BF230/$H230)</f>
        <v>1</v>
      </c>
      <c r="BH230" s="194">
        <f t="shared" si="5601"/>
        <v>100</v>
      </c>
      <c r="BI230" s="147">
        <f t="shared" ref="BI230" si="5651">IF(OR($H230=0,BH230=0),0,BH230/$H230)</f>
        <v>1</v>
      </c>
      <c r="BJ230" s="194">
        <f t="shared" si="5603"/>
        <v>100</v>
      </c>
      <c r="BK230" s="147">
        <f t="shared" ref="BK230" si="5652">IF(OR($H230=0,BJ230=0),0,BJ230/$H230)</f>
        <v>1</v>
      </c>
      <c r="BL230" s="194">
        <f t="shared" si="5605"/>
        <v>100</v>
      </c>
      <c r="BM230" s="147">
        <f t="shared" ref="BM230" si="5653">IF(OR($H230=0,BL230=0),0,BL230/$H230)</f>
        <v>1</v>
      </c>
      <c r="BN230" s="194">
        <f t="shared" si="5607"/>
        <v>100</v>
      </c>
      <c r="BO230" s="147">
        <f t="shared" ref="BO230" si="5654">IF(OR($H230=0,BN230=0),0,BN230/$H230)</f>
        <v>1</v>
      </c>
      <c r="BP230" s="194">
        <f t="shared" si="5609"/>
        <v>100</v>
      </c>
      <c r="BQ230" s="147">
        <f t="shared" ref="BQ230" si="5655">IF(OR($H230=0,BP230=0),0,BP230/$H230)</f>
        <v>1</v>
      </c>
      <c r="BR230" s="194">
        <f t="shared" si="5611"/>
        <v>100</v>
      </c>
      <c r="BS230" s="147">
        <f t="shared" ref="BS230" si="5656">IF(OR($H230=0,BR230=0),0,BR230/$H230)</f>
        <v>1</v>
      </c>
      <c r="BT230" s="194">
        <f t="shared" si="5613"/>
        <v>100</v>
      </c>
      <c r="BU230" s="147">
        <f t="shared" si="5614"/>
        <v>1</v>
      </c>
      <c r="BV230" s="194">
        <f t="shared" si="5615"/>
        <v>100</v>
      </c>
      <c r="BW230" s="147">
        <f t="shared" si="5616"/>
        <v>1</v>
      </c>
      <c r="BX230" s="194">
        <f t="shared" si="5617"/>
        <v>100</v>
      </c>
      <c r="BY230" s="147">
        <f t="shared" si="5618"/>
        <v>1</v>
      </c>
      <c r="BZ230" s="194">
        <f t="shared" si="5619"/>
        <v>100</v>
      </c>
      <c r="CA230" s="147">
        <f t="shared" si="5620"/>
        <v>1</v>
      </c>
      <c r="CB230" s="194">
        <f t="shared" si="5621"/>
        <v>100</v>
      </c>
      <c r="CC230" s="147">
        <f t="shared" si="5622"/>
        <v>1</v>
      </c>
      <c r="CD230" s="194">
        <f t="shared" si="5623"/>
        <v>100</v>
      </c>
      <c r="CE230" s="147">
        <f t="shared" si="5624"/>
        <v>1</v>
      </c>
      <c r="CF230" s="194">
        <f t="shared" si="5625"/>
        <v>100</v>
      </c>
      <c r="CG230" s="147">
        <f t="shared" si="5626"/>
        <v>1</v>
      </c>
      <c r="CH230" s="194">
        <f t="shared" si="5627"/>
        <v>100</v>
      </c>
      <c r="CI230" s="147">
        <f t="shared" si="5628"/>
        <v>1</v>
      </c>
      <c r="CJ230" s="194">
        <f t="shared" si="5629"/>
        <v>100</v>
      </c>
      <c r="CK230" s="147">
        <f t="shared" si="5630"/>
        <v>1</v>
      </c>
      <c r="CL230" s="194">
        <f t="shared" si="5631"/>
        <v>100</v>
      </c>
      <c r="CM230" s="147">
        <f t="shared" si="5632"/>
        <v>1</v>
      </c>
    </row>
    <row r="231" spans="1:91" s="142" customFormat="1" ht="14.1" customHeight="1">
      <c r="A231" s="74">
        <f t="shared" si="4964"/>
        <v>369</v>
      </c>
      <c r="B231" s="173" t="s">
        <v>60</v>
      </c>
      <c r="C231" s="174"/>
      <c r="D231" s="140">
        <v>14</v>
      </c>
      <c r="E231" s="140">
        <v>14</v>
      </c>
      <c r="F231" s="175">
        <v>45297</v>
      </c>
      <c r="G231" s="175">
        <v>45310</v>
      </c>
      <c r="H231" s="144">
        <v>100</v>
      </c>
      <c r="I231" s="144">
        <v>100</v>
      </c>
      <c r="J231" s="145" t="s">
        <v>32</v>
      </c>
      <c r="K231" s="141">
        <f t="shared" si="5558"/>
        <v>100</v>
      </c>
      <c r="L231" s="55">
        <f t="shared" si="5559"/>
        <v>0.16867469879518071</v>
      </c>
      <c r="M231" s="147">
        <f t="shared" si="5560"/>
        <v>1</v>
      </c>
      <c r="N231" s="148">
        <f t="shared" si="5561"/>
        <v>1</v>
      </c>
      <c r="O231" s="149">
        <f t="shared" si="5157"/>
        <v>0</v>
      </c>
      <c r="P231" s="150"/>
      <c r="T231" s="194">
        <f t="shared" si="5562"/>
        <v>0</v>
      </c>
      <c r="U231" s="147">
        <f t="shared" si="5563"/>
        <v>0</v>
      </c>
      <c r="V231" s="194">
        <f t="shared" si="5564"/>
        <v>0</v>
      </c>
      <c r="W231" s="147">
        <f t="shared" si="5563"/>
        <v>0</v>
      </c>
      <c r="X231" s="194">
        <f t="shared" si="5565"/>
        <v>0</v>
      </c>
      <c r="Y231" s="147">
        <f t="shared" ref="Y231" si="5657">IF(OR($H231=0,X231=0),0,X231/$H231)</f>
        <v>0</v>
      </c>
      <c r="Z231" s="194">
        <f t="shared" si="5567"/>
        <v>0</v>
      </c>
      <c r="AA231" s="147">
        <f t="shared" ref="AA231" si="5658">IF(OR($H231=0,Z231=0),0,Z231/$H231)</f>
        <v>0</v>
      </c>
      <c r="AB231" s="194">
        <f t="shared" si="5569"/>
        <v>0</v>
      </c>
      <c r="AC231" s="147">
        <f t="shared" ref="AC231" si="5659">IF(OR($H231=0,AB231=0),0,AB231/$H231)</f>
        <v>0</v>
      </c>
      <c r="AD231" s="194">
        <f t="shared" si="5571"/>
        <v>0</v>
      </c>
      <c r="AE231" s="147">
        <f t="shared" ref="AE231" si="5660">IF(OR($H231=0,AD231=0),0,AD231/$H231)</f>
        <v>0</v>
      </c>
      <c r="AF231" s="194">
        <f t="shared" si="5573"/>
        <v>0</v>
      </c>
      <c r="AG231" s="147">
        <f t="shared" ref="AG231" si="5661">IF(OR($H231=0,AF231=0),0,AF231/$H231)</f>
        <v>0</v>
      </c>
      <c r="AH231" s="194">
        <f t="shared" si="5575"/>
        <v>0</v>
      </c>
      <c r="AI231" s="147">
        <f t="shared" ref="AI231" si="5662">IF(OR($H231=0,AH231=0),0,AH231/$H231)</f>
        <v>0</v>
      </c>
      <c r="AJ231" s="194">
        <f t="shared" si="5577"/>
        <v>0</v>
      </c>
      <c r="AK231" s="147">
        <f t="shared" ref="AK231" si="5663">IF(OR($H231=0,AJ231=0),0,AJ231/$H231)</f>
        <v>0</v>
      </c>
      <c r="AL231" s="194">
        <f t="shared" si="5579"/>
        <v>0</v>
      </c>
      <c r="AM231" s="147">
        <f t="shared" ref="AM231" si="5664">IF(OR($H231=0,AL231=0),0,AL231/$H231)</f>
        <v>0</v>
      </c>
      <c r="AN231" s="194">
        <f t="shared" si="5581"/>
        <v>0</v>
      </c>
      <c r="AO231" s="147">
        <f t="shared" ref="AO231" si="5665">IF(OR($H231=0,AN231=0),0,AN231/$H231)</f>
        <v>0</v>
      </c>
      <c r="AP231" s="194">
        <f t="shared" si="5583"/>
        <v>0</v>
      </c>
      <c r="AQ231" s="147">
        <f t="shared" ref="AQ231" si="5666">IF(OR($H231=0,AP231=0),0,AP231/$H231)</f>
        <v>0</v>
      </c>
      <c r="AR231" s="194">
        <f t="shared" si="5585"/>
        <v>42.857142857142854</v>
      </c>
      <c r="AS231" s="147">
        <f t="shared" ref="AS231" si="5667">IF(OR($H231=0,AR231=0),0,AR231/$H231)</f>
        <v>0.42857142857142855</v>
      </c>
      <c r="AT231" s="194">
        <f t="shared" si="5587"/>
        <v>92.857142857142861</v>
      </c>
      <c r="AU231" s="147">
        <f t="shared" ref="AU231" si="5668">IF(OR($H231=0,AT231=0),0,AT231/$H231)</f>
        <v>0.9285714285714286</v>
      </c>
      <c r="AV231" s="194">
        <f t="shared" si="5589"/>
        <v>100</v>
      </c>
      <c r="AW231" s="147">
        <f t="shared" ref="AW231" si="5669">IF(OR($H231=0,AV231=0),0,AV231/$H231)</f>
        <v>1</v>
      </c>
      <c r="AX231" s="194">
        <f t="shared" si="5591"/>
        <v>100</v>
      </c>
      <c r="AY231" s="147">
        <f t="shared" ref="AY231" si="5670">IF(OR($H231=0,AX231=0),0,AX231/$H231)</f>
        <v>1</v>
      </c>
      <c r="AZ231" s="194">
        <f t="shared" si="5593"/>
        <v>100</v>
      </c>
      <c r="BA231" s="147">
        <f t="shared" ref="BA231" si="5671">IF(OR($H231=0,AZ231=0),0,AZ231/$H231)</f>
        <v>1</v>
      </c>
      <c r="BB231" s="194">
        <f t="shared" si="5595"/>
        <v>100</v>
      </c>
      <c r="BC231" s="147">
        <f t="shared" ref="BC231" si="5672">IF(OR($H231=0,BB231=0),0,BB231/$H231)</f>
        <v>1</v>
      </c>
      <c r="BD231" s="194">
        <f t="shared" si="5597"/>
        <v>100</v>
      </c>
      <c r="BE231" s="147">
        <f t="shared" ref="BE231" si="5673">IF(OR($H231=0,BD231=0),0,BD231/$H231)</f>
        <v>1</v>
      </c>
      <c r="BF231" s="194">
        <f t="shared" si="5599"/>
        <v>100</v>
      </c>
      <c r="BG231" s="147">
        <f t="shared" ref="BG231" si="5674">IF(OR($H231=0,BF231=0),0,BF231/$H231)</f>
        <v>1</v>
      </c>
      <c r="BH231" s="194">
        <f t="shared" si="5601"/>
        <v>100</v>
      </c>
      <c r="BI231" s="147">
        <f t="shared" ref="BI231" si="5675">IF(OR($H231=0,BH231=0),0,BH231/$H231)</f>
        <v>1</v>
      </c>
      <c r="BJ231" s="194">
        <f t="shared" si="5603"/>
        <v>100</v>
      </c>
      <c r="BK231" s="147">
        <f t="shared" ref="BK231" si="5676">IF(OR($H231=0,BJ231=0),0,BJ231/$H231)</f>
        <v>1</v>
      </c>
      <c r="BL231" s="194">
        <f t="shared" si="5605"/>
        <v>100</v>
      </c>
      <c r="BM231" s="147">
        <f t="shared" ref="BM231" si="5677">IF(OR($H231=0,BL231=0),0,BL231/$H231)</f>
        <v>1</v>
      </c>
      <c r="BN231" s="194">
        <f t="shared" si="5607"/>
        <v>100</v>
      </c>
      <c r="BO231" s="147">
        <f t="shared" ref="BO231" si="5678">IF(OR($H231=0,BN231=0),0,BN231/$H231)</f>
        <v>1</v>
      </c>
      <c r="BP231" s="194">
        <f t="shared" si="5609"/>
        <v>100</v>
      </c>
      <c r="BQ231" s="147">
        <f t="shared" ref="BQ231" si="5679">IF(OR($H231=0,BP231=0),0,BP231/$H231)</f>
        <v>1</v>
      </c>
      <c r="BR231" s="194">
        <f t="shared" si="5611"/>
        <v>100</v>
      </c>
      <c r="BS231" s="147">
        <f t="shared" ref="BS231" si="5680">IF(OR($H231=0,BR231=0),0,BR231/$H231)</f>
        <v>1</v>
      </c>
      <c r="BT231" s="194">
        <f t="shared" si="5613"/>
        <v>100</v>
      </c>
      <c r="BU231" s="147">
        <f t="shared" si="5614"/>
        <v>1</v>
      </c>
      <c r="BV231" s="194">
        <f t="shared" si="5615"/>
        <v>100</v>
      </c>
      <c r="BW231" s="147">
        <f t="shared" si="5616"/>
        <v>1</v>
      </c>
      <c r="BX231" s="194">
        <f t="shared" si="5617"/>
        <v>100</v>
      </c>
      <c r="BY231" s="147">
        <f t="shared" si="5618"/>
        <v>1</v>
      </c>
      <c r="BZ231" s="194">
        <f t="shared" si="5619"/>
        <v>100</v>
      </c>
      <c r="CA231" s="147">
        <f t="shared" si="5620"/>
        <v>1</v>
      </c>
      <c r="CB231" s="194">
        <f t="shared" si="5621"/>
        <v>100</v>
      </c>
      <c r="CC231" s="147">
        <f t="shared" si="5622"/>
        <v>1</v>
      </c>
      <c r="CD231" s="194">
        <f t="shared" si="5623"/>
        <v>100</v>
      </c>
      <c r="CE231" s="147">
        <f t="shared" si="5624"/>
        <v>1</v>
      </c>
      <c r="CF231" s="194">
        <f t="shared" si="5625"/>
        <v>100</v>
      </c>
      <c r="CG231" s="147">
        <f t="shared" si="5626"/>
        <v>1</v>
      </c>
      <c r="CH231" s="194">
        <f t="shared" si="5627"/>
        <v>100</v>
      </c>
      <c r="CI231" s="147">
        <f t="shared" si="5628"/>
        <v>1</v>
      </c>
      <c r="CJ231" s="194">
        <f t="shared" si="5629"/>
        <v>100</v>
      </c>
      <c r="CK231" s="147">
        <f t="shared" si="5630"/>
        <v>1</v>
      </c>
      <c r="CL231" s="194">
        <f t="shared" si="5631"/>
        <v>100</v>
      </c>
      <c r="CM231" s="147">
        <f t="shared" si="5632"/>
        <v>1</v>
      </c>
    </row>
    <row r="232" spans="1:91" s="142" customFormat="1" ht="14.1" customHeight="1">
      <c r="A232" s="74">
        <f t="shared" si="4964"/>
        <v>370</v>
      </c>
      <c r="B232" s="173" t="s">
        <v>55</v>
      </c>
      <c r="C232" s="174"/>
      <c r="D232" s="140">
        <v>14</v>
      </c>
      <c r="E232" s="140">
        <v>14</v>
      </c>
      <c r="F232" s="175">
        <v>45301</v>
      </c>
      <c r="G232" s="175">
        <v>45314</v>
      </c>
      <c r="H232" s="144">
        <v>100</v>
      </c>
      <c r="I232" s="144">
        <v>100</v>
      </c>
      <c r="J232" s="145" t="s">
        <v>32</v>
      </c>
      <c r="K232" s="141">
        <f t="shared" si="5558"/>
        <v>100</v>
      </c>
      <c r="L232" s="55">
        <f t="shared" si="5559"/>
        <v>0.16867469879518071</v>
      </c>
      <c r="M232" s="147">
        <f t="shared" si="5560"/>
        <v>1</v>
      </c>
      <c r="N232" s="148">
        <f t="shared" si="5561"/>
        <v>1</v>
      </c>
      <c r="O232" s="149">
        <f t="shared" si="5157"/>
        <v>0</v>
      </c>
      <c r="P232" s="150"/>
      <c r="T232" s="194">
        <f t="shared" si="5562"/>
        <v>0</v>
      </c>
      <c r="U232" s="147">
        <f t="shared" si="5563"/>
        <v>0</v>
      </c>
      <c r="V232" s="194">
        <f t="shared" si="5564"/>
        <v>0</v>
      </c>
      <c r="W232" s="147">
        <f t="shared" si="5563"/>
        <v>0</v>
      </c>
      <c r="X232" s="194">
        <f t="shared" si="5565"/>
        <v>0</v>
      </c>
      <c r="Y232" s="147">
        <f t="shared" ref="Y232" si="5681">IF(OR($H232=0,X232=0),0,X232/$H232)</f>
        <v>0</v>
      </c>
      <c r="Z232" s="194">
        <f t="shared" si="5567"/>
        <v>0</v>
      </c>
      <c r="AA232" s="147">
        <f t="shared" ref="AA232" si="5682">IF(OR($H232=0,Z232=0),0,Z232/$H232)</f>
        <v>0</v>
      </c>
      <c r="AB232" s="194">
        <f t="shared" si="5569"/>
        <v>0</v>
      </c>
      <c r="AC232" s="147">
        <f t="shared" ref="AC232" si="5683">IF(OR($H232=0,AB232=0),0,AB232/$H232)</f>
        <v>0</v>
      </c>
      <c r="AD232" s="194">
        <f t="shared" si="5571"/>
        <v>0</v>
      </c>
      <c r="AE232" s="147">
        <f t="shared" ref="AE232" si="5684">IF(OR($H232=0,AD232=0),0,AD232/$H232)</f>
        <v>0</v>
      </c>
      <c r="AF232" s="194">
        <f t="shared" si="5573"/>
        <v>0</v>
      </c>
      <c r="AG232" s="147">
        <f t="shared" ref="AG232" si="5685">IF(OR($H232=0,AF232=0),0,AF232/$H232)</f>
        <v>0</v>
      </c>
      <c r="AH232" s="194">
        <f t="shared" si="5575"/>
        <v>0</v>
      </c>
      <c r="AI232" s="147">
        <f t="shared" ref="AI232" si="5686">IF(OR($H232=0,AH232=0),0,AH232/$H232)</f>
        <v>0</v>
      </c>
      <c r="AJ232" s="194">
        <f t="shared" si="5577"/>
        <v>0</v>
      </c>
      <c r="AK232" s="147">
        <f t="shared" ref="AK232" si="5687">IF(OR($H232=0,AJ232=0),0,AJ232/$H232)</f>
        <v>0</v>
      </c>
      <c r="AL232" s="194">
        <f t="shared" si="5579"/>
        <v>0</v>
      </c>
      <c r="AM232" s="147">
        <f t="shared" ref="AM232" si="5688">IF(OR($H232=0,AL232=0),0,AL232/$H232)</f>
        <v>0</v>
      </c>
      <c r="AN232" s="194">
        <f t="shared" si="5581"/>
        <v>0</v>
      </c>
      <c r="AO232" s="147">
        <f t="shared" ref="AO232" si="5689">IF(OR($H232=0,AN232=0),0,AN232/$H232)</f>
        <v>0</v>
      </c>
      <c r="AP232" s="194">
        <f t="shared" si="5583"/>
        <v>0</v>
      </c>
      <c r="AQ232" s="147">
        <f t="shared" ref="AQ232" si="5690">IF(OR($H232=0,AP232=0),0,AP232/$H232)</f>
        <v>0</v>
      </c>
      <c r="AR232" s="194">
        <f t="shared" si="5585"/>
        <v>14.285714285714285</v>
      </c>
      <c r="AS232" s="147">
        <f t="shared" ref="AS232" si="5691">IF(OR($H232=0,AR232=0),0,AR232/$H232)</f>
        <v>0.14285714285714285</v>
      </c>
      <c r="AT232" s="194">
        <f t="shared" si="5587"/>
        <v>64.285714285714292</v>
      </c>
      <c r="AU232" s="147">
        <f t="shared" ref="AU232" si="5692">IF(OR($H232=0,AT232=0),0,AT232/$H232)</f>
        <v>0.6428571428571429</v>
      </c>
      <c r="AV232" s="194">
        <f t="shared" si="5589"/>
        <v>100</v>
      </c>
      <c r="AW232" s="147">
        <f t="shared" ref="AW232" si="5693">IF(OR($H232=0,AV232=0),0,AV232/$H232)</f>
        <v>1</v>
      </c>
      <c r="AX232" s="194">
        <f t="shared" si="5591"/>
        <v>100</v>
      </c>
      <c r="AY232" s="147">
        <f t="shared" ref="AY232" si="5694">IF(OR($H232=0,AX232=0),0,AX232/$H232)</f>
        <v>1</v>
      </c>
      <c r="AZ232" s="194">
        <f t="shared" si="5593"/>
        <v>100</v>
      </c>
      <c r="BA232" s="147">
        <f t="shared" ref="BA232" si="5695">IF(OR($H232=0,AZ232=0),0,AZ232/$H232)</f>
        <v>1</v>
      </c>
      <c r="BB232" s="194">
        <f t="shared" si="5595"/>
        <v>100</v>
      </c>
      <c r="BC232" s="147">
        <f t="shared" ref="BC232" si="5696">IF(OR($H232=0,BB232=0),0,BB232/$H232)</f>
        <v>1</v>
      </c>
      <c r="BD232" s="194">
        <f t="shared" si="5597"/>
        <v>100</v>
      </c>
      <c r="BE232" s="147">
        <f t="shared" ref="BE232" si="5697">IF(OR($H232=0,BD232=0),0,BD232/$H232)</f>
        <v>1</v>
      </c>
      <c r="BF232" s="194">
        <f t="shared" si="5599"/>
        <v>100</v>
      </c>
      <c r="BG232" s="147">
        <f t="shared" ref="BG232" si="5698">IF(OR($H232=0,BF232=0),0,BF232/$H232)</f>
        <v>1</v>
      </c>
      <c r="BH232" s="194">
        <f t="shared" si="5601"/>
        <v>100</v>
      </c>
      <c r="BI232" s="147">
        <f t="shared" ref="BI232" si="5699">IF(OR($H232=0,BH232=0),0,BH232/$H232)</f>
        <v>1</v>
      </c>
      <c r="BJ232" s="194">
        <f t="shared" si="5603"/>
        <v>100</v>
      </c>
      <c r="BK232" s="147">
        <f t="shared" ref="BK232" si="5700">IF(OR($H232=0,BJ232=0),0,BJ232/$H232)</f>
        <v>1</v>
      </c>
      <c r="BL232" s="194">
        <f t="shared" si="5605"/>
        <v>100</v>
      </c>
      <c r="BM232" s="147">
        <f t="shared" ref="BM232" si="5701">IF(OR($H232=0,BL232=0),0,BL232/$H232)</f>
        <v>1</v>
      </c>
      <c r="BN232" s="194">
        <f t="shared" si="5607"/>
        <v>100</v>
      </c>
      <c r="BO232" s="147">
        <f t="shared" ref="BO232" si="5702">IF(OR($H232=0,BN232=0),0,BN232/$H232)</f>
        <v>1</v>
      </c>
      <c r="BP232" s="194">
        <f t="shared" si="5609"/>
        <v>100</v>
      </c>
      <c r="BQ232" s="147">
        <f t="shared" ref="BQ232" si="5703">IF(OR($H232=0,BP232=0),0,BP232/$H232)</f>
        <v>1</v>
      </c>
      <c r="BR232" s="194">
        <f t="shared" si="5611"/>
        <v>100</v>
      </c>
      <c r="BS232" s="147">
        <f t="shared" ref="BS232" si="5704">IF(OR($H232=0,BR232=0),0,BR232/$H232)</f>
        <v>1</v>
      </c>
      <c r="BT232" s="194">
        <f t="shared" si="5613"/>
        <v>100</v>
      </c>
      <c r="BU232" s="147">
        <f t="shared" si="5614"/>
        <v>1</v>
      </c>
      <c r="BV232" s="194">
        <f t="shared" si="5615"/>
        <v>100</v>
      </c>
      <c r="BW232" s="147">
        <f t="shared" si="5616"/>
        <v>1</v>
      </c>
      <c r="BX232" s="194">
        <f t="shared" si="5617"/>
        <v>100</v>
      </c>
      <c r="BY232" s="147">
        <f t="shared" si="5618"/>
        <v>1</v>
      </c>
      <c r="BZ232" s="194">
        <f t="shared" si="5619"/>
        <v>100</v>
      </c>
      <c r="CA232" s="147">
        <f t="shared" si="5620"/>
        <v>1</v>
      </c>
      <c r="CB232" s="194">
        <f t="shared" si="5621"/>
        <v>100</v>
      </c>
      <c r="CC232" s="147">
        <f t="shared" si="5622"/>
        <v>1</v>
      </c>
      <c r="CD232" s="194">
        <f t="shared" si="5623"/>
        <v>100</v>
      </c>
      <c r="CE232" s="147">
        <f t="shared" si="5624"/>
        <v>1</v>
      </c>
      <c r="CF232" s="194">
        <f t="shared" si="5625"/>
        <v>100</v>
      </c>
      <c r="CG232" s="147">
        <f t="shared" si="5626"/>
        <v>1</v>
      </c>
      <c r="CH232" s="194">
        <f t="shared" si="5627"/>
        <v>100</v>
      </c>
      <c r="CI232" s="147">
        <f t="shared" si="5628"/>
        <v>1</v>
      </c>
      <c r="CJ232" s="194">
        <f t="shared" si="5629"/>
        <v>100</v>
      </c>
      <c r="CK232" s="147">
        <f t="shared" si="5630"/>
        <v>1</v>
      </c>
      <c r="CL232" s="194">
        <f t="shared" si="5631"/>
        <v>100</v>
      </c>
      <c r="CM232" s="147">
        <f t="shared" si="5632"/>
        <v>1</v>
      </c>
    </row>
    <row r="233" spans="1:91" s="142" customFormat="1" ht="14.1" customHeight="1">
      <c r="A233" s="74">
        <f t="shared" si="4964"/>
        <v>371</v>
      </c>
      <c r="B233" s="173" t="s">
        <v>56</v>
      </c>
      <c r="C233" s="174"/>
      <c r="D233" s="140">
        <v>14</v>
      </c>
      <c r="E233" s="140">
        <v>14</v>
      </c>
      <c r="F233" s="175">
        <v>45304</v>
      </c>
      <c r="G233" s="175">
        <v>45317</v>
      </c>
      <c r="H233" s="144">
        <v>100</v>
      </c>
      <c r="I233" s="144">
        <v>100</v>
      </c>
      <c r="J233" s="145" t="s">
        <v>32</v>
      </c>
      <c r="K233" s="141">
        <f t="shared" si="5558"/>
        <v>100</v>
      </c>
      <c r="L233" s="55">
        <f t="shared" si="5559"/>
        <v>0.16867469879518071</v>
      </c>
      <c r="M233" s="147">
        <f t="shared" si="5560"/>
        <v>1</v>
      </c>
      <c r="N233" s="148">
        <f t="shared" si="5561"/>
        <v>1</v>
      </c>
      <c r="O233" s="149">
        <f t="shared" si="5157"/>
        <v>0</v>
      </c>
      <c r="P233" s="150"/>
      <c r="T233" s="194">
        <f t="shared" si="5562"/>
        <v>0</v>
      </c>
      <c r="U233" s="147">
        <f t="shared" si="5563"/>
        <v>0</v>
      </c>
      <c r="V233" s="194">
        <f t="shared" si="5564"/>
        <v>0</v>
      </c>
      <c r="W233" s="147">
        <f t="shared" si="5563"/>
        <v>0</v>
      </c>
      <c r="X233" s="194">
        <f t="shared" si="5565"/>
        <v>0</v>
      </c>
      <c r="Y233" s="147">
        <f t="shared" ref="Y233" si="5705">IF(OR($H233=0,X233=0),0,X233/$H233)</f>
        <v>0</v>
      </c>
      <c r="Z233" s="194">
        <f t="shared" si="5567"/>
        <v>0</v>
      </c>
      <c r="AA233" s="147">
        <f t="shared" ref="AA233" si="5706">IF(OR($H233=0,Z233=0),0,Z233/$H233)</f>
        <v>0</v>
      </c>
      <c r="AB233" s="194">
        <f t="shared" si="5569"/>
        <v>0</v>
      </c>
      <c r="AC233" s="147">
        <f t="shared" ref="AC233" si="5707">IF(OR($H233=0,AB233=0),0,AB233/$H233)</f>
        <v>0</v>
      </c>
      <c r="AD233" s="194">
        <f t="shared" si="5571"/>
        <v>0</v>
      </c>
      <c r="AE233" s="147">
        <f t="shared" ref="AE233" si="5708">IF(OR($H233=0,AD233=0),0,AD233/$H233)</f>
        <v>0</v>
      </c>
      <c r="AF233" s="194">
        <f t="shared" si="5573"/>
        <v>0</v>
      </c>
      <c r="AG233" s="147">
        <f t="shared" ref="AG233" si="5709">IF(OR($H233=0,AF233=0),0,AF233/$H233)</f>
        <v>0</v>
      </c>
      <c r="AH233" s="194">
        <f t="shared" si="5575"/>
        <v>0</v>
      </c>
      <c r="AI233" s="147">
        <f t="shared" ref="AI233" si="5710">IF(OR($H233=0,AH233=0),0,AH233/$H233)</f>
        <v>0</v>
      </c>
      <c r="AJ233" s="194">
        <f t="shared" si="5577"/>
        <v>0</v>
      </c>
      <c r="AK233" s="147">
        <f t="shared" ref="AK233" si="5711">IF(OR($H233=0,AJ233=0),0,AJ233/$H233)</f>
        <v>0</v>
      </c>
      <c r="AL233" s="194">
        <f t="shared" si="5579"/>
        <v>0</v>
      </c>
      <c r="AM233" s="147">
        <f t="shared" ref="AM233" si="5712">IF(OR($H233=0,AL233=0),0,AL233/$H233)</f>
        <v>0</v>
      </c>
      <c r="AN233" s="194">
        <f t="shared" si="5581"/>
        <v>0</v>
      </c>
      <c r="AO233" s="147">
        <f t="shared" ref="AO233" si="5713">IF(OR($H233=0,AN233=0),0,AN233/$H233)</f>
        <v>0</v>
      </c>
      <c r="AP233" s="194">
        <f t="shared" si="5583"/>
        <v>0</v>
      </c>
      <c r="AQ233" s="147">
        <f t="shared" ref="AQ233" si="5714">IF(OR($H233=0,AP233=0),0,AP233/$H233)</f>
        <v>0</v>
      </c>
      <c r="AR233" s="194">
        <f t="shared" si="5585"/>
        <v>0</v>
      </c>
      <c r="AS233" s="147">
        <f t="shared" ref="AS233" si="5715">IF(OR($H233=0,AR233=0),0,AR233/$H233)</f>
        <v>0</v>
      </c>
      <c r="AT233" s="194">
        <f t="shared" si="5587"/>
        <v>42.857142857142854</v>
      </c>
      <c r="AU233" s="147">
        <f t="shared" ref="AU233" si="5716">IF(OR($H233=0,AT233=0),0,AT233/$H233)</f>
        <v>0.42857142857142855</v>
      </c>
      <c r="AV233" s="194">
        <f t="shared" si="5589"/>
        <v>92.857142857142861</v>
      </c>
      <c r="AW233" s="147">
        <f t="shared" ref="AW233" si="5717">IF(OR($H233=0,AV233=0),0,AV233/$H233)</f>
        <v>0.9285714285714286</v>
      </c>
      <c r="AX233" s="194">
        <f t="shared" si="5591"/>
        <v>100</v>
      </c>
      <c r="AY233" s="147">
        <f t="shared" ref="AY233" si="5718">IF(OR($H233=0,AX233=0),0,AX233/$H233)</f>
        <v>1</v>
      </c>
      <c r="AZ233" s="194">
        <f t="shared" si="5593"/>
        <v>100</v>
      </c>
      <c r="BA233" s="147">
        <f t="shared" ref="BA233" si="5719">IF(OR($H233=0,AZ233=0),0,AZ233/$H233)</f>
        <v>1</v>
      </c>
      <c r="BB233" s="194">
        <f t="shared" si="5595"/>
        <v>100</v>
      </c>
      <c r="BC233" s="147">
        <f t="shared" ref="BC233" si="5720">IF(OR($H233=0,BB233=0),0,BB233/$H233)</f>
        <v>1</v>
      </c>
      <c r="BD233" s="194">
        <f t="shared" si="5597"/>
        <v>100</v>
      </c>
      <c r="BE233" s="147">
        <f t="shared" ref="BE233" si="5721">IF(OR($H233=0,BD233=0),0,BD233/$H233)</f>
        <v>1</v>
      </c>
      <c r="BF233" s="194">
        <f t="shared" si="5599"/>
        <v>100</v>
      </c>
      <c r="BG233" s="147">
        <f t="shared" ref="BG233" si="5722">IF(OR($H233=0,BF233=0),0,BF233/$H233)</f>
        <v>1</v>
      </c>
      <c r="BH233" s="194">
        <f t="shared" si="5601"/>
        <v>100</v>
      </c>
      <c r="BI233" s="147">
        <f t="shared" ref="BI233" si="5723">IF(OR($H233=0,BH233=0),0,BH233/$H233)</f>
        <v>1</v>
      </c>
      <c r="BJ233" s="194">
        <f t="shared" si="5603"/>
        <v>100</v>
      </c>
      <c r="BK233" s="147">
        <f t="shared" ref="BK233" si="5724">IF(OR($H233=0,BJ233=0),0,BJ233/$H233)</f>
        <v>1</v>
      </c>
      <c r="BL233" s="194">
        <f t="shared" si="5605"/>
        <v>100</v>
      </c>
      <c r="BM233" s="147">
        <f t="shared" ref="BM233" si="5725">IF(OR($H233=0,BL233=0),0,BL233/$H233)</f>
        <v>1</v>
      </c>
      <c r="BN233" s="194">
        <f t="shared" si="5607"/>
        <v>100</v>
      </c>
      <c r="BO233" s="147">
        <f t="shared" ref="BO233" si="5726">IF(OR($H233=0,BN233=0),0,BN233/$H233)</f>
        <v>1</v>
      </c>
      <c r="BP233" s="194">
        <f t="shared" si="5609"/>
        <v>100</v>
      </c>
      <c r="BQ233" s="147">
        <f t="shared" ref="BQ233" si="5727">IF(OR($H233=0,BP233=0),0,BP233/$H233)</f>
        <v>1</v>
      </c>
      <c r="BR233" s="194">
        <f t="shared" si="5611"/>
        <v>100</v>
      </c>
      <c r="BS233" s="147">
        <f t="shared" ref="BS233" si="5728">IF(OR($H233=0,BR233=0),0,BR233/$H233)</f>
        <v>1</v>
      </c>
      <c r="BT233" s="194">
        <f t="shared" si="5613"/>
        <v>100</v>
      </c>
      <c r="BU233" s="147">
        <f t="shared" si="5614"/>
        <v>1</v>
      </c>
      <c r="BV233" s="194">
        <f t="shared" si="5615"/>
        <v>100</v>
      </c>
      <c r="BW233" s="147">
        <f t="shared" si="5616"/>
        <v>1</v>
      </c>
      <c r="BX233" s="194">
        <f t="shared" si="5617"/>
        <v>100</v>
      </c>
      <c r="BY233" s="147">
        <f t="shared" si="5618"/>
        <v>1</v>
      </c>
      <c r="BZ233" s="194">
        <f t="shared" si="5619"/>
        <v>100</v>
      </c>
      <c r="CA233" s="147">
        <f t="shared" si="5620"/>
        <v>1</v>
      </c>
      <c r="CB233" s="194">
        <f t="shared" si="5621"/>
        <v>100</v>
      </c>
      <c r="CC233" s="147">
        <f t="shared" si="5622"/>
        <v>1</v>
      </c>
      <c r="CD233" s="194">
        <f t="shared" si="5623"/>
        <v>100</v>
      </c>
      <c r="CE233" s="147">
        <f t="shared" si="5624"/>
        <v>1</v>
      </c>
      <c r="CF233" s="194">
        <f t="shared" si="5625"/>
        <v>100</v>
      </c>
      <c r="CG233" s="147">
        <f t="shared" si="5626"/>
        <v>1</v>
      </c>
      <c r="CH233" s="194">
        <f t="shared" si="5627"/>
        <v>100</v>
      </c>
      <c r="CI233" s="147">
        <f t="shared" si="5628"/>
        <v>1</v>
      </c>
      <c r="CJ233" s="194">
        <f t="shared" si="5629"/>
        <v>100</v>
      </c>
      <c r="CK233" s="147">
        <f t="shared" si="5630"/>
        <v>1</v>
      </c>
      <c r="CL233" s="194">
        <f t="shared" si="5631"/>
        <v>100</v>
      </c>
      <c r="CM233" s="147">
        <f t="shared" si="5632"/>
        <v>1</v>
      </c>
    </row>
    <row r="234" spans="1:91" s="142" customFormat="1" ht="14.1" customHeight="1">
      <c r="A234" s="74">
        <f t="shared" si="4964"/>
        <v>372</v>
      </c>
      <c r="B234" s="173" t="s">
        <v>57</v>
      </c>
      <c r="C234" s="174"/>
      <c r="D234" s="140">
        <v>13</v>
      </c>
      <c r="E234" s="140">
        <v>13</v>
      </c>
      <c r="F234" s="175">
        <v>45306</v>
      </c>
      <c r="G234" s="175">
        <v>45318</v>
      </c>
      <c r="H234" s="144">
        <v>100</v>
      </c>
      <c r="I234" s="144">
        <v>100</v>
      </c>
      <c r="J234" s="145" t="s">
        <v>32</v>
      </c>
      <c r="K234" s="141">
        <f t="shared" si="5558"/>
        <v>100</v>
      </c>
      <c r="L234" s="55">
        <f t="shared" si="5559"/>
        <v>0.15662650602409639</v>
      </c>
      <c r="M234" s="147">
        <f t="shared" si="5560"/>
        <v>1</v>
      </c>
      <c r="N234" s="148">
        <f t="shared" si="5561"/>
        <v>1</v>
      </c>
      <c r="O234" s="149">
        <f t="shared" si="5157"/>
        <v>0</v>
      </c>
      <c r="P234" s="150"/>
      <c r="T234" s="194">
        <f t="shared" si="5562"/>
        <v>0</v>
      </c>
      <c r="U234" s="147">
        <f t="shared" si="5563"/>
        <v>0</v>
      </c>
      <c r="V234" s="194">
        <f t="shared" si="5564"/>
        <v>0</v>
      </c>
      <c r="W234" s="147">
        <f t="shared" si="5563"/>
        <v>0</v>
      </c>
      <c r="X234" s="194">
        <f t="shared" si="5565"/>
        <v>0</v>
      </c>
      <c r="Y234" s="147">
        <f t="shared" ref="Y234" si="5729">IF(OR($H234=0,X234=0),0,X234/$H234)</f>
        <v>0</v>
      </c>
      <c r="Z234" s="194">
        <f t="shared" si="5567"/>
        <v>0</v>
      </c>
      <c r="AA234" s="147">
        <f t="shared" ref="AA234" si="5730">IF(OR($H234=0,Z234=0),0,Z234/$H234)</f>
        <v>0</v>
      </c>
      <c r="AB234" s="194">
        <f t="shared" si="5569"/>
        <v>0</v>
      </c>
      <c r="AC234" s="147">
        <f t="shared" ref="AC234" si="5731">IF(OR($H234=0,AB234=0),0,AB234/$H234)</f>
        <v>0</v>
      </c>
      <c r="AD234" s="194">
        <f t="shared" si="5571"/>
        <v>0</v>
      </c>
      <c r="AE234" s="147">
        <f t="shared" ref="AE234" si="5732">IF(OR($H234=0,AD234=0),0,AD234/$H234)</f>
        <v>0</v>
      </c>
      <c r="AF234" s="194">
        <f t="shared" si="5573"/>
        <v>0</v>
      </c>
      <c r="AG234" s="147">
        <f t="shared" ref="AG234" si="5733">IF(OR($H234=0,AF234=0),0,AF234/$H234)</f>
        <v>0</v>
      </c>
      <c r="AH234" s="194">
        <f t="shared" si="5575"/>
        <v>0</v>
      </c>
      <c r="AI234" s="147">
        <f t="shared" ref="AI234" si="5734">IF(OR($H234=0,AH234=0),0,AH234/$H234)</f>
        <v>0</v>
      </c>
      <c r="AJ234" s="194">
        <f t="shared" si="5577"/>
        <v>0</v>
      </c>
      <c r="AK234" s="147">
        <f t="shared" ref="AK234" si="5735">IF(OR($H234=0,AJ234=0),0,AJ234/$H234)</f>
        <v>0</v>
      </c>
      <c r="AL234" s="194">
        <f t="shared" si="5579"/>
        <v>0</v>
      </c>
      <c r="AM234" s="147">
        <f t="shared" ref="AM234" si="5736">IF(OR($H234=0,AL234=0),0,AL234/$H234)</f>
        <v>0</v>
      </c>
      <c r="AN234" s="194">
        <f t="shared" si="5581"/>
        <v>0</v>
      </c>
      <c r="AO234" s="147">
        <f t="shared" ref="AO234" si="5737">IF(OR($H234=0,AN234=0),0,AN234/$H234)</f>
        <v>0</v>
      </c>
      <c r="AP234" s="194">
        <f t="shared" si="5583"/>
        <v>0</v>
      </c>
      <c r="AQ234" s="147">
        <f t="shared" ref="AQ234" si="5738">IF(OR($H234=0,AP234=0),0,AP234/$H234)</f>
        <v>0</v>
      </c>
      <c r="AR234" s="194">
        <f t="shared" si="5585"/>
        <v>0</v>
      </c>
      <c r="AS234" s="147">
        <f t="shared" ref="AS234" si="5739">IF(OR($H234=0,AR234=0),0,AR234/$H234)</f>
        <v>0</v>
      </c>
      <c r="AT234" s="194">
        <f t="shared" si="5587"/>
        <v>30.76923076923077</v>
      </c>
      <c r="AU234" s="147">
        <f t="shared" ref="AU234" si="5740">IF(OR($H234=0,AT234=0),0,AT234/$H234)</f>
        <v>0.30769230769230771</v>
      </c>
      <c r="AV234" s="194">
        <f t="shared" si="5589"/>
        <v>84.615384615384613</v>
      </c>
      <c r="AW234" s="147">
        <f t="shared" ref="AW234" si="5741">IF(OR($H234=0,AV234=0),0,AV234/$H234)</f>
        <v>0.84615384615384615</v>
      </c>
      <c r="AX234" s="194">
        <f t="shared" si="5591"/>
        <v>100</v>
      </c>
      <c r="AY234" s="147">
        <f t="shared" ref="AY234" si="5742">IF(OR($H234=0,AX234=0),0,AX234/$H234)</f>
        <v>1</v>
      </c>
      <c r="AZ234" s="194">
        <f t="shared" si="5593"/>
        <v>100</v>
      </c>
      <c r="BA234" s="147">
        <f t="shared" ref="BA234" si="5743">IF(OR($H234=0,AZ234=0),0,AZ234/$H234)</f>
        <v>1</v>
      </c>
      <c r="BB234" s="194">
        <f t="shared" si="5595"/>
        <v>100</v>
      </c>
      <c r="BC234" s="147">
        <f t="shared" ref="BC234" si="5744">IF(OR($H234=0,BB234=0),0,BB234/$H234)</f>
        <v>1</v>
      </c>
      <c r="BD234" s="194">
        <f t="shared" si="5597"/>
        <v>100</v>
      </c>
      <c r="BE234" s="147">
        <f t="shared" ref="BE234" si="5745">IF(OR($H234=0,BD234=0),0,BD234/$H234)</f>
        <v>1</v>
      </c>
      <c r="BF234" s="194">
        <f t="shared" si="5599"/>
        <v>100</v>
      </c>
      <c r="BG234" s="147">
        <f t="shared" ref="BG234" si="5746">IF(OR($H234=0,BF234=0),0,BF234/$H234)</f>
        <v>1</v>
      </c>
      <c r="BH234" s="194">
        <f t="shared" si="5601"/>
        <v>100</v>
      </c>
      <c r="BI234" s="147">
        <f t="shared" ref="BI234" si="5747">IF(OR($H234=0,BH234=0),0,BH234/$H234)</f>
        <v>1</v>
      </c>
      <c r="BJ234" s="194">
        <f t="shared" si="5603"/>
        <v>100</v>
      </c>
      <c r="BK234" s="147">
        <f t="shared" ref="BK234" si="5748">IF(OR($H234=0,BJ234=0),0,BJ234/$H234)</f>
        <v>1</v>
      </c>
      <c r="BL234" s="194">
        <f t="shared" si="5605"/>
        <v>100</v>
      </c>
      <c r="BM234" s="147">
        <f t="shared" ref="BM234" si="5749">IF(OR($H234=0,BL234=0),0,BL234/$H234)</f>
        <v>1</v>
      </c>
      <c r="BN234" s="194">
        <f t="shared" si="5607"/>
        <v>100</v>
      </c>
      <c r="BO234" s="147">
        <f t="shared" ref="BO234" si="5750">IF(OR($H234=0,BN234=0),0,BN234/$H234)</f>
        <v>1</v>
      </c>
      <c r="BP234" s="194">
        <f t="shared" si="5609"/>
        <v>100</v>
      </c>
      <c r="BQ234" s="147">
        <f t="shared" ref="BQ234" si="5751">IF(OR($H234=0,BP234=0),0,BP234/$H234)</f>
        <v>1</v>
      </c>
      <c r="BR234" s="194">
        <f t="shared" si="5611"/>
        <v>100</v>
      </c>
      <c r="BS234" s="147">
        <f t="shared" ref="BS234" si="5752">IF(OR($H234=0,BR234=0),0,BR234/$H234)</f>
        <v>1</v>
      </c>
      <c r="BT234" s="194">
        <f t="shared" si="5613"/>
        <v>100</v>
      </c>
      <c r="BU234" s="147">
        <f t="shared" si="5614"/>
        <v>1</v>
      </c>
      <c r="BV234" s="194">
        <f t="shared" si="5615"/>
        <v>100</v>
      </c>
      <c r="BW234" s="147">
        <f t="shared" si="5616"/>
        <v>1</v>
      </c>
      <c r="BX234" s="194">
        <f t="shared" si="5617"/>
        <v>100</v>
      </c>
      <c r="BY234" s="147">
        <f t="shared" si="5618"/>
        <v>1</v>
      </c>
      <c r="BZ234" s="194">
        <f t="shared" si="5619"/>
        <v>100</v>
      </c>
      <c r="CA234" s="147">
        <f t="shared" si="5620"/>
        <v>1</v>
      </c>
      <c r="CB234" s="194">
        <f t="shared" si="5621"/>
        <v>100</v>
      </c>
      <c r="CC234" s="147">
        <f t="shared" si="5622"/>
        <v>1</v>
      </c>
      <c r="CD234" s="194">
        <f t="shared" si="5623"/>
        <v>100</v>
      </c>
      <c r="CE234" s="147">
        <f t="shared" si="5624"/>
        <v>1</v>
      </c>
      <c r="CF234" s="194">
        <f t="shared" si="5625"/>
        <v>100</v>
      </c>
      <c r="CG234" s="147">
        <f t="shared" si="5626"/>
        <v>1</v>
      </c>
      <c r="CH234" s="194">
        <f t="shared" si="5627"/>
        <v>100</v>
      </c>
      <c r="CI234" s="147">
        <f t="shared" si="5628"/>
        <v>1</v>
      </c>
      <c r="CJ234" s="194">
        <f t="shared" si="5629"/>
        <v>100</v>
      </c>
      <c r="CK234" s="147">
        <f t="shared" si="5630"/>
        <v>1</v>
      </c>
      <c r="CL234" s="194">
        <f t="shared" si="5631"/>
        <v>100</v>
      </c>
      <c r="CM234" s="147">
        <f t="shared" si="5632"/>
        <v>1</v>
      </c>
    </row>
    <row r="235" spans="1:91" s="142" customFormat="1" ht="14.1" customHeight="1">
      <c r="A235" s="74">
        <f t="shared" si="4964"/>
        <v>373</v>
      </c>
      <c r="B235" s="173" t="s">
        <v>61</v>
      </c>
      <c r="C235" s="174"/>
      <c r="D235" s="140">
        <v>0</v>
      </c>
      <c r="E235" s="140">
        <v>1</v>
      </c>
      <c r="F235" s="175">
        <v>45318</v>
      </c>
      <c r="G235" s="175">
        <v>45318</v>
      </c>
      <c r="H235" s="144">
        <v>100</v>
      </c>
      <c r="I235" s="144">
        <v>100</v>
      </c>
      <c r="J235" s="145" t="s">
        <v>32</v>
      </c>
      <c r="K235" s="141">
        <f t="shared" si="5558"/>
        <v>100</v>
      </c>
      <c r="L235" s="55">
        <f t="shared" si="5559"/>
        <v>0</v>
      </c>
      <c r="M235" s="147">
        <f t="shared" si="5560"/>
        <v>1</v>
      </c>
      <c r="N235" s="148">
        <f t="shared" si="5561"/>
        <v>1</v>
      </c>
      <c r="O235" s="149">
        <f t="shared" si="5157"/>
        <v>0</v>
      </c>
      <c r="P235" s="150"/>
      <c r="T235" s="194">
        <f t="shared" si="5562"/>
        <v>0</v>
      </c>
      <c r="U235" s="147">
        <f t="shared" si="5563"/>
        <v>0</v>
      </c>
      <c r="V235" s="194">
        <f t="shared" si="5564"/>
        <v>0</v>
      </c>
      <c r="W235" s="147">
        <f t="shared" si="5563"/>
        <v>0</v>
      </c>
      <c r="X235" s="194">
        <f t="shared" si="5565"/>
        <v>0</v>
      </c>
      <c r="Y235" s="147">
        <f t="shared" ref="Y235" si="5753">IF(OR($H235=0,X235=0),0,X235/$H235)</f>
        <v>0</v>
      </c>
      <c r="Z235" s="194">
        <f t="shared" si="5567"/>
        <v>0</v>
      </c>
      <c r="AA235" s="147">
        <f t="shared" ref="AA235" si="5754">IF(OR($H235=0,Z235=0),0,Z235/$H235)</f>
        <v>0</v>
      </c>
      <c r="AB235" s="194">
        <f t="shared" si="5569"/>
        <v>0</v>
      </c>
      <c r="AC235" s="147">
        <f t="shared" ref="AC235" si="5755">IF(OR($H235=0,AB235=0),0,AB235/$H235)</f>
        <v>0</v>
      </c>
      <c r="AD235" s="194">
        <f t="shared" si="5571"/>
        <v>0</v>
      </c>
      <c r="AE235" s="147">
        <f t="shared" ref="AE235" si="5756">IF(OR($H235=0,AD235=0),0,AD235/$H235)</f>
        <v>0</v>
      </c>
      <c r="AF235" s="194">
        <f t="shared" si="5573"/>
        <v>0</v>
      </c>
      <c r="AG235" s="147">
        <f t="shared" ref="AG235" si="5757">IF(OR($H235=0,AF235=0),0,AF235/$H235)</f>
        <v>0</v>
      </c>
      <c r="AH235" s="194">
        <f t="shared" si="5575"/>
        <v>0</v>
      </c>
      <c r="AI235" s="147">
        <f t="shared" ref="AI235" si="5758">IF(OR($H235=0,AH235=0),0,AH235/$H235)</f>
        <v>0</v>
      </c>
      <c r="AJ235" s="194">
        <f t="shared" si="5577"/>
        <v>0</v>
      </c>
      <c r="AK235" s="147">
        <f t="shared" ref="AK235" si="5759">IF(OR($H235=0,AJ235=0),0,AJ235/$H235)</f>
        <v>0</v>
      </c>
      <c r="AL235" s="194">
        <f t="shared" si="5579"/>
        <v>0</v>
      </c>
      <c r="AM235" s="147">
        <f t="shared" ref="AM235" si="5760">IF(OR($H235=0,AL235=0),0,AL235/$H235)</f>
        <v>0</v>
      </c>
      <c r="AN235" s="194">
        <f t="shared" si="5581"/>
        <v>0</v>
      </c>
      <c r="AO235" s="147">
        <f t="shared" ref="AO235" si="5761">IF(OR($H235=0,AN235=0),0,AN235/$H235)</f>
        <v>0</v>
      </c>
      <c r="AP235" s="194">
        <f t="shared" si="5583"/>
        <v>0</v>
      </c>
      <c r="AQ235" s="147">
        <f t="shared" ref="AQ235" si="5762">IF(OR($H235=0,AP235=0),0,AP235/$H235)</f>
        <v>0</v>
      </c>
      <c r="AR235" s="194">
        <f t="shared" si="5585"/>
        <v>0</v>
      </c>
      <c r="AS235" s="147">
        <f t="shared" ref="AS235" si="5763">IF(OR($H235=0,AR235=0),0,AR235/$H235)</f>
        <v>0</v>
      </c>
      <c r="AT235" s="194">
        <f t="shared" si="5587"/>
        <v>0</v>
      </c>
      <c r="AU235" s="147">
        <f t="shared" ref="AU235" si="5764">IF(OR($H235=0,AT235=0),0,AT235/$H235)</f>
        <v>0</v>
      </c>
      <c r="AV235" s="194">
        <f t="shared" si="5589"/>
        <v>0</v>
      </c>
      <c r="AW235" s="147">
        <f t="shared" ref="AW235" si="5765">IF(OR($H235=0,AV235=0),0,AV235/$H235)</f>
        <v>0</v>
      </c>
      <c r="AX235" s="194">
        <f t="shared" si="5591"/>
        <v>100</v>
      </c>
      <c r="AY235" s="147">
        <f t="shared" ref="AY235" si="5766">IF(OR($H235=0,AX235=0),0,AX235/$H235)</f>
        <v>1</v>
      </c>
      <c r="AZ235" s="194">
        <f t="shared" si="5593"/>
        <v>100</v>
      </c>
      <c r="BA235" s="147">
        <f t="shared" ref="BA235" si="5767">IF(OR($H235=0,AZ235=0),0,AZ235/$H235)</f>
        <v>1</v>
      </c>
      <c r="BB235" s="194">
        <f t="shared" si="5595"/>
        <v>100</v>
      </c>
      <c r="BC235" s="147">
        <f t="shared" ref="BC235" si="5768">IF(OR($H235=0,BB235=0),0,BB235/$H235)</f>
        <v>1</v>
      </c>
      <c r="BD235" s="194">
        <f t="shared" si="5597"/>
        <v>100</v>
      </c>
      <c r="BE235" s="147">
        <f t="shared" ref="BE235" si="5769">IF(OR($H235=0,BD235=0),0,BD235/$H235)</f>
        <v>1</v>
      </c>
      <c r="BF235" s="194">
        <f t="shared" si="5599"/>
        <v>100</v>
      </c>
      <c r="BG235" s="147">
        <f t="shared" ref="BG235" si="5770">IF(OR($H235=0,BF235=0),0,BF235/$H235)</f>
        <v>1</v>
      </c>
      <c r="BH235" s="194">
        <f t="shared" si="5601"/>
        <v>100</v>
      </c>
      <c r="BI235" s="147">
        <f t="shared" ref="BI235" si="5771">IF(OR($H235=0,BH235=0),0,BH235/$H235)</f>
        <v>1</v>
      </c>
      <c r="BJ235" s="194">
        <f t="shared" si="5603"/>
        <v>100</v>
      </c>
      <c r="BK235" s="147">
        <f t="shared" ref="BK235" si="5772">IF(OR($H235=0,BJ235=0),0,BJ235/$H235)</f>
        <v>1</v>
      </c>
      <c r="BL235" s="194">
        <f t="shared" si="5605"/>
        <v>100</v>
      </c>
      <c r="BM235" s="147">
        <f t="shared" ref="BM235" si="5773">IF(OR($H235=0,BL235=0),0,BL235/$H235)</f>
        <v>1</v>
      </c>
      <c r="BN235" s="194">
        <f t="shared" si="5607"/>
        <v>100</v>
      </c>
      <c r="BO235" s="147">
        <f t="shared" ref="BO235" si="5774">IF(OR($H235=0,BN235=0),0,BN235/$H235)</f>
        <v>1</v>
      </c>
      <c r="BP235" s="194">
        <f t="shared" si="5609"/>
        <v>100</v>
      </c>
      <c r="BQ235" s="147">
        <f t="shared" ref="BQ235" si="5775">IF(OR($H235=0,BP235=0),0,BP235/$H235)</f>
        <v>1</v>
      </c>
      <c r="BR235" s="194">
        <f t="shared" si="5611"/>
        <v>100</v>
      </c>
      <c r="BS235" s="147">
        <f t="shared" ref="BS235" si="5776">IF(OR($H235=0,BR235=0),0,BR235/$H235)</f>
        <v>1</v>
      </c>
      <c r="BT235" s="194">
        <f t="shared" si="5613"/>
        <v>100</v>
      </c>
      <c r="BU235" s="147">
        <f t="shared" si="5614"/>
        <v>1</v>
      </c>
      <c r="BV235" s="194">
        <f t="shared" si="5615"/>
        <v>100</v>
      </c>
      <c r="BW235" s="147">
        <f t="shared" si="5616"/>
        <v>1</v>
      </c>
      <c r="BX235" s="194">
        <f t="shared" si="5617"/>
        <v>100</v>
      </c>
      <c r="BY235" s="147">
        <f t="shared" si="5618"/>
        <v>1</v>
      </c>
      <c r="BZ235" s="194">
        <f t="shared" si="5619"/>
        <v>100</v>
      </c>
      <c r="CA235" s="147">
        <f t="shared" si="5620"/>
        <v>1</v>
      </c>
      <c r="CB235" s="194">
        <f t="shared" si="5621"/>
        <v>100</v>
      </c>
      <c r="CC235" s="147">
        <f t="shared" si="5622"/>
        <v>1</v>
      </c>
      <c r="CD235" s="194">
        <f t="shared" si="5623"/>
        <v>100</v>
      </c>
      <c r="CE235" s="147">
        <f t="shared" si="5624"/>
        <v>1</v>
      </c>
      <c r="CF235" s="194">
        <f t="shared" si="5625"/>
        <v>100</v>
      </c>
      <c r="CG235" s="147">
        <f t="shared" si="5626"/>
        <v>1</v>
      </c>
      <c r="CH235" s="194">
        <f t="shared" si="5627"/>
        <v>100</v>
      </c>
      <c r="CI235" s="147">
        <f t="shared" si="5628"/>
        <v>1</v>
      </c>
      <c r="CJ235" s="194">
        <f t="shared" si="5629"/>
        <v>100</v>
      </c>
      <c r="CK235" s="147">
        <f t="shared" si="5630"/>
        <v>1</v>
      </c>
      <c r="CL235" s="194">
        <f t="shared" si="5631"/>
        <v>100</v>
      </c>
      <c r="CM235" s="147">
        <f t="shared" si="5632"/>
        <v>1</v>
      </c>
    </row>
    <row r="236" spans="1:91" s="112" customFormat="1" ht="14.1" customHeight="1">
      <c r="A236" s="74">
        <f t="shared" si="4964"/>
        <v>374</v>
      </c>
      <c r="B236" s="182" t="s">
        <v>106</v>
      </c>
      <c r="C236" s="183"/>
      <c r="D236" s="124">
        <v>109</v>
      </c>
      <c r="E236" s="124">
        <v>31</v>
      </c>
      <c r="F236" s="184">
        <v>45274</v>
      </c>
      <c r="G236" s="184">
        <v>45304</v>
      </c>
      <c r="H236" s="115"/>
      <c r="I236" s="115"/>
      <c r="J236" s="116"/>
      <c r="K236" s="122"/>
      <c r="L236" s="123">
        <f>D236/$D$216</f>
        <v>0.34384858044164041</v>
      </c>
      <c r="M236" s="119" cm="1">
        <f t="array" ref="M236">SUMPRODUCT($L237:$L245*M237:M245)</f>
        <v>1</v>
      </c>
      <c r="N236" s="119" cm="1">
        <f t="array" ref="N236">SUMPRODUCT($L237:$L245*N237:N245)</f>
        <v>1</v>
      </c>
      <c r="O236" s="120">
        <f t="shared" si="5157"/>
        <v>0</v>
      </c>
      <c r="P236" s="121"/>
      <c r="T236" s="197"/>
      <c r="U236" s="119" cm="1">
        <f t="array" ref="U236">SUMPRODUCT($L237:$L245*U237:U245)</f>
        <v>0</v>
      </c>
      <c r="V236" s="197"/>
      <c r="W236" s="119" cm="1">
        <f t="array" ref="W236">SUMPRODUCT($L237:$L245*W237:W245)</f>
        <v>0</v>
      </c>
      <c r="X236" s="197"/>
      <c r="Y236" s="119" cm="1">
        <f t="array" ref="Y236">SUMPRODUCT($L237:$L245*Y237:Y245)</f>
        <v>0</v>
      </c>
      <c r="Z236" s="197"/>
      <c r="AA236" s="119" cm="1">
        <f t="array" ref="AA236">SUMPRODUCT($L237:$L245*AA237:AA245)</f>
        <v>0</v>
      </c>
      <c r="AB236" s="197"/>
      <c r="AC236" s="119" cm="1">
        <f t="array" ref="AC236">SUMPRODUCT($L237:$L245*AC237:AC245)</f>
        <v>0</v>
      </c>
      <c r="AD236" s="197"/>
      <c r="AE236" s="119" cm="1">
        <f t="array" ref="AE236">SUMPRODUCT($L237:$L245*AE237:AE245)</f>
        <v>0</v>
      </c>
      <c r="AF236" s="197"/>
      <c r="AG236" s="119" cm="1">
        <f t="array" ref="AG236">SUMPRODUCT($L237:$L245*AG237:AG245)</f>
        <v>0</v>
      </c>
      <c r="AH236" s="197"/>
      <c r="AI236" s="119" cm="1">
        <f t="array" ref="AI236">SUMPRODUCT($L237:$L245*AI237:AI245)</f>
        <v>0</v>
      </c>
      <c r="AJ236" s="197"/>
      <c r="AK236" s="119" cm="1">
        <f t="array" ref="AK236">SUMPRODUCT($L237:$L245*AK237:AK245)</f>
        <v>9.1743119266055051E-3</v>
      </c>
      <c r="AL236" s="197"/>
      <c r="AM236" s="119" cm="1">
        <f t="array" ref="AM236">SUMPRODUCT($L237:$L245*AM237:AM245)</f>
        <v>0.1743119266055046</v>
      </c>
      <c r="AN236" s="197"/>
      <c r="AO236" s="119" cm="1">
        <f t="array" ref="AO236">SUMPRODUCT($L237:$L245*AO237:AO245)</f>
        <v>0.47706422018348627</v>
      </c>
      <c r="AP236" s="197"/>
      <c r="AQ236" s="119" cm="1">
        <f t="array" ref="AQ236">SUMPRODUCT($L237:$L245*AQ237:AQ245)</f>
        <v>0.77981651376146799</v>
      </c>
      <c r="AR236" s="197"/>
      <c r="AS236" s="119" cm="1">
        <f t="array" ref="AS236">SUMPRODUCT($L237:$L245*AS237:AS245)</f>
        <v>0.97247706422018365</v>
      </c>
      <c r="AT236" s="197"/>
      <c r="AU236" s="119" cm="1">
        <f t="array" ref="AU236">SUMPRODUCT($L237:$L245*AU237:AU245)</f>
        <v>1</v>
      </c>
      <c r="AV236" s="197"/>
      <c r="AW236" s="119" cm="1">
        <f t="array" ref="AW236">SUMPRODUCT($L237:$L245*AW237:AW245)</f>
        <v>1</v>
      </c>
      <c r="AX236" s="197"/>
      <c r="AY236" s="119" cm="1">
        <f t="array" ref="AY236">SUMPRODUCT($L237:$L245*AY237:AY245)</f>
        <v>1</v>
      </c>
      <c r="AZ236" s="197"/>
      <c r="BA236" s="119" cm="1">
        <f t="array" ref="BA236">SUMPRODUCT($L237:$L245*BA237:BA245)</f>
        <v>1</v>
      </c>
      <c r="BB236" s="197"/>
      <c r="BC236" s="119" cm="1">
        <f t="array" ref="BC236">SUMPRODUCT($L237:$L245*BC237:BC245)</f>
        <v>1</v>
      </c>
      <c r="BD236" s="197"/>
      <c r="BE236" s="119" cm="1">
        <f t="array" ref="BE236">SUMPRODUCT($L237:$L245*BE237:BE245)</f>
        <v>1</v>
      </c>
      <c r="BF236" s="197"/>
      <c r="BG236" s="119" cm="1">
        <f t="array" ref="BG236">SUMPRODUCT($L237:$L245*BG237:BG245)</f>
        <v>1</v>
      </c>
      <c r="BH236" s="197"/>
      <c r="BI236" s="119" cm="1">
        <f t="array" ref="BI236">SUMPRODUCT($L237:$L245*BI237:BI245)</f>
        <v>1</v>
      </c>
      <c r="BJ236" s="197"/>
      <c r="BK236" s="119" cm="1">
        <f t="array" ref="BK236">SUMPRODUCT($L237:$L245*BK237:BK245)</f>
        <v>1</v>
      </c>
      <c r="BL236" s="197"/>
      <c r="BM236" s="119" cm="1">
        <f t="array" ref="BM236">SUMPRODUCT($L237:$L245*BM237:BM245)</f>
        <v>1</v>
      </c>
      <c r="BN236" s="197"/>
      <c r="BO236" s="119" cm="1">
        <f t="array" ref="BO236">SUMPRODUCT($L237:$L245*BO237:BO245)</f>
        <v>1</v>
      </c>
      <c r="BP236" s="197"/>
      <c r="BQ236" s="119" cm="1">
        <f t="array" ref="BQ236">SUMPRODUCT($L237:$L245*BQ237:BQ245)</f>
        <v>1</v>
      </c>
      <c r="BR236" s="197"/>
      <c r="BS236" s="119" cm="1">
        <f t="array" ref="BS236">SUMPRODUCT($L237:$L245*BS237:BS245)</f>
        <v>1</v>
      </c>
      <c r="BT236" s="197"/>
      <c r="BU236" s="119" cm="1">
        <f t="array" ref="BU236">SUMPRODUCT($L237:$L245*BU237:BU245)</f>
        <v>1</v>
      </c>
      <c r="BV236" s="197"/>
      <c r="BW236" s="119" cm="1">
        <f t="array" ref="BW236">SUMPRODUCT($L237:$L245*BW237:BW245)</f>
        <v>1</v>
      </c>
      <c r="BX236" s="197"/>
      <c r="BY236" s="119" cm="1">
        <f t="array" ref="BY236">SUMPRODUCT($L237:$L245*BY237:BY245)</f>
        <v>1</v>
      </c>
      <c r="BZ236" s="197"/>
      <c r="CA236" s="119" cm="1">
        <f t="array" ref="CA236">SUMPRODUCT($L237:$L245*CA237:CA245)</f>
        <v>1</v>
      </c>
      <c r="CB236" s="197"/>
      <c r="CC236" s="119" cm="1">
        <f t="array" ref="CC236">SUMPRODUCT($L237:$L245*CC237:CC245)</f>
        <v>1</v>
      </c>
      <c r="CD236" s="197"/>
      <c r="CE236" s="119" cm="1">
        <f t="array" ref="CE236">SUMPRODUCT($L237:$L245*CE237:CE245)</f>
        <v>1</v>
      </c>
      <c r="CF236" s="197"/>
      <c r="CG236" s="119" cm="1">
        <f t="array" ref="CG236">SUMPRODUCT($L237:$L245*CG237:CG245)</f>
        <v>1</v>
      </c>
      <c r="CH236" s="197"/>
      <c r="CI236" s="119" cm="1">
        <f t="array" ref="CI236">SUMPRODUCT($L237:$L245*CI237:CI245)</f>
        <v>1</v>
      </c>
      <c r="CJ236" s="197"/>
      <c r="CK236" s="119" cm="1">
        <f t="array" ref="CK236">SUMPRODUCT($L237:$L245*CK237:CK245)</f>
        <v>1</v>
      </c>
      <c r="CL236" s="197"/>
      <c r="CM236" s="119" cm="1">
        <f t="array" ref="CM236">SUMPRODUCT($L237:$L245*CM237:CM245)</f>
        <v>1</v>
      </c>
    </row>
    <row r="237" spans="1:91" s="142" customFormat="1" ht="14.1" customHeight="1">
      <c r="A237" s="74">
        <f t="shared" si="4964"/>
        <v>375</v>
      </c>
      <c r="B237" s="173" t="s">
        <v>49</v>
      </c>
      <c r="C237" s="174"/>
      <c r="D237" s="140">
        <v>14</v>
      </c>
      <c r="E237" s="140">
        <v>14</v>
      </c>
      <c r="F237" s="175">
        <v>45274</v>
      </c>
      <c r="G237" s="175">
        <v>45287</v>
      </c>
      <c r="H237" s="144">
        <v>100</v>
      </c>
      <c r="I237" s="144">
        <v>100</v>
      </c>
      <c r="J237" s="145" t="s">
        <v>32</v>
      </c>
      <c r="K237" s="141">
        <f t="shared" ref="K237:K246" si="5777">IF(OR(F237="",G237="",H237=""),0,MIN(MAX(IF(F237&gt;$O$1,0,(((G237-F237)-(G237-$O$1))*(10/E237)/10)),0),1)*H237)</f>
        <v>100</v>
      </c>
      <c r="L237" s="55">
        <f t="shared" ref="L237:L245" si="5778">D237/$D$236</f>
        <v>0.12844036697247707</v>
      </c>
      <c r="M237" s="147">
        <f t="shared" ref="M237:M246" si="5779">IF(OR(H237=0,K237=0),0,K237/H237)</f>
        <v>1</v>
      </c>
      <c r="N237" s="148">
        <f t="shared" ref="N237:N246" si="5780">IF(OR(H237=0,I237=0),0,I237/H237)</f>
        <v>1</v>
      </c>
      <c r="O237" s="149">
        <f t="shared" si="5157"/>
        <v>0</v>
      </c>
      <c r="P237" s="150"/>
      <c r="T237" s="194">
        <f t="shared" ref="T237:T246" si="5781">IF(OR($F237="",$G237="",$H237=""),0,MIN(MAX(IF($F237&gt;U$1,0,((($G237-$F237)-($G237-U$1))*(10/$E237)/10)),0),1)*$H237)</f>
        <v>0</v>
      </c>
      <c r="U237" s="147">
        <f t="shared" ref="U237:W246" si="5782">IF(OR($H237=0,T237=0),0,T237/$H237)</f>
        <v>0</v>
      </c>
      <c r="V237" s="194">
        <f t="shared" ref="V237:V246" si="5783">IF(OR($F237="",$G237="",$H237=""),0,MIN(MAX(IF($F237&gt;W$1,0,((($G237-$F237)-($G237-W$1))*(10/$E237)/10)),0),1)*$H237)</f>
        <v>0</v>
      </c>
      <c r="W237" s="147">
        <f t="shared" si="5782"/>
        <v>0</v>
      </c>
      <c r="X237" s="194">
        <f t="shared" ref="X237:X246" si="5784">IF(OR($F237="",$G237="",$H237=""),0,MIN(MAX(IF($F237&gt;Y$1,0,((($G237-$F237)-($G237-Y$1))*(10/$E237)/10)),0),1)*$H237)</f>
        <v>0</v>
      </c>
      <c r="Y237" s="147">
        <f t="shared" ref="Y237" si="5785">IF(OR($H237=0,X237=0),0,X237/$H237)</f>
        <v>0</v>
      </c>
      <c r="Z237" s="194">
        <f t="shared" ref="Z237:Z246" si="5786">IF(OR($F237="",$G237="",$H237=""),0,MIN(MAX(IF($F237&gt;AA$1,0,((($G237-$F237)-($G237-AA$1))*(10/$E237)/10)),0),1)*$H237)</f>
        <v>0</v>
      </c>
      <c r="AA237" s="147">
        <f t="shared" ref="AA237" si="5787">IF(OR($H237=0,Z237=0),0,Z237/$H237)</f>
        <v>0</v>
      </c>
      <c r="AB237" s="194">
        <f t="shared" ref="AB237:AB246" si="5788">IF(OR($F237="",$G237="",$H237=""),0,MIN(MAX(IF($F237&gt;AC$1,0,((($G237-$F237)-($G237-AC$1))*(10/$E237)/10)),0),1)*$H237)</f>
        <v>0</v>
      </c>
      <c r="AC237" s="147">
        <f t="shared" ref="AC237" si="5789">IF(OR($H237=0,AB237=0),0,AB237/$H237)</f>
        <v>0</v>
      </c>
      <c r="AD237" s="194">
        <f t="shared" ref="AD237:AD246" si="5790">IF(OR($F237="",$G237="",$H237=""),0,MIN(MAX(IF($F237&gt;AE$1,0,((($G237-$F237)-($G237-AE$1))*(10/$E237)/10)),0),1)*$H237)</f>
        <v>0</v>
      </c>
      <c r="AE237" s="147">
        <f t="shared" ref="AE237" si="5791">IF(OR($H237=0,AD237=0),0,AD237/$H237)</f>
        <v>0</v>
      </c>
      <c r="AF237" s="194">
        <f t="shared" ref="AF237:AF246" si="5792">IF(OR($F237="",$G237="",$H237=""),0,MIN(MAX(IF($F237&gt;AG$1,0,((($G237-$F237)-($G237-AG$1))*(10/$E237)/10)),0),1)*$H237)</f>
        <v>0</v>
      </c>
      <c r="AG237" s="147">
        <f t="shared" ref="AG237" si="5793">IF(OR($H237=0,AF237=0),0,AF237/$H237)</f>
        <v>0</v>
      </c>
      <c r="AH237" s="194">
        <f t="shared" ref="AH237:AH246" si="5794">IF(OR($F237="",$G237="",$H237=""),0,MIN(MAX(IF($F237&gt;AI$1,0,((($G237-$F237)-($G237-AI$1))*(10/$E237)/10)),0),1)*$H237)</f>
        <v>0</v>
      </c>
      <c r="AI237" s="147">
        <f t="shared" ref="AI237" si="5795">IF(OR($H237=0,AH237=0),0,AH237/$H237)</f>
        <v>0</v>
      </c>
      <c r="AJ237" s="194">
        <f t="shared" ref="AJ237:AJ246" si="5796">IF(OR($F237="",$G237="",$H237=""),0,MIN(MAX(IF($F237&gt;AK$1,0,((($G237-$F237)-($G237-AK$1))*(10/$E237)/10)),0),1)*$H237)</f>
        <v>7.1428571428571423</v>
      </c>
      <c r="AK237" s="147">
        <f t="shared" ref="AK237" si="5797">IF(OR($H237=0,AJ237=0),0,AJ237/$H237)</f>
        <v>7.1428571428571425E-2</v>
      </c>
      <c r="AL237" s="194">
        <f t="shared" ref="AL237:AL246" si="5798">IF(OR($F237="",$G237="",$H237=""),0,MIN(MAX(IF($F237&gt;AM$1,0,((($G237-$F237)-($G237-AM$1))*(10/$E237)/10)),0),1)*$H237)</f>
        <v>57.142857142857139</v>
      </c>
      <c r="AM237" s="147">
        <f t="shared" ref="AM237" si="5799">IF(OR($H237=0,AL237=0),0,AL237/$H237)</f>
        <v>0.5714285714285714</v>
      </c>
      <c r="AN237" s="194">
        <f t="shared" ref="AN237:AN246" si="5800">IF(OR($F237="",$G237="",$H237=""),0,MIN(MAX(IF($F237&gt;AO$1,0,((($G237-$F237)-($G237-AO$1))*(10/$E237)/10)),0),1)*$H237)</f>
        <v>100</v>
      </c>
      <c r="AO237" s="147">
        <f t="shared" ref="AO237" si="5801">IF(OR($H237=0,AN237=0),0,AN237/$H237)</f>
        <v>1</v>
      </c>
      <c r="AP237" s="194">
        <f t="shared" ref="AP237:AP246" si="5802">IF(OR($F237="",$G237="",$H237=""),0,MIN(MAX(IF($F237&gt;AQ$1,0,((($G237-$F237)-($G237-AQ$1))*(10/$E237)/10)),0),1)*$H237)</f>
        <v>100</v>
      </c>
      <c r="AQ237" s="147">
        <f t="shared" ref="AQ237" si="5803">IF(OR($H237=0,AP237=0),0,AP237/$H237)</f>
        <v>1</v>
      </c>
      <c r="AR237" s="194">
        <f t="shared" ref="AR237:AR246" si="5804">IF(OR($F237="",$G237="",$H237=""),0,MIN(MAX(IF($F237&gt;AS$1,0,((($G237-$F237)-($G237-AS$1))*(10/$E237)/10)),0),1)*$H237)</f>
        <v>100</v>
      </c>
      <c r="AS237" s="147">
        <f t="shared" ref="AS237" si="5805">IF(OR($H237=0,AR237=0),0,AR237/$H237)</f>
        <v>1</v>
      </c>
      <c r="AT237" s="194">
        <f t="shared" ref="AT237:AT246" si="5806">IF(OR($F237="",$G237="",$H237=""),0,MIN(MAX(IF($F237&gt;AU$1,0,((($G237-$F237)-($G237-AU$1))*(10/$E237)/10)),0),1)*$H237)</f>
        <v>100</v>
      </c>
      <c r="AU237" s="147">
        <f t="shared" ref="AU237" si="5807">IF(OR($H237=0,AT237=0),0,AT237/$H237)</f>
        <v>1</v>
      </c>
      <c r="AV237" s="194">
        <f t="shared" ref="AV237:AV246" si="5808">IF(OR($F237="",$G237="",$H237=""),0,MIN(MAX(IF($F237&gt;AW$1,0,((($G237-$F237)-($G237-AW$1))*(10/$E237)/10)),0),1)*$H237)</f>
        <v>100</v>
      </c>
      <c r="AW237" s="147">
        <f t="shared" ref="AW237" si="5809">IF(OR($H237=0,AV237=0),0,AV237/$H237)</f>
        <v>1</v>
      </c>
      <c r="AX237" s="194">
        <f t="shared" ref="AX237:AX246" si="5810">IF(OR($F237="",$G237="",$H237=""),0,MIN(MAX(IF($F237&gt;AY$1,0,((($G237-$F237)-($G237-AY$1))*(10/$E237)/10)),0),1)*$H237)</f>
        <v>100</v>
      </c>
      <c r="AY237" s="147">
        <f t="shared" ref="AY237" si="5811">IF(OR($H237=0,AX237=0),0,AX237/$H237)</f>
        <v>1</v>
      </c>
      <c r="AZ237" s="194">
        <f t="shared" ref="AZ237:AZ246" si="5812">IF(OR($F237="",$G237="",$H237=""),0,MIN(MAX(IF($F237&gt;BA$1,0,((($G237-$F237)-($G237-BA$1))*(10/$E237)/10)),0),1)*$H237)</f>
        <v>100</v>
      </c>
      <c r="BA237" s="147">
        <f t="shared" ref="BA237" si="5813">IF(OR($H237=0,AZ237=0),0,AZ237/$H237)</f>
        <v>1</v>
      </c>
      <c r="BB237" s="194">
        <f t="shared" ref="BB237:BB246" si="5814">IF(OR($F237="",$G237="",$H237=""),0,MIN(MAX(IF($F237&gt;BC$1,0,((($G237-$F237)-($G237-BC$1))*(10/$E237)/10)),0),1)*$H237)</f>
        <v>100</v>
      </c>
      <c r="BC237" s="147">
        <f t="shared" ref="BC237" si="5815">IF(OR($H237=0,BB237=0),0,BB237/$H237)</f>
        <v>1</v>
      </c>
      <c r="BD237" s="194">
        <f t="shared" ref="BD237:BD246" si="5816">IF(OR($F237="",$G237="",$H237=""),0,MIN(MAX(IF($F237&gt;BE$1,0,((($G237-$F237)-($G237-BE$1))*(10/$E237)/10)),0),1)*$H237)</f>
        <v>100</v>
      </c>
      <c r="BE237" s="147">
        <f t="shared" ref="BE237" si="5817">IF(OR($H237=0,BD237=0),0,BD237/$H237)</f>
        <v>1</v>
      </c>
      <c r="BF237" s="194">
        <f t="shared" ref="BF237:BF246" si="5818">IF(OR($F237="",$G237="",$H237=""),0,MIN(MAX(IF($F237&gt;BG$1,0,((($G237-$F237)-($G237-BG$1))*(10/$E237)/10)),0),1)*$H237)</f>
        <v>100</v>
      </c>
      <c r="BG237" s="147">
        <f t="shared" ref="BG237" si="5819">IF(OR($H237=0,BF237=0),0,BF237/$H237)</f>
        <v>1</v>
      </c>
      <c r="BH237" s="194">
        <f t="shared" ref="BH237:BH246" si="5820">IF(OR($F237="",$G237="",$H237=""),0,MIN(MAX(IF($F237&gt;BI$1,0,((($G237-$F237)-($G237-BI$1))*(10/$E237)/10)),0),1)*$H237)</f>
        <v>100</v>
      </c>
      <c r="BI237" s="147">
        <f t="shared" ref="BI237" si="5821">IF(OR($H237=0,BH237=0),0,BH237/$H237)</f>
        <v>1</v>
      </c>
      <c r="BJ237" s="194">
        <f t="shared" ref="BJ237:BJ246" si="5822">IF(OR($F237="",$G237="",$H237=""),0,MIN(MAX(IF($F237&gt;BK$1,0,((($G237-$F237)-($G237-BK$1))*(10/$E237)/10)),0),1)*$H237)</f>
        <v>100</v>
      </c>
      <c r="BK237" s="147">
        <f t="shared" ref="BK237" si="5823">IF(OR($H237=0,BJ237=0),0,BJ237/$H237)</f>
        <v>1</v>
      </c>
      <c r="BL237" s="194">
        <f t="shared" ref="BL237:BL246" si="5824">IF(OR($F237="",$G237="",$H237=""),0,MIN(MAX(IF($F237&gt;BM$1,0,((($G237-$F237)-($G237-BM$1))*(10/$E237)/10)),0),1)*$H237)</f>
        <v>100</v>
      </c>
      <c r="BM237" s="147">
        <f t="shared" ref="BM237" si="5825">IF(OR($H237=0,BL237=0),0,BL237/$H237)</f>
        <v>1</v>
      </c>
      <c r="BN237" s="194">
        <f t="shared" ref="BN237:BN246" si="5826">IF(OR($F237="",$G237="",$H237=""),0,MIN(MAX(IF($F237&gt;BO$1,0,((($G237-$F237)-($G237-BO$1))*(10/$E237)/10)),0),1)*$H237)</f>
        <v>100</v>
      </c>
      <c r="BO237" s="147">
        <f t="shared" ref="BO237" si="5827">IF(OR($H237=0,BN237=0),0,BN237/$H237)</f>
        <v>1</v>
      </c>
      <c r="BP237" s="194">
        <f t="shared" ref="BP237:BP246" si="5828">IF(OR($F237="",$G237="",$H237=""),0,MIN(MAX(IF($F237&gt;BQ$1,0,((($G237-$F237)-($G237-BQ$1))*(10/$E237)/10)),0),1)*$H237)</f>
        <v>100</v>
      </c>
      <c r="BQ237" s="147">
        <f t="shared" ref="BQ237" si="5829">IF(OR($H237=0,BP237=0),0,BP237/$H237)</f>
        <v>1</v>
      </c>
      <c r="BR237" s="194">
        <f t="shared" ref="BR237:BR246" si="5830">IF(OR($F237="",$G237="",$H237=""),0,MIN(MAX(IF($F237&gt;BS$1,0,((($G237-$F237)-($G237-BS$1))*(10/$E237)/10)),0),1)*$H237)</f>
        <v>100</v>
      </c>
      <c r="BS237" s="147">
        <f t="shared" ref="BS237" si="5831">IF(OR($H237=0,BR237=0),0,BR237/$H237)</f>
        <v>1</v>
      </c>
      <c r="BT237" s="194">
        <f t="shared" ref="BT237:BT246" si="5832">IF(OR($F237="",$G237="",$H237=""),0,MIN(MAX(IF($F237&gt;BU$1,0,((($G237-$F237)-($G237-BU$1))*(10/$E237)/10)),0),1)*$H237)</f>
        <v>100</v>
      </c>
      <c r="BU237" s="147">
        <f t="shared" ref="BU237:BU246" si="5833">IF(OR($H237=0,BT237=0),0,BT237/$H237)</f>
        <v>1</v>
      </c>
      <c r="BV237" s="194">
        <f t="shared" ref="BV237:BV246" si="5834">IF(OR($F237="",$G237="",$H237=""),0,MIN(MAX(IF($F237&gt;BW$1,0,((($G237-$F237)-($G237-BW$1))*(10/$E237)/10)),0),1)*$H237)</f>
        <v>100</v>
      </c>
      <c r="BW237" s="147">
        <f t="shared" ref="BW237:BW246" si="5835">IF(OR($H237=0,BV237=0),0,BV237/$H237)</f>
        <v>1</v>
      </c>
      <c r="BX237" s="194">
        <f t="shared" ref="BX237:BX246" si="5836">IF(OR($F237="",$G237="",$H237=""),0,MIN(MAX(IF($F237&gt;BY$1,0,((($G237-$F237)-($G237-BY$1))*(10/$E237)/10)),0),1)*$H237)</f>
        <v>100</v>
      </c>
      <c r="BY237" s="147">
        <f t="shared" ref="BY237:BY246" si="5837">IF(OR($H237=0,BX237=0),0,BX237/$H237)</f>
        <v>1</v>
      </c>
      <c r="BZ237" s="194">
        <f t="shared" ref="BZ237:BZ246" si="5838">IF(OR($F237="",$G237="",$H237=""),0,MIN(MAX(IF($F237&gt;CA$1,0,((($G237-$F237)-($G237-CA$1))*(10/$E237)/10)),0),1)*$H237)</f>
        <v>100</v>
      </c>
      <c r="CA237" s="147">
        <f t="shared" ref="CA237:CA246" si="5839">IF(OR($H237=0,BZ237=0),0,BZ237/$H237)</f>
        <v>1</v>
      </c>
      <c r="CB237" s="194">
        <f t="shared" ref="CB237:CB246" si="5840">IF(OR($F237="",$G237="",$H237=""),0,MIN(MAX(IF($F237&gt;CC$1,0,((($G237-$F237)-($G237-CC$1))*(10/$E237)/10)),0),1)*$H237)</f>
        <v>100</v>
      </c>
      <c r="CC237" s="147">
        <f t="shared" ref="CC237:CC246" si="5841">IF(OR($H237=0,CB237=0),0,CB237/$H237)</f>
        <v>1</v>
      </c>
      <c r="CD237" s="194">
        <f t="shared" ref="CD237:CD246" si="5842">IF(OR($F237="",$G237="",$H237=""),0,MIN(MAX(IF($F237&gt;CE$1,0,((($G237-$F237)-($G237-CE$1))*(10/$E237)/10)),0),1)*$H237)</f>
        <v>100</v>
      </c>
      <c r="CE237" s="147">
        <f t="shared" ref="CE237:CE246" si="5843">IF(OR($H237=0,CD237=0),0,CD237/$H237)</f>
        <v>1</v>
      </c>
      <c r="CF237" s="194">
        <f t="shared" ref="CF237:CF246" si="5844">IF(OR($F237="",$G237="",$H237=""),0,MIN(MAX(IF($F237&gt;CG$1,0,((($G237-$F237)-($G237-CG$1))*(10/$E237)/10)),0),1)*$H237)</f>
        <v>100</v>
      </c>
      <c r="CG237" s="147">
        <f t="shared" ref="CG237:CG246" si="5845">IF(OR($H237=0,CF237=0),0,CF237/$H237)</f>
        <v>1</v>
      </c>
      <c r="CH237" s="194">
        <f t="shared" ref="CH237:CH246" si="5846">IF(OR($F237="",$G237="",$H237=""),0,MIN(MAX(IF($F237&gt;CI$1,0,((($G237-$F237)-($G237-CI$1))*(10/$E237)/10)),0),1)*$H237)</f>
        <v>100</v>
      </c>
      <c r="CI237" s="147">
        <f t="shared" ref="CI237:CI246" si="5847">IF(OR($H237=0,CH237=0),0,CH237/$H237)</f>
        <v>1</v>
      </c>
      <c r="CJ237" s="194">
        <f t="shared" ref="CJ237:CJ246" si="5848">IF(OR($F237="",$G237="",$H237=""),0,MIN(MAX(IF($F237&gt;CK$1,0,((($G237-$F237)-($G237-CK$1))*(10/$E237)/10)),0),1)*$H237)</f>
        <v>100</v>
      </c>
      <c r="CK237" s="147">
        <f t="shared" ref="CK237:CK246" si="5849">IF(OR($H237=0,CJ237=0),0,CJ237/$H237)</f>
        <v>1</v>
      </c>
      <c r="CL237" s="194">
        <f t="shared" ref="CL237:CL246" si="5850">IF(OR($F237="",$G237="",$H237=""),0,MIN(MAX(IF($F237&gt;CM$1,0,((($G237-$F237)-($G237-CM$1))*(10/$E237)/10)),0),1)*$H237)</f>
        <v>100</v>
      </c>
      <c r="CM237" s="147">
        <f t="shared" ref="CM237:CM246" si="5851">IF(OR($H237=0,CL237=0),0,CL237/$H237)</f>
        <v>1</v>
      </c>
    </row>
    <row r="238" spans="1:91" s="142" customFormat="1" ht="14.1" customHeight="1">
      <c r="A238" s="74">
        <f t="shared" si="4964"/>
        <v>376</v>
      </c>
      <c r="B238" s="173" t="s">
        <v>50</v>
      </c>
      <c r="C238" s="174"/>
      <c r="D238" s="140">
        <v>14</v>
      </c>
      <c r="E238" s="140">
        <v>14</v>
      </c>
      <c r="F238" s="175">
        <v>45276</v>
      </c>
      <c r="G238" s="175">
        <v>45289</v>
      </c>
      <c r="H238" s="144">
        <v>100</v>
      </c>
      <c r="I238" s="144">
        <v>100</v>
      </c>
      <c r="J238" s="145" t="s">
        <v>32</v>
      </c>
      <c r="K238" s="141">
        <f t="shared" si="5777"/>
        <v>100</v>
      </c>
      <c r="L238" s="55">
        <f t="shared" si="5778"/>
        <v>0.12844036697247707</v>
      </c>
      <c r="M238" s="147">
        <f t="shared" si="5779"/>
        <v>1</v>
      </c>
      <c r="N238" s="148">
        <f t="shared" si="5780"/>
        <v>1</v>
      </c>
      <c r="O238" s="149">
        <f t="shared" si="5157"/>
        <v>0</v>
      </c>
      <c r="P238" s="150"/>
      <c r="T238" s="194">
        <f t="shared" si="5781"/>
        <v>0</v>
      </c>
      <c r="U238" s="147">
        <f t="shared" si="5782"/>
        <v>0</v>
      </c>
      <c r="V238" s="194">
        <f t="shared" si="5783"/>
        <v>0</v>
      </c>
      <c r="W238" s="147">
        <f t="shared" si="5782"/>
        <v>0</v>
      </c>
      <c r="X238" s="194">
        <f t="shared" si="5784"/>
        <v>0</v>
      </c>
      <c r="Y238" s="147">
        <f t="shared" ref="Y238" si="5852">IF(OR($H238=0,X238=0),0,X238/$H238)</f>
        <v>0</v>
      </c>
      <c r="Z238" s="194">
        <f t="shared" si="5786"/>
        <v>0</v>
      </c>
      <c r="AA238" s="147">
        <f t="shared" ref="AA238" si="5853">IF(OR($H238=0,Z238=0),0,Z238/$H238)</f>
        <v>0</v>
      </c>
      <c r="AB238" s="194">
        <f t="shared" si="5788"/>
        <v>0</v>
      </c>
      <c r="AC238" s="147">
        <f t="shared" ref="AC238" si="5854">IF(OR($H238=0,AB238=0),0,AB238/$H238)</f>
        <v>0</v>
      </c>
      <c r="AD238" s="194">
        <f t="shared" si="5790"/>
        <v>0</v>
      </c>
      <c r="AE238" s="147">
        <f t="shared" ref="AE238" si="5855">IF(OR($H238=0,AD238=0),0,AD238/$H238)</f>
        <v>0</v>
      </c>
      <c r="AF238" s="194">
        <f t="shared" si="5792"/>
        <v>0</v>
      </c>
      <c r="AG238" s="147">
        <f t="shared" ref="AG238" si="5856">IF(OR($H238=0,AF238=0),0,AF238/$H238)</f>
        <v>0</v>
      </c>
      <c r="AH238" s="194">
        <f t="shared" si="5794"/>
        <v>0</v>
      </c>
      <c r="AI238" s="147">
        <f t="shared" ref="AI238" si="5857">IF(OR($H238=0,AH238=0),0,AH238/$H238)</f>
        <v>0</v>
      </c>
      <c r="AJ238" s="194">
        <f t="shared" si="5796"/>
        <v>0</v>
      </c>
      <c r="AK238" s="147">
        <f t="shared" ref="AK238" si="5858">IF(OR($H238=0,AJ238=0),0,AJ238/$H238)</f>
        <v>0</v>
      </c>
      <c r="AL238" s="194">
        <f t="shared" si="5798"/>
        <v>42.857142857142854</v>
      </c>
      <c r="AM238" s="147">
        <f t="shared" ref="AM238" si="5859">IF(OR($H238=0,AL238=0),0,AL238/$H238)</f>
        <v>0.42857142857142855</v>
      </c>
      <c r="AN238" s="194">
        <f t="shared" si="5800"/>
        <v>92.857142857142861</v>
      </c>
      <c r="AO238" s="147">
        <f t="shared" ref="AO238" si="5860">IF(OR($H238=0,AN238=0),0,AN238/$H238)</f>
        <v>0.9285714285714286</v>
      </c>
      <c r="AP238" s="194">
        <f t="shared" si="5802"/>
        <v>100</v>
      </c>
      <c r="AQ238" s="147">
        <f t="shared" ref="AQ238" si="5861">IF(OR($H238=0,AP238=0),0,AP238/$H238)</f>
        <v>1</v>
      </c>
      <c r="AR238" s="194">
        <f t="shared" si="5804"/>
        <v>100</v>
      </c>
      <c r="AS238" s="147">
        <f t="shared" ref="AS238" si="5862">IF(OR($H238=0,AR238=0),0,AR238/$H238)</f>
        <v>1</v>
      </c>
      <c r="AT238" s="194">
        <f t="shared" si="5806"/>
        <v>100</v>
      </c>
      <c r="AU238" s="147">
        <f t="shared" ref="AU238" si="5863">IF(OR($H238=0,AT238=0),0,AT238/$H238)</f>
        <v>1</v>
      </c>
      <c r="AV238" s="194">
        <f t="shared" si="5808"/>
        <v>100</v>
      </c>
      <c r="AW238" s="147">
        <f t="shared" ref="AW238" si="5864">IF(OR($H238=0,AV238=0),0,AV238/$H238)</f>
        <v>1</v>
      </c>
      <c r="AX238" s="194">
        <f t="shared" si="5810"/>
        <v>100</v>
      </c>
      <c r="AY238" s="147">
        <f t="shared" ref="AY238" si="5865">IF(OR($H238=0,AX238=0),0,AX238/$H238)</f>
        <v>1</v>
      </c>
      <c r="AZ238" s="194">
        <f t="shared" si="5812"/>
        <v>100</v>
      </c>
      <c r="BA238" s="147">
        <f t="shared" ref="BA238" si="5866">IF(OR($H238=0,AZ238=0),0,AZ238/$H238)</f>
        <v>1</v>
      </c>
      <c r="BB238" s="194">
        <f t="shared" si="5814"/>
        <v>100</v>
      </c>
      <c r="BC238" s="147">
        <f t="shared" ref="BC238" si="5867">IF(OR($H238=0,BB238=0),0,BB238/$H238)</f>
        <v>1</v>
      </c>
      <c r="BD238" s="194">
        <f t="shared" si="5816"/>
        <v>100</v>
      </c>
      <c r="BE238" s="147">
        <f t="shared" ref="BE238" si="5868">IF(OR($H238=0,BD238=0),0,BD238/$H238)</f>
        <v>1</v>
      </c>
      <c r="BF238" s="194">
        <f t="shared" si="5818"/>
        <v>100</v>
      </c>
      <c r="BG238" s="147">
        <f t="shared" ref="BG238" si="5869">IF(OR($H238=0,BF238=0),0,BF238/$H238)</f>
        <v>1</v>
      </c>
      <c r="BH238" s="194">
        <f t="shared" si="5820"/>
        <v>100</v>
      </c>
      <c r="BI238" s="147">
        <f t="shared" ref="BI238" si="5870">IF(OR($H238=0,BH238=0),0,BH238/$H238)</f>
        <v>1</v>
      </c>
      <c r="BJ238" s="194">
        <f t="shared" si="5822"/>
        <v>100</v>
      </c>
      <c r="BK238" s="147">
        <f t="shared" ref="BK238" si="5871">IF(OR($H238=0,BJ238=0),0,BJ238/$H238)</f>
        <v>1</v>
      </c>
      <c r="BL238" s="194">
        <f t="shared" si="5824"/>
        <v>100</v>
      </c>
      <c r="BM238" s="147">
        <f t="shared" ref="BM238" si="5872">IF(OR($H238=0,BL238=0),0,BL238/$H238)</f>
        <v>1</v>
      </c>
      <c r="BN238" s="194">
        <f t="shared" si="5826"/>
        <v>100</v>
      </c>
      <c r="BO238" s="147">
        <f t="shared" ref="BO238" si="5873">IF(OR($H238=0,BN238=0),0,BN238/$H238)</f>
        <v>1</v>
      </c>
      <c r="BP238" s="194">
        <f t="shared" si="5828"/>
        <v>100</v>
      </c>
      <c r="BQ238" s="147">
        <f t="shared" ref="BQ238" si="5874">IF(OR($H238=0,BP238=0),0,BP238/$H238)</f>
        <v>1</v>
      </c>
      <c r="BR238" s="194">
        <f t="shared" si="5830"/>
        <v>100</v>
      </c>
      <c r="BS238" s="147">
        <f t="shared" ref="BS238" si="5875">IF(OR($H238=0,BR238=0),0,BR238/$H238)</f>
        <v>1</v>
      </c>
      <c r="BT238" s="194">
        <f t="shared" si="5832"/>
        <v>100</v>
      </c>
      <c r="BU238" s="147">
        <f t="shared" si="5833"/>
        <v>1</v>
      </c>
      <c r="BV238" s="194">
        <f t="shared" si="5834"/>
        <v>100</v>
      </c>
      <c r="BW238" s="147">
        <f t="shared" si="5835"/>
        <v>1</v>
      </c>
      <c r="BX238" s="194">
        <f t="shared" si="5836"/>
        <v>100</v>
      </c>
      <c r="BY238" s="147">
        <f t="shared" si="5837"/>
        <v>1</v>
      </c>
      <c r="BZ238" s="194">
        <f t="shared" si="5838"/>
        <v>100</v>
      </c>
      <c r="CA238" s="147">
        <f t="shared" si="5839"/>
        <v>1</v>
      </c>
      <c r="CB238" s="194">
        <f t="shared" si="5840"/>
        <v>100</v>
      </c>
      <c r="CC238" s="147">
        <f t="shared" si="5841"/>
        <v>1</v>
      </c>
      <c r="CD238" s="194">
        <f t="shared" si="5842"/>
        <v>100</v>
      </c>
      <c r="CE238" s="147">
        <f t="shared" si="5843"/>
        <v>1</v>
      </c>
      <c r="CF238" s="194">
        <f t="shared" si="5844"/>
        <v>100</v>
      </c>
      <c r="CG238" s="147">
        <f t="shared" si="5845"/>
        <v>1</v>
      </c>
      <c r="CH238" s="194">
        <f t="shared" si="5846"/>
        <v>100</v>
      </c>
      <c r="CI238" s="147">
        <f t="shared" si="5847"/>
        <v>1</v>
      </c>
      <c r="CJ238" s="194">
        <f t="shared" si="5848"/>
        <v>100</v>
      </c>
      <c r="CK238" s="147">
        <f t="shared" si="5849"/>
        <v>1</v>
      </c>
      <c r="CL238" s="194">
        <f t="shared" si="5850"/>
        <v>100</v>
      </c>
      <c r="CM238" s="147">
        <f t="shared" si="5851"/>
        <v>1</v>
      </c>
    </row>
    <row r="239" spans="1:91" s="142" customFormat="1" ht="14.1" customHeight="1">
      <c r="A239" s="74">
        <f t="shared" si="4964"/>
        <v>377</v>
      </c>
      <c r="B239" s="173" t="s">
        <v>51</v>
      </c>
      <c r="C239" s="174"/>
      <c r="D239" s="140">
        <v>13</v>
      </c>
      <c r="E239" s="140">
        <v>13</v>
      </c>
      <c r="F239" s="175">
        <v>45278</v>
      </c>
      <c r="G239" s="175">
        <v>45290</v>
      </c>
      <c r="H239" s="144">
        <v>100</v>
      </c>
      <c r="I239" s="144">
        <v>100</v>
      </c>
      <c r="J239" s="145" t="s">
        <v>32</v>
      </c>
      <c r="K239" s="141">
        <f t="shared" si="5777"/>
        <v>100</v>
      </c>
      <c r="L239" s="55">
        <f t="shared" si="5778"/>
        <v>0.11926605504587157</v>
      </c>
      <c r="M239" s="147">
        <f t="shared" si="5779"/>
        <v>1</v>
      </c>
      <c r="N239" s="148">
        <f t="shared" si="5780"/>
        <v>1</v>
      </c>
      <c r="O239" s="149">
        <f t="shared" si="5157"/>
        <v>0</v>
      </c>
      <c r="P239" s="150"/>
      <c r="T239" s="194">
        <f t="shared" si="5781"/>
        <v>0</v>
      </c>
      <c r="U239" s="147">
        <f t="shared" si="5782"/>
        <v>0</v>
      </c>
      <c r="V239" s="194">
        <f t="shared" si="5783"/>
        <v>0</v>
      </c>
      <c r="W239" s="147">
        <f t="shared" si="5782"/>
        <v>0</v>
      </c>
      <c r="X239" s="194">
        <f t="shared" si="5784"/>
        <v>0</v>
      </c>
      <c r="Y239" s="147">
        <f t="shared" ref="Y239" si="5876">IF(OR($H239=0,X239=0),0,X239/$H239)</f>
        <v>0</v>
      </c>
      <c r="Z239" s="194">
        <f t="shared" si="5786"/>
        <v>0</v>
      </c>
      <c r="AA239" s="147">
        <f t="shared" ref="AA239" si="5877">IF(OR($H239=0,Z239=0),0,Z239/$H239)</f>
        <v>0</v>
      </c>
      <c r="AB239" s="194">
        <f t="shared" si="5788"/>
        <v>0</v>
      </c>
      <c r="AC239" s="147">
        <f t="shared" ref="AC239" si="5878">IF(OR($H239=0,AB239=0),0,AB239/$H239)</f>
        <v>0</v>
      </c>
      <c r="AD239" s="194">
        <f t="shared" si="5790"/>
        <v>0</v>
      </c>
      <c r="AE239" s="147">
        <f t="shared" ref="AE239" si="5879">IF(OR($H239=0,AD239=0),0,AD239/$H239)</f>
        <v>0</v>
      </c>
      <c r="AF239" s="194">
        <f t="shared" si="5792"/>
        <v>0</v>
      </c>
      <c r="AG239" s="147">
        <f t="shared" ref="AG239" si="5880">IF(OR($H239=0,AF239=0),0,AF239/$H239)</f>
        <v>0</v>
      </c>
      <c r="AH239" s="194">
        <f t="shared" si="5794"/>
        <v>0</v>
      </c>
      <c r="AI239" s="147">
        <f t="shared" ref="AI239" si="5881">IF(OR($H239=0,AH239=0),0,AH239/$H239)</f>
        <v>0</v>
      </c>
      <c r="AJ239" s="194">
        <f t="shared" si="5796"/>
        <v>0</v>
      </c>
      <c r="AK239" s="147">
        <f t="shared" ref="AK239" si="5882">IF(OR($H239=0,AJ239=0),0,AJ239/$H239)</f>
        <v>0</v>
      </c>
      <c r="AL239" s="194">
        <f t="shared" si="5798"/>
        <v>30.76923076923077</v>
      </c>
      <c r="AM239" s="147">
        <f t="shared" ref="AM239" si="5883">IF(OR($H239=0,AL239=0),0,AL239/$H239)</f>
        <v>0.30769230769230771</v>
      </c>
      <c r="AN239" s="194">
        <f t="shared" si="5800"/>
        <v>84.615384615384613</v>
      </c>
      <c r="AO239" s="147">
        <f t="shared" ref="AO239" si="5884">IF(OR($H239=0,AN239=0),0,AN239/$H239)</f>
        <v>0.84615384615384615</v>
      </c>
      <c r="AP239" s="194">
        <f t="shared" si="5802"/>
        <v>100</v>
      </c>
      <c r="AQ239" s="147">
        <f t="shared" ref="AQ239" si="5885">IF(OR($H239=0,AP239=0),0,AP239/$H239)</f>
        <v>1</v>
      </c>
      <c r="AR239" s="194">
        <f t="shared" si="5804"/>
        <v>100</v>
      </c>
      <c r="AS239" s="147">
        <f t="shared" ref="AS239" si="5886">IF(OR($H239=0,AR239=0),0,AR239/$H239)</f>
        <v>1</v>
      </c>
      <c r="AT239" s="194">
        <f t="shared" si="5806"/>
        <v>100</v>
      </c>
      <c r="AU239" s="147">
        <f t="shared" ref="AU239" si="5887">IF(OR($H239=0,AT239=0),0,AT239/$H239)</f>
        <v>1</v>
      </c>
      <c r="AV239" s="194">
        <f t="shared" si="5808"/>
        <v>100</v>
      </c>
      <c r="AW239" s="147">
        <f t="shared" ref="AW239" si="5888">IF(OR($H239=0,AV239=0),0,AV239/$H239)</f>
        <v>1</v>
      </c>
      <c r="AX239" s="194">
        <f t="shared" si="5810"/>
        <v>100</v>
      </c>
      <c r="AY239" s="147">
        <f t="shared" ref="AY239" si="5889">IF(OR($H239=0,AX239=0),0,AX239/$H239)</f>
        <v>1</v>
      </c>
      <c r="AZ239" s="194">
        <f t="shared" si="5812"/>
        <v>100</v>
      </c>
      <c r="BA239" s="147">
        <f t="shared" ref="BA239" si="5890">IF(OR($H239=0,AZ239=0),0,AZ239/$H239)</f>
        <v>1</v>
      </c>
      <c r="BB239" s="194">
        <f t="shared" si="5814"/>
        <v>100</v>
      </c>
      <c r="BC239" s="147">
        <f t="shared" ref="BC239" si="5891">IF(OR($H239=0,BB239=0),0,BB239/$H239)</f>
        <v>1</v>
      </c>
      <c r="BD239" s="194">
        <f t="shared" si="5816"/>
        <v>100</v>
      </c>
      <c r="BE239" s="147">
        <f t="shared" ref="BE239" si="5892">IF(OR($H239=0,BD239=0),0,BD239/$H239)</f>
        <v>1</v>
      </c>
      <c r="BF239" s="194">
        <f t="shared" si="5818"/>
        <v>100</v>
      </c>
      <c r="BG239" s="147">
        <f t="shared" ref="BG239" si="5893">IF(OR($H239=0,BF239=0),0,BF239/$H239)</f>
        <v>1</v>
      </c>
      <c r="BH239" s="194">
        <f t="shared" si="5820"/>
        <v>100</v>
      </c>
      <c r="BI239" s="147">
        <f t="shared" ref="BI239" si="5894">IF(OR($H239=0,BH239=0),0,BH239/$H239)</f>
        <v>1</v>
      </c>
      <c r="BJ239" s="194">
        <f t="shared" si="5822"/>
        <v>100</v>
      </c>
      <c r="BK239" s="147">
        <f t="shared" ref="BK239" si="5895">IF(OR($H239=0,BJ239=0),0,BJ239/$H239)</f>
        <v>1</v>
      </c>
      <c r="BL239" s="194">
        <f t="shared" si="5824"/>
        <v>100</v>
      </c>
      <c r="BM239" s="147">
        <f t="shared" ref="BM239" si="5896">IF(OR($H239=0,BL239=0),0,BL239/$H239)</f>
        <v>1</v>
      </c>
      <c r="BN239" s="194">
        <f t="shared" si="5826"/>
        <v>100</v>
      </c>
      <c r="BO239" s="147">
        <f t="shared" ref="BO239" si="5897">IF(OR($H239=0,BN239=0),0,BN239/$H239)</f>
        <v>1</v>
      </c>
      <c r="BP239" s="194">
        <f t="shared" si="5828"/>
        <v>100</v>
      </c>
      <c r="BQ239" s="147">
        <f t="shared" ref="BQ239" si="5898">IF(OR($H239=0,BP239=0),0,BP239/$H239)</f>
        <v>1</v>
      </c>
      <c r="BR239" s="194">
        <f t="shared" si="5830"/>
        <v>100</v>
      </c>
      <c r="BS239" s="147">
        <f t="shared" ref="BS239" si="5899">IF(OR($H239=0,BR239=0),0,BR239/$H239)</f>
        <v>1</v>
      </c>
      <c r="BT239" s="194">
        <f t="shared" si="5832"/>
        <v>100</v>
      </c>
      <c r="BU239" s="147">
        <f t="shared" si="5833"/>
        <v>1</v>
      </c>
      <c r="BV239" s="194">
        <f t="shared" si="5834"/>
        <v>100</v>
      </c>
      <c r="BW239" s="147">
        <f t="shared" si="5835"/>
        <v>1</v>
      </c>
      <c r="BX239" s="194">
        <f t="shared" si="5836"/>
        <v>100</v>
      </c>
      <c r="BY239" s="147">
        <f t="shared" si="5837"/>
        <v>1</v>
      </c>
      <c r="BZ239" s="194">
        <f t="shared" si="5838"/>
        <v>100</v>
      </c>
      <c r="CA239" s="147">
        <f t="shared" si="5839"/>
        <v>1</v>
      </c>
      <c r="CB239" s="194">
        <f t="shared" si="5840"/>
        <v>100</v>
      </c>
      <c r="CC239" s="147">
        <f t="shared" si="5841"/>
        <v>1</v>
      </c>
      <c r="CD239" s="194">
        <f t="shared" si="5842"/>
        <v>100</v>
      </c>
      <c r="CE239" s="147">
        <f t="shared" si="5843"/>
        <v>1</v>
      </c>
      <c r="CF239" s="194">
        <f t="shared" si="5844"/>
        <v>100</v>
      </c>
      <c r="CG239" s="147">
        <f t="shared" si="5845"/>
        <v>1</v>
      </c>
      <c r="CH239" s="194">
        <f t="shared" si="5846"/>
        <v>100</v>
      </c>
      <c r="CI239" s="147">
        <f t="shared" si="5847"/>
        <v>1</v>
      </c>
      <c r="CJ239" s="194">
        <f t="shared" si="5848"/>
        <v>100</v>
      </c>
      <c r="CK239" s="147">
        <f t="shared" si="5849"/>
        <v>1</v>
      </c>
      <c r="CL239" s="194">
        <f t="shared" si="5850"/>
        <v>100</v>
      </c>
      <c r="CM239" s="147">
        <f t="shared" si="5851"/>
        <v>1</v>
      </c>
    </row>
    <row r="240" spans="1:91" s="142" customFormat="1" ht="14.1" customHeight="1">
      <c r="A240" s="74">
        <f t="shared" si="4964"/>
        <v>378</v>
      </c>
      <c r="B240" s="173" t="s">
        <v>53</v>
      </c>
      <c r="C240" s="174"/>
      <c r="D240" s="140">
        <v>14</v>
      </c>
      <c r="E240" s="140">
        <v>14</v>
      </c>
      <c r="F240" s="175">
        <v>45281</v>
      </c>
      <c r="G240" s="175">
        <v>45294</v>
      </c>
      <c r="H240" s="144">
        <v>100</v>
      </c>
      <c r="I240" s="144">
        <v>100</v>
      </c>
      <c r="J240" s="145" t="s">
        <v>32</v>
      </c>
      <c r="K240" s="141">
        <f t="shared" si="5777"/>
        <v>100</v>
      </c>
      <c r="L240" s="55">
        <f t="shared" si="5778"/>
        <v>0.12844036697247707</v>
      </c>
      <c r="M240" s="147">
        <f t="shared" si="5779"/>
        <v>1</v>
      </c>
      <c r="N240" s="148">
        <f t="shared" si="5780"/>
        <v>1</v>
      </c>
      <c r="O240" s="149">
        <f t="shared" si="5157"/>
        <v>0</v>
      </c>
      <c r="P240" s="150"/>
      <c r="T240" s="194">
        <f t="shared" si="5781"/>
        <v>0</v>
      </c>
      <c r="U240" s="147">
        <f t="shared" si="5782"/>
        <v>0</v>
      </c>
      <c r="V240" s="194">
        <f t="shared" si="5783"/>
        <v>0</v>
      </c>
      <c r="W240" s="147">
        <f t="shared" si="5782"/>
        <v>0</v>
      </c>
      <c r="X240" s="194">
        <f t="shared" si="5784"/>
        <v>0</v>
      </c>
      <c r="Y240" s="147">
        <f t="shared" ref="Y240" si="5900">IF(OR($H240=0,X240=0),0,X240/$H240)</f>
        <v>0</v>
      </c>
      <c r="Z240" s="194">
        <f t="shared" si="5786"/>
        <v>0</v>
      </c>
      <c r="AA240" s="147">
        <f t="shared" ref="AA240" si="5901">IF(OR($H240=0,Z240=0),0,Z240/$H240)</f>
        <v>0</v>
      </c>
      <c r="AB240" s="194">
        <f t="shared" si="5788"/>
        <v>0</v>
      </c>
      <c r="AC240" s="147">
        <f t="shared" ref="AC240" si="5902">IF(OR($H240=0,AB240=0),0,AB240/$H240)</f>
        <v>0</v>
      </c>
      <c r="AD240" s="194">
        <f t="shared" si="5790"/>
        <v>0</v>
      </c>
      <c r="AE240" s="147">
        <f t="shared" ref="AE240" si="5903">IF(OR($H240=0,AD240=0),0,AD240/$H240)</f>
        <v>0</v>
      </c>
      <c r="AF240" s="194">
        <f t="shared" si="5792"/>
        <v>0</v>
      </c>
      <c r="AG240" s="147">
        <f t="shared" ref="AG240" si="5904">IF(OR($H240=0,AF240=0),0,AF240/$H240)</f>
        <v>0</v>
      </c>
      <c r="AH240" s="194">
        <f t="shared" si="5794"/>
        <v>0</v>
      </c>
      <c r="AI240" s="147">
        <f t="shared" ref="AI240" si="5905">IF(OR($H240=0,AH240=0),0,AH240/$H240)</f>
        <v>0</v>
      </c>
      <c r="AJ240" s="194">
        <f t="shared" si="5796"/>
        <v>0</v>
      </c>
      <c r="AK240" s="147">
        <f t="shared" ref="AK240" si="5906">IF(OR($H240=0,AJ240=0),0,AJ240/$H240)</f>
        <v>0</v>
      </c>
      <c r="AL240" s="194">
        <f t="shared" si="5798"/>
        <v>7.1428571428571423</v>
      </c>
      <c r="AM240" s="147">
        <f t="shared" ref="AM240" si="5907">IF(OR($H240=0,AL240=0),0,AL240/$H240)</f>
        <v>7.1428571428571425E-2</v>
      </c>
      <c r="AN240" s="194">
        <f t="shared" si="5800"/>
        <v>57.142857142857139</v>
      </c>
      <c r="AO240" s="147">
        <f t="shared" ref="AO240" si="5908">IF(OR($H240=0,AN240=0),0,AN240/$H240)</f>
        <v>0.5714285714285714</v>
      </c>
      <c r="AP240" s="194">
        <f t="shared" si="5802"/>
        <v>100</v>
      </c>
      <c r="AQ240" s="147">
        <f t="shared" ref="AQ240" si="5909">IF(OR($H240=0,AP240=0),0,AP240/$H240)</f>
        <v>1</v>
      </c>
      <c r="AR240" s="194">
        <f t="shared" si="5804"/>
        <v>100</v>
      </c>
      <c r="AS240" s="147">
        <f t="shared" ref="AS240" si="5910">IF(OR($H240=0,AR240=0),0,AR240/$H240)</f>
        <v>1</v>
      </c>
      <c r="AT240" s="194">
        <f t="shared" si="5806"/>
        <v>100</v>
      </c>
      <c r="AU240" s="147">
        <f t="shared" ref="AU240" si="5911">IF(OR($H240=0,AT240=0),0,AT240/$H240)</f>
        <v>1</v>
      </c>
      <c r="AV240" s="194">
        <f t="shared" si="5808"/>
        <v>100</v>
      </c>
      <c r="AW240" s="147">
        <f t="shared" ref="AW240" si="5912">IF(OR($H240=0,AV240=0),0,AV240/$H240)</f>
        <v>1</v>
      </c>
      <c r="AX240" s="194">
        <f t="shared" si="5810"/>
        <v>100</v>
      </c>
      <c r="AY240" s="147">
        <f t="shared" ref="AY240" si="5913">IF(OR($H240=0,AX240=0),0,AX240/$H240)</f>
        <v>1</v>
      </c>
      <c r="AZ240" s="194">
        <f t="shared" si="5812"/>
        <v>100</v>
      </c>
      <c r="BA240" s="147">
        <f t="shared" ref="BA240" si="5914">IF(OR($H240=0,AZ240=0),0,AZ240/$H240)</f>
        <v>1</v>
      </c>
      <c r="BB240" s="194">
        <f t="shared" si="5814"/>
        <v>100</v>
      </c>
      <c r="BC240" s="147">
        <f t="shared" ref="BC240" si="5915">IF(OR($H240=0,BB240=0),0,BB240/$H240)</f>
        <v>1</v>
      </c>
      <c r="BD240" s="194">
        <f t="shared" si="5816"/>
        <v>100</v>
      </c>
      <c r="BE240" s="147">
        <f t="shared" ref="BE240" si="5916">IF(OR($H240=0,BD240=0),0,BD240/$H240)</f>
        <v>1</v>
      </c>
      <c r="BF240" s="194">
        <f t="shared" si="5818"/>
        <v>100</v>
      </c>
      <c r="BG240" s="147">
        <f t="shared" ref="BG240" si="5917">IF(OR($H240=0,BF240=0),0,BF240/$H240)</f>
        <v>1</v>
      </c>
      <c r="BH240" s="194">
        <f t="shared" si="5820"/>
        <v>100</v>
      </c>
      <c r="BI240" s="147">
        <f t="shared" ref="BI240" si="5918">IF(OR($H240=0,BH240=0),0,BH240/$H240)</f>
        <v>1</v>
      </c>
      <c r="BJ240" s="194">
        <f t="shared" si="5822"/>
        <v>100</v>
      </c>
      <c r="BK240" s="147">
        <f t="shared" ref="BK240" si="5919">IF(OR($H240=0,BJ240=0),0,BJ240/$H240)</f>
        <v>1</v>
      </c>
      <c r="BL240" s="194">
        <f t="shared" si="5824"/>
        <v>100</v>
      </c>
      <c r="BM240" s="147">
        <f t="shared" ref="BM240" si="5920">IF(OR($H240=0,BL240=0),0,BL240/$H240)</f>
        <v>1</v>
      </c>
      <c r="BN240" s="194">
        <f t="shared" si="5826"/>
        <v>100</v>
      </c>
      <c r="BO240" s="147">
        <f t="shared" ref="BO240" si="5921">IF(OR($H240=0,BN240=0),0,BN240/$H240)</f>
        <v>1</v>
      </c>
      <c r="BP240" s="194">
        <f t="shared" si="5828"/>
        <v>100</v>
      </c>
      <c r="BQ240" s="147">
        <f t="shared" ref="BQ240" si="5922">IF(OR($H240=0,BP240=0),0,BP240/$H240)</f>
        <v>1</v>
      </c>
      <c r="BR240" s="194">
        <f t="shared" si="5830"/>
        <v>100</v>
      </c>
      <c r="BS240" s="147">
        <f t="shared" ref="BS240" si="5923">IF(OR($H240=0,BR240=0),0,BR240/$H240)</f>
        <v>1</v>
      </c>
      <c r="BT240" s="194">
        <f t="shared" si="5832"/>
        <v>100</v>
      </c>
      <c r="BU240" s="147">
        <f t="shared" si="5833"/>
        <v>1</v>
      </c>
      <c r="BV240" s="194">
        <f t="shared" si="5834"/>
        <v>100</v>
      </c>
      <c r="BW240" s="147">
        <f t="shared" si="5835"/>
        <v>1</v>
      </c>
      <c r="BX240" s="194">
        <f t="shared" si="5836"/>
        <v>100</v>
      </c>
      <c r="BY240" s="147">
        <f t="shared" si="5837"/>
        <v>1</v>
      </c>
      <c r="BZ240" s="194">
        <f t="shared" si="5838"/>
        <v>100</v>
      </c>
      <c r="CA240" s="147">
        <f t="shared" si="5839"/>
        <v>1</v>
      </c>
      <c r="CB240" s="194">
        <f t="shared" si="5840"/>
        <v>100</v>
      </c>
      <c r="CC240" s="147">
        <f t="shared" si="5841"/>
        <v>1</v>
      </c>
      <c r="CD240" s="194">
        <f t="shared" si="5842"/>
        <v>100</v>
      </c>
      <c r="CE240" s="147">
        <f t="shared" si="5843"/>
        <v>1</v>
      </c>
      <c r="CF240" s="194">
        <f t="shared" si="5844"/>
        <v>100</v>
      </c>
      <c r="CG240" s="147">
        <f t="shared" si="5845"/>
        <v>1</v>
      </c>
      <c r="CH240" s="194">
        <f t="shared" si="5846"/>
        <v>100</v>
      </c>
      <c r="CI240" s="147">
        <f t="shared" si="5847"/>
        <v>1</v>
      </c>
      <c r="CJ240" s="194">
        <f t="shared" si="5848"/>
        <v>100</v>
      </c>
      <c r="CK240" s="147">
        <f t="shared" si="5849"/>
        <v>1</v>
      </c>
      <c r="CL240" s="194">
        <f t="shared" si="5850"/>
        <v>100</v>
      </c>
      <c r="CM240" s="147">
        <f t="shared" si="5851"/>
        <v>1</v>
      </c>
    </row>
    <row r="241" spans="1:91" s="142" customFormat="1" ht="14.1" customHeight="1">
      <c r="A241" s="74">
        <f t="shared" si="4964"/>
        <v>379</v>
      </c>
      <c r="B241" s="173" t="s">
        <v>54</v>
      </c>
      <c r="C241" s="174"/>
      <c r="D241" s="140">
        <v>13</v>
      </c>
      <c r="E241" s="140">
        <v>13</v>
      </c>
      <c r="F241" s="175">
        <v>45285</v>
      </c>
      <c r="G241" s="175">
        <v>45297</v>
      </c>
      <c r="H241" s="144">
        <v>100</v>
      </c>
      <c r="I241" s="144">
        <v>100</v>
      </c>
      <c r="J241" s="145" t="s">
        <v>32</v>
      </c>
      <c r="K241" s="141">
        <f t="shared" si="5777"/>
        <v>100</v>
      </c>
      <c r="L241" s="55">
        <f t="shared" si="5778"/>
        <v>0.11926605504587157</v>
      </c>
      <c r="M241" s="147">
        <f t="shared" si="5779"/>
        <v>1</v>
      </c>
      <c r="N241" s="148">
        <f t="shared" si="5780"/>
        <v>1</v>
      </c>
      <c r="O241" s="149">
        <f t="shared" si="5157"/>
        <v>0</v>
      </c>
      <c r="P241" s="150"/>
      <c r="T241" s="194">
        <f t="shared" si="5781"/>
        <v>0</v>
      </c>
      <c r="U241" s="147">
        <f t="shared" si="5782"/>
        <v>0</v>
      </c>
      <c r="V241" s="194">
        <f t="shared" si="5783"/>
        <v>0</v>
      </c>
      <c r="W241" s="147">
        <f t="shared" si="5782"/>
        <v>0</v>
      </c>
      <c r="X241" s="194">
        <f t="shared" si="5784"/>
        <v>0</v>
      </c>
      <c r="Y241" s="147">
        <f t="shared" ref="Y241" si="5924">IF(OR($H241=0,X241=0),0,X241/$H241)</f>
        <v>0</v>
      </c>
      <c r="Z241" s="194">
        <f t="shared" si="5786"/>
        <v>0</v>
      </c>
      <c r="AA241" s="147">
        <f t="shared" ref="AA241" si="5925">IF(OR($H241=0,Z241=0),0,Z241/$H241)</f>
        <v>0</v>
      </c>
      <c r="AB241" s="194">
        <f t="shared" si="5788"/>
        <v>0</v>
      </c>
      <c r="AC241" s="147">
        <f t="shared" ref="AC241" si="5926">IF(OR($H241=0,AB241=0),0,AB241/$H241)</f>
        <v>0</v>
      </c>
      <c r="AD241" s="194">
        <f t="shared" si="5790"/>
        <v>0</v>
      </c>
      <c r="AE241" s="147">
        <f t="shared" ref="AE241" si="5927">IF(OR($H241=0,AD241=0),0,AD241/$H241)</f>
        <v>0</v>
      </c>
      <c r="AF241" s="194">
        <f t="shared" si="5792"/>
        <v>0</v>
      </c>
      <c r="AG241" s="147">
        <f t="shared" ref="AG241" si="5928">IF(OR($H241=0,AF241=0),0,AF241/$H241)</f>
        <v>0</v>
      </c>
      <c r="AH241" s="194">
        <f t="shared" si="5794"/>
        <v>0</v>
      </c>
      <c r="AI241" s="147">
        <f t="shared" ref="AI241" si="5929">IF(OR($H241=0,AH241=0),0,AH241/$H241)</f>
        <v>0</v>
      </c>
      <c r="AJ241" s="194">
        <f t="shared" si="5796"/>
        <v>0</v>
      </c>
      <c r="AK241" s="147">
        <f t="shared" ref="AK241" si="5930">IF(OR($H241=0,AJ241=0),0,AJ241/$H241)</f>
        <v>0</v>
      </c>
      <c r="AL241" s="194">
        <f t="shared" si="5798"/>
        <v>0</v>
      </c>
      <c r="AM241" s="147">
        <f t="shared" ref="AM241" si="5931">IF(OR($H241=0,AL241=0),0,AL241/$H241)</f>
        <v>0</v>
      </c>
      <c r="AN241" s="194">
        <f t="shared" si="5800"/>
        <v>30.76923076923077</v>
      </c>
      <c r="AO241" s="147">
        <f t="shared" ref="AO241" si="5932">IF(OR($H241=0,AN241=0),0,AN241/$H241)</f>
        <v>0.30769230769230771</v>
      </c>
      <c r="AP241" s="194">
        <f t="shared" si="5802"/>
        <v>84.615384615384613</v>
      </c>
      <c r="AQ241" s="147">
        <f t="shared" ref="AQ241" si="5933">IF(OR($H241=0,AP241=0),0,AP241/$H241)</f>
        <v>0.84615384615384615</v>
      </c>
      <c r="AR241" s="194">
        <f t="shared" si="5804"/>
        <v>100</v>
      </c>
      <c r="AS241" s="147">
        <f t="shared" ref="AS241" si="5934">IF(OR($H241=0,AR241=0),0,AR241/$H241)</f>
        <v>1</v>
      </c>
      <c r="AT241" s="194">
        <f t="shared" si="5806"/>
        <v>100</v>
      </c>
      <c r="AU241" s="147">
        <f t="shared" ref="AU241" si="5935">IF(OR($H241=0,AT241=0),0,AT241/$H241)</f>
        <v>1</v>
      </c>
      <c r="AV241" s="194">
        <f t="shared" si="5808"/>
        <v>100</v>
      </c>
      <c r="AW241" s="147">
        <f t="shared" ref="AW241" si="5936">IF(OR($H241=0,AV241=0),0,AV241/$H241)</f>
        <v>1</v>
      </c>
      <c r="AX241" s="194">
        <f t="shared" si="5810"/>
        <v>100</v>
      </c>
      <c r="AY241" s="147">
        <f t="shared" ref="AY241" si="5937">IF(OR($H241=0,AX241=0),0,AX241/$H241)</f>
        <v>1</v>
      </c>
      <c r="AZ241" s="194">
        <f t="shared" si="5812"/>
        <v>100</v>
      </c>
      <c r="BA241" s="147">
        <f t="shared" ref="BA241" si="5938">IF(OR($H241=0,AZ241=0),0,AZ241/$H241)</f>
        <v>1</v>
      </c>
      <c r="BB241" s="194">
        <f t="shared" si="5814"/>
        <v>100</v>
      </c>
      <c r="BC241" s="147">
        <f t="shared" ref="BC241" si="5939">IF(OR($H241=0,BB241=0),0,BB241/$H241)</f>
        <v>1</v>
      </c>
      <c r="BD241" s="194">
        <f t="shared" si="5816"/>
        <v>100</v>
      </c>
      <c r="BE241" s="147">
        <f t="shared" ref="BE241" si="5940">IF(OR($H241=0,BD241=0),0,BD241/$H241)</f>
        <v>1</v>
      </c>
      <c r="BF241" s="194">
        <f t="shared" si="5818"/>
        <v>100</v>
      </c>
      <c r="BG241" s="147">
        <f t="shared" ref="BG241" si="5941">IF(OR($H241=0,BF241=0),0,BF241/$H241)</f>
        <v>1</v>
      </c>
      <c r="BH241" s="194">
        <f t="shared" si="5820"/>
        <v>100</v>
      </c>
      <c r="BI241" s="147">
        <f t="shared" ref="BI241" si="5942">IF(OR($H241=0,BH241=0),0,BH241/$H241)</f>
        <v>1</v>
      </c>
      <c r="BJ241" s="194">
        <f t="shared" si="5822"/>
        <v>100</v>
      </c>
      <c r="BK241" s="147">
        <f t="shared" ref="BK241" si="5943">IF(OR($H241=0,BJ241=0),0,BJ241/$H241)</f>
        <v>1</v>
      </c>
      <c r="BL241" s="194">
        <f t="shared" si="5824"/>
        <v>100</v>
      </c>
      <c r="BM241" s="147">
        <f t="shared" ref="BM241" si="5944">IF(OR($H241=0,BL241=0),0,BL241/$H241)</f>
        <v>1</v>
      </c>
      <c r="BN241" s="194">
        <f t="shared" si="5826"/>
        <v>100</v>
      </c>
      <c r="BO241" s="147">
        <f t="shared" ref="BO241" si="5945">IF(OR($H241=0,BN241=0),0,BN241/$H241)</f>
        <v>1</v>
      </c>
      <c r="BP241" s="194">
        <f t="shared" si="5828"/>
        <v>100</v>
      </c>
      <c r="BQ241" s="147">
        <f t="shared" ref="BQ241" si="5946">IF(OR($H241=0,BP241=0),0,BP241/$H241)</f>
        <v>1</v>
      </c>
      <c r="BR241" s="194">
        <f t="shared" si="5830"/>
        <v>100</v>
      </c>
      <c r="BS241" s="147">
        <f t="shared" ref="BS241" si="5947">IF(OR($H241=0,BR241=0),0,BR241/$H241)</f>
        <v>1</v>
      </c>
      <c r="BT241" s="194">
        <f t="shared" si="5832"/>
        <v>100</v>
      </c>
      <c r="BU241" s="147">
        <f t="shared" si="5833"/>
        <v>1</v>
      </c>
      <c r="BV241" s="194">
        <f t="shared" si="5834"/>
        <v>100</v>
      </c>
      <c r="BW241" s="147">
        <f t="shared" si="5835"/>
        <v>1</v>
      </c>
      <c r="BX241" s="194">
        <f t="shared" si="5836"/>
        <v>100</v>
      </c>
      <c r="BY241" s="147">
        <f t="shared" si="5837"/>
        <v>1</v>
      </c>
      <c r="BZ241" s="194">
        <f t="shared" si="5838"/>
        <v>100</v>
      </c>
      <c r="CA241" s="147">
        <f t="shared" si="5839"/>
        <v>1</v>
      </c>
      <c r="CB241" s="194">
        <f t="shared" si="5840"/>
        <v>100</v>
      </c>
      <c r="CC241" s="147">
        <f t="shared" si="5841"/>
        <v>1</v>
      </c>
      <c r="CD241" s="194">
        <f t="shared" si="5842"/>
        <v>100</v>
      </c>
      <c r="CE241" s="147">
        <f t="shared" si="5843"/>
        <v>1</v>
      </c>
      <c r="CF241" s="194">
        <f t="shared" si="5844"/>
        <v>100</v>
      </c>
      <c r="CG241" s="147">
        <f t="shared" si="5845"/>
        <v>1</v>
      </c>
      <c r="CH241" s="194">
        <f t="shared" si="5846"/>
        <v>100</v>
      </c>
      <c r="CI241" s="147">
        <f t="shared" si="5847"/>
        <v>1</v>
      </c>
      <c r="CJ241" s="194">
        <f t="shared" si="5848"/>
        <v>100</v>
      </c>
      <c r="CK241" s="147">
        <f t="shared" si="5849"/>
        <v>1</v>
      </c>
      <c r="CL241" s="194">
        <f t="shared" si="5850"/>
        <v>100</v>
      </c>
      <c r="CM241" s="147">
        <f t="shared" si="5851"/>
        <v>1</v>
      </c>
    </row>
    <row r="242" spans="1:91" s="142" customFormat="1" ht="14.1" customHeight="1">
      <c r="A242" s="74">
        <f t="shared" si="4964"/>
        <v>380</v>
      </c>
      <c r="B242" s="173" t="s">
        <v>55</v>
      </c>
      <c r="C242" s="174"/>
      <c r="D242" s="140">
        <v>14</v>
      </c>
      <c r="E242" s="140">
        <v>14</v>
      </c>
      <c r="F242" s="175">
        <v>45287</v>
      </c>
      <c r="G242" s="175">
        <v>45300</v>
      </c>
      <c r="H242" s="144">
        <v>100</v>
      </c>
      <c r="I242" s="144">
        <v>100</v>
      </c>
      <c r="J242" s="145" t="s">
        <v>32</v>
      </c>
      <c r="K242" s="141">
        <f t="shared" si="5777"/>
        <v>100</v>
      </c>
      <c r="L242" s="55">
        <f t="shared" si="5778"/>
        <v>0.12844036697247707</v>
      </c>
      <c r="M242" s="147">
        <f t="shared" si="5779"/>
        <v>1</v>
      </c>
      <c r="N242" s="148">
        <f t="shared" si="5780"/>
        <v>1</v>
      </c>
      <c r="O242" s="149">
        <f t="shared" si="5157"/>
        <v>0</v>
      </c>
      <c r="P242" s="150"/>
      <c r="T242" s="194">
        <f t="shared" si="5781"/>
        <v>0</v>
      </c>
      <c r="U242" s="147">
        <f t="shared" si="5782"/>
        <v>0</v>
      </c>
      <c r="V242" s="194">
        <f t="shared" si="5783"/>
        <v>0</v>
      </c>
      <c r="W242" s="147">
        <f t="shared" si="5782"/>
        <v>0</v>
      </c>
      <c r="X242" s="194">
        <f t="shared" si="5784"/>
        <v>0</v>
      </c>
      <c r="Y242" s="147">
        <f t="shared" ref="Y242" si="5948">IF(OR($H242=0,X242=0),0,X242/$H242)</f>
        <v>0</v>
      </c>
      <c r="Z242" s="194">
        <f t="shared" si="5786"/>
        <v>0</v>
      </c>
      <c r="AA242" s="147">
        <f t="shared" ref="AA242" si="5949">IF(OR($H242=0,Z242=0),0,Z242/$H242)</f>
        <v>0</v>
      </c>
      <c r="AB242" s="194">
        <f t="shared" si="5788"/>
        <v>0</v>
      </c>
      <c r="AC242" s="147">
        <f t="shared" ref="AC242" si="5950">IF(OR($H242=0,AB242=0),0,AB242/$H242)</f>
        <v>0</v>
      </c>
      <c r="AD242" s="194">
        <f t="shared" si="5790"/>
        <v>0</v>
      </c>
      <c r="AE242" s="147">
        <f t="shared" ref="AE242" si="5951">IF(OR($H242=0,AD242=0),0,AD242/$H242)</f>
        <v>0</v>
      </c>
      <c r="AF242" s="194">
        <f t="shared" si="5792"/>
        <v>0</v>
      </c>
      <c r="AG242" s="147">
        <f t="shared" ref="AG242" si="5952">IF(OR($H242=0,AF242=0),0,AF242/$H242)</f>
        <v>0</v>
      </c>
      <c r="AH242" s="194">
        <f t="shared" si="5794"/>
        <v>0</v>
      </c>
      <c r="AI242" s="147">
        <f t="shared" ref="AI242" si="5953">IF(OR($H242=0,AH242=0),0,AH242/$H242)</f>
        <v>0</v>
      </c>
      <c r="AJ242" s="194">
        <f t="shared" si="5796"/>
        <v>0</v>
      </c>
      <c r="AK242" s="147">
        <f t="shared" ref="AK242" si="5954">IF(OR($H242=0,AJ242=0),0,AJ242/$H242)</f>
        <v>0</v>
      </c>
      <c r="AL242" s="194">
        <f t="shared" si="5798"/>
        <v>0</v>
      </c>
      <c r="AM242" s="147">
        <f t="shared" ref="AM242" si="5955">IF(OR($H242=0,AL242=0),0,AL242/$H242)</f>
        <v>0</v>
      </c>
      <c r="AN242" s="194">
        <f t="shared" si="5800"/>
        <v>14.285714285714285</v>
      </c>
      <c r="AO242" s="147">
        <f t="shared" ref="AO242" si="5956">IF(OR($H242=0,AN242=0),0,AN242/$H242)</f>
        <v>0.14285714285714285</v>
      </c>
      <c r="AP242" s="194">
        <f t="shared" si="5802"/>
        <v>64.285714285714292</v>
      </c>
      <c r="AQ242" s="147">
        <f t="shared" ref="AQ242" si="5957">IF(OR($H242=0,AP242=0),0,AP242/$H242)</f>
        <v>0.6428571428571429</v>
      </c>
      <c r="AR242" s="194">
        <f t="shared" si="5804"/>
        <v>100</v>
      </c>
      <c r="AS242" s="147">
        <f t="shared" ref="AS242" si="5958">IF(OR($H242=0,AR242=0),0,AR242/$H242)</f>
        <v>1</v>
      </c>
      <c r="AT242" s="194">
        <f t="shared" si="5806"/>
        <v>100</v>
      </c>
      <c r="AU242" s="147">
        <f t="shared" ref="AU242" si="5959">IF(OR($H242=0,AT242=0),0,AT242/$H242)</f>
        <v>1</v>
      </c>
      <c r="AV242" s="194">
        <f t="shared" si="5808"/>
        <v>100</v>
      </c>
      <c r="AW242" s="147">
        <f t="shared" ref="AW242" si="5960">IF(OR($H242=0,AV242=0),0,AV242/$H242)</f>
        <v>1</v>
      </c>
      <c r="AX242" s="194">
        <f t="shared" si="5810"/>
        <v>100</v>
      </c>
      <c r="AY242" s="147">
        <f t="shared" ref="AY242" si="5961">IF(OR($H242=0,AX242=0),0,AX242/$H242)</f>
        <v>1</v>
      </c>
      <c r="AZ242" s="194">
        <f t="shared" si="5812"/>
        <v>100</v>
      </c>
      <c r="BA242" s="147">
        <f t="shared" ref="BA242" si="5962">IF(OR($H242=0,AZ242=0),0,AZ242/$H242)</f>
        <v>1</v>
      </c>
      <c r="BB242" s="194">
        <f t="shared" si="5814"/>
        <v>100</v>
      </c>
      <c r="BC242" s="147">
        <f t="shared" ref="BC242" si="5963">IF(OR($H242=0,BB242=0),0,BB242/$H242)</f>
        <v>1</v>
      </c>
      <c r="BD242" s="194">
        <f t="shared" si="5816"/>
        <v>100</v>
      </c>
      <c r="BE242" s="147">
        <f t="shared" ref="BE242" si="5964">IF(OR($H242=0,BD242=0),0,BD242/$H242)</f>
        <v>1</v>
      </c>
      <c r="BF242" s="194">
        <f t="shared" si="5818"/>
        <v>100</v>
      </c>
      <c r="BG242" s="147">
        <f t="shared" ref="BG242" si="5965">IF(OR($H242=0,BF242=0),0,BF242/$H242)</f>
        <v>1</v>
      </c>
      <c r="BH242" s="194">
        <f t="shared" si="5820"/>
        <v>100</v>
      </c>
      <c r="BI242" s="147">
        <f t="shared" ref="BI242" si="5966">IF(OR($H242=0,BH242=0),0,BH242/$H242)</f>
        <v>1</v>
      </c>
      <c r="BJ242" s="194">
        <f t="shared" si="5822"/>
        <v>100</v>
      </c>
      <c r="BK242" s="147">
        <f t="shared" ref="BK242" si="5967">IF(OR($H242=0,BJ242=0),0,BJ242/$H242)</f>
        <v>1</v>
      </c>
      <c r="BL242" s="194">
        <f t="shared" si="5824"/>
        <v>100</v>
      </c>
      <c r="BM242" s="147">
        <f t="shared" ref="BM242" si="5968">IF(OR($H242=0,BL242=0),0,BL242/$H242)</f>
        <v>1</v>
      </c>
      <c r="BN242" s="194">
        <f t="shared" si="5826"/>
        <v>100</v>
      </c>
      <c r="BO242" s="147">
        <f t="shared" ref="BO242" si="5969">IF(OR($H242=0,BN242=0),0,BN242/$H242)</f>
        <v>1</v>
      </c>
      <c r="BP242" s="194">
        <f t="shared" si="5828"/>
        <v>100</v>
      </c>
      <c r="BQ242" s="147">
        <f t="shared" ref="BQ242" si="5970">IF(OR($H242=0,BP242=0),0,BP242/$H242)</f>
        <v>1</v>
      </c>
      <c r="BR242" s="194">
        <f t="shared" si="5830"/>
        <v>100</v>
      </c>
      <c r="BS242" s="147">
        <f t="shared" ref="BS242" si="5971">IF(OR($H242=0,BR242=0),0,BR242/$H242)</f>
        <v>1</v>
      </c>
      <c r="BT242" s="194">
        <f t="shared" si="5832"/>
        <v>100</v>
      </c>
      <c r="BU242" s="147">
        <f t="shared" si="5833"/>
        <v>1</v>
      </c>
      <c r="BV242" s="194">
        <f t="shared" si="5834"/>
        <v>100</v>
      </c>
      <c r="BW242" s="147">
        <f t="shared" si="5835"/>
        <v>1</v>
      </c>
      <c r="BX242" s="194">
        <f t="shared" si="5836"/>
        <v>100</v>
      </c>
      <c r="BY242" s="147">
        <f t="shared" si="5837"/>
        <v>1</v>
      </c>
      <c r="BZ242" s="194">
        <f t="shared" si="5838"/>
        <v>100</v>
      </c>
      <c r="CA242" s="147">
        <f t="shared" si="5839"/>
        <v>1</v>
      </c>
      <c r="CB242" s="194">
        <f t="shared" si="5840"/>
        <v>100</v>
      </c>
      <c r="CC242" s="147">
        <f t="shared" si="5841"/>
        <v>1</v>
      </c>
      <c r="CD242" s="194">
        <f t="shared" si="5842"/>
        <v>100</v>
      </c>
      <c r="CE242" s="147">
        <f t="shared" si="5843"/>
        <v>1</v>
      </c>
      <c r="CF242" s="194">
        <f t="shared" si="5844"/>
        <v>100</v>
      </c>
      <c r="CG242" s="147">
        <f t="shared" si="5845"/>
        <v>1</v>
      </c>
      <c r="CH242" s="194">
        <f t="shared" si="5846"/>
        <v>100</v>
      </c>
      <c r="CI242" s="147">
        <f t="shared" si="5847"/>
        <v>1</v>
      </c>
      <c r="CJ242" s="194">
        <f t="shared" si="5848"/>
        <v>100</v>
      </c>
      <c r="CK242" s="147">
        <f t="shared" si="5849"/>
        <v>1</v>
      </c>
      <c r="CL242" s="194">
        <f t="shared" si="5850"/>
        <v>100</v>
      </c>
      <c r="CM242" s="147">
        <f t="shared" si="5851"/>
        <v>1</v>
      </c>
    </row>
    <row r="243" spans="1:91" s="142" customFormat="1" ht="14.1" customHeight="1">
      <c r="A243" s="74">
        <f t="shared" si="4964"/>
        <v>381</v>
      </c>
      <c r="B243" s="173" t="s">
        <v>56</v>
      </c>
      <c r="C243" s="174"/>
      <c r="D243" s="140">
        <v>14</v>
      </c>
      <c r="E243" s="140">
        <v>14</v>
      </c>
      <c r="F243" s="175">
        <v>45290</v>
      </c>
      <c r="G243" s="175">
        <v>45303</v>
      </c>
      <c r="H243" s="144">
        <v>100</v>
      </c>
      <c r="I243" s="144">
        <v>100</v>
      </c>
      <c r="J243" s="145" t="s">
        <v>32</v>
      </c>
      <c r="K243" s="141">
        <f t="shared" si="5777"/>
        <v>100</v>
      </c>
      <c r="L243" s="55">
        <f t="shared" si="5778"/>
        <v>0.12844036697247707</v>
      </c>
      <c r="M243" s="147">
        <f t="shared" si="5779"/>
        <v>1</v>
      </c>
      <c r="N243" s="148">
        <f t="shared" si="5780"/>
        <v>1</v>
      </c>
      <c r="O243" s="149">
        <f t="shared" si="5157"/>
        <v>0</v>
      </c>
      <c r="P243" s="150"/>
      <c r="T243" s="194">
        <f t="shared" si="5781"/>
        <v>0</v>
      </c>
      <c r="U243" s="147">
        <f t="shared" si="5782"/>
        <v>0</v>
      </c>
      <c r="V243" s="194">
        <f t="shared" si="5783"/>
        <v>0</v>
      </c>
      <c r="W243" s="147">
        <f t="shared" si="5782"/>
        <v>0</v>
      </c>
      <c r="X243" s="194">
        <f t="shared" si="5784"/>
        <v>0</v>
      </c>
      <c r="Y243" s="147">
        <f t="shared" ref="Y243" si="5972">IF(OR($H243=0,X243=0),0,X243/$H243)</f>
        <v>0</v>
      </c>
      <c r="Z243" s="194">
        <f t="shared" si="5786"/>
        <v>0</v>
      </c>
      <c r="AA243" s="147">
        <f t="shared" ref="AA243" si="5973">IF(OR($H243=0,Z243=0),0,Z243/$H243)</f>
        <v>0</v>
      </c>
      <c r="AB243" s="194">
        <f t="shared" si="5788"/>
        <v>0</v>
      </c>
      <c r="AC243" s="147">
        <f t="shared" ref="AC243" si="5974">IF(OR($H243=0,AB243=0),0,AB243/$H243)</f>
        <v>0</v>
      </c>
      <c r="AD243" s="194">
        <f t="shared" si="5790"/>
        <v>0</v>
      </c>
      <c r="AE243" s="147">
        <f t="shared" ref="AE243" si="5975">IF(OR($H243=0,AD243=0),0,AD243/$H243)</f>
        <v>0</v>
      </c>
      <c r="AF243" s="194">
        <f t="shared" si="5792"/>
        <v>0</v>
      </c>
      <c r="AG243" s="147">
        <f t="shared" ref="AG243" si="5976">IF(OR($H243=0,AF243=0),0,AF243/$H243)</f>
        <v>0</v>
      </c>
      <c r="AH243" s="194">
        <f t="shared" si="5794"/>
        <v>0</v>
      </c>
      <c r="AI243" s="147">
        <f t="shared" ref="AI243" si="5977">IF(OR($H243=0,AH243=0),0,AH243/$H243)</f>
        <v>0</v>
      </c>
      <c r="AJ243" s="194">
        <f t="shared" si="5796"/>
        <v>0</v>
      </c>
      <c r="AK243" s="147">
        <f t="shared" ref="AK243" si="5978">IF(OR($H243=0,AJ243=0),0,AJ243/$H243)</f>
        <v>0</v>
      </c>
      <c r="AL243" s="194">
        <f t="shared" si="5798"/>
        <v>0</v>
      </c>
      <c r="AM243" s="147">
        <f t="shared" ref="AM243" si="5979">IF(OR($H243=0,AL243=0),0,AL243/$H243)</f>
        <v>0</v>
      </c>
      <c r="AN243" s="194">
        <f t="shared" si="5800"/>
        <v>0</v>
      </c>
      <c r="AO243" s="147">
        <f t="shared" ref="AO243" si="5980">IF(OR($H243=0,AN243=0),0,AN243/$H243)</f>
        <v>0</v>
      </c>
      <c r="AP243" s="194">
        <f t="shared" si="5802"/>
        <v>42.857142857142854</v>
      </c>
      <c r="AQ243" s="147">
        <f t="shared" ref="AQ243" si="5981">IF(OR($H243=0,AP243=0),0,AP243/$H243)</f>
        <v>0.42857142857142855</v>
      </c>
      <c r="AR243" s="194">
        <f t="shared" si="5804"/>
        <v>92.857142857142861</v>
      </c>
      <c r="AS243" s="147">
        <f t="shared" ref="AS243" si="5982">IF(OR($H243=0,AR243=0),0,AR243/$H243)</f>
        <v>0.9285714285714286</v>
      </c>
      <c r="AT243" s="194">
        <f t="shared" si="5806"/>
        <v>100</v>
      </c>
      <c r="AU243" s="147">
        <f t="shared" ref="AU243" si="5983">IF(OR($H243=0,AT243=0),0,AT243/$H243)</f>
        <v>1</v>
      </c>
      <c r="AV243" s="194">
        <f t="shared" si="5808"/>
        <v>100</v>
      </c>
      <c r="AW243" s="147">
        <f t="shared" ref="AW243" si="5984">IF(OR($H243=0,AV243=0),0,AV243/$H243)</f>
        <v>1</v>
      </c>
      <c r="AX243" s="194">
        <f t="shared" si="5810"/>
        <v>100</v>
      </c>
      <c r="AY243" s="147">
        <f t="shared" ref="AY243" si="5985">IF(OR($H243=0,AX243=0),0,AX243/$H243)</f>
        <v>1</v>
      </c>
      <c r="AZ243" s="194">
        <f t="shared" si="5812"/>
        <v>100</v>
      </c>
      <c r="BA243" s="147">
        <f t="shared" ref="BA243" si="5986">IF(OR($H243=0,AZ243=0),0,AZ243/$H243)</f>
        <v>1</v>
      </c>
      <c r="BB243" s="194">
        <f t="shared" si="5814"/>
        <v>100</v>
      </c>
      <c r="BC243" s="147">
        <f t="shared" ref="BC243" si="5987">IF(OR($H243=0,BB243=0),0,BB243/$H243)</f>
        <v>1</v>
      </c>
      <c r="BD243" s="194">
        <f t="shared" si="5816"/>
        <v>100</v>
      </c>
      <c r="BE243" s="147">
        <f t="shared" ref="BE243" si="5988">IF(OR($H243=0,BD243=0),0,BD243/$H243)</f>
        <v>1</v>
      </c>
      <c r="BF243" s="194">
        <f t="shared" si="5818"/>
        <v>100</v>
      </c>
      <c r="BG243" s="147">
        <f t="shared" ref="BG243" si="5989">IF(OR($H243=0,BF243=0),0,BF243/$H243)</f>
        <v>1</v>
      </c>
      <c r="BH243" s="194">
        <f t="shared" si="5820"/>
        <v>100</v>
      </c>
      <c r="BI243" s="147">
        <f t="shared" ref="BI243" si="5990">IF(OR($H243=0,BH243=0),0,BH243/$H243)</f>
        <v>1</v>
      </c>
      <c r="BJ243" s="194">
        <f t="shared" si="5822"/>
        <v>100</v>
      </c>
      <c r="BK243" s="147">
        <f t="shared" ref="BK243" si="5991">IF(OR($H243=0,BJ243=0),0,BJ243/$H243)</f>
        <v>1</v>
      </c>
      <c r="BL243" s="194">
        <f t="shared" si="5824"/>
        <v>100</v>
      </c>
      <c r="BM243" s="147">
        <f t="shared" ref="BM243" si="5992">IF(OR($H243=0,BL243=0),0,BL243/$H243)</f>
        <v>1</v>
      </c>
      <c r="BN243" s="194">
        <f t="shared" si="5826"/>
        <v>100</v>
      </c>
      <c r="BO243" s="147">
        <f t="shared" ref="BO243" si="5993">IF(OR($H243=0,BN243=0),0,BN243/$H243)</f>
        <v>1</v>
      </c>
      <c r="BP243" s="194">
        <f t="shared" si="5828"/>
        <v>100</v>
      </c>
      <c r="BQ243" s="147">
        <f t="shared" ref="BQ243" si="5994">IF(OR($H243=0,BP243=0),0,BP243/$H243)</f>
        <v>1</v>
      </c>
      <c r="BR243" s="194">
        <f t="shared" si="5830"/>
        <v>100</v>
      </c>
      <c r="BS243" s="147">
        <f t="shared" ref="BS243" si="5995">IF(OR($H243=0,BR243=0),0,BR243/$H243)</f>
        <v>1</v>
      </c>
      <c r="BT243" s="194">
        <f t="shared" si="5832"/>
        <v>100</v>
      </c>
      <c r="BU243" s="147">
        <f t="shared" si="5833"/>
        <v>1</v>
      </c>
      <c r="BV243" s="194">
        <f t="shared" si="5834"/>
        <v>100</v>
      </c>
      <c r="BW243" s="147">
        <f t="shared" si="5835"/>
        <v>1</v>
      </c>
      <c r="BX243" s="194">
        <f t="shared" si="5836"/>
        <v>100</v>
      </c>
      <c r="BY243" s="147">
        <f t="shared" si="5837"/>
        <v>1</v>
      </c>
      <c r="BZ243" s="194">
        <f t="shared" si="5838"/>
        <v>100</v>
      </c>
      <c r="CA243" s="147">
        <f t="shared" si="5839"/>
        <v>1</v>
      </c>
      <c r="CB243" s="194">
        <f t="shared" si="5840"/>
        <v>100</v>
      </c>
      <c r="CC243" s="147">
        <f t="shared" si="5841"/>
        <v>1</v>
      </c>
      <c r="CD243" s="194">
        <f t="shared" si="5842"/>
        <v>100</v>
      </c>
      <c r="CE243" s="147">
        <f t="shared" si="5843"/>
        <v>1</v>
      </c>
      <c r="CF243" s="194">
        <f t="shared" si="5844"/>
        <v>100</v>
      </c>
      <c r="CG243" s="147">
        <f t="shared" si="5845"/>
        <v>1</v>
      </c>
      <c r="CH243" s="194">
        <f t="shared" si="5846"/>
        <v>100</v>
      </c>
      <c r="CI243" s="147">
        <f t="shared" si="5847"/>
        <v>1</v>
      </c>
      <c r="CJ243" s="194">
        <f t="shared" si="5848"/>
        <v>100</v>
      </c>
      <c r="CK243" s="147">
        <f t="shared" si="5849"/>
        <v>1</v>
      </c>
      <c r="CL243" s="194">
        <f t="shared" si="5850"/>
        <v>100</v>
      </c>
      <c r="CM243" s="147">
        <f t="shared" si="5851"/>
        <v>1</v>
      </c>
    </row>
    <row r="244" spans="1:91" s="142" customFormat="1" ht="14.1" customHeight="1">
      <c r="A244" s="74">
        <f t="shared" si="4964"/>
        <v>382</v>
      </c>
      <c r="B244" s="173" t="s">
        <v>57</v>
      </c>
      <c r="C244" s="174"/>
      <c r="D244" s="140">
        <v>13</v>
      </c>
      <c r="E244" s="140">
        <v>13</v>
      </c>
      <c r="F244" s="175">
        <v>45292</v>
      </c>
      <c r="G244" s="175">
        <v>45304</v>
      </c>
      <c r="H244" s="144">
        <v>100</v>
      </c>
      <c r="I244" s="144">
        <v>100</v>
      </c>
      <c r="J244" s="145" t="s">
        <v>32</v>
      </c>
      <c r="K244" s="141">
        <f t="shared" si="5777"/>
        <v>100</v>
      </c>
      <c r="L244" s="55">
        <f t="shared" si="5778"/>
        <v>0.11926605504587157</v>
      </c>
      <c r="M244" s="147">
        <f t="shared" si="5779"/>
        <v>1</v>
      </c>
      <c r="N244" s="148">
        <f t="shared" si="5780"/>
        <v>1</v>
      </c>
      <c r="O244" s="149">
        <f t="shared" si="5157"/>
        <v>0</v>
      </c>
      <c r="P244" s="150"/>
      <c r="T244" s="194">
        <f t="shared" si="5781"/>
        <v>0</v>
      </c>
      <c r="U244" s="147">
        <f t="shared" si="5782"/>
        <v>0</v>
      </c>
      <c r="V244" s="194">
        <f t="shared" si="5783"/>
        <v>0</v>
      </c>
      <c r="W244" s="147">
        <f t="shared" si="5782"/>
        <v>0</v>
      </c>
      <c r="X244" s="194">
        <f t="shared" si="5784"/>
        <v>0</v>
      </c>
      <c r="Y244" s="147">
        <f t="shared" ref="Y244" si="5996">IF(OR($H244=0,X244=0),0,X244/$H244)</f>
        <v>0</v>
      </c>
      <c r="Z244" s="194">
        <f t="shared" si="5786"/>
        <v>0</v>
      </c>
      <c r="AA244" s="147">
        <f t="shared" ref="AA244" si="5997">IF(OR($H244=0,Z244=0),0,Z244/$H244)</f>
        <v>0</v>
      </c>
      <c r="AB244" s="194">
        <f t="shared" si="5788"/>
        <v>0</v>
      </c>
      <c r="AC244" s="147">
        <f t="shared" ref="AC244" si="5998">IF(OR($H244=0,AB244=0),0,AB244/$H244)</f>
        <v>0</v>
      </c>
      <c r="AD244" s="194">
        <f t="shared" si="5790"/>
        <v>0</v>
      </c>
      <c r="AE244" s="147">
        <f t="shared" ref="AE244" si="5999">IF(OR($H244=0,AD244=0),0,AD244/$H244)</f>
        <v>0</v>
      </c>
      <c r="AF244" s="194">
        <f t="shared" si="5792"/>
        <v>0</v>
      </c>
      <c r="AG244" s="147">
        <f t="shared" ref="AG244" si="6000">IF(OR($H244=0,AF244=0),0,AF244/$H244)</f>
        <v>0</v>
      </c>
      <c r="AH244" s="194">
        <f t="shared" si="5794"/>
        <v>0</v>
      </c>
      <c r="AI244" s="147">
        <f t="shared" ref="AI244" si="6001">IF(OR($H244=0,AH244=0),0,AH244/$H244)</f>
        <v>0</v>
      </c>
      <c r="AJ244" s="194">
        <f t="shared" si="5796"/>
        <v>0</v>
      </c>
      <c r="AK244" s="147">
        <f t="shared" ref="AK244" si="6002">IF(OR($H244=0,AJ244=0),0,AJ244/$H244)</f>
        <v>0</v>
      </c>
      <c r="AL244" s="194">
        <f t="shared" si="5798"/>
        <v>0</v>
      </c>
      <c r="AM244" s="147">
        <f t="shared" ref="AM244" si="6003">IF(OR($H244=0,AL244=0),0,AL244/$H244)</f>
        <v>0</v>
      </c>
      <c r="AN244" s="194">
        <f t="shared" si="5800"/>
        <v>0</v>
      </c>
      <c r="AO244" s="147">
        <f t="shared" ref="AO244" si="6004">IF(OR($H244=0,AN244=0),0,AN244/$H244)</f>
        <v>0</v>
      </c>
      <c r="AP244" s="194">
        <f t="shared" si="5802"/>
        <v>30.76923076923077</v>
      </c>
      <c r="AQ244" s="147">
        <f t="shared" ref="AQ244" si="6005">IF(OR($H244=0,AP244=0),0,AP244/$H244)</f>
        <v>0.30769230769230771</v>
      </c>
      <c r="AR244" s="194">
        <f t="shared" si="5804"/>
        <v>84.615384615384613</v>
      </c>
      <c r="AS244" s="147">
        <f t="shared" ref="AS244" si="6006">IF(OR($H244=0,AR244=0),0,AR244/$H244)</f>
        <v>0.84615384615384615</v>
      </c>
      <c r="AT244" s="194">
        <f t="shared" si="5806"/>
        <v>100</v>
      </c>
      <c r="AU244" s="147">
        <f t="shared" ref="AU244" si="6007">IF(OR($H244=0,AT244=0),0,AT244/$H244)</f>
        <v>1</v>
      </c>
      <c r="AV244" s="194">
        <f t="shared" si="5808"/>
        <v>100</v>
      </c>
      <c r="AW244" s="147">
        <f t="shared" ref="AW244" si="6008">IF(OR($H244=0,AV244=0),0,AV244/$H244)</f>
        <v>1</v>
      </c>
      <c r="AX244" s="194">
        <f t="shared" si="5810"/>
        <v>100</v>
      </c>
      <c r="AY244" s="147">
        <f t="shared" ref="AY244" si="6009">IF(OR($H244=0,AX244=0),0,AX244/$H244)</f>
        <v>1</v>
      </c>
      <c r="AZ244" s="194">
        <f t="shared" si="5812"/>
        <v>100</v>
      </c>
      <c r="BA244" s="147">
        <f t="shared" ref="BA244" si="6010">IF(OR($H244=0,AZ244=0),0,AZ244/$H244)</f>
        <v>1</v>
      </c>
      <c r="BB244" s="194">
        <f t="shared" si="5814"/>
        <v>100</v>
      </c>
      <c r="BC244" s="147">
        <f t="shared" ref="BC244" si="6011">IF(OR($H244=0,BB244=0),0,BB244/$H244)</f>
        <v>1</v>
      </c>
      <c r="BD244" s="194">
        <f t="shared" si="5816"/>
        <v>100</v>
      </c>
      <c r="BE244" s="147">
        <f t="shared" ref="BE244" si="6012">IF(OR($H244=0,BD244=0),0,BD244/$H244)</f>
        <v>1</v>
      </c>
      <c r="BF244" s="194">
        <f t="shared" si="5818"/>
        <v>100</v>
      </c>
      <c r="BG244" s="147">
        <f t="shared" ref="BG244" si="6013">IF(OR($H244=0,BF244=0),0,BF244/$H244)</f>
        <v>1</v>
      </c>
      <c r="BH244" s="194">
        <f t="shared" si="5820"/>
        <v>100</v>
      </c>
      <c r="BI244" s="147">
        <f t="shared" ref="BI244" si="6014">IF(OR($H244=0,BH244=0),0,BH244/$H244)</f>
        <v>1</v>
      </c>
      <c r="BJ244" s="194">
        <f t="shared" si="5822"/>
        <v>100</v>
      </c>
      <c r="BK244" s="147">
        <f t="shared" ref="BK244" si="6015">IF(OR($H244=0,BJ244=0),0,BJ244/$H244)</f>
        <v>1</v>
      </c>
      <c r="BL244" s="194">
        <f t="shared" si="5824"/>
        <v>100</v>
      </c>
      <c r="BM244" s="147">
        <f t="shared" ref="BM244" si="6016">IF(OR($H244=0,BL244=0),0,BL244/$H244)</f>
        <v>1</v>
      </c>
      <c r="BN244" s="194">
        <f t="shared" si="5826"/>
        <v>100</v>
      </c>
      <c r="BO244" s="147">
        <f t="shared" ref="BO244" si="6017">IF(OR($H244=0,BN244=0),0,BN244/$H244)</f>
        <v>1</v>
      </c>
      <c r="BP244" s="194">
        <f t="shared" si="5828"/>
        <v>100</v>
      </c>
      <c r="BQ244" s="147">
        <f t="shared" ref="BQ244" si="6018">IF(OR($H244=0,BP244=0),0,BP244/$H244)</f>
        <v>1</v>
      </c>
      <c r="BR244" s="194">
        <f t="shared" si="5830"/>
        <v>100</v>
      </c>
      <c r="BS244" s="147">
        <f t="shared" ref="BS244" si="6019">IF(OR($H244=0,BR244=0),0,BR244/$H244)</f>
        <v>1</v>
      </c>
      <c r="BT244" s="194">
        <f t="shared" si="5832"/>
        <v>100</v>
      </c>
      <c r="BU244" s="147">
        <f t="shared" si="5833"/>
        <v>1</v>
      </c>
      <c r="BV244" s="194">
        <f t="shared" si="5834"/>
        <v>100</v>
      </c>
      <c r="BW244" s="147">
        <f t="shared" si="5835"/>
        <v>1</v>
      </c>
      <c r="BX244" s="194">
        <f t="shared" si="5836"/>
        <v>100</v>
      </c>
      <c r="BY244" s="147">
        <f t="shared" si="5837"/>
        <v>1</v>
      </c>
      <c r="BZ244" s="194">
        <f t="shared" si="5838"/>
        <v>100</v>
      </c>
      <c r="CA244" s="147">
        <f t="shared" si="5839"/>
        <v>1</v>
      </c>
      <c r="CB244" s="194">
        <f t="shared" si="5840"/>
        <v>100</v>
      </c>
      <c r="CC244" s="147">
        <f t="shared" si="5841"/>
        <v>1</v>
      </c>
      <c r="CD244" s="194">
        <f t="shared" si="5842"/>
        <v>100</v>
      </c>
      <c r="CE244" s="147">
        <f t="shared" si="5843"/>
        <v>1</v>
      </c>
      <c r="CF244" s="194">
        <f t="shared" si="5844"/>
        <v>100</v>
      </c>
      <c r="CG244" s="147">
        <f t="shared" si="5845"/>
        <v>1</v>
      </c>
      <c r="CH244" s="194">
        <f t="shared" si="5846"/>
        <v>100</v>
      </c>
      <c r="CI244" s="147">
        <f t="shared" si="5847"/>
        <v>1</v>
      </c>
      <c r="CJ244" s="194">
        <f t="shared" si="5848"/>
        <v>100</v>
      </c>
      <c r="CK244" s="147">
        <f t="shared" si="5849"/>
        <v>1</v>
      </c>
      <c r="CL244" s="194">
        <f t="shared" si="5850"/>
        <v>100</v>
      </c>
      <c r="CM244" s="147">
        <f t="shared" si="5851"/>
        <v>1</v>
      </c>
    </row>
    <row r="245" spans="1:91" s="142" customFormat="1" ht="14.1" customHeight="1">
      <c r="A245" s="74">
        <f t="shared" si="4964"/>
        <v>383</v>
      </c>
      <c r="B245" s="173" t="s">
        <v>107</v>
      </c>
      <c r="C245" s="174"/>
      <c r="D245" s="140">
        <v>0</v>
      </c>
      <c r="E245" s="140">
        <v>1</v>
      </c>
      <c r="F245" s="175">
        <v>45304</v>
      </c>
      <c r="G245" s="175">
        <v>45304</v>
      </c>
      <c r="H245" s="144">
        <v>100</v>
      </c>
      <c r="I245" s="144">
        <v>100</v>
      </c>
      <c r="J245" s="145" t="s">
        <v>32</v>
      </c>
      <c r="K245" s="141">
        <f t="shared" si="5777"/>
        <v>100</v>
      </c>
      <c r="L245" s="55">
        <f t="shared" si="5778"/>
        <v>0</v>
      </c>
      <c r="M245" s="147">
        <f t="shared" si="5779"/>
        <v>1</v>
      </c>
      <c r="N245" s="148">
        <f t="shared" si="5780"/>
        <v>1</v>
      </c>
      <c r="O245" s="149">
        <f t="shared" si="5157"/>
        <v>0</v>
      </c>
      <c r="P245" s="150"/>
      <c r="T245" s="194">
        <f t="shared" si="5781"/>
        <v>0</v>
      </c>
      <c r="U245" s="147">
        <f t="shared" si="5782"/>
        <v>0</v>
      </c>
      <c r="V245" s="194">
        <f t="shared" si="5783"/>
        <v>0</v>
      </c>
      <c r="W245" s="147">
        <f t="shared" si="5782"/>
        <v>0</v>
      </c>
      <c r="X245" s="194">
        <f t="shared" si="5784"/>
        <v>0</v>
      </c>
      <c r="Y245" s="147">
        <f t="shared" ref="Y245" si="6020">IF(OR($H245=0,X245=0),0,X245/$H245)</f>
        <v>0</v>
      </c>
      <c r="Z245" s="194">
        <f t="shared" si="5786"/>
        <v>0</v>
      </c>
      <c r="AA245" s="147">
        <f t="shared" ref="AA245" si="6021">IF(OR($H245=0,Z245=0),0,Z245/$H245)</f>
        <v>0</v>
      </c>
      <c r="AB245" s="194">
        <f t="shared" si="5788"/>
        <v>0</v>
      </c>
      <c r="AC245" s="147">
        <f t="shared" ref="AC245" si="6022">IF(OR($H245=0,AB245=0),0,AB245/$H245)</f>
        <v>0</v>
      </c>
      <c r="AD245" s="194">
        <f t="shared" si="5790"/>
        <v>0</v>
      </c>
      <c r="AE245" s="147">
        <f t="shared" ref="AE245" si="6023">IF(OR($H245=0,AD245=0),0,AD245/$H245)</f>
        <v>0</v>
      </c>
      <c r="AF245" s="194">
        <f t="shared" si="5792"/>
        <v>0</v>
      </c>
      <c r="AG245" s="147">
        <f t="shared" ref="AG245" si="6024">IF(OR($H245=0,AF245=0),0,AF245/$H245)</f>
        <v>0</v>
      </c>
      <c r="AH245" s="194">
        <f t="shared" si="5794"/>
        <v>0</v>
      </c>
      <c r="AI245" s="147">
        <f t="shared" ref="AI245" si="6025">IF(OR($H245=0,AH245=0),0,AH245/$H245)</f>
        <v>0</v>
      </c>
      <c r="AJ245" s="194">
        <f t="shared" si="5796"/>
        <v>0</v>
      </c>
      <c r="AK245" s="147">
        <f t="shared" ref="AK245" si="6026">IF(OR($H245=0,AJ245=0),0,AJ245/$H245)</f>
        <v>0</v>
      </c>
      <c r="AL245" s="194">
        <f t="shared" si="5798"/>
        <v>0</v>
      </c>
      <c r="AM245" s="147">
        <f t="shared" ref="AM245" si="6027">IF(OR($H245=0,AL245=0),0,AL245/$H245)</f>
        <v>0</v>
      </c>
      <c r="AN245" s="194">
        <f t="shared" si="5800"/>
        <v>0</v>
      </c>
      <c r="AO245" s="147">
        <f t="shared" ref="AO245" si="6028">IF(OR($H245=0,AN245=0),0,AN245/$H245)</f>
        <v>0</v>
      </c>
      <c r="AP245" s="194">
        <f t="shared" si="5802"/>
        <v>0</v>
      </c>
      <c r="AQ245" s="147">
        <f t="shared" ref="AQ245" si="6029">IF(OR($H245=0,AP245=0),0,AP245/$H245)</f>
        <v>0</v>
      </c>
      <c r="AR245" s="194">
        <f t="shared" si="5804"/>
        <v>0</v>
      </c>
      <c r="AS245" s="147">
        <f t="shared" ref="AS245" si="6030">IF(OR($H245=0,AR245=0),0,AR245/$H245)</f>
        <v>0</v>
      </c>
      <c r="AT245" s="194">
        <f t="shared" si="5806"/>
        <v>100</v>
      </c>
      <c r="AU245" s="147">
        <f t="shared" ref="AU245" si="6031">IF(OR($H245=0,AT245=0),0,AT245/$H245)</f>
        <v>1</v>
      </c>
      <c r="AV245" s="194">
        <f t="shared" si="5808"/>
        <v>100</v>
      </c>
      <c r="AW245" s="147">
        <f t="shared" ref="AW245" si="6032">IF(OR($H245=0,AV245=0),0,AV245/$H245)</f>
        <v>1</v>
      </c>
      <c r="AX245" s="194">
        <f t="shared" si="5810"/>
        <v>100</v>
      </c>
      <c r="AY245" s="147">
        <f t="shared" ref="AY245" si="6033">IF(OR($H245=0,AX245=0),0,AX245/$H245)</f>
        <v>1</v>
      </c>
      <c r="AZ245" s="194">
        <f t="shared" si="5812"/>
        <v>100</v>
      </c>
      <c r="BA245" s="147">
        <f t="shared" ref="BA245" si="6034">IF(OR($H245=0,AZ245=0),0,AZ245/$H245)</f>
        <v>1</v>
      </c>
      <c r="BB245" s="194">
        <f t="shared" si="5814"/>
        <v>100</v>
      </c>
      <c r="BC245" s="147">
        <f t="shared" ref="BC245" si="6035">IF(OR($H245=0,BB245=0),0,BB245/$H245)</f>
        <v>1</v>
      </c>
      <c r="BD245" s="194">
        <f t="shared" si="5816"/>
        <v>100</v>
      </c>
      <c r="BE245" s="147">
        <f t="shared" ref="BE245" si="6036">IF(OR($H245=0,BD245=0),0,BD245/$H245)</f>
        <v>1</v>
      </c>
      <c r="BF245" s="194">
        <f t="shared" si="5818"/>
        <v>100</v>
      </c>
      <c r="BG245" s="147">
        <f t="shared" ref="BG245" si="6037">IF(OR($H245=0,BF245=0),0,BF245/$H245)</f>
        <v>1</v>
      </c>
      <c r="BH245" s="194">
        <f t="shared" si="5820"/>
        <v>100</v>
      </c>
      <c r="BI245" s="147">
        <f t="shared" ref="BI245" si="6038">IF(OR($H245=0,BH245=0),0,BH245/$H245)</f>
        <v>1</v>
      </c>
      <c r="BJ245" s="194">
        <f t="shared" si="5822"/>
        <v>100</v>
      </c>
      <c r="BK245" s="147">
        <f t="shared" ref="BK245" si="6039">IF(OR($H245=0,BJ245=0),0,BJ245/$H245)</f>
        <v>1</v>
      </c>
      <c r="BL245" s="194">
        <f t="shared" si="5824"/>
        <v>100</v>
      </c>
      <c r="BM245" s="147">
        <f t="shared" ref="BM245" si="6040">IF(OR($H245=0,BL245=0),0,BL245/$H245)</f>
        <v>1</v>
      </c>
      <c r="BN245" s="194">
        <f t="shared" si="5826"/>
        <v>100</v>
      </c>
      <c r="BO245" s="147">
        <f t="shared" ref="BO245" si="6041">IF(OR($H245=0,BN245=0),0,BN245/$H245)</f>
        <v>1</v>
      </c>
      <c r="BP245" s="194">
        <f t="shared" si="5828"/>
        <v>100</v>
      </c>
      <c r="BQ245" s="147">
        <f t="shared" ref="BQ245" si="6042">IF(OR($H245=0,BP245=0),0,BP245/$H245)</f>
        <v>1</v>
      </c>
      <c r="BR245" s="194">
        <f t="shared" si="5830"/>
        <v>100</v>
      </c>
      <c r="BS245" s="147">
        <f t="shared" ref="BS245" si="6043">IF(OR($H245=0,BR245=0),0,BR245/$H245)</f>
        <v>1</v>
      </c>
      <c r="BT245" s="194">
        <f t="shared" si="5832"/>
        <v>100</v>
      </c>
      <c r="BU245" s="147">
        <f t="shared" si="5833"/>
        <v>1</v>
      </c>
      <c r="BV245" s="194">
        <f t="shared" si="5834"/>
        <v>100</v>
      </c>
      <c r="BW245" s="147">
        <f t="shared" si="5835"/>
        <v>1</v>
      </c>
      <c r="BX245" s="194">
        <f t="shared" si="5836"/>
        <v>100</v>
      </c>
      <c r="BY245" s="147">
        <f t="shared" si="5837"/>
        <v>1</v>
      </c>
      <c r="BZ245" s="194">
        <f t="shared" si="5838"/>
        <v>100</v>
      </c>
      <c r="CA245" s="147">
        <f t="shared" si="5839"/>
        <v>1</v>
      </c>
      <c r="CB245" s="194">
        <f t="shared" si="5840"/>
        <v>100</v>
      </c>
      <c r="CC245" s="147">
        <f t="shared" si="5841"/>
        <v>1</v>
      </c>
      <c r="CD245" s="194">
        <f t="shared" si="5842"/>
        <v>100</v>
      </c>
      <c r="CE245" s="147">
        <f t="shared" si="5843"/>
        <v>1</v>
      </c>
      <c r="CF245" s="194">
        <f t="shared" si="5844"/>
        <v>100</v>
      </c>
      <c r="CG245" s="147">
        <f t="shared" si="5845"/>
        <v>1</v>
      </c>
      <c r="CH245" s="194">
        <f t="shared" si="5846"/>
        <v>100</v>
      </c>
      <c r="CI245" s="147">
        <f t="shared" si="5847"/>
        <v>1</v>
      </c>
      <c r="CJ245" s="194">
        <f t="shared" si="5848"/>
        <v>100</v>
      </c>
      <c r="CK245" s="147">
        <f t="shared" si="5849"/>
        <v>1</v>
      </c>
      <c r="CL245" s="194">
        <f t="shared" si="5850"/>
        <v>100</v>
      </c>
      <c r="CM245" s="147">
        <f t="shared" si="5851"/>
        <v>1</v>
      </c>
    </row>
    <row r="246" spans="1:91" s="142" customFormat="1" ht="14.1" customHeight="1">
      <c r="A246" s="74">
        <f t="shared" si="4964"/>
        <v>384</v>
      </c>
      <c r="B246" s="173" t="s">
        <v>62</v>
      </c>
      <c r="C246" s="174"/>
      <c r="D246" s="140">
        <v>0</v>
      </c>
      <c r="E246" s="140">
        <v>1</v>
      </c>
      <c r="F246" s="175">
        <v>45318</v>
      </c>
      <c r="G246" s="175">
        <v>45318</v>
      </c>
      <c r="H246" s="144">
        <v>100</v>
      </c>
      <c r="I246" s="144">
        <v>100</v>
      </c>
      <c r="J246" s="145" t="s">
        <v>32</v>
      </c>
      <c r="K246" s="141">
        <f t="shared" si="5777"/>
        <v>100</v>
      </c>
      <c r="L246" s="55">
        <f>D246/$D$216</f>
        <v>0</v>
      </c>
      <c r="M246" s="147">
        <f t="shared" si="5779"/>
        <v>1</v>
      </c>
      <c r="N246" s="148">
        <f t="shared" si="5780"/>
        <v>1</v>
      </c>
      <c r="O246" s="149">
        <f t="shared" si="5157"/>
        <v>0</v>
      </c>
      <c r="P246" s="150"/>
      <c r="T246" s="194">
        <f t="shared" si="5781"/>
        <v>0</v>
      </c>
      <c r="U246" s="147">
        <f t="shared" si="5782"/>
        <v>0</v>
      </c>
      <c r="V246" s="194">
        <f t="shared" si="5783"/>
        <v>0</v>
      </c>
      <c r="W246" s="147">
        <f t="shared" si="5782"/>
        <v>0</v>
      </c>
      <c r="X246" s="194">
        <f t="shared" si="5784"/>
        <v>0</v>
      </c>
      <c r="Y246" s="147">
        <f t="shared" ref="Y246" si="6044">IF(OR($H246=0,X246=0),0,X246/$H246)</f>
        <v>0</v>
      </c>
      <c r="Z246" s="194">
        <f t="shared" si="5786"/>
        <v>0</v>
      </c>
      <c r="AA246" s="147">
        <f t="shared" ref="AA246" si="6045">IF(OR($H246=0,Z246=0),0,Z246/$H246)</f>
        <v>0</v>
      </c>
      <c r="AB246" s="194">
        <f t="shared" si="5788"/>
        <v>0</v>
      </c>
      <c r="AC246" s="147">
        <f t="shared" ref="AC246" si="6046">IF(OR($H246=0,AB246=0),0,AB246/$H246)</f>
        <v>0</v>
      </c>
      <c r="AD246" s="194">
        <f t="shared" si="5790"/>
        <v>0</v>
      </c>
      <c r="AE246" s="147">
        <f t="shared" ref="AE246" si="6047">IF(OR($H246=0,AD246=0),0,AD246/$H246)</f>
        <v>0</v>
      </c>
      <c r="AF246" s="194">
        <f t="shared" si="5792"/>
        <v>0</v>
      </c>
      <c r="AG246" s="147">
        <f t="shared" ref="AG246" si="6048">IF(OR($H246=0,AF246=0),0,AF246/$H246)</f>
        <v>0</v>
      </c>
      <c r="AH246" s="194">
        <f t="shared" si="5794"/>
        <v>0</v>
      </c>
      <c r="AI246" s="147">
        <f t="shared" ref="AI246" si="6049">IF(OR($H246=0,AH246=0),0,AH246/$H246)</f>
        <v>0</v>
      </c>
      <c r="AJ246" s="194">
        <f t="shared" si="5796"/>
        <v>0</v>
      </c>
      <c r="AK246" s="147">
        <f t="shared" ref="AK246" si="6050">IF(OR($H246=0,AJ246=0),0,AJ246/$H246)</f>
        <v>0</v>
      </c>
      <c r="AL246" s="194">
        <f t="shared" si="5798"/>
        <v>0</v>
      </c>
      <c r="AM246" s="147">
        <f t="shared" ref="AM246" si="6051">IF(OR($H246=0,AL246=0),0,AL246/$H246)</f>
        <v>0</v>
      </c>
      <c r="AN246" s="194">
        <f t="shared" si="5800"/>
        <v>0</v>
      </c>
      <c r="AO246" s="147">
        <f t="shared" ref="AO246" si="6052">IF(OR($H246=0,AN246=0),0,AN246/$H246)</f>
        <v>0</v>
      </c>
      <c r="AP246" s="194">
        <f t="shared" si="5802"/>
        <v>0</v>
      </c>
      <c r="AQ246" s="147">
        <f t="shared" ref="AQ246" si="6053">IF(OR($H246=0,AP246=0),0,AP246/$H246)</f>
        <v>0</v>
      </c>
      <c r="AR246" s="194">
        <f t="shared" si="5804"/>
        <v>0</v>
      </c>
      <c r="AS246" s="147">
        <f t="shared" ref="AS246" si="6054">IF(OR($H246=0,AR246=0),0,AR246/$H246)</f>
        <v>0</v>
      </c>
      <c r="AT246" s="194">
        <f t="shared" si="5806"/>
        <v>0</v>
      </c>
      <c r="AU246" s="147">
        <f t="shared" ref="AU246" si="6055">IF(OR($H246=0,AT246=0),0,AT246/$H246)</f>
        <v>0</v>
      </c>
      <c r="AV246" s="194">
        <f t="shared" si="5808"/>
        <v>0</v>
      </c>
      <c r="AW246" s="147">
        <f t="shared" ref="AW246" si="6056">IF(OR($H246=0,AV246=0),0,AV246/$H246)</f>
        <v>0</v>
      </c>
      <c r="AX246" s="194">
        <f t="shared" si="5810"/>
        <v>100</v>
      </c>
      <c r="AY246" s="147">
        <f t="shared" ref="AY246" si="6057">IF(OR($H246=0,AX246=0),0,AX246/$H246)</f>
        <v>1</v>
      </c>
      <c r="AZ246" s="194">
        <f t="shared" si="5812"/>
        <v>100</v>
      </c>
      <c r="BA246" s="147">
        <f t="shared" ref="BA246" si="6058">IF(OR($H246=0,AZ246=0),0,AZ246/$H246)</f>
        <v>1</v>
      </c>
      <c r="BB246" s="194">
        <f t="shared" si="5814"/>
        <v>100</v>
      </c>
      <c r="BC246" s="147">
        <f t="shared" ref="BC246" si="6059">IF(OR($H246=0,BB246=0),0,BB246/$H246)</f>
        <v>1</v>
      </c>
      <c r="BD246" s="194">
        <f t="shared" si="5816"/>
        <v>100</v>
      </c>
      <c r="BE246" s="147">
        <f t="shared" ref="BE246" si="6060">IF(OR($H246=0,BD246=0),0,BD246/$H246)</f>
        <v>1</v>
      </c>
      <c r="BF246" s="194">
        <f t="shared" si="5818"/>
        <v>100</v>
      </c>
      <c r="BG246" s="147">
        <f t="shared" ref="BG246" si="6061">IF(OR($H246=0,BF246=0),0,BF246/$H246)</f>
        <v>1</v>
      </c>
      <c r="BH246" s="194">
        <f t="shared" si="5820"/>
        <v>100</v>
      </c>
      <c r="BI246" s="147">
        <f t="shared" ref="BI246" si="6062">IF(OR($H246=0,BH246=0),0,BH246/$H246)</f>
        <v>1</v>
      </c>
      <c r="BJ246" s="194">
        <f t="shared" si="5822"/>
        <v>100</v>
      </c>
      <c r="BK246" s="147">
        <f t="shared" ref="BK246" si="6063">IF(OR($H246=0,BJ246=0),0,BJ246/$H246)</f>
        <v>1</v>
      </c>
      <c r="BL246" s="194">
        <f t="shared" si="5824"/>
        <v>100</v>
      </c>
      <c r="BM246" s="147">
        <f t="shared" ref="BM246" si="6064">IF(OR($H246=0,BL246=0),0,BL246/$H246)</f>
        <v>1</v>
      </c>
      <c r="BN246" s="194">
        <f t="shared" si="5826"/>
        <v>100</v>
      </c>
      <c r="BO246" s="147">
        <f t="shared" ref="BO246" si="6065">IF(OR($H246=0,BN246=0),0,BN246/$H246)</f>
        <v>1</v>
      </c>
      <c r="BP246" s="194">
        <f t="shared" si="5828"/>
        <v>100</v>
      </c>
      <c r="BQ246" s="147">
        <f t="shared" ref="BQ246" si="6066">IF(OR($H246=0,BP246=0),0,BP246/$H246)</f>
        <v>1</v>
      </c>
      <c r="BR246" s="194">
        <f t="shared" si="5830"/>
        <v>100</v>
      </c>
      <c r="BS246" s="147">
        <f t="shared" ref="BS246" si="6067">IF(OR($H246=0,BR246=0),0,BR246/$H246)</f>
        <v>1</v>
      </c>
      <c r="BT246" s="194">
        <f t="shared" si="5832"/>
        <v>100</v>
      </c>
      <c r="BU246" s="147">
        <f t="shared" si="5833"/>
        <v>1</v>
      </c>
      <c r="BV246" s="194">
        <f t="shared" si="5834"/>
        <v>100</v>
      </c>
      <c r="BW246" s="147">
        <f t="shared" si="5835"/>
        <v>1</v>
      </c>
      <c r="BX246" s="194">
        <f t="shared" si="5836"/>
        <v>100</v>
      </c>
      <c r="BY246" s="147">
        <f t="shared" si="5837"/>
        <v>1</v>
      </c>
      <c r="BZ246" s="194">
        <f t="shared" si="5838"/>
        <v>100</v>
      </c>
      <c r="CA246" s="147">
        <f t="shared" si="5839"/>
        <v>1</v>
      </c>
      <c r="CB246" s="194">
        <f t="shared" si="5840"/>
        <v>100</v>
      </c>
      <c r="CC246" s="147">
        <f t="shared" si="5841"/>
        <v>1</v>
      </c>
      <c r="CD246" s="194">
        <f t="shared" si="5842"/>
        <v>100</v>
      </c>
      <c r="CE246" s="147">
        <f t="shared" si="5843"/>
        <v>1</v>
      </c>
      <c r="CF246" s="194">
        <f t="shared" si="5844"/>
        <v>100</v>
      </c>
      <c r="CG246" s="147">
        <f t="shared" si="5845"/>
        <v>1</v>
      </c>
      <c r="CH246" s="194">
        <f t="shared" si="5846"/>
        <v>100</v>
      </c>
      <c r="CI246" s="147">
        <f t="shared" si="5847"/>
        <v>1</v>
      </c>
      <c r="CJ246" s="194">
        <f t="shared" si="5848"/>
        <v>100</v>
      </c>
      <c r="CK246" s="147">
        <f t="shared" si="5849"/>
        <v>1</v>
      </c>
      <c r="CL246" s="194">
        <f t="shared" si="5850"/>
        <v>100</v>
      </c>
      <c r="CM246" s="147">
        <f t="shared" si="5851"/>
        <v>1</v>
      </c>
    </row>
    <row r="247" spans="1:91" s="100" customFormat="1" ht="14.1" customHeight="1">
      <c r="A247" s="74">
        <f t="shared" si="4964"/>
        <v>385</v>
      </c>
      <c r="B247" s="179" t="s">
        <v>114</v>
      </c>
      <c r="C247" s="180"/>
      <c r="D247" s="111">
        <v>371</v>
      </c>
      <c r="E247" s="111">
        <v>61</v>
      </c>
      <c r="F247" s="181">
        <v>45290</v>
      </c>
      <c r="G247" s="181">
        <v>45350</v>
      </c>
      <c r="H247" s="103"/>
      <c r="I247" s="103"/>
      <c r="J247" s="104"/>
      <c r="K247" s="105"/>
      <c r="L247" s="106">
        <f>D247/$D$215</f>
        <v>0.53924418604651159</v>
      </c>
      <c r="M247" s="107">
        <f>$L248*M248+$L260*M260</f>
        <v>0.99999999999999978</v>
      </c>
      <c r="N247" s="107">
        <f>$L248*N248+$L260*N260</f>
        <v>0.99999999999999978</v>
      </c>
      <c r="O247" s="108">
        <f t="shared" si="5157"/>
        <v>0</v>
      </c>
      <c r="P247" s="109"/>
      <c r="T247" s="196"/>
      <c r="U247" s="107">
        <f>$L248*U248+$L260*U260</f>
        <v>0</v>
      </c>
      <c r="V247" s="196"/>
      <c r="W247" s="107">
        <f>$L248*W248+$L260*W260</f>
        <v>0</v>
      </c>
      <c r="X247" s="196"/>
      <c r="Y247" s="107">
        <f>$L248*Y248+$L260*Y260</f>
        <v>0</v>
      </c>
      <c r="Z247" s="196"/>
      <c r="AA247" s="107">
        <f>$L248*AA248+$L260*AA260</f>
        <v>0</v>
      </c>
      <c r="AB247" s="196"/>
      <c r="AC247" s="107">
        <f>$L248*AC248+$L260*AC260</f>
        <v>0</v>
      </c>
      <c r="AD247" s="196"/>
      <c r="AE247" s="107">
        <f>$L248*AE248+$L260*AE260</f>
        <v>0</v>
      </c>
      <c r="AF247" s="196"/>
      <c r="AG247" s="107">
        <f>$L248*AG248+$L260*AG260</f>
        <v>0</v>
      </c>
      <c r="AH247" s="196"/>
      <c r="AI247" s="107">
        <f>$L248*AI248+$L260*AI260</f>
        <v>0</v>
      </c>
      <c r="AJ247" s="196"/>
      <c r="AK247" s="107">
        <f>$L248*AK248+$L260*AK260</f>
        <v>0</v>
      </c>
      <c r="AL247" s="196"/>
      <c r="AM247" s="107">
        <f>$L248*AM248+$L260*AM260</f>
        <v>0</v>
      </c>
      <c r="AN247" s="196"/>
      <c r="AO247" s="107">
        <f>$L248*AO248+$L260*AO260</f>
        <v>0</v>
      </c>
      <c r="AP247" s="196"/>
      <c r="AQ247" s="107">
        <f>$L248*AQ248+$L260*AQ260</f>
        <v>2.9649595687331536E-2</v>
      </c>
      <c r="AR247" s="196"/>
      <c r="AS247" s="107">
        <f>$L248*AS248+$L260*AS260</f>
        <v>0.11320754716981132</v>
      </c>
      <c r="AT247" s="196"/>
      <c r="AU247" s="107">
        <f>$L248*AU248+$L260*AU260</f>
        <v>0.23989218328840967</v>
      </c>
      <c r="AV247" s="196"/>
      <c r="AW247" s="107">
        <f>$L248*AW248+$L260*AW260</f>
        <v>0.40970350404312672</v>
      </c>
      <c r="AX247" s="196"/>
      <c r="AY247" s="107">
        <f>$L248*AY248+$L260*AY260</f>
        <v>0.59838274932614555</v>
      </c>
      <c r="AZ247" s="196"/>
      <c r="BA247" s="107">
        <f>$L248*BA248+$L260*BA260</f>
        <v>0.77628032345013476</v>
      </c>
      <c r="BB247" s="196"/>
      <c r="BC247" s="107">
        <f>$L248*BC248+$L260*BC260</f>
        <v>0.8921832884097034</v>
      </c>
      <c r="BD247" s="196"/>
      <c r="BE247" s="107">
        <f>$L248*BE248+$L260*BE260</f>
        <v>0.96765498652291093</v>
      </c>
      <c r="BF247" s="196"/>
      <c r="BG247" s="107">
        <f>$L248*BG248+$L260*BG260</f>
        <v>0.99999999999999978</v>
      </c>
      <c r="BH247" s="196"/>
      <c r="BI247" s="107">
        <f>$L248*BI248+$L260*BI260</f>
        <v>0.99999999999999978</v>
      </c>
      <c r="BJ247" s="196"/>
      <c r="BK247" s="107">
        <f>$L248*BK248+$L260*BK260</f>
        <v>0.99999999999999978</v>
      </c>
      <c r="BL247" s="196"/>
      <c r="BM247" s="107">
        <f>$L248*BM248+$L260*BM260</f>
        <v>0.99999999999999978</v>
      </c>
      <c r="BN247" s="196"/>
      <c r="BO247" s="107">
        <f>$L248*BO248+$L260*BO260</f>
        <v>0.99999999999999978</v>
      </c>
      <c r="BP247" s="196"/>
      <c r="BQ247" s="107">
        <f>$L248*BQ248+$L260*BQ260</f>
        <v>0.99999999999999978</v>
      </c>
      <c r="BR247" s="196"/>
      <c r="BS247" s="107">
        <f>$L248*BS248+$L260*BS260</f>
        <v>0.99999999999999978</v>
      </c>
      <c r="BT247" s="196"/>
      <c r="BU247" s="107">
        <f t="shared" ref="BU247" si="6068">$L248*BU248+$L260*BU260</f>
        <v>0.99999999999999978</v>
      </c>
      <c r="BV247" s="196"/>
      <c r="BW247" s="107">
        <f t="shared" ref="BW247" si="6069">$L248*BW248+$L260*BW260</f>
        <v>0.99999999999999978</v>
      </c>
      <c r="BX247" s="196"/>
      <c r="BY247" s="107">
        <f t="shared" ref="BY247" si="6070">$L248*BY248+$L260*BY260</f>
        <v>0.99999999999999978</v>
      </c>
      <c r="BZ247" s="196"/>
      <c r="CA247" s="107">
        <f t="shared" ref="CA247" si="6071">$L248*CA248+$L260*CA260</f>
        <v>0.99999999999999978</v>
      </c>
      <c r="CB247" s="196"/>
      <c r="CC247" s="107">
        <f t="shared" ref="CC247" si="6072">$L248*CC248+$L260*CC260</f>
        <v>0.99999999999999978</v>
      </c>
      <c r="CD247" s="196"/>
      <c r="CE247" s="107">
        <f t="shared" ref="CE247" si="6073">$L248*CE248+$L260*CE260</f>
        <v>0.99999999999999978</v>
      </c>
      <c r="CF247" s="196"/>
      <c r="CG247" s="107">
        <f t="shared" ref="CG247" si="6074">$L248*CG248+$L260*CG260</f>
        <v>0.99999999999999978</v>
      </c>
      <c r="CH247" s="196"/>
      <c r="CI247" s="107">
        <f t="shared" ref="CI247" si="6075">$L248*CI248+$L260*CI260</f>
        <v>0.99999999999999978</v>
      </c>
      <c r="CJ247" s="196"/>
      <c r="CK247" s="107">
        <f t="shared" ref="CK247" si="6076">$L248*CK248+$L260*CK260</f>
        <v>0.99999999999999978</v>
      </c>
      <c r="CL247" s="196"/>
      <c r="CM247" s="107">
        <f t="shared" ref="CM247" si="6077">$L248*CM248+$L260*CM260</f>
        <v>0.99999999999999978</v>
      </c>
    </row>
    <row r="248" spans="1:91" s="112" customFormat="1" ht="14.1" customHeight="1">
      <c r="A248" s="74">
        <f t="shared" si="4964"/>
        <v>386</v>
      </c>
      <c r="B248" s="182" t="s">
        <v>109</v>
      </c>
      <c r="C248" s="183"/>
      <c r="D248" s="124">
        <v>371</v>
      </c>
      <c r="E248" s="124">
        <v>61</v>
      </c>
      <c r="F248" s="184">
        <v>45290</v>
      </c>
      <c r="G248" s="184">
        <v>45350</v>
      </c>
      <c r="H248" s="115"/>
      <c r="I248" s="115"/>
      <c r="J248" s="116"/>
      <c r="K248" s="122"/>
      <c r="L248" s="123">
        <f>D248/$D$247</f>
        <v>1</v>
      </c>
      <c r="M248" s="119" cm="1">
        <f t="array" ref="M248">SUMPRODUCT($L249:$L259*M249:M259)</f>
        <v>0.99999999999999978</v>
      </c>
      <c r="N248" s="119" cm="1">
        <f t="array" ref="N248">SUMPRODUCT($L249:$L259*N249:N259)</f>
        <v>0.99999999999999978</v>
      </c>
      <c r="O248" s="120">
        <f t="shared" si="5157"/>
        <v>0</v>
      </c>
      <c r="P248" s="121"/>
      <c r="T248" s="197"/>
      <c r="U248" s="119" cm="1">
        <f t="array" ref="U248">SUMPRODUCT($L249:$L259*U249:U259)</f>
        <v>0</v>
      </c>
      <c r="V248" s="197"/>
      <c r="W248" s="119" cm="1">
        <f t="array" ref="W248">SUMPRODUCT($L249:$L259*W249:W259)</f>
        <v>0</v>
      </c>
      <c r="X248" s="197"/>
      <c r="Y248" s="119" cm="1">
        <f t="array" ref="Y248">SUMPRODUCT($L249:$L259*Y249:Y259)</f>
        <v>0</v>
      </c>
      <c r="Z248" s="197"/>
      <c r="AA248" s="119" cm="1">
        <f t="array" ref="AA248">SUMPRODUCT($L249:$L259*AA249:AA259)</f>
        <v>0</v>
      </c>
      <c r="AB248" s="197"/>
      <c r="AC248" s="119" cm="1">
        <f t="array" ref="AC248">SUMPRODUCT($L249:$L259*AC249:AC259)</f>
        <v>0</v>
      </c>
      <c r="AD248" s="197"/>
      <c r="AE248" s="119" cm="1">
        <f t="array" ref="AE248">SUMPRODUCT($L249:$L259*AE249:AE259)</f>
        <v>0</v>
      </c>
      <c r="AF248" s="197"/>
      <c r="AG248" s="119" cm="1">
        <f t="array" ref="AG248">SUMPRODUCT($L249:$L259*AG249:AG259)</f>
        <v>0</v>
      </c>
      <c r="AH248" s="197"/>
      <c r="AI248" s="119" cm="1">
        <f t="array" ref="AI248">SUMPRODUCT($L249:$L259*AI249:AI259)</f>
        <v>0</v>
      </c>
      <c r="AJ248" s="197"/>
      <c r="AK248" s="119" cm="1">
        <f t="array" ref="AK248">SUMPRODUCT($L249:$L259*AK249:AK259)</f>
        <v>0</v>
      </c>
      <c r="AL248" s="197"/>
      <c r="AM248" s="119" cm="1">
        <f t="array" ref="AM248">SUMPRODUCT($L249:$L259*AM249:AM259)</f>
        <v>0</v>
      </c>
      <c r="AN248" s="197"/>
      <c r="AO248" s="119" cm="1">
        <f t="array" ref="AO248">SUMPRODUCT($L249:$L259*AO249:AO259)</f>
        <v>0</v>
      </c>
      <c r="AP248" s="197"/>
      <c r="AQ248" s="119" cm="1">
        <f t="array" ref="AQ248">SUMPRODUCT($L249:$L259*AQ249:AQ259)</f>
        <v>2.9649595687331536E-2</v>
      </c>
      <c r="AR248" s="197"/>
      <c r="AS248" s="119" cm="1">
        <f t="array" ref="AS248">SUMPRODUCT($L249:$L259*AS249:AS259)</f>
        <v>0.11320754716981132</v>
      </c>
      <c r="AT248" s="197"/>
      <c r="AU248" s="119" cm="1">
        <f t="array" ref="AU248">SUMPRODUCT($L249:$L259*AU249:AU259)</f>
        <v>0.23989218328840967</v>
      </c>
      <c r="AV248" s="197"/>
      <c r="AW248" s="119" cm="1">
        <f t="array" ref="AW248">SUMPRODUCT($L249:$L259*AW249:AW259)</f>
        <v>0.40970350404312672</v>
      </c>
      <c r="AX248" s="197"/>
      <c r="AY248" s="119" cm="1">
        <f t="array" ref="AY248">SUMPRODUCT($L249:$L259*AY249:AY259)</f>
        <v>0.59838274932614555</v>
      </c>
      <c r="AZ248" s="197"/>
      <c r="BA248" s="119" cm="1">
        <f t="array" ref="BA248">SUMPRODUCT($L249:$L259*BA249:BA259)</f>
        <v>0.77628032345013476</v>
      </c>
      <c r="BB248" s="197"/>
      <c r="BC248" s="119" cm="1">
        <f t="array" ref="BC248">SUMPRODUCT($L249:$L259*BC249:BC259)</f>
        <v>0.8921832884097034</v>
      </c>
      <c r="BD248" s="197"/>
      <c r="BE248" s="119" cm="1">
        <f t="array" ref="BE248">SUMPRODUCT($L249:$L259*BE249:BE259)</f>
        <v>0.96765498652291093</v>
      </c>
      <c r="BF248" s="197"/>
      <c r="BG248" s="119" cm="1">
        <f t="array" ref="BG248">SUMPRODUCT($L249:$L259*BG249:BG259)</f>
        <v>0.99999999999999978</v>
      </c>
      <c r="BH248" s="197"/>
      <c r="BI248" s="119" cm="1">
        <f t="array" ref="BI248">SUMPRODUCT($L249:$L259*BI249:BI259)</f>
        <v>0.99999999999999978</v>
      </c>
      <c r="BJ248" s="197"/>
      <c r="BK248" s="119" cm="1">
        <f t="array" ref="BK248">SUMPRODUCT($L249:$L259*BK249:BK259)</f>
        <v>0.99999999999999978</v>
      </c>
      <c r="BL248" s="197"/>
      <c r="BM248" s="119" cm="1">
        <f t="array" ref="BM248">SUMPRODUCT($L249:$L259*BM249:BM259)</f>
        <v>0.99999999999999978</v>
      </c>
      <c r="BN248" s="197"/>
      <c r="BO248" s="119" cm="1">
        <f t="array" ref="BO248">SUMPRODUCT($L249:$L259*BO249:BO259)</f>
        <v>0.99999999999999978</v>
      </c>
      <c r="BP248" s="197"/>
      <c r="BQ248" s="119" cm="1">
        <f t="array" ref="BQ248">SUMPRODUCT($L249:$L259*BQ249:BQ259)</f>
        <v>0.99999999999999978</v>
      </c>
      <c r="BR248" s="197"/>
      <c r="BS248" s="119" cm="1">
        <f t="array" ref="BS248">SUMPRODUCT($L249:$L259*BS249:BS259)</f>
        <v>0.99999999999999978</v>
      </c>
      <c r="BT248" s="197"/>
      <c r="BU248" s="119" cm="1">
        <f t="array" ref="BU248">SUMPRODUCT($L249:$L259*BU249:BU259)</f>
        <v>0.99999999999999978</v>
      </c>
      <c r="BV248" s="197"/>
      <c r="BW248" s="119" cm="1">
        <f t="array" ref="BW248">SUMPRODUCT($L249:$L259*BW249:BW259)</f>
        <v>0.99999999999999978</v>
      </c>
      <c r="BX248" s="197"/>
      <c r="BY248" s="119" cm="1">
        <f t="array" ref="BY248">SUMPRODUCT($L249:$L259*BY249:BY259)</f>
        <v>0.99999999999999978</v>
      </c>
      <c r="BZ248" s="197"/>
      <c r="CA248" s="119" cm="1">
        <f t="array" ref="CA248">SUMPRODUCT($L249:$L259*CA249:CA259)</f>
        <v>0.99999999999999978</v>
      </c>
      <c r="CB248" s="197"/>
      <c r="CC248" s="119" cm="1">
        <f t="array" ref="CC248">SUMPRODUCT($L249:$L259*CC249:CC259)</f>
        <v>0.99999999999999978</v>
      </c>
      <c r="CD248" s="197"/>
      <c r="CE248" s="119" cm="1">
        <f t="array" ref="CE248">SUMPRODUCT($L249:$L259*CE249:CE259)</f>
        <v>0.99999999999999978</v>
      </c>
      <c r="CF248" s="197"/>
      <c r="CG248" s="119" cm="1">
        <f t="array" ref="CG248">SUMPRODUCT($L249:$L259*CG249:CG259)</f>
        <v>0.99999999999999978</v>
      </c>
      <c r="CH248" s="197"/>
      <c r="CI248" s="119" cm="1">
        <f t="array" ref="CI248">SUMPRODUCT($L249:$L259*CI249:CI259)</f>
        <v>0.99999999999999978</v>
      </c>
      <c r="CJ248" s="197"/>
      <c r="CK248" s="119" cm="1">
        <f t="array" ref="CK248">SUMPRODUCT($L249:$L259*CK249:CK259)</f>
        <v>0.99999999999999978</v>
      </c>
      <c r="CL248" s="197"/>
      <c r="CM248" s="119" cm="1">
        <f t="array" ref="CM248">SUMPRODUCT($L249:$L259*CM249:CM259)</f>
        <v>0.99999999999999978</v>
      </c>
    </row>
    <row r="249" spans="1:91" s="142" customFormat="1" ht="14.1" customHeight="1">
      <c r="A249" s="74">
        <f t="shared" si="4964"/>
        <v>387</v>
      </c>
      <c r="B249" s="173" t="s">
        <v>49</v>
      </c>
      <c r="C249" s="174"/>
      <c r="D249" s="140">
        <v>38</v>
      </c>
      <c r="E249" s="140">
        <v>38</v>
      </c>
      <c r="F249" s="175">
        <v>45290</v>
      </c>
      <c r="G249" s="175">
        <v>45327</v>
      </c>
      <c r="H249" s="144">
        <v>100</v>
      </c>
      <c r="I249" s="144">
        <v>100</v>
      </c>
      <c r="J249" s="145" t="s">
        <v>32</v>
      </c>
      <c r="K249" s="141">
        <f t="shared" ref="K249:K262" si="6078">IF(OR(F249="",G249="",H249=""),0,MIN(MAX(IF(F249&gt;$O$1,0,(((G249-F249)-(G249-$O$1))*(10/E249)/10)),0),1)*H249)</f>
        <v>100</v>
      </c>
      <c r="L249" s="55">
        <f t="shared" ref="L249:L259" si="6079">D249/$D$248</f>
        <v>0.10242587601078167</v>
      </c>
      <c r="M249" s="147">
        <f t="shared" ref="M249:M262" si="6080">IF(OR(H249=0,K249=0),0,K249/H249)</f>
        <v>1</v>
      </c>
      <c r="N249" s="148">
        <f t="shared" ref="N249:N262" si="6081">IF(OR(H249=0,I249=0),0,I249/H249)</f>
        <v>1</v>
      </c>
      <c r="O249" s="149">
        <f t="shared" si="5157"/>
        <v>0</v>
      </c>
      <c r="P249" s="150"/>
      <c r="T249" s="194">
        <f t="shared" ref="T249:T262" si="6082">IF(OR($F249="",$G249="",$H249=""),0,MIN(MAX(IF($F249&gt;U$1,0,((($G249-$F249)-($G249-U$1))*(10/$E249)/10)),0),1)*$H249)</f>
        <v>0</v>
      </c>
      <c r="U249" s="147">
        <f t="shared" ref="U249:W262" si="6083">IF(OR($H249=0,T249=0),0,T249/$H249)</f>
        <v>0</v>
      </c>
      <c r="V249" s="194">
        <f t="shared" ref="V249:V262" si="6084">IF(OR($F249="",$G249="",$H249=""),0,MIN(MAX(IF($F249&gt;W$1,0,((($G249-$F249)-($G249-W$1))*(10/$E249)/10)),0),1)*$H249)</f>
        <v>0</v>
      </c>
      <c r="W249" s="147">
        <f t="shared" si="6083"/>
        <v>0</v>
      </c>
      <c r="X249" s="194">
        <f t="shared" ref="X249:X262" si="6085">IF(OR($F249="",$G249="",$H249=""),0,MIN(MAX(IF($F249&gt;Y$1,0,((($G249-$F249)-($G249-Y$1))*(10/$E249)/10)),0),1)*$H249)</f>
        <v>0</v>
      </c>
      <c r="Y249" s="147">
        <f t="shared" ref="Y249" si="6086">IF(OR($H249=0,X249=0),0,X249/$H249)</f>
        <v>0</v>
      </c>
      <c r="Z249" s="194">
        <f t="shared" ref="Z249:Z262" si="6087">IF(OR($F249="",$G249="",$H249=""),0,MIN(MAX(IF($F249&gt;AA$1,0,((($G249-$F249)-($G249-AA$1))*(10/$E249)/10)),0),1)*$H249)</f>
        <v>0</v>
      </c>
      <c r="AA249" s="147">
        <f t="shared" ref="AA249" si="6088">IF(OR($H249=0,Z249=0),0,Z249/$H249)</f>
        <v>0</v>
      </c>
      <c r="AB249" s="194">
        <f t="shared" ref="AB249:AB262" si="6089">IF(OR($F249="",$G249="",$H249=""),0,MIN(MAX(IF($F249&gt;AC$1,0,((($G249-$F249)-($G249-AC$1))*(10/$E249)/10)),0),1)*$H249)</f>
        <v>0</v>
      </c>
      <c r="AC249" s="147">
        <f t="shared" ref="AC249" si="6090">IF(OR($H249=0,AB249=0),0,AB249/$H249)</f>
        <v>0</v>
      </c>
      <c r="AD249" s="194">
        <f t="shared" ref="AD249:AD262" si="6091">IF(OR($F249="",$G249="",$H249=""),0,MIN(MAX(IF($F249&gt;AE$1,0,((($G249-$F249)-($G249-AE$1))*(10/$E249)/10)),0),1)*$H249)</f>
        <v>0</v>
      </c>
      <c r="AE249" s="147">
        <f t="shared" ref="AE249" si="6092">IF(OR($H249=0,AD249=0),0,AD249/$H249)</f>
        <v>0</v>
      </c>
      <c r="AF249" s="194">
        <f t="shared" ref="AF249:AF262" si="6093">IF(OR($F249="",$G249="",$H249=""),0,MIN(MAX(IF($F249&gt;AG$1,0,((($G249-$F249)-($G249-AG$1))*(10/$E249)/10)),0),1)*$H249)</f>
        <v>0</v>
      </c>
      <c r="AG249" s="147">
        <f t="shared" ref="AG249" si="6094">IF(OR($H249=0,AF249=0),0,AF249/$H249)</f>
        <v>0</v>
      </c>
      <c r="AH249" s="194">
        <f t="shared" ref="AH249:AH262" si="6095">IF(OR($F249="",$G249="",$H249=""),0,MIN(MAX(IF($F249&gt;AI$1,0,((($G249-$F249)-($G249-AI$1))*(10/$E249)/10)),0),1)*$H249)</f>
        <v>0</v>
      </c>
      <c r="AI249" s="147">
        <f t="shared" ref="AI249" si="6096">IF(OR($H249=0,AH249=0),0,AH249/$H249)</f>
        <v>0</v>
      </c>
      <c r="AJ249" s="194">
        <f t="shared" ref="AJ249:AJ262" si="6097">IF(OR($F249="",$G249="",$H249=""),0,MIN(MAX(IF($F249&gt;AK$1,0,((($G249-$F249)-($G249-AK$1))*(10/$E249)/10)),0),1)*$H249)</f>
        <v>0</v>
      </c>
      <c r="AK249" s="147">
        <f t="shared" ref="AK249" si="6098">IF(OR($H249=0,AJ249=0),0,AJ249/$H249)</f>
        <v>0</v>
      </c>
      <c r="AL249" s="194">
        <f t="shared" ref="AL249:AL262" si="6099">IF(OR($F249="",$G249="",$H249=""),0,MIN(MAX(IF($F249&gt;AM$1,0,((($G249-$F249)-($G249-AM$1))*(10/$E249)/10)),0),1)*$H249)</f>
        <v>0</v>
      </c>
      <c r="AM249" s="147">
        <f t="shared" ref="AM249" si="6100">IF(OR($H249=0,AL249=0),0,AL249/$H249)</f>
        <v>0</v>
      </c>
      <c r="AN249" s="194">
        <f t="shared" ref="AN249:AN262" si="6101">IF(OR($F249="",$G249="",$H249=""),0,MIN(MAX(IF($F249&gt;AO$1,0,((($G249-$F249)-($G249-AO$1))*(10/$E249)/10)),0),1)*$H249)</f>
        <v>0</v>
      </c>
      <c r="AO249" s="147">
        <f t="shared" ref="AO249" si="6102">IF(OR($H249=0,AN249=0),0,AN249/$H249)</f>
        <v>0</v>
      </c>
      <c r="AP249" s="194">
        <f t="shared" ref="AP249:AP262" si="6103">IF(OR($F249="",$G249="",$H249=""),0,MIN(MAX(IF($F249&gt;AQ$1,0,((($G249-$F249)-($G249-AQ$1))*(10/$E249)/10)),0),1)*$H249)</f>
        <v>15.789473684210526</v>
      </c>
      <c r="AQ249" s="147">
        <f t="shared" ref="AQ249" si="6104">IF(OR($H249=0,AP249=0),0,AP249/$H249)</f>
        <v>0.15789473684210525</v>
      </c>
      <c r="AR249" s="194">
        <f t="shared" ref="AR249:AR262" si="6105">IF(OR($F249="",$G249="",$H249=""),0,MIN(MAX(IF($F249&gt;AS$1,0,((($G249-$F249)-($G249-AS$1))*(10/$E249)/10)),0),1)*$H249)</f>
        <v>34.210526315789473</v>
      </c>
      <c r="AS249" s="147">
        <f t="shared" ref="AS249" si="6106">IF(OR($H249=0,AR249=0),0,AR249/$H249)</f>
        <v>0.34210526315789475</v>
      </c>
      <c r="AT249" s="194">
        <f t="shared" ref="AT249:AT262" si="6107">IF(OR($F249="",$G249="",$H249=""),0,MIN(MAX(IF($F249&gt;AU$1,0,((($G249-$F249)-($G249-AU$1))*(10/$E249)/10)),0),1)*$H249)</f>
        <v>52.631578947368418</v>
      </c>
      <c r="AU249" s="147">
        <f t="shared" ref="AU249" si="6108">IF(OR($H249=0,AT249=0),0,AT249/$H249)</f>
        <v>0.52631578947368418</v>
      </c>
      <c r="AV249" s="194">
        <f t="shared" ref="AV249:AV262" si="6109">IF(OR($F249="",$G249="",$H249=""),0,MIN(MAX(IF($F249&gt;AW$1,0,((($G249-$F249)-($G249-AW$1))*(10/$E249)/10)),0),1)*$H249)</f>
        <v>71.05263157894737</v>
      </c>
      <c r="AW249" s="147">
        <f t="shared" ref="AW249" si="6110">IF(OR($H249=0,AV249=0),0,AV249/$H249)</f>
        <v>0.71052631578947367</v>
      </c>
      <c r="AX249" s="194">
        <f t="shared" ref="AX249:AX262" si="6111">IF(OR($F249="",$G249="",$H249=""),0,MIN(MAX(IF($F249&gt;AY$1,0,((($G249-$F249)-($G249-AY$1))*(10/$E249)/10)),0),1)*$H249)</f>
        <v>89.473684210526315</v>
      </c>
      <c r="AY249" s="147">
        <f t="shared" ref="AY249" si="6112">IF(OR($H249=0,AX249=0),0,AX249/$H249)</f>
        <v>0.89473684210526316</v>
      </c>
      <c r="AZ249" s="194">
        <f t="shared" ref="AZ249:AZ262" si="6113">IF(OR($F249="",$G249="",$H249=""),0,MIN(MAX(IF($F249&gt;BA$1,0,((($G249-$F249)-($G249-BA$1))*(10/$E249)/10)),0),1)*$H249)</f>
        <v>100</v>
      </c>
      <c r="BA249" s="147">
        <f t="shared" ref="BA249" si="6114">IF(OR($H249=0,AZ249=0),0,AZ249/$H249)</f>
        <v>1</v>
      </c>
      <c r="BB249" s="194">
        <f t="shared" ref="BB249:BB262" si="6115">IF(OR($F249="",$G249="",$H249=""),0,MIN(MAX(IF($F249&gt;BC$1,0,((($G249-$F249)-($G249-BC$1))*(10/$E249)/10)),0),1)*$H249)</f>
        <v>100</v>
      </c>
      <c r="BC249" s="147">
        <f t="shared" ref="BC249" si="6116">IF(OR($H249=0,BB249=0),0,BB249/$H249)</f>
        <v>1</v>
      </c>
      <c r="BD249" s="194">
        <f t="shared" ref="BD249:BD262" si="6117">IF(OR($F249="",$G249="",$H249=""),0,MIN(MAX(IF($F249&gt;BE$1,0,((($G249-$F249)-($G249-BE$1))*(10/$E249)/10)),0),1)*$H249)</f>
        <v>100</v>
      </c>
      <c r="BE249" s="147">
        <f t="shared" ref="BE249" si="6118">IF(OR($H249=0,BD249=0),0,BD249/$H249)</f>
        <v>1</v>
      </c>
      <c r="BF249" s="194">
        <f t="shared" ref="BF249:BF262" si="6119">IF(OR($F249="",$G249="",$H249=""),0,MIN(MAX(IF($F249&gt;BG$1,0,((($G249-$F249)-($G249-BG$1))*(10/$E249)/10)),0),1)*$H249)</f>
        <v>100</v>
      </c>
      <c r="BG249" s="147">
        <f t="shared" ref="BG249" si="6120">IF(OR($H249=0,BF249=0),0,BF249/$H249)</f>
        <v>1</v>
      </c>
      <c r="BH249" s="194">
        <f t="shared" ref="BH249:BH262" si="6121">IF(OR($F249="",$G249="",$H249=""),0,MIN(MAX(IF($F249&gt;BI$1,0,((($G249-$F249)-($G249-BI$1))*(10/$E249)/10)),0),1)*$H249)</f>
        <v>100</v>
      </c>
      <c r="BI249" s="147">
        <f t="shared" ref="BI249" si="6122">IF(OR($H249=0,BH249=0),0,BH249/$H249)</f>
        <v>1</v>
      </c>
      <c r="BJ249" s="194">
        <f t="shared" ref="BJ249:BJ262" si="6123">IF(OR($F249="",$G249="",$H249=""),0,MIN(MAX(IF($F249&gt;BK$1,0,((($G249-$F249)-($G249-BK$1))*(10/$E249)/10)),0),1)*$H249)</f>
        <v>100</v>
      </c>
      <c r="BK249" s="147">
        <f t="shared" ref="BK249" si="6124">IF(OR($H249=0,BJ249=0),0,BJ249/$H249)</f>
        <v>1</v>
      </c>
      <c r="BL249" s="194">
        <f t="shared" ref="BL249:BL262" si="6125">IF(OR($F249="",$G249="",$H249=""),0,MIN(MAX(IF($F249&gt;BM$1,0,((($G249-$F249)-($G249-BM$1))*(10/$E249)/10)),0),1)*$H249)</f>
        <v>100</v>
      </c>
      <c r="BM249" s="147">
        <f t="shared" ref="BM249" si="6126">IF(OR($H249=0,BL249=0),0,BL249/$H249)</f>
        <v>1</v>
      </c>
      <c r="BN249" s="194">
        <f t="shared" ref="BN249:BN262" si="6127">IF(OR($F249="",$G249="",$H249=""),0,MIN(MAX(IF($F249&gt;BO$1,0,((($G249-$F249)-($G249-BO$1))*(10/$E249)/10)),0),1)*$H249)</f>
        <v>100</v>
      </c>
      <c r="BO249" s="147">
        <f t="shared" ref="BO249" si="6128">IF(OR($H249=0,BN249=0),0,BN249/$H249)</f>
        <v>1</v>
      </c>
      <c r="BP249" s="194">
        <f t="shared" ref="BP249:BP262" si="6129">IF(OR($F249="",$G249="",$H249=""),0,MIN(MAX(IF($F249&gt;BQ$1,0,((($G249-$F249)-($G249-BQ$1))*(10/$E249)/10)),0),1)*$H249)</f>
        <v>100</v>
      </c>
      <c r="BQ249" s="147">
        <f t="shared" ref="BQ249" si="6130">IF(OR($H249=0,BP249=0),0,BP249/$H249)</f>
        <v>1</v>
      </c>
      <c r="BR249" s="194">
        <f t="shared" ref="BR249:BR262" si="6131">IF(OR($F249="",$G249="",$H249=""),0,MIN(MAX(IF($F249&gt;BS$1,0,((($G249-$F249)-($G249-BS$1))*(10/$E249)/10)),0),1)*$H249)</f>
        <v>100</v>
      </c>
      <c r="BS249" s="147">
        <f t="shared" ref="BS249" si="6132">IF(OR($H249=0,BR249=0),0,BR249/$H249)</f>
        <v>1</v>
      </c>
      <c r="BT249" s="194">
        <f t="shared" ref="BT249:BT262" si="6133">IF(OR($F249="",$G249="",$H249=""),0,MIN(MAX(IF($F249&gt;BU$1,0,((($G249-$F249)-($G249-BU$1))*(10/$E249)/10)),0),1)*$H249)</f>
        <v>100</v>
      </c>
      <c r="BU249" s="147">
        <f t="shared" ref="BU249:BU262" si="6134">IF(OR($H249=0,BT249=0),0,BT249/$H249)</f>
        <v>1</v>
      </c>
      <c r="BV249" s="194">
        <f t="shared" ref="BV249:BV262" si="6135">IF(OR($F249="",$G249="",$H249=""),0,MIN(MAX(IF($F249&gt;BW$1,0,((($G249-$F249)-($G249-BW$1))*(10/$E249)/10)),0),1)*$H249)</f>
        <v>100</v>
      </c>
      <c r="BW249" s="147">
        <f t="shared" ref="BW249:BW262" si="6136">IF(OR($H249=0,BV249=0),0,BV249/$H249)</f>
        <v>1</v>
      </c>
      <c r="BX249" s="194">
        <f t="shared" ref="BX249:BX262" si="6137">IF(OR($F249="",$G249="",$H249=""),0,MIN(MAX(IF($F249&gt;BY$1,0,((($G249-$F249)-($G249-BY$1))*(10/$E249)/10)),0),1)*$H249)</f>
        <v>100</v>
      </c>
      <c r="BY249" s="147">
        <f t="shared" ref="BY249:BY262" si="6138">IF(OR($H249=0,BX249=0),0,BX249/$H249)</f>
        <v>1</v>
      </c>
      <c r="BZ249" s="194">
        <f t="shared" ref="BZ249:BZ262" si="6139">IF(OR($F249="",$G249="",$H249=""),0,MIN(MAX(IF($F249&gt;CA$1,0,((($G249-$F249)-($G249-CA$1))*(10/$E249)/10)),0),1)*$H249)</f>
        <v>100</v>
      </c>
      <c r="CA249" s="147">
        <f t="shared" ref="CA249:CA262" si="6140">IF(OR($H249=0,BZ249=0),0,BZ249/$H249)</f>
        <v>1</v>
      </c>
      <c r="CB249" s="194">
        <f t="shared" ref="CB249:CB262" si="6141">IF(OR($F249="",$G249="",$H249=""),0,MIN(MAX(IF($F249&gt;CC$1,0,((($G249-$F249)-($G249-CC$1))*(10/$E249)/10)),0),1)*$H249)</f>
        <v>100</v>
      </c>
      <c r="CC249" s="147">
        <f t="shared" ref="CC249:CC262" si="6142">IF(OR($H249=0,CB249=0),0,CB249/$H249)</f>
        <v>1</v>
      </c>
      <c r="CD249" s="194">
        <f t="shared" ref="CD249:CD262" si="6143">IF(OR($F249="",$G249="",$H249=""),0,MIN(MAX(IF($F249&gt;CE$1,0,((($G249-$F249)-($G249-CE$1))*(10/$E249)/10)),0),1)*$H249)</f>
        <v>100</v>
      </c>
      <c r="CE249" s="147">
        <f t="shared" ref="CE249:CE262" si="6144">IF(OR($H249=0,CD249=0),0,CD249/$H249)</f>
        <v>1</v>
      </c>
      <c r="CF249" s="194">
        <f t="shared" ref="CF249:CF262" si="6145">IF(OR($F249="",$G249="",$H249=""),0,MIN(MAX(IF($F249&gt;CG$1,0,((($G249-$F249)-($G249-CG$1))*(10/$E249)/10)),0),1)*$H249)</f>
        <v>100</v>
      </c>
      <c r="CG249" s="147">
        <f t="shared" ref="CG249:CG262" si="6146">IF(OR($H249=0,CF249=0),0,CF249/$H249)</f>
        <v>1</v>
      </c>
      <c r="CH249" s="194">
        <f t="shared" ref="CH249:CH262" si="6147">IF(OR($F249="",$G249="",$H249=""),0,MIN(MAX(IF($F249&gt;CI$1,0,((($G249-$F249)-($G249-CI$1))*(10/$E249)/10)),0),1)*$H249)</f>
        <v>100</v>
      </c>
      <c r="CI249" s="147">
        <f t="shared" ref="CI249:CI262" si="6148">IF(OR($H249=0,CH249=0),0,CH249/$H249)</f>
        <v>1</v>
      </c>
      <c r="CJ249" s="194">
        <f t="shared" ref="CJ249:CJ262" si="6149">IF(OR($F249="",$G249="",$H249=""),0,MIN(MAX(IF($F249&gt;CK$1,0,((($G249-$F249)-($G249-CK$1))*(10/$E249)/10)),0),1)*$H249)</f>
        <v>100</v>
      </c>
      <c r="CK249" s="147">
        <f t="shared" ref="CK249:CK262" si="6150">IF(OR($H249=0,CJ249=0),0,CJ249/$H249)</f>
        <v>1</v>
      </c>
      <c r="CL249" s="194">
        <f t="shared" ref="CL249:CL262" si="6151">IF(OR($F249="",$G249="",$H249=""),0,MIN(MAX(IF($F249&gt;CM$1,0,((($G249-$F249)-($G249-CM$1))*(10/$E249)/10)),0),1)*$H249)</f>
        <v>100</v>
      </c>
      <c r="CM249" s="147">
        <f t="shared" ref="CM249:CM262" si="6152">IF(OR($H249=0,CL249=0),0,CL249/$H249)</f>
        <v>1</v>
      </c>
    </row>
    <row r="250" spans="1:91" s="142" customFormat="1" ht="14.1" customHeight="1">
      <c r="A250" s="74">
        <f t="shared" si="4964"/>
        <v>388</v>
      </c>
      <c r="B250" s="173" t="s">
        <v>50</v>
      </c>
      <c r="C250" s="174"/>
      <c r="D250" s="140">
        <v>37</v>
      </c>
      <c r="E250" s="140">
        <v>37</v>
      </c>
      <c r="F250" s="175">
        <v>45293</v>
      </c>
      <c r="G250" s="175">
        <v>45329</v>
      </c>
      <c r="H250" s="144">
        <v>100</v>
      </c>
      <c r="I250" s="144">
        <v>100</v>
      </c>
      <c r="J250" s="145" t="s">
        <v>32</v>
      </c>
      <c r="K250" s="141">
        <f t="shared" si="6078"/>
        <v>100</v>
      </c>
      <c r="L250" s="55">
        <f t="shared" si="6079"/>
        <v>9.9730458221024262E-2</v>
      </c>
      <c r="M250" s="147">
        <f t="shared" si="6080"/>
        <v>1</v>
      </c>
      <c r="N250" s="148">
        <f t="shared" si="6081"/>
        <v>1</v>
      </c>
      <c r="O250" s="149">
        <f t="shared" si="5157"/>
        <v>0</v>
      </c>
      <c r="P250" s="150"/>
      <c r="T250" s="194">
        <f t="shared" si="6082"/>
        <v>0</v>
      </c>
      <c r="U250" s="147">
        <f t="shared" si="6083"/>
        <v>0</v>
      </c>
      <c r="V250" s="194">
        <f t="shared" si="6084"/>
        <v>0</v>
      </c>
      <c r="W250" s="147">
        <f t="shared" si="6083"/>
        <v>0</v>
      </c>
      <c r="X250" s="194">
        <f t="shared" si="6085"/>
        <v>0</v>
      </c>
      <c r="Y250" s="147">
        <f t="shared" ref="Y250" si="6153">IF(OR($H250=0,X250=0),0,X250/$H250)</f>
        <v>0</v>
      </c>
      <c r="Z250" s="194">
        <f t="shared" si="6087"/>
        <v>0</v>
      </c>
      <c r="AA250" s="147">
        <f t="shared" ref="AA250" si="6154">IF(OR($H250=0,Z250=0),0,Z250/$H250)</f>
        <v>0</v>
      </c>
      <c r="AB250" s="194">
        <f t="shared" si="6089"/>
        <v>0</v>
      </c>
      <c r="AC250" s="147">
        <f t="shared" ref="AC250" si="6155">IF(OR($H250=0,AB250=0),0,AB250/$H250)</f>
        <v>0</v>
      </c>
      <c r="AD250" s="194">
        <f t="shared" si="6091"/>
        <v>0</v>
      </c>
      <c r="AE250" s="147">
        <f t="shared" ref="AE250" si="6156">IF(OR($H250=0,AD250=0),0,AD250/$H250)</f>
        <v>0</v>
      </c>
      <c r="AF250" s="194">
        <f t="shared" si="6093"/>
        <v>0</v>
      </c>
      <c r="AG250" s="147">
        <f t="shared" ref="AG250" si="6157">IF(OR($H250=0,AF250=0),0,AF250/$H250)</f>
        <v>0</v>
      </c>
      <c r="AH250" s="194">
        <f t="shared" si="6095"/>
        <v>0</v>
      </c>
      <c r="AI250" s="147">
        <f t="shared" ref="AI250" si="6158">IF(OR($H250=0,AH250=0),0,AH250/$H250)</f>
        <v>0</v>
      </c>
      <c r="AJ250" s="194">
        <f t="shared" si="6097"/>
        <v>0</v>
      </c>
      <c r="AK250" s="147">
        <f t="shared" ref="AK250" si="6159">IF(OR($H250=0,AJ250=0),0,AJ250/$H250)</f>
        <v>0</v>
      </c>
      <c r="AL250" s="194">
        <f t="shared" si="6099"/>
        <v>0</v>
      </c>
      <c r="AM250" s="147">
        <f t="shared" ref="AM250" si="6160">IF(OR($H250=0,AL250=0),0,AL250/$H250)</f>
        <v>0</v>
      </c>
      <c r="AN250" s="194">
        <f t="shared" si="6101"/>
        <v>0</v>
      </c>
      <c r="AO250" s="147">
        <f t="shared" ref="AO250" si="6161">IF(OR($H250=0,AN250=0),0,AN250/$H250)</f>
        <v>0</v>
      </c>
      <c r="AP250" s="194">
        <f t="shared" si="6103"/>
        <v>8.1081081081081088</v>
      </c>
      <c r="AQ250" s="147">
        <f t="shared" ref="AQ250" si="6162">IF(OR($H250=0,AP250=0),0,AP250/$H250)</f>
        <v>8.1081081081081086E-2</v>
      </c>
      <c r="AR250" s="194">
        <f t="shared" si="6105"/>
        <v>27.027027027027028</v>
      </c>
      <c r="AS250" s="147">
        <f t="shared" ref="AS250" si="6163">IF(OR($H250=0,AR250=0),0,AR250/$H250)</f>
        <v>0.27027027027027029</v>
      </c>
      <c r="AT250" s="194">
        <f t="shared" si="6107"/>
        <v>45.945945945945951</v>
      </c>
      <c r="AU250" s="147">
        <f t="shared" ref="AU250" si="6164">IF(OR($H250=0,AT250=0),0,AT250/$H250)</f>
        <v>0.45945945945945948</v>
      </c>
      <c r="AV250" s="194">
        <f t="shared" si="6109"/>
        <v>64.86486486486487</v>
      </c>
      <c r="AW250" s="147">
        <f t="shared" ref="AW250" si="6165">IF(OR($H250=0,AV250=0),0,AV250/$H250)</f>
        <v>0.64864864864864868</v>
      </c>
      <c r="AX250" s="194">
        <f t="shared" si="6111"/>
        <v>83.78378378378379</v>
      </c>
      <c r="AY250" s="147">
        <f t="shared" ref="AY250" si="6166">IF(OR($H250=0,AX250=0),0,AX250/$H250)</f>
        <v>0.83783783783783794</v>
      </c>
      <c r="AZ250" s="194">
        <f t="shared" si="6113"/>
        <v>100</v>
      </c>
      <c r="BA250" s="147">
        <f t="shared" ref="BA250" si="6167">IF(OR($H250=0,AZ250=0),0,AZ250/$H250)</f>
        <v>1</v>
      </c>
      <c r="BB250" s="194">
        <f t="shared" si="6115"/>
        <v>100</v>
      </c>
      <c r="BC250" s="147">
        <f t="shared" ref="BC250" si="6168">IF(OR($H250=0,BB250=0),0,BB250/$H250)</f>
        <v>1</v>
      </c>
      <c r="BD250" s="194">
        <f t="shared" si="6117"/>
        <v>100</v>
      </c>
      <c r="BE250" s="147">
        <f t="shared" ref="BE250" si="6169">IF(OR($H250=0,BD250=0),0,BD250/$H250)</f>
        <v>1</v>
      </c>
      <c r="BF250" s="194">
        <f t="shared" si="6119"/>
        <v>100</v>
      </c>
      <c r="BG250" s="147">
        <f t="shared" ref="BG250" si="6170">IF(OR($H250=0,BF250=0),0,BF250/$H250)</f>
        <v>1</v>
      </c>
      <c r="BH250" s="194">
        <f t="shared" si="6121"/>
        <v>100</v>
      </c>
      <c r="BI250" s="147">
        <f t="shared" ref="BI250" si="6171">IF(OR($H250=0,BH250=0),0,BH250/$H250)</f>
        <v>1</v>
      </c>
      <c r="BJ250" s="194">
        <f t="shared" si="6123"/>
        <v>100</v>
      </c>
      <c r="BK250" s="147">
        <f t="shared" ref="BK250" si="6172">IF(OR($H250=0,BJ250=0),0,BJ250/$H250)</f>
        <v>1</v>
      </c>
      <c r="BL250" s="194">
        <f t="shared" si="6125"/>
        <v>100</v>
      </c>
      <c r="BM250" s="147">
        <f t="shared" ref="BM250" si="6173">IF(OR($H250=0,BL250=0),0,BL250/$H250)</f>
        <v>1</v>
      </c>
      <c r="BN250" s="194">
        <f t="shared" si="6127"/>
        <v>100</v>
      </c>
      <c r="BO250" s="147">
        <f t="shared" ref="BO250" si="6174">IF(OR($H250=0,BN250=0),0,BN250/$H250)</f>
        <v>1</v>
      </c>
      <c r="BP250" s="194">
        <f t="shared" si="6129"/>
        <v>100</v>
      </c>
      <c r="BQ250" s="147">
        <f t="shared" ref="BQ250" si="6175">IF(OR($H250=0,BP250=0),0,BP250/$H250)</f>
        <v>1</v>
      </c>
      <c r="BR250" s="194">
        <f t="shared" si="6131"/>
        <v>100</v>
      </c>
      <c r="BS250" s="147">
        <f t="shared" ref="BS250" si="6176">IF(OR($H250=0,BR250=0),0,BR250/$H250)</f>
        <v>1</v>
      </c>
      <c r="BT250" s="194">
        <f t="shared" si="6133"/>
        <v>100</v>
      </c>
      <c r="BU250" s="147">
        <f t="shared" si="6134"/>
        <v>1</v>
      </c>
      <c r="BV250" s="194">
        <f t="shared" si="6135"/>
        <v>100</v>
      </c>
      <c r="BW250" s="147">
        <f t="shared" si="6136"/>
        <v>1</v>
      </c>
      <c r="BX250" s="194">
        <f t="shared" si="6137"/>
        <v>100</v>
      </c>
      <c r="BY250" s="147">
        <f t="shared" si="6138"/>
        <v>1</v>
      </c>
      <c r="BZ250" s="194">
        <f t="shared" si="6139"/>
        <v>100</v>
      </c>
      <c r="CA250" s="147">
        <f t="shared" si="6140"/>
        <v>1</v>
      </c>
      <c r="CB250" s="194">
        <f t="shared" si="6141"/>
        <v>100</v>
      </c>
      <c r="CC250" s="147">
        <f t="shared" si="6142"/>
        <v>1</v>
      </c>
      <c r="CD250" s="194">
        <f t="shared" si="6143"/>
        <v>100</v>
      </c>
      <c r="CE250" s="147">
        <f t="shared" si="6144"/>
        <v>1</v>
      </c>
      <c r="CF250" s="194">
        <f t="shared" si="6145"/>
        <v>100</v>
      </c>
      <c r="CG250" s="147">
        <f t="shared" si="6146"/>
        <v>1</v>
      </c>
      <c r="CH250" s="194">
        <f t="shared" si="6147"/>
        <v>100</v>
      </c>
      <c r="CI250" s="147">
        <f t="shared" si="6148"/>
        <v>1</v>
      </c>
      <c r="CJ250" s="194">
        <f t="shared" si="6149"/>
        <v>100</v>
      </c>
      <c r="CK250" s="147">
        <f t="shared" si="6150"/>
        <v>1</v>
      </c>
      <c r="CL250" s="194">
        <f t="shared" si="6151"/>
        <v>100</v>
      </c>
      <c r="CM250" s="147">
        <f t="shared" si="6152"/>
        <v>1</v>
      </c>
    </row>
    <row r="251" spans="1:91" s="142" customFormat="1" ht="14.1" customHeight="1">
      <c r="A251" s="74">
        <f t="shared" si="4964"/>
        <v>389</v>
      </c>
      <c r="B251" s="173" t="s">
        <v>51</v>
      </c>
      <c r="C251" s="174"/>
      <c r="D251" s="140">
        <v>37</v>
      </c>
      <c r="E251" s="140">
        <v>37</v>
      </c>
      <c r="F251" s="175">
        <v>45294</v>
      </c>
      <c r="G251" s="175">
        <v>45330</v>
      </c>
      <c r="H251" s="144">
        <v>100</v>
      </c>
      <c r="I251" s="144">
        <v>100</v>
      </c>
      <c r="J251" s="145" t="s">
        <v>32</v>
      </c>
      <c r="K251" s="141">
        <f t="shared" si="6078"/>
        <v>100</v>
      </c>
      <c r="L251" s="55">
        <f t="shared" si="6079"/>
        <v>9.9730458221024262E-2</v>
      </c>
      <c r="M251" s="147">
        <f t="shared" si="6080"/>
        <v>1</v>
      </c>
      <c r="N251" s="148">
        <f t="shared" si="6081"/>
        <v>1</v>
      </c>
      <c r="O251" s="149">
        <f t="shared" si="5157"/>
        <v>0</v>
      </c>
      <c r="P251" s="150"/>
      <c r="T251" s="194">
        <f t="shared" si="6082"/>
        <v>0</v>
      </c>
      <c r="U251" s="147">
        <f t="shared" si="6083"/>
        <v>0</v>
      </c>
      <c r="V251" s="194">
        <f t="shared" si="6084"/>
        <v>0</v>
      </c>
      <c r="W251" s="147">
        <f t="shared" si="6083"/>
        <v>0</v>
      </c>
      <c r="X251" s="194">
        <f t="shared" si="6085"/>
        <v>0</v>
      </c>
      <c r="Y251" s="147">
        <f t="shared" ref="Y251" si="6177">IF(OR($H251=0,X251=0),0,X251/$H251)</f>
        <v>0</v>
      </c>
      <c r="Z251" s="194">
        <f t="shared" si="6087"/>
        <v>0</v>
      </c>
      <c r="AA251" s="147">
        <f t="shared" ref="AA251" si="6178">IF(OR($H251=0,Z251=0),0,Z251/$H251)</f>
        <v>0</v>
      </c>
      <c r="AB251" s="194">
        <f t="shared" si="6089"/>
        <v>0</v>
      </c>
      <c r="AC251" s="147">
        <f t="shared" ref="AC251" si="6179">IF(OR($H251=0,AB251=0),0,AB251/$H251)</f>
        <v>0</v>
      </c>
      <c r="AD251" s="194">
        <f t="shared" si="6091"/>
        <v>0</v>
      </c>
      <c r="AE251" s="147">
        <f t="shared" ref="AE251" si="6180">IF(OR($H251=0,AD251=0),0,AD251/$H251)</f>
        <v>0</v>
      </c>
      <c r="AF251" s="194">
        <f t="shared" si="6093"/>
        <v>0</v>
      </c>
      <c r="AG251" s="147">
        <f t="shared" ref="AG251" si="6181">IF(OR($H251=0,AF251=0),0,AF251/$H251)</f>
        <v>0</v>
      </c>
      <c r="AH251" s="194">
        <f t="shared" si="6095"/>
        <v>0</v>
      </c>
      <c r="AI251" s="147">
        <f t="shared" ref="AI251" si="6182">IF(OR($H251=0,AH251=0),0,AH251/$H251)</f>
        <v>0</v>
      </c>
      <c r="AJ251" s="194">
        <f t="shared" si="6097"/>
        <v>0</v>
      </c>
      <c r="AK251" s="147">
        <f t="shared" ref="AK251" si="6183">IF(OR($H251=0,AJ251=0),0,AJ251/$H251)</f>
        <v>0</v>
      </c>
      <c r="AL251" s="194">
        <f t="shared" si="6099"/>
        <v>0</v>
      </c>
      <c r="AM251" s="147">
        <f t="shared" ref="AM251" si="6184">IF(OR($H251=0,AL251=0),0,AL251/$H251)</f>
        <v>0</v>
      </c>
      <c r="AN251" s="194">
        <f t="shared" si="6101"/>
        <v>0</v>
      </c>
      <c r="AO251" s="147">
        <f t="shared" ref="AO251" si="6185">IF(OR($H251=0,AN251=0),0,AN251/$H251)</f>
        <v>0</v>
      </c>
      <c r="AP251" s="194">
        <f t="shared" si="6103"/>
        <v>5.4054054054054053</v>
      </c>
      <c r="AQ251" s="147">
        <f t="shared" ref="AQ251" si="6186">IF(OR($H251=0,AP251=0),0,AP251/$H251)</f>
        <v>5.405405405405405E-2</v>
      </c>
      <c r="AR251" s="194">
        <f t="shared" si="6105"/>
        <v>24.324324324324326</v>
      </c>
      <c r="AS251" s="147">
        <f t="shared" ref="AS251" si="6187">IF(OR($H251=0,AR251=0),0,AR251/$H251)</f>
        <v>0.24324324324324326</v>
      </c>
      <c r="AT251" s="194">
        <f t="shared" si="6107"/>
        <v>43.243243243243242</v>
      </c>
      <c r="AU251" s="147">
        <f t="shared" ref="AU251" si="6188">IF(OR($H251=0,AT251=0),0,AT251/$H251)</f>
        <v>0.4324324324324324</v>
      </c>
      <c r="AV251" s="194">
        <f t="shared" si="6109"/>
        <v>62.162162162162168</v>
      </c>
      <c r="AW251" s="147">
        <f t="shared" ref="AW251" si="6189">IF(OR($H251=0,AV251=0),0,AV251/$H251)</f>
        <v>0.62162162162162171</v>
      </c>
      <c r="AX251" s="194">
        <f t="shared" si="6111"/>
        <v>81.081081081081081</v>
      </c>
      <c r="AY251" s="147">
        <f t="shared" ref="AY251" si="6190">IF(OR($H251=0,AX251=0),0,AX251/$H251)</f>
        <v>0.81081081081081086</v>
      </c>
      <c r="AZ251" s="194">
        <f t="shared" si="6113"/>
        <v>100</v>
      </c>
      <c r="BA251" s="147">
        <f t="shared" ref="BA251" si="6191">IF(OR($H251=0,AZ251=0),0,AZ251/$H251)</f>
        <v>1</v>
      </c>
      <c r="BB251" s="194">
        <f t="shared" si="6115"/>
        <v>100</v>
      </c>
      <c r="BC251" s="147">
        <f t="shared" ref="BC251" si="6192">IF(OR($H251=0,BB251=0),0,BB251/$H251)</f>
        <v>1</v>
      </c>
      <c r="BD251" s="194">
        <f t="shared" si="6117"/>
        <v>100</v>
      </c>
      <c r="BE251" s="147">
        <f t="shared" ref="BE251" si="6193">IF(OR($H251=0,BD251=0),0,BD251/$H251)</f>
        <v>1</v>
      </c>
      <c r="BF251" s="194">
        <f t="shared" si="6119"/>
        <v>100</v>
      </c>
      <c r="BG251" s="147">
        <f t="shared" ref="BG251" si="6194">IF(OR($H251=0,BF251=0),0,BF251/$H251)</f>
        <v>1</v>
      </c>
      <c r="BH251" s="194">
        <f t="shared" si="6121"/>
        <v>100</v>
      </c>
      <c r="BI251" s="147">
        <f t="shared" ref="BI251" si="6195">IF(OR($H251=0,BH251=0),0,BH251/$H251)</f>
        <v>1</v>
      </c>
      <c r="BJ251" s="194">
        <f t="shared" si="6123"/>
        <v>100</v>
      </c>
      <c r="BK251" s="147">
        <f t="shared" ref="BK251" si="6196">IF(OR($H251=0,BJ251=0),0,BJ251/$H251)</f>
        <v>1</v>
      </c>
      <c r="BL251" s="194">
        <f t="shared" si="6125"/>
        <v>100</v>
      </c>
      <c r="BM251" s="147">
        <f t="shared" ref="BM251" si="6197">IF(OR($H251=0,BL251=0),0,BL251/$H251)</f>
        <v>1</v>
      </c>
      <c r="BN251" s="194">
        <f t="shared" si="6127"/>
        <v>100</v>
      </c>
      <c r="BO251" s="147">
        <f t="shared" ref="BO251" si="6198">IF(OR($H251=0,BN251=0),0,BN251/$H251)</f>
        <v>1</v>
      </c>
      <c r="BP251" s="194">
        <f t="shared" si="6129"/>
        <v>100</v>
      </c>
      <c r="BQ251" s="147">
        <f t="shared" ref="BQ251" si="6199">IF(OR($H251=0,BP251=0),0,BP251/$H251)</f>
        <v>1</v>
      </c>
      <c r="BR251" s="194">
        <f t="shared" si="6131"/>
        <v>100</v>
      </c>
      <c r="BS251" s="147">
        <f t="shared" ref="BS251" si="6200">IF(OR($H251=0,BR251=0),0,BR251/$H251)</f>
        <v>1</v>
      </c>
      <c r="BT251" s="194">
        <f t="shared" si="6133"/>
        <v>100</v>
      </c>
      <c r="BU251" s="147">
        <f t="shared" si="6134"/>
        <v>1</v>
      </c>
      <c r="BV251" s="194">
        <f t="shared" si="6135"/>
        <v>100</v>
      </c>
      <c r="BW251" s="147">
        <f t="shared" si="6136"/>
        <v>1</v>
      </c>
      <c r="BX251" s="194">
        <f t="shared" si="6137"/>
        <v>100</v>
      </c>
      <c r="BY251" s="147">
        <f t="shared" si="6138"/>
        <v>1</v>
      </c>
      <c r="BZ251" s="194">
        <f t="shared" si="6139"/>
        <v>100</v>
      </c>
      <c r="CA251" s="147">
        <f t="shared" si="6140"/>
        <v>1</v>
      </c>
      <c r="CB251" s="194">
        <f t="shared" si="6141"/>
        <v>100</v>
      </c>
      <c r="CC251" s="147">
        <f t="shared" si="6142"/>
        <v>1</v>
      </c>
      <c r="CD251" s="194">
        <f t="shared" si="6143"/>
        <v>100</v>
      </c>
      <c r="CE251" s="147">
        <f t="shared" si="6144"/>
        <v>1</v>
      </c>
      <c r="CF251" s="194">
        <f t="shared" si="6145"/>
        <v>100</v>
      </c>
      <c r="CG251" s="147">
        <f t="shared" si="6146"/>
        <v>1</v>
      </c>
      <c r="CH251" s="194">
        <f t="shared" si="6147"/>
        <v>100</v>
      </c>
      <c r="CI251" s="147">
        <f t="shared" si="6148"/>
        <v>1</v>
      </c>
      <c r="CJ251" s="194">
        <f t="shared" si="6149"/>
        <v>100</v>
      </c>
      <c r="CK251" s="147">
        <f t="shared" si="6150"/>
        <v>1</v>
      </c>
      <c r="CL251" s="194">
        <f t="shared" si="6151"/>
        <v>100</v>
      </c>
      <c r="CM251" s="147">
        <f t="shared" si="6152"/>
        <v>1</v>
      </c>
    </row>
    <row r="252" spans="1:91" s="142" customFormat="1" ht="14.1" customHeight="1">
      <c r="A252" s="74">
        <f t="shared" si="4964"/>
        <v>390</v>
      </c>
      <c r="B252" s="173" t="s">
        <v>52</v>
      </c>
      <c r="C252" s="174"/>
      <c r="D252" s="140">
        <v>37</v>
      </c>
      <c r="E252" s="140">
        <v>37</v>
      </c>
      <c r="F252" s="175">
        <v>45296</v>
      </c>
      <c r="G252" s="175">
        <v>45332</v>
      </c>
      <c r="H252" s="144">
        <v>100</v>
      </c>
      <c r="I252" s="144">
        <v>100</v>
      </c>
      <c r="J252" s="145" t="s">
        <v>32</v>
      </c>
      <c r="K252" s="141">
        <f t="shared" si="6078"/>
        <v>100</v>
      </c>
      <c r="L252" s="55">
        <f t="shared" si="6079"/>
        <v>9.9730458221024262E-2</v>
      </c>
      <c r="M252" s="147">
        <f t="shared" si="6080"/>
        <v>1</v>
      </c>
      <c r="N252" s="148">
        <f t="shared" si="6081"/>
        <v>1</v>
      </c>
      <c r="O252" s="149">
        <f t="shared" si="5157"/>
        <v>0</v>
      </c>
      <c r="P252" s="150"/>
      <c r="T252" s="194">
        <f t="shared" si="6082"/>
        <v>0</v>
      </c>
      <c r="U252" s="147">
        <f t="shared" si="6083"/>
        <v>0</v>
      </c>
      <c r="V252" s="194">
        <f t="shared" si="6084"/>
        <v>0</v>
      </c>
      <c r="W252" s="147">
        <f t="shared" si="6083"/>
        <v>0</v>
      </c>
      <c r="X252" s="194">
        <f t="shared" si="6085"/>
        <v>0</v>
      </c>
      <c r="Y252" s="147">
        <f t="shared" ref="Y252" si="6201">IF(OR($H252=0,X252=0),0,X252/$H252)</f>
        <v>0</v>
      </c>
      <c r="Z252" s="194">
        <f t="shared" si="6087"/>
        <v>0</v>
      </c>
      <c r="AA252" s="147">
        <f t="shared" ref="AA252" si="6202">IF(OR($H252=0,Z252=0),0,Z252/$H252)</f>
        <v>0</v>
      </c>
      <c r="AB252" s="194">
        <f t="shared" si="6089"/>
        <v>0</v>
      </c>
      <c r="AC252" s="147">
        <f t="shared" ref="AC252" si="6203">IF(OR($H252=0,AB252=0),0,AB252/$H252)</f>
        <v>0</v>
      </c>
      <c r="AD252" s="194">
        <f t="shared" si="6091"/>
        <v>0</v>
      </c>
      <c r="AE252" s="147">
        <f t="shared" ref="AE252" si="6204">IF(OR($H252=0,AD252=0),0,AD252/$H252)</f>
        <v>0</v>
      </c>
      <c r="AF252" s="194">
        <f t="shared" si="6093"/>
        <v>0</v>
      </c>
      <c r="AG252" s="147">
        <f t="shared" ref="AG252" si="6205">IF(OR($H252=0,AF252=0),0,AF252/$H252)</f>
        <v>0</v>
      </c>
      <c r="AH252" s="194">
        <f t="shared" si="6095"/>
        <v>0</v>
      </c>
      <c r="AI252" s="147">
        <f t="shared" ref="AI252" si="6206">IF(OR($H252=0,AH252=0),0,AH252/$H252)</f>
        <v>0</v>
      </c>
      <c r="AJ252" s="194">
        <f t="shared" si="6097"/>
        <v>0</v>
      </c>
      <c r="AK252" s="147">
        <f t="shared" ref="AK252" si="6207">IF(OR($H252=0,AJ252=0),0,AJ252/$H252)</f>
        <v>0</v>
      </c>
      <c r="AL252" s="194">
        <f t="shared" si="6099"/>
        <v>0</v>
      </c>
      <c r="AM252" s="147">
        <f t="shared" ref="AM252" si="6208">IF(OR($H252=0,AL252=0),0,AL252/$H252)</f>
        <v>0</v>
      </c>
      <c r="AN252" s="194">
        <f t="shared" si="6101"/>
        <v>0</v>
      </c>
      <c r="AO252" s="147">
        <f t="shared" ref="AO252" si="6209">IF(OR($H252=0,AN252=0),0,AN252/$H252)</f>
        <v>0</v>
      </c>
      <c r="AP252" s="194">
        <f t="shared" si="6103"/>
        <v>0</v>
      </c>
      <c r="AQ252" s="147">
        <f t="shared" ref="AQ252" si="6210">IF(OR($H252=0,AP252=0),0,AP252/$H252)</f>
        <v>0</v>
      </c>
      <c r="AR252" s="194">
        <f t="shared" si="6105"/>
        <v>18.918918918918919</v>
      </c>
      <c r="AS252" s="147">
        <f t="shared" ref="AS252" si="6211">IF(OR($H252=0,AR252=0),0,AR252/$H252)</f>
        <v>0.1891891891891892</v>
      </c>
      <c r="AT252" s="194">
        <f t="shared" si="6107"/>
        <v>37.837837837837839</v>
      </c>
      <c r="AU252" s="147">
        <f t="shared" ref="AU252" si="6212">IF(OR($H252=0,AT252=0),0,AT252/$H252)</f>
        <v>0.3783783783783784</v>
      </c>
      <c r="AV252" s="194">
        <f t="shared" si="6109"/>
        <v>56.756756756756765</v>
      </c>
      <c r="AW252" s="147">
        <f t="shared" ref="AW252" si="6213">IF(OR($H252=0,AV252=0),0,AV252/$H252)</f>
        <v>0.56756756756756765</v>
      </c>
      <c r="AX252" s="194">
        <f t="shared" si="6111"/>
        <v>75.675675675675677</v>
      </c>
      <c r="AY252" s="147">
        <f t="shared" ref="AY252" si="6214">IF(OR($H252=0,AX252=0),0,AX252/$H252)</f>
        <v>0.7567567567567568</v>
      </c>
      <c r="AZ252" s="194">
        <f t="shared" si="6113"/>
        <v>94.594594594594597</v>
      </c>
      <c r="BA252" s="147">
        <f t="shared" ref="BA252" si="6215">IF(OR($H252=0,AZ252=0),0,AZ252/$H252)</f>
        <v>0.94594594594594594</v>
      </c>
      <c r="BB252" s="194">
        <f t="shared" si="6115"/>
        <v>100</v>
      </c>
      <c r="BC252" s="147">
        <f t="shared" ref="BC252" si="6216">IF(OR($H252=0,BB252=0),0,BB252/$H252)</f>
        <v>1</v>
      </c>
      <c r="BD252" s="194">
        <f t="shared" si="6117"/>
        <v>100</v>
      </c>
      <c r="BE252" s="147">
        <f t="shared" ref="BE252" si="6217">IF(OR($H252=0,BD252=0),0,BD252/$H252)</f>
        <v>1</v>
      </c>
      <c r="BF252" s="194">
        <f t="shared" si="6119"/>
        <v>100</v>
      </c>
      <c r="BG252" s="147">
        <f t="shared" ref="BG252" si="6218">IF(OR($H252=0,BF252=0),0,BF252/$H252)</f>
        <v>1</v>
      </c>
      <c r="BH252" s="194">
        <f t="shared" si="6121"/>
        <v>100</v>
      </c>
      <c r="BI252" s="147">
        <f t="shared" ref="BI252" si="6219">IF(OR($H252=0,BH252=0),0,BH252/$H252)</f>
        <v>1</v>
      </c>
      <c r="BJ252" s="194">
        <f t="shared" si="6123"/>
        <v>100</v>
      </c>
      <c r="BK252" s="147">
        <f t="shared" ref="BK252" si="6220">IF(OR($H252=0,BJ252=0),0,BJ252/$H252)</f>
        <v>1</v>
      </c>
      <c r="BL252" s="194">
        <f t="shared" si="6125"/>
        <v>100</v>
      </c>
      <c r="BM252" s="147">
        <f t="shared" ref="BM252" si="6221">IF(OR($H252=0,BL252=0),0,BL252/$H252)</f>
        <v>1</v>
      </c>
      <c r="BN252" s="194">
        <f t="shared" si="6127"/>
        <v>100</v>
      </c>
      <c r="BO252" s="147">
        <f t="shared" ref="BO252" si="6222">IF(OR($H252=0,BN252=0),0,BN252/$H252)</f>
        <v>1</v>
      </c>
      <c r="BP252" s="194">
        <f t="shared" si="6129"/>
        <v>100</v>
      </c>
      <c r="BQ252" s="147">
        <f t="shared" ref="BQ252" si="6223">IF(OR($H252=0,BP252=0),0,BP252/$H252)</f>
        <v>1</v>
      </c>
      <c r="BR252" s="194">
        <f t="shared" si="6131"/>
        <v>100</v>
      </c>
      <c r="BS252" s="147">
        <f t="shared" ref="BS252" si="6224">IF(OR($H252=0,BR252=0),0,BR252/$H252)</f>
        <v>1</v>
      </c>
      <c r="BT252" s="194">
        <f t="shared" si="6133"/>
        <v>100</v>
      </c>
      <c r="BU252" s="147">
        <f t="shared" si="6134"/>
        <v>1</v>
      </c>
      <c r="BV252" s="194">
        <f t="shared" si="6135"/>
        <v>100</v>
      </c>
      <c r="BW252" s="147">
        <f t="shared" si="6136"/>
        <v>1</v>
      </c>
      <c r="BX252" s="194">
        <f t="shared" si="6137"/>
        <v>100</v>
      </c>
      <c r="BY252" s="147">
        <f t="shared" si="6138"/>
        <v>1</v>
      </c>
      <c r="BZ252" s="194">
        <f t="shared" si="6139"/>
        <v>100</v>
      </c>
      <c r="CA252" s="147">
        <f t="shared" si="6140"/>
        <v>1</v>
      </c>
      <c r="CB252" s="194">
        <f t="shared" si="6141"/>
        <v>100</v>
      </c>
      <c r="CC252" s="147">
        <f t="shared" si="6142"/>
        <v>1</v>
      </c>
      <c r="CD252" s="194">
        <f t="shared" si="6143"/>
        <v>100</v>
      </c>
      <c r="CE252" s="147">
        <f t="shared" si="6144"/>
        <v>1</v>
      </c>
      <c r="CF252" s="194">
        <f t="shared" si="6145"/>
        <v>100</v>
      </c>
      <c r="CG252" s="147">
        <f t="shared" si="6146"/>
        <v>1</v>
      </c>
      <c r="CH252" s="194">
        <f t="shared" si="6147"/>
        <v>100</v>
      </c>
      <c r="CI252" s="147">
        <f t="shared" si="6148"/>
        <v>1</v>
      </c>
      <c r="CJ252" s="194">
        <f t="shared" si="6149"/>
        <v>100</v>
      </c>
      <c r="CK252" s="147">
        <f t="shared" si="6150"/>
        <v>1</v>
      </c>
      <c r="CL252" s="194">
        <f t="shared" si="6151"/>
        <v>100</v>
      </c>
      <c r="CM252" s="147">
        <f t="shared" si="6152"/>
        <v>1</v>
      </c>
    </row>
    <row r="253" spans="1:91" s="142" customFormat="1" ht="14.1" customHeight="1">
      <c r="A253" s="74">
        <f t="shared" si="4964"/>
        <v>391</v>
      </c>
      <c r="B253" s="173" t="s">
        <v>53</v>
      </c>
      <c r="C253" s="174"/>
      <c r="D253" s="140">
        <v>37</v>
      </c>
      <c r="E253" s="140">
        <v>37</v>
      </c>
      <c r="F253" s="175">
        <v>45300</v>
      </c>
      <c r="G253" s="175">
        <v>45336</v>
      </c>
      <c r="H253" s="144">
        <v>100</v>
      </c>
      <c r="I253" s="144">
        <v>100</v>
      </c>
      <c r="J253" s="145" t="s">
        <v>32</v>
      </c>
      <c r="K253" s="141">
        <f t="shared" si="6078"/>
        <v>100</v>
      </c>
      <c r="L253" s="55">
        <f t="shared" si="6079"/>
        <v>9.9730458221024262E-2</v>
      </c>
      <c r="M253" s="147">
        <f t="shared" si="6080"/>
        <v>1</v>
      </c>
      <c r="N253" s="148">
        <f t="shared" si="6081"/>
        <v>1</v>
      </c>
      <c r="O253" s="149">
        <f t="shared" si="5157"/>
        <v>0</v>
      </c>
      <c r="P253" s="150"/>
      <c r="T253" s="194">
        <f t="shared" si="6082"/>
        <v>0</v>
      </c>
      <c r="U253" s="147">
        <f t="shared" si="6083"/>
        <v>0</v>
      </c>
      <c r="V253" s="194">
        <f t="shared" si="6084"/>
        <v>0</v>
      </c>
      <c r="W253" s="147">
        <f t="shared" si="6083"/>
        <v>0</v>
      </c>
      <c r="X253" s="194">
        <f t="shared" si="6085"/>
        <v>0</v>
      </c>
      <c r="Y253" s="147">
        <f t="shared" ref="Y253" si="6225">IF(OR($H253=0,X253=0),0,X253/$H253)</f>
        <v>0</v>
      </c>
      <c r="Z253" s="194">
        <f t="shared" si="6087"/>
        <v>0</v>
      </c>
      <c r="AA253" s="147">
        <f t="shared" ref="AA253" si="6226">IF(OR($H253=0,Z253=0),0,Z253/$H253)</f>
        <v>0</v>
      </c>
      <c r="AB253" s="194">
        <f t="shared" si="6089"/>
        <v>0</v>
      </c>
      <c r="AC253" s="147">
        <f t="shared" ref="AC253" si="6227">IF(OR($H253=0,AB253=0),0,AB253/$H253)</f>
        <v>0</v>
      </c>
      <c r="AD253" s="194">
        <f t="shared" si="6091"/>
        <v>0</v>
      </c>
      <c r="AE253" s="147">
        <f t="shared" ref="AE253" si="6228">IF(OR($H253=0,AD253=0),0,AD253/$H253)</f>
        <v>0</v>
      </c>
      <c r="AF253" s="194">
        <f t="shared" si="6093"/>
        <v>0</v>
      </c>
      <c r="AG253" s="147">
        <f t="shared" ref="AG253" si="6229">IF(OR($H253=0,AF253=0),0,AF253/$H253)</f>
        <v>0</v>
      </c>
      <c r="AH253" s="194">
        <f t="shared" si="6095"/>
        <v>0</v>
      </c>
      <c r="AI253" s="147">
        <f t="shared" ref="AI253" si="6230">IF(OR($H253=0,AH253=0),0,AH253/$H253)</f>
        <v>0</v>
      </c>
      <c r="AJ253" s="194">
        <f t="shared" si="6097"/>
        <v>0</v>
      </c>
      <c r="AK253" s="147">
        <f t="shared" ref="AK253" si="6231">IF(OR($H253=0,AJ253=0),0,AJ253/$H253)</f>
        <v>0</v>
      </c>
      <c r="AL253" s="194">
        <f t="shared" si="6099"/>
        <v>0</v>
      </c>
      <c r="AM253" s="147">
        <f t="shared" ref="AM253" si="6232">IF(OR($H253=0,AL253=0),0,AL253/$H253)</f>
        <v>0</v>
      </c>
      <c r="AN253" s="194">
        <f t="shared" si="6101"/>
        <v>0</v>
      </c>
      <c r="AO253" s="147">
        <f t="shared" ref="AO253" si="6233">IF(OR($H253=0,AN253=0),0,AN253/$H253)</f>
        <v>0</v>
      </c>
      <c r="AP253" s="194">
        <f t="shared" si="6103"/>
        <v>0</v>
      </c>
      <c r="AQ253" s="147">
        <f t="shared" ref="AQ253" si="6234">IF(OR($H253=0,AP253=0),0,AP253/$H253)</f>
        <v>0</v>
      </c>
      <c r="AR253" s="194">
        <f t="shared" si="6105"/>
        <v>8.1081081081081088</v>
      </c>
      <c r="AS253" s="147">
        <f t="shared" ref="AS253" si="6235">IF(OR($H253=0,AR253=0),0,AR253/$H253)</f>
        <v>8.1081081081081086E-2</v>
      </c>
      <c r="AT253" s="194">
        <f t="shared" si="6107"/>
        <v>27.027027027027028</v>
      </c>
      <c r="AU253" s="147">
        <f t="shared" ref="AU253" si="6236">IF(OR($H253=0,AT253=0),0,AT253/$H253)</f>
        <v>0.27027027027027029</v>
      </c>
      <c r="AV253" s="194">
        <f t="shared" si="6109"/>
        <v>45.945945945945951</v>
      </c>
      <c r="AW253" s="147">
        <f t="shared" ref="AW253" si="6237">IF(OR($H253=0,AV253=0),0,AV253/$H253)</f>
        <v>0.45945945945945948</v>
      </c>
      <c r="AX253" s="194">
        <f t="shared" si="6111"/>
        <v>64.86486486486487</v>
      </c>
      <c r="AY253" s="147">
        <f t="shared" ref="AY253" si="6238">IF(OR($H253=0,AX253=0),0,AX253/$H253)</f>
        <v>0.64864864864864868</v>
      </c>
      <c r="AZ253" s="194">
        <f t="shared" si="6113"/>
        <v>83.78378378378379</v>
      </c>
      <c r="BA253" s="147">
        <f t="shared" ref="BA253" si="6239">IF(OR($H253=0,AZ253=0),0,AZ253/$H253)</f>
        <v>0.83783783783783794</v>
      </c>
      <c r="BB253" s="194">
        <f t="shared" si="6115"/>
        <v>100</v>
      </c>
      <c r="BC253" s="147">
        <f t="shared" ref="BC253" si="6240">IF(OR($H253=0,BB253=0),0,BB253/$H253)</f>
        <v>1</v>
      </c>
      <c r="BD253" s="194">
        <f t="shared" si="6117"/>
        <v>100</v>
      </c>
      <c r="BE253" s="147">
        <f t="shared" ref="BE253" si="6241">IF(OR($H253=0,BD253=0),0,BD253/$H253)</f>
        <v>1</v>
      </c>
      <c r="BF253" s="194">
        <f t="shared" si="6119"/>
        <v>100</v>
      </c>
      <c r="BG253" s="147">
        <f t="shared" ref="BG253" si="6242">IF(OR($H253=0,BF253=0),0,BF253/$H253)</f>
        <v>1</v>
      </c>
      <c r="BH253" s="194">
        <f t="shared" si="6121"/>
        <v>100</v>
      </c>
      <c r="BI253" s="147">
        <f t="shared" ref="BI253" si="6243">IF(OR($H253=0,BH253=0),0,BH253/$H253)</f>
        <v>1</v>
      </c>
      <c r="BJ253" s="194">
        <f t="shared" si="6123"/>
        <v>100</v>
      </c>
      <c r="BK253" s="147">
        <f t="shared" ref="BK253" si="6244">IF(OR($H253=0,BJ253=0),0,BJ253/$H253)</f>
        <v>1</v>
      </c>
      <c r="BL253" s="194">
        <f t="shared" si="6125"/>
        <v>100</v>
      </c>
      <c r="BM253" s="147">
        <f t="shared" ref="BM253" si="6245">IF(OR($H253=0,BL253=0),0,BL253/$H253)</f>
        <v>1</v>
      </c>
      <c r="BN253" s="194">
        <f t="shared" si="6127"/>
        <v>100</v>
      </c>
      <c r="BO253" s="147">
        <f t="shared" ref="BO253" si="6246">IF(OR($H253=0,BN253=0),0,BN253/$H253)</f>
        <v>1</v>
      </c>
      <c r="BP253" s="194">
        <f t="shared" si="6129"/>
        <v>100</v>
      </c>
      <c r="BQ253" s="147">
        <f t="shared" ref="BQ253" si="6247">IF(OR($H253=0,BP253=0),0,BP253/$H253)</f>
        <v>1</v>
      </c>
      <c r="BR253" s="194">
        <f t="shared" si="6131"/>
        <v>100</v>
      </c>
      <c r="BS253" s="147">
        <f t="shared" ref="BS253" si="6248">IF(OR($H253=0,BR253=0),0,BR253/$H253)</f>
        <v>1</v>
      </c>
      <c r="BT253" s="194">
        <f t="shared" si="6133"/>
        <v>100</v>
      </c>
      <c r="BU253" s="147">
        <f t="shared" si="6134"/>
        <v>1</v>
      </c>
      <c r="BV253" s="194">
        <f t="shared" si="6135"/>
        <v>100</v>
      </c>
      <c r="BW253" s="147">
        <f t="shared" si="6136"/>
        <v>1</v>
      </c>
      <c r="BX253" s="194">
        <f t="shared" si="6137"/>
        <v>100</v>
      </c>
      <c r="BY253" s="147">
        <f t="shared" si="6138"/>
        <v>1</v>
      </c>
      <c r="BZ253" s="194">
        <f t="shared" si="6139"/>
        <v>100</v>
      </c>
      <c r="CA253" s="147">
        <f t="shared" si="6140"/>
        <v>1</v>
      </c>
      <c r="CB253" s="194">
        <f t="shared" si="6141"/>
        <v>100</v>
      </c>
      <c r="CC253" s="147">
        <f t="shared" si="6142"/>
        <v>1</v>
      </c>
      <c r="CD253" s="194">
        <f t="shared" si="6143"/>
        <v>100</v>
      </c>
      <c r="CE253" s="147">
        <f t="shared" si="6144"/>
        <v>1</v>
      </c>
      <c r="CF253" s="194">
        <f t="shared" si="6145"/>
        <v>100</v>
      </c>
      <c r="CG253" s="147">
        <f t="shared" si="6146"/>
        <v>1</v>
      </c>
      <c r="CH253" s="194">
        <f t="shared" si="6147"/>
        <v>100</v>
      </c>
      <c r="CI253" s="147">
        <f t="shared" si="6148"/>
        <v>1</v>
      </c>
      <c r="CJ253" s="194">
        <f t="shared" si="6149"/>
        <v>100</v>
      </c>
      <c r="CK253" s="147">
        <f t="shared" si="6150"/>
        <v>1</v>
      </c>
      <c r="CL253" s="194">
        <f t="shared" si="6151"/>
        <v>100</v>
      </c>
      <c r="CM253" s="147">
        <f t="shared" si="6152"/>
        <v>1</v>
      </c>
    </row>
    <row r="254" spans="1:91" s="142" customFormat="1" ht="14.1" customHeight="1">
      <c r="A254" s="74">
        <f t="shared" si="4964"/>
        <v>392</v>
      </c>
      <c r="B254" s="173" t="s">
        <v>54</v>
      </c>
      <c r="C254" s="174"/>
      <c r="D254" s="140">
        <v>37</v>
      </c>
      <c r="E254" s="140">
        <v>37</v>
      </c>
      <c r="F254" s="175">
        <v>45303</v>
      </c>
      <c r="G254" s="175">
        <v>45339</v>
      </c>
      <c r="H254" s="144">
        <v>100</v>
      </c>
      <c r="I254" s="144">
        <v>100</v>
      </c>
      <c r="J254" s="145" t="s">
        <v>32</v>
      </c>
      <c r="K254" s="141">
        <f t="shared" si="6078"/>
        <v>100</v>
      </c>
      <c r="L254" s="55">
        <f t="shared" si="6079"/>
        <v>9.9730458221024262E-2</v>
      </c>
      <c r="M254" s="147">
        <f t="shared" si="6080"/>
        <v>1</v>
      </c>
      <c r="N254" s="148">
        <f t="shared" si="6081"/>
        <v>1</v>
      </c>
      <c r="O254" s="149">
        <f t="shared" si="5157"/>
        <v>0</v>
      </c>
      <c r="P254" s="150"/>
      <c r="T254" s="194">
        <f t="shared" si="6082"/>
        <v>0</v>
      </c>
      <c r="U254" s="147">
        <f t="shared" si="6083"/>
        <v>0</v>
      </c>
      <c r="V254" s="194">
        <f t="shared" si="6084"/>
        <v>0</v>
      </c>
      <c r="W254" s="147">
        <f t="shared" si="6083"/>
        <v>0</v>
      </c>
      <c r="X254" s="194">
        <f t="shared" si="6085"/>
        <v>0</v>
      </c>
      <c r="Y254" s="147">
        <f t="shared" ref="Y254" si="6249">IF(OR($H254=0,X254=0),0,X254/$H254)</f>
        <v>0</v>
      </c>
      <c r="Z254" s="194">
        <f t="shared" si="6087"/>
        <v>0</v>
      </c>
      <c r="AA254" s="147">
        <f t="shared" ref="AA254" si="6250">IF(OR($H254=0,Z254=0),0,Z254/$H254)</f>
        <v>0</v>
      </c>
      <c r="AB254" s="194">
        <f t="shared" si="6089"/>
        <v>0</v>
      </c>
      <c r="AC254" s="147">
        <f t="shared" ref="AC254" si="6251">IF(OR($H254=0,AB254=0),0,AB254/$H254)</f>
        <v>0</v>
      </c>
      <c r="AD254" s="194">
        <f t="shared" si="6091"/>
        <v>0</v>
      </c>
      <c r="AE254" s="147">
        <f t="shared" ref="AE254" si="6252">IF(OR($H254=0,AD254=0),0,AD254/$H254)</f>
        <v>0</v>
      </c>
      <c r="AF254" s="194">
        <f t="shared" si="6093"/>
        <v>0</v>
      </c>
      <c r="AG254" s="147">
        <f t="shared" ref="AG254" si="6253">IF(OR($H254=0,AF254=0),0,AF254/$H254)</f>
        <v>0</v>
      </c>
      <c r="AH254" s="194">
        <f t="shared" si="6095"/>
        <v>0</v>
      </c>
      <c r="AI254" s="147">
        <f t="shared" ref="AI254" si="6254">IF(OR($H254=0,AH254=0),0,AH254/$H254)</f>
        <v>0</v>
      </c>
      <c r="AJ254" s="194">
        <f t="shared" si="6097"/>
        <v>0</v>
      </c>
      <c r="AK254" s="147">
        <f t="shared" ref="AK254" si="6255">IF(OR($H254=0,AJ254=0),0,AJ254/$H254)</f>
        <v>0</v>
      </c>
      <c r="AL254" s="194">
        <f t="shared" si="6099"/>
        <v>0</v>
      </c>
      <c r="AM254" s="147">
        <f t="shared" ref="AM254" si="6256">IF(OR($H254=0,AL254=0),0,AL254/$H254)</f>
        <v>0</v>
      </c>
      <c r="AN254" s="194">
        <f t="shared" si="6101"/>
        <v>0</v>
      </c>
      <c r="AO254" s="147">
        <f t="shared" ref="AO254" si="6257">IF(OR($H254=0,AN254=0),0,AN254/$H254)</f>
        <v>0</v>
      </c>
      <c r="AP254" s="194">
        <f t="shared" si="6103"/>
        <v>0</v>
      </c>
      <c r="AQ254" s="147">
        <f t="shared" ref="AQ254" si="6258">IF(OR($H254=0,AP254=0),0,AP254/$H254)</f>
        <v>0</v>
      </c>
      <c r="AR254" s="194">
        <f t="shared" si="6105"/>
        <v>0</v>
      </c>
      <c r="AS254" s="147">
        <f t="shared" ref="AS254" si="6259">IF(OR($H254=0,AR254=0),0,AR254/$H254)</f>
        <v>0</v>
      </c>
      <c r="AT254" s="194">
        <f t="shared" si="6107"/>
        <v>18.918918918918919</v>
      </c>
      <c r="AU254" s="147">
        <f t="shared" ref="AU254" si="6260">IF(OR($H254=0,AT254=0),0,AT254/$H254)</f>
        <v>0.1891891891891892</v>
      </c>
      <c r="AV254" s="194">
        <f t="shared" si="6109"/>
        <v>37.837837837837839</v>
      </c>
      <c r="AW254" s="147">
        <f t="shared" ref="AW254" si="6261">IF(OR($H254=0,AV254=0),0,AV254/$H254)</f>
        <v>0.3783783783783784</v>
      </c>
      <c r="AX254" s="194">
        <f t="shared" si="6111"/>
        <v>56.756756756756765</v>
      </c>
      <c r="AY254" s="147">
        <f t="shared" ref="AY254" si="6262">IF(OR($H254=0,AX254=0),0,AX254/$H254)</f>
        <v>0.56756756756756765</v>
      </c>
      <c r="AZ254" s="194">
        <f t="shared" si="6113"/>
        <v>75.675675675675677</v>
      </c>
      <c r="BA254" s="147">
        <f t="shared" ref="BA254" si="6263">IF(OR($H254=0,AZ254=0),0,AZ254/$H254)</f>
        <v>0.7567567567567568</v>
      </c>
      <c r="BB254" s="194">
        <f t="shared" si="6115"/>
        <v>94.594594594594597</v>
      </c>
      <c r="BC254" s="147">
        <f t="shared" ref="BC254" si="6264">IF(OR($H254=0,BB254=0),0,BB254/$H254)</f>
        <v>0.94594594594594594</v>
      </c>
      <c r="BD254" s="194">
        <f t="shared" si="6117"/>
        <v>100</v>
      </c>
      <c r="BE254" s="147">
        <f t="shared" ref="BE254" si="6265">IF(OR($H254=0,BD254=0),0,BD254/$H254)</f>
        <v>1</v>
      </c>
      <c r="BF254" s="194">
        <f t="shared" si="6119"/>
        <v>100</v>
      </c>
      <c r="BG254" s="147">
        <f t="shared" ref="BG254" si="6266">IF(OR($H254=0,BF254=0),0,BF254/$H254)</f>
        <v>1</v>
      </c>
      <c r="BH254" s="194">
        <f t="shared" si="6121"/>
        <v>100</v>
      </c>
      <c r="BI254" s="147">
        <f t="shared" ref="BI254" si="6267">IF(OR($H254=0,BH254=0),0,BH254/$H254)</f>
        <v>1</v>
      </c>
      <c r="BJ254" s="194">
        <f t="shared" si="6123"/>
        <v>100</v>
      </c>
      <c r="BK254" s="147">
        <f t="shared" ref="BK254" si="6268">IF(OR($H254=0,BJ254=0),0,BJ254/$H254)</f>
        <v>1</v>
      </c>
      <c r="BL254" s="194">
        <f t="shared" si="6125"/>
        <v>100</v>
      </c>
      <c r="BM254" s="147">
        <f t="shared" ref="BM254" si="6269">IF(OR($H254=0,BL254=0),0,BL254/$H254)</f>
        <v>1</v>
      </c>
      <c r="BN254" s="194">
        <f t="shared" si="6127"/>
        <v>100</v>
      </c>
      <c r="BO254" s="147">
        <f t="shared" ref="BO254" si="6270">IF(OR($H254=0,BN254=0),0,BN254/$H254)</f>
        <v>1</v>
      </c>
      <c r="BP254" s="194">
        <f t="shared" si="6129"/>
        <v>100</v>
      </c>
      <c r="BQ254" s="147">
        <f t="shared" ref="BQ254" si="6271">IF(OR($H254=0,BP254=0),0,BP254/$H254)</f>
        <v>1</v>
      </c>
      <c r="BR254" s="194">
        <f t="shared" si="6131"/>
        <v>100</v>
      </c>
      <c r="BS254" s="147">
        <f t="shared" ref="BS254" si="6272">IF(OR($H254=0,BR254=0),0,BR254/$H254)</f>
        <v>1</v>
      </c>
      <c r="BT254" s="194">
        <f t="shared" si="6133"/>
        <v>100</v>
      </c>
      <c r="BU254" s="147">
        <f t="shared" si="6134"/>
        <v>1</v>
      </c>
      <c r="BV254" s="194">
        <f t="shared" si="6135"/>
        <v>100</v>
      </c>
      <c r="BW254" s="147">
        <f t="shared" si="6136"/>
        <v>1</v>
      </c>
      <c r="BX254" s="194">
        <f t="shared" si="6137"/>
        <v>100</v>
      </c>
      <c r="BY254" s="147">
        <f t="shared" si="6138"/>
        <v>1</v>
      </c>
      <c r="BZ254" s="194">
        <f t="shared" si="6139"/>
        <v>100</v>
      </c>
      <c r="CA254" s="147">
        <f t="shared" si="6140"/>
        <v>1</v>
      </c>
      <c r="CB254" s="194">
        <f t="shared" si="6141"/>
        <v>100</v>
      </c>
      <c r="CC254" s="147">
        <f t="shared" si="6142"/>
        <v>1</v>
      </c>
      <c r="CD254" s="194">
        <f t="shared" si="6143"/>
        <v>100</v>
      </c>
      <c r="CE254" s="147">
        <f t="shared" si="6144"/>
        <v>1</v>
      </c>
      <c r="CF254" s="194">
        <f t="shared" si="6145"/>
        <v>100</v>
      </c>
      <c r="CG254" s="147">
        <f t="shared" si="6146"/>
        <v>1</v>
      </c>
      <c r="CH254" s="194">
        <f t="shared" si="6147"/>
        <v>100</v>
      </c>
      <c r="CI254" s="147">
        <f t="shared" si="6148"/>
        <v>1</v>
      </c>
      <c r="CJ254" s="194">
        <f t="shared" si="6149"/>
        <v>100</v>
      </c>
      <c r="CK254" s="147">
        <f t="shared" si="6150"/>
        <v>1</v>
      </c>
      <c r="CL254" s="194">
        <f t="shared" si="6151"/>
        <v>100</v>
      </c>
      <c r="CM254" s="147">
        <f t="shared" si="6152"/>
        <v>1</v>
      </c>
    </row>
    <row r="255" spans="1:91" s="142" customFormat="1" ht="14.1" customHeight="1">
      <c r="A255" s="74">
        <f t="shared" si="4964"/>
        <v>393</v>
      </c>
      <c r="B255" s="173" t="s">
        <v>65</v>
      </c>
      <c r="C255" s="174"/>
      <c r="D255" s="140">
        <v>37</v>
      </c>
      <c r="E255" s="140">
        <v>37</v>
      </c>
      <c r="F255" s="175">
        <v>45306</v>
      </c>
      <c r="G255" s="175">
        <v>45342</v>
      </c>
      <c r="H255" s="144">
        <v>100</v>
      </c>
      <c r="I255" s="144">
        <v>100</v>
      </c>
      <c r="J255" s="145" t="s">
        <v>32</v>
      </c>
      <c r="K255" s="141">
        <f t="shared" si="6078"/>
        <v>100</v>
      </c>
      <c r="L255" s="55">
        <f t="shared" si="6079"/>
        <v>9.9730458221024262E-2</v>
      </c>
      <c r="M255" s="147">
        <f t="shared" si="6080"/>
        <v>1</v>
      </c>
      <c r="N255" s="148">
        <f t="shared" si="6081"/>
        <v>1</v>
      </c>
      <c r="O255" s="149">
        <f t="shared" si="5157"/>
        <v>0</v>
      </c>
      <c r="P255" s="150"/>
      <c r="T255" s="194">
        <f t="shared" si="6082"/>
        <v>0</v>
      </c>
      <c r="U255" s="147">
        <f t="shared" si="6083"/>
        <v>0</v>
      </c>
      <c r="V255" s="194">
        <f t="shared" si="6084"/>
        <v>0</v>
      </c>
      <c r="W255" s="147">
        <f t="shared" si="6083"/>
        <v>0</v>
      </c>
      <c r="X255" s="194">
        <f t="shared" si="6085"/>
        <v>0</v>
      </c>
      <c r="Y255" s="147">
        <f t="shared" ref="Y255" si="6273">IF(OR($H255=0,X255=0),0,X255/$H255)</f>
        <v>0</v>
      </c>
      <c r="Z255" s="194">
        <f t="shared" si="6087"/>
        <v>0</v>
      </c>
      <c r="AA255" s="147">
        <f t="shared" ref="AA255" si="6274">IF(OR($H255=0,Z255=0),0,Z255/$H255)</f>
        <v>0</v>
      </c>
      <c r="AB255" s="194">
        <f t="shared" si="6089"/>
        <v>0</v>
      </c>
      <c r="AC255" s="147">
        <f t="shared" ref="AC255" si="6275">IF(OR($H255=0,AB255=0),0,AB255/$H255)</f>
        <v>0</v>
      </c>
      <c r="AD255" s="194">
        <f t="shared" si="6091"/>
        <v>0</v>
      </c>
      <c r="AE255" s="147">
        <f t="shared" ref="AE255" si="6276">IF(OR($H255=0,AD255=0),0,AD255/$H255)</f>
        <v>0</v>
      </c>
      <c r="AF255" s="194">
        <f t="shared" si="6093"/>
        <v>0</v>
      </c>
      <c r="AG255" s="147">
        <f t="shared" ref="AG255" si="6277">IF(OR($H255=0,AF255=0),0,AF255/$H255)</f>
        <v>0</v>
      </c>
      <c r="AH255" s="194">
        <f t="shared" si="6095"/>
        <v>0</v>
      </c>
      <c r="AI255" s="147">
        <f t="shared" ref="AI255" si="6278">IF(OR($H255=0,AH255=0),0,AH255/$H255)</f>
        <v>0</v>
      </c>
      <c r="AJ255" s="194">
        <f t="shared" si="6097"/>
        <v>0</v>
      </c>
      <c r="AK255" s="147">
        <f t="shared" ref="AK255" si="6279">IF(OR($H255=0,AJ255=0),0,AJ255/$H255)</f>
        <v>0</v>
      </c>
      <c r="AL255" s="194">
        <f t="shared" si="6099"/>
        <v>0</v>
      </c>
      <c r="AM255" s="147">
        <f t="shared" ref="AM255" si="6280">IF(OR($H255=0,AL255=0),0,AL255/$H255)</f>
        <v>0</v>
      </c>
      <c r="AN255" s="194">
        <f t="shared" si="6101"/>
        <v>0</v>
      </c>
      <c r="AO255" s="147">
        <f t="shared" ref="AO255" si="6281">IF(OR($H255=0,AN255=0),0,AN255/$H255)</f>
        <v>0</v>
      </c>
      <c r="AP255" s="194">
        <f t="shared" si="6103"/>
        <v>0</v>
      </c>
      <c r="AQ255" s="147">
        <f t="shared" ref="AQ255" si="6282">IF(OR($H255=0,AP255=0),0,AP255/$H255)</f>
        <v>0</v>
      </c>
      <c r="AR255" s="194">
        <f t="shared" si="6105"/>
        <v>0</v>
      </c>
      <c r="AS255" s="147">
        <f t="shared" ref="AS255" si="6283">IF(OR($H255=0,AR255=0),0,AR255/$H255)</f>
        <v>0</v>
      </c>
      <c r="AT255" s="194">
        <f t="shared" si="6107"/>
        <v>10.810810810810811</v>
      </c>
      <c r="AU255" s="147">
        <f t="shared" ref="AU255" si="6284">IF(OR($H255=0,AT255=0),0,AT255/$H255)</f>
        <v>0.1081081081081081</v>
      </c>
      <c r="AV255" s="194">
        <f t="shared" si="6109"/>
        <v>29.72972972972973</v>
      </c>
      <c r="AW255" s="147">
        <f t="shared" ref="AW255" si="6285">IF(OR($H255=0,AV255=0),0,AV255/$H255)</f>
        <v>0.29729729729729731</v>
      </c>
      <c r="AX255" s="194">
        <f t="shared" si="6111"/>
        <v>48.648648648648653</v>
      </c>
      <c r="AY255" s="147">
        <f t="shared" ref="AY255" si="6286">IF(OR($H255=0,AX255=0),0,AX255/$H255)</f>
        <v>0.48648648648648651</v>
      </c>
      <c r="AZ255" s="194">
        <f t="shared" si="6113"/>
        <v>67.567567567567565</v>
      </c>
      <c r="BA255" s="147">
        <f t="shared" ref="BA255" si="6287">IF(OR($H255=0,AZ255=0),0,AZ255/$H255)</f>
        <v>0.67567567567567566</v>
      </c>
      <c r="BB255" s="194">
        <f t="shared" si="6115"/>
        <v>86.486486486486484</v>
      </c>
      <c r="BC255" s="147">
        <f t="shared" ref="BC255" si="6288">IF(OR($H255=0,BB255=0),0,BB255/$H255)</f>
        <v>0.8648648648648648</v>
      </c>
      <c r="BD255" s="194">
        <f t="shared" si="6117"/>
        <v>100</v>
      </c>
      <c r="BE255" s="147">
        <f t="shared" ref="BE255" si="6289">IF(OR($H255=0,BD255=0),0,BD255/$H255)</f>
        <v>1</v>
      </c>
      <c r="BF255" s="194">
        <f t="shared" si="6119"/>
        <v>100</v>
      </c>
      <c r="BG255" s="147">
        <f t="shared" ref="BG255" si="6290">IF(OR($H255=0,BF255=0),0,BF255/$H255)</f>
        <v>1</v>
      </c>
      <c r="BH255" s="194">
        <f t="shared" si="6121"/>
        <v>100</v>
      </c>
      <c r="BI255" s="147">
        <f t="shared" ref="BI255" si="6291">IF(OR($H255=0,BH255=0),0,BH255/$H255)</f>
        <v>1</v>
      </c>
      <c r="BJ255" s="194">
        <f t="shared" si="6123"/>
        <v>100</v>
      </c>
      <c r="BK255" s="147">
        <f t="shared" ref="BK255" si="6292">IF(OR($H255=0,BJ255=0),0,BJ255/$H255)</f>
        <v>1</v>
      </c>
      <c r="BL255" s="194">
        <f t="shared" si="6125"/>
        <v>100</v>
      </c>
      <c r="BM255" s="147">
        <f t="shared" ref="BM255" si="6293">IF(OR($H255=0,BL255=0),0,BL255/$H255)</f>
        <v>1</v>
      </c>
      <c r="BN255" s="194">
        <f t="shared" si="6127"/>
        <v>100</v>
      </c>
      <c r="BO255" s="147">
        <f t="shared" ref="BO255" si="6294">IF(OR($H255=0,BN255=0),0,BN255/$H255)</f>
        <v>1</v>
      </c>
      <c r="BP255" s="194">
        <f t="shared" si="6129"/>
        <v>100</v>
      </c>
      <c r="BQ255" s="147">
        <f t="shared" ref="BQ255" si="6295">IF(OR($H255=0,BP255=0),0,BP255/$H255)</f>
        <v>1</v>
      </c>
      <c r="BR255" s="194">
        <f t="shared" si="6131"/>
        <v>100</v>
      </c>
      <c r="BS255" s="147">
        <f t="shared" ref="BS255" si="6296">IF(OR($H255=0,BR255=0),0,BR255/$H255)</f>
        <v>1</v>
      </c>
      <c r="BT255" s="194">
        <f t="shared" si="6133"/>
        <v>100</v>
      </c>
      <c r="BU255" s="147">
        <f t="shared" si="6134"/>
        <v>1</v>
      </c>
      <c r="BV255" s="194">
        <f t="shared" si="6135"/>
        <v>100</v>
      </c>
      <c r="BW255" s="147">
        <f t="shared" si="6136"/>
        <v>1</v>
      </c>
      <c r="BX255" s="194">
        <f t="shared" si="6137"/>
        <v>100</v>
      </c>
      <c r="BY255" s="147">
        <f t="shared" si="6138"/>
        <v>1</v>
      </c>
      <c r="BZ255" s="194">
        <f t="shared" si="6139"/>
        <v>100</v>
      </c>
      <c r="CA255" s="147">
        <f t="shared" si="6140"/>
        <v>1</v>
      </c>
      <c r="CB255" s="194">
        <f t="shared" si="6141"/>
        <v>100</v>
      </c>
      <c r="CC255" s="147">
        <f t="shared" si="6142"/>
        <v>1</v>
      </c>
      <c r="CD255" s="194">
        <f t="shared" si="6143"/>
        <v>100</v>
      </c>
      <c r="CE255" s="147">
        <f t="shared" si="6144"/>
        <v>1</v>
      </c>
      <c r="CF255" s="194">
        <f t="shared" si="6145"/>
        <v>100</v>
      </c>
      <c r="CG255" s="147">
        <f t="shared" si="6146"/>
        <v>1</v>
      </c>
      <c r="CH255" s="194">
        <f t="shared" si="6147"/>
        <v>100</v>
      </c>
      <c r="CI255" s="147">
        <f t="shared" si="6148"/>
        <v>1</v>
      </c>
      <c r="CJ255" s="194">
        <f t="shared" si="6149"/>
        <v>100</v>
      </c>
      <c r="CK255" s="147">
        <f t="shared" si="6150"/>
        <v>1</v>
      </c>
      <c r="CL255" s="194">
        <f t="shared" si="6151"/>
        <v>100</v>
      </c>
      <c r="CM255" s="147">
        <f t="shared" si="6152"/>
        <v>1</v>
      </c>
    </row>
    <row r="256" spans="1:91" s="142" customFormat="1" ht="14.1" customHeight="1">
      <c r="A256" s="74">
        <f t="shared" si="4964"/>
        <v>394</v>
      </c>
      <c r="B256" s="173" t="s">
        <v>55</v>
      </c>
      <c r="C256" s="174"/>
      <c r="D256" s="140">
        <v>37</v>
      </c>
      <c r="E256" s="140">
        <v>37</v>
      </c>
      <c r="F256" s="175">
        <v>45309</v>
      </c>
      <c r="G256" s="175">
        <v>45345</v>
      </c>
      <c r="H256" s="144">
        <v>100</v>
      </c>
      <c r="I256" s="144">
        <v>100</v>
      </c>
      <c r="J256" s="145" t="s">
        <v>32</v>
      </c>
      <c r="K256" s="141">
        <f t="shared" si="6078"/>
        <v>100</v>
      </c>
      <c r="L256" s="55">
        <f t="shared" si="6079"/>
        <v>9.9730458221024262E-2</v>
      </c>
      <c r="M256" s="147">
        <f t="shared" si="6080"/>
        <v>1</v>
      </c>
      <c r="N256" s="148">
        <f t="shared" si="6081"/>
        <v>1</v>
      </c>
      <c r="O256" s="149">
        <f t="shared" si="5157"/>
        <v>0</v>
      </c>
      <c r="P256" s="150"/>
      <c r="T256" s="194">
        <f t="shared" si="6082"/>
        <v>0</v>
      </c>
      <c r="U256" s="147">
        <f t="shared" si="6083"/>
        <v>0</v>
      </c>
      <c r="V256" s="194">
        <f t="shared" si="6084"/>
        <v>0</v>
      </c>
      <c r="W256" s="147">
        <f t="shared" si="6083"/>
        <v>0</v>
      </c>
      <c r="X256" s="194">
        <f t="shared" si="6085"/>
        <v>0</v>
      </c>
      <c r="Y256" s="147">
        <f t="shared" ref="Y256" si="6297">IF(OR($H256=0,X256=0),0,X256/$H256)</f>
        <v>0</v>
      </c>
      <c r="Z256" s="194">
        <f t="shared" si="6087"/>
        <v>0</v>
      </c>
      <c r="AA256" s="147">
        <f t="shared" ref="AA256" si="6298">IF(OR($H256=0,Z256=0),0,Z256/$H256)</f>
        <v>0</v>
      </c>
      <c r="AB256" s="194">
        <f t="shared" si="6089"/>
        <v>0</v>
      </c>
      <c r="AC256" s="147">
        <f t="shared" ref="AC256" si="6299">IF(OR($H256=0,AB256=0),0,AB256/$H256)</f>
        <v>0</v>
      </c>
      <c r="AD256" s="194">
        <f t="shared" si="6091"/>
        <v>0</v>
      </c>
      <c r="AE256" s="147">
        <f t="shared" ref="AE256" si="6300">IF(OR($H256=0,AD256=0),0,AD256/$H256)</f>
        <v>0</v>
      </c>
      <c r="AF256" s="194">
        <f t="shared" si="6093"/>
        <v>0</v>
      </c>
      <c r="AG256" s="147">
        <f t="shared" ref="AG256" si="6301">IF(OR($H256=0,AF256=0),0,AF256/$H256)</f>
        <v>0</v>
      </c>
      <c r="AH256" s="194">
        <f t="shared" si="6095"/>
        <v>0</v>
      </c>
      <c r="AI256" s="147">
        <f t="shared" ref="AI256" si="6302">IF(OR($H256=0,AH256=0),0,AH256/$H256)</f>
        <v>0</v>
      </c>
      <c r="AJ256" s="194">
        <f t="shared" si="6097"/>
        <v>0</v>
      </c>
      <c r="AK256" s="147">
        <f t="shared" ref="AK256" si="6303">IF(OR($H256=0,AJ256=0),0,AJ256/$H256)</f>
        <v>0</v>
      </c>
      <c r="AL256" s="194">
        <f t="shared" si="6099"/>
        <v>0</v>
      </c>
      <c r="AM256" s="147">
        <f t="shared" ref="AM256" si="6304">IF(OR($H256=0,AL256=0),0,AL256/$H256)</f>
        <v>0</v>
      </c>
      <c r="AN256" s="194">
        <f t="shared" si="6101"/>
        <v>0</v>
      </c>
      <c r="AO256" s="147">
        <f t="shared" ref="AO256" si="6305">IF(OR($H256=0,AN256=0),0,AN256/$H256)</f>
        <v>0</v>
      </c>
      <c r="AP256" s="194">
        <f t="shared" si="6103"/>
        <v>0</v>
      </c>
      <c r="AQ256" s="147">
        <f t="shared" ref="AQ256" si="6306">IF(OR($H256=0,AP256=0),0,AP256/$H256)</f>
        <v>0</v>
      </c>
      <c r="AR256" s="194">
        <f t="shared" si="6105"/>
        <v>0</v>
      </c>
      <c r="AS256" s="147">
        <f t="shared" ref="AS256" si="6307">IF(OR($H256=0,AR256=0),0,AR256/$H256)</f>
        <v>0</v>
      </c>
      <c r="AT256" s="194">
        <f t="shared" si="6107"/>
        <v>2.7027027027027026</v>
      </c>
      <c r="AU256" s="147">
        <f t="shared" ref="AU256" si="6308">IF(OR($H256=0,AT256=0),0,AT256/$H256)</f>
        <v>2.7027027027027025E-2</v>
      </c>
      <c r="AV256" s="194">
        <f t="shared" si="6109"/>
        <v>21.621621621621621</v>
      </c>
      <c r="AW256" s="147">
        <f t="shared" ref="AW256" si="6309">IF(OR($H256=0,AV256=0),0,AV256/$H256)</f>
        <v>0.2162162162162162</v>
      </c>
      <c r="AX256" s="194">
        <f t="shared" si="6111"/>
        <v>40.54054054054054</v>
      </c>
      <c r="AY256" s="147">
        <f t="shared" ref="AY256" si="6310">IF(OR($H256=0,AX256=0),0,AX256/$H256)</f>
        <v>0.40540540540540543</v>
      </c>
      <c r="AZ256" s="194">
        <f t="shared" si="6113"/>
        <v>59.45945945945946</v>
      </c>
      <c r="BA256" s="147">
        <f t="shared" ref="BA256" si="6311">IF(OR($H256=0,AZ256=0),0,AZ256/$H256)</f>
        <v>0.59459459459459463</v>
      </c>
      <c r="BB256" s="194">
        <f t="shared" si="6115"/>
        <v>78.378378378378386</v>
      </c>
      <c r="BC256" s="147">
        <f t="shared" ref="BC256" si="6312">IF(OR($H256=0,BB256=0),0,BB256/$H256)</f>
        <v>0.78378378378378388</v>
      </c>
      <c r="BD256" s="194">
        <f t="shared" si="6117"/>
        <v>97.297297297297305</v>
      </c>
      <c r="BE256" s="147">
        <f t="shared" ref="BE256" si="6313">IF(OR($H256=0,BD256=0),0,BD256/$H256)</f>
        <v>0.97297297297297303</v>
      </c>
      <c r="BF256" s="194">
        <f t="shared" si="6119"/>
        <v>100</v>
      </c>
      <c r="BG256" s="147">
        <f t="shared" ref="BG256" si="6314">IF(OR($H256=0,BF256=0),0,BF256/$H256)</f>
        <v>1</v>
      </c>
      <c r="BH256" s="194">
        <f t="shared" si="6121"/>
        <v>100</v>
      </c>
      <c r="BI256" s="147">
        <f t="shared" ref="BI256" si="6315">IF(OR($H256=0,BH256=0),0,BH256/$H256)</f>
        <v>1</v>
      </c>
      <c r="BJ256" s="194">
        <f t="shared" si="6123"/>
        <v>100</v>
      </c>
      <c r="BK256" s="147">
        <f t="shared" ref="BK256" si="6316">IF(OR($H256=0,BJ256=0),0,BJ256/$H256)</f>
        <v>1</v>
      </c>
      <c r="BL256" s="194">
        <f t="shared" si="6125"/>
        <v>100</v>
      </c>
      <c r="BM256" s="147">
        <f t="shared" ref="BM256" si="6317">IF(OR($H256=0,BL256=0),0,BL256/$H256)</f>
        <v>1</v>
      </c>
      <c r="BN256" s="194">
        <f t="shared" si="6127"/>
        <v>100</v>
      </c>
      <c r="BO256" s="147">
        <f t="shared" ref="BO256" si="6318">IF(OR($H256=0,BN256=0),0,BN256/$H256)</f>
        <v>1</v>
      </c>
      <c r="BP256" s="194">
        <f t="shared" si="6129"/>
        <v>100</v>
      </c>
      <c r="BQ256" s="147">
        <f t="shared" ref="BQ256" si="6319">IF(OR($H256=0,BP256=0),0,BP256/$H256)</f>
        <v>1</v>
      </c>
      <c r="BR256" s="194">
        <f t="shared" si="6131"/>
        <v>100</v>
      </c>
      <c r="BS256" s="147">
        <f t="shared" ref="BS256" si="6320">IF(OR($H256=0,BR256=0),0,BR256/$H256)</f>
        <v>1</v>
      </c>
      <c r="BT256" s="194">
        <f t="shared" si="6133"/>
        <v>100</v>
      </c>
      <c r="BU256" s="147">
        <f t="shared" si="6134"/>
        <v>1</v>
      </c>
      <c r="BV256" s="194">
        <f t="shared" si="6135"/>
        <v>100</v>
      </c>
      <c r="BW256" s="147">
        <f t="shared" si="6136"/>
        <v>1</v>
      </c>
      <c r="BX256" s="194">
        <f t="shared" si="6137"/>
        <v>100</v>
      </c>
      <c r="BY256" s="147">
        <f t="shared" si="6138"/>
        <v>1</v>
      </c>
      <c r="BZ256" s="194">
        <f t="shared" si="6139"/>
        <v>100</v>
      </c>
      <c r="CA256" s="147">
        <f t="shared" si="6140"/>
        <v>1</v>
      </c>
      <c r="CB256" s="194">
        <f t="shared" si="6141"/>
        <v>100</v>
      </c>
      <c r="CC256" s="147">
        <f t="shared" si="6142"/>
        <v>1</v>
      </c>
      <c r="CD256" s="194">
        <f t="shared" si="6143"/>
        <v>100</v>
      </c>
      <c r="CE256" s="147">
        <f t="shared" si="6144"/>
        <v>1</v>
      </c>
      <c r="CF256" s="194">
        <f t="shared" si="6145"/>
        <v>100</v>
      </c>
      <c r="CG256" s="147">
        <f t="shared" si="6146"/>
        <v>1</v>
      </c>
      <c r="CH256" s="194">
        <f t="shared" si="6147"/>
        <v>100</v>
      </c>
      <c r="CI256" s="147">
        <f t="shared" si="6148"/>
        <v>1</v>
      </c>
      <c r="CJ256" s="194">
        <f t="shared" si="6149"/>
        <v>100</v>
      </c>
      <c r="CK256" s="147">
        <f t="shared" si="6150"/>
        <v>1</v>
      </c>
      <c r="CL256" s="194">
        <f t="shared" si="6151"/>
        <v>100</v>
      </c>
      <c r="CM256" s="147">
        <f t="shared" si="6152"/>
        <v>1</v>
      </c>
    </row>
    <row r="257" spans="1:91" s="142" customFormat="1" ht="14.1" customHeight="1">
      <c r="A257" s="74">
        <f t="shared" si="4964"/>
        <v>395</v>
      </c>
      <c r="B257" s="173" t="s">
        <v>56</v>
      </c>
      <c r="C257" s="174"/>
      <c r="D257" s="140">
        <v>37</v>
      </c>
      <c r="E257" s="140">
        <v>37</v>
      </c>
      <c r="F257" s="175">
        <v>45313</v>
      </c>
      <c r="G257" s="175">
        <v>45349</v>
      </c>
      <c r="H257" s="144">
        <v>100</v>
      </c>
      <c r="I257" s="144">
        <v>100</v>
      </c>
      <c r="J257" s="145" t="s">
        <v>32</v>
      </c>
      <c r="K257" s="141">
        <f t="shared" si="6078"/>
        <v>100</v>
      </c>
      <c r="L257" s="55">
        <f t="shared" si="6079"/>
        <v>9.9730458221024262E-2</v>
      </c>
      <c r="M257" s="147">
        <f t="shared" si="6080"/>
        <v>1</v>
      </c>
      <c r="N257" s="148">
        <f t="shared" si="6081"/>
        <v>1</v>
      </c>
      <c r="O257" s="149">
        <f t="shared" si="5157"/>
        <v>0</v>
      </c>
      <c r="P257" s="150"/>
      <c r="T257" s="194">
        <f t="shared" si="6082"/>
        <v>0</v>
      </c>
      <c r="U257" s="147">
        <f t="shared" si="6083"/>
        <v>0</v>
      </c>
      <c r="V257" s="194">
        <f t="shared" si="6084"/>
        <v>0</v>
      </c>
      <c r="W257" s="147">
        <f t="shared" si="6083"/>
        <v>0</v>
      </c>
      <c r="X257" s="194">
        <f t="shared" si="6085"/>
        <v>0</v>
      </c>
      <c r="Y257" s="147">
        <f t="shared" ref="Y257" si="6321">IF(OR($H257=0,X257=0),0,X257/$H257)</f>
        <v>0</v>
      </c>
      <c r="Z257" s="194">
        <f t="shared" si="6087"/>
        <v>0</v>
      </c>
      <c r="AA257" s="147">
        <f t="shared" ref="AA257" si="6322">IF(OR($H257=0,Z257=0),0,Z257/$H257)</f>
        <v>0</v>
      </c>
      <c r="AB257" s="194">
        <f t="shared" si="6089"/>
        <v>0</v>
      </c>
      <c r="AC257" s="147">
        <f t="shared" ref="AC257" si="6323">IF(OR($H257=0,AB257=0),0,AB257/$H257)</f>
        <v>0</v>
      </c>
      <c r="AD257" s="194">
        <f t="shared" si="6091"/>
        <v>0</v>
      </c>
      <c r="AE257" s="147">
        <f t="shared" ref="AE257" si="6324">IF(OR($H257=0,AD257=0),0,AD257/$H257)</f>
        <v>0</v>
      </c>
      <c r="AF257" s="194">
        <f t="shared" si="6093"/>
        <v>0</v>
      </c>
      <c r="AG257" s="147">
        <f t="shared" ref="AG257" si="6325">IF(OR($H257=0,AF257=0),0,AF257/$H257)</f>
        <v>0</v>
      </c>
      <c r="AH257" s="194">
        <f t="shared" si="6095"/>
        <v>0</v>
      </c>
      <c r="AI257" s="147">
        <f t="shared" ref="AI257" si="6326">IF(OR($H257=0,AH257=0),0,AH257/$H257)</f>
        <v>0</v>
      </c>
      <c r="AJ257" s="194">
        <f t="shared" si="6097"/>
        <v>0</v>
      </c>
      <c r="AK257" s="147">
        <f t="shared" ref="AK257" si="6327">IF(OR($H257=0,AJ257=0),0,AJ257/$H257)</f>
        <v>0</v>
      </c>
      <c r="AL257" s="194">
        <f t="shared" si="6099"/>
        <v>0</v>
      </c>
      <c r="AM257" s="147">
        <f t="shared" ref="AM257" si="6328">IF(OR($H257=0,AL257=0),0,AL257/$H257)</f>
        <v>0</v>
      </c>
      <c r="AN257" s="194">
        <f t="shared" si="6101"/>
        <v>0</v>
      </c>
      <c r="AO257" s="147">
        <f t="shared" ref="AO257" si="6329">IF(OR($H257=0,AN257=0),0,AN257/$H257)</f>
        <v>0</v>
      </c>
      <c r="AP257" s="194">
        <f t="shared" si="6103"/>
        <v>0</v>
      </c>
      <c r="AQ257" s="147">
        <f t="shared" ref="AQ257" si="6330">IF(OR($H257=0,AP257=0),0,AP257/$H257)</f>
        <v>0</v>
      </c>
      <c r="AR257" s="194">
        <f t="shared" si="6105"/>
        <v>0</v>
      </c>
      <c r="AS257" s="147">
        <f t="shared" ref="AS257" si="6331">IF(OR($H257=0,AR257=0),0,AR257/$H257)</f>
        <v>0</v>
      </c>
      <c r="AT257" s="194">
        <f t="shared" si="6107"/>
        <v>0</v>
      </c>
      <c r="AU257" s="147">
        <f t="shared" ref="AU257" si="6332">IF(OR($H257=0,AT257=0),0,AT257/$H257)</f>
        <v>0</v>
      </c>
      <c r="AV257" s="194">
        <f t="shared" si="6109"/>
        <v>10.810810810810811</v>
      </c>
      <c r="AW257" s="147">
        <f t="shared" ref="AW257" si="6333">IF(OR($H257=0,AV257=0),0,AV257/$H257)</f>
        <v>0.1081081081081081</v>
      </c>
      <c r="AX257" s="194">
        <f t="shared" si="6111"/>
        <v>29.72972972972973</v>
      </c>
      <c r="AY257" s="147">
        <f t="shared" ref="AY257" si="6334">IF(OR($H257=0,AX257=0),0,AX257/$H257)</f>
        <v>0.29729729729729731</v>
      </c>
      <c r="AZ257" s="194">
        <f t="shared" si="6113"/>
        <v>48.648648648648653</v>
      </c>
      <c r="BA257" s="147">
        <f t="shared" ref="BA257" si="6335">IF(OR($H257=0,AZ257=0),0,AZ257/$H257)</f>
        <v>0.48648648648648651</v>
      </c>
      <c r="BB257" s="194">
        <f t="shared" si="6115"/>
        <v>67.567567567567565</v>
      </c>
      <c r="BC257" s="147">
        <f t="shared" ref="BC257" si="6336">IF(OR($H257=0,BB257=0),0,BB257/$H257)</f>
        <v>0.67567567567567566</v>
      </c>
      <c r="BD257" s="194">
        <f t="shared" si="6117"/>
        <v>86.486486486486484</v>
      </c>
      <c r="BE257" s="147">
        <f t="shared" ref="BE257" si="6337">IF(OR($H257=0,BD257=0),0,BD257/$H257)</f>
        <v>0.8648648648648648</v>
      </c>
      <c r="BF257" s="194">
        <f t="shared" si="6119"/>
        <v>100</v>
      </c>
      <c r="BG257" s="147">
        <f t="shared" ref="BG257" si="6338">IF(OR($H257=0,BF257=0),0,BF257/$H257)</f>
        <v>1</v>
      </c>
      <c r="BH257" s="194">
        <f t="shared" si="6121"/>
        <v>100</v>
      </c>
      <c r="BI257" s="147">
        <f t="shared" ref="BI257" si="6339">IF(OR($H257=0,BH257=0),0,BH257/$H257)</f>
        <v>1</v>
      </c>
      <c r="BJ257" s="194">
        <f t="shared" si="6123"/>
        <v>100</v>
      </c>
      <c r="BK257" s="147">
        <f t="shared" ref="BK257" si="6340">IF(OR($H257=0,BJ257=0),0,BJ257/$H257)</f>
        <v>1</v>
      </c>
      <c r="BL257" s="194">
        <f t="shared" si="6125"/>
        <v>100</v>
      </c>
      <c r="BM257" s="147">
        <f t="shared" ref="BM257" si="6341">IF(OR($H257=0,BL257=0),0,BL257/$H257)</f>
        <v>1</v>
      </c>
      <c r="BN257" s="194">
        <f t="shared" si="6127"/>
        <v>100</v>
      </c>
      <c r="BO257" s="147">
        <f t="shared" ref="BO257" si="6342">IF(OR($H257=0,BN257=0),0,BN257/$H257)</f>
        <v>1</v>
      </c>
      <c r="BP257" s="194">
        <f t="shared" si="6129"/>
        <v>100</v>
      </c>
      <c r="BQ257" s="147">
        <f t="shared" ref="BQ257" si="6343">IF(OR($H257=0,BP257=0),0,BP257/$H257)</f>
        <v>1</v>
      </c>
      <c r="BR257" s="194">
        <f t="shared" si="6131"/>
        <v>100</v>
      </c>
      <c r="BS257" s="147">
        <f t="shared" ref="BS257" si="6344">IF(OR($H257=0,BR257=0),0,BR257/$H257)</f>
        <v>1</v>
      </c>
      <c r="BT257" s="194">
        <f t="shared" si="6133"/>
        <v>100</v>
      </c>
      <c r="BU257" s="147">
        <f t="shared" si="6134"/>
        <v>1</v>
      </c>
      <c r="BV257" s="194">
        <f t="shared" si="6135"/>
        <v>100</v>
      </c>
      <c r="BW257" s="147">
        <f t="shared" si="6136"/>
        <v>1</v>
      </c>
      <c r="BX257" s="194">
        <f t="shared" si="6137"/>
        <v>100</v>
      </c>
      <c r="BY257" s="147">
        <f t="shared" si="6138"/>
        <v>1</v>
      </c>
      <c r="BZ257" s="194">
        <f t="shared" si="6139"/>
        <v>100</v>
      </c>
      <c r="CA257" s="147">
        <f t="shared" si="6140"/>
        <v>1</v>
      </c>
      <c r="CB257" s="194">
        <f t="shared" si="6141"/>
        <v>100</v>
      </c>
      <c r="CC257" s="147">
        <f t="shared" si="6142"/>
        <v>1</v>
      </c>
      <c r="CD257" s="194">
        <f t="shared" si="6143"/>
        <v>100</v>
      </c>
      <c r="CE257" s="147">
        <f t="shared" si="6144"/>
        <v>1</v>
      </c>
      <c r="CF257" s="194">
        <f t="shared" si="6145"/>
        <v>100</v>
      </c>
      <c r="CG257" s="147">
        <f t="shared" si="6146"/>
        <v>1</v>
      </c>
      <c r="CH257" s="194">
        <f t="shared" si="6147"/>
        <v>100</v>
      </c>
      <c r="CI257" s="147">
        <f t="shared" si="6148"/>
        <v>1</v>
      </c>
      <c r="CJ257" s="194">
        <f t="shared" si="6149"/>
        <v>100</v>
      </c>
      <c r="CK257" s="147">
        <f t="shared" si="6150"/>
        <v>1</v>
      </c>
      <c r="CL257" s="194">
        <f t="shared" si="6151"/>
        <v>100</v>
      </c>
      <c r="CM257" s="147">
        <f t="shared" si="6152"/>
        <v>1</v>
      </c>
    </row>
    <row r="258" spans="1:91" s="142" customFormat="1" ht="14.1" customHeight="1">
      <c r="A258" s="74">
        <f t="shared" si="4964"/>
        <v>396</v>
      </c>
      <c r="B258" s="173" t="s">
        <v>57</v>
      </c>
      <c r="C258" s="174"/>
      <c r="D258" s="140">
        <v>37</v>
      </c>
      <c r="E258" s="140">
        <v>37</v>
      </c>
      <c r="F258" s="175">
        <v>45314</v>
      </c>
      <c r="G258" s="175">
        <v>45350</v>
      </c>
      <c r="H258" s="144">
        <v>100</v>
      </c>
      <c r="I258" s="144">
        <v>100</v>
      </c>
      <c r="J258" s="145" t="s">
        <v>32</v>
      </c>
      <c r="K258" s="141">
        <f t="shared" si="6078"/>
        <v>100</v>
      </c>
      <c r="L258" s="55">
        <f t="shared" si="6079"/>
        <v>9.9730458221024262E-2</v>
      </c>
      <c r="M258" s="147">
        <f t="shared" si="6080"/>
        <v>1</v>
      </c>
      <c r="N258" s="148">
        <f t="shared" si="6081"/>
        <v>1</v>
      </c>
      <c r="O258" s="149">
        <f t="shared" si="5157"/>
        <v>0</v>
      </c>
      <c r="P258" s="150"/>
      <c r="T258" s="194">
        <f t="shared" si="6082"/>
        <v>0</v>
      </c>
      <c r="U258" s="147">
        <f t="shared" si="6083"/>
        <v>0</v>
      </c>
      <c r="V258" s="194">
        <f t="shared" si="6084"/>
        <v>0</v>
      </c>
      <c r="W258" s="147">
        <f t="shared" si="6083"/>
        <v>0</v>
      </c>
      <c r="X258" s="194">
        <f t="shared" si="6085"/>
        <v>0</v>
      </c>
      <c r="Y258" s="147">
        <f t="shared" ref="Y258" si="6345">IF(OR($H258=0,X258=0),0,X258/$H258)</f>
        <v>0</v>
      </c>
      <c r="Z258" s="194">
        <f t="shared" si="6087"/>
        <v>0</v>
      </c>
      <c r="AA258" s="147">
        <f t="shared" ref="AA258" si="6346">IF(OR($H258=0,Z258=0),0,Z258/$H258)</f>
        <v>0</v>
      </c>
      <c r="AB258" s="194">
        <f t="shared" si="6089"/>
        <v>0</v>
      </c>
      <c r="AC258" s="147">
        <f t="shared" ref="AC258" si="6347">IF(OR($H258=0,AB258=0),0,AB258/$H258)</f>
        <v>0</v>
      </c>
      <c r="AD258" s="194">
        <f t="shared" si="6091"/>
        <v>0</v>
      </c>
      <c r="AE258" s="147">
        <f t="shared" ref="AE258" si="6348">IF(OR($H258=0,AD258=0),0,AD258/$H258)</f>
        <v>0</v>
      </c>
      <c r="AF258" s="194">
        <f t="shared" si="6093"/>
        <v>0</v>
      </c>
      <c r="AG258" s="147">
        <f t="shared" ref="AG258" si="6349">IF(OR($H258=0,AF258=0),0,AF258/$H258)</f>
        <v>0</v>
      </c>
      <c r="AH258" s="194">
        <f t="shared" si="6095"/>
        <v>0</v>
      </c>
      <c r="AI258" s="147">
        <f t="shared" ref="AI258" si="6350">IF(OR($H258=0,AH258=0),0,AH258/$H258)</f>
        <v>0</v>
      </c>
      <c r="AJ258" s="194">
        <f t="shared" si="6097"/>
        <v>0</v>
      </c>
      <c r="AK258" s="147">
        <f t="shared" ref="AK258" si="6351">IF(OR($H258=0,AJ258=0),0,AJ258/$H258)</f>
        <v>0</v>
      </c>
      <c r="AL258" s="194">
        <f t="shared" si="6099"/>
        <v>0</v>
      </c>
      <c r="AM258" s="147">
        <f t="shared" ref="AM258" si="6352">IF(OR($H258=0,AL258=0),0,AL258/$H258)</f>
        <v>0</v>
      </c>
      <c r="AN258" s="194">
        <f t="shared" si="6101"/>
        <v>0</v>
      </c>
      <c r="AO258" s="147">
        <f t="shared" ref="AO258" si="6353">IF(OR($H258=0,AN258=0),0,AN258/$H258)</f>
        <v>0</v>
      </c>
      <c r="AP258" s="194">
        <f t="shared" si="6103"/>
        <v>0</v>
      </c>
      <c r="AQ258" s="147">
        <f t="shared" ref="AQ258" si="6354">IF(OR($H258=0,AP258=0),0,AP258/$H258)</f>
        <v>0</v>
      </c>
      <c r="AR258" s="194">
        <f t="shared" si="6105"/>
        <v>0</v>
      </c>
      <c r="AS258" s="147">
        <f t="shared" ref="AS258" si="6355">IF(OR($H258=0,AR258=0),0,AR258/$H258)</f>
        <v>0</v>
      </c>
      <c r="AT258" s="194">
        <f t="shared" si="6107"/>
        <v>0</v>
      </c>
      <c r="AU258" s="147">
        <f t="shared" ref="AU258" si="6356">IF(OR($H258=0,AT258=0),0,AT258/$H258)</f>
        <v>0</v>
      </c>
      <c r="AV258" s="194">
        <f t="shared" si="6109"/>
        <v>8.1081081081081088</v>
      </c>
      <c r="AW258" s="147">
        <f t="shared" ref="AW258" si="6357">IF(OR($H258=0,AV258=0),0,AV258/$H258)</f>
        <v>8.1081081081081086E-2</v>
      </c>
      <c r="AX258" s="194">
        <f t="shared" si="6111"/>
        <v>27.027027027027028</v>
      </c>
      <c r="AY258" s="147">
        <f t="shared" ref="AY258" si="6358">IF(OR($H258=0,AX258=0),0,AX258/$H258)</f>
        <v>0.27027027027027029</v>
      </c>
      <c r="AZ258" s="194">
        <f t="shared" si="6113"/>
        <v>45.945945945945951</v>
      </c>
      <c r="BA258" s="147">
        <f t="shared" ref="BA258" si="6359">IF(OR($H258=0,AZ258=0),0,AZ258/$H258)</f>
        <v>0.45945945945945948</v>
      </c>
      <c r="BB258" s="194">
        <f t="shared" si="6115"/>
        <v>64.86486486486487</v>
      </c>
      <c r="BC258" s="147">
        <f t="shared" ref="BC258" si="6360">IF(OR($H258=0,BB258=0),0,BB258/$H258)</f>
        <v>0.64864864864864868</v>
      </c>
      <c r="BD258" s="194">
        <f t="shared" si="6117"/>
        <v>83.78378378378379</v>
      </c>
      <c r="BE258" s="147">
        <f t="shared" ref="BE258" si="6361">IF(OR($H258=0,BD258=0),0,BD258/$H258)</f>
        <v>0.83783783783783794</v>
      </c>
      <c r="BF258" s="194">
        <f t="shared" si="6119"/>
        <v>100</v>
      </c>
      <c r="BG258" s="147">
        <f t="shared" ref="BG258" si="6362">IF(OR($H258=0,BF258=0),0,BF258/$H258)</f>
        <v>1</v>
      </c>
      <c r="BH258" s="194">
        <f t="shared" si="6121"/>
        <v>100</v>
      </c>
      <c r="BI258" s="147">
        <f t="shared" ref="BI258" si="6363">IF(OR($H258=0,BH258=0),0,BH258/$H258)</f>
        <v>1</v>
      </c>
      <c r="BJ258" s="194">
        <f t="shared" si="6123"/>
        <v>100</v>
      </c>
      <c r="BK258" s="147">
        <f t="shared" ref="BK258" si="6364">IF(OR($H258=0,BJ258=0),0,BJ258/$H258)</f>
        <v>1</v>
      </c>
      <c r="BL258" s="194">
        <f t="shared" si="6125"/>
        <v>100</v>
      </c>
      <c r="BM258" s="147">
        <f t="shared" ref="BM258" si="6365">IF(OR($H258=0,BL258=0),0,BL258/$H258)</f>
        <v>1</v>
      </c>
      <c r="BN258" s="194">
        <f t="shared" si="6127"/>
        <v>100</v>
      </c>
      <c r="BO258" s="147">
        <f t="shared" ref="BO258" si="6366">IF(OR($H258=0,BN258=0),0,BN258/$H258)</f>
        <v>1</v>
      </c>
      <c r="BP258" s="194">
        <f t="shared" si="6129"/>
        <v>100</v>
      </c>
      <c r="BQ258" s="147">
        <f t="shared" ref="BQ258" si="6367">IF(OR($H258=0,BP258=0),0,BP258/$H258)</f>
        <v>1</v>
      </c>
      <c r="BR258" s="194">
        <f t="shared" si="6131"/>
        <v>100</v>
      </c>
      <c r="BS258" s="147">
        <f t="shared" ref="BS258" si="6368">IF(OR($H258=0,BR258=0),0,BR258/$H258)</f>
        <v>1</v>
      </c>
      <c r="BT258" s="194">
        <f t="shared" si="6133"/>
        <v>100</v>
      </c>
      <c r="BU258" s="147">
        <f t="shared" si="6134"/>
        <v>1</v>
      </c>
      <c r="BV258" s="194">
        <f t="shared" si="6135"/>
        <v>100</v>
      </c>
      <c r="BW258" s="147">
        <f t="shared" si="6136"/>
        <v>1</v>
      </c>
      <c r="BX258" s="194">
        <f t="shared" si="6137"/>
        <v>100</v>
      </c>
      <c r="BY258" s="147">
        <f t="shared" si="6138"/>
        <v>1</v>
      </c>
      <c r="BZ258" s="194">
        <f t="shared" si="6139"/>
        <v>100</v>
      </c>
      <c r="CA258" s="147">
        <f t="shared" si="6140"/>
        <v>1</v>
      </c>
      <c r="CB258" s="194">
        <f t="shared" si="6141"/>
        <v>100</v>
      </c>
      <c r="CC258" s="147">
        <f t="shared" si="6142"/>
        <v>1</v>
      </c>
      <c r="CD258" s="194">
        <f t="shared" si="6143"/>
        <v>100</v>
      </c>
      <c r="CE258" s="147">
        <f t="shared" si="6144"/>
        <v>1</v>
      </c>
      <c r="CF258" s="194">
        <f t="shared" si="6145"/>
        <v>100</v>
      </c>
      <c r="CG258" s="147">
        <f t="shared" si="6146"/>
        <v>1</v>
      </c>
      <c r="CH258" s="194">
        <f t="shared" si="6147"/>
        <v>100</v>
      </c>
      <c r="CI258" s="147">
        <f t="shared" si="6148"/>
        <v>1</v>
      </c>
      <c r="CJ258" s="194">
        <f t="shared" si="6149"/>
        <v>100</v>
      </c>
      <c r="CK258" s="147">
        <f t="shared" si="6150"/>
        <v>1</v>
      </c>
      <c r="CL258" s="194">
        <f t="shared" si="6151"/>
        <v>100</v>
      </c>
      <c r="CM258" s="147">
        <f t="shared" si="6152"/>
        <v>1</v>
      </c>
    </row>
    <row r="259" spans="1:91" s="142" customFormat="1" ht="14.1" customHeight="1">
      <c r="A259" s="74">
        <f t="shared" si="4964"/>
        <v>397</v>
      </c>
      <c r="B259" s="173" t="s">
        <v>110</v>
      </c>
      <c r="C259" s="174"/>
      <c r="D259" s="140">
        <v>0</v>
      </c>
      <c r="E259" s="140">
        <v>1</v>
      </c>
      <c r="F259" s="175">
        <v>45350</v>
      </c>
      <c r="G259" s="175">
        <v>45350</v>
      </c>
      <c r="H259" s="144">
        <v>100</v>
      </c>
      <c r="I259" s="144">
        <v>100</v>
      </c>
      <c r="J259" s="145" t="s">
        <v>32</v>
      </c>
      <c r="K259" s="141">
        <f t="shared" si="6078"/>
        <v>100</v>
      </c>
      <c r="L259" s="55">
        <f t="shared" si="6079"/>
        <v>0</v>
      </c>
      <c r="M259" s="147">
        <f t="shared" si="6080"/>
        <v>1</v>
      </c>
      <c r="N259" s="148">
        <f t="shared" si="6081"/>
        <v>1</v>
      </c>
      <c r="O259" s="149">
        <f t="shared" si="5157"/>
        <v>0</v>
      </c>
      <c r="P259" s="150"/>
      <c r="T259" s="194">
        <f t="shared" si="6082"/>
        <v>0</v>
      </c>
      <c r="U259" s="147">
        <f t="shared" si="6083"/>
        <v>0</v>
      </c>
      <c r="V259" s="194">
        <f t="shared" si="6084"/>
        <v>0</v>
      </c>
      <c r="W259" s="147">
        <f t="shared" si="6083"/>
        <v>0</v>
      </c>
      <c r="X259" s="194">
        <f t="shared" si="6085"/>
        <v>0</v>
      </c>
      <c r="Y259" s="147">
        <f t="shared" ref="Y259" si="6369">IF(OR($H259=0,X259=0),0,X259/$H259)</f>
        <v>0</v>
      </c>
      <c r="Z259" s="194">
        <f t="shared" si="6087"/>
        <v>0</v>
      </c>
      <c r="AA259" s="147">
        <f t="shared" ref="AA259" si="6370">IF(OR($H259=0,Z259=0),0,Z259/$H259)</f>
        <v>0</v>
      </c>
      <c r="AB259" s="194">
        <f t="shared" si="6089"/>
        <v>0</v>
      </c>
      <c r="AC259" s="147">
        <f t="shared" ref="AC259" si="6371">IF(OR($H259=0,AB259=0),0,AB259/$H259)</f>
        <v>0</v>
      </c>
      <c r="AD259" s="194">
        <f t="shared" si="6091"/>
        <v>0</v>
      </c>
      <c r="AE259" s="147">
        <f t="shared" ref="AE259" si="6372">IF(OR($H259=0,AD259=0),0,AD259/$H259)</f>
        <v>0</v>
      </c>
      <c r="AF259" s="194">
        <f t="shared" si="6093"/>
        <v>0</v>
      </c>
      <c r="AG259" s="147">
        <f t="shared" ref="AG259" si="6373">IF(OR($H259=0,AF259=0),0,AF259/$H259)</f>
        <v>0</v>
      </c>
      <c r="AH259" s="194">
        <f t="shared" si="6095"/>
        <v>0</v>
      </c>
      <c r="AI259" s="147">
        <f t="shared" ref="AI259" si="6374">IF(OR($H259=0,AH259=0),0,AH259/$H259)</f>
        <v>0</v>
      </c>
      <c r="AJ259" s="194">
        <f t="shared" si="6097"/>
        <v>0</v>
      </c>
      <c r="AK259" s="147">
        <f t="shared" ref="AK259" si="6375">IF(OR($H259=0,AJ259=0),0,AJ259/$H259)</f>
        <v>0</v>
      </c>
      <c r="AL259" s="194">
        <f t="shared" si="6099"/>
        <v>0</v>
      </c>
      <c r="AM259" s="147">
        <f t="shared" ref="AM259" si="6376">IF(OR($H259=0,AL259=0),0,AL259/$H259)</f>
        <v>0</v>
      </c>
      <c r="AN259" s="194">
        <f t="shared" si="6101"/>
        <v>0</v>
      </c>
      <c r="AO259" s="147">
        <f t="shared" ref="AO259" si="6377">IF(OR($H259=0,AN259=0),0,AN259/$H259)</f>
        <v>0</v>
      </c>
      <c r="AP259" s="194">
        <f t="shared" si="6103"/>
        <v>0</v>
      </c>
      <c r="AQ259" s="147">
        <f t="shared" ref="AQ259" si="6378">IF(OR($H259=0,AP259=0),0,AP259/$H259)</f>
        <v>0</v>
      </c>
      <c r="AR259" s="194">
        <f t="shared" si="6105"/>
        <v>0</v>
      </c>
      <c r="AS259" s="147">
        <f t="shared" ref="AS259" si="6379">IF(OR($H259=0,AR259=0),0,AR259/$H259)</f>
        <v>0</v>
      </c>
      <c r="AT259" s="194">
        <f t="shared" si="6107"/>
        <v>0</v>
      </c>
      <c r="AU259" s="147">
        <f t="shared" ref="AU259" si="6380">IF(OR($H259=0,AT259=0),0,AT259/$H259)</f>
        <v>0</v>
      </c>
      <c r="AV259" s="194">
        <f t="shared" si="6109"/>
        <v>0</v>
      </c>
      <c r="AW259" s="147">
        <f t="shared" ref="AW259" si="6381">IF(OR($H259=0,AV259=0),0,AV259/$H259)</f>
        <v>0</v>
      </c>
      <c r="AX259" s="194">
        <f t="shared" si="6111"/>
        <v>0</v>
      </c>
      <c r="AY259" s="147">
        <f t="shared" ref="AY259" si="6382">IF(OR($H259=0,AX259=0),0,AX259/$H259)</f>
        <v>0</v>
      </c>
      <c r="AZ259" s="194">
        <f t="shared" si="6113"/>
        <v>0</v>
      </c>
      <c r="BA259" s="147">
        <f t="shared" ref="BA259" si="6383">IF(OR($H259=0,AZ259=0),0,AZ259/$H259)</f>
        <v>0</v>
      </c>
      <c r="BB259" s="194">
        <f t="shared" si="6115"/>
        <v>0</v>
      </c>
      <c r="BC259" s="147">
        <f t="shared" ref="BC259" si="6384">IF(OR($H259=0,BB259=0),0,BB259/$H259)</f>
        <v>0</v>
      </c>
      <c r="BD259" s="194">
        <f t="shared" si="6117"/>
        <v>0</v>
      </c>
      <c r="BE259" s="147">
        <f t="shared" ref="BE259" si="6385">IF(OR($H259=0,BD259=0),0,BD259/$H259)</f>
        <v>0</v>
      </c>
      <c r="BF259" s="194">
        <f t="shared" si="6119"/>
        <v>100</v>
      </c>
      <c r="BG259" s="147">
        <f t="shared" ref="BG259" si="6386">IF(OR($H259=0,BF259=0),0,BF259/$H259)</f>
        <v>1</v>
      </c>
      <c r="BH259" s="194">
        <f t="shared" si="6121"/>
        <v>100</v>
      </c>
      <c r="BI259" s="147">
        <f t="shared" ref="BI259" si="6387">IF(OR($H259=0,BH259=0),0,BH259/$H259)</f>
        <v>1</v>
      </c>
      <c r="BJ259" s="194">
        <f t="shared" si="6123"/>
        <v>100</v>
      </c>
      <c r="BK259" s="147">
        <f t="shared" ref="BK259" si="6388">IF(OR($H259=0,BJ259=0),0,BJ259/$H259)</f>
        <v>1</v>
      </c>
      <c r="BL259" s="194">
        <f t="shared" si="6125"/>
        <v>100</v>
      </c>
      <c r="BM259" s="147">
        <f t="shared" ref="BM259" si="6389">IF(OR($H259=0,BL259=0),0,BL259/$H259)</f>
        <v>1</v>
      </c>
      <c r="BN259" s="194">
        <f t="shared" si="6127"/>
        <v>100</v>
      </c>
      <c r="BO259" s="147">
        <f t="shared" ref="BO259" si="6390">IF(OR($H259=0,BN259=0),0,BN259/$H259)</f>
        <v>1</v>
      </c>
      <c r="BP259" s="194">
        <f t="shared" si="6129"/>
        <v>100</v>
      </c>
      <c r="BQ259" s="147">
        <f t="shared" ref="BQ259" si="6391">IF(OR($H259=0,BP259=0),0,BP259/$H259)</f>
        <v>1</v>
      </c>
      <c r="BR259" s="194">
        <f t="shared" si="6131"/>
        <v>100</v>
      </c>
      <c r="BS259" s="147">
        <f t="shared" ref="BS259" si="6392">IF(OR($H259=0,BR259=0),0,BR259/$H259)</f>
        <v>1</v>
      </c>
      <c r="BT259" s="194">
        <f t="shared" si="6133"/>
        <v>100</v>
      </c>
      <c r="BU259" s="147">
        <f t="shared" si="6134"/>
        <v>1</v>
      </c>
      <c r="BV259" s="194">
        <f t="shared" si="6135"/>
        <v>100</v>
      </c>
      <c r="BW259" s="147">
        <f t="shared" si="6136"/>
        <v>1</v>
      </c>
      <c r="BX259" s="194">
        <f t="shared" si="6137"/>
        <v>100</v>
      </c>
      <c r="BY259" s="147">
        <f t="shared" si="6138"/>
        <v>1</v>
      </c>
      <c r="BZ259" s="194">
        <f t="shared" si="6139"/>
        <v>100</v>
      </c>
      <c r="CA259" s="147">
        <f t="shared" si="6140"/>
        <v>1</v>
      </c>
      <c r="CB259" s="194">
        <f t="shared" si="6141"/>
        <v>100</v>
      </c>
      <c r="CC259" s="147">
        <f t="shared" si="6142"/>
        <v>1</v>
      </c>
      <c r="CD259" s="194">
        <f t="shared" si="6143"/>
        <v>100</v>
      </c>
      <c r="CE259" s="147">
        <f t="shared" si="6144"/>
        <v>1</v>
      </c>
      <c r="CF259" s="194">
        <f t="shared" si="6145"/>
        <v>100</v>
      </c>
      <c r="CG259" s="147">
        <f t="shared" si="6146"/>
        <v>1</v>
      </c>
      <c r="CH259" s="194">
        <f t="shared" si="6147"/>
        <v>100</v>
      </c>
      <c r="CI259" s="147">
        <f t="shared" si="6148"/>
        <v>1</v>
      </c>
      <c r="CJ259" s="194">
        <f t="shared" si="6149"/>
        <v>100</v>
      </c>
      <c r="CK259" s="147">
        <f t="shared" si="6150"/>
        <v>1</v>
      </c>
      <c r="CL259" s="194">
        <f t="shared" si="6151"/>
        <v>100</v>
      </c>
      <c r="CM259" s="147">
        <f t="shared" si="6152"/>
        <v>1</v>
      </c>
    </row>
    <row r="260" spans="1:91" s="142" customFormat="1" ht="14.1" customHeight="1">
      <c r="A260" s="74">
        <f t="shared" si="4964"/>
        <v>398</v>
      </c>
      <c r="B260" s="173" t="s">
        <v>111</v>
      </c>
      <c r="C260" s="174"/>
      <c r="D260" s="140">
        <v>0</v>
      </c>
      <c r="E260" s="140">
        <v>1</v>
      </c>
      <c r="F260" s="175">
        <v>45350</v>
      </c>
      <c r="G260" s="175">
        <v>45350</v>
      </c>
      <c r="H260" s="144">
        <v>100</v>
      </c>
      <c r="I260" s="144">
        <v>100</v>
      </c>
      <c r="J260" s="145" t="s">
        <v>32</v>
      </c>
      <c r="K260" s="141">
        <f t="shared" si="6078"/>
        <v>100</v>
      </c>
      <c r="L260" s="55">
        <f>D260/$D$247</f>
        <v>0</v>
      </c>
      <c r="M260" s="147">
        <f t="shared" si="6080"/>
        <v>1</v>
      </c>
      <c r="N260" s="148">
        <f t="shared" si="6081"/>
        <v>1</v>
      </c>
      <c r="O260" s="149">
        <f t="shared" si="5157"/>
        <v>0</v>
      </c>
      <c r="P260" s="150"/>
      <c r="T260" s="194">
        <f t="shared" si="6082"/>
        <v>0</v>
      </c>
      <c r="U260" s="147">
        <f t="shared" si="6083"/>
        <v>0</v>
      </c>
      <c r="V260" s="194">
        <f t="shared" si="6084"/>
        <v>0</v>
      </c>
      <c r="W260" s="147">
        <f t="shared" si="6083"/>
        <v>0</v>
      </c>
      <c r="X260" s="194">
        <f t="shared" si="6085"/>
        <v>0</v>
      </c>
      <c r="Y260" s="147">
        <f t="shared" ref="Y260" si="6393">IF(OR($H260=0,X260=0),0,X260/$H260)</f>
        <v>0</v>
      </c>
      <c r="Z260" s="194">
        <f t="shared" si="6087"/>
        <v>0</v>
      </c>
      <c r="AA260" s="147">
        <f t="shared" ref="AA260" si="6394">IF(OR($H260=0,Z260=0),0,Z260/$H260)</f>
        <v>0</v>
      </c>
      <c r="AB260" s="194">
        <f t="shared" si="6089"/>
        <v>0</v>
      </c>
      <c r="AC260" s="147">
        <f t="shared" ref="AC260" si="6395">IF(OR($H260=0,AB260=0),0,AB260/$H260)</f>
        <v>0</v>
      </c>
      <c r="AD260" s="194">
        <f t="shared" si="6091"/>
        <v>0</v>
      </c>
      <c r="AE260" s="147">
        <f t="shared" ref="AE260" si="6396">IF(OR($H260=0,AD260=0),0,AD260/$H260)</f>
        <v>0</v>
      </c>
      <c r="AF260" s="194">
        <f t="shared" si="6093"/>
        <v>0</v>
      </c>
      <c r="AG260" s="147">
        <f t="shared" ref="AG260" si="6397">IF(OR($H260=0,AF260=0),0,AF260/$H260)</f>
        <v>0</v>
      </c>
      <c r="AH260" s="194">
        <f t="shared" si="6095"/>
        <v>0</v>
      </c>
      <c r="AI260" s="147">
        <f t="shared" ref="AI260" si="6398">IF(OR($H260=0,AH260=0),0,AH260/$H260)</f>
        <v>0</v>
      </c>
      <c r="AJ260" s="194">
        <f t="shared" si="6097"/>
        <v>0</v>
      </c>
      <c r="AK260" s="147">
        <f t="shared" ref="AK260" si="6399">IF(OR($H260=0,AJ260=0),0,AJ260/$H260)</f>
        <v>0</v>
      </c>
      <c r="AL260" s="194">
        <f t="shared" si="6099"/>
        <v>0</v>
      </c>
      <c r="AM260" s="147">
        <f t="shared" ref="AM260" si="6400">IF(OR($H260=0,AL260=0),0,AL260/$H260)</f>
        <v>0</v>
      </c>
      <c r="AN260" s="194">
        <f t="shared" si="6101"/>
        <v>0</v>
      </c>
      <c r="AO260" s="147">
        <f t="shared" ref="AO260" si="6401">IF(OR($H260=0,AN260=0),0,AN260/$H260)</f>
        <v>0</v>
      </c>
      <c r="AP260" s="194">
        <f t="shared" si="6103"/>
        <v>0</v>
      </c>
      <c r="AQ260" s="147">
        <f t="shared" ref="AQ260" si="6402">IF(OR($H260=0,AP260=0),0,AP260/$H260)</f>
        <v>0</v>
      </c>
      <c r="AR260" s="194">
        <f t="shared" si="6105"/>
        <v>0</v>
      </c>
      <c r="AS260" s="147">
        <f t="shared" ref="AS260" si="6403">IF(OR($H260=0,AR260=0),0,AR260/$H260)</f>
        <v>0</v>
      </c>
      <c r="AT260" s="194">
        <f t="shared" si="6107"/>
        <v>0</v>
      </c>
      <c r="AU260" s="147">
        <f t="shared" ref="AU260" si="6404">IF(OR($H260=0,AT260=0),0,AT260/$H260)</f>
        <v>0</v>
      </c>
      <c r="AV260" s="194">
        <f t="shared" si="6109"/>
        <v>0</v>
      </c>
      <c r="AW260" s="147">
        <f t="shared" ref="AW260" si="6405">IF(OR($H260=0,AV260=0),0,AV260/$H260)</f>
        <v>0</v>
      </c>
      <c r="AX260" s="194">
        <f t="shared" si="6111"/>
        <v>0</v>
      </c>
      <c r="AY260" s="147">
        <f t="shared" ref="AY260" si="6406">IF(OR($H260=0,AX260=0),0,AX260/$H260)</f>
        <v>0</v>
      </c>
      <c r="AZ260" s="194">
        <f t="shared" si="6113"/>
        <v>0</v>
      </c>
      <c r="BA260" s="147">
        <f t="shared" ref="BA260" si="6407">IF(OR($H260=0,AZ260=0),0,AZ260/$H260)</f>
        <v>0</v>
      </c>
      <c r="BB260" s="194">
        <f t="shared" si="6115"/>
        <v>0</v>
      </c>
      <c r="BC260" s="147">
        <f t="shared" ref="BC260" si="6408">IF(OR($H260=0,BB260=0),0,BB260/$H260)</f>
        <v>0</v>
      </c>
      <c r="BD260" s="194">
        <f t="shared" si="6117"/>
        <v>0</v>
      </c>
      <c r="BE260" s="147">
        <f t="shared" ref="BE260" si="6409">IF(OR($H260=0,BD260=0),0,BD260/$H260)</f>
        <v>0</v>
      </c>
      <c r="BF260" s="194">
        <f t="shared" si="6119"/>
        <v>100</v>
      </c>
      <c r="BG260" s="147">
        <f t="shared" ref="BG260" si="6410">IF(OR($H260=0,BF260=0),0,BF260/$H260)</f>
        <v>1</v>
      </c>
      <c r="BH260" s="194">
        <f t="shared" si="6121"/>
        <v>100</v>
      </c>
      <c r="BI260" s="147">
        <f t="shared" ref="BI260" si="6411">IF(OR($H260=0,BH260=0),0,BH260/$H260)</f>
        <v>1</v>
      </c>
      <c r="BJ260" s="194">
        <f t="shared" si="6123"/>
        <v>100</v>
      </c>
      <c r="BK260" s="147">
        <f t="shared" ref="BK260" si="6412">IF(OR($H260=0,BJ260=0),0,BJ260/$H260)</f>
        <v>1</v>
      </c>
      <c r="BL260" s="194">
        <f t="shared" si="6125"/>
        <v>100</v>
      </c>
      <c r="BM260" s="147">
        <f t="shared" ref="BM260" si="6413">IF(OR($H260=0,BL260=0),0,BL260/$H260)</f>
        <v>1</v>
      </c>
      <c r="BN260" s="194">
        <f t="shared" si="6127"/>
        <v>100</v>
      </c>
      <c r="BO260" s="147">
        <f t="shared" ref="BO260" si="6414">IF(OR($H260=0,BN260=0),0,BN260/$H260)</f>
        <v>1</v>
      </c>
      <c r="BP260" s="194">
        <f t="shared" si="6129"/>
        <v>100</v>
      </c>
      <c r="BQ260" s="147">
        <f t="shared" ref="BQ260" si="6415">IF(OR($H260=0,BP260=0),0,BP260/$H260)</f>
        <v>1</v>
      </c>
      <c r="BR260" s="194">
        <f t="shared" si="6131"/>
        <v>100</v>
      </c>
      <c r="BS260" s="147">
        <f t="shared" ref="BS260" si="6416">IF(OR($H260=0,BR260=0),0,BR260/$H260)</f>
        <v>1</v>
      </c>
      <c r="BT260" s="194">
        <f t="shared" si="6133"/>
        <v>100</v>
      </c>
      <c r="BU260" s="147">
        <f t="shared" si="6134"/>
        <v>1</v>
      </c>
      <c r="BV260" s="194">
        <f t="shared" si="6135"/>
        <v>100</v>
      </c>
      <c r="BW260" s="147">
        <f t="shared" si="6136"/>
        <v>1</v>
      </c>
      <c r="BX260" s="194">
        <f t="shared" si="6137"/>
        <v>100</v>
      </c>
      <c r="BY260" s="147">
        <f t="shared" si="6138"/>
        <v>1</v>
      </c>
      <c r="BZ260" s="194">
        <f t="shared" si="6139"/>
        <v>100</v>
      </c>
      <c r="CA260" s="147">
        <f t="shared" si="6140"/>
        <v>1</v>
      </c>
      <c r="CB260" s="194">
        <f t="shared" si="6141"/>
        <v>100</v>
      </c>
      <c r="CC260" s="147">
        <f t="shared" si="6142"/>
        <v>1</v>
      </c>
      <c r="CD260" s="194">
        <f t="shared" si="6143"/>
        <v>100</v>
      </c>
      <c r="CE260" s="147">
        <f t="shared" si="6144"/>
        <v>1</v>
      </c>
      <c r="CF260" s="194">
        <f t="shared" si="6145"/>
        <v>100</v>
      </c>
      <c r="CG260" s="147">
        <f t="shared" si="6146"/>
        <v>1</v>
      </c>
      <c r="CH260" s="194">
        <f t="shared" si="6147"/>
        <v>100</v>
      </c>
      <c r="CI260" s="147">
        <f t="shared" si="6148"/>
        <v>1</v>
      </c>
      <c r="CJ260" s="194">
        <f t="shared" si="6149"/>
        <v>100</v>
      </c>
      <c r="CK260" s="147">
        <f t="shared" si="6150"/>
        <v>1</v>
      </c>
      <c r="CL260" s="194">
        <f t="shared" si="6151"/>
        <v>100</v>
      </c>
      <c r="CM260" s="147">
        <f t="shared" si="6152"/>
        <v>1</v>
      </c>
    </row>
    <row r="261" spans="1:91" s="142" customFormat="1" ht="14.1" customHeight="1">
      <c r="A261" s="74">
        <f t="shared" si="4964"/>
        <v>399</v>
      </c>
      <c r="B261" s="173" t="s">
        <v>91</v>
      </c>
      <c r="C261" s="174"/>
      <c r="D261" s="140">
        <v>0</v>
      </c>
      <c r="E261" s="140">
        <v>1</v>
      </c>
      <c r="F261" s="175">
        <v>45350</v>
      </c>
      <c r="G261" s="175">
        <v>45350</v>
      </c>
      <c r="H261" s="144">
        <v>100</v>
      </c>
      <c r="I261" s="144">
        <v>100</v>
      </c>
      <c r="J261" s="145" t="s">
        <v>32</v>
      </c>
      <c r="K261" s="141">
        <f t="shared" si="6078"/>
        <v>100</v>
      </c>
      <c r="L261" s="55">
        <f>D261/$D$215</f>
        <v>0</v>
      </c>
      <c r="M261" s="147">
        <f t="shared" si="6080"/>
        <v>1</v>
      </c>
      <c r="N261" s="148">
        <f t="shared" si="6081"/>
        <v>1</v>
      </c>
      <c r="O261" s="149">
        <f t="shared" si="5157"/>
        <v>0</v>
      </c>
      <c r="P261" s="150"/>
      <c r="T261" s="194">
        <f t="shared" si="6082"/>
        <v>0</v>
      </c>
      <c r="U261" s="147">
        <f t="shared" si="6083"/>
        <v>0</v>
      </c>
      <c r="V261" s="194">
        <f t="shared" si="6084"/>
        <v>0</v>
      </c>
      <c r="W261" s="147">
        <f t="shared" si="6083"/>
        <v>0</v>
      </c>
      <c r="X261" s="194">
        <f t="shared" si="6085"/>
        <v>0</v>
      </c>
      <c r="Y261" s="147">
        <f t="shared" ref="Y261" si="6417">IF(OR($H261=0,X261=0),0,X261/$H261)</f>
        <v>0</v>
      </c>
      <c r="Z261" s="194">
        <f t="shared" si="6087"/>
        <v>0</v>
      </c>
      <c r="AA261" s="147">
        <f t="shared" ref="AA261" si="6418">IF(OR($H261=0,Z261=0),0,Z261/$H261)</f>
        <v>0</v>
      </c>
      <c r="AB261" s="194">
        <f t="shared" si="6089"/>
        <v>0</v>
      </c>
      <c r="AC261" s="147">
        <f t="shared" ref="AC261" si="6419">IF(OR($H261=0,AB261=0),0,AB261/$H261)</f>
        <v>0</v>
      </c>
      <c r="AD261" s="194">
        <f t="shared" si="6091"/>
        <v>0</v>
      </c>
      <c r="AE261" s="147">
        <f t="shared" ref="AE261" si="6420">IF(OR($H261=0,AD261=0),0,AD261/$H261)</f>
        <v>0</v>
      </c>
      <c r="AF261" s="194">
        <f t="shared" si="6093"/>
        <v>0</v>
      </c>
      <c r="AG261" s="147">
        <f t="shared" ref="AG261" si="6421">IF(OR($H261=0,AF261=0),0,AF261/$H261)</f>
        <v>0</v>
      </c>
      <c r="AH261" s="194">
        <f t="shared" si="6095"/>
        <v>0</v>
      </c>
      <c r="AI261" s="147">
        <f t="shared" ref="AI261" si="6422">IF(OR($H261=0,AH261=0),0,AH261/$H261)</f>
        <v>0</v>
      </c>
      <c r="AJ261" s="194">
        <f t="shared" si="6097"/>
        <v>0</v>
      </c>
      <c r="AK261" s="147">
        <f t="shared" ref="AK261" si="6423">IF(OR($H261=0,AJ261=0),0,AJ261/$H261)</f>
        <v>0</v>
      </c>
      <c r="AL261" s="194">
        <f t="shared" si="6099"/>
        <v>0</v>
      </c>
      <c r="AM261" s="147">
        <f t="shared" ref="AM261" si="6424">IF(OR($H261=0,AL261=0),0,AL261/$H261)</f>
        <v>0</v>
      </c>
      <c r="AN261" s="194">
        <f t="shared" si="6101"/>
        <v>0</v>
      </c>
      <c r="AO261" s="147">
        <f t="shared" ref="AO261" si="6425">IF(OR($H261=0,AN261=0),0,AN261/$H261)</f>
        <v>0</v>
      </c>
      <c r="AP261" s="194">
        <f t="shared" si="6103"/>
        <v>0</v>
      </c>
      <c r="AQ261" s="147">
        <f t="shared" ref="AQ261" si="6426">IF(OR($H261=0,AP261=0),0,AP261/$H261)</f>
        <v>0</v>
      </c>
      <c r="AR261" s="194">
        <f t="shared" si="6105"/>
        <v>0</v>
      </c>
      <c r="AS261" s="147">
        <f t="shared" ref="AS261" si="6427">IF(OR($H261=0,AR261=0),0,AR261/$H261)</f>
        <v>0</v>
      </c>
      <c r="AT261" s="194">
        <f t="shared" si="6107"/>
        <v>0</v>
      </c>
      <c r="AU261" s="147">
        <f t="shared" ref="AU261" si="6428">IF(OR($H261=0,AT261=0),0,AT261/$H261)</f>
        <v>0</v>
      </c>
      <c r="AV261" s="194">
        <f t="shared" si="6109"/>
        <v>0</v>
      </c>
      <c r="AW261" s="147">
        <f t="shared" ref="AW261" si="6429">IF(OR($H261=0,AV261=0),0,AV261/$H261)</f>
        <v>0</v>
      </c>
      <c r="AX261" s="194">
        <f t="shared" si="6111"/>
        <v>0</v>
      </c>
      <c r="AY261" s="147">
        <f t="shared" ref="AY261" si="6430">IF(OR($H261=0,AX261=0),0,AX261/$H261)</f>
        <v>0</v>
      </c>
      <c r="AZ261" s="194">
        <f t="shared" si="6113"/>
        <v>0</v>
      </c>
      <c r="BA261" s="147">
        <f t="shared" ref="BA261" si="6431">IF(OR($H261=0,AZ261=0),0,AZ261/$H261)</f>
        <v>0</v>
      </c>
      <c r="BB261" s="194">
        <f t="shared" si="6115"/>
        <v>0</v>
      </c>
      <c r="BC261" s="147">
        <f t="shared" ref="BC261" si="6432">IF(OR($H261=0,BB261=0),0,BB261/$H261)</f>
        <v>0</v>
      </c>
      <c r="BD261" s="194">
        <f t="shared" si="6117"/>
        <v>0</v>
      </c>
      <c r="BE261" s="147">
        <f t="shared" ref="BE261" si="6433">IF(OR($H261=0,BD261=0),0,BD261/$H261)</f>
        <v>0</v>
      </c>
      <c r="BF261" s="194">
        <f t="shared" si="6119"/>
        <v>100</v>
      </c>
      <c r="BG261" s="147">
        <f t="shared" ref="BG261" si="6434">IF(OR($H261=0,BF261=0),0,BF261/$H261)</f>
        <v>1</v>
      </c>
      <c r="BH261" s="194">
        <f t="shared" si="6121"/>
        <v>100</v>
      </c>
      <c r="BI261" s="147">
        <f t="shared" ref="BI261" si="6435">IF(OR($H261=0,BH261=0),0,BH261/$H261)</f>
        <v>1</v>
      </c>
      <c r="BJ261" s="194">
        <f t="shared" si="6123"/>
        <v>100</v>
      </c>
      <c r="BK261" s="147">
        <f t="shared" ref="BK261" si="6436">IF(OR($H261=0,BJ261=0),0,BJ261/$H261)</f>
        <v>1</v>
      </c>
      <c r="BL261" s="194">
        <f t="shared" si="6125"/>
        <v>100</v>
      </c>
      <c r="BM261" s="147">
        <f t="shared" ref="BM261" si="6437">IF(OR($H261=0,BL261=0),0,BL261/$H261)</f>
        <v>1</v>
      </c>
      <c r="BN261" s="194">
        <f t="shared" si="6127"/>
        <v>100</v>
      </c>
      <c r="BO261" s="147">
        <f t="shared" ref="BO261" si="6438">IF(OR($H261=0,BN261=0),0,BN261/$H261)</f>
        <v>1</v>
      </c>
      <c r="BP261" s="194">
        <f t="shared" si="6129"/>
        <v>100</v>
      </c>
      <c r="BQ261" s="147">
        <f t="shared" ref="BQ261" si="6439">IF(OR($H261=0,BP261=0),0,BP261/$H261)</f>
        <v>1</v>
      </c>
      <c r="BR261" s="194">
        <f t="shared" si="6131"/>
        <v>100</v>
      </c>
      <c r="BS261" s="147">
        <f t="shared" ref="BS261" si="6440">IF(OR($H261=0,BR261=0),0,BR261/$H261)</f>
        <v>1</v>
      </c>
      <c r="BT261" s="194">
        <f t="shared" si="6133"/>
        <v>100</v>
      </c>
      <c r="BU261" s="147">
        <f t="shared" si="6134"/>
        <v>1</v>
      </c>
      <c r="BV261" s="194">
        <f t="shared" si="6135"/>
        <v>100</v>
      </c>
      <c r="BW261" s="147">
        <f t="shared" si="6136"/>
        <v>1</v>
      </c>
      <c r="BX261" s="194">
        <f t="shared" si="6137"/>
        <v>100</v>
      </c>
      <c r="BY261" s="147">
        <f t="shared" si="6138"/>
        <v>1</v>
      </c>
      <c r="BZ261" s="194">
        <f t="shared" si="6139"/>
        <v>100</v>
      </c>
      <c r="CA261" s="147">
        <f t="shared" si="6140"/>
        <v>1</v>
      </c>
      <c r="CB261" s="194">
        <f t="shared" si="6141"/>
        <v>100</v>
      </c>
      <c r="CC261" s="147">
        <f t="shared" si="6142"/>
        <v>1</v>
      </c>
      <c r="CD261" s="194">
        <f t="shared" si="6143"/>
        <v>100</v>
      </c>
      <c r="CE261" s="147">
        <f t="shared" si="6144"/>
        <v>1</v>
      </c>
      <c r="CF261" s="194">
        <f t="shared" si="6145"/>
        <v>100</v>
      </c>
      <c r="CG261" s="147">
        <f t="shared" si="6146"/>
        <v>1</v>
      </c>
      <c r="CH261" s="194">
        <f t="shared" si="6147"/>
        <v>100</v>
      </c>
      <c r="CI261" s="147">
        <f t="shared" si="6148"/>
        <v>1</v>
      </c>
      <c r="CJ261" s="194">
        <f t="shared" si="6149"/>
        <v>100</v>
      </c>
      <c r="CK261" s="147">
        <f t="shared" si="6150"/>
        <v>1</v>
      </c>
      <c r="CL261" s="194">
        <f t="shared" si="6151"/>
        <v>100</v>
      </c>
      <c r="CM261" s="147">
        <f t="shared" si="6152"/>
        <v>1</v>
      </c>
    </row>
    <row r="262" spans="1:91" s="142" customFormat="1" ht="14.1" customHeight="1">
      <c r="A262" s="74">
        <f t="shared" si="4964"/>
        <v>400</v>
      </c>
      <c r="B262" s="173" t="s">
        <v>115</v>
      </c>
      <c r="C262" s="174"/>
      <c r="D262" s="140">
        <v>0</v>
      </c>
      <c r="E262" s="140">
        <v>1</v>
      </c>
      <c r="F262" s="175">
        <v>45350</v>
      </c>
      <c r="G262" s="175">
        <v>45350</v>
      </c>
      <c r="H262" s="144">
        <v>100</v>
      </c>
      <c r="I262" s="144">
        <v>100</v>
      </c>
      <c r="J262" s="145" t="s">
        <v>32</v>
      </c>
      <c r="K262" s="141">
        <f t="shared" si="6078"/>
        <v>100</v>
      </c>
      <c r="L262" s="55">
        <f>D262/$D$211</f>
        <v>0</v>
      </c>
      <c r="M262" s="147">
        <f t="shared" si="6080"/>
        <v>1</v>
      </c>
      <c r="N262" s="148">
        <f t="shared" si="6081"/>
        <v>1</v>
      </c>
      <c r="O262" s="149">
        <f t="shared" si="5157"/>
        <v>0</v>
      </c>
      <c r="P262" s="150"/>
      <c r="T262" s="194">
        <f t="shared" si="6082"/>
        <v>0</v>
      </c>
      <c r="U262" s="147">
        <f t="shared" si="6083"/>
        <v>0</v>
      </c>
      <c r="V262" s="194">
        <f t="shared" si="6084"/>
        <v>0</v>
      </c>
      <c r="W262" s="147">
        <f t="shared" si="6083"/>
        <v>0</v>
      </c>
      <c r="X262" s="194">
        <f t="shared" si="6085"/>
        <v>0</v>
      </c>
      <c r="Y262" s="147">
        <f t="shared" ref="Y262" si="6441">IF(OR($H262=0,X262=0),0,X262/$H262)</f>
        <v>0</v>
      </c>
      <c r="Z262" s="194">
        <f t="shared" si="6087"/>
        <v>0</v>
      </c>
      <c r="AA262" s="147">
        <f t="shared" ref="AA262" si="6442">IF(OR($H262=0,Z262=0),0,Z262/$H262)</f>
        <v>0</v>
      </c>
      <c r="AB262" s="194">
        <f t="shared" si="6089"/>
        <v>0</v>
      </c>
      <c r="AC262" s="147">
        <f t="shared" ref="AC262" si="6443">IF(OR($H262=0,AB262=0),0,AB262/$H262)</f>
        <v>0</v>
      </c>
      <c r="AD262" s="194">
        <f t="shared" si="6091"/>
        <v>0</v>
      </c>
      <c r="AE262" s="147">
        <f t="shared" ref="AE262" si="6444">IF(OR($H262=0,AD262=0),0,AD262/$H262)</f>
        <v>0</v>
      </c>
      <c r="AF262" s="194">
        <f t="shared" si="6093"/>
        <v>0</v>
      </c>
      <c r="AG262" s="147">
        <f t="shared" ref="AG262" si="6445">IF(OR($H262=0,AF262=0),0,AF262/$H262)</f>
        <v>0</v>
      </c>
      <c r="AH262" s="194">
        <f t="shared" si="6095"/>
        <v>0</v>
      </c>
      <c r="AI262" s="147">
        <f t="shared" ref="AI262" si="6446">IF(OR($H262=0,AH262=0),0,AH262/$H262)</f>
        <v>0</v>
      </c>
      <c r="AJ262" s="194">
        <f t="shared" si="6097"/>
        <v>0</v>
      </c>
      <c r="AK262" s="147">
        <f t="shared" ref="AK262" si="6447">IF(OR($H262=0,AJ262=0),0,AJ262/$H262)</f>
        <v>0</v>
      </c>
      <c r="AL262" s="194">
        <f t="shared" si="6099"/>
        <v>0</v>
      </c>
      <c r="AM262" s="147">
        <f t="shared" ref="AM262" si="6448">IF(OR($H262=0,AL262=0),0,AL262/$H262)</f>
        <v>0</v>
      </c>
      <c r="AN262" s="194">
        <f t="shared" si="6101"/>
        <v>0</v>
      </c>
      <c r="AO262" s="147">
        <f t="shared" ref="AO262" si="6449">IF(OR($H262=0,AN262=0),0,AN262/$H262)</f>
        <v>0</v>
      </c>
      <c r="AP262" s="194">
        <f t="shared" si="6103"/>
        <v>0</v>
      </c>
      <c r="AQ262" s="147">
        <f t="shared" ref="AQ262" si="6450">IF(OR($H262=0,AP262=0),0,AP262/$H262)</f>
        <v>0</v>
      </c>
      <c r="AR262" s="194">
        <f t="shared" si="6105"/>
        <v>0</v>
      </c>
      <c r="AS262" s="147">
        <f t="shared" ref="AS262" si="6451">IF(OR($H262=0,AR262=0),0,AR262/$H262)</f>
        <v>0</v>
      </c>
      <c r="AT262" s="194">
        <f t="shared" si="6107"/>
        <v>0</v>
      </c>
      <c r="AU262" s="147">
        <f t="shared" ref="AU262" si="6452">IF(OR($H262=0,AT262=0),0,AT262/$H262)</f>
        <v>0</v>
      </c>
      <c r="AV262" s="194">
        <f t="shared" si="6109"/>
        <v>0</v>
      </c>
      <c r="AW262" s="147">
        <f t="shared" ref="AW262" si="6453">IF(OR($H262=0,AV262=0),0,AV262/$H262)</f>
        <v>0</v>
      </c>
      <c r="AX262" s="194">
        <f t="shared" si="6111"/>
        <v>0</v>
      </c>
      <c r="AY262" s="147">
        <f t="shared" ref="AY262" si="6454">IF(OR($H262=0,AX262=0),0,AX262/$H262)</f>
        <v>0</v>
      </c>
      <c r="AZ262" s="194">
        <f t="shared" si="6113"/>
        <v>0</v>
      </c>
      <c r="BA262" s="147">
        <f t="shared" ref="BA262" si="6455">IF(OR($H262=0,AZ262=0),0,AZ262/$H262)</f>
        <v>0</v>
      </c>
      <c r="BB262" s="194">
        <f t="shared" si="6115"/>
        <v>0</v>
      </c>
      <c r="BC262" s="147">
        <f t="shared" ref="BC262" si="6456">IF(OR($H262=0,BB262=0),0,BB262/$H262)</f>
        <v>0</v>
      </c>
      <c r="BD262" s="194">
        <f t="shared" si="6117"/>
        <v>0</v>
      </c>
      <c r="BE262" s="147">
        <f t="shared" ref="BE262" si="6457">IF(OR($H262=0,BD262=0),0,BD262/$H262)</f>
        <v>0</v>
      </c>
      <c r="BF262" s="194">
        <f t="shared" si="6119"/>
        <v>100</v>
      </c>
      <c r="BG262" s="147">
        <f t="shared" ref="BG262" si="6458">IF(OR($H262=0,BF262=0),0,BF262/$H262)</f>
        <v>1</v>
      </c>
      <c r="BH262" s="194">
        <f t="shared" si="6121"/>
        <v>100</v>
      </c>
      <c r="BI262" s="147">
        <f t="shared" ref="BI262" si="6459">IF(OR($H262=0,BH262=0),0,BH262/$H262)</f>
        <v>1</v>
      </c>
      <c r="BJ262" s="194">
        <f t="shared" si="6123"/>
        <v>100</v>
      </c>
      <c r="BK262" s="147">
        <f t="shared" ref="BK262" si="6460">IF(OR($H262=0,BJ262=0),0,BJ262/$H262)</f>
        <v>1</v>
      </c>
      <c r="BL262" s="194">
        <f t="shared" si="6125"/>
        <v>100</v>
      </c>
      <c r="BM262" s="147">
        <f t="shared" ref="BM262" si="6461">IF(OR($H262=0,BL262=0),0,BL262/$H262)</f>
        <v>1</v>
      </c>
      <c r="BN262" s="194">
        <f t="shared" si="6127"/>
        <v>100</v>
      </c>
      <c r="BO262" s="147">
        <f t="shared" ref="BO262" si="6462">IF(OR($H262=0,BN262=0),0,BN262/$H262)</f>
        <v>1</v>
      </c>
      <c r="BP262" s="194">
        <f t="shared" si="6129"/>
        <v>100</v>
      </c>
      <c r="BQ262" s="147">
        <f t="shared" ref="BQ262" si="6463">IF(OR($H262=0,BP262=0),0,BP262/$H262)</f>
        <v>1</v>
      </c>
      <c r="BR262" s="194">
        <f t="shared" si="6131"/>
        <v>100</v>
      </c>
      <c r="BS262" s="147">
        <f t="shared" ref="BS262" si="6464">IF(OR($H262=0,BR262=0),0,BR262/$H262)</f>
        <v>1</v>
      </c>
      <c r="BT262" s="194">
        <f t="shared" si="6133"/>
        <v>100</v>
      </c>
      <c r="BU262" s="147">
        <f t="shared" si="6134"/>
        <v>1</v>
      </c>
      <c r="BV262" s="194">
        <f t="shared" si="6135"/>
        <v>100</v>
      </c>
      <c r="BW262" s="147">
        <f t="shared" si="6136"/>
        <v>1</v>
      </c>
      <c r="BX262" s="194">
        <f t="shared" si="6137"/>
        <v>100</v>
      </c>
      <c r="BY262" s="147">
        <f t="shared" si="6138"/>
        <v>1</v>
      </c>
      <c r="BZ262" s="194">
        <f t="shared" si="6139"/>
        <v>100</v>
      </c>
      <c r="CA262" s="147">
        <f t="shared" si="6140"/>
        <v>1</v>
      </c>
      <c r="CB262" s="194">
        <f t="shared" si="6141"/>
        <v>100</v>
      </c>
      <c r="CC262" s="147">
        <f t="shared" si="6142"/>
        <v>1</v>
      </c>
      <c r="CD262" s="194">
        <f t="shared" si="6143"/>
        <v>100</v>
      </c>
      <c r="CE262" s="147">
        <f t="shared" si="6144"/>
        <v>1</v>
      </c>
      <c r="CF262" s="194">
        <f t="shared" si="6145"/>
        <v>100</v>
      </c>
      <c r="CG262" s="147">
        <f t="shared" si="6146"/>
        <v>1</v>
      </c>
      <c r="CH262" s="194">
        <f t="shared" si="6147"/>
        <v>100</v>
      </c>
      <c r="CI262" s="147">
        <f t="shared" si="6148"/>
        <v>1</v>
      </c>
      <c r="CJ262" s="194">
        <f t="shared" si="6149"/>
        <v>100</v>
      </c>
      <c r="CK262" s="147">
        <f t="shared" si="6150"/>
        <v>1</v>
      </c>
      <c r="CL262" s="194">
        <f t="shared" si="6151"/>
        <v>100</v>
      </c>
      <c r="CM262" s="147">
        <f t="shared" si="6152"/>
        <v>1</v>
      </c>
    </row>
    <row r="263" spans="1:91" s="74" customFormat="1" ht="14.1" customHeight="1">
      <c r="A263" s="74">
        <f t="shared" si="4964"/>
        <v>401</v>
      </c>
      <c r="B263" s="170" t="s">
        <v>116</v>
      </c>
      <c r="C263" s="171"/>
      <c r="D263" s="75">
        <v>858</v>
      </c>
      <c r="E263" s="75">
        <v>85</v>
      </c>
      <c r="F263" s="172">
        <v>45266</v>
      </c>
      <c r="G263" s="172">
        <v>45350</v>
      </c>
      <c r="H263" s="77"/>
      <c r="I263" s="77"/>
      <c r="J263" s="78"/>
      <c r="K263" s="79"/>
      <c r="L263" s="80">
        <f>D263/$D$9</f>
        <v>9.7710966860266479E-2</v>
      </c>
      <c r="M263" s="81">
        <f>$L264*M264+$L267*M267+$L314*M314</f>
        <v>0.99999999999999978</v>
      </c>
      <c r="N263" s="81">
        <f>$L264*N264+$L267*N267+$L314*N314</f>
        <v>0.99999999999999978</v>
      </c>
      <c r="O263" s="82">
        <f t="shared" si="5157"/>
        <v>0</v>
      </c>
      <c r="P263" s="83"/>
      <c r="T263" s="193"/>
      <c r="U263" s="81">
        <f>$L264*U264+$L267*U267+$L314*U314</f>
        <v>0</v>
      </c>
      <c r="V263" s="193"/>
      <c r="W263" s="81">
        <f>$L264*W264+$L267*W267+$L314*W314</f>
        <v>0</v>
      </c>
      <c r="X263" s="193"/>
      <c r="Y263" s="81">
        <f>$L264*Y264+$L267*Y267+$L314*Y314</f>
        <v>0</v>
      </c>
      <c r="Z263" s="193"/>
      <c r="AA263" s="81">
        <f>$L264*AA264+$L267*AA267+$L314*AA314</f>
        <v>0</v>
      </c>
      <c r="AB263" s="193"/>
      <c r="AC263" s="81">
        <f>$L264*AC264+$L267*AC267+$L314*AC314</f>
        <v>0</v>
      </c>
      <c r="AD263" s="193"/>
      <c r="AE263" s="81">
        <f>$L264*AE264+$L267*AE267+$L314*AE314</f>
        <v>0</v>
      </c>
      <c r="AF263" s="193"/>
      <c r="AG263" s="81">
        <f>$L264*AG264+$L267*AG267+$L314*AG314</f>
        <v>0</v>
      </c>
      <c r="AH263" s="193"/>
      <c r="AI263" s="81">
        <f>$L264*AI264+$L267*AI267+$L314*AI314</f>
        <v>2.3310023310023314E-3</v>
      </c>
      <c r="AJ263" s="193"/>
      <c r="AK263" s="81">
        <f>$L264*AK264+$L267*AK267+$L314*AK314</f>
        <v>1.9813519813519816E-2</v>
      </c>
      <c r="AL263" s="193"/>
      <c r="AM263" s="81">
        <f>$L264*AM264+$L267*AM267+$L314*AM314</f>
        <v>7.4592074592074578E-2</v>
      </c>
      <c r="AN263" s="193"/>
      <c r="AO263" s="81">
        <f>$L264*AO264+$L267*AO267+$L314*AO314</f>
        <v>0.16550116550116548</v>
      </c>
      <c r="AP263" s="193"/>
      <c r="AQ263" s="81">
        <f>$L264*AQ264+$L267*AQ267+$L314*AQ314</f>
        <v>0.30536130536130535</v>
      </c>
      <c r="AR263" s="193"/>
      <c r="AS263" s="81">
        <f>$L264*AS264+$L267*AS267+$L314*AS314</f>
        <v>0.4498834498834498</v>
      </c>
      <c r="AT263" s="193"/>
      <c r="AU263" s="81">
        <f>$L264*AU264+$L267*AU267+$L314*AU314</f>
        <v>0.59557109557109555</v>
      </c>
      <c r="AV263" s="193"/>
      <c r="AW263" s="81">
        <f>$L264*AW264+$L267*AW267+$L314*AW314</f>
        <v>0.71794871794871795</v>
      </c>
      <c r="AX263" s="193"/>
      <c r="AY263" s="81">
        <f>$L264*AY264+$L267*AY267+$L314*AY314</f>
        <v>0.82284382284382274</v>
      </c>
      <c r="AZ263" s="193"/>
      <c r="BA263" s="81">
        <f>$L264*BA264+$L267*BA267+$L314*BA314</f>
        <v>0.90326340326340315</v>
      </c>
      <c r="BB263" s="193"/>
      <c r="BC263" s="81">
        <f>$L264*BC264+$L267*BC267+$L314*BC314</f>
        <v>0.95337995337995329</v>
      </c>
      <c r="BD263" s="193"/>
      <c r="BE263" s="81">
        <f>$L264*BE264+$L267*BE267+$L314*BE314</f>
        <v>0.98601398601398593</v>
      </c>
      <c r="BF263" s="193"/>
      <c r="BG263" s="81">
        <f>$L264*BG264+$L267*BG267+$L314*BG314</f>
        <v>0.99999999999999978</v>
      </c>
      <c r="BH263" s="193"/>
      <c r="BI263" s="81">
        <f>$L264*BI264+$L267*BI267+$L314*BI314</f>
        <v>0.99999999999999978</v>
      </c>
      <c r="BJ263" s="193"/>
      <c r="BK263" s="81">
        <f>$L264*BK264+$L267*BK267+$L314*BK314</f>
        <v>0.99999999999999978</v>
      </c>
      <c r="BL263" s="193"/>
      <c r="BM263" s="81">
        <f>$L264*BM264+$L267*BM267+$L314*BM314</f>
        <v>0.99999999999999978</v>
      </c>
      <c r="BN263" s="193"/>
      <c r="BO263" s="81">
        <f>$L264*BO264+$L267*BO267+$L314*BO314</f>
        <v>0.99999999999999978</v>
      </c>
      <c r="BP263" s="193"/>
      <c r="BQ263" s="81">
        <f>$L264*BQ264+$L267*BQ267+$L314*BQ314</f>
        <v>0.99999999999999978</v>
      </c>
      <c r="BR263" s="193"/>
      <c r="BS263" s="81">
        <f>$L264*BS264+$L267*BS267+$L314*BS314</f>
        <v>0.99999999999999978</v>
      </c>
      <c r="BT263" s="193"/>
      <c r="BU263" s="81">
        <f t="shared" ref="BU263" si="6465">$L264*BU264+$L267*BU267+$L314*BU314</f>
        <v>0.99999999999999978</v>
      </c>
      <c r="BV263" s="193"/>
      <c r="BW263" s="81">
        <f t="shared" ref="BW263" si="6466">$L264*BW264+$L267*BW267+$L314*BW314</f>
        <v>0.99999999999999978</v>
      </c>
      <c r="BX263" s="193"/>
      <c r="BY263" s="81">
        <f t="shared" ref="BY263" si="6467">$L264*BY264+$L267*BY267+$L314*BY314</f>
        <v>0.99999999999999978</v>
      </c>
      <c r="BZ263" s="193"/>
      <c r="CA263" s="81">
        <f t="shared" ref="CA263" si="6468">$L264*CA264+$L267*CA267+$L314*CA314</f>
        <v>0.99999999999999978</v>
      </c>
      <c r="CB263" s="193"/>
      <c r="CC263" s="81">
        <f t="shared" ref="CC263" si="6469">$L264*CC264+$L267*CC267+$L314*CC314</f>
        <v>0.99999999999999978</v>
      </c>
      <c r="CD263" s="193"/>
      <c r="CE263" s="81">
        <f t="shared" ref="CE263" si="6470">$L264*CE264+$L267*CE267+$L314*CE314</f>
        <v>0.99999999999999978</v>
      </c>
      <c r="CF263" s="193"/>
      <c r="CG263" s="81">
        <f t="shared" ref="CG263" si="6471">$L264*CG264+$L267*CG267+$L314*CG314</f>
        <v>0.99999999999999978</v>
      </c>
      <c r="CH263" s="193"/>
      <c r="CI263" s="81">
        <f t="shared" ref="CI263" si="6472">$L264*CI264+$L267*CI267+$L314*CI314</f>
        <v>0.99999999999999978</v>
      </c>
      <c r="CJ263" s="193"/>
      <c r="CK263" s="81">
        <f t="shared" ref="CK263" si="6473">$L264*CK264+$L267*CK267+$L314*CK314</f>
        <v>0.99999999999999978</v>
      </c>
      <c r="CL263" s="193"/>
      <c r="CM263" s="81">
        <f t="shared" ref="CM263" si="6474">$L264*CM264+$L267*CM267+$L314*CM314</f>
        <v>0.99999999999999978</v>
      </c>
    </row>
    <row r="264" spans="1:91" s="86" customFormat="1" ht="14.1" customHeight="1">
      <c r="A264" s="74">
        <f t="shared" si="4964"/>
        <v>402</v>
      </c>
      <c r="B264" s="176" t="s">
        <v>43</v>
      </c>
      <c r="C264" s="177"/>
      <c r="D264" s="96">
        <v>9</v>
      </c>
      <c r="E264" s="96">
        <v>9</v>
      </c>
      <c r="F264" s="178">
        <v>45266</v>
      </c>
      <c r="G264" s="178">
        <v>45274</v>
      </c>
      <c r="H264" s="89"/>
      <c r="I264" s="89"/>
      <c r="J264" s="90"/>
      <c r="K264" s="97"/>
      <c r="L264" s="98">
        <f>D264/$D$263</f>
        <v>1.048951048951049E-2</v>
      </c>
      <c r="M264" s="93" cm="1">
        <f t="array" ref="M264">SUMPRODUCT($L265:$L266*M265:M266)</f>
        <v>1</v>
      </c>
      <c r="N264" s="93" cm="1">
        <f t="array" ref="N264">SUMPRODUCT($L265:$L266*N265:N266)</f>
        <v>1</v>
      </c>
      <c r="O264" s="94">
        <f t="shared" si="5157"/>
        <v>0</v>
      </c>
      <c r="P264" s="95"/>
      <c r="T264" s="195"/>
      <c r="U264" s="93" cm="1">
        <f t="array" ref="U264">SUMPRODUCT($L265:$L266*U265:U266)</f>
        <v>0</v>
      </c>
      <c r="V264" s="195"/>
      <c r="W264" s="93" cm="1">
        <f t="array" ref="W264">SUMPRODUCT($L265:$L266*W265:W266)</f>
        <v>0</v>
      </c>
      <c r="X264" s="195"/>
      <c r="Y264" s="93" cm="1">
        <f t="array" ref="Y264">SUMPRODUCT($L265:$L266*Y265:Y266)</f>
        <v>0</v>
      </c>
      <c r="Z264" s="195"/>
      <c r="AA264" s="93" cm="1">
        <f t="array" ref="AA264">SUMPRODUCT($L265:$L266*AA265:AA266)</f>
        <v>0</v>
      </c>
      <c r="AB264" s="195"/>
      <c r="AC264" s="93" cm="1">
        <f t="array" ref="AC264">SUMPRODUCT($L265:$L266*AC265:AC266)</f>
        <v>0</v>
      </c>
      <c r="AD264" s="195"/>
      <c r="AE264" s="93" cm="1">
        <f t="array" ref="AE264">SUMPRODUCT($L265:$L266*AE265:AE266)</f>
        <v>0</v>
      </c>
      <c r="AF264" s="195"/>
      <c r="AG264" s="93" cm="1">
        <f t="array" ref="AG264">SUMPRODUCT($L265:$L266*AG265:AG266)</f>
        <v>0</v>
      </c>
      <c r="AH264" s="195"/>
      <c r="AI264" s="93" cm="1">
        <f t="array" ref="AI264">SUMPRODUCT($L265:$L266*AI265:AI266)</f>
        <v>0.22222222222222224</v>
      </c>
      <c r="AJ264" s="195"/>
      <c r="AK264" s="93" cm="1">
        <f t="array" ref="AK264">SUMPRODUCT($L265:$L266*AK265:AK266)</f>
        <v>1</v>
      </c>
      <c r="AL264" s="195"/>
      <c r="AM264" s="93" cm="1">
        <f t="array" ref="AM264">SUMPRODUCT($L265:$L266*AM265:AM266)</f>
        <v>1</v>
      </c>
      <c r="AN264" s="195"/>
      <c r="AO264" s="93" cm="1">
        <f t="array" ref="AO264">SUMPRODUCT($L265:$L266*AO265:AO266)</f>
        <v>1</v>
      </c>
      <c r="AP264" s="195"/>
      <c r="AQ264" s="93" cm="1">
        <f t="array" ref="AQ264">SUMPRODUCT($L265:$L266*AQ265:AQ266)</f>
        <v>1</v>
      </c>
      <c r="AR264" s="195"/>
      <c r="AS264" s="93" cm="1">
        <f t="array" ref="AS264">SUMPRODUCT($L265:$L266*AS265:AS266)</f>
        <v>1</v>
      </c>
      <c r="AT264" s="195"/>
      <c r="AU264" s="93" cm="1">
        <f t="array" ref="AU264">SUMPRODUCT($L265:$L266*AU265:AU266)</f>
        <v>1</v>
      </c>
      <c r="AV264" s="195"/>
      <c r="AW264" s="93" cm="1">
        <f t="array" ref="AW264">SUMPRODUCT($L265:$L266*AW265:AW266)</f>
        <v>1</v>
      </c>
      <c r="AX264" s="195"/>
      <c r="AY264" s="93" cm="1">
        <f t="array" ref="AY264">SUMPRODUCT($L265:$L266*AY265:AY266)</f>
        <v>1</v>
      </c>
      <c r="AZ264" s="195"/>
      <c r="BA264" s="93" cm="1">
        <f t="array" ref="BA264">SUMPRODUCT($L265:$L266*BA265:BA266)</f>
        <v>1</v>
      </c>
      <c r="BB264" s="195"/>
      <c r="BC264" s="93" cm="1">
        <f t="array" ref="BC264">SUMPRODUCT($L265:$L266*BC265:BC266)</f>
        <v>1</v>
      </c>
      <c r="BD264" s="195"/>
      <c r="BE264" s="93" cm="1">
        <f t="array" ref="BE264">SUMPRODUCT($L265:$L266*BE265:BE266)</f>
        <v>1</v>
      </c>
      <c r="BF264" s="195"/>
      <c r="BG264" s="93" cm="1">
        <f t="array" ref="BG264">SUMPRODUCT($L265:$L266*BG265:BG266)</f>
        <v>1</v>
      </c>
      <c r="BH264" s="195"/>
      <c r="BI264" s="93" cm="1">
        <f t="array" ref="BI264">SUMPRODUCT($L265:$L266*BI265:BI266)</f>
        <v>1</v>
      </c>
      <c r="BJ264" s="195"/>
      <c r="BK264" s="93" cm="1">
        <f t="array" ref="BK264">SUMPRODUCT($L265:$L266*BK265:BK266)</f>
        <v>1</v>
      </c>
      <c r="BL264" s="195"/>
      <c r="BM264" s="93" cm="1">
        <f t="array" ref="BM264">SUMPRODUCT($L265:$L266*BM265:BM266)</f>
        <v>1</v>
      </c>
      <c r="BN264" s="195"/>
      <c r="BO264" s="93" cm="1">
        <f t="array" ref="BO264">SUMPRODUCT($L265:$L266*BO265:BO266)</f>
        <v>1</v>
      </c>
      <c r="BP264" s="195"/>
      <c r="BQ264" s="93" cm="1">
        <f t="array" ref="BQ264">SUMPRODUCT($L265:$L266*BQ265:BQ266)</f>
        <v>1</v>
      </c>
      <c r="BR264" s="195"/>
      <c r="BS264" s="93" cm="1">
        <f t="array" ref="BS264">SUMPRODUCT($L265:$L266*BS265:BS266)</f>
        <v>1</v>
      </c>
      <c r="BT264" s="195"/>
      <c r="BU264" s="93" cm="1">
        <f t="array" ref="BU264">SUMPRODUCT($L265:$L266*BU265:BU266)</f>
        <v>1</v>
      </c>
      <c r="BV264" s="195"/>
      <c r="BW264" s="93" cm="1">
        <f t="array" ref="BW264">SUMPRODUCT($L265:$L266*BW265:BW266)</f>
        <v>1</v>
      </c>
      <c r="BX264" s="195"/>
      <c r="BY264" s="93" cm="1">
        <f t="array" ref="BY264">SUMPRODUCT($L265:$L266*BY265:BY266)</f>
        <v>1</v>
      </c>
      <c r="BZ264" s="195"/>
      <c r="CA264" s="93" cm="1">
        <f t="array" ref="CA264">SUMPRODUCT($L265:$L266*CA265:CA266)</f>
        <v>1</v>
      </c>
      <c r="CB264" s="195"/>
      <c r="CC264" s="93" cm="1">
        <f t="array" ref="CC264">SUMPRODUCT($L265:$L266*CC265:CC266)</f>
        <v>1</v>
      </c>
      <c r="CD264" s="195"/>
      <c r="CE264" s="93" cm="1">
        <f t="array" ref="CE264">SUMPRODUCT($L265:$L266*CE265:CE266)</f>
        <v>1</v>
      </c>
      <c r="CF264" s="195"/>
      <c r="CG264" s="93" cm="1">
        <f t="array" ref="CG264">SUMPRODUCT($L265:$L266*CG265:CG266)</f>
        <v>1</v>
      </c>
      <c r="CH264" s="195"/>
      <c r="CI264" s="93" cm="1">
        <f t="array" ref="CI264">SUMPRODUCT($L265:$L266*CI265:CI266)</f>
        <v>1</v>
      </c>
      <c r="CJ264" s="195"/>
      <c r="CK264" s="93" cm="1">
        <f t="array" ref="CK264">SUMPRODUCT($L265:$L266*CK265:CK266)</f>
        <v>1</v>
      </c>
      <c r="CL264" s="195"/>
      <c r="CM264" s="93" cm="1">
        <f t="array" ref="CM264">SUMPRODUCT($L265:$L266*CM265:CM266)</f>
        <v>1</v>
      </c>
    </row>
    <row r="265" spans="1:91" s="142" customFormat="1" ht="14.1" customHeight="1">
      <c r="A265" s="74">
        <f t="shared" si="4964"/>
        <v>403</v>
      </c>
      <c r="B265" s="173" t="s">
        <v>44</v>
      </c>
      <c r="C265" s="174"/>
      <c r="D265" s="140">
        <v>9</v>
      </c>
      <c r="E265" s="140">
        <v>9</v>
      </c>
      <c r="F265" s="175">
        <v>45266</v>
      </c>
      <c r="G265" s="175">
        <v>45274</v>
      </c>
      <c r="H265" s="144">
        <v>100</v>
      </c>
      <c r="I265" s="144">
        <v>100</v>
      </c>
      <c r="J265" s="145" t="s">
        <v>32</v>
      </c>
      <c r="K265" s="141">
        <f>IF(OR(F265="",G265="",H265=""),0,MIN(MAX(IF(F265&gt;$O$1,0,(((G265-F265)-(G265-$O$1))*(10/E265)/10)),0),1)*H265)</f>
        <v>100</v>
      </c>
      <c r="L265" s="55">
        <f>D265/$D$264</f>
        <v>1</v>
      </c>
      <c r="M265" s="147">
        <f>IF(OR(H265=0,K265=0),0,K265/H265)</f>
        <v>1</v>
      </c>
      <c r="N265" s="148">
        <f>IF(OR(H265=0,I265=0),0,I265/H265)</f>
        <v>1</v>
      </c>
      <c r="O265" s="149">
        <f t="shared" si="5157"/>
        <v>0</v>
      </c>
      <c r="P265" s="150"/>
      <c r="T265" s="194">
        <f>IF(OR($F265="",$G265="",$H265=""),0,MIN(MAX(IF($F265&gt;U$1,0,((($G265-$F265)-($G265-U$1))*(10/$E265)/10)),0),1)*$H265)</f>
        <v>0</v>
      </c>
      <c r="U265" s="147">
        <f t="shared" ref="U265:W266" si="6475">IF(OR($H265=0,T265=0),0,T265/$H265)</f>
        <v>0</v>
      </c>
      <c r="V265" s="194">
        <f>IF(OR($F265="",$G265="",$H265=""),0,MIN(MAX(IF($F265&gt;W$1,0,((($G265-$F265)-($G265-W$1))*(10/$E265)/10)),0),1)*$H265)</f>
        <v>0</v>
      </c>
      <c r="W265" s="147">
        <f t="shared" si="6475"/>
        <v>0</v>
      </c>
      <c r="X265" s="194">
        <f>IF(OR($F265="",$G265="",$H265=""),0,MIN(MAX(IF($F265&gt;Y$1,0,((($G265-$F265)-($G265-Y$1))*(10/$E265)/10)),0),1)*$H265)</f>
        <v>0</v>
      </c>
      <c r="Y265" s="147">
        <f t="shared" ref="Y265" si="6476">IF(OR($H265=0,X265=0),0,X265/$H265)</f>
        <v>0</v>
      </c>
      <c r="Z265" s="194">
        <f>IF(OR($F265="",$G265="",$H265=""),0,MIN(MAX(IF($F265&gt;AA$1,0,((($G265-$F265)-($G265-AA$1))*(10/$E265)/10)),0),1)*$H265)</f>
        <v>0</v>
      </c>
      <c r="AA265" s="147">
        <f t="shared" ref="AA265" si="6477">IF(OR($H265=0,Z265=0),0,Z265/$H265)</f>
        <v>0</v>
      </c>
      <c r="AB265" s="194">
        <f>IF(OR($F265="",$G265="",$H265=""),0,MIN(MAX(IF($F265&gt;AC$1,0,((($G265-$F265)-($G265-AC$1))*(10/$E265)/10)),0),1)*$H265)</f>
        <v>0</v>
      </c>
      <c r="AC265" s="147">
        <f t="shared" ref="AC265" si="6478">IF(OR($H265=0,AB265=0),0,AB265/$H265)</f>
        <v>0</v>
      </c>
      <c r="AD265" s="194">
        <f>IF(OR($F265="",$G265="",$H265=""),0,MIN(MAX(IF($F265&gt;AE$1,0,((($G265-$F265)-($G265-AE$1))*(10/$E265)/10)),0),1)*$H265)</f>
        <v>0</v>
      </c>
      <c r="AE265" s="147">
        <f t="shared" ref="AE265" si="6479">IF(OR($H265=0,AD265=0),0,AD265/$H265)</f>
        <v>0</v>
      </c>
      <c r="AF265" s="194">
        <f>IF(OR($F265="",$G265="",$H265=""),0,MIN(MAX(IF($F265&gt;AG$1,0,((($G265-$F265)-($G265-AG$1))*(10/$E265)/10)),0),1)*$H265)</f>
        <v>0</v>
      </c>
      <c r="AG265" s="147">
        <f t="shared" ref="AG265" si="6480">IF(OR($H265=0,AF265=0),0,AF265/$H265)</f>
        <v>0</v>
      </c>
      <c r="AH265" s="194">
        <f>IF(OR($F265="",$G265="",$H265=""),0,MIN(MAX(IF($F265&gt;AI$1,0,((($G265-$F265)-($G265-AI$1))*(10/$E265)/10)),0),1)*$H265)</f>
        <v>22.222222222222225</v>
      </c>
      <c r="AI265" s="147">
        <f t="shared" ref="AI265" si="6481">IF(OR($H265=0,AH265=0),0,AH265/$H265)</f>
        <v>0.22222222222222224</v>
      </c>
      <c r="AJ265" s="194">
        <f>IF(OR($F265="",$G265="",$H265=""),0,MIN(MAX(IF($F265&gt;AK$1,0,((($G265-$F265)-($G265-AK$1))*(10/$E265)/10)),0),1)*$H265)</f>
        <v>100</v>
      </c>
      <c r="AK265" s="147">
        <f t="shared" ref="AK265" si="6482">IF(OR($H265=0,AJ265=0),0,AJ265/$H265)</f>
        <v>1</v>
      </c>
      <c r="AL265" s="194">
        <f>IF(OR($F265="",$G265="",$H265=""),0,MIN(MAX(IF($F265&gt;AM$1,0,((($G265-$F265)-($G265-AM$1))*(10/$E265)/10)),0),1)*$H265)</f>
        <v>100</v>
      </c>
      <c r="AM265" s="147">
        <f t="shared" ref="AM265" si="6483">IF(OR($H265=0,AL265=0),0,AL265/$H265)</f>
        <v>1</v>
      </c>
      <c r="AN265" s="194">
        <f>IF(OR($F265="",$G265="",$H265=""),0,MIN(MAX(IF($F265&gt;AO$1,0,((($G265-$F265)-($G265-AO$1))*(10/$E265)/10)),0),1)*$H265)</f>
        <v>100</v>
      </c>
      <c r="AO265" s="147">
        <f t="shared" ref="AO265" si="6484">IF(OR($H265=0,AN265=0),0,AN265/$H265)</f>
        <v>1</v>
      </c>
      <c r="AP265" s="194">
        <f>IF(OR($F265="",$G265="",$H265=""),0,MIN(MAX(IF($F265&gt;AQ$1,0,((($G265-$F265)-($G265-AQ$1))*(10/$E265)/10)),0),1)*$H265)</f>
        <v>100</v>
      </c>
      <c r="AQ265" s="147">
        <f t="shared" ref="AQ265" si="6485">IF(OR($H265=0,AP265=0),0,AP265/$H265)</f>
        <v>1</v>
      </c>
      <c r="AR265" s="194">
        <f>IF(OR($F265="",$G265="",$H265=""),0,MIN(MAX(IF($F265&gt;AS$1,0,((($G265-$F265)-($G265-AS$1))*(10/$E265)/10)),0),1)*$H265)</f>
        <v>100</v>
      </c>
      <c r="AS265" s="147">
        <f t="shared" ref="AS265" si="6486">IF(OR($H265=0,AR265=0),0,AR265/$H265)</f>
        <v>1</v>
      </c>
      <c r="AT265" s="194">
        <f>IF(OR($F265="",$G265="",$H265=""),0,MIN(MAX(IF($F265&gt;AU$1,0,((($G265-$F265)-($G265-AU$1))*(10/$E265)/10)),0),1)*$H265)</f>
        <v>100</v>
      </c>
      <c r="AU265" s="147">
        <f t="shared" ref="AU265" si="6487">IF(OR($H265=0,AT265=0),0,AT265/$H265)</f>
        <v>1</v>
      </c>
      <c r="AV265" s="194">
        <f>IF(OR($F265="",$G265="",$H265=""),0,MIN(MAX(IF($F265&gt;AW$1,0,((($G265-$F265)-($G265-AW$1))*(10/$E265)/10)),0),1)*$H265)</f>
        <v>100</v>
      </c>
      <c r="AW265" s="147">
        <f t="shared" ref="AW265" si="6488">IF(OR($H265=0,AV265=0),0,AV265/$H265)</f>
        <v>1</v>
      </c>
      <c r="AX265" s="194">
        <f>IF(OR($F265="",$G265="",$H265=""),0,MIN(MAX(IF($F265&gt;AY$1,0,((($G265-$F265)-($G265-AY$1))*(10/$E265)/10)),0),1)*$H265)</f>
        <v>100</v>
      </c>
      <c r="AY265" s="147">
        <f t="shared" ref="AY265" si="6489">IF(OR($H265=0,AX265=0),0,AX265/$H265)</f>
        <v>1</v>
      </c>
      <c r="AZ265" s="194">
        <f>IF(OR($F265="",$G265="",$H265=""),0,MIN(MAX(IF($F265&gt;BA$1,0,((($G265-$F265)-($G265-BA$1))*(10/$E265)/10)),0),1)*$H265)</f>
        <v>100</v>
      </c>
      <c r="BA265" s="147">
        <f t="shared" ref="BA265" si="6490">IF(OR($H265=0,AZ265=0),0,AZ265/$H265)</f>
        <v>1</v>
      </c>
      <c r="BB265" s="194">
        <f>IF(OR($F265="",$G265="",$H265=""),0,MIN(MAX(IF($F265&gt;BC$1,0,((($G265-$F265)-($G265-BC$1))*(10/$E265)/10)),0),1)*$H265)</f>
        <v>100</v>
      </c>
      <c r="BC265" s="147">
        <f t="shared" ref="BC265" si="6491">IF(OR($H265=0,BB265=0),0,BB265/$H265)</f>
        <v>1</v>
      </c>
      <c r="BD265" s="194">
        <f>IF(OR($F265="",$G265="",$H265=""),0,MIN(MAX(IF($F265&gt;BE$1,0,((($G265-$F265)-($G265-BE$1))*(10/$E265)/10)),0),1)*$H265)</f>
        <v>100</v>
      </c>
      <c r="BE265" s="147">
        <f t="shared" ref="BE265" si="6492">IF(OR($H265=0,BD265=0),0,BD265/$H265)</f>
        <v>1</v>
      </c>
      <c r="BF265" s="194">
        <f>IF(OR($F265="",$G265="",$H265=""),0,MIN(MAX(IF($F265&gt;BG$1,0,((($G265-$F265)-($G265-BG$1))*(10/$E265)/10)),0),1)*$H265)</f>
        <v>100</v>
      </c>
      <c r="BG265" s="147">
        <f t="shared" ref="BG265" si="6493">IF(OR($H265=0,BF265=0),0,BF265/$H265)</f>
        <v>1</v>
      </c>
      <c r="BH265" s="194">
        <f>IF(OR($F265="",$G265="",$H265=""),0,MIN(MAX(IF($F265&gt;BI$1,0,((($G265-$F265)-($G265-BI$1))*(10/$E265)/10)),0),1)*$H265)</f>
        <v>100</v>
      </c>
      <c r="BI265" s="147">
        <f t="shared" ref="BI265" si="6494">IF(OR($H265=0,BH265=0),0,BH265/$H265)</f>
        <v>1</v>
      </c>
      <c r="BJ265" s="194">
        <f>IF(OR($F265="",$G265="",$H265=""),0,MIN(MAX(IF($F265&gt;BK$1,0,((($G265-$F265)-($G265-BK$1))*(10/$E265)/10)),0),1)*$H265)</f>
        <v>100</v>
      </c>
      <c r="BK265" s="147">
        <f t="shared" ref="BK265" si="6495">IF(OR($H265=0,BJ265=0),0,BJ265/$H265)</f>
        <v>1</v>
      </c>
      <c r="BL265" s="194">
        <f>IF(OR($F265="",$G265="",$H265=""),0,MIN(MAX(IF($F265&gt;BM$1,0,((($G265-$F265)-($G265-BM$1))*(10/$E265)/10)),0),1)*$H265)</f>
        <v>100</v>
      </c>
      <c r="BM265" s="147">
        <f t="shared" ref="BM265" si="6496">IF(OR($H265=0,BL265=0),0,BL265/$H265)</f>
        <v>1</v>
      </c>
      <c r="BN265" s="194">
        <f>IF(OR($F265="",$G265="",$H265=""),0,MIN(MAX(IF($F265&gt;BO$1,0,((($G265-$F265)-($G265-BO$1))*(10/$E265)/10)),0),1)*$H265)</f>
        <v>100</v>
      </c>
      <c r="BO265" s="147">
        <f t="shared" ref="BO265" si="6497">IF(OR($H265=0,BN265=0),0,BN265/$H265)</f>
        <v>1</v>
      </c>
      <c r="BP265" s="194">
        <f>IF(OR($F265="",$G265="",$H265=""),0,MIN(MAX(IF($F265&gt;BQ$1,0,((($G265-$F265)-($G265-BQ$1))*(10/$E265)/10)),0),1)*$H265)</f>
        <v>100</v>
      </c>
      <c r="BQ265" s="147">
        <f t="shared" ref="BQ265" si="6498">IF(OR($H265=0,BP265=0),0,BP265/$H265)</f>
        <v>1</v>
      </c>
      <c r="BR265" s="194">
        <f>IF(OR($F265="",$G265="",$H265=""),0,MIN(MAX(IF($F265&gt;BS$1,0,((($G265-$F265)-($G265-BS$1))*(10/$E265)/10)),0),1)*$H265)</f>
        <v>100</v>
      </c>
      <c r="BS265" s="147">
        <f t="shared" ref="BS265" si="6499">IF(OR($H265=0,BR265=0),0,BR265/$H265)</f>
        <v>1</v>
      </c>
      <c r="BT265" s="194">
        <f t="shared" ref="BT265" si="6500">IF(OR($F265="",$G265="",$H265=""),0,MIN(MAX(IF($F265&gt;BU$1,0,((($G265-$F265)-($G265-BU$1))*(10/$E265)/10)),0),1)*$H265)</f>
        <v>100</v>
      </c>
      <c r="BU265" s="147">
        <f t="shared" ref="BU265:BU266" si="6501">IF(OR($H265=0,BT265=0),0,BT265/$H265)</f>
        <v>1</v>
      </c>
      <c r="BV265" s="194">
        <f t="shared" ref="BV265" si="6502">IF(OR($F265="",$G265="",$H265=""),0,MIN(MAX(IF($F265&gt;BW$1,0,((($G265-$F265)-($G265-BW$1))*(10/$E265)/10)),0),1)*$H265)</f>
        <v>100</v>
      </c>
      <c r="BW265" s="147">
        <f t="shared" ref="BW265:BW266" si="6503">IF(OR($H265=0,BV265=0),0,BV265/$H265)</f>
        <v>1</v>
      </c>
      <c r="BX265" s="194">
        <f t="shared" ref="BX265" si="6504">IF(OR($F265="",$G265="",$H265=""),0,MIN(MAX(IF($F265&gt;BY$1,0,((($G265-$F265)-($G265-BY$1))*(10/$E265)/10)),0),1)*$H265)</f>
        <v>100</v>
      </c>
      <c r="BY265" s="147">
        <f t="shared" ref="BY265:BY266" si="6505">IF(OR($H265=0,BX265=0),0,BX265/$H265)</f>
        <v>1</v>
      </c>
      <c r="BZ265" s="194">
        <f t="shared" ref="BZ265" si="6506">IF(OR($F265="",$G265="",$H265=""),0,MIN(MAX(IF($F265&gt;CA$1,0,((($G265-$F265)-($G265-CA$1))*(10/$E265)/10)),0),1)*$H265)</f>
        <v>100</v>
      </c>
      <c r="CA265" s="147">
        <f t="shared" ref="CA265:CA266" si="6507">IF(OR($H265=0,BZ265=0),0,BZ265/$H265)</f>
        <v>1</v>
      </c>
      <c r="CB265" s="194">
        <f t="shared" ref="CB265" si="6508">IF(OR($F265="",$G265="",$H265=""),0,MIN(MAX(IF($F265&gt;CC$1,0,((($G265-$F265)-($G265-CC$1))*(10/$E265)/10)),0),1)*$H265)</f>
        <v>100</v>
      </c>
      <c r="CC265" s="147">
        <f t="shared" ref="CC265:CC266" si="6509">IF(OR($H265=0,CB265=0),0,CB265/$H265)</f>
        <v>1</v>
      </c>
      <c r="CD265" s="194">
        <f t="shared" ref="CD265" si="6510">IF(OR($F265="",$G265="",$H265=""),0,MIN(MAX(IF($F265&gt;CE$1,0,((($G265-$F265)-($G265-CE$1))*(10/$E265)/10)),0),1)*$H265)</f>
        <v>100</v>
      </c>
      <c r="CE265" s="147">
        <f t="shared" ref="CE265:CE266" si="6511">IF(OR($H265=0,CD265=0),0,CD265/$H265)</f>
        <v>1</v>
      </c>
      <c r="CF265" s="194">
        <f t="shared" ref="CF265" si="6512">IF(OR($F265="",$G265="",$H265=""),0,MIN(MAX(IF($F265&gt;CG$1,0,((($G265-$F265)-($G265-CG$1))*(10/$E265)/10)),0),1)*$H265)</f>
        <v>100</v>
      </c>
      <c r="CG265" s="147">
        <f t="shared" ref="CG265:CG266" si="6513">IF(OR($H265=0,CF265=0),0,CF265/$H265)</f>
        <v>1</v>
      </c>
      <c r="CH265" s="194">
        <f t="shared" ref="CH265" si="6514">IF(OR($F265="",$G265="",$H265=""),0,MIN(MAX(IF($F265&gt;CI$1,0,((($G265-$F265)-($G265-CI$1))*(10/$E265)/10)),0),1)*$H265)</f>
        <v>100</v>
      </c>
      <c r="CI265" s="147">
        <f t="shared" ref="CI265:CI266" si="6515">IF(OR($H265=0,CH265=0),0,CH265/$H265)</f>
        <v>1</v>
      </c>
      <c r="CJ265" s="194">
        <f t="shared" ref="CJ265" si="6516">IF(OR($F265="",$G265="",$H265=""),0,MIN(MAX(IF($F265&gt;CK$1,0,((($G265-$F265)-($G265-CK$1))*(10/$E265)/10)),0),1)*$H265)</f>
        <v>100</v>
      </c>
      <c r="CK265" s="147">
        <f t="shared" ref="CK265:CK266" si="6517">IF(OR($H265=0,CJ265=0),0,CJ265/$H265)</f>
        <v>1</v>
      </c>
      <c r="CL265" s="194">
        <f t="shared" ref="CL265" si="6518">IF(OR($F265="",$G265="",$H265=""),0,MIN(MAX(IF($F265&gt;CM$1,0,((($G265-$F265)-($G265-CM$1))*(10/$E265)/10)),0),1)*$H265)</f>
        <v>100</v>
      </c>
      <c r="CM265" s="147">
        <f t="shared" ref="CM265:CM266" si="6519">IF(OR($H265=0,CL265=0),0,CL265/$H265)</f>
        <v>1</v>
      </c>
    </row>
    <row r="266" spans="1:91" s="142" customFormat="1" ht="14.1" customHeight="1">
      <c r="A266" s="74">
        <f t="shared" si="4964"/>
        <v>404</v>
      </c>
      <c r="B266" s="173" t="s">
        <v>45</v>
      </c>
      <c r="C266" s="174"/>
      <c r="D266" s="140">
        <v>0</v>
      </c>
      <c r="E266" s="140">
        <v>1</v>
      </c>
      <c r="F266" s="175">
        <v>45274</v>
      </c>
      <c r="G266" s="175">
        <v>45274</v>
      </c>
      <c r="H266" s="144">
        <v>100</v>
      </c>
      <c r="I266" s="144">
        <v>100</v>
      </c>
      <c r="J266" s="145" t="s">
        <v>32</v>
      </c>
      <c r="K266" s="141">
        <f>IF(OR(F266="",G266="",H266=""),0,MIN(MAX(IF(F266&gt;$O$1,0,(((G266-F266)-(G266-$O$1))*(10/E266)/10)),0),1)*H266)</f>
        <v>100</v>
      </c>
      <c r="L266" s="55">
        <f>D266/$D$264</f>
        <v>0</v>
      </c>
      <c r="M266" s="147">
        <f>IF(OR(H266=0,K266=0),0,K266/H266)</f>
        <v>1</v>
      </c>
      <c r="N266" s="148">
        <f>IF(OR(H266=0,I266=0),0,I266/H266)</f>
        <v>1</v>
      </c>
      <c r="O266" s="149">
        <f t="shared" si="5157"/>
        <v>0</v>
      </c>
      <c r="P266" s="150"/>
      <c r="T266" s="194">
        <f>IF(OR($F266="",$G266="",$H266=""),0,MIN(MAX(IF($F266&gt;U$1,0,((($G266-$F266)-($G266-U$1))*(10/$E266)/10)),0),1)*$H266)</f>
        <v>0</v>
      </c>
      <c r="U266" s="147">
        <f t="shared" si="6475"/>
        <v>0</v>
      </c>
      <c r="V266" s="194">
        <f>IF(OR($F266="",$G266="",$H266=""),0,MIN(MAX(IF($F266&gt;W$1,0,((($G266-$F266)-($G266-W$1))*(10/$E266)/10)),0),1)*$H266)</f>
        <v>0</v>
      </c>
      <c r="W266" s="147">
        <f t="shared" si="6475"/>
        <v>0</v>
      </c>
      <c r="X266" s="194">
        <f>IF(OR($F266="",$G266="",$H266=""),0,MIN(MAX(IF($F266&gt;Y$1,0,((($G266-$F266)-($G266-Y$1))*(10/$E266)/10)),0),1)*$H266)</f>
        <v>0</v>
      </c>
      <c r="Y266" s="147">
        <f t="shared" ref="Y266" si="6520">IF(OR($H266=0,X266=0),0,X266/$H266)</f>
        <v>0</v>
      </c>
      <c r="Z266" s="194">
        <f>IF(OR($F266="",$G266="",$H266=""),0,MIN(MAX(IF($F266&gt;AA$1,0,((($G266-$F266)-($G266-AA$1))*(10/$E266)/10)),0),1)*$H266)</f>
        <v>0</v>
      </c>
      <c r="AA266" s="147">
        <f t="shared" ref="AA266" si="6521">IF(OR($H266=0,Z266=0),0,Z266/$H266)</f>
        <v>0</v>
      </c>
      <c r="AB266" s="194">
        <f>IF(OR($F266="",$G266="",$H266=""),0,MIN(MAX(IF($F266&gt;AC$1,0,((($G266-$F266)-($G266-AC$1))*(10/$E266)/10)),0),1)*$H266)</f>
        <v>0</v>
      </c>
      <c r="AC266" s="147">
        <f t="shared" ref="AC266" si="6522">IF(OR($H266=0,AB266=0),0,AB266/$H266)</f>
        <v>0</v>
      </c>
      <c r="AD266" s="194">
        <f>IF(OR($F266="",$G266="",$H266=""),0,MIN(MAX(IF($F266&gt;AE$1,0,((($G266-$F266)-($G266-AE$1))*(10/$E266)/10)),0),1)*$H266)</f>
        <v>0</v>
      </c>
      <c r="AE266" s="147">
        <f t="shared" ref="AE266" si="6523">IF(OR($H266=0,AD266=0),0,AD266/$H266)</f>
        <v>0</v>
      </c>
      <c r="AF266" s="194">
        <f>IF(OR($F266="",$G266="",$H266=""),0,MIN(MAX(IF($F266&gt;AG$1,0,((($G266-$F266)-($G266-AG$1))*(10/$E266)/10)),0),1)*$H266)</f>
        <v>0</v>
      </c>
      <c r="AG266" s="147">
        <f t="shared" ref="AG266" si="6524">IF(OR($H266=0,AF266=0),0,AF266/$H266)</f>
        <v>0</v>
      </c>
      <c r="AH266" s="194">
        <f>IF(OR($F266="",$G266="",$H266=""),0,MIN(MAX(IF($F266&gt;AI$1,0,((($G266-$F266)-($G266-AI$1))*(10/$E266)/10)),0),1)*$H266)</f>
        <v>0</v>
      </c>
      <c r="AI266" s="147">
        <f t="shared" ref="AI266" si="6525">IF(OR($H266=0,AH266=0),0,AH266/$H266)</f>
        <v>0</v>
      </c>
      <c r="AJ266" s="194">
        <f>IF(OR($F266="",$G266="",$H266=""),0,MIN(MAX(IF($F266&gt;AK$1,0,((($G266-$F266)-($G266-AK$1))*(10/$E266)/10)),0),1)*$H266)</f>
        <v>100</v>
      </c>
      <c r="AK266" s="147">
        <f t="shared" ref="AK266" si="6526">IF(OR($H266=0,AJ266=0),0,AJ266/$H266)</f>
        <v>1</v>
      </c>
      <c r="AL266" s="194">
        <f>IF(OR($F266="",$G266="",$H266=""),0,MIN(MAX(IF($F266&gt;AM$1,0,((($G266-$F266)-($G266-AM$1))*(10/$E266)/10)),0),1)*$H266)</f>
        <v>100</v>
      </c>
      <c r="AM266" s="147">
        <f t="shared" ref="AM266" si="6527">IF(OR($H266=0,AL266=0),0,AL266/$H266)</f>
        <v>1</v>
      </c>
      <c r="AN266" s="194">
        <f>IF(OR($F266="",$G266="",$H266=""),0,MIN(MAX(IF($F266&gt;AO$1,0,((($G266-$F266)-($G266-AO$1))*(10/$E266)/10)),0),1)*$H266)</f>
        <v>100</v>
      </c>
      <c r="AO266" s="147">
        <f t="shared" ref="AO266" si="6528">IF(OR($H266=0,AN266=0),0,AN266/$H266)</f>
        <v>1</v>
      </c>
      <c r="AP266" s="194">
        <f>IF(OR($F266="",$G266="",$H266=""),0,MIN(MAX(IF($F266&gt;AQ$1,0,((($G266-$F266)-($G266-AQ$1))*(10/$E266)/10)),0),1)*$H266)</f>
        <v>100</v>
      </c>
      <c r="AQ266" s="147">
        <f t="shared" ref="AQ266" si="6529">IF(OR($H266=0,AP266=0),0,AP266/$H266)</f>
        <v>1</v>
      </c>
      <c r="AR266" s="194">
        <f>IF(OR($F266="",$G266="",$H266=""),0,MIN(MAX(IF($F266&gt;AS$1,0,((($G266-$F266)-($G266-AS$1))*(10/$E266)/10)),0),1)*$H266)</f>
        <v>100</v>
      </c>
      <c r="AS266" s="147">
        <f t="shared" ref="AS266" si="6530">IF(OR($H266=0,AR266=0),0,AR266/$H266)</f>
        <v>1</v>
      </c>
      <c r="AT266" s="194">
        <f>IF(OR($F266="",$G266="",$H266=""),0,MIN(MAX(IF($F266&gt;AU$1,0,((($G266-$F266)-($G266-AU$1))*(10/$E266)/10)),0),1)*$H266)</f>
        <v>100</v>
      </c>
      <c r="AU266" s="147">
        <f t="shared" ref="AU266" si="6531">IF(OR($H266=0,AT266=0),0,AT266/$H266)</f>
        <v>1</v>
      </c>
      <c r="AV266" s="194">
        <f>IF(OR($F266="",$G266="",$H266=""),0,MIN(MAX(IF($F266&gt;AW$1,0,((($G266-$F266)-($G266-AW$1))*(10/$E266)/10)),0),1)*$H266)</f>
        <v>100</v>
      </c>
      <c r="AW266" s="147">
        <f t="shared" ref="AW266" si="6532">IF(OR($H266=0,AV266=0),0,AV266/$H266)</f>
        <v>1</v>
      </c>
      <c r="AX266" s="194">
        <f>IF(OR($F266="",$G266="",$H266=""),0,MIN(MAX(IF($F266&gt;AY$1,0,((($G266-$F266)-($G266-AY$1))*(10/$E266)/10)),0),1)*$H266)</f>
        <v>100</v>
      </c>
      <c r="AY266" s="147">
        <f t="shared" ref="AY266" si="6533">IF(OR($H266=0,AX266=0),0,AX266/$H266)</f>
        <v>1</v>
      </c>
      <c r="AZ266" s="194">
        <f>IF(OR($F266="",$G266="",$H266=""),0,MIN(MAX(IF($F266&gt;BA$1,0,((($G266-$F266)-($G266-BA$1))*(10/$E266)/10)),0),1)*$H266)</f>
        <v>100</v>
      </c>
      <c r="BA266" s="147">
        <f t="shared" ref="BA266" si="6534">IF(OR($H266=0,AZ266=0),0,AZ266/$H266)</f>
        <v>1</v>
      </c>
      <c r="BB266" s="194">
        <f>IF(OR($F266="",$G266="",$H266=""),0,MIN(MAX(IF($F266&gt;BC$1,0,((($G266-$F266)-($G266-BC$1))*(10/$E266)/10)),0),1)*$H266)</f>
        <v>100</v>
      </c>
      <c r="BC266" s="147">
        <f t="shared" ref="BC266" si="6535">IF(OR($H266=0,BB266=0),0,BB266/$H266)</f>
        <v>1</v>
      </c>
      <c r="BD266" s="194">
        <f>IF(OR($F266="",$G266="",$H266=""),0,MIN(MAX(IF($F266&gt;BE$1,0,((($G266-$F266)-($G266-BE$1))*(10/$E266)/10)),0),1)*$H266)</f>
        <v>100</v>
      </c>
      <c r="BE266" s="147">
        <f t="shared" ref="BE266" si="6536">IF(OR($H266=0,BD266=0),0,BD266/$H266)</f>
        <v>1</v>
      </c>
      <c r="BF266" s="194">
        <f>IF(OR($F266="",$G266="",$H266=""),0,MIN(MAX(IF($F266&gt;BG$1,0,((($G266-$F266)-($G266-BG$1))*(10/$E266)/10)),0),1)*$H266)</f>
        <v>100</v>
      </c>
      <c r="BG266" s="147">
        <f t="shared" ref="BG266" si="6537">IF(OR($H266=0,BF266=0),0,BF266/$H266)</f>
        <v>1</v>
      </c>
      <c r="BH266" s="194">
        <f>IF(OR($F266="",$G266="",$H266=""),0,MIN(MAX(IF($F266&gt;BI$1,0,((($G266-$F266)-($G266-BI$1))*(10/$E266)/10)),0),1)*$H266)</f>
        <v>100</v>
      </c>
      <c r="BI266" s="147">
        <f t="shared" ref="BI266" si="6538">IF(OR($H266=0,BH266=0),0,BH266/$H266)</f>
        <v>1</v>
      </c>
      <c r="BJ266" s="194">
        <f>IF(OR($F266="",$G266="",$H266=""),0,MIN(MAX(IF($F266&gt;BK$1,0,((($G266-$F266)-($G266-BK$1))*(10/$E266)/10)),0),1)*$H266)</f>
        <v>100</v>
      </c>
      <c r="BK266" s="147">
        <f t="shared" ref="BK266" si="6539">IF(OR($H266=0,BJ266=0),0,BJ266/$H266)</f>
        <v>1</v>
      </c>
      <c r="BL266" s="194">
        <f>IF(OR($F266="",$G266="",$H266=""),0,MIN(MAX(IF($F266&gt;BM$1,0,((($G266-$F266)-($G266-BM$1))*(10/$E266)/10)),0),1)*$H266)</f>
        <v>100</v>
      </c>
      <c r="BM266" s="147">
        <f t="shared" ref="BM266" si="6540">IF(OR($H266=0,BL266=0),0,BL266/$H266)</f>
        <v>1</v>
      </c>
      <c r="BN266" s="194">
        <f>IF(OR($F266="",$G266="",$H266=""),0,MIN(MAX(IF($F266&gt;BO$1,0,((($G266-$F266)-($G266-BO$1))*(10/$E266)/10)),0),1)*$H266)</f>
        <v>100</v>
      </c>
      <c r="BO266" s="147">
        <f t="shared" ref="BO266" si="6541">IF(OR($H266=0,BN266=0),0,BN266/$H266)</f>
        <v>1</v>
      </c>
      <c r="BP266" s="194">
        <f>IF(OR($F266="",$G266="",$H266=""),0,MIN(MAX(IF($F266&gt;BQ$1,0,((($G266-$F266)-($G266-BQ$1))*(10/$E266)/10)),0),1)*$H266)</f>
        <v>100</v>
      </c>
      <c r="BQ266" s="147">
        <f t="shared" ref="BQ266" si="6542">IF(OR($H266=0,BP266=0),0,BP266/$H266)</f>
        <v>1</v>
      </c>
      <c r="BR266" s="194">
        <f>IF(OR($F266="",$G266="",$H266=""),0,MIN(MAX(IF($F266&gt;BS$1,0,((($G266-$F266)-($G266-BS$1))*(10/$E266)/10)),0),1)*$H266)</f>
        <v>100</v>
      </c>
      <c r="BS266" s="147">
        <f t="shared" ref="BS266" si="6543">IF(OR($H266=0,BR266=0),0,BR266/$H266)</f>
        <v>1</v>
      </c>
      <c r="BT266" s="194">
        <f t="shared" ref="BT266" si="6544">IF(OR($F266="",$G266="",$H266=""),0,MIN(MAX(IF($F266&gt;BU$1,0,((($G266-$F266)-($G266-BU$1))*(10/$E266)/10)),0),1)*$H266)</f>
        <v>100</v>
      </c>
      <c r="BU266" s="147">
        <f t="shared" si="6501"/>
        <v>1</v>
      </c>
      <c r="BV266" s="194">
        <f t="shared" ref="BV266" si="6545">IF(OR($F266="",$G266="",$H266=""),0,MIN(MAX(IF($F266&gt;BW$1,0,((($G266-$F266)-($G266-BW$1))*(10/$E266)/10)),0),1)*$H266)</f>
        <v>100</v>
      </c>
      <c r="BW266" s="147">
        <f t="shared" si="6503"/>
        <v>1</v>
      </c>
      <c r="BX266" s="194">
        <f t="shared" ref="BX266" si="6546">IF(OR($F266="",$G266="",$H266=""),0,MIN(MAX(IF($F266&gt;BY$1,0,((($G266-$F266)-($G266-BY$1))*(10/$E266)/10)),0),1)*$H266)</f>
        <v>100</v>
      </c>
      <c r="BY266" s="147">
        <f t="shared" si="6505"/>
        <v>1</v>
      </c>
      <c r="BZ266" s="194">
        <f t="shared" ref="BZ266" si="6547">IF(OR($F266="",$G266="",$H266=""),0,MIN(MAX(IF($F266&gt;CA$1,0,((($G266-$F266)-($G266-CA$1))*(10/$E266)/10)),0),1)*$H266)</f>
        <v>100</v>
      </c>
      <c r="CA266" s="147">
        <f t="shared" si="6507"/>
        <v>1</v>
      </c>
      <c r="CB266" s="194">
        <f t="shared" ref="CB266" si="6548">IF(OR($F266="",$G266="",$H266=""),0,MIN(MAX(IF($F266&gt;CC$1,0,((($G266-$F266)-($G266-CC$1))*(10/$E266)/10)),0),1)*$H266)</f>
        <v>100</v>
      </c>
      <c r="CC266" s="147">
        <f t="shared" si="6509"/>
        <v>1</v>
      </c>
      <c r="CD266" s="194">
        <f t="shared" ref="CD266" si="6549">IF(OR($F266="",$G266="",$H266=""),0,MIN(MAX(IF($F266&gt;CE$1,0,((($G266-$F266)-($G266-CE$1))*(10/$E266)/10)),0),1)*$H266)</f>
        <v>100</v>
      </c>
      <c r="CE266" s="147">
        <f t="shared" si="6511"/>
        <v>1</v>
      </c>
      <c r="CF266" s="194">
        <f t="shared" ref="CF266" si="6550">IF(OR($F266="",$G266="",$H266=""),0,MIN(MAX(IF($F266&gt;CG$1,0,((($G266-$F266)-($G266-CG$1))*(10/$E266)/10)),0),1)*$H266)</f>
        <v>100</v>
      </c>
      <c r="CG266" s="147">
        <f t="shared" si="6513"/>
        <v>1</v>
      </c>
      <c r="CH266" s="194">
        <f t="shared" ref="CH266" si="6551">IF(OR($F266="",$G266="",$H266=""),0,MIN(MAX(IF($F266&gt;CI$1,0,((($G266-$F266)-($G266-CI$1))*(10/$E266)/10)),0),1)*$H266)</f>
        <v>100</v>
      </c>
      <c r="CI266" s="147">
        <f t="shared" si="6515"/>
        <v>1</v>
      </c>
      <c r="CJ266" s="194">
        <f t="shared" ref="CJ266" si="6552">IF(OR($F266="",$G266="",$H266=""),0,MIN(MAX(IF($F266&gt;CK$1,0,((($G266-$F266)-($G266-CK$1))*(10/$E266)/10)),0),1)*$H266)</f>
        <v>100</v>
      </c>
      <c r="CK266" s="147">
        <f t="shared" si="6517"/>
        <v>1</v>
      </c>
      <c r="CL266" s="194">
        <f t="shared" ref="CL266" si="6553">IF(OR($F266="",$G266="",$H266=""),0,MIN(MAX(IF($F266&gt;CM$1,0,((($G266-$F266)-($G266-CM$1))*(10/$E266)/10)),0),1)*$H266)</f>
        <v>100</v>
      </c>
      <c r="CM266" s="147">
        <f t="shared" si="6519"/>
        <v>1</v>
      </c>
    </row>
    <row r="267" spans="1:91" s="86" customFormat="1" ht="14.1" customHeight="1">
      <c r="A267" s="74">
        <f t="shared" ref="A267:A330" si="6554">A266+1</f>
        <v>405</v>
      </c>
      <c r="B267" s="176" t="s">
        <v>46</v>
      </c>
      <c r="C267" s="177"/>
      <c r="D267" s="96">
        <v>849</v>
      </c>
      <c r="E267" s="96">
        <v>80</v>
      </c>
      <c r="F267" s="178">
        <v>45271</v>
      </c>
      <c r="G267" s="178">
        <v>45350</v>
      </c>
      <c r="H267" s="89"/>
      <c r="I267" s="89"/>
      <c r="J267" s="90"/>
      <c r="K267" s="97"/>
      <c r="L267" s="98">
        <f>D267/$D$263</f>
        <v>0.98951048951048948</v>
      </c>
      <c r="M267" s="93">
        <f>$L268*M268+$L299*M299+$L313*M313</f>
        <v>0.99999999999999978</v>
      </c>
      <c r="N267" s="93">
        <f>$L268*N268+$L299*N299+$L313*N313</f>
        <v>0.99999999999999978</v>
      </c>
      <c r="O267" s="94">
        <f t="shared" si="5157"/>
        <v>0</v>
      </c>
      <c r="P267" s="95"/>
      <c r="T267" s="195"/>
      <c r="U267" s="93">
        <f>$L268*U268+$L299*U299+$L313*U313</f>
        <v>0</v>
      </c>
      <c r="V267" s="195"/>
      <c r="W267" s="93">
        <f>$L268*W268+$L299*W299+$L313*W313</f>
        <v>0</v>
      </c>
      <c r="X267" s="195"/>
      <c r="Y267" s="93">
        <f>$L268*Y268+$L299*Y299+$L313*Y313</f>
        <v>0</v>
      </c>
      <c r="Z267" s="195"/>
      <c r="AA267" s="93">
        <f>$L268*AA268+$L299*AA299+$L313*AA313</f>
        <v>0</v>
      </c>
      <c r="AB267" s="195"/>
      <c r="AC267" s="93">
        <f>$L268*AC268+$L299*AC299+$L313*AC313</f>
        <v>0</v>
      </c>
      <c r="AD267" s="195"/>
      <c r="AE267" s="93">
        <f>$L268*AE268+$L299*AE299+$L313*AE313</f>
        <v>0</v>
      </c>
      <c r="AF267" s="195"/>
      <c r="AG267" s="93">
        <f>$L268*AG268+$L299*AG299+$L313*AG313</f>
        <v>0</v>
      </c>
      <c r="AH267" s="195"/>
      <c r="AI267" s="93">
        <f>$L268*AI268+$L299*AI299+$L313*AI313</f>
        <v>0</v>
      </c>
      <c r="AJ267" s="195"/>
      <c r="AK267" s="93">
        <f>$L268*AK268+$L299*AK299+$L313*AK313</f>
        <v>9.4228504122497066E-3</v>
      </c>
      <c r="AL267" s="195"/>
      <c r="AM267" s="93">
        <f>$L268*AM268+$L299*AM299+$L313*AM313</f>
        <v>6.4782096584216714E-2</v>
      </c>
      <c r="AN267" s="195"/>
      <c r="AO267" s="93">
        <f>$L268*AO268+$L299*AO299+$L313*AO313</f>
        <v>0.15665488810365133</v>
      </c>
      <c r="AP267" s="195"/>
      <c r="AQ267" s="93">
        <f>$L268*AQ268+$L299*AQ299+$L313*AQ313</f>
        <v>0.29799764428739695</v>
      </c>
      <c r="AR267" s="195"/>
      <c r="AS267" s="93">
        <f>$L268*AS268+$L299*AS299+$L313*AS313</f>
        <v>0.44405182567726731</v>
      </c>
      <c r="AT267" s="195"/>
      <c r="AU267" s="93">
        <f>$L268*AU268+$L299*AU299+$L313*AU313</f>
        <v>0.591283863368669</v>
      </c>
      <c r="AV267" s="195"/>
      <c r="AW267" s="93">
        <f>$L268*AW268+$L299*AW299+$L313*AW313</f>
        <v>0.71495877502944638</v>
      </c>
      <c r="AX267" s="195"/>
      <c r="AY267" s="93">
        <f>$L268*AY268+$L299*AY299+$L313*AY313</f>
        <v>0.82096584216725543</v>
      </c>
      <c r="AZ267" s="195"/>
      <c r="BA267" s="93">
        <f>$L268*BA268+$L299*BA299+$L313*BA313</f>
        <v>0.90223792697290917</v>
      </c>
      <c r="BB267" s="195"/>
      <c r="BC267" s="93">
        <f>$L268*BC268+$L299*BC299+$L313*BC313</f>
        <v>0.95288574793875136</v>
      </c>
      <c r="BD267" s="195"/>
      <c r="BE267" s="93">
        <f>$L268*BE268+$L299*BE299+$L313*BE313</f>
        <v>0.98586572438162534</v>
      </c>
      <c r="BF267" s="195"/>
      <c r="BG267" s="93">
        <f>$L268*BG268+$L299*BG299+$L313*BG313</f>
        <v>0.99999999999999978</v>
      </c>
      <c r="BH267" s="195"/>
      <c r="BI267" s="93">
        <f>$L268*BI268+$L299*BI299+$L313*BI313</f>
        <v>0.99999999999999978</v>
      </c>
      <c r="BJ267" s="195"/>
      <c r="BK267" s="93">
        <f>$L268*BK268+$L299*BK299+$L313*BK313</f>
        <v>0.99999999999999978</v>
      </c>
      <c r="BL267" s="195"/>
      <c r="BM267" s="93">
        <f>$L268*BM268+$L299*BM299+$L313*BM313</f>
        <v>0.99999999999999978</v>
      </c>
      <c r="BN267" s="195"/>
      <c r="BO267" s="93">
        <f>$L268*BO268+$L299*BO299+$L313*BO313</f>
        <v>0.99999999999999978</v>
      </c>
      <c r="BP267" s="195"/>
      <c r="BQ267" s="93">
        <f>$L268*BQ268+$L299*BQ299+$L313*BQ313</f>
        <v>0.99999999999999978</v>
      </c>
      <c r="BR267" s="195"/>
      <c r="BS267" s="93">
        <f>$L268*BS268+$L299*BS299+$L313*BS313</f>
        <v>0.99999999999999978</v>
      </c>
      <c r="BT267" s="195"/>
      <c r="BU267" s="93">
        <f t="shared" ref="BU267" si="6555">$L268*BU268+$L299*BU299+$L313*BU313</f>
        <v>0.99999999999999978</v>
      </c>
      <c r="BV267" s="195"/>
      <c r="BW267" s="93">
        <f t="shared" ref="BW267" si="6556">$L268*BW268+$L299*BW299+$L313*BW313</f>
        <v>0.99999999999999978</v>
      </c>
      <c r="BX267" s="195"/>
      <c r="BY267" s="93">
        <f t="shared" ref="BY267" si="6557">$L268*BY268+$L299*BY299+$L313*BY313</f>
        <v>0.99999999999999978</v>
      </c>
      <c r="BZ267" s="195"/>
      <c r="CA267" s="93">
        <f t="shared" ref="CA267" si="6558">$L268*CA268+$L299*CA299+$L313*CA313</f>
        <v>0.99999999999999978</v>
      </c>
      <c r="CB267" s="195"/>
      <c r="CC267" s="93">
        <f t="shared" ref="CC267" si="6559">$L268*CC268+$L299*CC299+$L313*CC313</f>
        <v>0.99999999999999978</v>
      </c>
      <c r="CD267" s="195"/>
      <c r="CE267" s="93">
        <f t="shared" ref="CE267" si="6560">$L268*CE268+$L299*CE299+$L313*CE313</f>
        <v>0.99999999999999978</v>
      </c>
      <c r="CF267" s="195"/>
      <c r="CG267" s="93">
        <f t="shared" ref="CG267" si="6561">$L268*CG268+$L299*CG299+$L313*CG313</f>
        <v>0.99999999999999978</v>
      </c>
      <c r="CH267" s="195"/>
      <c r="CI267" s="93">
        <f t="shared" ref="CI267" si="6562">$L268*CI268+$L299*CI299+$L313*CI313</f>
        <v>0.99999999999999978</v>
      </c>
      <c r="CJ267" s="195"/>
      <c r="CK267" s="93">
        <f t="shared" ref="CK267" si="6563">$L268*CK268+$L299*CK299+$L313*CK313</f>
        <v>0.99999999999999978</v>
      </c>
      <c r="CL267" s="195"/>
      <c r="CM267" s="93">
        <f t="shared" ref="CM267" si="6564">$L268*CM268+$L299*CM299+$L313*CM313</f>
        <v>0.99999999999999978</v>
      </c>
    </row>
    <row r="268" spans="1:91" s="100" customFormat="1" ht="14.1" customHeight="1">
      <c r="A268" s="74">
        <f t="shared" si="6554"/>
        <v>406</v>
      </c>
      <c r="B268" s="179" t="s">
        <v>117</v>
      </c>
      <c r="C268" s="180"/>
      <c r="D268" s="111">
        <v>478</v>
      </c>
      <c r="E268" s="111">
        <v>55</v>
      </c>
      <c r="F268" s="181">
        <v>45271</v>
      </c>
      <c r="G268" s="181">
        <v>45325</v>
      </c>
      <c r="H268" s="103"/>
      <c r="I268" s="103"/>
      <c r="J268" s="104"/>
      <c r="K268" s="105"/>
      <c r="L268" s="106">
        <f>D268/$D$267</f>
        <v>0.56301531213191991</v>
      </c>
      <c r="M268" s="107">
        <f>$L269*M269+$L280*M280+$L288*M288+$L298*M298</f>
        <v>0.99999999999999978</v>
      </c>
      <c r="N268" s="107">
        <f>$L269*N269+$L280*N280+$L288*N288+$L298*N298</f>
        <v>0.99999999999999978</v>
      </c>
      <c r="O268" s="108">
        <f t="shared" si="5157"/>
        <v>0</v>
      </c>
      <c r="P268" s="109"/>
      <c r="T268" s="196"/>
      <c r="U268" s="107">
        <f>$L269*U269+$L280*U280+$L288*U288+$L298*U298</f>
        <v>0</v>
      </c>
      <c r="V268" s="196"/>
      <c r="W268" s="107">
        <f>$L269*W269+$L280*W280+$L288*W288+$L298*W298</f>
        <v>0</v>
      </c>
      <c r="X268" s="196"/>
      <c r="Y268" s="107">
        <f>$L269*Y269+$L280*Y280+$L288*Y288+$L298*Y298</f>
        <v>0</v>
      </c>
      <c r="Z268" s="196"/>
      <c r="AA268" s="107">
        <f>$L269*AA269+$L280*AA280+$L288*AA288+$L298*AA298</f>
        <v>0</v>
      </c>
      <c r="AB268" s="196"/>
      <c r="AC268" s="107">
        <f>$L269*AC269+$L280*AC280+$L288*AC288+$L298*AC298</f>
        <v>0</v>
      </c>
      <c r="AD268" s="196"/>
      <c r="AE268" s="107">
        <f>$L269*AE269+$L280*AE280+$L288*AE288+$L298*AE298</f>
        <v>0</v>
      </c>
      <c r="AF268" s="196"/>
      <c r="AG268" s="107">
        <f>$L269*AG269+$L280*AG280+$L288*AG288+$L298*AG298</f>
        <v>0</v>
      </c>
      <c r="AH268" s="196"/>
      <c r="AI268" s="107">
        <f>$L269*AI269+$L280*AI280+$L288*AI288+$L298*AI298</f>
        <v>0</v>
      </c>
      <c r="AJ268" s="196"/>
      <c r="AK268" s="107">
        <f>$L269*AK269+$L280*AK280+$L288*AK288+$L298*AK298</f>
        <v>1.6736401673640169E-2</v>
      </c>
      <c r="AL268" s="196"/>
      <c r="AM268" s="107">
        <f>$L269*AM269+$L280*AM280+$L288*AM288+$L298*AM298</f>
        <v>0.11506276150627613</v>
      </c>
      <c r="AN268" s="196"/>
      <c r="AO268" s="107">
        <f>$L269*AO269+$L280*AO280+$L288*AO288+$L298*AO298</f>
        <v>0.27824267782426776</v>
      </c>
      <c r="AP268" s="196"/>
      <c r="AQ268" s="107">
        <f>$L269*AQ269+$L280*AQ280+$L288*AQ288+$L298*AQ298</f>
        <v>0.50627615062761511</v>
      </c>
      <c r="AR268" s="196"/>
      <c r="AS268" s="107">
        <f>$L269*AS269+$L280*AS280+$L288*AS288+$L298*AS298</f>
        <v>0.70083682008368187</v>
      </c>
      <c r="AT268" s="196"/>
      <c r="AU268" s="107">
        <f>$L269*AU269+$L280*AU280+$L288*AU288+$L298*AU298</f>
        <v>0.86401673640167354</v>
      </c>
      <c r="AV268" s="196"/>
      <c r="AW268" s="107">
        <f>$L269*AW269+$L280*AW280+$L288*AW288+$L298*AW298</f>
        <v>0.95188284518828437</v>
      </c>
      <c r="AX268" s="196"/>
      <c r="AY268" s="107">
        <f>$L269*AY269+$L280*AY280+$L288*AY288+$L298*AY298</f>
        <v>0.99372384937238478</v>
      </c>
      <c r="AZ268" s="196"/>
      <c r="BA268" s="107">
        <f>$L269*BA269+$L280*BA280+$L288*BA288+$L298*BA298</f>
        <v>0.99999999999999978</v>
      </c>
      <c r="BB268" s="196"/>
      <c r="BC268" s="107">
        <f>$L269*BC269+$L280*BC280+$L288*BC288+$L298*BC298</f>
        <v>0.99999999999999978</v>
      </c>
      <c r="BD268" s="196"/>
      <c r="BE268" s="107">
        <f>$L269*BE269+$L280*BE280+$L288*BE288+$L298*BE298</f>
        <v>0.99999999999999978</v>
      </c>
      <c r="BF268" s="196"/>
      <c r="BG268" s="107">
        <f>$L269*BG269+$L280*BG280+$L288*BG288+$L298*BG298</f>
        <v>0.99999999999999978</v>
      </c>
      <c r="BH268" s="196"/>
      <c r="BI268" s="107">
        <f>$L269*BI269+$L280*BI280+$L288*BI288+$L298*BI298</f>
        <v>0.99999999999999978</v>
      </c>
      <c r="BJ268" s="196"/>
      <c r="BK268" s="107">
        <f>$L269*BK269+$L280*BK280+$L288*BK288+$L298*BK298</f>
        <v>0.99999999999999978</v>
      </c>
      <c r="BL268" s="196"/>
      <c r="BM268" s="107">
        <f>$L269*BM269+$L280*BM280+$L288*BM288+$L298*BM298</f>
        <v>0.99999999999999978</v>
      </c>
      <c r="BN268" s="196"/>
      <c r="BO268" s="107">
        <f>$L269*BO269+$L280*BO280+$L288*BO288+$L298*BO298</f>
        <v>0.99999999999999978</v>
      </c>
      <c r="BP268" s="196"/>
      <c r="BQ268" s="107">
        <f>$L269*BQ269+$L280*BQ280+$L288*BQ288+$L298*BQ298</f>
        <v>0.99999999999999978</v>
      </c>
      <c r="BR268" s="196"/>
      <c r="BS268" s="107">
        <f>$L269*BS269+$L280*BS280+$L288*BS288+$L298*BS298</f>
        <v>0.99999999999999978</v>
      </c>
      <c r="BT268" s="196"/>
      <c r="BU268" s="107">
        <f t="shared" ref="BU268" si="6565">$L269*BU269+$L280*BU280+$L288*BU288+$L298*BU298</f>
        <v>0.99999999999999978</v>
      </c>
      <c r="BV268" s="196"/>
      <c r="BW268" s="107">
        <f t="shared" ref="BW268" si="6566">$L269*BW269+$L280*BW280+$L288*BW288+$L298*BW298</f>
        <v>0.99999999999999978</v>
      </c>
      <c r="BX268" s="196"/>
      <c r="BY268" s="107">
        <f t="shared" ref="BY268" si="6567">$L269*BY269+$L280*BY280+$L288*BY288+$L298*BY298</f>
        <v>0.99999999999999978</v>
      </c>
      <c r="BZ268" s="196"/>
      <c r="CA268" s="107">
        <f t="shared" ref="CA268" si="6568">$L269*CA269+$L280*CA280+$L288*CA288+$L298*CA298</f>
        <v>0.99999999999999978</v>
      </c>
      <c r="CB268" s="196"/>
      <c r="CC268" s="107">
        <f t="shared" ref="CC268" si="6569">$L269*CC269+$L280*CC280+$L288*CC288+$L298*CC298</f>
        <v>0.99999999999999978</v>
      </c>
      <c r="CD268" s="196"/>
      <c r="CE268" s="107">
        <f t="shared" ref="CE268" si="6570">$L269*CE269+$L280*CE280+$L288*CE288+$L298*CE298</f>
        <v>0.99999999999999978</v>
      </c>
      <c r="CF268" s="196"/>
      <c r="CG268" s="107">
        <f t="shared" ref="CG268" si="6571">$L269*CG269+$L280*CG280+$L288*CG288+$L298*CG298</f>
        <v>0.99999999999999978</v>
      </c>
      <c r="CH268" s="196"/>
      <c r="CI268" s="107">
        <f t="shared" ref="CI268" si="6572">$L269*CI269+$L280*CI280+$L288*CI288+$L298*CI298</f>
        <v>0.99999999999999978</v>
      </c>
      <c r="CJ268" s="196"/>
      <c r="CK268" s="107">
        <f t="shared" ref="CK268" si="6573">$L269*CK269+$L280*CK280+$L288*CK288+$L298*CK298</f>
        <v>0.99999999999999978</v>
      </c>
      <c r="CL268" s="196"/>
      <c r="CM268" s="107">
        <f t="shared" ref="CM268" si="6574">$L269*CM269+$L280*CM280+$L288*CM288+$L298*CM298</f>
        <v>0.99999999999999978</v>
      </c>
    </row>
    <row r="269" spans="1:91" s="112" customFormat="1" ht="14.1" customHeight="1">
      <c r="A269" s="74">
        <f t="shared" si="6554"/>
        <v>407</v>
      </c>
      <c r="B269" s="182" t="s">
        <v>48</v>
      </c>
      <c r="C269" s="183"/>
      <c r="D269" s="124">
        <v>188</v>
      </c>
      <c r="E269" s="124">
        <v>40</v>
      </c>
      <c r="F269" s="184">
        <v>45271</v>
      </c>
      <c r="G269" s="184">
        <v>45310</v>
      </c>
      <c r="H269" s="115"/>
      <c r="I269" s="115"/>
      <c r="J269" s="116"/>
      <c r="K269" s="122"/>
      <c r="L269" s="123">
        <f>D269/$D$268</f>
        <v>0.39330543933054396</v>
      </c>
      <c r="M269" s="119" cm="1">
        <f t="array" ref="M269">SUMPRODUCT($L270:$L279*M270:M279)</f>
        <v>0.99999999999999978</v>
      </c>
      <c r="N269" s="119" cm="1">
        <f t="array" ref="N269">SUMPRODUCT($L270:$L279*N270:N279)</f>
        <v>0.99999999999999978</v>
      </c>
      <c r="O269" s="120">
        <f t="shared" si="5157"/>
        <v>0</v>
      </c>
      <c r="P269" s="121"/>
      <c r="T269" s="197"/>
      <c r="U269" s="119" cm="1">
        <f t="array" ref="U269">SUMPRODUCT($L270:$L279*U270:U279)</f>
        <v>0</v>
      </c>
      <c r="V269" s="197"/>
      <c r="W269" s="119" cm="1">
        <f t="array" ref="W269">SUMPRODUCT($L270:$L279*W270:W279)</f>
        <v>0</v>
      </c>
      <c r="X269" s="197"/>
      <c r="Y269" s="119" cm="1">
        <f t="array" ref="Y269">SUMPRODUCT($L270:$L279*Y270:Y279)</f>
        <v>0</v>
      </c>
      <c r="Z269" s="197"/>
      <c r="AA269" s="119" cm="1">
        <f t="array" ref="AA269">SUMPRODUCT($L270:$L279*AA270:AA279)</f>
        <v>0</v>
      </c>
      <c r="AB269" s="197"/>
      <c r="AC269" s="119" cm="1">
        <f t="array" ref="AC269">SUMPRODUCT($L270:$L279*AC270:AC279)</f>
        <v>0</v>
      </c>
      <c r="AD269" s="197"/>
      <c r="AE269" s="119" cm="1">
        <f t="array" ref="AE269">SUMPRODUCT($L270:$L279*AE270:AE279)</f>
        <v>0</v>
      </c>
      <c r="AF269" s="197"/>
      <c r="AG269" s="119" cm="1">
        <f t="array" ref="AG269">SUMPRODUCT($L270:$L279*AG270:AG279)</f>
        <v>0</v>
      </c>
      <c r="AH269" s="197"/>
      <c r="AI269" s="119" cm="1">
        <f t="array" ref="AI269">SUMPRODUCT($L270:$L279*AI270:AI279)</f>
        <v>0</v>
      </c>
      <c r="AJ269" s="197"/>
      <c r="AK269" s="119" cm="1">
        <f t="array" ref="AK269">SUMPRODUCT($L270:$L279*AK270:AK279)</f>
        <v>3.7234042553191495E-2</v>
      </c>
      <c r="AL269" s="197"/>
      <c r="AM269" s="119" cm="1">
        <f t="array" ref="AM269">SUMPRODUCT($L270:$L279*AM270:AM279)</f>
        <v>0.19148936170212763</v>
      </c>
      <c r="AN269" s="197"/>
      <c r="AO269" s="119" cm="1">
        <f t="array" ref="AO269">SUMPRODUCT($L270:$L279*AO270:AO279)</f>
        <v>0.42553191489361697</v>
      </c>
      <c r="AP269" s="197"/>
      <c r="AQ269" s="119" cm="1">
        <f t="array" ref="AQ269">SUMPRODUCT($L270:$L279*AQ270:AQ279)</f>
        <v>0.71276595744680848</v>
      </c>
      <c r="AR269" s="197"/>
      <c r="AS269" s="119" cm="1">
        <f t="array" ref="AS269">SUMPRODUCT($L270:$L279*AS270:AS279)</f>
        <v>0.89361702127659548</v>
      </c>
      <c r="AT269" s="197"/>
      <c r="AU269" s="119" cm="1">
        <f t="array" ref="AU269">SUMPRODUCT($L270:$L279*AU270:AU279)</f>
        <v>0.99468085106382953</v>
      </c>
      <c r="AV269" s="197"/>
      <c r="AW269" s="119" cm="1">
        <f t="array" ref="AW269">SUMPRODUCT($L270:$L279*AW270:AW279)</f>
        <v>0.99999999999999978</v>
      </c>
      <c r="AX269" s="197"/>
      <c r="AY269" s="119" cm="1">
        <f t="array" ref="AY269">SUMPRODUCT($L270:$L279*AY270:AY279)</f>
        <v>0.99999999999999978</v>
      </c>
      <c r="AZ269" s="197"/>
      <c r="BA269" s="119" cm="1">
        <f t="array" ref="BA269">SUMPRODUCT($L270:$L279*BA270:BA279)</f>
        <v>0.99999999999999978</v>
      </c>
      <c r="BB269" s="197"/>
      <c r="BC269" s="119" cm="1">
        <f t="array" ref="BC269">SUMPRODUCT($L270:$L279*BC270:BC279)</f>
        <v>0.99999999999999978</v>
      </c>
      <c r="BD269" s="197"/>
      <c r="BE269" s="119" cm="1">
        <f t="array" ref="BE269">SUMPRODUCT($L270:$L279*BE270:BE279)</f>
        <v>0.99999999999999978</v>
      </c>
      <c r="BF269" s="197"/>
      <c r="BG269" s="119" cm="1">
        <f t="array" ref="BG269">SUMPRODUCT($L270:$L279*BG270:BG279)</f>
        <v>0.99999999999999978</v>
      </c>
      <c r="BH269" s="197"/>
      <c r="BI269" s="119" cm="1">
        <f t="array" ref="BI269">SUMPRODUCT($L270:$L279*BI270:BI279)</f>
        <v>0.99999999999999978</v>
      </c>
      <c r="BJ269" s="197"/>
      <c r="BK269" s="119" cm="1">
        <f t="array" ref="BK269">SUMPRODUCT($L270:$L279*BK270:BK279)</f>
        <v>0.99999999999999978</v>
      </c>
      <c r="BL269" s="197"/>
      <c r="BM269" s="119" cm="1">
        <f t="array" ref="BM269">SUMPRODUCT($L270:$L279*BM270:BM279)</f>
        <v>0.99999999999999978</v>
      </c>
      <c r="BN269" s="197"/>
      <c r="BO269" s="119" cm="1">
        <f t="array" ref="BO269">SUMPRODUCT($L270:$L279*BO270:BO279)</f>
        <v>0.99999999999999978</v>
      </c>
      <c r="BP269" s="197"/>
      <c r="BQ269" s="119" cm="1">
        <f t="array" ref="BQ269">SUMPRODUCT($L270:$L279*BQ270:BQ279)</f>
        <v>0.99999999999999978</v>
      </c>
      <c r="BR269" s="197"/>
      <c r="BS269" s="119" cm="1">
        <f t="array" ref="BS269">SUMPRODUCT($L270:$L279*BS270:BS279)</f>
        <v>0.99999999999999978</v>
      </c>
      <c r="BT269" s="197"/>
      <c r="BU269" s="119" cm="1">
        <f t="array" ref="BU269">SUMPRODUCT($L270:$L279*BU270:BU279)</f>
        <v>0.99999999999999978</v>
      </c>
      <c r="BV269" s="197"/>
      <c r="BW269" s="119" cm="1">
        <f t="array" ref="BW269">SUMPRODUCT($L270:$L279*BW270:BW279)</f>
        <v>0.99999999999999978</v>
      </c>
      <c r="BX269" s="197"/>
      <c r="BY269" s="119" cm="1">
        <f t="array" ref="BY269">SUMPRODUCT($L270:$L279*BY270:BY279)</f>
        <v>0.99999999999999978</v>
      </c>
      <c r="BZ269" s="197"/>
      <c r="CA269" s="119" cm="1">
        <f t="array" ref="CA269">SUMPRODUCT($L270:$L279*CA270:CA279)</f>
        <v>0.99999999999999978</v>
      </c>
      <c r="CB269" s="197"/>
      <c r="CC269" s="119" cm="1">
        <f t="array" ref="CC269">SUMPRODUCT($L270:$L279*CC270:CC279)</f>
        <v>0.99999999999999978</v>
      </c>
      <c r="CD269" s="197"/>
      <c r="CE269" s="119" cm="1">
        <f t="array" ref="CE269">SUMPRODUCT($L270:$L279*CE270:CE279)</f>
        <v>0.99999999999999978</v>
      </c>
      <c r="CF269" s="197"/>
      <c r="CG269" s="119" cm="1">
        <f t="array" ref="CG269">SUMPRODUCT($L270:$L279*CG270:CG279)</f>
        <v>0.99999999999999978</v>
      </c>
      <c r="CH269" s="197"/>
      <c r="CI269" s="119" cm="1">
        <f t="array" ref="CI269">SUMPRODUCT($L270:$L279*CI270:CI279)</f>
        <v>0.99999999999999978</v>
      </c>
      <c r="CJ269" s="197"/>
      <c r="CK269" s="119" cm="1">
        <f t="array" ref="CK269">SUMPRODUCT($L270:$L279*CK270:CK279)</f>
        <v>0.99999999999999978</v>
      </c>
      <c r="CL269" s="197"/>
      <c r="CM269" s="119" cm="1">
        <f t="array" ref="CM269">SUMPRODUCT($L270:$L279*CM270:CM279)</f>
        <v>0.99999999999999978</v>
      </c>
    </row>
    <row r="270" spans="1:91" s="142" customFormat="1" ht="14.1" customHeight="1">
      <c r="A270" s="74">
        <f t="shared" si="6554"/>
        <v>408</v>
      </c>
      <c r="B270" s="173" t="s">
        <v>49</v>
      </c>
      <c r="C270" s="174"/>
      <c r="D270" s="140">
        <v>20</v>
      </c>
      <c r="E270" s="140">
        <v>20</v>
      </c>
      <c r="F270" s="175">
        <v>45271</v>
      </c>
      <c r="G270" s="175">
        <v>45290</v>
      </c>
      <c r="H270" s="144">
        <v>100</v>
      </c>
      <c r="I270" s="144">
        <v>100</v>
      </c>
      <c r="J270" s="145" t="s">
        <v>32</v>
      </c>
      <c r="K270" s="141">
        <f t="shared" ref="K270:K279" si="6575">IF(OR(F270="",G270="",H270=""),0,MIN(MAX(IF(F270&gt;$O$1,0,(((G270-F270)-(G270-$O$1))*(10/E270)/10)),0),1)*H270)</f>
        <v>100</v>
      </c>
      <c r="L270" s="55">
        <f t="shared" ref="L270:L279" si="6576">D270/$D$269</f>
        <v>0.10638297872340426</v>
      </c>
      <c r="M270" s="147">
        <f t="shared" ref="M270:M279" si="6577">IF(OR(H270=0,K270=0),0,K270/H270)</f>
        <v>1</v>
      </c>
      <c r="N270" s="148">
        <f t="shared" ref="N270:N279" si="6578">IF(OR(H270=0,I270=0),0,I270/H270)</f>
        <v>1</v>
      </c>
      <c r="O270" s="149">
        <f t="shared" si="5157"/>
        <v>0</v>
      </c>
      <c r="P270" s="150"/>
      <c r="T270" s="194">
        <f t="shared" ref="T270:T279" si="6579">IF(OR($F270="",$G270="",$H270=""),0,MIN(MAX(IF($F270&gt;U$1,0,((($G270-$F270)-($G270-U$1))*(10/$E270)/10)),0),1)*$H270)</f>
        <v>0</v>
      </c>
      <c r="U270" s="147">
        <f t="shared" ref="U270:W279" si="6580">IF(OR($H270=0,T270=0),0,T270/$H270)</f>
        <v>0</v>
      </c>
      <c r="V270" s="194">
        <f t="shared" ref="V270:V279" si="6581">IF(OR($F270="",$G270="",$H270=""),0,MIN(MAX(IF($F270&gt;W$1,0,((($G270-$F270)-($G270-W$1))*(10/$E270)/10)),0),1)*$H270)</f>
        <v>0</v>
      </c>
      <c r="W270" s="147">
        <f t="shared" si="6580"/>
        <v>0</v>
      </c>
      <c r="X270" s="194">
        <f t="shared" ref="X270:X279" si="6582">IF(OR($F270="",$G270="",$H270=""),0,MIN(MAX(IF($F270&gt;Y$1,0,((($G270-$F270)-($G270-Y$1))*(10/$E270)/10)),0),1)*$H270)</f>
        <v>0</v>
      </c>
      <c r="Y270" s="147">
        <f t="shared" ref="Y270" si="6583">IF(OR($H270=0,X270=0),0,X270/$H270)</f>
        <v>0</v>
      </c>
      <c r="Z270" s="194">
        <f t="shared" ref="Z270:Z279" si="6584">IF(OR($F270="",$G270="",$H270=""),0,MIN(MAX(IF($F270&gt;AA$1,0,((($G270-$F270)-($G270-AA$1))*(10/$E270)/10)),0),1)*$H270)</f>
        <v>0</v>
      </c>
      <c r="AA270" s="147">
        <f t="shared" ref="AA270" si="6585">IF(OR($H270=0,Z270=0),0,Z270/$H270)</f>
        <v>0</v>
      </c>
      <c r="AB270" s="194">
        <f t="shared" ref="AB270:AB279" si="6586">IF(OR($F270="",$G270="",$H270=""),0,MIN(MAX(IF($F270&gt;AC$1,0,((($G270-$F270)-($G270-AC$1))*(10/$E270)/10)),0),1)*$H270)</f>
        <v>0</v>
      </c>
      <c r="AC270" s="147">
        <f t="shared" ref="AC270" si="6587">IF(OR($H270=0,AB270=0),0,AB270/$H270)</f>
        <v>0</v>
      </c>
      <c r="AD270" s="194">
        <f t="shared" ref="AD270:AD279" si="6588">IF(OR($F270="",$G270="",$H270=""),0,MIN(MAX(IF($F270&gt;AE$1,0,((($G270-$F270)-($G270-AE$1))*(10/$E270)/10)),0),1)*$H270)</f>
        <v>0</v>
      </c>
      <c r="AE270" s="147">
        <f t="shared" ref="AE270" si="6589">IF(OR($H270=0,AD270=0),0,AD270/$H270)</f>
        <v>0</v>
      </c>
      <c r="AF270" s="194">
        <f t="shared" ref="AF270:AF279" si="6590">IF(OR($F270="",$G270="",$H270=""),0,MIN(MAX(IF($F270&gt;AG$1,0,((($G270-$F270)-($G270-AG$1))*(10/$E270)/10)),0),1)*$H270)</f>
        <v>0</v>
      </c>
      <c r="AG270" s="147">
        <f t="shared" ref="AG270" si="6591">IF(OR($H270=0,AF270=0),0,AF270/$H270)</f>
        <v>0</v>
      </c>
      <c r="AH270" s="194">
        <f t="shared" ref="AH270:AH279" si="6592">IF(OR($F270="",$G270="",$H270=""),0,MIN(MAX(IF($F270&gt;AI$1,0,((($G270-$F270)-($G270-AI$1))*(10/$E270)/10)),0),1)*$H270)</f>
        <v>0</v>
      </c>
      <c r="AI270" s="147">
        <f t="shared" ref="AI270" si="6593">IF(OR($H270=0,AH270=0),0,AH270/$H270)</f>
        <v>0</v>
      </c>
      <c r="AJ270" s="194">
        <f t="shared" ref="AJ270:AJ279" si="6594">IF(OR($F270="",$G270="",$H270=""),0,MIN(MAX(IF($F270&gt;AK$1,0,((($G270-$F270)-($G270-AK$1))*(10/$E270)/10)),0),1)*$H270)</f>
        <v>20</v>
      </c>
      <c r="AK270" s="147">
        <f t="shared" ref="AK270" si="6595">IF(OR($H270=0,AJ270=0),0,AJ270/$H270)</f>
        <v>0.2</v>
      </c>
      <c r="AL270" s="194">
        <f t="shared" ref="AL270:AL279" si="6596">IF(OR($F270="",$G270="",$H270=""),0,MIN(MAX(IF($F270&gt;AM$1,0,((($G270-$F270)-($G270-AM$1))*(10/$E270)/10)),0),1)*$H270)</f>
        <v>55.000000000000007</v>
      </c>
      <c r="AM270" s="147">
        <f t="shared" ref="AM270" si="6597">IF(OR($H270=0,AL270=0),0,AL270/$H270)</f>
        <v>0.55000000000000004</v>
      </c>
      <c r="AN270" s="194">
        <f t="shared" ref="AN270:AN279" si="6598">IF(OR($F270="",$G270="",$H270=""),0,MIN(MAX(IF($F270&gt;AO$1,0,((($G270-$F270)-($G270-AO$1))*(10/$E270)/10)),0),1)*$H270)</f>
        <v>90</v>
      </c>
      <c r="AO270" s="147">
        <f t="shared" ref="AO270" si="6599">IF(OR($H270=0,AN270=0),0,AN270/$H270)</f>
        <v>0.9</v>
      </c>
      <c r="AP270" s="194">
        <f t="shared" ref="AP270:AP279" si="6600">IF(OR($F270="",$G270="",$H270=""),0,MIN(MAX(IF($F270&gt;AQ$1,0,((($G270-$F270)-($G270-AQ$1))*(10/$E270)/10)),0),1)*$H270)</f>
        <v>100</v>
      </c>
      <c r="AQ270" s="147">
        <f t="shared" ref="AQ270" si="6601">IF(OR($H270=0,AP270=0),0,AP270/$H270)</f>
        <v>1</v>
      </c>
      <c r="AR270" s="194">
        <f t="shared" ref="AR270:AR279" si="6602">IF(OR($F270="",$G270="",$H270=""),0,MIN(MAX(IF($F270&gt;AS$1,0,((($G270-$F270)-($G270-AS$1))*(10/$E270)/10)),0),1)*$H270)</f>
        <v>100</v>
      </c>
      <c r="AS270" s="147">
        <f t="shared" ref="AS270" si="6603">IF(OR($H270=0,AR270=0),0,AR270/$H270)</f>
        <v>1</v>
      </c>
      <c r="AT270" s="194">
        <f t="shared" ref="AT270:AT279" si="6604">IF(OR($F270="",$G270="",$H270=""),0,MIN(MAX(IF($F270&gt;AU$1,0,((($G270-$F270)-($G270-AU$1))*(10/$E270)/10)),0),1)*$H270)</f>
        <v>100</v>
      </c>
      <c r="AU270" s="147">
        <f t="shared" ref="AU270" si="6605">IF(OR($H270=0,AT270=0),0,AT270/$H270)</f>
        <v>1</v>
      </c>
      <c r="AV270" s="194">
        <f t="shared" ref="AV270:AV279" si="6606">IF(OR($F270="",$G270="",$H270=""),0,MIN(MAX(IF($F270&gt;AW$1,0,((($G270-$F270)-($G270-AW$1))*(10/$E270)/10)),0),1)*$H270)</f>
        <v>100</v>
      </c>
      <c r="AW270" s="147">
        <f t="shared" ref="AW270" si="6607">IF(OR($H270=0,AV270=0),0,AV270/$H270)</f>
        <v>1</v>
      </c>
      <c r="AX270" s="194">
        <f t="shared" ref="AX270:AX279" si="6608">IF(OR($F270="",$G270="",$H270=""),0,MIN(MAX(IF($F270&gt;AY$1,0,((($G270-$F270)-($G270-AY$1))*(10/$E270)/10)),0),1)*$H270)</f>
        <v>100</v>
      </c>
      <c r="AY270" s="147">
        <f t="shared" ref="AY270" si="6609">IF(OR($H270=0,AX270=0),0,AX270/$H270)</f>
        <v>1</v>
      </c>
      <c r="AZ270" s="194">
        <f t="shared" ref="AZ270:AZ279" si="6610">IF(OR($F270="",$G270="",$H270=""),0,MIN(MAX(IF($F270&gt;BA$1,0,((($G270-$F270)-($G270-BA$1))*(10/$E270)/10)),0),1)*$H270)</f>
        <v>100</v>
      </c>
      <c r="BA270" s="147">
        <f t="shared" ref="BA270" si="6611">IF(OR($H270=0,AZ270=0),0,AZ270/$H270)</f>
        <v>1</v>
      </c>
      <c r="BB270" s="194">
        <f t="shared" ref="BB270:BB279" si="6612">IF(OR($F270="",$G270="",$H270=""),0,MIN(MAX(IF($F270&gt;BC$1,0,((($G270-$F270)-($G270-BC$1))*(10/$E270)/10)),0),1)*$H270)</f>
        <v>100</v>
      </c>
      <c r="BC270" s="147">
        <f t="shared" ref="BC270" si="6613">IF(OR($H270=0,BB270=0),0,BB270/$H270)</f>
        <v>1</v>
      </c>
      <c r="BD270" s="194">
        <f t="shared" ref="BD270:BD279" si="6614">IF(OR($F270="",$G270="",$H270=""),0,MIN(MAX(IF($F270&gt;BE$1,0,((($G270-$F270)-($G270-BE$1))*(10/$E270)/10)),0),1)*$H270)</f>
        <v>100</v>
      </c>
      <c r="BE270" s="147">
        <f t="shared" ref="BE270" si="6615">IF(OR($H270=0,BD270=0),0,BD270/$H270)</f>
        <v>1</v>
      </c>
      <c r="BF270" s="194">
        <f t="shared" ref="BF270:BF279" si="6616">IF(OR($F270="",$G270="",$H270=""),0,MIN(MAX(IF($F270&gt;BG$1,0,((($G270-$F270)-($G270-BG$1))*(10/$E270)/10)),0),1)*$H270)</f>
        <v>100</v>
      </c>
      <c r="BG270" s="147">
        <f t="shared" ref="BG270" si="6617">IF(OR($H270=0,BF270=0),0,BF270/$H270)</f>
        <v>1</v>
      </c>
      <c r="BH270" s="194">
        <f t="shared" ref="BH270:BH279" si="6618">IF(OR($F270="",$G270="",$H270=""),0,MIN(MAX(IF($F270&gt;BI$1,0,((($G270-$F270)-($G270-BI$1))*(10/$E270)/10)),0),1)*$H270)</f>
        <v>100</v>
      </c>
      <c r="BI270" s="147">
        <f t="shared" ref="BI270" si="6619">IF(OR($H270=0,BH270=0),0,BH270/$H270)</f>
        <v>1</v>
      </c>
      <c r="BJ270" s="194">
        <f t="shared" ref="BJ270:BJ279" si="6620">IF(OR($F270="",$G270="",$H270=""),0,MIN(MAX(IF($F270&gt;BK$1,0,((($G270-$F270)-($G270-BK$1))*(10/$E270)/10)),0),1)*$H270)</f>
        <v>100</v>
      </c>
      <c r="BK270" s="147">
        <f t="shared" ref="BK270" si="6621">IF(OR($H270=0,BJ270=0),0,BJ270/$H270)</f>
        <v>1</v>
      </c>
      <c r="BL270" s="194">
        <f t="shared" ref="BL270:BL279" si="6622">IF(OR($F270="",$G270="",$H270=""),0,MIN(MAX(IF($F270&gt;BM$1,0,((($G270-$F270)-($G270-BM$1))*(10/$E270)/10)),0),1)*$H270)</f>
        <v>100</v>
      </c>
      <c r="BM270" s="147">
        <f t="shared" ref="BM270" si="6623">IF(OR($H270=0,BL270=0),0,BL270/$H270)</f>
        <v>1</v>
      </c>
      <c r="BN270" s="194">
        <f t="shared" ref="BN270:BN279" si="6624">IF(OR($F270="",$G270="",$H270=""),0,MIN(MAX(IF($F270&gt;BO$1,0,((($G270-$F270)-($G270-BO$1))*(10/$E270)/10)),0),1)*$H270)</f>
        <v>100</v>
      </c>
      <c r="BO270" s="147">
        <f t="shared" ref="BO270" si="6625">IF(OR($H270=0,BN270=0),0,BN270/$H270)</f>
        <v>1</v>
      </c>
      <c r="BP270" s="194">
        <f t="shared" ref="BP270:BP279" si="6626">IF(OR($F270="",$G270="",$H270=""),0,MIN(MAX(IF($F270&gt;BQ$1,0,((($G270-$F270)-($G270-BQ$1))*(10/$E270)/10)),0),1)*$H270)</f>
        <v>100</v>
      </c>
      <c r="BQ270" s="147">
        <f t="shared" ref="BQ270" si="6627">IF(OR($H270=0,BP270=0),0,BP270/$H270)</f>
        <v>1</v>
      </c>
      <c r="BR270" s="194">
        <f t="shared" ref="BR270:BR279" si="6628">IF(OR($F270="",$G270="",$H270=""),0,MIN(MAX(IF($F270&gt;BS$1,0,((($G270-$F270)-($G270-BS$1))*(10/$E270)/10)),0),1)*$H270)</f>
        <v>100</v>
      </c>
      <c r="BS270" s="147">
        <f t="shared" ref="BS270" si="6629">IF(OR($H270=0,BR270=0),0,BR270/$H270)</f>
        <v>1</v>
      </c>
      <c r="BT270" s="194">
        <f t="shared" ref="BT270:BT279" si="6630">IF(OR($F270="",$G270="",$H270=""),0,MIN(MAX(IF($F270&gt;BU$1,0,((($G270-$F270)-($G270-BU$1))*(10/$E270)/10)),0),1)*$H270)</f>
        <v>100</v>
      </c>
      <c r="BU270" s="147">
        <f t="shared" ref="BU270:BU279" si="6631">IF(OR($H270=0,BT270=0),0,BT270/$H270)</f>
        <v>1</v>
      </c>
      <c r="BV270" s="194">
        <f t="shared" ref="BV270:BV279" si="6632">IF(OR($F270="",$G270="",$H270=""),0,MIN(MAX(IF($F270&gt;BW$1,0,((($G270-$F270)-($G270-BW$1))*(10/$E270)/10)),0),1)*$H270)</f>
        <v>100</v>
      </c>
      <c r="BW270" s="147">
        <f t="shared" ref="BW270:BW279" si="6633">IF(OR($H270=0,BV270=0),0,BV270/$H270)</f>
        <v>1</v>
      </c>
      <c r="BX270" s="194">
        <f t="shared" ref="BX270:BX279" si="6634">IF(OR($F270="",$G270="",$H270=""),0,MIN(MAX(IF($F270&gt;BY$1,0,((($G270-$F270)-($G270-BY$1))*(10/$E270)/10)),0),1)*$H270)</f>
        <v>100</v>
      </c>
      <c r="BY270" s="147">
        <f t="shared" ref="BY270:BY279" si="6635">IF(OR($H270=0,BX270=0),0,BX270/$H270)</f>
        <v>1</v>
      </c>
      <c r="BZ270" s="194">
        <f t="shared" ref="BZ270:BZ279" si="6636">IF(OR($F270="",$G270="",$H270=""),0,MIN(MAX(IF($F270&gt;CA$1,0,((($G270-$F270)-($G270-CA$1))*(10/$E270)/10)),0),1)*$H270)</f>
        <v>100</v>
      </c>
      <c r="CA270" s="147">
        <f t="shared" ref="CA270:CA279" si="6637">IF(OR($H270=0,BZ270=0),0,BZ270/$H270)</f>
        <v>1</v>
      </c>
      <c r="CB270" s="194">
        <f t="shared" ref="CB270:CB279" si="6638">IF(OR($F270="",$G270="",$H270=""),0,MIN(MAX(IF($F270&gt;CC$1,0,((($G270-$F270)-($G270-CC$1))*(10/$E270)/10)),0),1)*$H270)</f>
        <v>100</v>
      </c>
      <c r="CC270" s="147">
        <f t="shared" ref="CC270:CC279" si="6639">IF(OR($H270=0,CB270=0),0,CB270/$H270)</f>
        <v>1</v>
      </c>
      <c r="CD270" s="194">
        <f t="shared" ref="CD270:CD279" si="6640">IF(OR($F270="",$G270="",$H270=""),0,MIN(MAX(IF($F270&gt;CE$1,0,((($G270-$F270)-($G270-CE$1))*(10/$E270)/10)),0),1)*$H270)</f>
        <v>100</v>
      </c>
      <c r="CE270" s="147">
        <f t="shared" ref="CE270:CE279" si="6641">IF(OR($H270=0,CD270=0),0,CD270/$H270)</f>
        <v>1</v>
      </c>
      <c r="CF270" s="194">
        <f t="shared" ref="CF270:CF279" si="6642">IF(OR($F270="",$G270="",$H270=""),0,MIN(MAX(IF($F270&gt;CG$1,0,((($G270-$F270)-($G270-CG$1))*(10/$E270)/10)),0),1)*$H270)</f>
        <v>100</v>
      </c>
      <c r="CG270" s="147">
        <f t="shared" ref="CG270:CG279" si="6643">IF(OR($H270=0,CF270=0),0,CF270/$H270)</f>
        <v>1</v>
      </c>
      <c r="CH270" s="194">
        <f t="shared" ref="CH270:CH279" si="6644">IF(OR($F270="",$G270="",$H270=""),0,MIN(MAX(IF($F270&gt;CI$1,0,((($G270-$F270)-($G270-CI$1))*(10/$E270)/10)),0),1)*$H270)</f>
        <v>100</v>
      </c>
      <c r="CI270" s="147">
        <f t="shared" ref="CI270:CI279" si="6645">IF(OR($H270=0,CH270=0),0,CH270/$H270)</f>
        <v>1</v>
      </c>
      <c r="CJ270" s="194">
        <f t="shared" ref="CJ270:CJ279" si="6646">IF(OR($F270="",$G270="",$H270=""),0,MIN(MAX(IF($F270&gt;CK$1,0,((($G270-$F270)-($G270-CK$1))*(10/$E270)/10)),0),1)*$H270)</f>
        <v>100</v>
      </c>
      <c r="CK270" s="147">
        <f t="shared" ref="CK270:CK279" si="6647">IF(OR($H270=0,CJ270=0),0,CJ270/$H270)</f>
        <v>1</v>
      </c>
      <c r="CL270" s="194">
        <f t="shared" ref="CL270:CL279" si="6648">IF(OR($F270="",$G270="",$H270=""),0,MIN(MAX(IF($F270&gt;CM$1,0,((($G270-$F270)-($G270-CM$1))*(10/$E270)/10)),0),1)*$H270)</f>
        <v>100</v>
      </c>
      <c r="CM270" s="147">
        <f t="shared" ref="CM270:CM279" si="6649">IF(OR($H270=0,CL270=0),0,CL270/$H270)</f>
        <v>1</v>
      </c>
    </row>
    <row r="271" spans="1:91" s="142" customFormat="1" ht="14.1" customHeight="1">
      <c r="A271" s="74">
        <f t="shared" si="6554"/>
        <v>409</v>
      </c>
      <c r="B271" s="173" t="s">
        <v>50</v>
      </c>
      <c r="C271" s="174"/>
      <c r="D271" s="140">
        <v>21</v>
      </c>
      <c r="E271" s="140">
        <v>21</v>
      </c>
      <c r="F271" s="175">
        <v>45273</v>
      </c>
      <c r="G271" s="175">
        <v>45293</v>
      </c>
      <c r="H271" s="144">
        <v>100</v>
      </c>
      <c r="I271" s="144">
        <v>100</v>
      </c>
      <c r="J271" s="145" t="s">
        <v>32</v>
      </c>
      <c r="K271" s="141">
        <f t="shared" si="6575"/>
        <v>100</v>
      </c>
      <c r="L271" s="55">
        <f t="shared" si="6576"/>
        <v>0.11170212765957446</v>
      </c>
      <c r="M271" s="147">
        <f t="shared" si="6577"/>
        <v>1</v>
      </c>
      <c r="N271" s="148">
        <f t="shared" si="6578"/>
        <v>1</v>
      </c>
      <c r="O271" s="149">
        <f t="shared" si="5157"/>
        <v>0</v>
      </c>
      <c r="P271" s="150"/>
      <c r="T271" s="194">
        <f t="shared" si="6579"/>
        <v>0</v>
      </c>
      <c r="U271" s="147">
        <f t="shared" si="6580"/>
        <v>0</v>
      </c>
      <c r="V271" s="194">
        <f t="shared" si="6581"/>
        <v>0</v>
      </c>
      <c r="W271" s="147">
        <f t="shared" si="6580"/>
        <v>0</v>
      </c>
      <c r="X271" s="194">
        <f t="shared" si="6582"/>
        <v>0</v>
      </c>
      <c r="Y271" s="147">
        <f t="shared" ref="Y271" si="6650">IF(OR($H271=0,X271=0),0,X271/$H271)</f>
        <v>0</v>
      </c>
      <c r="Z271" s="194">
        <f t="shared" si="6584"/>
        <v>0</v>
      </c>
      <c r="AA271" s="147">
        <f t="shared" ref="AA271" si="6651">IF(OR($H271=0,Z271=0),0,Z271/$H271)</f>
        <v>0</v>
      </c>
      <c r="AB271" s="194">
        <f t="shared" si="6586"/>
        <v>0</v>
      </c>
      <c r="AC271" s="147">
        <f t="shared" ref="AC271" si="6652">IF(OR($H271=0,AB271=0),0,AB271/$H271)</f>
        <v>0</v>
      </c>
      <c r="AD271" s="194">
        <f t="shared" si="6588"/>
        <v>0</v>
      </c>
      <c r="AE271" s="147">
        <f t="shared" ref="AE271" si="6653">IF(OR($H271=0,AD271=0),0,AD271/$H271)</f>
        <v>0</v>
      </c>
      <c r="AF271" s="194">
        <f t="shared" si="6590"/>
        <v>0</v>
      </c>
      <c r="AG271" s="147">
        <f t="shared" ref="AG271" si="6654">IF(OR($H271=0,AF271=0),0,AF271/$H271)</f>
        <v>0</v>
      </c>
      <c r="AH271" s="194">
        <f t="shared" si="6592"/>
        <v>0</v>
      </c>
      <c r="AI271" s="147">
        <f t="shared" ref="AI271" si="6655">IF(OR($H271=0,AH271=0),0,AH271/$H271)</f>
        <v>0</v>
      </c>
      <c r="AJ271" s="194">
        <f t="shared" si="6594"/>
        <v>9.5238095238095237</v>
      </c>
      <c r="AK271" s="147">
        <f t="shared" ref="AK271" si="6656">IF(OR($H271=0,AJ271=0),0,AJ271/$H271)</f>
        <v>9.5238095238095233E-2</v>
      </c>
      <c r="AL271" s="194">
        <f t="shared" si="6596"/>
        <v>42.857142857142854</v>
      </c>
      <c r="AM271" s="147">
        <f t="shared" ref="AM271" si="6657">IF(OR($H271=0,AL271=0),0,AL271/$H271)</f>
        <v>0.42857142857142855</v>
      </c>
      <c r="AN271" s="194">
        <f t="shared" si="6598"/>
        <v>76.19047619047619</v>
      </c>
      <c r="AO271" s="147">
        <f t="shared" ref="AO271" si="6658">IF(OR($H271=0,AN271=0),0,AN271/$H271)</f>
        <v>0.76190476190476186</v>
      </c>
      <c r="AP271" s="194">
        <f t="shared" si="6600"/>
        <v>100</v>
      </c>
      <c r="AQ271" s="147">
        <f t="shared" ref="AQ271" si="6659">IF(OR($H271=0,AP271=0),0,AP271/$H271)</f>
        <v>1</v>
      </c>
      <c r="AR271" s="194">
        <f t="shared" si="6602"/>
        <v>100</v>
      </c>
      <c r="AS271" s="147">
        <f t="shared" ref="AS271" si="6660">IF(OR($H271=0,AR271=0),0,AR271/$H271)</f>
        <v>1</v>
      </c>
      <c r="AT271" s="194">
        <f t="shared" si="6604"/>
        <v>100</v>
      </c>
      <c r="AU271" s="147">
        <f t="shared" ref="AU271" si="6661">IF(OR($H271=0,AT271=0),0,AT271/$H271)</f>
        <v>1</v>
      </c>
      <c r="AV271" s="194">
        <f t="shared" si="6606"/>
        <v>100</v>
      </c>
      <c r="AW271" s="147">
        <f t="shared" ref="AW271" si="6662">IF(OR($H271=0,AV271=0),0,AV271/$H271)</f>
        <v>1</v>
      </c>
      <c r="AX271" s="194">
        <f t="shared" si="6608"/>
        <v>100</v>
      </c>
      <c r="AY271" s="147">
        <f t="shared" ref="AY271" si="6663">IF(OR($H271=0,AX271=0),0,AX271/$H271)</f>
        <v>1</v>
      </c>
      <c r="AZ271" s="194">
        <f t="shared" si="6610"/>
        <v>100</v>
      </c>
      <c r="BA271" s="147">
        <f t="shared" ref="BA271" si="6664">IF(OR($H271=0,AZ271=0),0,AZ271/$H271)</f>
        <v>1</v>
      </c>
      <c r="BB271" s="194">
        <f t="shared" si="6612"/>
        <v>100</v>
      </c>
      <c r="BC271" s="147">
        <f t="shared" ref="BC271" si="6665">IF(OR($H271=0,BB271=0),0,BB271/$H271)</f>
        <v>1</v>
      </c>
      <c r="BD271" s="194">
        <f t="shared" si="6614"/>
        <v>100</v>
      </c>
      <c r="BE271" s="147">
        <f t="shared" ref="BE271" si="6666">IF(OR($H271=0,BD271=0),0,BD271/$H271)</f>
        <v>1</v>
      </c>
      <c r="BF271" s="194">
        <f t="shared" si="6616"/>
        <v>100</v>
      </c>
      <c r="BG271" s="147">
        <f t="shared" ref="BG271" si="6667">IF(OR($H271=0,BF271=0),0,BF271/$H271)</f>
        <v>1</v>
      </c>
      <c r="BH271" s="194">
        <f t="shared" si="6618"/>
        <v>100</v>
      </c>
      <c r="BI271" s="147">
        <f t="shared" ref="BI271" si="6668">IF(OR($H271=0,BH271=0),0,BH271/$H271)</f>
        <v>1</v>
      </c>
      <c r="BJ271" s="194">
        <f t="shared" si="6620"/>
        <v>100</v>
      </c>
      <c r="BK271" s="147">
        <f t="shared" ref="BK271" si="6669">IF(OR($H271=0,BJ271=0),0,BJ271/$H271)</f>
        <v>1</v>
      </c>
      <c r="BL271" s="194">
        <f t="shared" si="6622"/>
        <v>100</v>
      </c>
      <c r="BM271" s="147">
        <f t="shared" ref="BM271" si="6670">IF(OR($H271=0,BL271=0),0,BL271/$H271)</f>
        <v>1</v>
      </c>
      <c r="BN271" s="194">
        <f t="shared" si="6624"/>
        <v>100</v>
      </c>
      <c r="BO271" s="147">
        <f t="shared" ref="BO271" si="6671">IF(OR($H271=0,BN271=0),0,BN271/$H271)</f>
        <v>1</v>
      </c>
      <c r="BP271" s="194">
        <f t="shared" si="6626"/>
        <v>100</v>
      </c>
      <c r="BQ271" s="147">
        <f t="shared" ref="BQ271" si="6672">IF(OR($H271=0,BP271=0),0,BP271/$H271)</f>
        <v>1</v>
      </c>
      <c r="BR271" s="194">
        <f t="shared" si="6628"/>
        <v>100</v>
      </c>
      <c r="BS271" s="147">
        <f t="shared" ref="BS271" si="6673">IF(OR($H271=0,BR271=0),0,BR271/$H271)</f>
        <v>1</v>
      </c>
      <c r="BT271" s="194">
        <f t="shared" si="6630"/>
        <v>100</v>
      </c>
      <c r="BU271" s="147">
        <f t="shared" si="6631"/>
        <v>1</v>
      </c>
      <c r="BV271" s="194">
        <f t="shared" si="6632"/>
        <v>100</v>
      </c>
      <c r="BW271" s="147">
        <f t="shared" si="6633"/>
        <v>1</v>
      </c>
      <c r="BX271" s="194">
        <f t="shared" si="6634"/>
        <v>100</v>
      </c>
      <c r="BY271" s="147">
        <f t="shared" si="6635"/>
        <v>1</v>
      </c>
      <c r="BZ271" s="194">
        <f t="shared" si="6636"/>
        <v>100</v>
      </c>
      <c r="CA271" s="147">
        <f t="shared" si="6637"/>
        <v>1</v>
      </c>
      <c r="CB271" s="194">
        <f t="shared" si="6638"/>
        <v>100</v>
      </c>
      <c r="CC271" s="147">
        <f t="shared" si="6639"/>
        <v>1</v>
      </c>
      <c r="CD271" s="194">
        <f t="shared" si="6640"/>
        <v>100</v>
      </c>
      <c r="CE271" s="147">
        <f t="shared" si="6641"/>
        <v>1</v>
      </c>
      <c r="CF271" s="194">
        <f t="shared" si="6642"/>
        <v>100</v>
      </c>
      <c r="CG271" s="147">
        <f t="shared" si="6643"/>
        <v>1</v>
      </c>
      <c r="CH271" s="194">
        <f t="shared" si="6644"/>
        <v>100</v>
      </c>
      <c r="CI271" s="147">
        <f t="shared" si="6645"/>
        <v>1</v>
      </c>
      <c r="CJ271" s="194">
        <f t="shared" si="6646"/>
        <v>100</v>
      </c>
      <c r="CK271" s="147">
        <f t="shared" si="6647"/>
        <v>1</v>
      </c>
      <c r="CL271" s="194">
        <f t="shared" si="6648"/>
        <v>100</v>
      </c>
      <c r="CM271" s="147">
        <f t="shared" si="6649"/>
        <v>1</v>
      </c>
    </row>
    <row r="272" spans="1:91" s="142" customFormat="1" ht="14.1" customHeight="1">
      <c r="A272" s="74">
        <f t="shared" si="6554"/>
        <v>410</v>
      </c>
      <c r="B272" s="173" t="s">
        <v>51</v>
      </c>
      <c r="C272" s="174"/>
      <c r="D272" s="140">
        <v>21</v>
      </c>
      <c r="E272" s="140">
        <v>21</v>
      </c>
      <c r="F272" s="175">
        <v>45274</v>
      </c>
      <c r="G272" s="175">
        <v>45294</v>
      </c>
      <c r="H272" s="144">
        <v>100</v>
      </c>
      <c r="I272" s="144">
        <v>100</v>
      </c>
      <c r="J272" s="145" t="s">
        <v>32</v>
      </c>
      <c r="K272" s="141">
        <f t="shared" si="6575"/>
        <v>100</v>
      </c>
      <c r="L272" s="55">
        <f t="shared" si="6576"/>
        <v>0.11170212765957446</v>
      </c>
      <c r="M272" s="147">
        <f t="shared" si="6577"/>
        <v>1</v>
      </c>
      <c r="N272" s="148">
        <f t="shared" si="6578"/>
        <v>1</v>
      </c>
      <c r="O272" s="149">
        <f t="shared" si="5157"/>
        <v>0</v>
      </c>
      <c r="P272" s="150"/>
      <c r="T272" s="194">
        <f t="shared" si="6579"/>
        <v>0</v>
      </c>
      <c r="U272" s="147">
        <f t="shared" si="6580"/>
        <v>0</v>
      </c>
      <c r="V272" s="194">
        <f t="shared" si="6581"/>
        <v>0</v>
      </c>
      <c r="W272" s="147">
        <f t="shared" si="6580"/>
        <v>0</v>
      </c>
      <c r="X272" s="194">
        <f t="shared" si="6582"/>
        <v>0</v>
      </c>
      <c r="Y272" s="147">
        <f t="shared" ref="Y272" si="6674">IF(OR($H272=0,X272=0),0,X272/$H272)</f>
        <v>0</v>
      </c>
      <c r="Z272" s="194">
        <f t="shared" si="6584"/>
        <v>0</v>
      </c>
      <c r="AA272" s="147">
        <f t="shared" ref="AA272" si="6675">IF(OR($H272=0,Z272=0),0,Z272/$H272)</f>
        <v>0</v>
      </c>
      <c r="AB272" s="194">
        <f t="shared" si="6586"/>
        <v>0</v>
      </c>
      <c r="AC272" s="147">
        <f t="shared" ref="AC272" si="6676">IF(OR($H272=0,AB272=0),0,AB272/$H272)</f>
        <v>0</v>
      </c>
      <c r="AD272" s="194">
        <f t="shared" si="6588"/>
        <v>0</v>
      </c>
      <c r="AE272" s="147">
        <f t="shared" ref="AE272" si="6677">IF(OR($H272=0,AD272=0),0,AD272/$H272)</f>
        <v>0</v>
      </c>
      <c r="AF272" s="194">
        <f t="shared" si="6590"/>
        <v>0</v>
      </c>
      <c r="AG272" s="147">
        <f t="shared" ref="AG272" si="6678">IF(OR($H272=0,AF272=0),0,AF272/$H272)</f>
        <v>0</v>
      </c>
      <c r="AH272" s="194">
        <f t="shared" si="6592"/>
        <v>0</v>
      </c>
      <c r="AI272" s="147">
        <f t="shared" ref="AI272" si="6679">IF(OR($H272=0,AH272=0),0,AH272/$H272)</f>
        <v>0</v>
      </c>
      <c r="AJ272" s="194">
        <f t="shared" si="6594"/>
        <v>4.7619047619047619</v>
      </c>
      <c r="AK272" s="147">
        <f t="shared" ref="AK272" si="6680">IF(OR($H272=0,AJ272=0),0,AJ272/$H272)</f>
        <v>4.7619047619047616E-2</v>
      </c>
      <c r="AL272" s="194">
        <f t="shared" si="6596"/>
        <v>38.095238095238095</v>
      </c>
      <c r="AM272" s="147">
        <f t="shared" ref="AM272" si="6681">IF(OR($H272=0,AL272=0),0,AL272/$H272)</f>
        <v>0.38095238095238093</v>
      </c>
      <c r="AN272" s="194">
        <f t="shared" si="6598"/>
        <v>71.428571428571416</v>
      </c>
      <c r="AO272" s="147">
        <f t="shared" ref="AO272" si="6682">IF(OR($H272=0,AN272=0),0,AN272/$H272)</f>
        <v>0.71428571428571419</v>
      </c>
      <c r="AP272" s="194">
        <f t="shared" si="6600"/>
        <v>100</v>
      </c>
      <c r="AQ272" s="147">
        <f t="shared" ref="AQ272" si="6683">IF(OR($H272=0,AP272=0),0,AP272/$H272)</f>
        <v>1</v>
      </c>
      <c r="AR272" s="194">
        <f t="shared" si="6602"/>
        <v>100</v>
      </c>
      <c r="AS272" s="147">
        <f t="shared" ref="AS272" si="6684">IF(OR($H272=0,AR272=0),0,AR272/$H272)</f>
        <v>1</v>
      </c>
      <c r="AT272" s="194">
        <f t="shared" si="6604"/>
        <v>100</v>
      </c>
      <c r="AU272" s="147">
        <f t="shared" ref="AU272" si="6685">IF(OR($H272=0,AT272=0),0,AT272/$H272)</f>
        <v>1</v>
      </c>
      <c r="AV272" s="194">
        <f t="shared" si="6606"/>
        <v>100</v>
      </c>
      <c r="AW272" s="147">
        <f t="shared" ref="AW272" si="6686">IF(OR($H272=0,AV272=0),0,AV272/$H272)</f>
        <v>1</v>
      </c>
      <c r="AX272" s="194">
        <f t="shared" si="6608"/>
        <v>100</v>
      </c>
      <c r="AY272" s="147">
        <f t="shared" ref="AY272" si="6687">IF(OR($H272=0,AX272=0),0,AX272/$H272)</f>
        <v>1</v>
      </c>
      <c r="AZ272" s="194">
        <f t="shared" si="6610"/>
        <v>100</v>
      </c>
      <c r="BA272" s="147">
        <f t="shared" ref="BA272" si="6688">IF(OR($H272=0,AZ272=0),0,AZ272/$H272)</f>
        <v>1</v>
      </c>
      <c r="BB272" s="194">
        <f t="shared" si="6612"/>
        <v>100</v>
      </c>
      <c r="BC272" s="147">
        <f t="shared" ref="BC272" si="6689">IF(OR($H272=0,BB272=0),0,BB272/$H272)</f>
        <v>1</v>
      </c>
      <c r="BD272" s="194">
        <f t="shared" si="6614"/>
        <v>100</v>
      </c>
      <c r="BE272" s="147">
        <f t="shared" ref="BE272" si="6690">IF(OR($H272=0,BD272=0),0,BD272/$H272)</f>
        <v>1</v>
      </c>
      <c r="BF272" s="194">
        <f t="shared" si="6616"/>
        <v>100</v>
      </c>
      <c r="BG272" s="147">
        <f t="shared" ref="BG272" si="6691">IF(OR($H272=0,BF272=0),0,BF272/$H272)</f>
        <v>1</v>
      </c>
      <c r="BH272" s="194">
        <f t="shared" si="6618"/>
        <v>100</v>
      </c>
      <c r="BI272" s="147">
        <f t="shared" ref="BI272" si="6692">IF(OR($H272=0,BH272=0),0,BH272/$H272)</f>
        <v>1</v>
      </c>
      <c r="BJ272" s="194">
        <f t="shared" si="6620"/>
        <v>100</v>
      </c>
      <c r="BK272" s="147">
        <f t="shared" ref="BK272" si="6693">IF(OR($H272=0,BJ272=0),0,BJ272/$H272)</f>
        <v>1</v>
      </c>
      <c r="BL272" s="194">
        <f t="shared" si="6622"/>
        <v>100</v>
      </c>
      <c r="BM272" s="147">
        <f t="shared" ref="BM272" si="6694">IF(OR($H272=0,BL272=0),0,BL272/$H272)</f>
        <v>1</v>
      </c>
      <c r="BN272" s="194">
        <f t="shared" si="6624"/>
        <v>100</v>
      </c>
      <c r="BO272" s="147">
        <f t="shared" ref="BO272" si="6695">IF(OR($H272=0,BN272=0),0,BN272/$H272)</f>
        <v>1</v>
      </c>
      <c r="BP272" s="194">
        <f t="shared" si="6626"/>
        <v>100</v>
      </c>
      <c r="BQ272" s="147">
        <f t="shared" ref="BQ272" si="6696">IF(OR($H272=0,BP272=0),0,BP272/$H272)</f>
        <v>1</v>
      </c>
      <c r="BR272" s="194">
        <f t="shared" si="6628"/>
        <v>100</v>
      </c>
      <c r="BS272" s="147">
        <f t="shared" ref="BS272" si="6697">IF(OR($H272=0,BR272=0),0,BR272/$H272)</f>
        <v>1</v>
      </c>
      <c r="BT272" s="194">
        <f t="shared" si="6630"/>
        <v>100</v>
      </c>
      <c r="BU272" s="147">
        <f t="shared" si="6631"/>
        <v>1</v>
      </c>
      <c r="BV272" s="194">
        <f t="shared" si="6632"/>
        <v>100</v>
      </c>
      <c r="BW272" s="147">
        <f t="shared" si="6633"/>
        <v>1</v>
      </c>
      <c r="BX272" s="194">
        <f t="shared" si="6634"/>
        <v>100</v>
      </c>
      <c r="BY272" s="147">
        <f t="shared" si="6635"/>
        <v>1</v>
      </c>
      <c r="BZ272" s="194">
        <f t="shared" si="6636"/>
        <v>100</v>
      </c>
      <c r="CA272" s="147">
        <f t="shared" si="6637"/>
        <v>1</v>
      </c>
      <c r="CB272" s="194">
        <f t="shared" si="6638"/>
        <v>100</v>
      </c>
      <c r="CC272" s="147">
        <f t="shared" si="6639"/>
        <v>1</v>
      </c>
      <c r="CD272" s="194">
        <f t="shared" si="6640"/>
        <v>100</v>
      </c>
      <c r="CE272" s="147">
        <f t="shared" si="6641"/>
        <v>1</v>
      </c>
      <c r="CF272" s="194">
        <f t="shared" si="6642"/>
        <v>100</v>
      </c>
      <c r="CG272" s="147">
        <f t="shared" si="6643"/>
        <v>1</v>
      </c>
      <c r="CH272" s="194">
        <f t="shared" si="6644"/>
        <v>100</v>
      </c>
      <c r="CI272" s="147">
        <f t="shared" si="6645"/>
        <v>1</v>
      </c>
      <c r="CJ272" s="194">
        <f t="shared" si="6646"/>
        <v>100</v>
      </c>
      <c r="CK272" s="147">
        <f t="shared" si="6647"/>
        <v>1</v>
      </c>
      <c r="CL272" s="194">
        <f t="shared" si="6648"/>
        <v>100</v>
      </c>
      <c r="CM272" s="147">
        <f t="shared" si="6649"/>
        <v>1</v>
      </c>
    </row>
    <row r="273" spans="1:91" s="142" customFormat="1" ht="14.1" customHeight="1">
      <c r="A273" s="74">
        <f t="shared" si="6554"/>
        <v>411</v>
      </c>
      <c r="B273" s="173" t="s">
        <v>52</v>
      </c>
      <c r="C273" s="174"/>
      <c r="D273" s="140">
        <v>21</v>
      </c>
      <c r="E273" s="140">
        <v>21</v>
      </c>
      <c r="F273" s="175">
        <v>45276</v>
      </c>
      <c r="G273" s="175">
        <v>45296</v>
      </c>
      <c r="H273" s="144">
        <v>100</v>
      </c>
      <c r="I273" s="144">
        <v>100</v>
      </c>
      <c r="J273" s="145" t="s">
        <v>32</v>
      </c>
      <c r="K273" s="141">
        <f t="shared" si="6575"/>
        <v>100</v>
      </c>
      <c r="L273" s="55">
        <f t="shared" si="6576"/>
        <v>0.11170212765957446</v>
      </c>
      <c r="M273" s="147">
        <f t="shared" si="6577"/>
        <v>1</v>
      </c>
      <c r="N273" s="148">
        <f t="shared" si="6578"/>
        <v>1</v>
      </c>
      <c r="O273" s="149">
        <f t="shared" si="5157"/>
        <v>0</v>
      </c>
      <c r="P273" s="150"/>
      <c r="T273" s="194">
        <f t="shared" si="6579"/>
        <v>0</v>
      </c>
      <c r="U273" s="147">
        <f t="shared" si="6580"/>
        <v>0</v>
      </c>
      <c r="V273" s="194">
        <f t="shared" si="6581"/>
        <v>0</v>
      </c>
      <c r="W273" s="147">
        <f t="shared" si="6580"/>
        <v>0</v>
      </c>
      <c r="X273" s="194">
        <f t="shared" si="6582"/>
        <v>0</v>
      </c>
      <c r="Y273" s="147">
        <f t="shared" ref="Y273" si="6698">IF(OR($H273=0,X273=0),0,X273/$H273)</f>
        <v>0</v>
      </c>
      <c r="Z273" s="194">
        <f t="shared" si="6584"/>
        <v>0</v>
      </c>
      <c r="AA273" s="147">
        <f t="shared" ref="AA273" si="6699">IF(OR($H273=0,Z273=0),0,Z273/$H273)</f>
        <v>0</v>
      </c>
      <c r="AB273" s="194">
        <f t="shared" si="6586"/>
        <v>0</v>
      </c>
      <c r="AC273" s="147">
        <f t="shared" ref="AC273" si="6700">IF(OR($H273=0,AB273=0),0,AB273/$H273)</f>
        <v>0</v>
      </c>
      <c r="AD273" s="194">
        <f t="shared" si="6588"/>
        <v>0</v>
      </c>
      <c r="AE273" s="147">
        <f t="shared" ref="AE273" si="6701">IF(OR($H273=0,AD273=0),0,AD273/$H273)</f>
        <v>0</v>
      </c>
      <c r="AF273" s="194">
        <f t="shared" si="6590"/>
        <v>0</v>
      </c>
      <c r="AG273" s="147">
        <f t="shared" ref="AG273" si="6702">IF(OR($H273=0,AF273=0),0,AF273/$H273)</f>
        <v>0</v>
      </c>
      <c r="AH273" s="194">
        <f t="shared" si="6592"/>
        <v>0</v>
      </c>
      <c r="AI273" s="147">
        <f t="shared" ref="AI273" si="6703">IF(OR($H273=0,AH273=0),0,AH273/$H273)</f>
        <v>0</v>
      </c>
      <c r="AJ273" s="194">
        <f t="shared" si="6594"/>
        <v>0</v>
      </c>
      <c r="AK273" s="147">
        <f t="shared" ref="AK273" si="6704">IF(OR($H273=0,AJ273=0),0,AJ273/$H273)</f>
        <v>0</v>
      </c>
      <c r="AL273" s="194">
        <f t="shared" si="6596"/>
        <v>28.571428571428569</v>
      </c>
      <c r="AM273" s="147">
        <f t="shared" ref="AM273" si="6705">IF(OR($H273=0,AL273=0),0,AL273/$H273)</f>
        <v>0.2857142857142857</v>
      </c>
      <c r="AN273" s="194">
        <f t="shared" si="6598"/>
        <v>61.904761904761898</v>
      </c>
      <c r="AO273" s="147">
        <f t="shared" ref="AO273" si="6706">IF(OR($H273=0,AN273=0),0,AN273/$H273)</f>
        <v>0.61904761904761896</v>
      </c>
      <c r="AP273" s="194">
        <f t="shared" si="6600"/>
        <v>95.238095238095227</v>
      </c>
      <c r="AQ273" s="147">
        <f t="shared" ref="AQ273" si="6707">IF(OR($H273=0,AP273=0),0,AP273/$H273)</f>
        <v>0.95238095238095222</v>
      </c>
      <c r="AR273" s="194">
        <f t="shared" si="6602"/>
        <v>100</v>
      </c>
      <c r="AS273" s="147">
        <f t="shared" ref="AS273" si="6708">IF(OR($H273=0,AR273=0),0,AR273/$H273)</f>
        <v>1</v>
      </c>
      <c r="AT273" s="194">
        <f t="shared" si="6604"/>
        <v>100</v>
      </c>
      <c r="AU273" s="147">
        <f t="shared" ref="AU273" si="6709">IF(OR($H273=0,AT273=0),0,AT273/$H273)</f>
        <v>1</v>
      </c>
      <c r="AV273" s="194">
        <f t="shared" si="6606"/>
        <v>100</v>
      </c>
      <c r="AW273" s="147">
        <f t="shared" ref="AW273" si="6710">IF(OR($H273=0,AV273=0),0,AV273/$H273)</f>
        <v>1</v>
      </c>
      <c r="AX273" s="194">
        <f t="shared" si="6608"/>
        <v>100</v>
      </c>
      <c r="AY273" s="147">
        <f t="shared" ref="AY273" si="6711">IF(OR($H273=0,AX273=0),0,AX273/$H273)</f>
        <v>1</v>
      </c>
      <c r="AZ273" s="194">
        <f t="shared" si="6610"/>
        <v>100</v>
      </c>
      <c r="BA273" s="147">
        <f t="shared" ref="BA273" si="6712">IF(OR($H273=0,AZ273=0),0,AZ273/$H273)</f>
        <v>1</v>
      </c>
      <c r="BB273" s="194">
        <f t="shared" si="6612"/>
        <v>100</v>
      </c>
      <c r="BC273" s="147">
        <f t="shared" ref="BC273" si="6713">IF(OR($H273=0,BB273=0),0,BB273/$H273)</f>
        <v>1</v>
      </c>
      <c r="BD273" s="194">
        <f t="shared" si="6614"/>
        <v>100</v>
      </c>
      <c r="BE273" s="147">
        <f t="shared" ref="BE273" si="6714">IF(OR($H273=0,BD273=0),0,BD273/$H273)</f>
        <v>1</v>
      </c>
      <c r="BF273" s="194">
        <f t="shared" si="6616"/>
        <v>100</v>
      </c>
      <c r="BG273" s="147">
        <f t="shared" ref="BG273" si="6715">IF(OR($H273=0,BF273=0),0,BF273/$H273)</f>
        <v>1</v>
      </c>
      <c r="BH273" s="194">
        <f t="shared" si="6618"/>
        <v>100</v>
      </c>
      <c r="BI273" s="147">
        <f t="shared" ref="BI273" si="6716">IF(OR($H273=0,BH273=0),0,BH273/$H273)</f>
        <v>1</v>
      </c>
      <c r="BJ273" s="194">
        <f t="shared" si="6620"/>
        <v>100</v>
      </c>
      <c r="BK273" s="147">
        <f t="shared" ref="BK273" si="6717">IF(OR($H273=0,BJ273=0),0,BJ273/$H273)</f>
        <v>1</v>
      </c>
      <c r="BL273" s="194">
        <f t="shared" si="6622"/>
        <v>100</v>
      </c>
      <c r="BM273" s="147">
        <f t="shared" ref="BM273" si="6718">IF(OR($H273=0,BL273=0),0,BL273/$H273)</f>
        <v>1</v>
      </c>
      <c r="BN273" s="194">
        <f t="shared" si="6624"/>
        <v>100</v>
      </c>
      <c r="BO273" s="147">
        <f t="shared" ref="BO273" si="6719">IF(OR($H273=0,BN273=0),0,BN273/$H273)</f>
        <v>1</v>
      </c>
      <c r="BP273" s="194">
        <f t="shared" si="6626"/>
        <v>100</v>
      </c>
      <c r="BQ273" s="147">
        <f t="shared" ref="BQ273" si="6720">IF(OR($H273=0,BP273=0),0,BP273/$H273)</f>
        <v>1</v>
      </c>
      <c r="BR273" s="194">
        <f t="shared" si="6628"/>
        <v>100</v>
      </c>
      <c r="BS273" s="147">
        <f t="shared" ref="BS273" si="6721">IF(OR($H273=0,BR273=0),0,BR273/$H273)</f>
        <v>1</v>
      </c>
      <c r="BT273" s="194">
        <f t="shared" si="6630"/>
        <v>100</v>
      </c>
      <c r="BU273" s="147">
        <f t="shared" si="6631"/>
        <v>1</v>
      </c>
      <c r="BV273" s="194">
        <f t="shared" si="6632"/>
        <v>100</v>
      </c>
      <c r="BW273" s="147">
        <f t="shared" si="6633"/>
        <v>1</v>
      </c>
      <c r="BX273" s="194">
        <f t="shared" si="6634"/>
        <v>100</v>
      </c>
      <c r="BY273" s="147">
        <f t="shared" si="6635"/>
        <v>1</v>
      </c>
      <c r="BZ273" s="194">
        <f t="shared" si="6636"/>
        <v>100</v>
      </c>
      <c r="CA273" s="147">
        <f t="shared" si="6637"/>
        <v>1</v>
      </c>
      <c r="CB273" s="194">
        <f t="shared" si="6638"/>
        <v>100</v>
      </c>
      <c r="CC273" s="147">
        <f t="shared" si="6639"/>
        <v>1</v>
      </c>
      <c r="CD273" s="194">
        <f t="shared" si="6640"/>
        <v>100</v>
      </c>
      <c r="CE273" s="147">
        <f t="shared" si="6641"/>
        <v>1</v>
      </c>
      <c r="CF273" s="194">
        <f t="shared" si="6642"/>
        <v>100</v>
      </c>
      <c r="CG273" s="147">
        <f t="shared" si="6643"/>
        <v>1</v>
      </c>
      <c r="CH273" s="194">
        <f t="shared" si="6644"/>
        <v>100</v>
      </c>
      <c r="CI273" s="147">
        <f t="shared" si="6645"/>
        <v>1</v>
      </c>
      <c r="CJ273" s="194">
        <f t="shared" si="6646"/>
        <v>100</v>
      </c>
      <c r="CK273" s="147">
        <f t="shared" si="6647"/>
        <v>1</v>
      </c>
      <c r="CL273" s="194">
        <f t="shared" si="6648"/>
        <v>100</v>
      </c>
      <c r="CM273" s="147">
        <f t="shared" si="6649"/>
        <v>1</v>
      </c>
    </row>
    <row r="274" spans="1:91" s="142" customFormat="1" ht="14.1" customHeight="1">
      <c r="A274" s="74">
        <f t="shared" si="6554"/>
        <v>412</v>
      </c>
      <c r="B274" s="173" t="s">
        <v>53</v>
      </c>
      <c r="C274" s="174"/>
      <c r="D274" s="140">
        <v>21</v>
      </c>
      <c r="E274" s="140">
        <v>21</v>
      </c>
      <c r="F274" s="175">
        <v>45280</v>
      </c>
      <c r="G274" s="175">
        <v>45300</v>
      </c>
      <c r="H274" s="144">
        <v>100</v>
      </c>
      <c r="I274" s="144">
        <v>100</v>
      </c>
      <c r="J274" s="145" t="s">
        <v>32</v>
      </c>
      <c r="K274" s="141">
        <f t="shared" si="6575"/>
        <v>100</v>
      </c>
      <c r="L274" s="55">
        <f t="shared" si="6576"/>
        <v>0.11170212765957446</v>
      </c>
      <c r="M274" s="147">
        <f t="shared" si="6577"/>
        <v>1</v>
      </c>
      <c r="N274" s="148">
        <f t="shared" si="6578"/>
        <v>1</v>
      </c>
      <c r="O274" s="149">
        <f t="shared" si="5157"/>
        <v>0</v>
      </c>
      <c r="P274" s="150"/>
      <c r="T274" s="194">
        <f t="shared" si="6579"/>
        <v>0</v>
      </c>
      <c r="U274" s="147">
        <f t="shared" si="6580"/>
        <v>0</v>
      </c>
      <c r="V274" s="194">
        <f t="shared" si="6581"/>
        <v>0</v>
      </c>
      <c r="W274" s="147">
        <f t="shared" si="6580"/>
        <v>0</v>
      </c>
      <c r="X274" s="194">
        <f t="shared" si="6582"/>
        <v>0</v>
      </c>
      <c r="Y274" s="147">
        <f t="shared" ref="Y274" si="6722">IF(OR($H274=0,X274=0),0,X274/$H274)</f>
        <v>0</v>
      </c>
      <c r="Z274" s="194">
        <f t="shared" si="6584"/>
        <v>0</v>
      </c>
      <c r="AA274" s="147">
        <f t="shared" ref="AA274" si="6723">IF(OR($H274=0,Z274=0),0,Z274/$H274)</f>
        <v>0</v>
      </c>
      <c r="AB274" s="194">
        <f t="shared" si="6586"/>
        <v>0</v>
      </c>
      <c r="AC274" s="147">
        <f t="shared" ref="AC274" si="6724">IF(OR($H274=0,AB274=0),0,AB274/$H274)</f>
        <v>0</v>
      </c>
      <c r="AD274" s="194">
        <f t="shared" si="6588"/>
        <v>0</v>
      </c>
      <c r="AE274" s="147">
        <f t="shared" ref="AE274" si="6725">IF(OR($H274=0,AD274=0),0,AD274/$H274)</f>
        <v>0</v>
      </c>
      <c r="AF274" s="194">
        <f t="shared" si="6590"/>
        <v>0</v>
      </c>
      <c r="AG274" s="147">
        <f t="shared" ref="AG274" si="6726">IF(OR($H274=0,AF274=0),0,AF274/$H274)</f>
        <v>0</v>
      </c>
      <c r="AH274" s="194">
        <f t="shared" si="6592"/>
        <v>0</v>
      </c>
      <c r="AI274" s="147">
        <f t="shared" ref="AI274" si="6727">IF(OR($H274=0,AH274=0),0,AH274/$H274)</f>
        <v>0</v>
      </c>
      <c r="AJ274" s="194">
        <f t="shared" si="6594"/>
        <v>0</v>
      </c>
      <c r="AK274" s="147">
        <f t="shared" ref="AK274" si="6728">IF(OR($H274=0,AJ274=0),0,AJ274/$H274)</f>
        <v>0</v>
      </c>
      <c r="AL274" s="194">
        <f t="shared" si="6596"/>
        <v>9.5238095238095237</v>
      </c>
      <c r="AM274" s="147">
        <f t="shared" ref="AM274" si="6729">IF(OR($H274=0,AL274=0),0,AL274/$H274)</f>
        <v>9.5238095238095233E-2</v>
      </c>
      <c r="AN274" s="194">
        <f t="shared" si="6598"/>
        <v>42.857142857142854</v>
      </c>
      <c r="AO274" s="147">
        <f t="shared" ref="AO274" si="6730">IF(OR($H274=0,AN274=0),0,AN274/$H274)</f>
        <v>0.42857142857142855</v>
      </c>
      <c r="AP274" s="194">
        <f t="shared" si="6600"/>
        <v>76.19047619047619</v>
      </c>
      <c r="AQ274" s="147">
        <f t="shared" ref="AQ274" si="6731">IF(OR($H274=0,AP274=0),0,AP274/$H274)</f>
        <v>0.76190476190476186</v>
      </c>
      <c r="AR274" s="194">
        <f t="shared" si="6602"/>
        <v>100</v>
      </c>
      <c r="AS274" s="147">
        <f t="shared" ref="AS274" si="6732">IF(OR($H274=0,AR274=0),0,AR274/$H274)</f>
        <v>1</v>
      </c>
      <c r="AT274" s="194">
        <f t="shared" si="6604"/>
        <v>100</v>
      </c>
      <c r="AU274" s="147">
        <f t="shared" ref="AU274" si="6733">IF(OR($H274=0,AT274=0),0,AT274/$H274)</f>
        <v>1</v>
      </c>
      <c r="AV274" s="194">
        <f t="shared" si="6606"/>
        <v>100</v>
      </c>
      <c r="AW274" s="147">
        <f t="shared" ref="AW274" si="6734">IF(OR($H274=0,AV274=0),0,AV274/$H274)</f>
        <v>1</v>
      </c>
      <c r="AX274" s="194">
        <f t="shared" si="6608"/>
        <v>100</v>
      </c>
      <c r="AY274" s="147">
        <f t="shared" ref="AY274" si="6735">IF(OR($H274=0,AX274=0),0,AX274/$H274)</f>
        <v>1</v>
      </c>
      <c r="AZ274" s="194">
        <f t="shared" si="6610"/>
        <v>100</v>
      </c>
      <c r="BA274" s="147">
        <f t="shared" ref="BA274" si="6736">IF(OR($H274=0,AZ274=0),0,AZ274/$H274)</f>
        <v>1</v>
      </c>
      <c r="BB274" s="194">
        <f t="shared" si="6612"/>
        <v>100</v>
      </c>
      <c r="BC274" s="147">
        <f t="shared" ref="BC274" si="6737">IF(OR($H274=0,BB274=0),0,BB274/$H274)</f>
        <v>1</v>
      </c>
      <c r="BD274" s="194">
        <f t="shared" si="6614"/>
        <v>100</v>
      </c>
      <c r="BE274" s="147">
        <f t="shared" ref="BE274" si="6738">IF(OR($H274=0,BD274=0),0,BD274/$H274)</f>
        <v>1</v>
      </c>
      <c r="BF274" s="194">
        <f t="shared" si="6616"/>
        <v>100</v>
      </c>
      <c r="BG274" s="147">
        <f t="shared" ref="BG274" si="6739">IF(OR($H274=0,BF274=0),0,BF274/$H274)</f>
        <v>1</v>
      </c>
      <c r="BH274" s="194">
        <f t="shared" si="6618"/>
        <v>100</v>
      </c>
      <c r="BI274" s="147">
        <f t="shared" ref="BI274" si="6740">IF(OR($H274=0,BH274=0),0,BH274/$H274)</f>
        <v>1</v>
      </c>
      <c r="BJ274" s="194">
        <f t="shared" si="6620"/>
        <v>100</v>
      </c>
      <c r="BK274" s="147">
        <f t="shared" ref="BK274" si="6741">IF(OR($H274=0,BJ274=0),0,BJ274/$H274)</f>
        <v>1</v>
      </c>
      <c r="BL274" s="194">
        <f t="shared" si="6622"/>
        <v>100</v>
      </c>
      <c r="BM274" s="147">
        <f t="shared" ref="BM274" si="6742">IF(OR($H274=0,BL274=0),0,BL274/$H274)</f>
        <v>1</v>
      </c>
      <c r="BN274" s="194">
        <f t="shared" si="6624"/>
        <v>100</v>
      </c>
      <c r="BO274" s="147">
        <f t="shared" ref="BO274" si="6743">IF(OR($H274=0,BN274=0),0,BN274/$H274)</f>
        <v>1</v>
      </c>
      <c r="BP274" s="194">
        <f t="shared" si="6626"/>
        <v>100</v>
      </c>
      <c r="BQ274" s="147">
        <f t="shared" ref="BQ274" si="6744">IF(OR($H274=0,BP274=0),0,BP274/$H274)</f>
        <v>1</v>
      </c>
      <c r="BR274" s="194">
        <f t="shared" si="6628"/>
        <v>100</v>
      </c>
      <c r="BS274" s="147">
        <f t="shared" ref="BS274" si="6745">IF(OR($H274=0,BR274=0),0,BR274/$H274)</f>
        <v>1</v>
      </c>
      <c r="BT274" s="194">
        <f t="shared" si="6630"/>
        <v>100</v>
      </c>
      <c r="BU274" s="147">
        <f t="shared" si="6631"/>
        <v>1</v>
      </c>
      <c r="BV274" s="194">
        <f t="shared" si="6632"/>
        <v>100</v>
      </c>
      <c r="BW274" s="147">
        <f t="shared" si="6633"/>
        <v>1</v>
      </c>
      <c r="BX274" s="194">
        <f t="shared" si="6634"/>
        <v>100</v>
      </c>
      <c r="BY274" s="147">
        <f t="shared" si="6635"/>
        <v>1</v>
      </c>
      <c r="BZ274" s="194">
        <f t="shared" si="6636"/>
        <v>100</v>
      </c>
      <c r="CA274" s="147">
        <f t="shared" si="6637"/>
        <v>1</v>
      </c>
      <c r="CB274" s="194">
        <f t="shared" si="6638"/>
        <v>100</v>
      </c>
      <c r="CC274" s="147">
        <f t="shared" si="6639"/>
        <v>1</v>
      </c>
      <c r="CD274" s="194">
        <f t="shared" si="6640"/>
        <v>100</v>
      </c>
      <c r="CE274" s="147">
        <f t="shared" si="6641"/>
        <v>1</v>
      </c>
      <c r="CF274" s="194">
        <f t="shared" si="6642"/>
        <v>100</v>
      </c>
      <c r="CG274" s="147">
        <f t="shared" si="6643"/>
        <v>1</v>
      </c>
      <c r="CH274" s="194">
        <f t="shared" si="6644"/>
        <v>100</v>
      </c>
      <c r="CI274" s="147">
        <f t="shared" si="6645"/>
        <v>1</v>
      </c>
      <c r="CJ274" s="194">
        <f t="shared" si="6646"/>
        <v>100</v>
      </c>
      <c r="CK274" s="147">
        <f t="shared" si="6647"/>
        <v>1</v>
      </c>
      <c r="CL274" s="194">
        <f t="shared" si="6648"/>
        <v>100</v>
      </c>
      <c r="CM274" s="147">
        <f t="shared" si="6649"/>
        <v>1</v>
      </c>
    </row>
    <row r="275" spans="1:91" s="142" customFormat="1" ht="14.1" customHeight="1">
      <c r="A275" s="74">
        <f t="shared" si="6554"/>
        <v>413</v>
      </c>
      <c r="B275" s="173" t="s">
        <v>54</v>
      </c>
      <c r="C275" s="174"/>
      <c r="D275" s="140">
        <v>21</v>
      </c>
      <c r="E275" s="140">
        <v>21</v>
      </c>
      <c r="F275" s="175">
        <v>45283</v>
      </c>
      <c r="G275" s="175">
        <v>45303</v>
      </c>
      <c r="H275" s="144">
        <v>100</v>
      </c>
      <c r="I275" s="144">
        <v>100</v>
      </c>
      <c r="J275" s="145" t="s">
        <v>32</v>
      </c>
      <c r="K275" s="141">
        <f t="shared" si="6575"/>
        <v>100</v>
      </c>
      <c r="L275" s="55">
        <f t="shared" si="6576"/>
        <v>0.11170212765957446</v>
      </c>
      <c r="M275" s="147">
        <f t="shared" si="6577"/>
        <v>1</v>
      </c>
      <c r="N275" s="148">
        <f t="shared" si="6578"/>
        <v>1</v>
      </c>
      <c r="O275" s="149">
        <f t="shared" ref="O275:O338" si="6746">N275-M275</f>
        <v>0</v>
      </c>
      <c r="P275" s="150"/>
      <c r="T275" s="194">
        <f t="shared" si="6579"/>
        <v>0</v>
      </c>
      <c r="U275" s="147">
        <f t="shared" si="6580"/>
        <v>0</v>
      </c>
      <c r="V275" s="194">
        <f t="shared" si="6581"/>
        <v>0</v>
      </c>
      <c r="W275" s="147">
        <f t="shared" si="6580"/>
        <v>0</v>
      </c>
      <c r="X275" s="194">
        <f t="shared" si="6582"/>
        <v>0</v>
      </c>
      <c r="Y275" s="147">
        <f t="shared" ref="Y275" si="6747">IF(OR($H275=0,X275=0),0,X275/$H275)</f>
        <v>0</v>
      </c>
      <c r="Z275" s="194">
        <f t="shared" si="6584"/>
        <v>0</v>
      </c>
      <c r="AA275" s="147">
        <f t="shared" ref="AA275" si="6748">IF(OR($H275=0,Z275=0),0,Z275/$H275)</f>
        <v>0</v>
      </c>
      <c r="AB275" s="194">
        <f t="shared" si="6586"/>
        <v>0</v>
      </c>
      <c r="AC275" s="147">
        <f t="shared" ref="AC275" si="6749">IF(OR($H275=0,AB275=0),0,AB275/$H275)</f>
        <v>0</v>
      </c>
      <c r="AD275" s="194">
        <f t="shared" si="6588"/>
        <v>0</v>
      </c>
      <c r="AE275" s="147">
        <f t="shared" ref="AE275" si="6750">IF(OR($H275=0,AD275=0),0,AD275/$H275)</f>
        <v>0</v>
      </c>
      <c r="AF275" s="194">
        <f t="shared" si="6590"/>
        <v>0</v>
      </c>
      <c r="AG275" s="147">
        <f t="shared" ref="AG275" si="6751">IF(OR($H275=0,AF275=0),0,AF275/$H275)</f>
        <v>0</v>
      </c>
      <c r="AH275" s="194">
        <f t="shared" si="6592"/>
        <v>0</v>
      </c>
      <c r="AI275" s="147">
        <f t="shared" ref="AI275" si="6752">IF(OR($H275=0,AH275=0),0,AH275/$H275)</f>
        <v>0</v>
      </c>
      <c r="AJ275" s="194">
        <f t="shared" si="6594"/>
        <v>0</v>
      </c>
      <c r="AK275" s="147">
        <f t="shared" ref="AK275" si="6753">IF(OR($H275=0,AJ275=0),0,AJ275/$H275)</f>
        <v>0</v>
      </c>
      <c r="AL275" s="194">
        <f t="shared" si="6596"/>
        <v>0</v>
      </c>
      <c r="AM275" s="147">
        <f t="shared" ref="AM275" si="6754">IF(OR($H275=0,AL275=0),0,AL275/$H275)</f>
        <v>0</v>
      </c>
      <c r="AN275" s="194">
        <f t="shared" si="6598"/>
        <v>28.571428571428569</v>
      </c>
      <c r="AO275" s="147">
        <f t="shared" ref="AO275" si="6755">IF(OR($H275=0,AN275=0),0,AN275/$H275)</f>
        <v>0.2857142857142857</v>
      </c>
      <c r="AP275" s="194">
        <f t="shared" si="6600"/>
        <v>61.904761904761898</v>
      </c>
      <c r="AQ275" s="147">
        <f t="shared" ref="AQ275" si="6756">IF(OR($H275=0,AP275=0),0,AP275/$H275)</f>
        <v>0.61904761904761896</v>
      </c>
      <c r="AR275" s="194">
        <f t="shared" si="6602"/>
        <v>95.238095238095227</v>
      </c>
      <c r="AS275" s="147">
        <f t="shared" ref="AS275" si="6757">IF(OR($H275=0,AR275=0),0,AR275/$H275)</f>
        <v>0.95238095238095222</v>
      </c>
      <c r="AT275" s="194">
        <f t="shared" si="6604"/>
        <v>100</v>
      </c>
      <c r="AU275" s="147">
        <f t="shared" ref="AU275" si="6758">IF(OR($H275=0,AT275=0),0,AT275/$H275)</f>
        <v>1</v>
      </c>
      <c r="AV275" s="194">
        <f t="shared" si="6606"/>
        <v>100</v>
      </c>
      <c r="AW275" s="147">
        <f t="shared" ref="AW275" si="6759">IF(OR($H275=0,AV275=0),0,AV275/$H275)</f>
        <v>1</v>
      </c>
      <c r="AX275" s="194">
        <f t="shared" si="6608"/>
        <v>100</v>
      </c>
      <c r="AY275" s="147">
        <f t="shared" ref="AY275" si="6760">IF(OR($H275=0,AX275=0),0,AX275/$H275)</f>
        <v>1</v>
      </c>
      <c r="AZ275" s="194">
        <f t="shared" si="6610"/>
        <v>100</v>
      </c>
      <c r="BA275" s="147">
        <f t="shared" ref="BA275" si="6761">IF(OR($H275=0,AZ275=0),0,AZ275/$H275)</f>
        <v>1</v>
      </c>
      <c r="BB275" s="194">
        <f t="shared" si="6612"/>
        <v>100</v>
      </c>
      <c r="BC275" s="147">
        <f t="shared" ref="BC275" si="6762">IF(OR($H275=0,BB275=0),0,BB275/$H275)</f>
        <v>1</v>
      </c>
      <c r="BD275" s="194">
        <f t="shared" si="6614"/>
        <v>100</v>
      </c>
      <c r="BE275" s="147">
        <f t="shared" ref="BE275" si="6763">IF(OR($H275=0,BD275=0),0,BD275/$H275)</f>
        <v>1</v>
      </c>
      <c r="BF275" s="194">
        <f t="shared" si="6616"/>
        <v>100</v>
      </c>
      <c r="BG275" s="147">
        <f t="shared" ref="BG275" si="6764">IF(OR($H275=0,BF275=0),0,BF275/$H275)</f>
        <v>1</v>
      </c>
      <c r="BH275" s="194">
        <f t="shared" si="6618"/>
        <v>100</v>
      </c>
      <c r="BI275" s="147">
        <f t="shared" ref="BI275" si="6765">IF(OR($H275=0,BH275=0),0,BH275/$H275)</f>
        <v>1</v>
      </c>
      <c r="BJ275" s="194">
        <f t="shared" si="6620"/>
        <v>100</v>
      </c>
      <c r="BK275" s="147">
        <f t="shared" ref="BK275" si="6766">IF(OR($H275=0,BJ275=0),0,BJ275/$H275)</f>
        <v>1</v>
      </c>
      <c r="BL275" s="194">
        <f t="shared" si="6622"/>
        <v>100</v>
      </c>
      <c r="BM275" s="147">
        <f t="shared" ref="BM275" si="6767">IF(OR($H275=0,BL275=0),0,BL275/$H275)</f>
        <v>1</v>
      </c>
      <c r="BN275" s="194">
        <f t="shared" si="6624"/>
        <v>100</v>
      </c>
      <c r="BO275" s="147">
        <f t="shared" ref="BO275" si="6768">IF(OR($H275=0,BN275=0),0,BN275/$H275)</f>
        <v>1</v>
      </c>
      <c r="BP275" s="194">
        <f t="shared" si="6626"/>
        <v>100</v>
      </c>
      <c r="BQ275" s="147">
        <f t="shared" ref="BQ275" si="6769">IF(OR($H275=0,BP275=0),0,BP275/$H275)</f>
        <v>1</v>
      </c>
      <c r="BR275" s="194">
        <f t="shared" si="6628"/>
        <v>100</v>
      </c>
      <c r="BS275" s="147">
        <f t="shared" ref="BS275" si="6770">IF(OR($H275=0,BR275=0),0,BR275/$H275)</f>
        <v>1</v>
      </c>
      <c r="BT275" s="194">
        <f t="shared" si="6630"/>
        <v>100</v>
      </c>
      <c r="BU275" s="147">
        <f t="shared" si="6631"/>
        <v>1</v>
      </c>
      <c r="BV275" s="194">
        <f t="shared" si="6632"/>
        <v>100</v>
      </c>
      <c r="BW275" s="147">
        <f t="shared" si="6633"/>
        <v>1</v>
      </c>
      <c r="BX275" s="194">
        <f t="shared" si="6634"/>
        <v>100</v>
      </c>
      <c r="BY275" s="147">
        <f t="shared" si="6635"/>
        <v>1</v>
      </c>
      <c r="BZ275" s="194">
        <f t="shared" si="6636"/>
        <v>100</v>
      </c>
      <c r="CA275" s="147">
        <f t="shared" si="6637"/>
        <v>1</v>
      </c>
      <c r="CB275" s="194">
        <f t="shared" si="6638"/>
        <v>100</v>
      </c>
      <c r="CC275" s="147">
        <f t="shared" si="6639"/>
        <v>1</v>
      </c>
      <c r="CD275" s="194">
        <f t="shared" si="6640"/>
        <v>100</v>
      </c>
      <c r="CE275" s="147">
        <f t="shared" si="6641"/>
        <v>1</v>
      </c>
      <c r="CF275" s="194">
        <f t="shared" si="6642"/>
        <v>100</v>
      </c>
      <c r="CG275" s="147">
        <f t="shared" si="6643"/>
        <v>1</v>
      </c>
      <c r="CH275" s="194">
        <f t="shared" si="6644"/>
        <v>100</v>
      </c>
      <c r="CI275" s="147">
        <f t="shared" si="6645"/>
        <v>1</v>
      </c>
      <c r="CJ275" s="194">
        <f t="shared" si="6646"/>
        <v>100</v>
      </c>
      <c r="CK275" s="147">
        <f t="shared" si="6647"/>
        <v>1</v>
      </c>
      <c r="CL275" s="194">
        <f t="shared" si="6648"/>
        <v>100</v>
      </c>
      <c r="CM275" s="147">
        <f t="shared" si="6649"/>
        <v>1</v>
      </c>
    </row>
    <row r="276" spans="1:91" s="142" customFormat="1" ht="14.1" customHeight="1">
      <c r="A276" s="74">
        <f t="shared" si="6554"/>
        <v>414</v>
      </c>
      <c r="B276" s="173" t="s">
        <v>55</v>
      </c>
      <c r="C276" s="174"/>
      <c r="D276" s="140">
        <v>21</v>
      </c>
      <c r="E276" s="140">
        <v>21</v>
      </c>
      <c r="F276" s="175">
        <v>45286</v>
      </c>
      <c r="G276" s="175">
        <v>45306</v>
      </c>
      <c r="H276" s="144">
        <v>100</v>
      </c>
      <c r="I276" s="144">
        <v>100</v>
      </c>
      <c r="J276" s="145" t="s">
        <v>32</v>
      </c>
      <c r="K276" s="141">
        <f t="shared" si="6575"/>
        <v>100</v>
      </c>
      <c r="L276" s="55">
        <f t="shared" si="6576"/>
        <v>0.11170212765957446</v>
      </c>
      <c r="M276" s="147">
        <f t="shared" si="6577"/>
        <v>1</v>
      </c>
      <c r="N276" s="148">
        <f t="shared" si="6578"/>
        <v>1</v>
      </c>
      <c r="O276" s="149">
        <f t="shared" si="6746"/>
        <v>0</v>
      </c>
      <c r="P276" s="150"/>
      <c r="T276" s="194">
        <f t="shared" si="6579"/>
        <v>0</v>
      </c>
      <c r="U276" s="147">
        <f t="shared" si="6580"/>
        <v>0</v>
      </c>
      <c r="V276" s="194">
        <f t="shared" si="6581"/>
        <v>0</v>
      </c>
      <c r="W276" s="147">
        <f t="shared" si="6580"/>
        <v>0</v>
      </c>
      <c r="X276" s="194">
        <f t="shared" si="6582"/>
        <v>0</v>
      </c>
      <c r="Y276" s="147">
        <f t="shared" ref="Y276" si="6771">IF(OR($H276=0,X276=0),0,X276/$H276)</f>
        <v>0</v>
      </c>
      <c r="Z276" s="194">
        <f t="shared" si="6584"/>
        <v>0</v>
      </c>
      <c r="AA276" s="147">
        <f t="shared" ref="AA276" si="6772">IF(OR($H276=0,Z276=0),0,Z276/$H276)</f>
        <v>0</v>
      </c>
      <c r="AB276" s="194">
        <f t="shared" si="6586"/>
        <v>0</v>
      </c>
      <c r="AC276" s="147">
        <f t="shared" ref="AC276" si="6773">IF(OR($H276=0,AB276=0),0,AB276/$H276)</f>
        <v>0</v>
      </c>
      <c r="AD276" s="194">
        <f t="shared" si="6588"/>
        <v>0</v>
      </c>
      <c r="AE276" s="147">
        <f t="shared" ref="AE276" si="6774">IF(OR($H276=0,AD276=0),0,AD276/$H276)</f>
        <v>0</v>
      </c>
      <c r="AF276" s="194">
        <f t="shared" si="6590"/>
        <v>0</v>
      </c>
      <c r="AG276" s="147">
        <f t="shared" ref="AG276" si="6775">IF(OR($H276=0,AF276=0),0,AF276/$H276)</f>
        <v>0</v>
      </c>
      <c r="AH276" s="194">
        <f t="shared" si="6592"/>
        <v>0</v>
      </c>
      <c r="AI276" s="147">
        <f t="shared" ref="AI276" si="6776">IF(OR($H276=0,AH276=0),0,AH276/$H276)</f>
        <v>0</v>
      </c>
      <c r="AJ276" s="194">
        <f t="shared" si="6594"/>
        <v>0</v>
      </c>
      <c r="AK276" s="147">
        <f t="shared" ref="AK276" si="6777">IF(OR($H276=0,AJ276=0),0,AJ276/$H276)</f>
        <v>0</v>
      </c>
      <c r="AL276" s="194">
        <f t="shared" si="6596"/>
        <v>0</v>
      </c>
      <c r="AM276" s="147">
        <f t="shared" ref="AM276" si="6778">IF(OR($H276=0,AL276=0),0,AL276/$H276)</f>
        <v>0</v>
      </c>
      <c r="AN276" s="194">
        <f t="shared" si="6598"/>
        <v>14.285714285714285</v>
      </c>
      <c r="AO276" s="147">
        <f t="shared" ref="AO276" si="6779">IF(OR($H276=0,AN276=0),0,AN276/$H276)</f>
        <v>0.14285714285714285</v>
      </c>
      <c r="AP276" s="194">
        <f t="shared" si="6600"/>
        <v>47.619047619047613</v>
      </c>
      <c r="AQ276" s="147">
        <f t="shared" ref="AQ276" si="6780">IF(OR($H276=0,AP276=0),0,AP276/$H276)</f>
        <v>0.47619047619047611</v>
      </c>
      <c r="AR276" s="194">
        <f t="shared" si="6602"/>
        <v>80.952380952380949</v>
      </c>
      <c r="AS276" s="147">
        <f t="shared" ref="AS276" si="6781">IF(OR($H276=0,AR276=0),0,AR276/$H276)</f>
        <v>0.80952380952380953</v>
      </c>
      <c r="AT276" s="194">
        <f t="shared" si="6604"/>
        <v>100</v>
      </c>
      <c r="AU276" s="147">
        <f t="shared" ref="AU276" si="6782">IF(OR($H276=0,AT276=0),0,AT276/$H276)</f>
        <v>1</v>
      </c>
      <c r="AV276" s="194">
        <f t="shared" si="6606"/>
        <v>100</v>
      </c>
      <c r="AW276" s="147">
        <f t="shared" ref="AW276" si="6783">IF(OR($H276=0,AV276=0),0,AV276/$H276)</f>
        <v>1</v>
      </c>
      <c r="AX276" s="194">
        <f t="shared" si="6608"/>
        <v>100</v>
      </c>
      <c r="AY276" s="147">
        <f t="shared" ref="AY276" si="6784">IF(OR($H276=0,AX276=0),0,AX276/$H276)</f>
        <v>1</v>
      </c>
      <c r="AZ276" s="194">
        <f t="shared" si="6610"/>
        <v>100</v>
      </c>
      <c r="BA276" s="147">
        <f t="shared" ref="BA276" si="6785">IF(OR($H276=0,AZ276=0),0,AZ276/$H276)</f>
        <v>1</v>
      </c>
      <c r="BB276" s="194">
        <f t="shared" si="6612"/>
        <v>100</v>
      </c>
      <c r="BC276" s="147">
        <f t="shared" ref="BC276" si="6786">IF(OR($H276=0,BB276=0),0,BB276/$H276)</f>
        <v>1</v>
      </c>
      <c r="BD276" s="194">
        <f t="shared" si="6614"/>
        <v>100</v>
      </c>
      <c r="BE276" s="147">
        <f t="shared" ref="BE276" si="6787">IF(OR($H276=0,BD276=0),0,BD276/$H276)</f>
        <v>1</v>
      </c>
      <c r="BF276" s="194">
        <f t="shared" si="6616"/>
        <v>100</v>
      </c>
      <c r="BG276" s="147">
        <f t="shared" ref="BG276" si="6788">IF(OR($H276=0,BF276=0),0,BF276/$H276)</f>
        <v>1</v>
      </c>
      <c r="BH276" s="194">
        <f t="shared" si="6618"/>
        <v>100</v>
      </c>
      <c r="BI276" s="147">
        <f t="shared" ref="BI276" si="6789">IF(OR($H276=0,BH276=0),0,BH276/$H276)</f>
        <v>1</v>
      </c>
      <c r="BJ276" s="194">
        <f t="shared" si="6620"/>
        <v>100</v>
      </c>
      <c r="BK276" s="147">
        <f t="shared" ref="BK276" si="6790">IF(OR($H276=0,BJ276=0),0,BJ276/$H276)</f>
        <v>1</v>
      </c>
      <c r="BL276" s="194">
        <f t="shared" si="6622"/>
        <v>100</v>
      </c>
      <c r="BM276" s="147">
        <f t="shared" ref="BM276" si="6791">IF(OR($H276=0,BL276=0),0,BL276/$H276)</f>
        <v>1</v>
      </c>
      <c r="BN276" s="194">
        <f t="shared" si="6624"/>
        <v>100</v>
      </c>
      <c r="BO276" s="147">
        <f t="shared" ref="BO276" si="6792">IF(OR($H276=0,BN276=0),0,BN276/$H276)</f>
        <v>1</v>
      </c>
      <c r="BP276" s="194">
        <f t="shared" si="6626"/>
        <v>100</v>
      </c>
      <c r="BQ276" s="147">
        <f t="shared" ref="BQ276" si="6793">IF(OR($H276=0,BP276=0),0,BP276/$H276)</f>
        <v>1</v>
      </c>
      <c r="BR276" s="194">
        <f t="shared" si="6628"/>
        <v>100</v>
      </c>
      <c r="BS276" s="147">
        <f t="shared" ref="BS276" si="6794">IF(OR($H276=0,BR276=0),0,BR276/$H276)</f>
        <v>1</v>
      </c>
      <c r="BT276" s="194">
        <f t="shared" si="6630"/>
        <v>100</v>
      </c>
      <c r="BU276" s="147">
        <f t="shared" si="6631"/>
        <v>1</v>
      </c>
      <c r="BV276" s="194">
        <f t="shared" si="6632"/>
        <v>100</v>
      </c>
      <c r="BW276" s="147">
        <f t="shared" si="6633"/>
        <v>1</v>
      </c>
      <c r="BX276" s="194">
        <f t="shared" si="6634"/>
        <v>100</v>
      </c>
      <c r="BY276" s="147">
        <f t="shared" si="6635"/>
        <v>1</v>
      </c>
      <c r="BZ276" s="194">
        <f t="shared" si="6636"/>
        <v>100</v>
      </c>
      <c r="CA276" s="147">
        <f t="shared" si="6637"/>
        <v>1</v>
      </c>
      <c r="CB276" s="194">
        <f t="shared" si="6638"/>
        <v>100</v>
      </c>
      <c r="CC276" s="147">
        <f t="shared" si="6639"/>
        <v>1</v>
      </c>
      <c r="CD276" s="194">
        <f t="shared" si="6640"/>
        <v>100</v>
      </c>
      <c r="CE276" s="147">
        <f t="shared" si="6641"/>
        <v>1</v>
      </c>
      <c r="CF276" s="194">
        <f t="shared" si="6642"/>
        <v>100</v>
      </c>
      <c r="CG276" s="147">
        <f t="shared" si="6643"/>
        <v>1</v>
      </c>
      <c r="CH276" s="194">
        <f t="shared" si="6644"/>
        <v>100</v>
      </c>
      <c r="CI276" s="147">
        <f t="shared" si="6645"/>
        <v>1</v>
      </c>
      <c r="CJ276" s="194">
        <f t="shared" si="6646"/>
        <v>100</v>
      </c>
      <c r="CK276" s="147">
        <f t="shared" si="6647"/>
        <v>1</v>
      </c>
      <c r="CL276" s="194">
        <f t="shared" si="6648"/>
        <v>100</v>
      </c>
      <c r="CM276" s="147">
        <f t="shared" si="6649"/>
        <v>1</v>
      </c>
    </row>
    <row r="277" spans="1:91" s="142" customFormat="1" ht="14.1" customHeight="1">
      <c r="A277" s="74">
        <f t="shared" si="6554"/>
        <v>415</v>
      </c>
      <c r="B277" s="173" t="s">
        <v>56</v>
      </c>
      <c r="C277" s="174"/>
      <c r="D277" s="140">
        <v>21</v>
      </c>
      <c r="E277" s="140">
        <v>21</v>
      </c>
      <c r="F277" s="175">
        <v>45289</v>
      </c>
      <c r="G277" s="175">
        <v>45309</v>
      </c>
      <c r="H277" s="144">
        <v>100</v>
      </c>
      <c r="I277" s="144">
        <v>100</v>
      </c>
      <c r="J277" s="145" t="s">
        <v>32</v>
      </c>
      <c r="K277" s="141">
        <f t="shared" si="6575"/>
        <v>100</v>
      </c>
      <c r="L277" s="55">
        <f t="shared" si="6576"/>
        <v>0.11170212765957446</v>
      </c>
      <c r="M277" s="147">
        <f t="shared" si="6577"/>
        <v>1</v>
      </c>
      <c r="N277" s="148">
        <f t="shared" si="6578"/>
        <v>1</v>
      </c>
      <c r="O277" s="149">
        <f t="shared" si="6746"/>
        <v>0</v>
      </c>
      <c r="P277" s="150"/>
      <c r="T277" s="194">
        <f t="shared" si="6579"/>
        <v>0</v>
      </c>
      <c r="U277" s="147">
        <f t="shared" si="6580"/>
        <v>0</v>
      </c>
      <c r="V277" s="194">
        <f t="shared" si="6581"/>
        <v>0</v>
      </c>
      <c r="W277" s="147">
        <f t="shared" si="6580"/>
        <v>0</v>
      </c>
      <c r="X277" s="194">
        <f t="shared" si="6582"/>
        <v>0</v>
      </c>
      <c r="Y277" s="147">
        <f t="shared" ref="Y277" si="6795">IF(OR($H277=0,X277=0),0,X277/$H277)</f>
        <v>0</v>
      </c>
      <c r="Z277" s="194">
        <f t="shared" si="6584"/>
        <v>0</v>
      </c>
      <c r="AA277" s="147">
        <f t="shared" ref="AA277" si="6796">IF(OR($H277=0,Z277=0),0,Z277/$H277)</f>
        <v>0</v>
      </c>
      <c r="AB277" s="194">
        <f t="shared" si="6586"/>
        <v>0</v>
      </c>
      <c r="AC277" s="147">
        <f t="shared" ref="AC277" si="6797">IF(OR($H277=0,AB277=0),0,AB277/$H277)</f>
        <v>0</v>
      </c>
      <c r="AD277" s="194">
        <f t="shared" si="6588"/>
        <v>0</v>
      </c>
      <c r="AE277" s="147">
        <f t="shared" ref="AE277" si="6798">IF(OR($H277=0,AD277=0),0,AD277/$H277)</f>
        <v>0</v>
      </c>
      <c r="AF277" s="194">
        <f t="shared" si="6590"/>
        <v>0</v>
      </c>
      <c r="AG277" s="147">
        <f t="shared" ref="AG277" si="6799">IF(OR($H277=0,AF277=0),0,AF277/$H277)</f>
        <v>0</v>
      </c>
      <c r="AH277" s="194">
        <f t="shared" si="6592"/>
        <v>0</v>
      </c>
      <c r="AI277" s="147">
        <f t="shared" ref="AI277" si="6800">IF(OR($H277=0,AH277=0),0,AH277/$H277)</f>
        <v>0</v>
      </c>
      <c r="AJ277" s="194">
        <f t="shared" si="6594"/>
        <v>0</v>
      </c>
      <c r="AK277" s="147">
        <f t="shared" ref="AK277" si="6801">IF(OR($H277=0,AJ277=0),0,AJ277/$H277)</f>
        <v>0</v>
      </c>
      <c r="AL277" s="194">
        <f t="shared" si="6596"/>
        <v>0</v>
      </c>
      <c r="AM277" s="147">
        <f t="shared" ref="AM277" si="6802">IF(OR($H277=0,AL277=0),0,AL277/$H277)</f>
        <v>0</v>
      </c>
      <c r="AN277" s="194">
        <f t="shared" si="6598"/>
        <v>0</v>
      </c>
      <c r="AO277" s="147">
        <f t="shared" ref="AO277" si="6803">IF(OR($H277=0,AN277=0),0,AN277/$H277)</f>
        <v>0</v>
      </c>
      <c r="AP277" s="194">
        <f t="shared" si="6600"/>
        <v>33.333333333333329</v>
      </c>
      <c r="AQ277" s="147">
        <f t="shared" ref="AQ277" si="6804">IF(OR($H277=0,AP277=0),0,AP277/$H277)</f>
        <v>0.33333333333333326</v>
      </c>
      <c r="AR277" s="194">
        <f t="shared" si="6602"/>
        <v>66.666666666666657</v>
      </c>
      <c r="AS277" s="147">
        <f t="shared" ref="AS277" si="6805">IF(OR($H277=0,AR277=0),0,AR277/$H277)</f>
        <v>0.66666666666666652</v>
      </c>
      <c r="AT277" s="194">
        <f t="shared" si="6604"/>
        <v>100</v>
      </c>
      <c r="AU277" s="147">
        <f t="shared" ref="AU277" si="6806">IF(OR($H277=0,AT277=0),0,AT277/$H277)</f>
        <v>1</v>
      </c>
      <c r="AV277" s="194">
        <f t="shared" si="6606"/>
        <v>100</v>
      </c>
      <c r="AW277" s="147">
        <f t="shared" ref="AW277" si="6807">IF(OR($H277=0,AV277=0),0,AV277/$H277)</f>
        <v>1</v>
      </c>
      <c r="AX277" s="194">
        <f t="shared" si="6608"/>
        <v>100</v>
      </c>
      <c r="AY277" s="147">
        <f t="shared" ref="AY277" si="6808">IF(OR($H277=0,AX277=0),0,AX277/$H277)</f>
        <v>1</v>
      </c>
      <c r="AZ277" s="194">
        <f t="shared" si="6610"/>
        <v>100</v>
      </c>
      <c r="BA277" s="147">
        <f t="shared" ref="BA277" si="6809">IF(OR($H277=0,AZ277=0),0,AZ277/$H277)</f>
        <v>1</v>
      </c>
      <c r="BB277" s="194">
        <f t="shared" si="6612"/>
        <v>100</v>
      </c>
      <c r="BC277" s="147">
        <f t="shared" ref="BC277" si="6810">IF(OR($H277=0,BB277=0),0,BB277/$H277)</f>
        <v>1</v>
      </c>
      <c r="BD277" s="194">
        <f t="shared" si="6614"/>
        <v>100</v>
      </c>
      <c r="BE277" s="147">
        <f t="shared" ref="BE277" si="6811">IF(OR($H277=0,BD277=0),0,BD277/$H277)</f>
        <v>1</v>
      </c>
      <c r="BF277" s="194">
        <f t="shared" si="6616"/>
        <v>100</v>
      </c>
      <c r="BG277" s="147">
        <f t="shared" ref="BG277" si="6812">IF(OR($H277=0,BF277=0),0,BF277/$H277)</f>
        <v>1</v>
      </c>
      <c r="BH277" s="194">
        <f t="shared" si="6618"/>
        <v>100</v>
      </c>
      <c r="BI277" s="147">
        <f t="shared" ref="BI277" si="6813">IF(OR($H277=0,BH277=0),0,BH277/$H277)</f>
        <v>1</v>
      </c>
      <c r="BJ277" s="194">
        <f t="shared" si="6620"/>
        <v>100</v>
      </c>
      <c r="BK277" s="147">
        <f t="shared" ref="BK277" si="6814">IF(OR($H277=0,BJ277=0),0,BJ277/$H277)</f>
        <v>1</v>
      </c>
      <c r="BL277" s="194">
        <f t="shared" si="6622"/>
        <v>100</v>
      </c>
      <c r="BM277" s="147">
        <f t="shared" ref="BM277" si="6815">IF(OR($H277=0,BL277=0),0,BL277/$H277)</f>
        <v>1</v>
      </c>
      <c r="BN277" s="194">
        <f t="shared" si="6624"/>
        <v>100</v>
      </c>
      <c r="BO277" s="147">
        <f t="shared" ref="BO277" si="6816">IF(OR($H277=0,BN277=0),0,BN277/$H277)</f>
        <v>1</v>
      </c>
      <c r="BP277" s="194">
        <f t="shared" si="6626"/>
        <v>100</v>
      </c>
      <c r="BQ277" s="147">
        <f t="shared" ref="BQ277" si="6817">IF(OR($H277=0,BP277=0),0,BP277/$H277)</f>
        <v>1</v>
      </c>
      <c r="BR277" s="194">
        <f t="shared" si="6628"/>
        <v>100</v>
      </c>
      <c r="BS277" s="147">
        <f t="shared" ref="BS277" si="6818">IF(OR($H277=0,BR277=0),0,BR277/$H277)</f>
        <v>1</v>
      </c>
      <c r="BT277" s="194">
        <f t="shared" si="6630"/>
        <v>100</v>
      </c>
      <c r="BU277" s="147">
        <f t="shared" si="6631"/>
        <v>1</v>
      </c>
      <c r="BV277" s="194">
        <f t="shared" si="6632"/>
        <v>100</v>
      </c>
      <c r="BW277" s="147">
        <f t="shared" si="6633"/>
        <v>1</v>
      </c>
      <c r="BX277" s="194">
        <f t="shared" si="6634"/>
        <v>100</v>
      </c>
      <c r="BY277" s="147">
        <f t="shared" si="6635"/>
        <v>1</v>
      </c>
      <c r="BZ277" s="194">
        <f t="shared" si="6636"/>
        <v>100</v>
      </c>
      <c r="CA277" s="147">
        <f t="shared" si="6637"/>
        <v>1</v>
      </c>
      <c r="CB277" s="194">
        <f t="shared" si="6638"/>
        <v>100</v>
      </c>
      <c r="CC277" s="147">
        <f t="shared" si="6639"/>
        <v>1</v>
      </c>
      <c r="CD277" s="194">
        <f t="shared" si="6640"/>
        <v>100</v>
      </c>
      <c r="CE277" s="147">
        <f t="shared" si="6641"/>
        <v>1</v>
      </c>
      <c r="CF277" s="194">
        <f t="shared" si="6642"/>
        <v>100</v>
      </c>
      <c r="CG277" s="147">
        <f t="shared" si="6643"/>
        <v>1</v>
      </c>
      <c r="CH277" s="194">
        <f t="shared" si="6644"/>
        <v>100</v>
      </c>
      <c r="CI277" s="147">
        <f t="shared" si="6645"/>
        <v>1</v>
      </c>
      <c r="CJ277" s="194">
        <f t="shared" si="6646"/>
        <v>100</v>
      </c>
      <c r="CK277" s="147">
        <f t="shared" si="6647"/>
        <v>1</v>
      </c>
      <c r="CL277" s="194">
        <f t="shared" si="6648"/>
        <v>100</v>
      </c>
      <c r="CM277" s="147">
        <f t="shared" si="6649"/>
        <v>1</v>
      </c>
    </row>
    <row r="278" spans="1:91" s="142" customFormat="1" ht="14.1" customHeight="1">
      <c r="A278" s="74">
        <f t="shared" si="6554"/>
        <v>416</v>
      </c>
      <c r="B278" s="173" t="s">
        <v>57</v>
      </c>
      <c r="C278" s="174"/>
      <c r="D278" s="140">
        <v>21</v>
      </c>
      <c r="E278" s="140">
        <v>21</v>
      </c>
      <c r="F278" s="175">
        <v>45290</v>
      </c>
      <c r="G278" s="175">
        <v>45310</v>
      </c>
      <c r="H278" s="144">
        <v>100</v>
      </c>
      <c r="I278" s="144">
        <v>100</v>
      </c>
      <c r="J278" s="145" t="s">
        <v>32</v>
      </c>
      <c r="K278" s="141">
        <f t="shared" si="6575"/>
        <v>100</v>
      </c>
      <c r="L278" s="55">
        <f t="shared" si="6576"/>
        <v>0.11170212765957446</v>
      </c>
      <c r="M278" s="147">
        <f t="shared" si="6577"/>
        <v>1</v>
      </c>
      <c r="N278" s="148">
        <f t="shared" si="6578"/>
        <v>1</v>
      </c>
      <c r="O278" s="149">
        <f t="shared" si="6746"/>
        <v>0</v>
      </c>
      <c r="P278" s="150"/>
      <c r="T278" s="194">
        <f t="shared" si="6579"/>
        <v>0</v>
      </c>
      <c r="U278" s="147">
        <f t="shared" si="6580"/>
        <v>0</v>
      </c>
      <c r="V278" s="194">
        <f t="shared" si="6581"/>
        <v>0</v>
      </c>
      <c r="W278" s="147">
        <f t="shared" si="6580"/>
        <v>0</v>
      </c>
      <c r="X278" s="194">
        <f t="shared" si="6582"/>
        <v>0</v>
      </c>
      <c r="Y278" s="147">
        <f t="shared" ref="Y278" si="6819">IF(OR($H278=0,X278=0),0,X278/$H278)</f>
        <v>0</v>
      </c>
      <c r="Z278" s="194">
        <f t="shared" si="6584"/>
        <v>0</v>
      </c>
      <c r="AA278" s="147">
        <f t="shared" ref="AA278" si="6820">IF(OR($H278=0,Z278=0),0,Z278/$H278)</f>
        <v>0</v>
      </c>
      <c r="AB278" s="194">
        <f t="shared" si="6586"/>
        <v>0</v>
      </c>
      <c r="AC278" s="147">
        <f t="shared" ref="AC278" si="6821">IF(OR($H278=0,AB278=0),0,AB278/$H278)</f>
        <v>0</v>
      </c>
      <c r="AD278" s="194">
        <f t="shared" si="6588"/>
        <v>0</v>
      </c>
      <c r="AE278" s="147">
        <f t="shared" ref="AE278" si="6822">IF(OR($H278=0,AD278=0),0,AD278/$H278)</f>
        <v>0</v>
      </c>
      <c r="AF278" s="194">
        <f t="shared" si="6590"/>
        <v>0</v>
      </c>
      <c r="AG278" s="147">
        <f t="shared" ref="AG278" si="6823">IF(OR($H278=0,AF278=0),0,AF278/$H278)</f>
        <v>0</v>
      </c>
      <c r="AH278" s="194">
        <f t="shared" si="6592"/>
        <v>0</v>
      </c>
      <c r="AI278" s="147">
        <f t="shared" ref="AI278" si="6824">IF(OR($H278=0,AH278=0),0,AH278/$H278)</f>
        <v>0</v>
      </c>
      <c r="AJ278" s="194">
        <f t="shared" si="6594"/>
        <v>0</v>
      </c>
      <c r="AK278" s="147">
        <f t="shared" ref="AK278" si="6825">IF(OR($H278=0,AJ278=0),0,AJ278/$H278)</f>
        <v>0</v>
      </c>
      <c r="AL278" s="194">
        <f t="shared" si="6596"/>
        <v>0</v>
      </c>
      <c r="AM278" s="147">
        <f t="shared" ref="AM278" si="6826">IF(OR($H278=0,AL278=0),0,AL278/$H278)</f>
        <v>0</v>
      </c>
      <c r="AN278" s="194">
        <f t="shared" si="6598"/>
        <v>0</v>
      </c>
      <c r="AO278" s="147">
        <f t="shared" ref="AO278" si="6827">IF(OR($H278=0,AN278=0),0,AN278/$H278)</f>
        <v>0</v>
      </c>
      <c r="AP278" s="194">
        <f t="shared" si="6600"/>
        <v>28.571428571428569</v>
      </c>
      <c r="AQ278" s="147">
        <f t="shared" ref="AQ278" si="6828">IF(OR($H278=0,AP278=0),0,AP278/$H278)</f>
        <v>0.2857142857142857</v>
      </c>
      <c r="AR278" s="194">
        <f t="shared" si="6602"/>
        <v>61.904761904761898</v>
      </c>
      <c r="AS278" s="147">
        <f t="shared" ref="AS278" si="6829">IF(OR($H278=0,AR278=0),0,AR278/$H278)</f>
        <v>0.61904761904761896</v>
      </c>
      <c r="AT278" s="194">
        <f t="shared" si="6604"/>
        <v>95.238095238095227</v>
      </c>
      <c r="AU278" s="147">
        <f t="shared" ref="AU278" si="6830">IF(OR($H278=0,AT278=0),0,AT278/$H278)</f>
        <v>0.95238095238095222</v>
      </c>
      <c r="AV278" s="194">
        <f t="shared" si="6606"/>
        <v>100</v>
      </c>
      <c r="AW278" s="147">
        <f t="shared" ref="AW278" si="6831">IF(OR($H278=0,AV278=0),0,AV278/$H278)</f>
        <v>1</v>
      </c>
      <c r="AX278" s="194">
        <f t="shared" si="6608"/>
        <v>100</v>
      </c>
      <c r="AY278" s="147">
        <f t="shared" ref="AY278" si="6832">IF(OR($H278=0,AX278=0),0,AX278/$H278)</f>
        <v>1</v>
      </c>
      <c r="AZ278" s="194">
        <f t="shared" si="6610"/>
        <v>100</v>
      </c>
      <c r="BA278" s="147">
        <f t="shared" ref="BA278" si="6833">IF(OR($H278=0,AZ278=0),0,AZ278/$H278)</f>
        <v>1</v>
      </c>
      <c r="BB278" s="194">
        <f t="shared" si="6612"/>
        <v>100</v>
      </c>
      <c r="BC278" s="147">
        <f t="shared" ref="BC278" si="6834">IF(OR($H278=0,BB278=0),0,BB278/$H278)</f>
        <v>1</v>
      </c>
      <c r="BD278" s="194">
        <f t="shared" si="6614"/>
        <v>100</v>
      </c>
      <c r="BE278" s="147">
        <f t="shared" ref="BE278" si="6835">IF(OR($H278=0,BD278=0),0,BD278/$H278)</f>
        <v>1</v>
      </c>
      <c r="BF278" s="194">
        <f t="shared" si="6616"/>
        <v>100</v>
      </c>
      <c r="BG278" s="147">
        <f t="shared" ref="BG278" si="6836">IF(OR($H278=0,BF278=0),0,BF278/$H278)</f>
        <v>1</v>
      </c>
      <c r="BH278" s="194">
        <f t="shared" si="6618"/>
        <v>100</v>
      </c>
      <c r="BI278" s="147">
        <f t="shared" ref="BI278" si="6837">IF(OR($H278=0,BH278=0),0,BH278/$H278)</f>
        <v>1</v>
      </c>
      <c r="BJ278" s="194">
        <f t="shared" si="6620"/>
        <v>100</v>
      </c>
      <c r="BK278" s="147">
        <f t="shared" ref="BK278" si="6838">IF(OR($H278=0,BJ278=0),0,BJ278/$H278)</f>
        <v>1</v>
      </c>
      <c r="BL278" s="194">
        <f t="shared" si="6622"/>
        <v>100</v>
      </c>
      <c r="BM278" s="147">
        <f t="shared" ref="BM278" si="6839">IF(OR($H278=0,BL278=0),0,BL278/$H278)</f>
        <v>1</v>
      </c>
      <c r="BN278" s="194">
        <f t="shared" si="6624"/>
        <v>100</v>
      </c>
      <c r="BO278" s="147">
        <f t="shared" ref="BO278" si="6840">IF(OR($H278=0,BN278=0),0,BN278/$H278)</f>
        <v>1</v>
      </c>
      <c r="BP278" s="194">
        <f t="shared" si="6626"/>
        <v>100</v>
      </c>
      <c r="BQ278" s="147">
        <f t="shared" ref="BQ278" si="6841">IF(OR($H278=0,BP278=0),0,BP278/$H278)</f>
        <v>1</v>
      </c>
      <c r="BR278" s="194">
        <f t="shared" si="6628"/>
        <v>100</v>
      </c>
      <c r="BS278" s="147">
        <f t="shared" ref="BS278" si="6842">IF(OR($H278=0,BR278=0),0,BR278/$H278)</f>
        <v>1</v>
      </c>
      <c r="BT278" s="194">
        <f t="shared" si="6630"/>
        <v>100</v>
      </c>
      <c r="BU278" s="147">
        <f t="shared" si="6631"/>
        <v>1</v>
      </c>
      <c r="BV278" s="194">
        <f t="shared" si="6632"/>
        <v>100</v>
      </c>
      <c r="BW278" s="147">
        <f t="shared" si="6633"/>
        <v>1</v>
      </c>
      <c r="BX278" s="194">
        <f t="shared" si="6634"/>
        <v>100</v>
      </c>
      <c r="BY278" s="147">
        <f t="shared" si="6635"/>
        <v>1</v>
      </c>
      <c r="BZ278" s="194">
        <f t="shared" si="6636"/>
        <v>100</v>
      </c>
      <c r="CA278" s="147">
        <f t="shared" si="6637"/>
        <v>1</v>
      </c>
      <c r="CB278" s="194">
        <f t="shared" si="6638"/>
        <v>100</v>
      </c>
      <c r="CC278" s="147">
        <f t="shared" si="6639"/>
        <v>1</v>
      </c>
      <c r="CD278" s="194">
        <f t="shared" si="6640"/>
        <v>100</v>
      </c>
      <c r="CE278" s="147">
        <f t="shared" si="6641"/>
        <v>1</v>
      </c>
      <c r="CF278" s="194">
        <f t="shared" si="6642"/>
        <v>100</v>
      </c>
      <c r="CG278" s="147">
        <f t="shared" si="6643"/>
        <v>1</v>
      </c>
      <c r="CH278" s="194">
        <f t="shared" si="6644"/>
        <v>100</v>
      </c>
      <c r="CI278" s="147">
        <f t="shared" si="6645"/>
        <v>1</v>
      </c>
      <c r="CJ278" s="194">
        <f t="shared" si="6646"/>
        <v>100</v>
      </c>
      <c r="CK278" s="147">
        <f t="shared" si="6647"/>
        <v>1</v>
      </c>
      <c r="CL278" s="194">
        <f t="shared" si="6648"/>
        <v>100</v>
      </c>
      <c r="CM278" s="147">
        <f t="shared" si="6649"/>
        <v>1</v>
      </c>
    </row>
    <row r="279" spans="1:91" s="142" customFormat="1" ht="14.1" customHeight="1">
      <c r="A279" s="74">
        <f t="shared" si="6554"/>
        <v>417</v>
      </c>
      <c r="B279" s="173" t="s">
        <v>58</v>
      </c>
      <c r="C279" s="174"/>
      <c r="D279" s="140">
        <v>0</v>
      </c>
      <c r="E279" s="140">
        <v>1</v>
      </c>
      <c r="F279" s="175">
        <v>45310</v>
      </c>
      <c r="G279" s="175">
        <v>45310</v>
      </c>
      <c r="H279" s="144">
        <v>100</v>
      </c>
      <c r="I279" s="144">
        <v>100</v>
      </c>
      <c r="J279" s="145" t="s">
        <v>32</v>
      </c>
      <c r="K279" s="141">
        <f t="shared" si="6575"/>
        <v>100</v>
      </c>
      <c r="L279" s="55">
        <f t="shared" si="6576"/>
        <v>0</v>
      </c>
      <c r="M279" s="147">
        <f t="shared" si="6577"/>
        <v>1</v>
      </c>
      <c r="N279" s="148">
        <f t="shared" si="6578"/>
        <v>1</v>
      </c>
      <c r="O279" s="149">
        <f t="shared" si="6746"/>
        <v>0</v>
      </c>
      <c r="P279" s="150"/>
      <c r="T279" s="194">
        <f t="shared" si="6579"/>
        <v>0</v>
      </c>
      <c r="U279" s="147">
        <f t="shared" si="6580"/>
        <v>0</v>
      </c>
      <c r="V279" s="194">
        <f t="shared" si="6581"/>
        <v>0</v>
      </c>
      <c r="W279" s="147">
        <f t="shared" si="6580"/>
        <v>0</v>
      </c>
      <c r="X279" s="194">
        <f t="shared" si="6582"/>
        <v>0</v>
      </c>
      <c r="Y279" s="147">
        <f t="shared" ref="Y279" si="6843">IF(OR($H279=0,X279=0),0,X279/$H279)</f>
        <v>0</v>
      </c>
      <c r="Z279" s="194">
        <f t="shared" si="6584"/>
        <v>0</v>
      </c>
      <c r="AA279" s="147">
        <f t="shared" ref="AA279" si="6844">IF(OR($H279=0,Z279=0),0,Z279/$H279)</f>
        <v>0</v>
      </c>
      <c r="AB279" s="194">
        <f t="shared" si="6586"/>
        <v>0</v>
      </c>
      <c r="AC279" s="147">
        <f t="shared" ref="AC279" si="6845">IF(OR($H279=0,AB279=0),0,AB279/$H279)</f>
        <v>0</v>
      </c>
      <c r="AD279" s="194">
        <f t="shared" si="6588"/>
        <v>0</v>
      </c>
      <c r="AE279" s="147">
        <f t="shared" ref="AE279" si="6846">IF(OR($H279=0,AD279=0),0,AD279/$H279)</f>
        <v>0</v>
      </c>
      <c r="AF279" s="194">
        <f t="shared" si="6590"/>
        <v>0</v>
      </c>
      <c r="AG279" s="147">
        <f t="shared" ref="AG279" si="6847">IF(OR($H279=0,AF279=0),0,AF279/$H279)</f>
        <v>0</v>
      </c>
      <c r="AH279" s="194">
        <f t="shared" si="6592"/>
        <v>0</v>
      </c>
      <c r="AI279" s="147">
        <f t="shared" ref="AI279" si="6848">IF(OR($H279=0,AH279=0),0,AH279/$H279)</f>
        <v>0</v>
      </c>
      <c r="AJ279" s="194">
        <f t="shared" si="6594"/>
        <v>0</v>
      </c>
      <c r="AK279" s="147">
        <f t="shared" ref="AK279" si="6849">IF(OR($H279=0,AJ279=0),0,AJ279/$H279)</f>
        <v>0</v>
      </c>
      <c r="AL279" s="194">
        <f t="shared" si="6596"/>
        <v>0</v>
      </c>
      <c r="AM279" s="147">
        <f t="shared" ref="AM279" si="6850">IF(OR($H279=0,AL279=0),0,AL279/$H279)</f>
        <v>0</v>
      </c>
      <c r="AN279" s="194">
        <f t="shared" si="6598"/>
        <v>0</v>
      </c>
      <c r="AO279" s="147">
        <f t="shared" ref="AO279" si="6851">IF(OR($H279=0,AN279=0),0,AN279/$H279)</f>
        <v>0</v>
      </c>
      <c r="AP279" s="194">
        <f t="shared" si="6600"/>
        <v>0</v>
      </c>
      <c r="AQ279" s="147">
        <f t="shared" ref="AQ279" si="6852">IF(OR($H279=0,AP279=0),0,AP279/$H279)</f>
        <v>0</v>
      </c>
      <c r="AR279" s="194">
        <f t="shared" si="6602"/>
        <v>0</v>
      </c>
      <c r="AS279" s="147">
        <f t="shared" ref="AS279" si="6853">IF(OR($H279=0,AR279=0),0,AR279/$H279)</f>
        <v>0</v>
      </c>
      <c r="AT279" s="194">
        <f t="shared" si="6604"/>
        <v>0</v>
      </c>
      <c r="AU279" s="147">
        <f t="shared" ref="AU279" si="6854">IF(OR($H279=0,AT279=0),0,AT279/$H279)</f>
        <v>0</v>
      </c>
      <c r="AV279" s="194">
        <f t="shared" si="6606"/>
        <v>100</v>
      </c>
      <c r="AW279" s="147">
        <f t="shared" ref="AW279" si="6855">IF(OR($H279=0,AV279=0),0,AV279/$H279)</f>
        <v>1</v>
      </c>
      <c r="AX279" s="194">
        <f t="shared" si="6608"/>
        <v>100</v>
      </c>
      <c r="AY279" s="147">
        <f t="shared" ref="AY279" si="6856">IF(OR($H279=0,AX279=0),0,AX279/$H279)</f>
        <v>1</v>
      </c>
      <c r="AZ279" s="194">
        <f t="shared" si="6610"/>
        <v>100</v>
      </c>
      <c r="BA279" s="147">
        <f t="shared" ref="BA279" si="6857">IF(OR($H279=0,AZ279=0),0,AZ279/$H279)</f>
        <v>1</v>
      </c>
      <c r="BB279" s="194">
        <f t="shared" si="6612"/>
        <v>100</v>
      </c>
      <c r="BC279" s="147">
        <f t="shared" ref="BC279" si="6858">IF(OR($H279=0,BB279=0),0,BB279/$H279)</f>
        <v>1</v>
      </c>
      <c r="BD279" s="194">
        <f t="shared" si="6614"/>
        <v>100</v>
      </c>
      <c r="BE279" s="147">
        <f t="shared" ref="BE279" si="6859">IF(OR($H279=0,BD279=0),0,BD279/$H279)</f>
        <v>1</v>
      </c>
      <c r="BF279" s="194">
        <f t="shared" si="6616"/>
        <v>100</v>
      </c>
      <c r="BG279" s="147">
        <f t="shared" ref="BG279" si="6860">IF(OR($H279=0,BF279=0),0,BF279/$H279)</f>
        <v>1</v>
      </c>
      <c r="BH279" s="194">
        <f t="shared" si="6618"/>
        <v>100</v>
      </c>
      <c r="BI279" s="147">
        <f t="shared" ref="BI279" si="6861">IF(OR($H279=0,BH279=0),0,BH279/$H279)</f>
        <v>1</v>
      </c>
      <c r="BJ279" s="194">
        <f t="shared" si="6620"/>
        <v>100</v>
      </c>
      <c r="BK279" s="147">
        <f t="shared" ref="BK279" si="6862">IF(OR($H279=0,BJ279=0),0,BJ279/$H279)</f>
        <v>1</v>
      </c>
      <c r="BL279" s="194">
        <f t="shared" si="6622"/>
        <v>100</v>
      </c>
      <c r="BM279" s="147">
        <f t="shared" ref="BM279" si="6863">IF(OR($H279=0,BL279=0),0,BL279/$H279)</f>
        <v>1</v>
      </c>
      <c r="BN279" s="194">
        <f t="shared" si="6624"/>
        <v>100</v>
      </c>
      <c r="BO279" s="147">
        <f t="shared" ref="BO279" si="6864">IF(OR($H279=0,BN279=0),0,BN279/$H279)</f>
        <v>1</v>
      </c>
      <c r="BP279" s="194">
        <f t="shared" si="6626"/>
        <v>100</v>
      </c>
      <c r="BQ279" s="147">
        <f t="shared" ref="BQ279" si="6865">IF(OR($H279=0,BP279=0),0,BP279/$H279)</f>
        <v>1</v>
      </c>
      <c r="BR279" s="194">
        <f t="shared" si="6628"/>
        <v>100</v>
      </c>
      <c r="BS279" s="147">
        <f t="shared" ref="BS279" si="6866">IF(OR($H279=0,BR279=0),0,BR279/$H279)</f>
        <v>1</v>
      </c>
      <c r="BT279" s="194">
        <f t="shared" si="6630"/>
        <v>100</v>
      </c>
      <c r="BU279" s="147">
        <f t="shared" si="6631"/>
        <v>1</v>
      </c>
      <c r="BV279" s="194">
        <f t="shared" si="6632"/>
        <v>100</v>
      </c>
      <c r="BW279" s="147">
        <f t="shared" si="6633"/>
        <v>1</v>
      </c>
      <c r="BX279" s="194">
        <f t="shared" si="6634"/>
        <v>100</v>
      </c>
      <c r="BY279" s="147">
        <f t="shared" si="6635"/>
        <v>1</v>
      </c>
      <c r="BZ279" s="194">
        <f t="shared" si="6636"/>
        <v>100</v>
      </c>
      <c r="CA279" s="147">
        <f t="shared" si="6637"/>
        <v>1</v>
      </c>
      <c r="CB279" s="194">
        <f t="shared" si="6638"/>
        <v>100</v>
      </c>
      <c r="CC279" s="147">
        <f t="shared" si="6639"/>
        <v>1</v>
      </c>
      <c r="CD279" s="194">
        <f t="shared" si="6640"/>
        <v>100</v>
      </c>
      <c r="CE279" s="147">
        <f t="shared" si="6641"/>
        <v>1</v>
      </c>
      <c r="CF279" s="194">
        <f t="shared" si="6642"/>
        <v>100</v>
      </c>
      <c r="CG279" s="147">
        <f t="shared" si="6643"/>
        <v>1</v>
      </c>
      <c r="CH279" s="194">
        <f t="shared" si="6644"/>
        <v>100</v>
      </c>
      <c r="CI279" s="147">
        <f t="shared" si="6645"/>
        <v>1</v>
      </c>
      <c r="CJ279" s="194">
        <f t="shared" si="6646"/>
        <v>100</v>
      </c>
      <c r="CK279" s="147">
        <f t="shared" si="6647"/>
        <v>1</v>
      </c>
      <c r="CL279" s="194">
        <f t="shared" si="6648"/>
        <v>100</v>
      </c>
      <c r="CM279" s="147">
        <f t="shared" si="6649"/>
        <v>1</v>
      </c>
    </row>
    <row r="280" spans="1:91" s="112" customFormat="1" ht="14.1" customHeight="1">
      <c r="A280" s="74">
        <f t="shared" si="6554"/>
        <v>418</v>
      </c>
      <c r="B280" s="182" t="s">
        <v>59</v>
      </c>
      <c r="C280" s="183"/>
      <c r="D280" s="124">
        <v>125</v>
      </c>
      <c r="E280" s="124">
        <v>33</v>
      </c>
      <c r="F280" s="184">
        <v>45293</v>
      </c>
      <c r="G280" s="184">
        <v>45325</v>
      </c>
      <c r="H280" s="115"/>
      <c r="I280" s="115"/>
      <c r="J280" s="116"/>
      <c r="K280" s="122"/>
      <c r="L280" s="123">
        <f>D280/$D$268</f>
        <v>0.2615062761506276</v>
      </c>
      <c r="M280" s="119" cm="1">
        <f t="array" ref="M280">SUMPRODUCT($L281:$L287*M281:M287)</f>
        <v>1</v>
      </c>
      <c r="N280" s="119" cm="1">
        <f t="array" ref="N280">SUMPRODUCT($L281:$L287*N281:N287)</f>
        <v>1</v>
      </c>
      <c r="O280" s="120">
        <f t="shared" si="6746"/>
        <v>0</v>
      </c>
      <c r="P280" s="121"/>
      <c r="T280" s="197"/>
      <c r="U280" s="119" cm="1">
        <f t="array" ref="U280">SUMPRODUCT($L281:$L287*U281:U287)</f>
        <v>0</v>
      </c>
      <c r="V280" s="197"/>
      <c r="W280" s="119" cm="1">
        <f t="array" ref="W280">SUMPRODUCT($L281:$L287*W281:W287)</f>
        <v>0</v>
      </c>
      <c r="X280" s="197"/>
      <c r="Y280" s="119" cm="1">
        <f t="array" ref="Y280">SUMPRODUCT($L281:$L287*Y281:Y287)</f>
        <v>0</v>
      </c>
      <c r="Z280" s="197"/>
      <c r="AA280" s="119" cm="1">
        <f t="array" ref="AA280">SUMPRODUCT($L281:$L287*AA281:AA287)</f>
        <v>0</v>
      </c>
      <c r="AB280" s="197"/>
      <c r="AC280" s="119" cm="1">
        <f t="array" ref="AC280">SUMPRODUCT($L281:$L287*AC281:AC287)</f>
        <v>0</v>
      </c>
      <c r="AD280" s="197"/>
      <c r="AE280" s="119" cm="1">
        <f t="array" ref="AE280">SUMPRODUCT($L281:$L287*AE281:AE287)</f>
        <v>0</v>
      </c>
      <c r="AF280" s="197"/>
      <c r="AG280" s="119" cm="1">
        <f t="array" ref="AG280">SUMPRODUCT($L281:$L287*AG281:AG287)</f>
        <v>0</v>
      </c>
      <c r="AH280" s="197"/>
      <c r="AI280" s="119" cm="1">
        <f t="array" ref="AI280">SUMPRODUCT($L281:$L287*AI281:AI287)</f>
        <v>0</v>
      </c>
      <c r="AJ280" s="197"/>
      <c r="AK280" s="119" cm="1">
        <f t="array" ref="AK280">SUMPRODUCT($L281:$L287*AK281:AK287)</f>
        <v>0</v>
      </c>
      <c r="AL280" s="197"/>
      <c r="AM280" s="119" cm="1">
        <f t="array" ref="AM280">SUMPRODUCT($L281:$L287*AM281:AM287)</f>
        <v>0</v>
      </c>
      <c r="AN280" s="197"/>
      <c r="AO280" s="119" cm="1">
        <f t="array" ref="AO280">SUMPRODUCT($L281:$L287*AO281:AO287)</f>
        <v>0</v>
      </c>
      <c r="AP280" s="197"/>
      <c r="AQ280" s="119" cm="1">
        <f t="array" ref="AQ280">SUMPRODUCT($L281:$L287*AQ281:AQ287)</f>
        <v>3.2000000000000001E-2</v>
      </c>
      <c r="AR280" s="197"/>
      <c r="AS280" s="119" cm="1">
        <f t="array" ref="AS280">SUMPRODUCT($L281:$L287*AS281:AS287)</f>
        <v>0.20800000000000002</v>
      </c>
      <c r="AT280" s="197"/>
      <c r="AU280" s="119" cm="1">
        <f t="array" ref="AU280">SUMPRODUCT($L281:$L287*AU281:AU287)</f>
        <v>0.51200000000000001</v>
      </c>
      <c r="AV280" s="197"/>
      <c r="AW280" s="119" cm="1">
        <f t="array" ref="AW280">SUMPRODUCT($L281:$L287*AW281:AW287)</f>
        <v>0.81599999999999995</v>
      </c>
      <c r="AX280" s="197"/>
      <c r="AY280" s="119" cm="1">
        <f t="array" ref="AY280">SUMPRODUCT($L281:$L287*AY281:AY287)</f>
        <v>0.97600000000000009</v>
      </c>
      <c r="AZ280" s="197"/>
      <c r="BA280" s="119" cm="1">
        <f t="array" ref="BA280">SUMPRODUCT($L281:$L287*BA281:BA287)</f>
        <v>1</v>
      </c>
      <c r="BB280" s="197"/>
      <c r="BC280" s="119" cm="1">
        <f t="array" ref="BC280">SUMPRODUCT($L281:$L287*BC281:BC287)</f>
        <v>1</v>
      </c>
      <c r="BD280" s="197"/>
      <c r="BE280" s="119" cm="1">
        <f t="array" ref="BE280">SUMPRODUCT($L281:$L287*BE281:BE287)</f>
        <v>1</v>
      </c>
      <c r="BF280" s="197"/>
      <c r="BG280" s="119" cm="1">
        <f t="array" ref="BG280">SUMPRODUCT($L281:$L287*BG281:BG287)</f>
        <v>1</v>
      </c>
      <c r="BH280" s="197"/>
      <c r="BI280" s="119" cm="1">
        <f t="array" ref="BI280">SUMPRODUCT($L281:$L287*BI281:BI287)</f>
        <v>1</v>
      </c>
      <c r="BJ280" s="197"/>
      <c r="BK280" s="119" cm="1">
        <f t="array" ref="BK280">SUMPRODUCT($L281:$L287*BK281:BK287)</f>
        <v>1</v>
      </c>
      <c r="BL280" s="197"/>
      <c r="BM280" s="119" cm="1">
        <f t="array" ref="BM280">SUMPRODUCT($L281:$L287*BM281:BM287)</f>
        <v>1</v>
      </c>
      <c r="BN280" s="197"/>
      <c r="BO280" s="119" cm="1">
        <f t="array" ref="BO280">SUMPRODUCT($L281:$L287*BO281:BO287)</f>
        <v>1</v>
      </c>
      <c r="BP280" s="197"/>
      <c r="BQ280" s="119" cm="1">
        <f t="array" ref="BQ280">SUMPRODUCT($L281:$L287*BQ281:BQ287)</f>
        <v>1</v>
      </c>
      <c r="BR280" s="197"/>
      <c r="BS280" s="119" cm="1">
        <f t="array" ref="BS280">SUMPRODUCT($L281:$L287*BS281:BS287)</f>
        <v>1</v>
      </c>
      <c r="BT280" s="197"/>
      <c r="BU280" s="119" cm="1">
        <f t="array" ref="BU280">SUMPRODUCT($L281:$L287*BU281:BU287)</f>
        <v>1</v>
      </c>
      <c r="BV280" s="197"/>
      <c r="BW280" s="119" cm="1">
        <f t="array" ref="BW280">SUMPRODUCT($L281:$L287*BW281:BW287)</f>
        <v>1</v>
      </c>
      <c r="BX280" s="197"/>
      <c r="BY280" s="119" cm="1">
        <f t="array" ref="BY280">SUMPRODUCT($L281:$L287*BY281:BY287)</f>
        <v>1</v>
      </c>
      <c r="BZ280" s="197"/>
      <c r="CA280" s="119" cm="1">
        <f t="array" ref="CA280">SUMPRODUCT($L281:$L287*CA281:CA287)</f>
        <v>1</v>
      </c>
      <c r="CB280" s="197"/>
      <c r="CC280" s="119" cm="1">
        <f t="array" ref="CC280">SUMPRODUCT($L281:$L287*CC281:CC287)</f>
        <v>1</v>
      </c>
      <c r="CD280" s="197"/>
      <c r="CE280" s="119" cm="1">
        <f t="array" ref="CE280">SUMPRODUCT($L281:$L287*CE281:CE287)</f>
        <v>1</v>
      </c>
      <c r="CF280" s="197"/>
      <c r="CG280" s="119" cm="1">
        <f t="array" ref="CG280">SUMPRODUCT($L281:$L287*CG281:CG287)</f>
        <v>1</v>
      </c>
      <c r="CH280" s="197"/>
      <c r="CI280" s="119" cm="1">
        <f t="array" ref="CI280">SUMPRODUCT($L281:$L287*CI281:CI287)</f>
        <v>1</v>
      </c>
      <c r="CJ280" s="197"/>
      <c r="CK280" s="119" cm="1">
        <f t="array" ref="CK280">SUMPRODUCT($L281:$L287*CK281:CK287)</f>
        <v>1</v>
      </c>
      <c r="CL280" s="197"/>
      <c r="CM280" s="119" cm="1">
        <f t="array" ref="CM280">SUMPRODUCT($L281:$L287*CM281:CM287)</f>
        <v>1</v>
      </c>
    </row>
    <row r="281" spans="1:91" s="142" customFormat="1" ht="14.1" customHeight="1">
      <c r="A281" s="74">
        <f t="shared" si="6554"/>
        <v>419</v>
      </c>
      <c r="B281" s="173" t="s">
        <v>53</v>
      </c>
      <c r="C281" s="174"/>
      <c r="D281" s="140">
        <v>21</v>
      </c>
      <c r="E281" s="140">
        <v>21</v>
      </c>
      <c r="F281" s="175">
        <v>45293</v>
      </c>
      <c r="G281" s="175">
        <v>45313</v>
      </c>
      <c r="H281" s="144">
        <v>100</v>
      </c>
      <c r="I281" s="144">
        <v>100</v>
      </c>
      <c r="J281" s="145" t="s">
        <v>32</v>
      </c>
      <c r="K281" s="141">
        <f t="shared" ref="K281:K287" si="6867">IF(OR(F281="",G281="",H281=""),0,MIN(MAX(IF(F281&gt;$O$1,0,(((G281-F281)-(G281-$O$1))*(10/E281)/10)),0),1)*H281)</f>
        <v>100</v>
      </c>
      <c r="L281" s="55">
        <f t="shared" ref="L281:L287" si="6868">D281/$D$280</f>
        <v>0.16800000000000001</v>
      </c>
      <c r="M281" s="147">
        <f t="shared" ref="M281:M287" si="6869">IF(OR(H281=0,K281=0),0,K281/H281)</f>
        <v>1</v>
      </c>
      <c r="N281" s="148">
        <f t="shared" ref="N281:N287" si="6870">IF(OR(H281=0,I281=0),0,I281/H281)</f>
        <v>1</v>
      </c>
      <c r="O281" s="149">
        <f t="shared" si="6746"/>
        <v>0</v>
      </c>
      <c r="P281" s="150"/>
      <c r="T281" s="194">
        <f t="shared" ref="T281:T287" si="6871">IF(OR($F281="",$G281="",$H281=""),0,MIN(MAX(IF($F281&gt;U$1,0,((($G281-$F281)-($G281-U$1))*(10/$E281)/10)),0),1)*$H281)</f>
        <v>0</v>
      </c>
      <c r="U281" s="147">
        <f t="shared" ref="U281:W287" si="6872">IF(OR($H281=0,T281=0),0,T281/$H281)</f>
        <v>0</v>
      </c>
      <c r="V281" s="194">
        <f t="shared" ref="V281:V287" si="6873">IF(OR($F281="",$G281="",$H281=""),0,MIN(MAX(IF($F281&gt;W$1,0,((($G281-$F281)-($G281-W$1))*(10/$E281)/10)),0),1)*$H281)</f>
        <v>0</v>
      </c>
      <c r="W281" s="147">
        <f t="shared" si="6872"/>
        <v>0</v>
      </c>
      <c r="X281" s="194">
        <f t="shared" ref="X281:X287" si="6874">IF(OR($F281="",$G281="",$H281=""),0,MIN(MAX(IF($F281&gt;Y$1,0,((($G281-$F281)-($G281-Y$1))*(10/$E281)/10)),0),1)*$H281)</f>
        <v>0</v>
      </c>
      <c r="Y281" s="147">
        <f t="shared" ref="Y281" si="6875">IF(OR($H281=0,X281=0),0,X281/$H281)</f>
        <v>0</v>
      </c>
      <c r="Z281" s="194">
        <f t="shared" ref="Z281:Z287" si="6876">IF(OR($F281="",$G281="",$H281=""),0,MIN(MAX(IF($F281&gt;AA$1,0,((($G281-$F281)-($G281-AA$1))*(10/$E281)/10)),0),1)*$H281)</f>
        <v>0</v>
      </c>
      <c r="AA281" s="147">
        <f t="shared" ref="AA281" si="6877">IF(OR($H281=0,Z281=0),0,Z281/$H281)</f>
        <v>0</v>
      </c>
      <c r="AB281" s="194">
        <f t="shared" ref="AB281:AB287" si="6878">IF(OR($F281="",$G281="",$H281=""),0,MIN(MAX(IF($F281&gt;AC$1,0,((($G281-$F281)-($G281-AC$1))*(10/$E281)/10)),0),1)*$H281)</f>
        <v>0</v>
      </c>
      <c r="AC281" s="147">
        <f t="shared" ref="AC281" si="6879">IF(OR($H281=0,AB281=0),0,AB281/$H281)</f>
        <v>0</v>
      </c>
      <c r="AD281" s="194">
        <f t="shared" ref="AD281:AD287" si="6880">IF(OR($F281="",$G281="",$H281=""),0,MIN(MAX(IF($F281&gt;AE$1,0,((($G281-$F281)-($G281-AE$1))*(10/$E281)/10)),0),1)*$H281)</f>
        <v>0</v>
      </c>
      <c r="AE281" s="147">
        <f t="shared" ref="AE281" si="6881">IF(OR($H281=0,AD281=0),0,AD281/$H281)</f>
        <v>0</v>
      </c>
      <c r="AF281" s="194">
        <f t="shared" ref="AF281:AF287" si="6882">IF(OR($F281="",$G281="",$H281=""),0,MIN(MAX(IF($F281&gt;AG$1,0,((($G281-$F281)-($G281-AG$1))*(10/$E281)/10)),0),1)*$H281)</f>
        <v>0</v>
      </c>
      <c r="AG281" s="147">
        <f t="shared" ref="AG281" si="6883">IF(OR($H281=0,AF281=0),0,AF281/$H281)</f>
        <v>0</v>
      </c>
      <c r="AH281" s="194">
        <f t="shared" ref="AH281:AH287" si="6884">IF(OR($F281="",$G281="",$H281=""),0,MIN(MAX(IF($F281&gt;AI$1,0,((($G281-$F281)-($G281-AI$1))*(10/$E281)/10)),0),1)*$H281)</f>
        <v>0</v>
      </c>
      <c r="AI281" s="147">
        <f t="shared" ref="AI281" si="6885">IF(OR($H281=0,AH281=0),0,AH281/$H281)</f>
        <v>0</v>
      </c>
      <c r="AJ281" s="194">
        <f t="shared" ref="AJ281:AJ287" si="6886">IF(OR($F281="",$G281="",$H281=""),0,MIN(MAX(IF($F281&gt;AK$1,0,((($G281-$F281)-($G281-AK$1))*(10/$E281)/10)),0),1)*$H281)</f>
        <v>0</v>
      </c>
      <c r="AK281" s="147">
        <f t="shared" ref="AK281" si="6887">IF(OR($H281=0,AJ281=0),0,AJ281/$H281)</f>
        <v>0</v>
      </c>
      <c r="AL281" s="194">
        <f t="shared" ref="AL281:AL287" si="6888">IF(OR($F281="",$G281="",$H281=""),0,MIN(MAX(IF($F281&gt;AM$1,0,((($G281-$F281)-($G281-AM$1))*(10/$E281)/10)),0),1)*$H281)</f>
        <v>0</v>
      </c>
      <c r="AM281" s="147">
        <f t="shared" ref="AM281" si="6889">IF(OR($H281=0,AL281=0),0,AL281/$H281)</f>
        <v>0</v>
      </c>
      <c r="AN281" s="194">
        <f t="shared" ref="AN281:AN287" si="6890">IF(OR($F281="",$G281="",$H281=""),0,MIN(MAX(IF($F281&gt;AO$1,0,((($G281-$F281)-($G281-AO$1))*(10/$E281)/10)),0),1)*$H281)</f>
        <v>0</v>
      </c>
      <c r="AO281" s="147">
        <f t="shared" ref="AO281" si="6891">IF(OR($H281=0,AN281=0),0,AN281/$H281)</f>
        <v>0</v>
      </c>
      <c r="AP281" s="194">
        <f t="shared" ref="AP281:AP287" si="6892">IF(OR($F281="",$G281="",$H281=""),0,MIN(MAX(IF($F281&gt;AQ$1,0,((($G281-$F281)-($G281-AQ$1))*(10/$E281)/10)),0),1)*$H281)</f>
        <v>14.285714285714285</v>
      </c>
      <c r="AQ281" s="147">
        <f t="shared" ref="AQ281" si="6893">IF(OR($H281=0,AP281=0),0,AP281/$H281)</f>
        <v>0.14285714285714285</v>
      </c>
      <c r="AR281" s="194">
        <f t="shared" ref="AR281:AR287" si="6894">IF(OR($F281="",$G281="",$H281=""),0,MIN(MAX(IF($F281&gt;AS$1,0,((($G281-$F281)-($G281-AS$1))*(10/$E281)/10)),0),1)*$H281)</f>
        <v>47.619047619047613</v>
      </c>
      <c r="AS281" s="147">
        <f t="shared" ref="AS281" si="6895">IF(OR($H281=0,AR281=0),0,AR281/$H281)</f>
        <v>0.47619047619047611</v>
      </c>
      <c r="AT281" s="194">
        <f t="shared" ref="AT281:AT287" si="6896">IF(OR($F281="",$G281="",$H281=""),0,MIN(MAX(IF($F281&gt;AU$1,0,((($G281-$F281)-($G281-AU$1))*(10/$E281)/10)),0),1)*$H281)</f>
        <v>80.952380952380949</v>
      </c>
      <c r="AU281" s="147">
        <f t="shared" ref="AU281" si="6897">IF(OR($H281=0,AT281=0),0,AT281/$H281)</f>
        <v>0.80952380952380953</v>
      </c>
      <c r="AV281" s="194">
        <f t="shared" ref="AV281:AV287" si="6898">IF(OR($F281="",$G281="",$H281=""),0,MIN(MAX(IF($F281&gt;AW$1,0,((($G281-$F281)-($G281-AW$1))*(10/$E281)/10)),0),1)*$H281)</f>
        <v>100</v>
      </c>
      <c r="AW281" s="147">
        <f t="shared" ref="AW281" si="6899">IF(OR($H281=0,AV281=0),0,AV281/$H281)</f>
        <v>1</v>
      </c>
      <c r="AX281" s="194">
        <f t="shared" ref="AX281:AX287" si="6900">IF(OR($F281="",$G281="",$H281=""),0,MIN(MAX(IF($F281&gt;AY$1,0,((($G281-$F281)-($G281-AY$1))*(10/$E281)/10)),0),1)*$H281)</f>
        <v>100</v>
      </c>
      <c r="AY281" s="147">
        <f t="shared" ref="AY281" si="6901">IF(OR($H281=0,AX281=0),0,AX281/$H281)</f>
        <v>1</v>
      </c>
      <c r="AZ281" s="194">
        <f t="shared" ref="AZ281:AZ287" si="6902">IF(OR($F281="",$G281="",$H281=""),0,MIN(MAX(IF($F281&gt;BA$1,0,((($G281-$F281)-($G281-BA$1))*(10/$E281)/10)),0),1)*$H281)</f>
        <v>100</v>
      </c>
      <c r="BA281" s="147">
        <f t="shared" ref="BA281" si="6903">IF(OR($H281=0,AZ281=0),0,AZ281/$H281)</f>
        <v>1</v>
      </c>
      <c r="BB281" s="194">
        <f t="shared" ref="BB281:BB287" si="6904">IF(OR($F281="",$G281="",$H281=""),0,MIN(MAX(IF($F281&gt;BC$1,0,((($G281-$F281)-($G281-BC$1))*(10/$E281)/10)),0),1)*$H281)</f>
        <v>100</v>
      </c>
      <c r="BC281" s="147">
        <f t="shared" ref="BC281" si="6905">IF(OR($H281=0,BB281=0),0,BB281/$H281)</f>
        <v>1</v>
      </c>
      <c r="BD281" s="194">
        <f t="shared" ref="BD281:BD287" si="6906">IF(OR($F281="",$G281="",$H281=""),0,MIN(MAX(IF($F281&gt;BE$1,0,((($G281-$F281)-($G281-BE$1))*(10/$E281)/10)),0),1)*$H281)</f>
        <v>100</v>
      </c>
      <c r="BE281" s="147">
        <f t="shared" ref="BE281" si="6907">IF(OR($H281=0,BD281=0),0,BD281/$H281)</f>
        <v>1</v>
      </c>
      <c r="BF281" s="194">
        <f t="shared" ref="BF281:BF287" si="6908">IF(OR($F281="",$G281="",$H281=""),0,MIN(MAX(IF($F281&gt;BG$1,0,((($G281-$F281)-($G281-BG$1))*(10/$E281)/10)),0),1)*$H281)</f>
        <v>100</v>
      </c>
      <c r="BG281" s="147">
        <f t="shared" ref="BG281" si="6909">IF(OR($H281=0,BF281=0),0,BF281/$H281)</f>
        <v>1</v>
      </c>
      <c r="BH281" s="194">
        <f t="shared" ref="BH281:BH287" si="6910">IF(OR($F281="",$G281="",$H281=""),0,MIN(MAX(IF($F281&gt;BI$1,0,((($G281-$F281)-($G281-BI$1))*(10/$E281)/10)),0),1)*$H281)</f>
        <v>100</v>
      </c>
      <c r="BI281" s="147">
        <f t="shared" ref="BI281" si="6911">IF(OR($H281=0,BH281=0),0,BH281/$H281)</f>
        <v>1</v>
      </c>
      <c r="BJ281" s="194">
        <f t="shared" ref="BJ281:BJ287" si="6912">IF(OR($F281="",$G281="",$H281=""),0,MIN(MAX(IF($F281&gt;BK$1,0,((($G281-$F281)-($G281-BK$1))*(10/$E281)/10)),0),1)*$H281)</f>
        <v>100</v>
      </c>
      <c r="BK281" s="147">
        <f t="shared" ref="BK281" si="6913">IF(OR($H281=0,BJ281=0),0,BJ281/$H281)</f>
        <v>1</v>
      </c>
      <c r="BL281" s="194">
        <f t="shared" ref="BL281:BL287" si="6914">IF(OR($F281="",$G281="",$H281=""),0,MIN(MAX(IF($F281&gt;BM$1,0,((($G281-$F281)-($G281-BM$1))*(10/$E281)/10)),0),1)*$H281)</f>
        <v>100</v>
      </c>
      <c r="BM281" s="147">
        <f t="shared" ref="BM281" si="6915">IF(OR($H281=0,BL281=0),0,BL281/$H281)</f>
        <v>1</v>
      </c>
      <c r="BN281" s="194">
        <f t="shared" ref="BN281:BN287" si="6916">IF(OR($F281="",$G281="",$H281=""),0,MIN(MAX(IF($F281&gt;BO$1,0,((($G281-$F281)-($G281-BO$1))*(10/$E281)/10)),0),1)*$H281)</f>
        <v>100</v>
      </c>
      <c r="BO281" s="147">
        <f t="shared" ref="BO281" si="6917">IF(OR($H281=0,BN281=0),0,BN281/$H281)</f>
        <v>1</v>
      </c>
      <c r="BP281" s="194">
        <f t="shared" ref="BP281:BP287" si="6918">IF(OR($F281="",$G281="",$H281=""),0,MIN(MAX(IF($F281&gt;BQ$1,0,((($G281-$F281)-($G281-BQ$1))*(10/$E281)/10)),0),1)*$H281)</f>
        <v>100</v>
      </c>
      <c r="BQ281" s="147">
        <f t="shared" ref="BQ281" si="6919">IF(OR($H281=0,BP281=0),0,BP281/$H281)</f>
        <v>1</v>
      </c>
      <c r="BR281" s="194">
        <f t="shared" ref="BR281:BR287" si="6920">IF(OR($F281="",$G281="",$H281=""),0,MIN(MAX(IF($F281&gt;BS$1,0,((($G281-$F281)-($G281-BS$1))*(10/$E281)/10)),0),1)*$H281)</f>
        <v>100</v>
      </c>
      <c r="BS281" s="147">
        <f t="shared" ref="BS281" si="6921">IF(OR($H281=0,BR281=0),0,BR281/$H281)</f>
        <v>1</v>
      </c>
      <c r="BT281" s="194">
        <f t="shared" ref="BT281:BT287" si="6922">IF(OR($F281="",$G281="",$H281=""),0,MIN(MAX(IF($F281&gt;BU$1,0,((($G281-$F281)-($G281-BU$1))*(10/$E281)/10)),0),1)*$H281)</f>
        <v>100</v>
      </c>
      <c r="BU281" s="147">
        <f t="shared" ref="BU281:BU287" si="6923">IF(OR($H281=0,BT281=0),0,BT281/$H281)</f>
        <v>1</v>
      </c>
      <c r="BV281" s="194">
        <f t="shared" ref="BV281:BV287" si="6924">IF(OR($F281="",$G281="",$H281=""),0,MIN(MAX(IF($F281&gt;BW$1,0,((($G281-$F281)-($G281-BW$1))*(10/$E281)/10)),0),1)*$H281)</f>
        <v>100</v>
      </c>
      <c r="BW281" s="147">
        <f t="shared" ref="BW281:BW287" si="6925">IF(OR($H281=0,BV281=0),0,BV281/$H281)</f>
        <v>1</v>
      </c>
      <c r="BX281" s="194">
        <f t="shared" ref="BX281:BX287" si="6926">IF(OR($F281="",$G281="",$H281=""),0,MIN(MAX(IF($F281&gt;BY$1,0,((($G281-$F281)-($G281-BY$1))*(10/$E281)/10)),0),1)*$H281)</f>
        <v>100</v>
      </c>
      <c r="BY281" s="147">
        <f t="shared" ref="BY281:BY287" si="6927">IF(OR($H281=0,BX281=0),0,BX281/$H281)</f>
        <v>1</v>
      </c>
      <c r="BZ281" s="194">
        <f t="shared" ref="BZ281:BZ287" si="6928">IF(OR($F281="",$G281="",$H281=""),0,MIN(MAX(IF($F281&gt;CA$1,0,((($G281-$F281)-($G281-CA$1))*(10/$E281)/10)),0),1)*$H281)</f>
        <v>100</v>
      </c>
      <c r="CA281" s="147">
        <f t="shared" ref="CA281:CA287" si="6929">IF(OR($H281=0,BZ281=0),0,BZ281/$H281)</f>
        <v>1</v>
      </c>
      <c r="CB281" s="194">
        <f t="shared" ref="CB281:CB287" si="6930">IF(OR($F281="",$G281="",$H281=""),0,MIN(MAX(IF($F281&gt;CC$1,0,((($G281-$F281)-($G281-CC$1))*(10/$E281)/10)),0),1)*$H281)</f>
        <v>100</v>
      </c>
      <c r="CC281" s="147">
        <f t="shared" ref="CC281:CC287" si="6931">IF(OR($H281=0,CB281=0),0,CB281/$H281)</f>
        <v>1</v>
      </c>
      <c r="CD281" s="194">
        <f t="shared" ref="CD281:CD287" si="6932">IF(OR($F281="",$G281="",$H281=""),0,MIN(MAX(IF($F281&gt;CE$1,0,((($G281-$F281)-($G281-CE$1))*(10/$E281)/10)),0),1)*$H281)</f>
        <v>100</v>
      </c>
      <c r="CE281" s="147">
        <f t="shared" ref="CE281:CE287" si="6933">IF(OR($H281=0,CD281=0),0,CD281/$H281)</f>
        <v>1</v>
      </c>
      <c r="CF281" s="194">
        <f t="shared" ref="CF281:CF287" si="6934">IF(OR($F281="",$G281="",$H281=""),0,MIN(MAX(IF($F281&gt;CG$1,0,((($G281-$F281)-($G281-CG$1))*(10/$E281)/10)),0),1)*$H281)</f>
        <v>100</v>
      </c>
      <c r="CG281" s="147">
        <f t="shared" ref="CG281:CG287" si="6935">IF(OR($H281=0,CF281=0),0,CF281/$H281)</f>
        <v>1</v>
      </c>
      <c r="CH281" s="194">
        <f t="shared" ref="CH281:CH287" si="6936">IF(OR($F281="",$G281="",$H281=""),0,MIN(MAX(IF($F281&gt;CI$1,0,((($G281-$F281)-($G281-CI$1))*(10/$E281)/10)),0),1)*$H281)</f>
        <v>100</v>
      </c>
      <c r="CI281" s="147">
        <f t="shared" ref="CI281:CI287" si="6937">IF(OR($H281=0,CH281=0),0,CH281/$H281)</f>
        <v>1</v>
      </c>
      <c r="CJ281" s="194">
        <f t="shared" ref="CJ281:CJ287" si="6938">IF(OR($F281="",$G281="",$H281=""),0,MIN(MAX(IF($F281&gt;CK$1,0,((($G281-$F281)-($G281-CK$1))*(10/$E281)/10)),0),1)*$H281)</f>
        <v>100</v>
      </c>
      <c r="CK281" s="147">
        <f t="shared" ref="CK281:CK287" si="6939">IF(OR($H281=0,CJ281=0),0,CJ281/$H281)</f>
        <v>1</v>
      </c>
      <c r="CL281" s="194">
        <f t="shared" ref="CL281:CL287" si="6940">IF(OR($F281="",$G281="",$H281=""),0,MIN(MAX(IF($F281&gt;CM$1,0,((($G281-$F281)-($G281-CM$1))*(10/$E281)/10)),0),1)*$H281)</f>
        <v>100</v>
      </c>
      <c r="CM281" s="147">
        <f t="shared" ref="CM281:CM287" si="6941">IF(OR($H281=0,CL281=0),0,CL281/$H281)</f>
        <v>1</v>
      </c>
    </row>
    <row r="282" spans="1:91" s="142" customFormat="1" ht="14.1" customHeight="1">
      <c r="A282" s="74">
        <f t="shared" si="6554"/>
        <v>420</v>
      </c>
      <c r="B282" s="173" t="s">
        <v>54</v>
      </c>
      <c r="C282" s="174"/>
      <c r="D282" s="140">
        <v>21</v>
      </c>
      <c r="E282" s="140">
        <v>21</v>
      </c>
      <c r="F282" s="175">
        <v>45295</v>
      </c>
      <c r="G282" s="175">
        <v>45315</v>
      </c>
      <c r="H282" s="144">
        <v>100</v>
      </c>
      <c r="I282" s="144">
        <v>100</v>
      </c>
      <c r="J282" s="145" t="s">
        <v>32</v>
      </c>
      <c r="K282" s="141">
        <f t="shared" si="6867"/>
        <v>100</v>
      </c>
      <c r="L282" s="55">
        <f t="shared" si="6868"/>
        <v>0.16800000000000001</v>
      </c>
      <c r="M282" s="147">
        <f t="shared" si="6869"/>
        <v>1</v>
      </c>
      <c r="N282" s="148">
        <f t="shared" si="6870"/>
        <v>1</v>
      </c>
      <c r="O282" s="149">
        <f t="shared" si="6746"/>
        <v>0</v>
      </c>
      <c r="P282" s="150"/>
      <c r="T282" s="194">
        <f t="shared" si="6871"/>
        <v>0</v>
      </c>
      <c r="U282" s="147">
        <f t="shared" si="6872"/>
        <v>0</v>
      </c>
      <c r="V282" s="194">
        <f t="shared" si="6873"/>
        <v>0</v>
      </c>
      <c r="W282" s="147">
        <f t="shared" si="6872"/>
        <v>0</v>
      </c>
      <c r="X282" s="194">
        <f t="shared" si="6874"/>
        <v>0</v>
      </c>
      <c r="Y282" s="147">
        <f t="shared" ref="Y282" si="6942">IF(OR($H282=0,X282=0),0,X282/$H282)</f>
        <v>0</v>
      </c>
      <c r="Z282" s="194">
        <f t="shared" si="6876"/>
        <v>0</v>
      </c>
      <c r="AA282" s="147">
        <f t="shared" ref="AA282" si="6943">IF(OR($H282=0,Z282=0),0,Z282/$H282)</f>
        <v>0</v>
      </c>
      <c r="AB282" s="194">
        <f t="shared" si="6878"/>
        <v>0</v>
      </c>
      <c r="AC282" s="147">
        <f t="shared" ref="AC282" si="6944">IF(OR($H282=0,AB282=0),0,AB282/$H282)</f>
        <v>0</v>
      </c>
      <c r="AD282" s="194">
        <f t="shared" si="6880"/>
        <v>0</v>
      </c>
      <c r="AE282" s="147">
        <f t="shared" ref="AE282" si="6945">IF(OR($H282=0,AD282=0),0,AD282/$H282)</f>
        <v>0</v>
      </c>
      <c r="AF282" s="194">
        <f t="shared" si="6882"/>
        <v>0</v>
      </c>
      <c r="AG282" s="147">
        <f t="shared" ref="AG282" si="6946">IF(OR($H282=0,AF282=0),0,AF282/$H282)</f>
        <v>0</v>
      </c>
      <c r="AH282" s="194">
        <f t="shared" si="6884"/>
        <v>0</v>
      </c>
      <c r="AI282" s="147">
        <f t="shared" ref="AI282" si="6947">IF(OR($H282=0,AH282=0),0,AH282/$H282)</f>
        <v>0</v>
      </c>
      <c r="AJ282" s="194">
        <f t="shared" si="6886"/>
        <v>0</v>
      </c>
      <c r="AK282" s="147">
        <f t="shared" ref="AK282" si="6948">IF(OR($H282=0,AJ282=0),0,AJ282/$H282)</f>
        <v>0</v>
      </c>
      <c r="AL282" s="194">
        <f t="shared" si="6888"/>
        <v>0</v>
      </c>
      <c r="AM282" s="147">
        <f t="shared" ref="AM282" si="6949">IF(OR($H282=0,AL282=0),0,AL282/$H282)</f>
        <v>0</v>
      </c>
      <c r="AN282" s="194">
        <f t="shared" si="6890"/>
        <v>0</v>
      </c>
      <c r="AO282" s="147">
        <f t="shared" ref="AO282" si="6950">IF(OR($H282=0,AN282=0),0,AN282/$H282)</f>
        <v>0</v>
      </c>
      <c r="AP282" s="194">
        <f t="shared" si="6892"/>
        <v>4.7619047619047619</v>
      </c>
      <c r="AQ282" s="147">
        <f t="shared" ref="AQ282" si="6951">IF(OR($H282=0,AP282=0),0,AP282/$H282)</f>
        <v>4.7619047619047616E-2</v>
      </c>
      <c r="AR282" s="194">
        <f t="shared" si="6894"/>
        <v>38.095238095238095</v>
      </c>
      <c r="AS282" s="147">
        <f t="shared" ref="AS282" si="6952">IF(OR($H282=0,AR282=0),0,AR282/$H282)</f>
        <v>0.38095238095238093</v>
      </c>
      <c r="AT282" s="194">
        <f t="shared" si="6896"/>
        <v>71.428571428571416</v>
      </c>
      <c r="AU282" s="147">
        <f t="shared" ref="AU282" si="6953">IF(OR($H282=0,AT282=0),0,AT282/$H282)</f>
        <v>0.71428571428571419</v>
      </c>
      <c r="AV282" s="194">
        <f t="shared" si="6898"/>
        <v>100</v>
      </c>
      <c r="AW282" s="147">
        <f t="shared" ref="AW282" si="6954">IF(OR($H282=0,AV282=0),0,AV282/$H282)</f>
        <v>1</v>
      </c>
      <c r="AX282" s="194">
        <f t="shared" si="6900"/>
        <v>100</v>
      </c>
      <c r="AY282" s="147">
        <f t="shared" ref="AY282" si="6955">IF(OR($H282=0,AX282=0),0,AX282/$H282)</f>
        <v>1</v>
      </c>
      <c r="AZ282" s="194">
        <f t="shared" si="6902"/>
        <v>100</v>
      </c>
      <c r="BA282" s="147">
        <f t="shared" ref="BA282" si="6956">IF(OR($H282=0,AZ282=0),0,AZ282/$H282)</f>
        <v>1</v>
      </c>
      <c r="BB282" s="194">
        <f t="shared" si="6904"/>
        <v>100</v>
      </c>
      <c r="BC282" s="147">
        <f t="shared" ref="BC282" si="6957">IF(OR($H282=0,BB282=0),0,BB282/$H282)</f>
        <v>1</v>
      </c>
      <c r="BD282" s="194">
        <f t="shared" si="6906"/>
        <v>100</v>
      </c>
      <c r="BE282" s="147">
        <f t="shared" ref="BE282" si="6958">IF(OR($H282=0,BD282=0),0,BD282/$H282)</f>
        <v>1</v>
      </c>
      <c r="BF282" s="194">
        <f t="shared" si="6908"/>
        <v>100</v>
      </c>
      <c r="BG282" s="147">
        <f t="shared" ref="BG282" si="6959">IF(OR($H282=0,BF282=0),0,BF282/$H282)</f>
        <v>1</v>
      </c>
      <c r="BH282" s="194">
        <f t="shared" si="6910"/>
        <v>100</v>
      </c>
      <c r="BI282" s="147">
        <f t="shared" ref="BI282" si="6960">IF(OR($H282=0,BH282=0),0,BH282/$H282)</f>
        <v>1</v>
      </c>
      <c r="BJ282" s="194">
        <f t="shared" si="6912"/>
        <v>100</v>
      </c>
      <c r="BK282" s="147">
        <f t="shared" ref="BK282" si="6961">IF(OR($H282=0,BJ282=0),0,BJ282/$H282)</f>
        <v>1</v>
      </c>
      <c r="BL282" s="194">
        <f t="shared" si="6914"/>
        <v>100</v>
      </c>
      <c r="BM282" s="147">
        <f t="shared" ref="BM282" si="6962">IF(OR($H282=0,BL282=0),0,BL282/$H282)</f>
        <v>1</v>
      </c>
      <c r="BN282" s="194">
        <f t="shared" si="6916"/>
        <v>100</v>
      </c>
      <c r="BO282" s="147">
        <f t="shared" ref="BO282" si="6963">IF(OR($H282=0,BN282=0),0,BN282/$H282)</f>
        <v>1</v>
      </c>
      <c r="BP282" s="194">
        <f t="shared" si="6918"/>
        <v>100</v>
      </c>
      <c r="BQ282" s="147">
        <f t="shared" ref="BQ282" si="6964">IF(OR($H282=0,BP282=0),0,BP282/$H282)</f>
        <v>1</v>
      </c>
      <c r="BR282" s="194">
        <f t="shared" si="6920"/>
        <v>100</v>
      </c>
      <c r="BS282" s="147">
        <f t="shared" ref="BS282" si="6965">IF(OR($H282=0,BR282=0),0,BR282/$H282)</f>
        <v>1</v>
      </c>
      <c r="BT282" s="194">
        <f t="shared" si="6922"/>
        <v>100</v>
      </c>
      <c r="BU282" s="147">
        <f t="shared" si="6923"/>
        <v>1</v>
      </c>
      <c r="BV282" s="194">
        <f t="shared" si="6924"/>
        <v>100</v>
      </c>
      <c r="BW282" s="147">
        <f t="shared" si="6925"/>
        <v>1</v>
      </c>
      <c r="BX282" s="194">
        <f t="shared" si="6926"/>
        <v>100</v>
      </c>
      <c r="BY282" s="147">
        <f t="shared" si="6927"/>
        <v>1</v>
      </c>
      <c r="BZ282" s="194">
        <f t="shared" si="6928"/>
        <v>100</v>
      </c>
      <c r="CA282" s="147">
        <f t="shared" si="6929"/>
        <v>1</v>
      </c>
      <c r="CB282" s="194">
        <f t="shared" si="6930"/>
        <v>100</v>
      </c>
      <c r="CC282" s="147">
        <f t="shared" si="6931"/>
        <v>1</v>
      </c>
      <c r="CD282" s="194">
        <f t="shared" si="6932"/>
        <v>100</v>
      </c>
      <c r="CE282" s="147">
        <f t="shared" si="6933"/>
        <v>1</v>
      </c>
      <c r="CF282" s="194">
        <f t="shared" si="6934"/>
        <v>100</v>
      </c>
      <c r="CG282" s="147">
        <f t="shared" si="6935"/>
        <v>1</v>
      </c>
      <c r="CH282" s="194">
        <f t="shared" si="6936"/>
        <v>100</v>
      </c>
      <c r="CI282" s="147">
        <f t="shared" si="6937"/>
        <v>1</v>
      </c>
      <c r="CJ282" s="194">
        <f t="shared" si="6938"/>
        <v>100</v>
      </c>
      <c r="CK282" s="147">
        <f t="shared" si="6939"/>
        <v>1</v>
      </c>
      <c r="CL282" s="194">
        <f t="shared" si="6940"/>
        <v>100</v>
      </c>
      <c r="CM282" s="147">
        <f t="shared" si="6941"/>
        <v>1</v>
      </c>
    </row>
    <row r="283" spans="1:91" s="142" customFormat="1" ht="14.1" customHeight="1">
      <c r="A283" s="74">
        <f t="shared" si="6554"/>
        <v>421</v>
      </c>
      <c r="B283" s="173" t="s">
        <v>60</v>
      </c>
      <c r="C283" s="174"/>
      <c r="D283" s="140">
        <v>21</v>
      </c>
      <c r="E283" s="140">
        <v>21</v>
      </c>
      <c r="F283" s="175">
        <v>45297</v>
      </c>
      <c r="G283" s="175">
        <v>45317</v>
      </c>
      <c r="H283" s="144">
        <v>100</v>
      </c>
      <c r="I283" s="144">
        <v>100</v>
      </c>
      <c r="J283" s="145" t="s">
        <v>32</v>
      </c>
      <c r="K283" s="141">
        <f t="shared" si="6867"/>
        <v>100</v>
      </c>
      <c r="L283" s="55">
        <f t="shared" si="6868"/>
        <v>0.16800000000000001</v>
      </c>
      <c r="M283" s="147">
        <f t="shared" si="6869"/>
        <v>1</v>
      </c>
      <c r="N283" s="148">
        <f t="shared" si="6870"/>
        <v>1</v>
      </c>
      <c r="O283" s="149">
        <f t="shared" si="6746"/>
        <v>0</v>
      </c>
      <c r="P283" s="150"/>
      <c r="T283" s="194">
        <f t="shared" si="6871"/>
        <v>0</v>
      </c>
      <c r="U283" s="147">
        <f t="shared" si="6872"/>
        <v>0</v>
      </c>
      <c r="V283" s="194">
        <f t="shared" si="6873"/>
        <v>0</v>
      </c>
      <c r="W283" s="147">
        <f t="shared" si="6872"/>
        <v>0</v>
      </c>
      <c r="X283" s="194">
        <f t="shared" si="6874"/>
        <v>0</v>
      </c>
      <c r="Y283" s="147">
        <f t="shared" ref="Y283" si="6966">IF(OR($H283=0,X283=0),0,X283/$H283)</f>
        <v>0</v>
      </c>
      <c r="Z283" s="194">
        <f t="shared" si="6876"/>
        <v>0</v>
      </c>
      <c r="AA283" s="147">
        <f t="shared" ref="AA283" si="6967">IF(OR($H283=0,Z283=0),0,Z283/$H283)</f>
        <v>0</v>
      </c>
      <c r="AB283" s="194">
        <f t="shared" si="6878"/>
        <v>0</v>
      </c>
      <c r="AC283" s="147">
        <f t="shared" ref="AC283" si="6968">IF(OR($H283=0,AB283=0),0,AB283/$H283)</f>
        <v>0</v>
      </c>
      <c r="AD283" s="194">
        <f t="shared" si="6880"/>
        <v>0</v>
      </c>
      <c r="AE283" s="147">
        <f t="shared" ref="AE283" si="6969">IF(OR($H283=0,AD283=0),0,AD283/$H283)</f>
        <v>0</v>
      </c>
      <c r="AF283" s="194">
        <f t="shared" si="6882"/>
        <v>0</v>
      </c>
      <c r="AG283" s="147">
        <f t="shared" ref="AG283" si="6970">IF(OR($H283=0,AF283=0),0,AF283/$H283)</f>
        <v>0</v>
      </c>
      <c r="AH283" s="194">
        <f t="shared" si="6884"/>
        <v>0</v>
      </c>
      <c r="AI283" s="147">
        <f t="shared" ref="AI283" si="6971">IF(OR($H283=0,AH283=0),0,AH283/$H283)</f>
        <v>0</v>
      </c>
      <c r="AJ283" s="194">
        <f t="shared" si="6886"/>
        <v>0</v>
      </c>
      <c r="AK283" s="147">
        <f t="shared" ref="AK283" si="6972">IF(OR($H283=0,AJ283=0),0,AJ283/$H283)</f>
        <v>0</v>
      </c>
      <c r="AL283" s="194">
        <f t="shared" si="6888"/>
        <v>0</v>
      </c>
      <c r="AM283" s="147">
        <f t="shared" ref="AM283" si="6973">IF(OR($H283=0,AL283=0),0,AL283/$H283)</f>
        <v>0</v>
      </c>
      <c r="AN283" s="194">
        <f t="shared" si="6890"/>
        <v>0</v>
      </c>
      <c r="AO283" s="147">
        <f t="shared" ref="AO283" si="6974">IF(OR($H283=0,AN283=0),0,AN283/$H283)</f>
        <v>0</v>
      </c>
      <c r="AP283" s="194">
        <f t="shared" si="6892"/>
        <v>0</v>
      </c>
      <c r="AQ283" s="147">
        <f t="shared" ref="AQ283" si="6975">IF(OR($H283=0,AP283=0),0,AP283/$H283)</f>
        <v>0</v>
      </c>
      <c r="AR283" s="194">
        <f t="shared" si="6894"/>
        <v>28.571428571428569</v>
      </c>
      <c r="AS283" s="147">
        <f t="shared" ref="AS283" si="6976">IF(OR($H283=0,AR283=0),0,AR283/$H283)</f>
        <v>0.2857142857142857</v>
      </c>
      <c r="AT283" s="194">
        <f t="shared" si="6896"/>
        <v>61.904761904761898</v>
      </c>
      <c r="AU283" s="147">
        <f t="shared" ref="AU283" si="6977">IF(OR($H283=0,AT283=0),0,AT283/$H283)</f>
        <v>0.61904761904761896</v>
      </c>
      <c r="AV283" s="194">
        <f t="shared" si="6898"/>
        <v>95.238095238095227</v>
      </c>
      <c r="AW283" s="147">
        <f t="shared" ref="AW283" si="6978">IF(OR($H283=0,AV283=0),0,AV283/$H283)</f>
        <v>0.95238095238095222</v>
      </c>
      <c r="AX283" s="194">
        <f t="shared" si="6900"/>
        <v>100</v>
      </c>
      <c r="AY283" s="147">
        <f t="shared" ref="AY283" si="6979">IF(OR($H283=0,AX283=0),0,AX283/$H283)</f>
        <v>1</v>
      </c>
      <c r="AZ283" s="194">
        <f t="shared" si="6902"/>
        <v>100</v>
      </c>
      <c r="BA283" s="147">
        <f t="shared" ref="BA283" si="6980">IF(OR($H283=0,AZ283=0),0,AZ283/$H283)</f>
        <v>1</v>
      </c>
      <c r="BB283" s="194">
        <f t="shared" si="6904"/>
        <v>100</v>
      </c>
      <c r="BC283" s="147">
        <f t="shared" ref="BC283" si="6981">IF(OR($H283=0,BB283=0),0,BB283/$H283)</f>
        <v>1</v>
      </c>
      <c r="BD283" s="194">
        <f t="shared" si="6906"/>
        <v>100</v>
      </c>
      <c r="BE283" s="147">
        <f t="shared" ref="BE283" si="6982">IF(OR($H283=0,BD283=0),0,BD283/$H283)</f>
        <v>1</v>
      </c>
      <c r="BF283" s="194">
        <f t="shared" si="6908"/>
        <v>100</v>
      </c>
      <c r="BG283" s="147">
        <f t="shared" ref="BG283" si="6983">IF(OR($H283=0,BF283=0),0,BF283/$H283)</f>
        <v>1</v>
      </c>
      <c r="BH283" s="194">
        <f t="shared" si="6910"/>
        <v>100</v>
      </c>
      <c r="BI283" s="147">
        <f t="shared" ref="BI283" si="6984">IF(OR($H283=0,BH283=0),0,BH283/$H283)</f>
        <v>1</v>
      </c>
      <c r="BJ283" s="194">
        <f t="shared" si="6912"/>
        <v>100</v>
      </c>
      <c r="BK283" s="147">
        <f t="shared" ref="BK283" si="6985">IF(OR($H283=0,BJ283=0),0,BJ283/$H283)</f>
        <v>1</v>
      </c>
      <c r="BL283" s="194">
        <f t="shared" si="6914"/>
        <v>100</v>
      </c>
      <c r="BM283" s="147">
        <f t="shared" ref="BM283" si="6986">IF(OR($H283=0,BL283=0),0,BL283/$H283)</f>
        <v>1</v>
      </c>
      <c r="BN283" s="194">
        <f t="shared" si="6916"/>
        <v>100</v>
      </c>
      <c r="BO283" s="147">
        <f t="shared" ref="BO283" si="6987">IF(OR($H283=0,BN283=0),0,BN283/$H283)</f>
        <v>1</v>
      </c>
      <c r="BP283" s="194">
        <f t="shared" si="6918"/>
        <v>100</v>
      </c>
      <c r="BQ283" s="147">
        <f t="shared" ref="BQ283" si="6988">IF(OR($H283=0,BP283=0),0,BP283/$H283)</f>
        <v>1</v>
      </c>
      <c r="BR283" s="194">
        <f t="shared" si="6920"/>
        <v>100</v>
      </c>
      <c r="BS283" s="147">
        <f t="shared" ref="BS283" si="6989">IF(OR($H283=0,BR283=0),0,BR283/$H283)</f>
        <v>1</v>
      </c>
      <c r="BT283" s="194">
        <f t="shared" si="6922"/>
        <v>100</v>
      </c>
      <c r="BU283" s="147">
        <f t="shared" si="6923"/>
        <v>1</v>
      </c>
      <c r="BV283" s="194">
        <f t="shared" si="6924"/>
        <v>100</v>
      </c>
      <c r="BW283" s="147">
        <f t="shared" si="6925"/>
        <v>1</v>
      </c>
      <c r="BX283" s="194">
        <f t="shared" si="6926"/>
        <v>100</v>
      </c>
      <c r="BY283" s="147">
        <f t="shared" si="6927"/>
        <v>1</v>
      </c>
      <c r="BZ283" s="194">
        <f t="shared" si="6928"/>
        <v>100</v>
      </c>
      <c r="CA283" s="147">
        <f t="shared" si="6929"/>
        <v>1</v>
      </c>
      <c r="CB283" s="194">
        <f t="shared" si="6930"/>
        <v>100</v>
      </c>
      <c r="CC283" s="147">
        <f t="shared" si="6931"/>
        <v>1</v>
      </c>
      <c r="CD283" s="194">
        <f t="shared" si="6932"/>
        <v>100</v>
      </c>
      <c r="CE283" s="147">
        <f t="shared" si="6933"/>
        <v>1</v>
      </c>
      <c r="CF283" s="194">
        <f t="shared" si="6934"/>
        <v>100</v>
      </c>
      <c r="CG283" s="147">
        <f t="shared" si="6935"/>
        <v>1</v>
      </c>
      <c r="CH283" s="194">
        <f t="shared" si="6936"/>
        <v>100</v>
      </c>
      <c r="CI283" s="147">
        <f t="shared" si="6937"/>
        <v>1</v>
      </c>
      <c r="CJ283" s="194">
        <f t="shared" si="6938"/>
        <v>100</v>
      </c>
      <c r="CK283" s="147">
        <f t="shared" si="6939"/>
        <v>1</v>
      </c>
      <c r="CL283" s="194">
        <f t="shared" si="6940"/>
        <v>100</v>
      </c>
      <c r="CM283" s="147">
        <f t="shared" si="6941"/>
        <v>1</v>
      </c>
    </row>
    <row r="284" spans="1:91" s="142" customFormat="1" ht="14.1" customHeight="1">
      <c r="A284" s="74">
        <f t="shared" si="6554"/>
        <v>422</v>
      </c>
      <c r="B284" s="173" t="s">
        <v>55</v>
      </c>
      <c r="C284" s="174"/>
      <c r="D284" s="140">
        <v>21</v>
      </c>
      <c r="E284" s="140">
        <v>21</v>
      </c>
      <c r="F284" s="175">
        <v>45301</v>
      </c>
      <c r="G284" s="175">
        <v>45321</v>
      </c>
      <c r="H284" s="144">
        <v>100</v>
      </c>
      <c r="I284" s="144">
        <v>100</v>
      </c>
      <c r="J284" s="145" t="s">
        <v>32</v>
      </c>
      <c r="K284" s="141">
        <f t="shared" si="6867"/>
        <v>100</v>
      </c>
      <c r="L284" s="55">
        <f t="shared" si="6868"/>
        <v>0.16800000000000001</v>
      </c>
      <c r="M284" s="147">
        <f t="shared" si="6869"/>
        <v>1</v>
      </c>
      <c r="N284" s="148">
        <f t="shared" si="6870"/>
        <v>1</v>
      </c>
      <c r="O284" s="149">
        <f t="shared" si="6746"/>
        <v>0</v>
      </c>
      <c r="P284" s="150"/>
      <c r="T284" s="194">
        <f t="shared" si="6871"/>
        <v>0</v>
      </c>
      <c r="U284" s="147">
        <f t="shared" si="6872"/>
        <v>0</v>
      </c>
      <c r="V284" s="194">
        <f t="shared" si="6873"/>
        <v>0</v>
      </c>
      <c r="W284" s="147">
        <f t="shared" si="6872"/>
        <v>0</v>
      </c>
      <c r="X284" s="194">
        <f t="shared" si="6874"/>
        <v>0</v>
      </c>
      <c r="Y284" s="147">
        <f t="shared" ref="Y284" si="6990">IF(OR($H284=0,X284=0),0,X284/$H284)</f>
        <v>0</v>
      </c>
      <c r="Z284" s="194">
        <f t="shared" si="6876"/>
        <v>0</v>
      </c>
      <c r="AA284" s="147">
        <f t="shared" ref="AA284" si="6991">IF(OR($H284=0,Z284=0),0,Z284/$H284)</f>
        <v>0</v>
      </c>
      <c r="AB284" s="194">
        <f t="shared" si="6878"/>
        <v>0</v>
      </c>
      <c r="AC284" s="147">
        <f t="shared" ref="AC284" si="6992">IF(OR($H284=0,AB284=0),0,AB284/$H284)</f>
        <v>0</v>
      </c>
      <c r="AD284" s="194">
        <f t="shared" si="6880"/>
        <v>0</v>
      </c>
      <c r="AE284" s="147">
        <f t="shared" ref="AE284" si="6993">IF(OR($H284=0,AD284=0),0,AD284/$H284)</f>
        <v>0</v>
      </c>
      <c r="AF284" s="194">
        <f t="shared" si="6882"/>
        <v>0</v>
      </c>
      <c r="AG284" s="147">
        <f t="shared" ref="AG284" si="6994">IF(OR($H284=0,AF284=0),0,AF284/$H284)</f>
        <v>0</v>
      </c>
      <c r="AH284" s="194">
        <f t="shared" si="6884"/>
        <v>0</v>
      </c>
      <c r="AI284" s="147">
        <f t="shared" ref="AI284" si="6995">IF(OR($H284=0,AH284=0),0,AH284/$H284)</f>
        <v>0</v>
      </c>
      <c r="AJ284" s="194">
        <f t="shared" si="6886"/>
        <v>0</v>
      </c>
      <c r="AK284" s="147">
        <f t="shared" ref="AK284" si="6996">IF(OR($H284=0,AJ284=0),0,AJ284/$H284)</f>
        <v>0</v>
      </c>
      <c r="AL284" s="194">
        <f t="shared" si="6888"/>
        <v>0</v>
      </c>
      <c r="AM284" s="147">
        <f t="shared" ref="AM284" si="6997">IF(OR($H284=0,AL284=0),0,AL284/$H284)</f>
        <v>0</v>
      </c>
      <c r="AN284" s="194">
        <f t="shared" si="6890"/>
        <v>0</v>
      </c>
      <c r="AO284" s="147">
        <f t="shared" ref="AO284" si="6998">IF(OR($H284=0,AN284=0),0,AN284/$H284)</f>
        <v>0</v>
      </c>
      <c r="AP284" s="194">
        <f t="shared" si="6892"/>
        <v>0</v>
      </c>
      <c r="AQ284" s="147">
        <f t="shared" ref="AQ284" si="6999">IF(OR($H284=0,AP284=0),0,AP284/$H284)</f>
        <v>0</v>
      </c>
      <c r="AR284" s="194">
        <f t="shared" si="6894"/>
        <v>9.5238095238095237</v>
      </c>
      <c r="AS284" s="147">
        <f t="shared" ref="AS284" si="7000">IF(OR($H284=0,AR284=0),0,AR284/$H284)</f>
        <v>9.5238095238095233E-2</v>
      </c>
      <c r="AT284" s="194">
        <f t="shared" si="6896"/>
        <v>42.857142857142854</v>
      </c>
      <c r="AU284" s="147">
        <f t="shared" ref="AU284" si="7001">IF(OR($H284=0,AT284=0),0,AT284/$H284)</f>
        <v>0.42857142857142855</v>
      </c>
      <c r="AV284" s="194">
        <f t="shared" si="6898"/>
        <v>76.19047619047619</v>
      </c>
      <c r="AW284" s="147">
        <f t="shared" ref="AW284" si="7002">IF(OR($H284=0,AV284=0),0,AV284/$H284)</f>
        <v>0.76190476190476186</v>
      </c>
      <c r="AX284" s="194">
        <f t="shared" si="6900"/>
        <v>100</v>
      </c>
      <c r="AY284" s="147">
        <f t="shared" ref="AY284" si="7003">IF(OR($H284=0,AX284=0),0,AX284/$H284)</f>
        <v>1</v>
      </c>
      <c r="AZ284" s="194">
        <f t="shared" si="6902"/>
        <v>100</v>
      </c>
      <c r="BA284" s="147">
        <f t="shared" ref="BA284" si="7004">IF(OR($H284=0,AZ284=0),0,AZ284/$H284)</f>
        <v>1</v>
      </c>
      <c r="BB284" s="194">
        <f t="shared" si="6904"/>
        <v>100</v>
      </c>
      <c r="BC284" s="147">
        <f t="shared" ref="BC284" si="7005">IF(OR($H284=0,BB284=0),0,BB284/$H284)</f>
        <v>1</v>
      </c>
      <c r="BD284" s="194">
        <f t="shared" si="6906"/>
        <v>100</v>
      </c>
      <c r="BE284" s="147">
        <f t="shared" ref="BE284" si="7006">IF(OR($H284=0,BD284=0),0,BD284/$H284)</f>
        <v>1</v>
      </c>
      <c r="BF284" s="194">
        <f t="shared" si="6908"/>
        <v>100</v>
      </c>
      <c r="BG284" s="147">
        <f t="shared" ref="BG284" si="7007">IF(OR($H284=0,BF284=0),0,BF284/$H284)</f>
        <v>1</v>
      </c>
      <c r="BH284" s="194">
        <f t="shared" si="6910"/>
        <v>100</v>
      </c>
      <c r="BI284" s="147">
        <f t="shared" ref="BI284" si="7008">IF(OR($H284=0,BH284=0),0,BH284/$H284)</f>
        <v>1</v>
      </c>
      <c r="BJ284" s="194">
        <f t="shared" si="6912"/>
        <v>100</v>
      </c>
      <c r="BK284" s="147">
        <f t="shared" ref="BK284" si="7009">IF(OR($H284=0,BJ284=0),0,BJ284/$H284)</f>
        <v>1</v>
      </c>
      <c r="BL284" s="194">
        <f t="shared" si="6914"/>
        <v>100</v>
      </c>
      <c r="BM284" s="147">
        <f t="shared" ref="BM284" si="7010">IF(OR($H284=0,BL284=0),0,BL284/$H284)</f>
        <v>1</v>
      </c>
      <c r="BN284" s="194">
        <f t="shared" si="6916"/>
        <v>100</v>
      </c>
      <c r="BO284" s="147">
        <f t="shared" ref="BO284" si="7011">IF(OR($H284=0,BN284=0),0,BN284/$H284)</f>
        <v>1</v>
      </c>
      <c r="BP284" s="194">
        <f t="shared" si="6918"/>
        <v>100</v>
      </c>
      <c r="BQ284" s="147">
        <f t="shared" ref="BQ284" si="7012">IF(OR($H284=0,BP284=0),0,BP284/$H284)</f>
        <v>1</v>
      </c>
      <c r="BR284" s="194">
        <f t="shared" si="6920"/>
        <v>100</v>
      </c>
      <c r="BS284" s="147">
        <f t="shared" ref="BS284" si="7013">IF(OR($H284=0,BR284=0),0,BR284/$H284)</f>
        <v>1</v>
      </c>
      <c r="BT284" s="194">
        <f t="shared" si="6922"/>
        <v>100</v>
      </c>
      <c r="BU284" s="147">
        <f t="shared" si="6923"/>
        <v>1</v>
      </c>
      <c r="BV284" s="194">
        <f t="shared" si="6924"/>
        <v>100</v>
      </c>
      <c r="BW284" s="147">
        <f t="shared" si="6925"/>
        <v>1</v>
      </c>
      <c r="BX284" s="194">
        <f t="shared" si="6926"/>
        <v>100</v>
      </c>
      <c r="BY284" s="147">
        <f t="shared" si="6927"/>
        <v>1</v>
      </c>
      <c r="BZ284" s="194">
        <f t="shared" si="6928"/>
        <v>100</v>
      </c>
      <c r="CA284" s="147">
        <f t="shared" si="6929"/>
        <v>1</v>
      </c>
      <c r="CB284" s="194">
        <f t="shared" si="6930"/>
        <v>100</v>
      </c>
      <c r="CC284" s="147">
        <f t="shared" si="6931"/>
        <v>1</v>
      </c>
      <c r="CD284" s="194">
        <f t="shared" si="6932"/>
        <v>100</v>
      </c>
      <c r="CE284" s="147">
        <f t="shared" si="6933"/>
        <v>1</v>
      </c>
      <c r="CF284" s="194">
        <f t="shared" si="6934"/>
        <v>100</v>
      </c>
      <c r="CG284" s="147">
        <f t="shared" si="6935"/>
        <v>1</v>
      </c>
      <c r="CH284" s="194">
        <f t="shared" si="6936"/>
        <v>100</v>
      </c>
      <c r="CI284" s="147">
        <f t="shared" si="6937"/>
        <v>1</v>
      </c>
      <c r="CJ284" s="194">
        <f t="shared" si="6938"/>
        <v>100</v>
      </c>
      <c r="CK284" s="147">
        <f t="shared" si="6939"/>
        <v>1</v>
      </c>
      <c r="CL284" s="194">
        <f t="shared" si="6940"/>
        <v>100</v>
      </c>
      <c r="CM284" s="147">
        <f t="shared" si="6941"/>
        <v>1</v>
      </c>
    </row>
    <row r="285" spans="1:91" s="142" customFormat="1" ht="14.1" customHeight="1">
      <c r="A285" s="74">
        <f t="shared" si="6554"/>
        <v>423</v>
      </c>
      <c r="B285" s="173" t="s">
        <v>56</v>
      </c>
      <c r="C285" s="174"/>
      <c r="D285" s="140">
        <v>21</v>
      </c>
      <c r="E285" s="140">
        <v>21</v>
      </c>
      <c r="F285" s="175">
        <v>45304</v>
      </c>
      <c r="G285" s="175">
        <v>45324</v>
      </c>
      <c r="H285" s="144">
        <v>100</v>
      </c>
      <c r="I285" s="144">
        <v>100</v>
      </c>
      <c r="J285" s="145" t="s">
        <v>32</v>
      </c>
      <c r="K285" s="141">
        <f t="shared" si="6867"/>
        <v>100</v>
      </c>
      <c r="L285" s="55">
        <f t="shared" si="6868"/>
        <v>0.16800000000000001</v>
      </c>
      <c r="M285" s="147">
        <f t="shared" si="6869"/>
        <v>1</v>
      </c>
      <c r="N285" s="148">
        <f t="shared" si="6870"/>
        <v>1</v>
      </c>
      <c r="O285" s="149">
        <f t="shared" si="6746"/>
        <v>0</v>
      </c>
      <c r="P285" s="150"/>
      <c r="T285" s="194">
        <f t="shared" si="6871"/>
        <v>0</v>
      </c>
      <c r="U285" s="147">
        <f t="shared" si="6872"/>
        <v>0</v>
      </c>
      <c r="V285" s="194">
        <f t="shared" si="6873"/>
        <v>0</v>
      </c>
      <c r="W285" s="147">
        <f t="shared" si="6872"/>
        <v>0</v>
      </c>
      <c r="X285" s="194">
        <f t="shared" si="6874"/>
        <v>0</v>
      </c>
      <c r="Y285" s="147">
        <f t="shared" ref="Y285" si="7014">IF(OR($H285=0,X285=0),0,X285/$H285)</f>
        <v>0</v>
      </c>
      <c r="Z285" s="194">
        <f t="shared" si="6876"/>
        <v>0</v>
      </c>
      <c r="AA285" s="147">
        <f t="shared" ref="AA285" si="7015">IF(OR($H285=0,Z285=0),0,Z285/$H285)</f>
        <v>0</v>
      </c>
      <c r="AB285" s="194">
        <f t="shared" si="6878"/>
        <v>0</v>
      </c>
      <c r="AC285" s="147">
        <f t="shared" ref="AC285" si="7016">IF(OR($H285=0,AB285=0),0,AB285/$H285)</f>
        <v>0</v>
      </c>
      <c r="AD285" s="194">
        <f t="shared" si="6880"/>
        <v>0</v>
      </c>
      <c r="AE285" s="147">
        <f t="shared" ref="AE285" si="7017">IF(OR($H285=0,AD285=0),0,AD285/$H285)</f>
        <v>0</v>
      </c>
      <c r="AF285" s="194">
        <f t="shared" si="6882"/>
        <v>0</v>
      </c>
      <c r="AG285" s="147">
        <f t="shared" ref="AG285" si="7018">IF(OR($H285=0,AF285=0),0,AF285/$H285)</f>
        <v>0</v>
      </c>
      <c r="AH285" s="194">
        <f t="shared" si="6884"/>
        <v>0</v>
      </c>
      <c r="AI285" s="147">
        <f t="shared" ref="AI285" si="7019">IF(OR($H285=0,AH285=0),0,AH285/$H285)</f>
        <v>0</v>
      </c>
      <c r="AJ285" s="194">
        <f t="shared" si="6886"/>
        <v>0</v>
      </c>
      <c r="AK285" s="147">
        <f t="shared" ref="AK285" si="7020">IF(OR($H285=0,AJ285=0),0,AJ285/$H285)</f>
        <v>0</v>
      </c>
      <c r="AL285" s="194">
        <f t="shared" si="6888"/>
        <v>0</v>
      </c>
      <c r="AM285" s="147">
        <f t="shared" ref="AM285" si="7021">IF(OR($H285=0,AL285=0),0,AL285/$H285)</f>
        <v>0</v>
      </c>
      <c r="AN285" s="194">
        <f t="shared" si="6890"/>
        <v>0</v>
      </c>
      <c r="AO285" s="147">
        <f t="shared" ref="AO285" si="7022">IF(OR($H285=0,AN285=0),0,AN285/$H285)</f>
        <v>0</v>
      </c>
      <c r="AP285" s="194">
        <f t="shared" si="6892"/>
        <v>0</v>
      </c>
      <c r="AQ285" s="147">
        <f t="shared" ref="AQ285" si="7023">IF(OR($H285=0,AP285=0),0,AP285/$H285)</f>
        <v>0</v>
      </c>
      <c r="AR285" s="194">
        <f t="shared" si="6894"/>
        <v>0</v>
      </c>
      <c r="AS285" s="147">
        <f t="shared" ref="AS285" si="7024">IF(OR($H285=0,AR285=0),0,AR285/$H285)</f>
        <v>0</v>
      </c>
      <c r="AT285" s="194">
        <f t="shared" si="6896"/>
        <v>28.571428571428569</v>
      </c>
      <c r="AU285" s="147">
        <f t="shared" ref="AU285" si="7025">IF(OR($H285=0,AT285=0),0,AT285/$H285)</f>
        <v>0.2857142857142857</v>
      </c>
      <c r="AV285" s="194">
        <f t="shared" si="6898"/>
        <v>61.904761904761898</v>
      </c>
      <c r="AW285" s="147">
        <f t="shared" ref="AW285" si="7026">IF(OR($H285=0,AV285=0),0,AV285/$H285)</f>
        <v>0.61904761904761896</v>
      </c>
      <c r="AX285" s="194">
        <f t="shared" si="6900"/>
        <v>95.238095238095227</v>
      </c>
      <c r="AY285" s="147">
        <f t="shared" ref="AY285" si="7027">IF(OR($H285=0,AX285=0),0,AX285/$H285)</f>
        <v>0.95238095238095222</v>
      </c>
      <c r="AZ285" s="194">
        <f t="shared" si="6902"/>
        <v>100</v>
      </c>
      <c r="BA285" s="147">
        <f t="shared" ref="BA285" si="7028">IF(OR($H285=0,AZ285=0),0,AZ285/$H285)</f>
        <v>1</v>
      </c>
      <c r="BB285" s="194">
        <f t="shared" si="6904"/>
        <v>100</v>
      </c>
      <c r="BC285" s="147">
        <f t="shared" ref="BC285" si="7029">IF(OR($H285=0,BB285=0),0,BB285/$H285)</f>
        <v>1</v>
      </c>
      <c r="BD285" s="194">
        <f t="shared" si="6906"/>
        <v>100</v>
      </c>
      <c r="BE285" s="147">
        <f t="shared" ref="BE285" si="7030">IF(OR($H285=0,BD285=0),0,BD285/$H285)</f>
        <v>1</v>
      </c>
      <c r="BF285" s="194">
        <f t="shared" si="6908"/>
        <v>100</v>
      </c>
      <c r="BG285" s="147">
        <f t="shared" ref="BG285" si="7031">IF(OR($H285=0,BF285=0),0,BF285/$H285)</f>
        <v>1</v>
      </c>
      <c r="BH285" s="194">
        <f t="shared" si="6910"/>
        <v>100</v>
      </c>
      <c r="BI285" s="147">
        <f t="shared" ref="BI285" si="7032">IF(OR($H285=0,BH285=0),0,BH285/$H285)</f>
        <v>1</v>
      </c>
      <c r="BJ285" s="194">
        <f t="shared" si="6912"/>
        <v>100</v>
      </c>
      <c r="BK285" s="147">
        <f t="shared" ref="BK285" si="7033">IF(OR($H285=0,BJ285=0),0,BJ285/$H285)</f>
        <v>1</v>
      </c>
      <c r="BL285" s="194">
        <f t="shared" si="6914"/>
        <v>100</v>
      </c>
      <c r="BM285" s="147">
        <f t="shared" ref="BM285" si="7034">IF(OR($H285=0,BL285=0),0,BL285/$H285)</f>
        <v>1</v>
      </c>
      <c r="BN285" s="194">
        <f t="shared" si="6916"/>
        <v>100</v>
      </c>
      <c r="BO285" s="147">
        <f t="shared" ref="BO285" si="7035">IF(OR($H285=0,BN285=0),0,BN285/$H285)</f>
        <v>1</v>
      </c>
      <c r="BP285" s="194">
        <f t="shared" si="6918"/>
        <v>100</v>
      </c>
      <c r="BQ285" s="147">
        <f t="shared" ref="BQ285" si="7036">IF(OR($H285=0,BP285=0),0,BP285/$H285)</f>
        <v>1</v>
      </c>
      <c r="BR285" s="194">
        <f t="shared" si="6920"/>
        <v>100</v>
      </c>
      <c r="BS285" s="147">
        <f t="shared" ref="BS285" si="7037">IF(OR($H285=0,BR285=0),0,BR285/$H285)</f>
        <v>1</v>
      </c>
      <c r="BT285" s="194">
        <f t="shared" si="6922"/>
        <v>100</v>
      </c>
      <c r="BU285" s="147">
        <f t="shared" si="6923"/>
        <v>1</v>
      </c>
      <c r="BV285" s="194">
        <f t="shared" si="6924"/>
        <v>100</v>
      </c>
      <c r="BW285" s="147">
        <f t="shared" si="6925"/>
        <v>1</v>
      </c>
      <c r="BX285" s="194">
        <f t="shared" si="6926"/>
        <v>100</v>
      </c>
      <c r="BY285" s="147">
        <f t="shared" si="6927"/>
        <v>1</v>
      </c>
      <c r="BZ285" s="194">
        <f t="shared" si="6928"/>
        <v>100</v>
      </c>
      <c r="CA285" s="147">
        <f t="shared" si="6929"/>
        <v>1</v>
      </c>
      <c r="CB285" s="194">
        <f t="shared" si="6930"/>
        <v>100</v>
      </c>
      <c r="CC285" s="147">
        <f t="shared" si="6931"/>
        <v>1</v>
      </c>
      <c r="CD285" s="194">
        <f t="shared" si="6932"/>
        <v>100</v>
      </c>
      <c r="CE285" s="147">
        <f t="shared" si="6933"/>
        <v>1</v>
      </c>
      <c r="CF285" s="194">
        <f t="shared" si="6934"/>
        <v>100</v>
      </c>
      <c r="CG285" s="147">
        <f t="shared" si="6935"/>
        <v>1</v>
      </c>
      <c r="CH285" s="194">
        <f t="shared" si="6936"/>
        <v>100</v>
      </c>
      <c r="CI285" s="147">
        <f t="shared" si="6937"/>
        <v>1</v>
      </c>
      <c r="CJ285" s="194">
        <f t="shared" si="6938"/>
        <v>100</v>
      </c>
      <c r="CK285" s="147">
        <f t="shared" si="6939"/>
        <v>1</v>
      </c>
      <c r="CL285" s="194">
        <f t="shared" si="6940"/>
        <v>100</v>
      </c>
      <c r="CM285" s="147">
        <f t="shared" si="6941"/>
        <v>1</v>
      </c>
    </row>
    <row r="286" spans="1:91" s="142" customFormat="1" ht="14.1" customHeight="1">
      <c r="A286" s="74">
        <f t="shared" si="6554"/>
        <v>424</v>
      </c>
      <c r="B286" s="173" t="s">
        <v>57</v>
      </c>
      <c r="C286" s="174"/>
      <c r="D286" s="140">
        <v>20</v>
      </c>
      <c r="E286" s="140">
        <v>20</v>
      </c>
      <c r="F286" s="175">
        <v>45306</v>
      </c>
      <c r="G286" s="175">
        <v>45325</v>
      </c>
      <c r="H286" s="144">
        <v>100</v>
      </c>
      <c r="I286" s="144">
        <v>100</v>
      </c>
      <c r="J286" s="145" t="s">
        <v>32</v>
      </c>
      <c r="K286" s="141">
        <f t="shared" si="6867"/>
        <v>100</v>
      </c>
      <c r="L286" s="55">
        <f t="shared" si="6868"/>
        <v>0.16</v>
      </c>
      <c r="M286" s="147">
        <f t="shared" si="6869"/>
        <v>1</v>
      </c>
      <c r="N286" s="148">
        <f t="shared" si="6870"/>
        <v>1</v>
      </c>
      <c r="O286" s="149">
        <f t="shared" si="6746"/>
        <v>0</v>
      </c>
      <c r="P286" s="150"/>
      <c r="T286" s="194">
        <f t="shared" si="6871"/>
        <v>0</v>
      </c>
      <c r="U286" s="147">
        <f t="shared" si="6872"/>
        <v>0</v>
      </c>
      <c r="V286" s="194">
        <f t="shared" si="6873"/>
        <v>0</v>
      </c>
      <c r="W286" s="147">
        <f t="shared" si="6872"/>
        <v>0</v>
      </c>
      <c r="X286" s="194">
        <f t="shared" si="6874"/>
        <v>0</v>
      </c>
      <c r="Y286" s="147">
        <f t="shared" ref="Y286" si="7038">IF(OR($H286=0,X286=0),0,X286/$H286)</f>
        <v>0</v>
      </c>
      <c r="Z286" s="194">
        <f t="shared" si="6876"/>
        <v>0</v>
      </c>
      <c r="AA286" s="147">
        <f t="shared" ref="AA286" si="7039">IF(OR($H286=0,Z286=0),0,Z286/$H286)</f>
        <v>0</v>
      </c>
      <c r="AB286" s="194">
        <f t="shared" si="6878"/>
        <v>0</v>
      </c>
      <c r="AC286" s="147">
        <f t="shared" ref="AC286" si="7040">IF(OR($H286=0,AB286=0),0,AB286/$H286)</f>
        <v>0</v>
      </c>
      <c r="AD286" s="194">
        <f t="shared" si="6880"/>
        <v>0</v>
      </c>
      <c r="AE286" s="147">
        <f t="shared" ref="AE286" si="7041">IF(OR($H286=0,AD286=0),0,AD286/$H286)</f>
        <v>0</v>
      </c>
      <c r="AF286" s="194">
        <f t="shared" si="6882"/>
        <v>0</v>
      </c>
      <c r="AG286" s="147">
        <f t="shared" ref="AG286" si="7042">IF(OR($H286=0,AF286=0),0,AF286/$H286)</f>
        <v>0</v>
      </c>
      <c r="AH286" s="194">
        <f t="shared" si="6884"/>
        <v>0</v>
      </c>
      <c r="AI286" s="147">
        <f t="shared" ref="AI286" si="7043">IF(OR($H286=0,AH286=0),0,AH286/$H286)</f>
        <v>0</v>
      </c>
      <c r="AJ286" s="194">
        <f t="shared" si="6886"/>
        <v>0</v>
      </c>
      <c r="AK286" s="147">
        <f t="shared" ref="AK286" si="7044">IF(OR($H286=0,AJ286=0),0,AJ286/$H286)</f>
        <v>0</v>
      </c>
      <c r="AL286" s="194">
        <f t="shared" si="6888"/>
        <v>0</v>
      </c>
      <c r="AM286" s="147">
        <f t="shared" ref="AM286" si="7045">IF(OR($H286=0,AL286=0),0,AL286/$H286)</f>
        <v>0</v>
      </c>
      <c r="AN286" s="194">
        <f t="shared" si="6890"/>
        <v>0</v>
      </c>
      <c r="AO286" s="147">
        <f t="shared" ref="AO286" si="7046">IF(OR($H286=0,AN286=0),0,AN286/$H286)</f>
        <v>0</v>
      </c>
      <c r="AP286" s="194">
        <f t="shared" si="6892"/>
        <v>0</v>
      </c>
      <c r="AQ286" s="147">
        <f t="shared" ref="AQ286" si="7047">IF(OR($H286=0,AP286=0),0,AP286/$H286)</f>
        <v>0</v>
      </c>
      <c r="AR286" s="194">
        <f t="shared" si="6894"/>
        <v>0</v>
      </c>
      <c r="AS286" s="147">
        <f t="shared" ref="AS286" si="7048">IF(OR($H286=0,AR286=0),0,AR286/$H286)</f>
        <v>0</v>
      </c>
      <c r="AT286" s="194">
        <f t="shared" si="6896"/>
        <v>20</v>
      </c>
      <c r="AU286" s="147">
        <f t="shared" ref="AU286" si="7049">IF(OR($H286=0,AT286=0),0,AT286/$H286)</f>
        <v>0.2</v>
      </c>
      <c r="AV286" s="194">
        <f t="shared" si="6898"/>
        <v>55.000000000000007</v>
      </c>
      <c r="AW286" s="147">
        <f t="shared" ref="AW286" si="7050">IF(OR($H286=0,AV286=0),0,AV286/$H286)</f>
        <v>0.55000000000000004</v>
      </c>
      <c r="AX286" s="194">
        <f t="shared" si="6900"/>
        <v>90</v>
      </c>
      <c r="AY286" s="147">
        <f t="shared" ref="AY286" si="7051">IF(OR($H286=0,AX286=0),0,AX286/$H286)</f>
        <v>0.9</v>
      </c>
      <c r="AZ286" s="194">
        <f t="shared" si="6902"/>
        <v>100</v>
      </c>
      <c r="BA286" s="147">
        <f t="shared" ref="BA286" si="7052">IF(OR($H286=0,AZ286=0),0,AZ286/$H286)</f>
        <v>1</v>
      </c>
      <c r="BB286" s="194">
        <f t="shared" si="6904"/>
        <v>100</v>
      </c>
      <c r="BC286" s="147">
        <f t="shared" ref="BC286" si="7053">IF(OR($H286=0,BB286=0),0,BB286/$H286)</f>
        <v>1</v>
      </c>
      <c r="BD286" s="194">
        <f t="shared" si="6906"/>
        <v>100</v>
      </c>
      <c r="BE286" s="147">
        <f t="shared" ref="BE286" si="7054">IF(OR($H286=0,BD286=0),0,BD286/$H286)</f>
        <v>1</v>
      </c>
      <c r="BF286" s="194">
        <f t="shared" si="6908"/>
        <v>100</v>
      </c>
      <c r="BG286" s="147">
        <f t="shared" ref="BG286" si="7055">IF(OR($H286=0,BF286=0),0,BF286/$H286)</f>
        <v>1</v>
      </c>
      <c r="BH286" s="194">
        <f t="shared" si="6910"/>
        <v>100</v>
      </c>
      <c r="BI286" s="147">
        <f t="shared" ref="BI286" si="7056">IF(OR($H286=0,BH286=0),0,BH286/$H286)</f>
        <v>1</v>
      </c>
      <c r="BJ286" s="194">
        <f t="shared" si="6912"/>
        <v>100</v>
      </c>
      <c r="BK286" s="147">
        <f t="shared" ref="BK286" si="7057">IF(OR($H286=0,BJ286=0),0,BJ286/$H286)</f>
        <v>1</v>
      </c>
      <c r="BL286" s="194">
        <f t="shared" si="6914"/>
        <v>100</v>
      </c>
      <c r="BM286" s="147">
        <f t="shared" ref="BM286" si="7058">IF(OR($H286=0,BL286=0),0,BL286/$H286)</f>
        <v>1</v>
      </c>
      <c r="BN286" s="194">
        <f t="shared" si="6916"/>
        <v>100</v>
      </c>
      <c r="BO286" s="147">
        <f t="shared" ref="BO286" si="7059">IF(OR($H286=0,BN286=0),0,BN286/$H286)</f>
        <v>1</v>
      </c>
      <c r="BP286" s="194">
        <f t="shared" si="6918"/>
        <v>100</v>
      </c>
      <c r="BQ286" s="147">
        <f t="shared" ref="BQ286" si="7060">IF(OR($H286=0,BP286=0),0,BP286/$H286)</f>
        <v>1</v>
      </c>
      <c r="BR286" s="194">
        <f t="shared" si="6920"/>
        <v>100</v>
      </c>
      <c r="BS286" s="147">
        <f t="shared" ref="BS286" si="7061">IF(OR($H286=0,BR286=0),0,BR286/$H286)</f>
        <v>1</v>
      </c>
      <c r="BT286" s="194">
        <f t="shared" si="6922"/>
        <v>100</v>
      </c>
      <c r="BU286" s="147">
        <f t="shared" si="6923"/>
        <v>1</v>
      </c>
      <c r="BV286" s="194">
        <f t="shared" si="6924"/>
        <v>100</v>
      </c>
      <c r="BW286" s="147">
        <f t="shared" si="6925"/>
        <v>1</v>
      </c>
      <c r="BX286" s="194">
        <f t="shared" si="6926"/>
        <v>100</v>
      </c>
      <c r="BY286" s="147">
        <f t="shared" si="6927"/>
        <v>1</v>
      </c>
      <c r="BZ286" s="194">
        <f t="shared" si="6928"/>
        <v>100</v>
      </c>
      <c r="CA286" s="147">
        <f t="shared" si="6929"/>
        <v>1</v>
      </c>
      <c r="CB286" s="194">
        <f t="shared" si="6930"/>
        <v>100</v>
      </c>
      <c r="CC286" s="147">
        <f t="shared" si="6931"/>
        <v>1</v>
      </c>
      <c r="CD286" s="194">
        <f t="shared" si="6932"/>
        <v>100</v>
      </c>
      <c r="CE286" s="147">
        <f t="shared" si="6933"/>
        <v>1</v>
      </c>
      <c r="CF286" s="194">
        <f t="shared" si="6934"/>
        <v>100</v>
      </c>
      <c r="CG286" s="147">
        <f t="shared" si="6935"/>
        <v>1</v>
      </c>
      <c r="CH286" s="194">
        <f t="shared" si="6936"/>
        <v>100</v>
      </c>
      <c r="CI286" s="147">
        <f t="shared" si="6937"/>
        <v>1</v>
      </c>
      <c r="CJ286" s="194">
        <f t="shared" si="6938"/>
        <v>100</v>
      </c>
      <c r="CK286" s="147">
        <f t="shared" si="6939"/>
        <v>1</v>
      </c>
      <c r="CL286" s="194">
        <f t="shared" si="6940"/>
        <v>100</v>
      </c>
      <c r="CM286" s="147">
        <f t="shared" si="6941"/>
        <v>1</v>
      </c>
    </row>
    <row r="287" spans="1:91" s="142" customFormat="1" ht="14.1" customHeight="1">
      <c r="A287" s="74">
        <f t="shared" si="6554"/>
        <v>425</v>
      </c>
      <c r="B287" s="173" t="s">
        <v>61</v>
      </c>
      <c r="C287" s="174"/>
      <c r="D287" s="140">
        <v>0</v>
      </c>
      <c r="E287" s="140">
        <v>1</v>
      </c>
      <c r="F287" s="175">
        <v>45325</v>
      </c>
      <c r="G287" s="175">
        <v>45325</v>
      </c>
      <c r="H287" s="144">
        <v>100</v>
      </c>
      <c r="I287" s="144">
        <v>100</v>
      </c>
      <c r="J287" s="145" t="s">
        <v>32</v>
      </c>
      <c r="K287" s="141">
        <f t="shared" si="6867"/>
        <v>100</v>
      </c>
      <c r="L287" s="55">
        <f t="shared" si="6868"/>
        <v>0</v>
      </c>
      <c r="M287" s="147">
        <f t="shared" si="6869"/>
        <v>1</v>
      </c>
      <c r="N287" s="148">
        <f t="shared" si="6870"/>
        <v>1</v>
      </c>
      <c r="O287" s="149">
        <f t="shared" si="6746"/>
        <v>0</v>
      </c>
      <c r="P287" s="150"/>
      <c r="T287" s="194">
        <f t="shared" si="6871"/>
        <v>0</v>
      </c>
      <c r="U287" s="147">
        <f t="shared" si="6872"/>
        <v>0</v>
      </c>
      <c r="V287" s="194">
        <f t="shared" si="6873"/>
        <v>0</v>
      </c>
      <c r="W287" s="147">
        <f t="shared" si="6872"/>
        <v>0</v>
      </c>
      <c r="X287" s="194">
        <f t="shared" si="6874"/>
        <v>0</v>
      </c>
      <c r="Y287" s="147">
        <f t="shared" ref="Y287" si="7062">IF(OR($H287=0,X287=0),0,X287/$H287)</f>
        <v>0</v>
      </c>
      <c r="Z287" s="194">
        <f t="shared" si="6876"/>
        <v>0</v>
      </c>
      <c r="AA287" s="147">
        <f t="shared" ref="AA287" si="7063">IF(OR($H287=0,Z287=0),0,Z287/$H287)</f>
        <v>0</v>
      </c>
      <c r="AB287" s="194">
        <f t="shared" si="6878"/>
        <v>0</v>
      </c>
      <c r="AC287" s="147">
        <f t="shared" ref="AC287" si="7064">IF(OR($H287=0,AB287=0),0,AB287/$H287)</f>
        <v>0</v>
      </c>
      <c r="AD287" s="194">
        <f t="shared" si="6880"/>
        <v>0</v>
      </c>
      <c r="AE287" s="147">
        <f t="shared" ref="AE287" si="7065">IF(OR($H287=0,AD287=0),0,AD287/$H287)</f>
        <v>0</v>
      </c>
      <c r="AF287" s="194">
        <f t="shared" si="6882"/>
        <v>0</v>
      </c>
      <c r="AG287" s="147">
        <f t="shared" ref="AG287" si="7066">IF(OR($H287=0,AF287=0),0,AF287/$H287)</f>
        <v>0</v>
      </c>
      <c r="AH287" s="194">
        <f t="shared" si="6884"/>
        <v>0</v>
      </c>
      <c r="AI287" s="147">
        <f t="shared" ref="AI287" si="7067">IF(OR($H287=0,AH287=0),0,AH287/$H287)</f>
        <v>0</v>
      </c>
      <c r="AJ287" s="194">
        <f t="shared" si="6886"/>
        <v>0</v>
      </c>
      <c r="AK287" s="147">
        <f t="shared" ref="AK287" si="7068">IF(OR($H287=0,AJ287=0),0,AJ287/$H287)</f>
        <v>0</v>
      </c>
      <c r="AL287" s="194">
        <f t="shared" si="6888"/>
        <v>0</v>
      </c>
      <c r="AM287" s="147">
        <f t="shared" ref="AM287" si="7069">IF(OR($H287=0,AL287=0),0,AL287/$H287)</f>
        <v>0</v>
      </c>
      <c r="AN287" s="194">
        <f t="shared" si="6890"/>
        <v>0</v>
      </c>
      <c r="AO287" s="147">
        <f t="shared" ref="AO287" si="7070">IF(OR($H287=0,AN287=0),0,AN287/$H287)</f>
        <v>0</v>
      </c>
      <c r="AP287" s="194">
        <f t="shared" si="6892"/>
        <v>0</v>
      </c>
      <c r="AQ287" s="147">
        <f t="shared" ref="AQ287" si="7071">IF(OR($H287=0,AP287=0),0,AP287/$H287)</f>
        <v>0</v>
      </c>
      <c r="AR287" s="194">
        <f t="shared" si="6894"/>
        <v>0</v>
      </c>
      <c r="AS287" s="147">
        <f t="shared" ref="AS287" si="7072">IF(OR($H287=0,AR287=0),0,AR287/$H287)</f>
        <v>0</v>
      </c>
      <c r="AT287" s="194">
        <f t="shared" si="6896"/>
        <v>0</v>
      </c>
      <c r="AU287" s="147">
        <f t="shared" ref="AU287" si="7073">IF(OR($H287=0,AT287=0),0,AT287/$H287)</f>
        <v>0</v>
      </c>
      <c r="AV287" s="194">
        <f t="shared" si="6898"/>
        <v>0</v>
      </c>
      <c r="AW287" s="147">
        <f t="shared" ref="AW287" si="7074">IF(OR($H287=0,AV287=0),0,AV287/$H287)</f>
        <v>0</v>
      </c>
      <c r="AX287" s="194">
        <f t="shared" si="6900"/>
        <v>0</v>
      </c>
      <c r="AY287" s="147">
        <f t="shared" ref="AY287" si="7075">IF(OR($H287=0,AX287=0),0,AX287/$H287)</f>
        <v>0</v>
      </c>
      <c r="AZ287" s="194">
        <f t="shared" si="6902"/>
        <v>100</v>
      </c>
      <c r="BA287" s="147">
        <f t="shared" ref="BA287" si="7076">IF(OR($H287=0,AZ287=0),0,AZ287/$H287)</f>
        <v>1</v>
      </c>
      <c r="BB287" s="194">
        <f t="shared" si="6904"/>
        <v>100</v>
      </c>
      <c r="BC287" s="147">
        <f t="shared" ref="BC287" si="7077">IF(OR($H287=0,BB287=0),0,BB287/$H287)</f>
        <v>1</v>
      </c>
      <c r="BD287" s="194">
        <f t="shared" si="6906"/>
        <v>100</v>
      </c>
      <c r="BE287" s="147">
        <f t="shared" ref="BE287" si="7078">IF(OR($H287=0,BD287=0),0,BD287/$H287)</f>
        <v>1</v>
      </c>
      <c r="BF287" s="194">
        <f t="shared" si="6908"/>
        <v>100</v>
      </c>
      <c r="BG287" s="147">
        <f t="shared" ref="BG287" si="7079">IF(OR($H287=0,BF287=0),0,BF287/$H287)</f>
        <v>1</v>
      </c>
      <c r="BH287" s="194">
        <f t="shared" si="6910"/>
        <v>100</v>
      </c>
      <c r="BI287" s="147">
        <f t="shared" ref="BI287" si="7080">IF(OR($H287=0,BH287=0),0,BH287/$H287)</f>
        <v>1</v>
      </c>
      <c r="BJ287" s="194">
        <f t="shared" si="6912"/>
        <v>100</v>
      </c>
      <c r="BK287" s="147">
        <f t="shared" ref="BK287" si="7081">IF(OR($H287=0,BJ287=0),0,BJ287/$H287)</f>
        <v>1</v>
      </c>
      <c r="BL287" s="194">
        <f t="shared" si="6914"/>
        <v>100</v>
      </c>
      <c r="BM287" s="147">
        <f t="shared" ref="BM287" si="7082">IF(OR($H287=0,BL287=0),0,BL287/$H287)</f>
        <v>1</v>
      </c>
      <c r="BN287" s="194">
        <f t="shared" si="6916"/>
        <v>100</v>
      </c>
      <c r="BO287" s="147">
        <f t="shared" ref="BO287" si="7083">IF(OR($H287=0,BN287=0),0,BN287/$H287)</f>
        <v>1</v>
      </c>
      <c r="BP287" s="194">
        <f t="shared" si="6918"/>
        <v>100</v>
      </c>
      <c r="BQ287" s="147">
        <f t="shared" ref="BQ287" si="7084">IF(OR($H287=0,BP287=0),0,BP287/$H287)</f>
        <v>1</v>
      </c>
      <c r="BR287" s="194">
        <f t="shared" si="6920"/>
        <v>100</v>
      </c>
      <c r="BS287" s="147">
        <f t="shared" ref="BS287" si="7085">IF(OR($H287=0,BR287=0),0,BR287/$H287)</f>
        <v>1</v>
      </c>
      <c r="BT287" s="194">
        <f t="shared" si="6922"/>
        <v>100</v>
      </c>
      <c r="BU287" s="147">
        <f t="shared" si="6923"/>
        <v>1</v>
      </c>
      <c r="BV287" s="194">
        <f t="shared" si="6924"/>
        <v>100</v>
      </c>
      <c r="BW287" s="147">
        <f t="shared" si="6925"/>
        <v>1</v>
      </c>
      <c r="BX287" s="194">
        <f t="shared" si="6926"/>
        <v>100</v>
      </c>
      <c r="BY287" s="147">
        <f t="shared" si="6927"/>
        <v>1</v>
      </c>
      <c r="BZ287" s="194">
        <f t="shared" si="6928"/>
        <v>100</v>
      </c>
      <c r="CA287" s="147">
        <f t="shared" si="6929"/>
        <v>1</v>
      </c>
      <c r="CB287" s="194">
        <f t="shared" si="6930"/>
        <v>100</v>
      </c>
      <c r="CC287" s="147">
        <f t="shared" si="6931"/>
        <v>1</v>
      </c>
      <c r="CD287" s="194">
        <f t="shared" si="6932"/>
        <v>100</v>
      </c>
      <c r="CE287" s="147">
        <f t="shared" si="6933"/>
        <v>1</v>
      </c>
      <c r="CF287" s="194">
        <f t="shared" si="6934"/>
        <v>100</v>
      </c>
      <c r="CG287" s="147">
        <f t="shared" si="6935"/>
        <v>1</v>
      </c>
      <c r="CH287" s="194">
        <f t="shared" si="6936"/>
        <v>100</v>
      </c>
      <c r="CI287" s="147">
        <f t="shared" si="6937"/>
        <v>1</v>
      </c>
      <c r="CJ287" s="194">
        <f t="shared" si="6938"/>
        <v>100</v>
      </c>
      <c r="CK287" s="147">
        <f t="shared" si="6939"/>
        <v>1</v>
      </c>
      <c r="CL287" s="194">
        <f t="shared" si="6940"/>
        <v>100</v>
      </c>
      <c r="CM287" s="147">
        <f t="shared" si="6941"/>
        <v>1</v>
      </c>
    </row>
    <row r="288" spans="1:91" s="112" customFormat="1" ht="14.1" customHeight="1">
      <c r="A288" s="74">
        <f t="shared" si="6554"/>
        <v>426</v>
      </c>
      <c r="B288" s="182" t="s">
        <v>106</v>
      </c>
      <c r="C288" s="183"/>
      <c r="D288" s="124">
        <v>165</v>
      </c>
      <c r="E288" s="124">
        <v>38</v>
      </c>
      <c r="F288" s="184">
        <v>45274</v>
      </c>
      <c r="G288" s="184">
        <v>45311</v>
      </c>
      <c r="H288" s="115"/>
      <c r="I288" s="115"/>
      <c r="J288" s="116"/>
      <c r="K288" s="122"/>
      <c r="L288" s="123">
        <f>D288/$D$268</f>
        <v>0.34518828451882844</v>
      </c>
      <c r="M288" s="119" cm="1">
        <f t="array" ref="M288">SUMPRODUCT($L289:$L297*M289:M297)</f>
        <v>0.99999999999999989</v>
      </c>
      <c r="N288" s="119" cm="1">
        <f t="array" ref="N288">SUMPRODUCT($L289:$L297*N289:N297)</f>
        <v>0.99999999999999989</v>
      </c>
      <c r="O288" s="120">
        <f t="shared" si="6746"/>
        <v>0</v>
      </c>
      <c r="P288" s="121"/>
      <c r="T288" s="197"/>
      <c r="U288" s="119" cm="1">
        <f t="array" ref="U288">SUMPRODUCT($L289:$L297*U289:U297)</f>
        <v>0</v>
      </c>
      <c r="V288" s="197"/>
      <c r="W288" s="119" cm="1">
        <f t="array" ref="W288">SUMPRODUCT($L289:$L297*W289:W297)</f>
        <v>0</v>
      </c>
      <c r="X288" s="197"/>
      <c r="Y288" s="119" cm="1">
        <f t="array" ref="Y288">SUMPRODUCT($L289:$L297*Y289:Y297)</f>
        <v>0</v>
      </c>
      <c r="Z288" s="197"/>
      <c r="AA288" s="119" cm="1">
        <f t="array" ref="AA288">SUMPRODUCT($L289:$L297*AA289:AA297)</f>
        <v>0</v>
      </c>
      <c r="AB288" s="197"/>
      <c r="AC288" s="119" cm="1">
        <f t="array" ref="AC288">SUMPRODUCT($L289:$L297*AC289:AC297)</f>
        <v>0</v>
      </c>
      <c r="AD288" s="197"/>
      <c r="AE288" s="119" cm="1">
        <f t="array" ref="AE288">SUMPRODUCT($L289:$L297*AE289:AE297)</f>
        <v>0</v>
      </c>
      <c r="AF288" s="197"/>
      <c r="AG288" s="119" cm="1">
        <f t="array" ref="AG288">SUMPRODUCT($L289:$L297*AG289:AG297)</f>
        <v>0</v>
      </c>
      <c r="AH288" s="197"/>
      <c r="AI288" s="119" cm="1">
        <f t="array" ref="AI288">SUMPRODUCT($L289:$L297*AI289:AI297)</f>
        <v>0</v>
      </c>
      <c r="AJ288" s="197"/>
      <c r="AK288" s="119" cm="1">
        <f t="array" ref="AK288">SUMPRODUCT($L289:$L297*AK289:AK297)</f>
        <v>6.0606060606060597E-3</v>
      </c>
      <c r="AL288" s="197"/>
      <c r="AM288" s="119" cm="1">
        <f t="array" ref="AM288">SUMPRODUCT($L289:$L297*AM289:AM297)</f>
        <v>0.11515151515151514</v>
      </c>
      <c r="AN288" s="197"/>
      <c r="AO288" s="119" cm="1">
        <f t="array" ref="AO288">SUMPRODUCT($L289:$L297*AO289:AO297)</f>
        <v>0.32121212121212117</v>
      </c>
      <c r="AP288" s="197"/>
      <c r="AQ288" s="119" cm="1">
        <f t="array" ref="AQ288">SUMPRODUCT($L289:$L297*AQ289:AQ297)</f>
        <v>0.63030303030303036</v>
      </c>
      <c r="AR288" s="197"/>
      <c r="AS288" s="119" cm="1">
        <f t="array" ref="AS288">SUMPRODUCT($L289:$L297*AS289:AS297)</f>
        <v>0.85454545454545439</v>
      </c>
      <c r="AT288" s="197"/>
      <c r="AU288" s="119" cm="1">
        <f t="array" ref="AU288">SUMPRODUCT($L289:$L297*AU289:AU297)</f>
        <v>0.98181818181818181</v>
      </c>
      <c r="AV288" s="197"/>
      <c r="AW288" s="119" cm="1">
        <f t="array" ref="AW288">SUMPRODUCT($L289:$L297*AW289:AW297)</f>
        <v>0.99999999999999989</v>
      </c>
      <c r="AX288" s="197"/>
      <c r="AY288" s="119" cm="1">
        <f t="array" ref="AY288">SUMPRODUCT($L289:$L297*AY289:AY297)</f>
        <v>0.99999999999999989</v>
      </c>
      <c r="AZ288" s="197"/>
      <c r="BA288" s="119" cm="1">
        <f t="array" ref="BA288">SUMPRODUCT($L289:$L297*BA289:BA297)</f>
        <v>0.99999999999999989</v>
      </c>
      <c r="BB288" s="197"/>
      <c r="BC288" s="119" cm="1">
        <f t="array" ref="BC288">SUMPRODUCT($L289:$L297*BC289:BC297)</f>
        <v>0.99999999999999989</v>
      </c>
      <c r="BD288" s="197"/>
      <c r="BE288" s="119" cm="1">
        <f t="array" ref="BE288">SUMPRODUCT($L289:$L297*BE289:BE297)</f>
        <v>0.99999999999999989</v>
      </c>
      <c r="BF288" s="197"/>
      <c r="BG288" s="119" cm="1">
        <f t="array" ref="BG288">SUMPRODUCT($L289:$L297*BG289:BG297)</f>
        <v>0.99999999999999989</v>
      </c>
      <c r="BH288" s="197"/>
      <c r="BI288" s="119" cm="1">
        <f t="array" ref="BI288">SUMPRODUCT($L289:$L297*BI289:BI297)</f>
        <v>0.99999999999999989</v>
      </c>
      <c r="BJ288" s="197"/>
      <c r="BK288" s="119" cm="1">
        <f t="array" ref="BK288">SUMPRODUCT($L289:$L297*BK289:BK297)</f>
        <v>0.99999999999999989</v>
      </c>
      <c r="BL288" s="197"/>
      <c r="BM288" s="119" cm="1">
        <f t="array" ref="BM288">SUMPRODUCT($L289:$L297*BM289:BM297)</f>
        <v>0.99999999999999989</v>
      </c>
      <c r="BN288" s="197"/>
      <c r="BO288" s="119" cm="1">
        <f t="array" ref="BO288">SUMPRODUCT($L289:$L297*BO289:BO297)</f>
        <v>0.99999999999999989</v>
      </c>
      <c r="BP288" s="197"/>
      <c r="BQ288" s="119" cm="1">
        <f t="array" ref="BQ288">SUMPRODUCT($L289:$L297*BQ289:BQ297)</f>
        <v>0.99999999999999989</v>
      </c>
      <c r="BR288" s="197"/>
      <c r="BS288" s="119" cm="1">
        <f t="array" ref="BS288">SUMPRODUCT($L289:$L297*BS289:BS297)</f>
        <v>0.99999999999999989</v>
      </c>
      <c r="BT288" s="197"/>
      <c r="BU288" s="119" cm="1">
        <f t="array" ref="BU288">SUMPRODUCT($L289:$L297*BU289:BU297)</f>
        <v>0.99999999999999989</v>
      </c>
      <c r="BV288" s="197"/>
      <c r="BW288" s="119" cm="1">
        <f t="array" ref="BW288">SUMPRODUCT($L289:$L297*BW289:BW297)</f>
        <v>0.99999999999999989</v>
      </c>
      <c r="BX288" s="197"/>
      <c r="BY288" s="119" cm="1">
        <f t="array" ref="BY288">SUMPRODUCT($L289:$L297*BY289:BY297)</f>
        <v>0.99999999999999989</v>
      </c>
      <c r="BZ288" s="197"/>
      <c r="CA288" s="119" cm="1">
        <f t="array" ref="CA288">SUMPRODUCT($L289:$L297*CA289:CA297)</f>
        <v>0.99999999999999989</v>
      </c>
      <c r="CB288" s="197"/>
      <c r="CC288" s="119" cm="1">
        <f t="array" ref="CC288">SUMPRODUCT($L289:$L297*CC289:CC297)</f>
        <v>0.99999999999999989</v>
      </c>
      <c r="CD288" s="197"/>
      <c r="CE288" s="119" cm="1">
        <f t="array" ref="CE288">SUMPRODUCT($L289:$L297*CE289:CE297)</f>
        <v>0.99999999999999989</v>
      </c>
      <c r="CF288" s="197"/>
      <c r="CG288" s="119" cm="1">
        <f t="array" ref="CG288">SUMPRODUCT($L289:$L297*CG289:CG297)</f>
        <v>0.99999999999999989</v>
      </c>
      <c r="CH288" s="197"/>
      <c r="CI288" s="119" cm="1">
        <f t="array" ref="CI288">SUMPRODUCT($L289:$L297*CI289:CI297)</f>
        <v>0.99999999999999989</v>
      </c>
      <c r="CJ288" s="197"/>
      <c r="CK288" s="119" cm="1">
        <f t="array" ref="CK288">SUMPRODUCT($L289:$L297*CK289:CK297)</f>
        <v>0.99999999999999989</v>
      </c>
      <c r="CL288" s="197"/>
      <c r="CM288" s="119" cm="1">
        <f t="array" ref="CM288">SUMPRODUCT($L289:$L297*CM289:CM297)</f>
        <v>0.99999999999999989</v>
      </c>
    </row>
    <row r="289" spans="1:91" s="142" customFormat="1" ht="14.1" customHeight="1">
      <c r="A289" s="74">
        <f t="shared" si="6554"/>
        <v>427</v>
      </c>
      <c r="B289" s="173" t="s">
        <v>49</v>
      </c>
      <c r="C289" s="174"/>
      <c r="D289" s="140">
        <v>21</v>
      </c>
      <c r="E289" s="140">
        <v>21</v>
      </c>
      <c r="F289" s="175">
        <v>45274</v>
      </c>
      <c r="G289" s="175">
        <v>45294</v>
      </c>
      <c r="H289" s="144">
        <v>100</v>
      </c>
      <c r="I289" s="144">
        <v>100</v>
      </c>
      <c r="J289" s="145" t="s">
        <v>32</v>
      </c>
      <c r="K289" s="141">
        <f t="shared" ref="K289:K298" si="7086">IF(OR(F289="",G289="",H289=""),0,MIN(MAX(IF(F289&gt;$O$1,0,(((G289-F289)-(G289-$O$1))*(10/E289)/10)),0),1)*H289)</f>
        <v>100</v>
      </c>
      <c r="L289" s="55">
        <f t="shared" ref="L289:L297" si="7087">D289/$D$288</f>
        <v>0.12727272727272726</v>
      </c>
      <c r="M289" s="147">
        <f t="shared" ref="M289:M298" si="7088">IF(OR(H289=0,K289=0),0,K289/H289)</f>
        <v>1</v>
      </c>
      <c r="N289" s="148">
        <f t="shared" ref="N289:N298" si="7089">IF(OR(H289=0,I289=0),0,I289/H289)</f>
        <v>1</v>
      </c>
      <c r="O289" s="149">
        <f t="shared" si="6746"/>
        <v>0</v>
      </c>
      <c r="P289" s="150"/>
      <c r="T289" s="194">
        <f t="shared" ref="T289:T298" si="7090">IF(OR($F289="",$G289="",$H289=""),0,MIN(MAX(IF($F289&gt;U$1,0,((($G289-$F289)-($G289-U$1))*(10/$E289)/10)),0),1)*$H289)</f>
        <v>0</v>
      </c>
      <c r="U289" s="147">
        <f t="shared" ref="U289:W298" si="7091">IF(OR($H289=0,T289=0),0,T289/$H289)</f>
        <v>0</v>
      </c>
      <c r="V289" s="194">
        <f t="shared" ref="V289:V298" si="7092">IF(OR($F289="",$G289="",$H289=""),0,MIN(MAX(IF($F289&gt;W$1,0,((($G289-$F289)-($G289-W$1))*(10/$E289)/10)),0),1)*$H289)</f>
        <v>0</v>
      </c>
      <c r="W289" s="147">
        <f t="shared" si="7091"/>
        <v>0</v>
      </c>
      <c r="X289" s="194">
        <f t="shared" ref="X289:X298" si="7093">IF(OR($F289="",$G289="",$H289=""),0,MIN(MAX(IF($F289&gt;Y$1,0,((($G289-$F289)-($G289-Y$1))*(10/$E289)/10)),0),1)*$H289)</f>
        <v>0</v>
      </c>
      <c r="Y289" s="147">
        <f t="shared" ref="Y289" si="7094">IF(OR($H289=0,X289=0),0,X289/$H289)</f>
        <v>0</v>
      </c>
      <c r="Z289" s="194">
        <f t="shared" ref="Z289:Z298" si="7095">IF(OR($F289="",$G289="",$H289=""),0,MIN(MAX(IF($F289&gt;AA$1,0,((($G289-$F289)-($G289-AA$1))*(10/$E289)/10)),0),1)*$H289)</f>
        <v>0</v>
      </c>
      <c r="AA289" s="147">
        <f t="shared" ref="AA289" si="7096">IF(OR($H289=0,Z289=0),0,Z289/$H289)</f>
        <v>0</v>
      </c>
      <c r="AB289" s="194">
        <f t="shared" ref="AB289:AB298" si="7097">IF(OR($F289="",$G289="",$H289=""),0,MIN(MAX(IF($F289&gt;AC$1,0,((($G289-$F289)-($G289-AC$1))*(10/$E289)/10)),0),1)*$H289)</f>
        <v>0</v>
      </c>
      <c r="AC289" s="147">
        <f t="shared" ref="AC289" si="7098">IF(OR($H289=0,AB289=0),0,AB289/$H289)</f>
        <v>0</v>
      </c>
      <c r="AD289" s="194">
        <f t="shared" ref="AD289:AD298" si="7099">IF(OR($F289="",$G289="",$H289=""),0,MIN(MAX(IF($F289&gt;AE$1,0,((($G289-$F289)-($G289-AE$1))*(10/$E289)/10)),0),1)*$H289)</f>
        <v>0</v>
      </c>
      <c r="AE289" s="147">
        <f t="shared" ref="AE289" si="7100">IF(OR($H289=0,AD289=0),0,AD289/$H289)</f>
        <v>0</v>
      </c>
      <c r="AF289" s="194">
        <f t="shared" ref="AF289:AF298" si="7101">IF(OR($F289="",$G289="",$H289=""),0,MIN(MAX(IF($F289&gt;AG$1,0,((($G289-$F289)-($G289-AG$1))*(10/$E289)/10)),0),1)*$H289)</f>
        <v>0</v>
      </c>
      <c r="AG289" s="147">
        <f t="shared" ref="AG289" si="7102">IF(OR($H289=0,AF289=0),0,AF289/$H289)</f>
        <v>0</v>
      </c>
      <c r="AH289" s="194">
        <f t="shared" ref="AH289:AH298" si="7103">IF(OR($F289="",$G289="",$H289=""),0,MIN(MAX(IF($F289&gt;AI$1,0,((($G289-$F289)-($G289-AI$1))*(10/$E289)/10)),0),1)*$H289)</f>
        <v>0</v>
      </c>
      <c r="AI289" s="147">
        <f t="shared" ref="AI289" si="7104">IF(OR($H289=0,AH289=0),0,AH289/$H289)</f>
        <v>0</v>
      </c>
      <c r="AJ289" s="194">
        <f t="shared" ref="AJ289:AJ298" si="7105">IF(OR($F289="",$G289="",$H289=""),0,MIN(MAX(IF($F289&gt;AK$1,0,((($G289-$F289)-($G289-AK$1))*(10/$E289)/10)),0),1)*$H289)</f>
        <v>4.7619047619047619</v>
      </c>
      <c r="AK289" s="147">
        <f t="shared" ref="AK289" si="7106">IF(OR($H289=0,AJ289=0),0,AJ289/$H289)</f>
        <v>4.7619047619047616E-2</v>
      </c>
      <c r="AL289" s="194">
        <f t="shared" ref="AL289:AL298" si="7107">IF(OR($F289="",$G289="",$H289=""),0,MIN(MAX(IF($F289&gt;AM$1,0,((($G289-$F289)-($G289-AM$1))*(10/$E289)/10)),0),1)*$H289)</f>
        <v>38.095238095238095</v>
      </c>
      <c r="AM289" s="147">
        <f t="shared" ref="AM289" si="7108">IF(OR($H289=0,AL289=0),0,AL289/$H289)</f>
        <v>0.38095238095238093</v>
      </c>
      <c r="AN289" s="194">
        <f t="shared" ref="AN289:AN298" si="7109">IF(OR($F289="",$G289="",$H289=""),0,MIN(MAX(IF($F289&gt;AO$1,0,((($G289-$F289)-($G289-AO$1))*(10/$E289)/10)),0),1)*$H289)</f>
        <v>71.428571428571416</v>
      </c>
      <c r="AO289" s="147">
        <f t="shared" ref="AO289" si="7110">IF(OR($H289=0,AN289=0),0,AN289/$H289)</f>
        <v>0.71428571428571419</v>
      </c>
      <c r="AP289" s="194">
        <f t="shared" ref="AP289:AP298" si="7111">IF(OR($F289="",$G289="",$H289=""),0,MIN(MAX(IF($F289&gt;AQ$1,0,((($G289-$F289)-($G289-AQ$1))*(10/$E289)/10)),0),1)*$H289)</f>
        <v>100</v>
      </c>
      <c r="AQ289" s="147">
        <f t="shared" ref="AQ289" si="7112">IF(OR($H289=0,AP289=0),0,AP289/$H289)</f>
        <v>1</v>
      </c>
      <c r="AR289" s="194">
        <f t="shared" ref="AR289:AR298" si="7113">IF(OR($F289="",$G289="",$H289=""),0,MIN(MAX(IF($F289&gt;AS$1,0,((($G289-$F289)-($G289-AS$1))*(10/$E289)/10)),0),1)*$H289)</f>
        <v>100</v>
      </c>
      <c r="AS289" s="147">
        <f t="shared" ref="AS289" si="7114">IF(OR($H289=0,AR289=0),0,AR289/$H289)</f>
        <v>1</v>
      </c>
      <c r="AT289" s="194">
        <f t="shared" ref="AT289:AT298" si="7115">IF(OR($F289="",$G289="",$H289=""),0,MIN(MAX(IF($F289&gt;AU$1,0,((($G289-$F289)-($G289-AU$1))*(10/$E289)/10)),0),1)*$H289)</f>
        <v>100</v>
      </c>
      <c r="AU289" s="147">
        <f t="shared" ref="AU289" si="7116">IF(OR($H289=0,AT289=0),0,AT289/$H289)</f>
        <v>1</v>
      </c>
      <c r="AV289" s="194">
        <f t="shared" ref="AV289:AV298" si="7117">IF(OR($F289="",$G289="",$H289=""),0,MIN(MAX(IF($F289&gt;AW$1,0,((($G289-$F289)-($G289-AW$1))*(10/$E289)/10)),0),1)*$H289)</f>
        <v>100</v>
      </c>
      <c r="AW289" s="147">
        <f t="shared" ref="AW289" si="7118">IF(OR($H289=0,AV289=0),0,AV289/$H289)</f>
        <v>1</v>
      </c>
      <c r="AX289" s="194">
        <f t="shared" ref="AX289:AX298" si="7119">IF(OR($F289="",$G289="",$H289=""),0,MIN(MAX(IF($F289&gt;AY$1,0,((($G289-$F289)-($G289-AY$1))*(10/$E289)/10)),0),1)*$H289)</f>
        <v>100</v>
      </c>
      <c r="AY289" s="147">
        <f t="shared" ref="AY289" si="7120">IF(OR($H289=0,AX289=0),0,AX289/$H289)</f>
        <v>1</v>
      </c>
      <c r="AZ289" s="194">
        <f t="shared" ref="AZ289:AZ298" si="7121">IF(OR($F289="",$G289="",$H289=""),0,MIN(MAX(IF($F289&gt;BA$1,0,((($G289-$F289)-($G289-BA$1))*(10/$E289)/10)),0),1)*$H289)</f>
        <v>100</v>
      </c>
      <c r="BA289" s="147">
        <f t="shared" ref="BA289" si="7122">IF(OR($H289=0,AZ289=0),0,AZ289/$H289)</f>
        <v>1</v>
      </c>
      <c r="BB289" s="194">
        <f t="shared" ref="BB289:BB298" si="7123">IF(OR($F289="",$G289="",$H289=""),0,MIN(MAX(IF($F289&gt;BC$1,0,((($G289-$F289)-($G289-BC$1))*(10/$E289)/10)),0),1)*$H289)</f>
        <v>100</v>
      </c>
      <c r="BC289" s="147">
        <f t="shared" ref="BC289" si="7124">IF(OR($H289=0,BB289=0),0,BB289/$H289)</f>
        <v>1</v>
      </c>
      <c r="BD289" s="194">
        <f t="shared" ref="BD289:BD298" si="7125">IF(OR($F289="",$G289="",$H289=""),0,MIN(MAX(IF($F289&gt;BE$1,0,((($G289-$F289)-($G289-BE$1))*(10/$E289)/10)),0),1)*$H289)</f>
        <v>100</v>
      </c>
      <c r="BE289" s="147">
        <f t="shared" ref="BE289" si="7126">IF(OR($H289=0,BD289=0),0,BD289/$H289)</f>
        <v>1</v>
      </c>
      <c r="BF289" s="194">
        <f t="shared" ref="BF289:BF298" si="7127">IF(OR($F289="",$G289="",$H289=""),0,MIN(MAX(IF($F289&gt;BG$1,0,((($G289-$F289)-($G289-BG$1))*(10/$E289)/10)),0),1)*$H289)</f>
        <v>100</v>
      </c>
      <c r="BG289" s="147">
        <f t="shared" ref="BG289" si="7128">IF(OR($H289=0,BF289=0),0,BF289/$H289)</f>
        <v>1</v>
      </c>
      <c r="BH289" s="194">
        <f t="shared" ref="BH289:BH298" si="7129">IF(OR($F289="",$G289="",$H289=""),0,MIN(MAX(IF($F289&gt;BI$1,0,((($G289-$F289)-($G289-BI$1))*(10/$E289)/10)),0),1)*$H289)</f>
        <v>100</v>
      </c>
      <c r="BI289" s="147">
        <f t="shared" ref="BI289" si="7130">IF(OR($H289=0,BH289=0),0,BH289/$H289)</f>
        <v>1</v>
      </c>
      <c r="BJ289" s="194">
        <f t="shared" ref="BJ289:BJ298" si="7131">IF(OR($F289="",$G289="",$H289=""),0,MIN(MAX(IF($F289&gt;BK$1,0,((($G289-$F289)-($G289-BK$1))*(10/$E289)/10)),0),1)*$H289)</f>
        <v>100</v>
      </c>
      <c r="BK289" s="147">
        <f t="shared" ref="BK289" si="7132">IF(OR($H289=0,BJ289=0),0,BJ289/$H289)</f>
        <v>1</v>
      </c>
      <c r="BL289" s="194">
        <f t="shared" ref="BL289:BL298" si="7133">IF(OR($F289="",$G289="",$H289=""),0,MIN(MAX(IF($F289&gt;BM$1,0,((($G289-$F289)-($G289-BM$1))*(10/$E289)/10)),0),1)*$H289)</f>
        <v>100</v>
      </c>
      <c r="BM289" s="147">
        <f t="shared" ref="BM289" si="7134">IF(OR($H289=0,BL289=0),0,BL289/$H289)</f>
        <v>1</v>
      </c>
      <c r="BN289" s="194">
        <f t="shared" ref="BN289:BN298" si="7135">IF(OR($F289="",$G289="",$H289=""),0,MIN(MAX(IF($F289&gt;BO$1,0,((($G289-$F289)-($G289-BO$1))*(10/$E289)/10)),0),1)*$H289)</f>
        <v>100</v>
      </c>
      <c r="BO289" s="147">
        <f t="shared" ref="BO289" si="7136">IF(OR($H289=0,BN289=0),0,BN289/$H289)</f>
        <v>1</v>
      </c>
      <c r="BP289" s="194">
        <f t="shared" ref="BP289:BP298" si="7137">IF(OR($F289="",$G289="",$H289=""),0,MIN(MAX(IF($F289&gt;BQ$1,0,((($G289-$F289)-($G289-BQ$1))*(10/$E289)/10)),0),1)*$H289)</f>
        <v>100</v>
      </c>
      <c r="BQ289" s="147">
        <f t="shared" ref="BQ289" si="7138">IF(OR($H289=0,BP289=0),0,BP289/$H289)</f>
        <v>1</v>
      </c>
      <c r="BR289" s="194">
        <f t="shared" ref="BR289:BR298" si="7139">IF(OR($F289="",$G289="",$H289=""),0,MIN(MAX(IF($F289&gt;BS$1,0,((($G289-$F289)-($G289-BS$1))*(10/$E289)/10)),0),1)*$H289)</f>
        <v>100</v>
      </c>
      <c r="BS289" s="147">
        <f t="shared" ref="BS289" si="7140">IF(OR($H289=0,BR289=0),0,BR289/$H289)</f>
        <v>1</v>
      </c>
      <c r="BT289" s="194">
        <f t="shared" ref="BT289:BT298" si="7141">IF(OR($F289="",$G289="",$H289=""),0,MIN(MAX(IF($F289&gt;BU$1,0,((($G289-$F289)-($G289-BU$1))*(10/$E289)/10)),0),1)*$H289)</f>
        <v>100</v>
      </c>
      <c r="BU289" s="147">
        <f t="shared" ref="BU289:BU298" si="7142">IF(OR($H289=0,BT289=0),0,BT289/$H289)</f>
        <v>1</v>
      </c>
      <c r="BV289" s="194">
        <f t="shared" ref="BV289:BV298" si="7143">IF(OR($F289="",$G289="",$H289=""),0,MIN(MAX(IF($F289&gt;BW$1,0,((($G289-$F289)-($G289-BW$1))*(10/$E289)/10)),0),1)*$H289)</f>
        <v>100</v>
      </c>
      <c r="BW289" s="147">
        <f t="shared" ref="BW289:BW298" si="7144">IF(OR($H289=0,BV289=0),0,BV289/$H289)</f>
        <v>1</v>
      </c>
      <c r="BX289" s="194">
        <f t="shared" ref="BX289:BX298" si="7145">IF(OR($F289="",$G289="",$H289=""),0,MIN(MAX(IF($F289&gt;BY$1,0,((($G289-$F289)-($G289-BY$1))*(10/$E289)/10)),0),1)*$H289)</f>
        <v>100</v>
      </c>
      <c r="BY289" s="147">
        <f t="shared" ref="BY289:BY298" si="7146">IF(OR($H289=0,BX289=0),0,BX289/$H289)</f>
        <v>1</v>
      </c>
      <c r="BZ289" s="194">
        <f t="shared" ref="BZ289:BZ298" si="7147">IF(OR($F289="",$G289="",$H289=""),0,MIN(MAX(IF($F289&gt;CA$1,0,((($G289-$F289)-($G289-CA$1))*(10/$E289)/10)),0),1)*$H289)</f>
        <v>100</v>
      </c>
      <c r="CA289" s="147">
        <f t="shared" ref="CA289:CA298" si="7148">IF(OR($H289=0,BZ289=0),0,BZ289/$H289)</f>
        <v>1</v>
      </c>
      <c r="CB289" s="194">
        <f t="shared" ref="CB289:CB298" si="7149">IF(OR($F289="",$G289="",$H289=""),0,MIN(MAX(IF($F289&gt;CC$1,0,((($G289-$F289)-($G289-CC$1))*(10/$E289)/10)),0),1)*$H289)</f>
        <v>100</v>
      </c>
      <c r="CC289" s="147">
        <f t="shared" ref="CC289:CC298" si="7150">IF(OR($H289=0,CB289=0),0,CB289/$H289)</f>
        <v>1</v>
      </c>
      <c r="CD289" s="194">
        <f t="shared" ref="CD289:CD298" si="7151">IF(OR($F289="",$G289="",$H289=""),0,MIN(MAX(IF($F289&gt;CE$1,0,((($G289-$F289)-($G289-CE$1))*(10/$E289)/10)),0),1)*$H289)</f>
        <v>100</v>
      </c>
      <c r="CE289" s="147">
        <f t="shared" ref="CE289:CE298" si="7152">IF(OR($H289=0,CD289=0),0,CD289/$H289)</f>
        <v>1</v>
      </c>
      <c r="CF289" s="194">
        <f t="shared" ref="CF289:CF298" si="7153">IF(OR($F289="",$G289="",$H289=""),0,MIN(MAX(IF($F289&gt;CG$1,0,((($G289-$F289)-($G289-CG$1))*(10/$E289)/10)),0),1)*$H289)</f>
        <v>100</v>
      </c>
      <c r="CG289" s="147">
        <f t="shared" ref="CG289:CG298" si="7154">IF(OR($H289=0,CF289=0),0,CF289/$H289)</f>
        <v>1</v>
      </c>
      <c r="CH289" s="194">
        <f t="shared" ref="CH289:CH298" si="7155">IF(OR($F289="",$G289="",$H289=""),0,MIN(MAX(IF($F289&gt;CI$1,0,((($G289-$F289)-($G289-CI$1))*(10/$E289)/10)),0),1)*$H289)</f>
        <v>100</v>
      </c>
      <c r="CI289" s="147">
        <f t="shared" ref="CI289:CI298" si="7156">IF(OR($H289=0,CH289=0),0,CH289/$H289)</f>
        <v>1</v>
      </c>
      <c r="CJ289" s="194">
        <f t="shared" ref="CJ289:CJ298" si="7157">IF(OR($F289="",$G289="",$H289=""),0,MIN(MAX(IF($F289&gt;CK$1,0,((($G289-$F289)-($G289-CK$1))*(10/$E289)/10)),0),1)*$H289)</f>
        <v>100</v>
      </c>
      <c r="CK289" s="147">
        <f t="shared" ref="CK289:CK298" si="7158">IF(OR($H289=0,CJ289=0),0,CJ289/$H289)</f>
        <v>1</v>
      </c>
      <c r="CL289" s="194">
        <f t="shared" ref="CL289:CL298" si="7159">IF(OR($F289="",$G289="",$H289=""),0,MIN(MAX(IF($F289&gt;CM$1,0,((($G289-$F289)-($G289-CM$1))*(10/$E289)/10)),0),1)*$H289)</f>
        <v>100</v>
      </c>
      <c r="CM289" s="147">
        <f t="shared" ref="CM289:CM298" si="7160">IF(OR($H289=0,CL289=0),0,CL289/$H289)</f>
        <v>1</v>
      </c>
    </row>
    <row r="290" spans="1:91" s="142" customFormat="1" ht="14.1" customHeight="1">
      <c r="A290" s="74">
        <f t="shared" si="6554"/>
        <v>428</v>
      </c>
      <c r="B290" s="173" t="s">
        <v>50</v>
      </c>
      <c r="C290" s="174"/>
      <c r="D290" s="140">
        <v>21</v>
      </c>
      <c r="E290" s="140">
        <v>21</v>
      </c>
      <c r="F290" s="175">
        <v>45276</v>
      </c>
      <c r="G290" s="175">
        <v>45296</v>
      </c>
      <c r="H290" s="144">
        <v>100</v>
      </c>
      <c r="I290" s="144">
        <v>100</v>
      </c>
      <c r="J290" s="145" t="s">
        <v>32</v>
      </c>
      <c r="K290" s="141">
        <f t="shared" si="7086"/>
        <v>100</v>
      </c>
      <c r="L290" s="55">
        <f t="shared" si="7087"/>
        <v>0.12727272727272726</v>
      </c>
      <c r="M290" s="147">
        <f t="shared" si="7088"/>
        <v>1</v>
      </c>
      <c r="N290" s="148">
        <f t="shared" si="7089"/>
        <v>1</v>
      </c>
      <c r="O290" s="149">
        <f t="shared" si="6746"/>
        <v>0</v>
      </c>
      <c r="P290" s="150"/>
      <c r="T290" s="194">
        <f t="shared" si="7090"/>
        <v>0</v>
      </c>
      <c r="U290" s="147">
        <f t="shared" si="7091"/>
        <v>0</v>
      </c>
      <c r="V290" s="194">
        <f t="shared" si="7092"/>
        <v>0</v>
      </c>
      <c r="W290" s="147">
        <f t="shared" si="7091"/>
        <v>0</v>
      </c>
      <c r="X290" s="194">
        <f t="shared" si="7093"/>
        <v>0</v>
      </c>
      <c r="Y290" s="147">
        <f t="shared" ref="Y290" si="7161">IF(OR($H290=0,X290=0),0,X290/$H290)</f>
        <v>0</v>
      </c>
      <c r="Z290" s="194">
        <f t="shared" si="7095"/>
        <v>0</v>
      </c>
      <c r="AA290" s="147">
        <f t="shared" ref="AA290" si="7162">IF(OR($H290=0,Z290=0),0,Z290/$H290)</f>
        <v>0</v>
      </c>
      <c r="AB290" s="194">
        <f t="shared" si="7097"/>
        <v>0</v>
      </c>
      <c r="AC290" s="147">
        <f t="shared" ref="AC290" si="7163">IF(OR($H290=0,AB290=0),0,AB290/$H290)</f>
        <v>0</v>
      </c>
      <c r="AD290" s="194">
        <f t="shared" si="7099"/>
        <v>0</v>
      </c>
      <c r="AE290" s="147">
        <f t="shared" ref="AE290" si="7164">IF(OR($H290=0,AD290=0),0,AD290/$H290)</f>
        <v>0</v>
      </c>
      <c r="AF290" s="194">
        <f t="shared" si="7101"/>
        <v>0</v>
      </c>
      <c r="AG290" s="147">
        <f t="shared" ref="AG290" si="7165">IF(OR($H290=0,AF290=0),0,AF290/$H290)</f>
        <v>0</v>
      </c>
      <c r="AH290" s="194">
        <f t="shared" si="7103"/>
        <v>0</v>
      </c>
      <c r="AI290" s="147">
        <f t="shared" ref="AI290" si="7166">IF(OR($H290=0,AH290=0),0,AH290/$H290)</f>
        <v>0</v>
      </c>
      <c r="AJ290" s="194">
        <f t="shared" si="7105"/>
        <v>0</v>
      </c>
      <c r="AK290" s="147">
        <f t="shared" ref="AK290" si="7167">IF(OR($H290=0,AJ290=0),0,AJ290/$H290)</f>
        <v>0</v>
      </c>
      <c r="AL290" s="194">
        <f t="shared" si="7107"/>
        <v>28.571428571428569</v>
      </c>
      <c r="AM290" s="147">
        <f t="shared" ref="AM290" si="7168">IF(OR($H290=0,AL290=0),0,AL290/$H290)</f>
        <v>0.2857142857142857</v>
      </c>
      <c r="AN290" s="194">
        <f t="shared" si="7109"/>
        <v>61.904761904761898</v>
      </c>
      <c r="AO290" s="147">
        <f t="shared" ref="AO290" si="7169">IF(OR($H290=0,AN290=0),0,AN290/$H290)</f>
        <v>0.61904761904761896</v>
      </c>
      <c r="AP290" s="194">
        <f t="shared" si="7111"/>
        <v>95.238095238095227</v>
      </c>
      <c r="AQ290" s="147">
        <f t="shared" ref="AQ290" si="7170">IF(OR($H290=0,AP290=0),0,AP290/$H290)</f>
        <v>0.95238095238095222</v>
      </c>
      <c r="AR290" s="194">
        <f t="shared" si="7113"/>
        <v>100</v>
      </c>
      <c r="AS290" s="147">
        <f t="shared" ref="AS290" si="7171">IF(OR($H290=0,AR290=0),0,AR290/$H290)</f>
        <v>1</v>
      </c>
      <c r="AT290" s="194">
        <f t="shared" si="7115"/>
        <v>100</v>
      </c>
      <c r="AU290" s="147">
        <f t="shared" ref="AU290" si="7172">IF(OR($H290=0,AT290=0),0,AT290/$H290)</f>
        <v>1</v>
      </c>
      <c r="AV290" s="194">
        <f t="shared" si="7117"/>
        <v>100</v>
      </c>
      <c r="AW290" s="147">
        <f t="shared" ref="AW290" si="7173">IF(OR($H290=0,AV290=0),0,AV290/$H290)</f>
        <v>1</v>
      </c>
      <c r="AX290" s="194">
        <f t="shared" si="7119"/>
        <v>100</v>
      </c>
      <c r="AY290" s="147">
        <f t="shared" ref="AY290" si="7174">IF(OR($H290=0,AX290=0),0,AX290/$H290)</f>
        <v>1</v>
      </c>
      <c r="AZ290" s="194">
        <f t="shared" si="7121"/>
        <v>100</v>
      </c>
      <c r="BA290" s="147">
        <f t="shared" ref="BA290" si="7175">IF(OR($H290=0,AZ290=0),0,AZ290/$H290)</f>
        <v>1</v>
      </c>
      <c r="BB290" s="194">
        <f t="shared" si="7123"/>
        <v>100</v>
      </c>
      <c r="BC290" s="147">
        <f t="shared" ref="BC290" si="7176">IF(OR($H290=0,BB290=0),0,BB290/$H290)</f>
        <v>1</v>
      </c>
      <c r="BD290" s="194">
        <f t="shared" si="7125"/>
        <v>100</v>
      </c>
      <c r="BE290" s="147">
        <f t="shared" ref="BE290" si="7177">IF(OR($H290=0,BD290=0),0,BD290/$H290)</f>
        <v>1</v>
      </c>
      <c r="BF290" s="194">
        <f t="shared" si="7127"/>
        <v>100</v>
      </c>
      <c r="BG290" s="147">
        <f t="shared" ref="BG290" si="7178">IF(OR($H290=0,BF290=0),0,BF290/$H290)</f>
        <v>1</v>
      </c>
      <c r="BH290" s="194">
        <f t="shared" si="7129"/>
        <v>100</v>
      </c>
      <c r="BI290" s="147">
        <f t="shared" ref="BI290" si="7179">IF(OR($H290=0,BH290=0),0,BH290/$H290)</f>
        <v>1</v>
      </c>
      <c r="BJ290" s="194">
        <f t="shared" si="7131"/>
        <v>100</v>
      </c>
      <c r="BK290" s="147">
        <f t="shared" ref="BK290" si="7180">IF(OR($H290=0,BJ290=0),0,BJ290/$H290)</f>
        <v>1</v>
      </c>
      <c r="BL290" s="194">
        <f t="shared" si="7133"/>
        <v>100</v>
      </c>
      <c r="BM290" s="147">
        <f t="shared" ref="BM290" si="7181">IF(OR($H290=0,BL290=0),0,BL290/$H290)</f>
        <v>1</v>
      </c>
      <c r="BN290" s="194">
        <f t="shared" si="7135"/>
        <v>100</v>
      </c>
      <c r="BO290" s="147">
        <f t="shared" ref="BO290" si="7182">IF(OR($H290=0,BN290=0),0,BN290/$H290)</f>
        <v>1</v>
      </c>
      <c r="BP290" s="194">
        <f t="shared" si="7137"/>
        <v>100</v>
      </c>
      <c r="BQ290" s="147">
        <f t="shared" ref="BQ290" si="7183">IF(OR($H290=0,BP290=0),0,BP290/$H290)</f>
        <v>1</v>
      </c>
      <c r="BR290" s="194">
        <f t="shared" si="7139"/>
        <v>100</v>
      </c>
      <c r="BS290" s="147">
        <f t="shared" ref="BS290" si="7184">IF(OR($H290=0,BR290=0),0,BR290/$H290)</f>
        <v>1</v>
      </c>
      <c r="BT290" s="194">
        <f t="shared" si="7141"/>
        <v>100</v>
      </c>
      <c r="BU290" s="147">
        <f t="shared" si="7142"/>
        <v>1</v>
      </c>
      <c r="BV290" s="194">
        <f t="shared" si="7143"/>
        <v>100</v>
      </c>
      <c r="BW290" s="147">
        <f t="shared" si="7144"/>
        <v>1</v>
      </c>
      <c r="BX290" s="194">
        <f t="shared" si="7145"/>
        <v>100</v>
      </c>
      <c r="BY290" s="147">
        <f t="shared" si="7146"/>
        <v>1</v>
      </c>
      <c r="BZ290" s="194">
        <f t="shared" si="7147"/>
        <v>100</v>
      </c>
      <c r="CA290" s="147">
        <f t="shared" si="7148"/>
        <v>1</v>
      </c>
      <c r="CB290" s="194">
        <f t="shared" si="7149"/>
        <v>100</v>
      </c>
      <c r="CC290" s="147">
        <f t="shared" si="7150"/>
        <v>1</v>
      </c>
      <c r="CD290" s="194">
        <f t="shared" si="7151"/>
        <v>100</v>
      </c>
      <c r="CE290" s="147">
        <f t="shared" si="7152"/>
        <v>1</v>
      </c>
      <c r="CF290" s="194">
        <f t="shared" si="7153"/>
        <v>100</v>
      </c>
      <c r="CG290" s="147">
        <f t="shared" si="7154"/>
        <v>1</v>
      </c>
      <c r="CH290" s="194">
        <f t="shared" si="7155"/>
        <v>100</v>
      </c>
      <c r="CI290" s="147">
        <f t="shared" si="7156"/>
        <v>1</v>
      </c>
      <c r="CJ290" s="194">
        <f t="shared" si="7157"/>
        <v>100</v>
      </c>
      <c r="CK290" s="147">
        <f t="shared" si="7158"/>
        <v>1</v>
      </c>
      <c r="CL290" s="194">
        <f t="shared" si="7159"/>
        <v>100</v>
      </c>
      <c r="CM290" s="147">
        <f t="shared" si="7160"/>
        <v>1</v>
      </c>
    </row>
    <row r="291" spans="1:91" s="142" customFormat="1" ht="14.1" customHeight="1">
      <c r="A291" s="74">
        <f t="shared" si="6554"/>
        <v>429</v>
      </c>
      <c r="B291" s="173" t="s">
        <v>51</v>
      </c>
      <c r="C291" s="174"/>
      <c r="D291" s="140">
        <v>20</v>
      </c>
      <c r="E291" s="140">
        <v>20</v>
      </c>
      <c r="F291" s="175">
        <v>45278</v>
      </c>
      <c r="G291" s="175">
        <v>45297</v>
      </c>
      <c r="H291" s="144">
        <v>100</v>
      </c>
      <c r="I291" s="144">
        <v>100</v>
      </c>
      <c r="J291" s="145" t="s">
        <v>32</v>
      </c>
      <c r="K291" s="141">
        <f t="shared" si="7086"/>
        <v>100</v>
      </c>
      <c r="L291" s="55">
        <f t="shared" si="7087"/>
        <v>0.12121212121212122</v>
      </c>
      <c r="M291" s="147">
        <f t="shared" si="7088"/>
        <v>1</v>
      </c>
      <c r="N291" s="148">
        <f t="shared" si="7089"/>
        <v>1</v>
      </c>
      <c r="O291" s="149">
        <f t="shared" si="6746"/>
        <v>0</v>
      </c>
      <c r="P291" s="150"/>
      <c r="T291" s="194">
        <f t="shared" si="7090"/>
        <v>0</v>
      </c>
      <c r="U291" s="147">
        <f t="shared" si="7091"/>
        <v>0</v>
      </c>
      <c r="V291" s="194">
        <f t="shared" si="7092"/>
        <v>0</v>
      </c>
      <c r="W291" s="147">
        <f t="shared" si="7091"/>
        <v>0</v>
      </c>
      <c r="X291" s="194">
        <f t="shared" si="7093"/>
        <v>0</v>
      </c>
      <c r="Y291" s="147">
        <f t="shared" ref="Y291" si="7185">IF(OR($H291=0,X291=0),0,X291/$H291)</f>
        <v>0</v>
      </c>
      <c r="Z291" s="194">
        <f t="shared" si="7095"/>
        <v>0</v>
      </c>
      <c r="AA291" s="147">
        <f t="shared" ref="AA291" si="7186">IF(OR($H291=0,Z291=0),0,Z291/$H291)</f>
        <v>0</v>
      </c>
      <c r="AB291" s="194">
        <f t="shared" si="7097"/>
        <v>0</v>
      </c>
      <c r="AC291" s="147">
        <f t="shared" ref="AC291" si="7187">IF(OR($H291=0,AB291=0),0,AB291/$H291)</f>
        <v>0</v>
      </c>
      <c r="AD291" s="194">
        <f t="shared" si="7099"/>
        <v>0</v>
      </c>
      <c r="AE291" s="147">
        <f t="shared" ref="AE291" si="7188">IF(OR($H291=0,AD291=0),0,AD291/$H291)</f>
        <v>0</v>
      </c>
      <c r="AF291" s="194">
        <f t="shared" si="7101"/>
        <v>0</v>
      </c>
      <c r="AG291" s="147">
        <f t="shared" ref="AG291" si="7189">IF(OR($H291=0,AF291=0),0,AF291/$H291)</f>
        <v>0</v>
      </c>
      <c r="AH291" s="194">
        <f t="shared" si="7103"/>
        <v>0</v>
      </c>
      <c r="AI291" s="147">
        <f t="shared" ref="AI291" si="7190">IF(OR($H291=0,AH291=0),0,AH291/$H291)</f>
        <v>0</v>
      </c>
      <c r="AJ291" s="194">
        <f t="shared" si="7105"/>
        <v>0</v>
      </c>
      <c r="AK291" s="147">
        <f t="shared" ref="AK291" si="7191">IF(OR($H291=0,AJ291=0),0,AJ291/$H291)</f>
        <v>0</v>
      </c>
      <c r="AL291" s="194">
        <f t="shared" si="7107"/>
        <v>20</v>
      </c>
      <c r="AM291" s="147">
        <f t="shared" ref="AM291" si="7192">IF(OR($H291=0,AL291=0),0,AL291/$H291)</f>
        <v>0.2</v>
      </c>
      <c r="AN291" s="194">
        <f t="shared" si="7109"/>
        <v>55.000000000000007</v>
      </c>
      <c r="AO291" s="147">
        <f t="shared" ref="AO291" si="7193">IF(OR($H291=0,AN291=0),0,AN291/$H291)</f>
        <v>0.55000000000000004</v>
      </c>
      <c r="AP291" s="194">
        <f t="shared" si="7111"/>
        <v>90</v>
      </c>
      <c r="AQ291" s="147">
        <f t="shared" ref="AQ291" si="7194">IF(OR($H291=0,AP291=0),0,AP291/$H291)</f>
        <v>0.9</v>
      </c>
      <c r="AR291" s="194">
        <f t="shared" si="7113"/>
        <v>100</v>
      </c>
      <c r="AS291" s="147">
        <f t="shared" ref="AS291" si="7195">IF(OR($H291=0,AR291=0),0,AR291/$H291)</f>
        <v>1</v>
      </c>
      <c r="AT291" s="194">
        <f t="shared" si="7115"/>
        <v>100</v>
      </c>
      <c r="AU291" s="147">
        <f t="shared" ref="AU291" si="7196">IF(OR($H291=0,AT291=0),0,AT291/$H291)</f>
        <v>1</v>
      </c>
      <c r="AV291" s="194">
        <f t="shared" si="7117"/>
        <v>100</v>
      </c>
      <c r="AW291" s="147">
        <f t="shared" ref="AW291" si="7197">IF(OR($H291=0,AV291=0),0,AV291/$H291)</f>
        <v>1</v>
      </c>
      <c r="AX291" s="194">
        <f t="shared" si="7119"/>
        <v>100</v>
      </c>
      <c r="AY291" s="147">
        <f t="shared" ref="AY291" si="7198">IF(OR($H291=0,AX291=0),0,AX291/$H291)</f>
        <v>1</v>
      </c>
      <c r="AZ291" s="194">
        <f t="shared" si="7121"/>
        <v>100</v>
      </c>
      <c r="BA291" s="147">
        <f t="shared" ref="BA291" si="7199">IF(OR($H291=0,AZ291=0),0,AZ291/$H291)</f>
        <v>1</v>
      </c>
      <c r="BB291" s="194">
        <f t="shared" si="7123"/>
        <v>100</v>
      </c>
      <c r="BC291" s="147">
        <f t="shared" ref="BC291" si="7200">IF(OR($H291=0,BB291=0),0,BB291/$H291)</f>
        <v>1</v>
      </c>
      <c r="BD291" s="194">
        <f t="shared" si="7125"/>
        <v>100</v>
      </c>
      <c r="BE291" s="147">
        <f t="shared" ref="BE291" si="7201">IF(OR($H291=0,BD291=0),0,BD291/$H291)</f>
        <v>1</v>
      </c>
      <c r="BF291" s="194">
        <f t="shared" si="7127"/>
        <v>100</v>
      </c>
      <c r="BG291" s="147">
        <f t="shared" ref="BG291" si="7202">IF(OR($H291=0,BF291=0),0,BF291/$H291)</f>
        <v>1</v>
      </c>
      <c r="BH291" s="194">
        <f t="shared" si="7129"/>
        <v>100</v>
      </c>
      <c r="BI291" s="147">
        <f t="shared" ref="BI291" si="7203">IF(OR($H291=0,BH291=0),0,BH291/$H291)</f>
        <v>1</v>
      </c>
      <c r="BJ291" s="194">
        <f t="shared" si="7131"/>
        <v>100</v>
      </c>
      <c r="BK291" s="147">
        <f t="shared" ref="BK291" si="7204">IF(OR($H291=0,BJ291=0),0,BJ291/$H291)</f>
        <v>1</v>
      </c>
      <c r="BL291" s="194">
        <f t="shared" si="7133"/>
        <v>100</v>
      </c>
      <c r="BM291" s="147">
        <f t="shared" ref="BM291" si="7205">IF(OR($H291=0,BL291=0),0,BL291/$H291)</f>
        <v>1</v>
      </c>
      <c r="BN291" s="194">
        <f t="shared" si="7135"/>
        <v>100</v>
      </c>
      <c r="BO291" s="147">
        <f t="shared" ref="BO291" si="7206">IF(OR($H291=0,BN291=0),0,BN291/$H291)</f>
        <v>1</v>
      </c>
      <c r="BP291" s="194">
        <f t="shared" si="7137"/>
        <v>100</v>
      </c>
      <c r="BQ291" s="147">
        <f t="shared" ref="BQ291" si="7207">IF(OR($H291=0,BP291=0),0,BP291/$H291)</f>
        <v>1</v>
      </c>
      <c r="BR291" s="194">
        <f t="shared" si="7139"/>
        <v>100</v>
      </c>
      <c r="BS291" s="147">
        <f t="shared" ref="BS291" si="7208">IF(OR($H291=0,BR291=0),0,BR291/$H291)</f>
        <v>1</v>
      </c>
      <c r="BT291" s="194">
        <f t="shared" si="7141"/>
        <v>100</v>
      </c>
      <c r="BU291" s="147">
        <f t="shared" si="7142"/>
        <v>1</v>
      </c>
      <c r="BV291" s="194">
        <f t="shared" si="7143"/>
        <v>100</v>
      </c>
      <c r="BW291" s="147">
        <f t="shared" si="7144"/>
        <v>1</v>
      </c>
      <c r="BX291" s="194">
        <f t="shared" si="7145"/>
        <v>100</v>
      </c>
      <c r="BY291" s="147">
        <f t="shared" si="7146"/>
        <v>1</v>
      </c>
      <c r="BZ291" s="194">
        <f t="shared" si="7147"/>
        <v>100</v>
      </c>
      <c r="CA291" s="147">
        <f t="shared" si="7148"/>
        <v>1</v>
      </c>
      <c r="CB291" s="194">
        <f t="shared" si="7149"/>
        <v>100</v>
      </c>
      <c r="CC291" s="147">
        <f t="shared" si="7150"/>
        <v>1</v>
      </c>
      <c r="CD291" s="194">
        <f t="shared" si="7151"/>
        <v>100</v>
      </c>
      <c r="CE291" s="147">
        <f t="shared" si="7152"/>
        <v>1</v>
      </c>
      <c r="CF291" s="194">
        <f t="shared" si="7153"/>
        <v>100</v>
      </c>
      <c r="CG291" s="147">
        <f t="shared" si="7154"/>
        <v>1</v>
      </c>
      <c r="CH291" s="194">
        <f t="shared" si="7155"/>
        <v>100</v>
      </c>
      <c r="CI291" s="147">
        <f t="shared" si="7156"/>
        <v>1</v>
      </c>
      <c r="CJ291" s="194">
        <f t="shared" si="7157"/>
        <v>100</v>
      </c>
      <c r="CK291" s="147">
        <f t="shared" si="7158"/>
        <v>1</v>
      </c>
      <c r="CL291" s="194">
        <f t="shared" si="7159"/>
        <v>100</v>
      </c>
      <c r="CM291" s="147">
        <f t="shared" si="7160"/>
        <v>1</v>
      </c>
    </row>
    <row r="292" spans="1:91" s="142" customFormat="1" ht="14.1" customHeight="1">
      <c r="A292" s="74">
        <f t="shared" si="6554"/>
        <v>430</v>
      </c>
      <c r="B292" s="173" t="s">
        <v>53</v>
      </c>
      <c r="C292" s="174"/>
      <c r="D292" s="140">
        <v>21</v>
      </c>
      <c r="E292" s="140">
        <v>21</v>
      </c>
      <c r="F292" s="175">
        <v>45281</v>
      </c>
      <c r="G292" s="175">
        <v>45301</v>
      </c>
      <c r="H292" s="144">
        <v>100</v>
      </c>
      <c r="I292" s="144">
        <v>100</v>
      </c>
      <c r="J292" s="145" t="s">
        <v>32</v>
      </c>
      <c r="K292" s="141">
        <f t="shared" si="7086"/>
        <v>100</v>
      </c>
      <c r="L292" s="55">
        <f t="shared" si="7087"/>
        <v>0.12727272727272726</v>
      </c>
      <c r="M292" s="147">
        <f t="shared" si="7088"/>
        <v>1</v>
      </c>
      <c r="N292" s="148">
        <f t="shared" si="7089"/>
        <v>1</v>
      </c>
      <c r="O292" s="149">
        <f t="shared" si="6746"/>
        <v>0</v>
      </c>
      <c r="P292" s="150"/>
      <c r="T292" s="194">
        <f t="shared" si="7090"/>
        <v>0</v>
      </c>
      <c r="U292" s="147">
        <f t="shared" si="7091"/>
        <v>0</v>
      </c>
      <c r="V292" s="194">
        <f t="shared" si="7092"/>
        <v>0</v>
      </c>
      <c r="W292" s="147">
        <f t="shared" si="7091"/>
        <v>0</v>
      </c>
      <c r="X292" s="194">
        <f t="shared" si="7093"/>
        <v>0</v>
      </c>
      <c r="Y292" s="147">
        <f t="shared" ref="Y292" si="7209">IF(OR($H292=0,X292=0),0,X292/$H292)</f>
        <v>0</v>
      </c>
      <c r="Z292" s="194">
        <f t="shared" si="7095"/>
        <v>0</v>
      </c>
      <c r="AA292" s="147">
        <f t="shared" ref="AA292" si="7210">IF(OR($H292=0,Z292=0),0,Z292/$H292)</f>
        <v>0</v>
      </c>
      <c r="AB292" s="194">
        <f t="shared" si="7097"/>
        <v>0</v>
      </c>
      <c r="AC292" s="147">
        <f t="shared" ref="AC292" si="7211">IF(OR($H292=0,AB292=0),0,AB292/$H292)</f>
        <v>0</v>
      </c>
      <c r="AD292" s="194">
        <f t="shared" si="7099"/>
        <v>0</v>
      </c>
      <c r="AE292" s="147">
        <f t="shared" ref="AE292" si="7212">IF(OR($H292=0,AD292=0),0,AD292/$H292)</f>
        <v>0</v>
      </c>
      <c r="AF292" s="194">
        <f t="shared" si="7101"/>
        <v>0</v>
      </c>
      <c r="AG292" s="147">
        <f t="shared" ref="AG292" si="7213">IF(OR($H292=0,AF292=0),0,AF292/$H292)</f>
        <v>0</v>
      </c>
      <c r="AH292" s="194">
        <f t="shared" si="7103"/>
        <v>0</v>
      </c>
      <c r="AI292" s="147">
        <f t="shared" ref="AI292" si="7214">IF(OR($H292=0,AH292=0),0,AH292/$H292)</f>
        <v>0</v>
      </c>
      <c r="AJ292" s="194">
        <f t="shared" si="7105"/>
        <v>0</v>
      </c>
      <c r="AK292" s="147">
        <f t="shared" ref="AK292" si="7215">IF(OR($H292=0,AJ292=0),0,AJ292/$H292)</f>
        <v>0</v>
      </c>
      <c r="AL292" s="194">
        <f t="shared" si="7107"/>
        <v>4.7619047619047619</v>
      </c>
      <c r="AM292" s="147">
        <f t="shared" ref="AM292" si="7216">IF(OR($H292=0,AL292=0),0,AL292/$H292)</f>
        <v>4.7619047619047616E-2</v>
      </c>
      <c r="AN292" s="194">
        <f t="shared" si="7109"/>
        <v>38.095238095238095</v>
      </c>
      <c r="AO292" s="147">
        <f t="shared" ref="AO292" si="7217">IF(OR($H292=0,AN292=0),0,AN292/$H292)</f>
        <v>0.38095238095238093</v>
      </c>
      <c r="AP292" s="194">
        <f t="shared" si="7111"/>
        <v>71.428571428571416</v>
      </c>
      <c r="AQ292" s="147">
        <f t="shared" ref="AQ292" si="7218">IF(OR($H292=0,AP292=0),0,AP292/$H292)</f>
        <v>0.71428571428571419</v>
      </c>
      <c r="AR292" s="194">
        <f t="shared" si="7113"/>
        <v>100</v>
      </c>
      <c r="AS292" s="147">
        <f t="shared" ref="AS292" si="7219">IF(OR($H292=0,AR292=0),0,AR292/$H292)</f>
        <v>1</v>
      </c>
      <c r="AT292" s="194">
        <f t="shared" si="7115"/>
        <v>100</v>
      </c>
      <c r="AU292" s="147">
        <f t="shared" ref="AU292" si="7220">IF(OR($H292=0,AT292=0),0,AT292/$H292)</f>
        <v>1</v>
      </c>
      <c r="AV292" s="194">
        <f t="shared" si="7117"/>
        <v>100</v>
      </c>
      <c r="AW292" s="147">
        <f t="shared" ref="AW292" si="7221">IF(OR($H292=0,AV292=0),0,AV292/$H292)</f>
        <v>1</v>
      </c>
      <c r="AX292" s="194">
        <f t="shared" si="7119"/>
        <v>100</v>
      </c>
      <c r="AY292" s="147">
        <f t="shared" ref="AY292" si="7222">IF(OR($H292=0,AX292=0),0,AX292/$H292)</f>
        <v>1</v>
      </c>
      <c r="AZ292" s="194">
        <f t="shared" si="7121"/>
        <v>100</v>
      </c>
      <c r="BA292" s="147">
        <f t="shared" ref="BA292" si="7223">IF(OR($H292=0,AZ292=0),0,AZ292/$H292)</f>
        <v>1</v>
      </c>
      <c r="BB292" s="194">
        <f t="shared" si="7123"/>
        <v>100</v>
      </c>
      <c r="BC292" s="147">
        <f t="shared" ref="BC292" si="7224">IF(OR($H292=0,BB292=0),0,BB292/$H292)</f>
        <v>1</v>
      </c>
      <c r="BD292" s="194">
        <f t="shared" si="7125"/>
        <v>100</v>
      </c>
      <c r="BE292" s="147">
        <f t="shared" ref="BE292" si="7225">IF(OR($H292=0,BD292=0),0,BD292/$H292)</f>
        <v>1</v>
      </c>
      <c r="BF292" s="194">
        <f t="shared" si="7127"/>
        <v>100</v>
      </c>
      <c r="BG292" s="147">
        <f t="shared" ref="BG292" si="7226">IF(OR($H292=0,BF292=0),0,BF292/$H292)</f>
        <v>1</v>
      </c>
      <c r="BH292" s="194">
        <f t="shared" si="7129"/>
        <v>100</v>
      </c>
      <c r="BI292" s="147">
        <f t="shared" ref="BI292" si="7227">IF(OR($H292=0,BH292=0),0,BH292/$H292)</f>
        <v>1</v>
      </c>
      <c r="BJ292" s="194">
        <f t="shared" si="7131"/>
        <v>100</v>
      </c>
      <c r="BK292" s="147">
        <f t="shared" ref="BK292" si="7228">IF(OR($H292=0,BJ292=0),0,BJ292/$H292)</f>
        <v>1</v>
      </c>
      <c r="BL292" s="194">
        <f t="shared" si="7133"/>
        <v>100</v>
      </c>
      <c r="BM292" s="147">
        <f t="shared" ref="BM292" si="7229">IF(OR($H292=0,BL292=0),0,BL292/$H292)</f>
        <v>1</v>
      </c>
      <c r="BN292" s="194">
        <f t="shared" si="7135"/>
        <v>100</v>
      </c>
      <c r="BO292" s="147">
        <f t="shared" ref="BO292" si="7230">IF(OR($H292=0,BN292=0),0,BN292/$H292)</f>
        <v>1</v>
      </c>
      <c r="BP292" s="194">
        <f t="shared" si="7137"/>
        <v>100</v>
      </c>
      <c r="BQ292" s="147">
        <f t="shared" ref="BQ292" si="7231">IF(OR($H292=0,BP292=0),0,BP292/$H292)</f>
        <v>1</v>
      </c>
      <c r="BR292" s="194">
        <f t="shared" si="7139"/>
        <v>100</v>
      </c>
      <c r="BS292" s="147">
        <f t="shared" ref="BS292" si="7232">IF(OR($H292=0,BR292=0),0,BR292/$H292)</f>
        <v>1</v>
      </c>
      <c r="BT292" s="194">
        <f t="shared" si="7141"/>
        <v>100</v>
      </c>
      <c r="BU292" s="147">
        <f t="shared" si="7142"/>
        <v>1</v>
      </c>
      <c r="BV292" s="194">
        <f t="shared" si="7143"/>
        <v>100</v>
      </c>
      <c r="BW292" s="147">
        <f t="shared" si="7144"/>
        <v>1</v>
      </c>
      <c r="BX292" s="194">
        <f t="shared" si="7145"/>
        <v>100</v>
      </c>
      <c r="BY292" s="147">
        <f t="shared" si="7146"/>
        <v>1</v>
      </c>
      <c r="BZ292" s="194">
        <f t="shared" si="7147"/>
        <v>100</v>
      </c>
      <c r="CA292" s="147">
        <f t="shared" si="7148"/>
        <v>1</v>
      </c>
      <c r="CB292" s="194">
        <f t="shared" si="7149"/>
        <v>100</v>
      </c>
      <c r="CC292" s="147">
        <f t="shared" si="7150"/>
        <v>1</v>
      </c>
      <c r="CD292" s="194">
        <f t="shared" si="7151"/>
        <v>100</v>
      </c>
      <c r="CE292" s="147">
        <f t="shared" si="7152"/>
        <v>1</v>
      </c>
      <c r="CF292" s="194">
        <f t="shared" si="7153"/>
        <v>100</v>
      </c>
      <c r="CG292" s="147">
        <f t="shared" si="7154"/>
        <v>1</v>
      </c>
      <c r="CH292" s="194">
        <f t="shared" si="7155"/>
        <v>100</v>
      </c>
      <c r="CI292" s="147">
        <f t="shared" si="7156"/>
        <v>1</v>
      </c>
      <c r="CJ292" s="194">
        <f t="shared" si="7157"/>
        <v>100</v>
      </c>
      <c r="CK292" s="147">
        <f t="shared" si="7158"/>
        <v>1</v>
      </c>
      <c r="CL292" s="194">
        <f t="shared" si="7159"/>
        <v>100</v>
      </c>
      <c r="CM292" s="147">
        <f t="shared" si="7160"/>
        <v>1</v>
      </c>
    </row>
    <row r="293" spans="1:91" s="142" customFormat="1" ht="14.1" customHeight="1">
      <c r="A293" s="74">
        <f t="shared" si="6554"/>
        <v>431</v>
      </c>
      <c r="B293" s="173" t="s">
        <v>54</v>
      </c>
      <c r="C293" s="174"/>
      <c r="D293" s="140">
        <v>20</v>
      </c>
      <c r="E293" s="140">
        <v>20</v>
      </c>
      <c r="F293" s="175">
        <v>45285</v>
      </c>
      <c r="G293" s="175">
        <v>45304</v>
      </c>
      <c r="H293" s="144">
        <v>100</v>
      </c>
      <c r="I293" s="144">
        <v>100</v>
      </c>
      <c r="J293" s="145" t="s">
        <v>32</v>
      </c>
      <c r="K293" s="141">
        <f t="shared" si="7086"/>
        <v>100</v>
      </c>
      <c r="L293" s="55">
        <f t="shared" si="7087"/>
        <v>0.12121212121212122</v>
      </c>
      <c r="M293" s="147">
        <f t="shared" si="7088"/>
        <v>1</v>
      </c>
      <c r="N293" s="148">
        <f t="shared" si="7089"/>
        <v>1</v>
      </c>
      <c r="O293" s="149">
        <f t="shared" si="6746"/>
        <v>0</v>
      </c>
      <c r="P293" s="150"/>
      <c r="T293" s="194">
        <f t="shared" si="7090"/>
        <v>0</v>
      </c>
      <c r="U293" s="147">
        <f t="shared" si="7091"/>
        <v>0</v>
      </c>
      <c r="V293" s="194">
        <f t="shared" si="7092"/>
        <v>0</v>
      </c>
      <c r="W293" s="147">
        <f t="shared" si="7091"/>
        <v>0</v>
      </c>
      <c r="X293" s="194">
        <f t="shared" si="7093"/>
        <v>0</v>
      </c>
      <c r="Y293" s="147">
        <f t="shared" ref="Y293" si="7233">IF(OR($H293=0,X293=0),0,X293/$H293)</f>
        <v>0</v>
      </c>
      <c r="Z293" s="194">
        <f t="shared" si="7095"/>
        <v>0</v>
      </c>
      <c r="AA293" s="147">
        <f t="shared" ref="AA293" si="7234">IF(OR($H293=0,Z293=0),0,Z293/$H293)</f>
        <v>0</v>
      </c>
      <c r="AB293" s="194">
        <f t="shared" si="7097"/>
        <v>0</v>
      </c>
      <c r="AC293" s="147">
        <f t="shared" ref="AC293" si="7235">IF(OR($H293=0,AB293=0),0,AB293/$H293)</f>
        <v>0</v>
      </c>
      <c r="AD293" s="194">
        <f t="shared" si="7099"/>
        <v>0</v>
      </c>
      <c r="AE293" s="147">
        <f t="shared" ref="AE293" si="7236">IF(OR($H293=0,AD293=0),0,AD293/$H293)</f>
        <v>0</v>
      </c>
      <c r="AF293" s="194">
        <f t="shared" si="7101"/>
        <v>0</v>
      </c>
      <c r="AG293" s="147">
        <f t="shared" ref="AG293" si="7237">IF(OR($H293=0,AF293=0),0,AF293/$H293)</f>
        <v>0</v>
      </c>
      <c r="AH293" s="194">
        <f t="shared" si="7103"/>
        <v>0</v>
      </c>
      <c r="AI293" s="147">
        <f t="shared" ref="AI293" si="7238">IF(OR($H293=0,AH293=0),0,AH293/$H293)</f>
        <v>0</v>
      </c>
      <c r="AJ293" s="194">
        <f t="shared" si="7105"/>
        <v>0</v>
      </c>
      <c r="AK293" s="147">
        <f t="shared" ref="AK293" si="7239">IF(OR($H293=0,AJ293=0),0,AJ293/$H293)</f>
        <v>0</v>
      </c>
      <c r="AL293" s="194">
        <f t="shared" si="7107"/>
        <v>0</v>
      </c>
      <c r="AM293" s="147">
        <f t="shared" ref="AM293" si="7240">IF(OR($H293=0,AL293=0),0,AL293/$H293)</f>
        <v>0</v>
      </c>
      <c r="AN293" s="194">
        <f t="shared" si="7109"/>
        <v>20</v>
      </c>
      <c r="AO293" s="147">
        <f t="shared" ref="AO293" si="7241">IF(OR($H293=0,AN293=0),0,AN293/$H293)</f>
        <v>0.2</v>
      </c>
      <c r="AP293" s="194">
        <f t="shared" si="7111"/>
        <v>55.000000000000007</v>
      </c>
      <c r="AQ293" s="147">
        <f t="shared" ref="AQ293" si="7242">IF(OR($H293=0,AP293=0),0,AP293/$H293)</f>
        <v>0.55000000000000004</v>
      </c>
      <c r="AR293" s="194">
        <f t="shared" si="7113"/>
        <v>90</v>
      </c>
      <c r="AS293" s="147">
        <f t="shared" ref="AS293" si="7243">IF(OR($H293=0,AR293=0),0,AR293/$H293)</f>
        <v>0.9</v>
      </c>
      <c r="AT293" s="194">
        <f t="shared" si="7115"/>
        <v>100</v>
      </c>
      <c r="AU293" s="147">
        <f t="shared" ref="AU293" si="7244">IF(OR($H293=0,AT293=0),0,AT293/$H293)</f>
        <v>1</v>
      </c>
      <c r="AV293" s="194">
        <f t="shared" si="7117"/>
        <v>100</v>
      </c>
      <c r="AW293" s="147">
        <f t="shared" ref="AW293" si="7245">IF(OR($H293=0,AV293=0),0,AV293/$H293)</f>
        <v>1</v>
      </c>
      <c r="AX293" s="194">
        <f t="shared" si="7119"/>
        <v>100</v>
      </c>
      <c r="AY293" s="147">
        <f t="shared" ref="AY293" si="7246">IF(OR($H293=0,AX293=0),0,AX293/$H293)</f>
        <v>1</v>
      </c>
      <c r="AZ293" s="194">
        <f t="shared" si="7121"/>
        <v>100</v>
      </c>
      <c r="BA293" s="147">
        <f t="shared" ref="BA293" si="7247">IF(OR($H293=0,AZ293=0),0,AZ293/$H293)</f>
        <v>1</v>
      </c>
      <c r="BB293" s="194">
        <f t="shared" si="7123"/>
        <v>100</v>
      </c>
      <c r="BC293" s="147">
        <f t="shared" ref="BC293" si="7248">IF(OR($H293=0,BB293=0),0,BB293/$H293)</f>
        <v>1</v>
      </c>
      <c r="BD293" s="194">
        <f t="shared" si="7125"/>
        <v>100</v>
      </c>
      <c r="BE293" s="147">
        <f t="shared" ref="BE293" si="7249">IF(OR($H293=0,BD293=0),0,BD293/$H293)</f>
        <v>1</v>
      </c>
      <c r="BF293" s="194">
        <f t="shared" si="7127"/>
        <v>100</v>
      </c>
      <c r="BG293" s="147">
        <f t="shared" ref="BG293" si="7250">IF(OR($H293=0,BF293=0),0,BF293/$H293)</f>
        <v>1</v>
      </c>
      <c r="BH293" s="194">
        <f t="shared" si="7129"/>
        <v>100</v>
      </c>
      <c r="BI293" s="147">
        <f t="shared" ref="BI293" si="7251">IF(OR($H293=0,BH293=0),0,BH293/$H293)</f>
        <v>1</v>
      </c>
      <c r="BJ293" s="194">
        <f t="shared" si="7131"/>
        <v>100</v>
      </c>
      <c r="BK293" s="147">
        <f t="shared" ref="BK293" si="7252">IF(OR($H293=0,BJ293=0),0,BJ293/$H293)</f>
        <v>1</v>
      </c>
      <c r="BL293" s="194">
        <f t="shared" si="7133"/>
        <v>100</v>
      </c>
      <c r="BM293" s="147">
        <f t="shared" ref="BM293" si="7253">IF(OR($H293=0,BL293=0),0,BL293/$H293)</f>
        <v>1</v>
      </c>
      <c r="BN293" s="194">
        <f t="shared" si="7135"/>
        <v>100</v>
      </c>
      <c r="BO293" s="147">
        <f t="shared" ref="BO293" si="7254">IF(OR($H293=0,BN293=0),0,BN293/$H293)</f>
        <v>1</v>
      </c>
      <c r="BP293" s="194">
        <f t="shared" si="7137"/>
        <v>100</v>
      </c>
      <c r="BQ293" s="147">
        <f t="shared" ref="BQ293" si="7255">IF(OR($H293=0,BP293=0),0,BP293/$H293)</f>
        <v>1</v>
      </c>
      <c r="BR293" s="194">
        <f t="shared" si="7139"/>
        <v>100</v>
      </c>
      <c r="BS293" s="147">
        <f t="shared" ref="BS293" si="7256">IF(OR($H293=0,BR293=0),0,BR293/$H293)</f>
        <v>1</v>
      </c>
      <c r="BT293" s="194">
        <f t="shared" si="7141"/>
        <v>100</v>
      </c>
      <c r="BU293" s="147">
        <f t="shared" si="7142"/>
        <v>1</v>
      </c>
      <c r="BV293" s="194">
        <f t="shared" si="7143"/>
        <v>100</v>
      </c>
      <c r="BW293" s="147">
        <f t="shared" si="7144"/>
        <v>1</v>
      </c>
      <c r="BX293" s="194">
        <f t="shared" si="7145"/>
        <v>100</v>
      </c>
      <c r="BY293" s="147">
        <f t="shared" si="7146"/>
        <v>1</v>
      </c>
      <c r="BZ293" s="194">
        <f t="shared" si="7147"/>
        <v>100</v>
      </c>
      <c r="CA293" s="147">
        <f t="shared" si="7148"/>
        <v>1</v>
      </c>
      <c r="CB293" s="194">
        <f t="shared" si="7149"/>
        <v>100</v>
      </c>
      <c r="CC293" s="147">
        <f t="shared" si="7150"/>
        <v>1</v>
      </c>
      <c r="CD293" s="194">
        <f t="shared" si="7151"/>
        <v>100</v>
      </c>
      <c r="CE293" s="147">
        <f t="shared" si="7152"/>
        <v>1</v>
      </c>
      <c r="CF293" s="194">
        <f t="shared" si="7153"/>
        <v>100</v>
      </c>
      <c r="CG293" s="147">
        <f t="shared" si="7154"/>
        <v>1</v>
      </c>
      <c r="CH293" s="194">
        <f t="shared" si="7155"/>
        <v>100</v>
      </c>
      <c r="CI293" s="147">
        <f t="shared" si="7156"/>
        <v>1</v>
      </c>
      <c r="CJ293" s="194">
        <f t="shared" si="7157"/>
        <v>100</v>
      </c>
      <c r="CK293" s="147">
        <f t="shared" si="7158"/>
        <v>1</v>
      </c>
      <c r="CL293" s="194">
        <f t="shared" si="7159"/>
        <v>100</v>
      </c>
      <c r="CM293" s="147">
        <f t="shared" si="7160"/>
        <v>1</v>
      </c>
    </row>
    <row r="294" spans="1:91" s="142" customFormat="1" ht="14.1" customHeight="1">
      <c r="A294" s="74">
        <f t="shared" si="6554"/>
        <v>432</v>
      </c>
      <c r="B294" s="173" t="s">
        <v>55</v>
      </c>
      <c r="C294" s="174"/>
      <c r="D294" s="140">
        <v>21</v>
      </c>
      <c r="E294" s="140">
        <v>21</v>
      </c>
      <c r="F294" s="175">
        <v>45287</v>
      </c>
      <c r="G294" s="175">
        <v>45307</v>
      </c>
      <c r="H294" s="144">
        <v>100</v>
      </c>
      <c r="I294" s="144">
        <v>100</v>
      </c>
      <c r="J294" s="145" t="s">
        <v>32</v>
      </c>
      <c r="K294" s="141">
        <f t="shared" si="7086"/>
        <v>100</v>
      </c>
      <c r="L294" s="55">
        <f t="shared" si="7087"/>
        <v>0.12727272727272726</v>
      </c>
      <c r="M294" s="147">
        <f t="shared" si="7088"/>
        <v>1</v>
      </c>
      <c r="N294" s="148">
        <f t="shared" si="7089"/>
        <v>1</v>
      </c>
      <c r="O294" s="149">
        <f t="shared" si="6746"/>
        <v>0</v>
      </c>
      <c r="P294" s="150"/>
      <c r="T294" s="194">
        <f t="shared" si="7090"/>
        <v>0</v>
      </c>
      <c r="U294" s="147">
        <f t="shared" si="7091"/>
        <v>0</v>
      </c>
      <c r="V294" s="194">
        <f t="shared" si="7092"/>
        <v>0</v>
      </c>
      <c r="W294" s="147">
        <f t="shared" si="7091"/>
        <v>0</v>
      </c>
      <c r="X294" s="194">
        <f t="shared" si="7093"/>
        <v>0</v>
      </c>
      <c r="Y294" s="147">
        <f t="shared" ref="Y294" si="7257">IF(OR($H294=0,X294=0),0,X294/$H294)</f>
        <v>0</v>
      </c>
      <c r="Z294" s="194">
        <f t="shared" si="7095"/>
        <v>0</v>
      </c>
      <c r="AA294" s="147">
        <f t="shared" ref="AA294" si="7258">IF(OR($H294=0,Z294=0),0,Z294/$H294)</f>
        <v>0</v>
      </c>
      <c r="AB294" s="194">
        <f t="shared" si="7097"/>
        <v>0</v>
      </c>
      <c r="AC294" s="147">
        <f t="shared" ref="AC294" si="7259">IF(OR($H294=0,AB294=0),0,AB294/$H294)</f>
        <v>0</v>
      </c>
      <c r="AD294" s="194">
        <f t="shared" si="7099"/>
        <v>0</v>
      </c>
      <c r="AE294" s="147">
        <f t="shared" ref="AE294" si="7260">IF(OR($H294=0,AD294=0),0,AD294/$H294)</f>
        <v>0</v>
      </c>
      <c r="AF294" s="194">
        <f t="shared" si="7101"/>
        <v>0</v>
      </c>
      <c r="AG294" s="147">
        <f t="shared" ref="AG294" si="7261">IF(OR($H294=0,AF294=0),0,AF294/$H294)</f>
        <v>0</v>
      </c>
      <c r="AH294" s="194">
        <f t="shared" si="7103"/>
        <v>0</v>
      </c>
      <c r="AI294" s="147">
        <f t="shared" ref="AI294" si="7262">IF(OR($H294=0,AH294=0),0,AH294/$H294)</f>
        <v>0</v>
      </c>
      <c r="AJ294" s="194">
        <f t="shared" si="7105"/>
        <v>0</v>
      </c>
      <c r="AK294" s="147">
        <f t="shared" ref="AK294" si="7263">IF(OR($H294=0,AJ294=0),0,AJ294/$H294)</f>
        <v>0</v>
      </c>
      <c r="AL294" s="194">
        <f t="shared" si="7107"/>
        <v>0</v>
      </c>
      <c r="AM294" s="147">
        <f t="shared" ref="AM294" si="7264">IF(OR($H294=0,AL294=0),0,AL294/$H294)</f>
        <v>0</v>
      </c>
      <c r="AN294" s="194">
        <f t="shared" si="7109"/>
        <v>9.5238095238095237</v>
      </c>
      <c r="AO294" s="147">
        <f t="shared" ref="AO294" si="7265">IF(OR($H294=0,AN294=0),0,AN294/$H294)</f>
        <v>9.5238095238095233E-2</v>
      </c>
      <c r="AP294" s="194">
        <f t="shared" si="7111"/>
        <v>42.857142857142854</v>
      </c>
      <c r="AQ294" s="147">
        <f t="shared" ref="AQ294" si="7266">IF(OR($H294=0,AP294=0),0,AP294/$H294)</f>
        <v>0.42857142857142855</v>
      </c>
      <c r="AR294" s="194">
        <f t="shared" si="7113"/>
        <v>76.19047619047619</v>
      </c>
      <c r="AS294" s="147">
        <f t="shared" ref="AS294" si="7267">IF(OR($H294=0,AR294=0),0,AR294/$H294)</f>
        <v>0.76190476190476186</v>
      </c>
      <c r="AT294" s="194">
        <f t="shared" si="7115"/>
        <v>100</v>
      </c>
      <c r="AU294" s="147">
        <f t="shared" ref="AU294" si="7268">IF(OR($H294=0,AT294=0),0,AT294/$H294)</f>
        <v>1</v>
      </c>
      <c r="AV294" s="194">
        <f t="shared" si="7117"/>
        <v>100</v>
      </c>
      <c r="AW294" s="147">
        <f t="shared" ref="AW294" si="7269">IF(OR($H294=0,AV294=0),0,AV294/$H294)</f>
        <v>1</v>
      </c>
      <c r="AX294" s="194">
        <f t="shared" si="7119"/>
        <v>100</v>
      </c>
      <c r="AY294" s="147">
        <f t="shared" ref="AY294" si="7270">IF(OR($H294=0,AX294=0),0,AX294/$H294)</f>
        <v>1</v>
      </c>
      <c r="AZ294" s="194">
        <f t="shared" si="7121"/>
        <v>100</v>
      </c>
      <c r="BA294" s="147">
        <f t="shared" ref="BA294" si="7271">IF(OR($H294=0,AZ294=0),0,AZ294/$H294)</f>
        <v>1</v>
      </c>
      <c r="BB294" s="194">
        <f t="shared" si="7123"/>
        <v>100</v>
      </c>
      <c r="BC294" s="147">
        <f t="shared" ref="BC294" si="7272">IF(OR($H294=0,BB294=0),0,BB294/$H294)</f>
        <v>1</v>
      </c>
      <c r="BD294" s="194">
        <f t="shared" si="7125"/>
        <v>100</v>
      </c>
      <c r="BE294" s="147">
        <f t="shared" ref="BE294" si="7273">IF(OR($H294=0,BD294=0),0,BD294/$H294)</f>
        <v>1</v>
      </c>
      <c r="BF294" s="194">
        <f t="shared" si="7127"/>
        <v>100</v>
      </c>
      <c r="BG294" s="147">
        <f t="shared" ref="BG294" si="7274">IF(OR($H294=0,BF294=0),0,BF294/$H294)</f>
        <v>1</v>
      </c>
      <c r="BH294" s="194">
        <f t="shared" si="7129"/>
        <v>100</v>
      </c>
      <c r="BI294" s="147">
        <f t="shared" ref="BI294" si="7275">IF(OR($H294=0,BH294=0),0,BH294/$H294)</f>
        <v>1</v>
      </c>
      <c r="BJ294" s="194">
        <f t="shared" si="7131"/>
        <v>100</v>
      </c>
      <c r="BK294" s="147">
        <f t="shared" ref="BK294" si="7276">IF(OR($H294=0,BJ294=0),0,BJ294/$H294)</f>
        <v>1</v>
      </c>
      <c r="BL294" s="194">
        <f t="shared" si="7133"/>
        <v>100</v>
      </c>
      <c r="BM294" s="147">
        <f t="shared" ref="BM294" si="7277">IF(OR($H294=0,BL294=0),0,BL294/$H294)</f>
        <v>1</v>
      </c>
      <c r="BN294" s="194">
        <f t="shared" si="7135"/>
        <v>100</v>
      </c>
      <c r="BO294" s="147">
        <f t="shared" ref="BO294" si="7278">IF(OR($H294=0,BN294=0),0,BN294/$H294)</f>
        <v>1</v>
      </c>
      <c r="BP294" s="194">
        <f t="shared" si="7137"/>
        <v>100</v>
      </c>
      <c r="BQ294" s="147">
        <f t="shared" ref="BQ294" si="7279">IF(OR($H294=0,BP294=0),0,BP294/$H294)</f>
        <v>1</v>
      </c>
      <c r="BR294" s="194">
        <f t="shared" si="7139"/>
        <v>100</v>
      </c>
      <c r="BS294" s="147">
        <f t="shared" ref="BS294" si="7280">IF(OR($H294=0,BR294=0),0,BR294/$H294)</f>
        <v>1</v>
      </c>
      <c r="BT294" s="194">
        <f t="shared" si="7141"/>
        <v>100</v>
      </c>
      <c r="BU294" s="147">
        <f t="shared" si="7142"/>
        <v>1</v>
      </c>
      <c r="BV294" s="194">
        <f t="shared" si="7143"/>
        <v>100</v>
      </c>
      <c r="BW294" s="147">
        <f t="shared" si="7144"/>
        <v>1</v>
      </c>
      <c r="BX294" s="194">
        <f t="shared" si="7145"/>
        <v>100</v>
      </c>
      <c r="BY294" s="147">
        <f t="shared" si="7146"/>
        <v>1</v>
      </c>
      <c r="BZ294" s="194">
        <f t="shared" si="7147"/>
        <v>100</v>
      </c>
      <c r="CA294" s="147">
        <f t="shared" si="7148"/>
        <v>1</v>
      </c>
      <c r="CB294" s="194">
        <f t="shared" si="7149"/>
        <v>100</v>
      </c>
      <c r="CC294" s="147">
        <f t="shared" si="7150"/>
        <v>1</v>
      </c>
      <c r="CD294" s="194">
        <f t="shared" si="7151"/>
        <v>100</v>
      </c>
      <c r="CE294" s="147">
        <f t="shared" si="7152"/>
        <v>1</v>
      </c>
      <c r="CF294" s="194">
        <f t="shared" si="7153"/>
        <v>100</v>
      </c>
      <c r="CG294" s="147">
        <f t="shared" si="7154"/>
        <v>1</v>
      </c>
      <c r="CH294" s="194">
        <f t="shared" si="7155"/>
        <v>100</v>
      </c>
      <c r="CI294" s="147">
        <f t="shared" si="7156"/>
        <v>1</v>
      </c>
      <c r="CJ294" s="194">
        <f t="shared" si="7157"/>
        <v>100</v>
      </c>
      <c r="CK294" s="147">
        <f t="shared" si="7158"/>
        <v>1</v>
      </c>
      <c r="CL294" s="194">
        <f t="shared" si="7159"/>
        <v>100</v>
      </c>
      <c r="CM294" s="147">
        <f t="shared" si="7160"/>
        <v>1</v>
      </c>
    </row>
    <row r="295" spans="1:91" s="142" customFormat="1" ht="14.1" customHeight="1">
      <c r="A295" s="74">
        <f t="shared" si="6554"/>
        <v>433</v>
      </c>
      <c r="B295" s="173" t="s">
        <v>56</v>
      </c>
      <c r="C295" s="174"/>
      <c r="D295" s="140">
        <v>21</v>
      </c>
      <c r="E295" s="140">
        <v>21</v>
      </c>
      <c r="F295" s="175">
        <v>45290</v>
      </c>
      <c r="G295" s="175">
        <v>45310</v>
      </c>
      <c r="H295" s="144">
        <v>100</v>
      </c>
      <c r="I295" s="144">
        <v>100</v>
      </c>
      <c r="J295" s="145" t="s">
        <v>32</v>
      </c>
      <c r="K295" s="141">
        <f t="shared" si="7086"/>
        <v>100</v>
      </c>
      <c r="L295" s="55">
        <f t="shared" si="7087"/>
        <v>0.12727272727272726</v>
      </c>
      <c r="M295" s="147">
        <f t="shared" si="7088"/>
        <v>1</v>
      </c>
      <c r="N295" s="148">
        <f t="shared" si="7089"/>
        <v>1</v>
      </c>
      <c r="O295" s="149">
        <f t="shared" si="6746"/>
        <v>0</v>
      </c>
      <c r="P295" s="150"/>
      <c r="T295" s="194">
        <f t="shared" si="7090"/>
        <v>0</v>
      </c>
      <c r="U295" s="147">
        <f t="shared" si="7091"/>
        <v>0</v>
      </c>
      <c r="V295" s="194">
        <f t="shared" si="7092"/>
        <v>0</v>
      </c>
      <c r="W295" s="147">
        <f t="shared" si="7091"/>
        <v>0</v>
      </c>
      <c r="X295" s="194">
        <f t="shared" si="7093"/>
        <v>0</v>
      </c>
      <c r="Y295" s="147">
        <f t="shared" ref="Y295" si="7281">IF(OR($H295=0,X295=0),0,X295/$H295)</f>
        <v>0</v>
      </c>
      <c r="Z295" s="194">
        <f t="shared" si="7095"/>
        <v>0</v>
      </c>
      <c r="AA295" s="147">
        <f t="shared" ref="AA295" si="7282">IF(OR($H295=0,Z295=0),0,Z295/$H295)</f>
        <v>0</v>
      </c>
      <c r="AB295" s="194">
        <f t="shared" si="7097"/>
        <v>0</v>
      </c>
      <c r="AC295" s="147">
        <f t="shared" ref="AC295" si="7283">IF(OR($H295=0,AB295=0),0,AB295/$H295)</f>
        <v>0</v>
      </c>
      <c r="AD295" s="194">
        <f t="shared" si="7099"/>
        <v>0</v>
      </c>
      <c r="AE295" s="147">
        <f t="shared" ref="AE295" si="7284">IF(OR($H295=0,AD295=0),0,AD295/$H295)</f>
        <v>0</v>
      </c>
      <c r="AF295" s="194">
        <f t="shared" si="7101"/>
        <v>0</v>
      </c>
      <c r="AG295" s="147">
        <f t="shared" ref="AG295" si="7285">IF(OR($H295=0,AF295=0),0,AF295/$H295)</f>
        <v>0</v>
      </c>
      <c r="AH295" s="194">
        <f t="shared" si="7103"/>
        <v>0</v>
      </c>
      <c r="AI295" s="147">
        <f t="shared" ref="AI295" si="7286">IF(OR($H295=0,AH295=0),0,AH295/$H295)</f>
        <v>0</v>
      </c>
      <c r="AJ295" s="194">
        <f t="shared" si="7105"/>
        <v>0</v>
      </c>
      <c r="AK295" s="147">
        <f t="shared" ref="AK295" si="7287">IF(OR($H295=0,AJ295=0),0,AJ295/$H295)</f>
        <v>0</v>
      </c>
      <c r="AL295" s="194">
        <f t="shared" si="7107"/>
        <v>0</v>
      </c>
      <c r="AM295" s="147">
        <f t="shared" ref="AM295" si="7288">IF(OR($H295=0,AL295=0),0,AL295/$H295)</f>
        <v>0</v>
      </c>
      <c r="AN295" s="194">
        <f t="shared" si="7109"/>
        <v>0</v>
      </c>
      <c r="AO295" s="147">
        <f t="shared" ref="AO295" si="7289">IF(OR($H295=0,AN295=0),0,AN295/$H295)</f>
        <v>0</v>
      </c>
      <c r="AP295" s="194">
        <f t="shared" si="7111"/>
        <v>28.571428571428569</v>
      </c>
      <c r="AQ295" s="147">
        <f t="shared" ref="AQ295" si="7290">IF(OR($H295=0,AP295=0),0,AP295/$H295)</f>
        <v>0.2857142857142857</v>
      </c>
      <c r="AR295" s="194">
        <f t="shared" si="7113"/>
        <v>61.904761904761898</v>
      </c>
      <c r="AS295" s="147">
        <f t="shared" ref="AS295" si="7291">IF(OR($H295=0,AR295=0),0,AR295/$H295)</f>
        <v>0.61904761904761896</v>
      </c>
      <c r="AT295" s="194">
        <f t="shared" si="7115"/>
        <v>95.238095238095227</v>
      </c>
      <c r="AU295" s="147">
        <f t="shared" ref="AU295" si="7292">IF(OR($H295=0,AT295=0),0,AT295/$H295)</f>
        <v>0.95238095238095222</v>
      </c>
      <c r="AV295" s="194">
        <f t="shared" si="7117"/>
        <v>100</v>
      </c>
      <c r="AW295" s="147">
        <f t="shared" ref="AW295" si="7293">IF(OR($H295=0,AV295=0),0,AV295/$H295)</f>
        <v>1</v>
      </c>
      <c r="AX295" s="194">
        <f t="shared" si="7119"/>
        <v>100</v>
      </c>
      <c r="AY295" s="147">
        <f t="shared" ref="AY295" si="7294">IF(OR($H295=0,AX295=0),0,AX295/$H295)</f>
        <v>1</v>
      </c>
      <c r="AZ295" s="194">
        <f t="shared" si="7121"/>
        <v>100</v>
      </c>
      <c r="BA295" s="147">
        <f t="shared" ref="BA295" si="7295">IF(OR($H295=0,AZ295=0),0,AZ295/$H295)</f>
        <v>1</v>
      </c>
      <c r="BB295" s="194">
        <f t="shared" si="7123"/>
        <v>100</v>
      </c>
      <c r="BC295" s="147">
        <f t="shared" ref="BC295" si="7296">IF(OR($H295=0,BB295=0),0,BB295/$H295)</f>
        <v>1</v>
      </c>
      <c r="BD295" s="194">
        <f t="shared" si="7125"/>
        <v>100</v>
      </c>
      <c r="BE295" s="147">
        <f t="shared" ref="BE295" si="7297">IF(OR($H295=0,BD295=0),0,BD295/$H295)</f>
        <v>1</v>
      </c>
      <c r="BF295" s="194">
        <f t="shared" si="7127"/>
        <v>100</v>
      </c>
      <c r="BG295" s="147">
        <f t="shared" ref="BG295" si="7298">IF(OR($H295=0,BF295=0),0,BF295/$H295)</f>
        <v>1</v>
      </c>
      <c r="BH295" s="194">
        <f t="shared" si="7129"/>
        <v>100</v>
      </c>
      <c r="BI295" s="147">
        <f t="shared" ref="BI295" si="7299">IF(OR($H295=0,BH295=0),0,BH295/$H295)</f>
        <v>1</v>
      </c>
      <c r="BJ295" s="194">
        <f t="shared" si="7131"/>
        <v>100</v>
      </c>
      <c r="BK295" s="147">
        <f t="shared" ref="BK295" si="7300">IF(OR($H295=0,BJ295=0),0,BJ295/$H295)</f>
        <v>1</v>
      </c>
      <c r="BL295" s="194">
        <f t="shared" si="7133"/>
        <v>100</v>
      </c>
      <c r="BM295" s="147">
        <f t="shared" ref="BM295" si="7301">IF(OR($H295=0,BL295=0),0,BL295/$H295)</f>
        <v>1</v>
      </c>
      <c r="BN295" s="194">
        <f t="shared" si="7135"/>
        <v>100</v>
      </c>
      <c r="BO295" s="147">
        <f t="shared" ref="BO295" si="7302">IF(OR($H295=0,BN295=0),0,BN295/$H295)</f>
        <v>1</v>
      </c>
      <c r="BP295" s="194">
        <f t="shared" si="7137"/>
        <v>100</v>
      </c>
      <c r="BQ295" s="147">
        <f t="shared" ref="BQ295" si="7303">IF(OR($H295=0,BP295=0),0,BP295/$H295)</f>
        <v>1</v>
      </c>
      <c r="BR295" s="194">
        <f t="shared" si="7139"/>
        <v>100</v>
      </c>
      <c r="BS295" s="147">
        <f t="shared" ref="BS295" si="7304">IF(OR($H295=0,BR295=0),0,BR295/$H295)</f>
        <v>1</v>
      </c>
      <c r="BT295" s="194">
        <f t="shared" si="7141"/>
        <v>100</v>
      </c>
      <c r="BU295" s="147">
        <f t="shared" si="7142"/>
        <v>1</v>
      </c>
      <c r="BV295" s="194">
        <f t="shared" si="7143"/>
        <v>100</v>
      </c>
      <c r="BW295" s="147">
        <f t="shared" si="7144"/>
        <v>1</v>
      </c>
      <c r="BX295" s="194">
        <f t="shared" si="7145"/>
        <v>100</v>
      </c>
      <c r="BY295" s="147">
        <f t="shared" si="7146"/>
        <v>1</v>
      </c>
      <c r="BZ295" s="194">
        <f t="shared" si="7147"/>
        <v>100</v>
      </c>
      <c r="CA295" s="147">
        <f t="shared" si="7148"/>
        <v>1</v>
      </c>
      <c r="CB295" s="194">
        <f t="shared" si="7149"/>
        <v>100</v>
      </c>
      <c r="CC295" s="147">
        <f t="shared" si="7150"/>
        <v>1</v>
      </c>
      <c r="CD295" s="194">
        <f t="shared" si="7151"/>
        <v>100</v>
      </c>
      <c r="CE295" s="147">
        <f t="shared" si="7152"/>
        <v>1</v>
      </c>
      <c r="CF295" s="194">
        <f t="shared" si="7153"/>
        <v>100</v>
      </c>
      <c r="CG295" s="147">
        <f t="shared" si="7154"/>
        <v>1</v>
      </c>
      <c r="CH295" s="194">
        <f t="shared" si="7155"/>
        <v>100</v>
      </c>
      <c r="CI295" s="147">
        <f t="shared" si="7156"/>
        <v>1</v>
      </c>
      <c r="CJ295" s="194">
        <f t="shared" si="7157"/>
        <v>100</v>
      </c>
      <c r="CK295" s="147">
        <f t="shared" si="7158"/>
        <v>1</v>
      </c>
      <c r="CL295" s="194">
        <f t="shared" si="7159"/>
        <v>100</v>
      </c>
      <c r="CM295" s="147">
        <f t="shared" si="7160"/>
        <v>1</v>
      </c>
    </row>
    <row r="296" spans="1:91" s="142" customFormat="1" ht="14.1" customHeight="1">
      <c r="A296" s="74">
        <f t="shared" si="6554"/>
        <v>434</v>
      </c>
      <c r="B296" s="173" t="s">
        <v>57</v>
      </c>
      <c r="C296" s="174"/>
      <c r="D296" s="140">
        <v>20</v>
      </c>
      <c r="E296" s="140">
        <v>20</v>
      </c>
      <c r="F296" s="175">
        <v>45292</v>
      </c>
      <c r="G296" s="175">
        <v>45311</v>
      </c>
      <c r="H296" s="144">
        <v>100</v>
      </c>
      <c r="I296" s="144">
        <v>100</v>
      </c>
      <c r="J296" s="145" t="s">
        <v>32</v>
      </c>
      <c r="K296" s="141">
        <f t="shared" si="7086"/>
        <v>100</v>
      </c>
      <c r="L296" s="55">
        <f t="shared" si="7087"/>
        <v>0.12121212121212122</v>
      </c>
      <c r="M296" s="147">
        <f t="shared" si="7088"/>
        <v>1</v>
      </c>
      <c r="N296" s="148">
        <f t="shared" si="7089"/>
        <v>1</v>
      </c>
      <c r="O296" s="149">
        <f t="shared" si="6746"/>
        <v>0</v>
      </c>
      <c r="P296" s="150"/>
      <c r="T296" s="194">
        <f t="shared" si="7090"/>
        <v>0</v>
      </c>
      <c r="U296" s="147">
        <f t="shared" si="7091"/>
        <v>0</v>
      </c>
      <c r="V296" s="194">
        <f t="shared" si="7092"/>
        <v>0</v>
      </c>
      <c r="W296" s="147">
        <f t="shared" si="7091"/>
        <v>0</v>
      </c>
      <c r="X296" s="194">
        <f t="shared" si="7093"/>
        <v>0</v>
      </c>
      <c r="Y296" s="147">
        <f t="shared" ref="Y296" si="7305">IF(OR($H296=0,X296=0),0,X296/$H296)</f>
        <v>0</v>
      </c>
      <c r="Z296" s="194">
        <f t="shared" si="7095"/>
        <v>0</v>
      </c>
      <c r="AA296" s="147">
        <f t="shared" ref="AA296" si="7306">IF(OR($H296=0,Z296=0),0,Z296/$H296)</f>
        <v>0</v>
      </c>
      <c r="AB296" s="194">
        <f t="shared" si="7097"/>
        <v>0</v>
      </c>
      <c r="AC296" s="147">
        <f t="shared" ref="AC296" si="7307">IF(OR($H296=0,AB296=0),0,AB296/$H296)</f>
        <v>0</v>
      </c>
      <c r="AD296" s="194">
        <f t="shared" si="7099"/>
        <v>0</v>
      </c>
      <c r="AE296" s="147">
        <f t="shared" ref="AE296" si="7308">IF(OR($H296=0,AD296=0),0,AD296/$H296)</f>
        <v>0</v>
      </c>
      <c r="AF296" s="194">
        <f t="shared" si="7101"/>
        <v>0</v>
      </c>
      <c r="AG296" s="147">
        <f t="shared" ref="AG296" si="7309">IF(OR($H296=0,AF296=0),0,AF296/$H296)</f>
        <v>0</v>
      </c>
      <c r="AH296" s="194">
        <f t="shared" si="7103"/>
        <v>0</v>
      </c>
      <c r="AI296" s="147">
        <f t="shared" ref="AI296" si="7310">IF(OR($H296=0,AH296=0),0,AH296/$H296)</f>
        <v>0</v>
      </c>
      <c r="AJ296" s="194">
        <f t="shared" si="7105"/>
        <v>0</v>
      </c>
      <c r="AK296" s="147">
        <f t="shared" ref="AK296" si="7311">IF(OR($H296=0,AJ296=0),0,AJ296/$H296)</f>
        <v>0</v>
      </c>
      <c r="AL296" s="194">
        <f t="shared" si="7107"/>
        <v>0</v>
      </c>
      <c r="AM296" s="147">
        <f t="shared" ref="AM296" si="7312">IF(OR($H296=0,AL296=0),0,AL296/$H296)</f>
        <v>0</v>
      </c>
      <c r="AN296" s="194">
        <f t="shared" si="7109"/>
        <v>0</v>
      </c>
      <c r="AO296" s="147">
        <f t="shared" ref="AO296" si="7313">IF(OR($H296=0,AN296=0),0,AN296/$H296)</f>
        <v>0</v>
      </c>
      <c r="AP296" s="194">
        <f t="shared" si="7111"/>
        <v>20</v>
      </c>
      <c r="AQ296" s="147">
        <f t="shared" ref="AQ296" si="7314">IF(OR($H296=0,AP296=0),0,AP296/$H296)</f>
        <v>0.2</v>
      </c>
      <c r="AR296" s="194">
        <f t="shared" si="7113"/>
        <v>55.000000000000007</v>
      </c>
      <c r="AS296" s="147">
        <f t="shared" ref="AS296" si="7315">IF(OR($H296=0,AR296=0),0,AR296/$H296)</f>
        <v>0.55000000000000004</v>
      </c>
      <c r="AT296" s="194">
        <f t="shared" si="7115"/>
        <v>90</v>
      </c>
      <c r="AU296" s="147">
        <f t="shared" ref="AU296" si="7316">IF(OR($H296=0,AT296=0),0,AT296/$H296)</f>
        <v>0.9</v>
      </c>
      <c r="AV296" s="194">
        <f t="shared" si="7117"/>
        <v>100</v>
      </c>
      <c r="AW296" s="147">
        <f t="shared" ref="AW296" si="7317">IF(OR($H296=0,AV296=0),0,AV296/$H296)</f>
        <v>1</v>
      </c>
      <c r="AX296" s="194">
        <f t="shared" si="7119"/>
        <v>100</v>
      </c>
      <c r="AY296" s="147">
        <f t="shared" ref="AY296" si="7318">IF(OR($H296=0,AX296=0),0,AX296/$H296)</f>
        <v>1</v>
      </c>
      <c r="AZ296" s="194">
        <f t="shared" si="7121"/>
        <v>100</v>
      </c>
      <c r="BA296" s="147">
        <f t="shared" ref="BA296" si="7319">IF(OR($H296=0,AZ296=0),0,AZ296/$H296)</f>
        <v>1</v>
      </c>
      <c r="BB296" s="194">
        <f t="shared" si="7123"/>
        <v>100</v>
      </c>
      <c r="BC296" s="147">
        <f t="shared" ref="BC296" si="7320">IF(OR($H296=0,BB296=0),0,BB296/$H296)</f>
        <v>1</v>
      </c>
      <c r="BD296" s="194">
        <f t="shared" si="7125"/>
        <v>100</v>
      </c>
      <c r="BE296" s="147">
        <f t="shared" ref="BE296" si="7321">IF(OR($H296=0,BD296=0),0,BD296/$H296)</f>
        <v>1</v>
      </c>
      <c r="BF296" s="194">
        <f t="shared" si="7127"/>
        <v>100</v>
      </c>
      <c r="BG296" s="147">
        <f t="shared" ref="BG296" si="7322">IF(OR($H296=0,BF296=0),0,BF296/$H296)</f>
        <v>1</v>
      </c>
      <c r="BH296" s="194">
        <f t="shared" si="7129"/>
        <v>100</v>
      </c>
      <c r="BI296" s="147">
        <f t="shared" ref="BI296" si="7323">IF(OR($H296=0,BH296=0),0,BH296/$H296)</f>
        <v>1</v>
      </c>
      <c r="BJ296" s="194">
        <f t="shared" si="7131"/>
        <v>100</v>
      </c>
      <c r="BK296" s="147">
        <f t="shared" ref="BK296" si="7324">IF(OR($H296=0,BJ296=0),0,BJ296/$H296)</f>
        <v>1</v>
      </c>
      <c r="BL296" s="194">
        <f t="shared" si="7133"/>
        <v>100</v>
      </c>
      <c r="BM296" s="147">
        <f t="shared" ref="BM296" si="7325">IF(OR($H296=0,BL296=0),0,BL296/$H296)</f>
        <v>1</v>
      </c>
      <c r="BN296" s="194">
        <f t="shared" si="7135"/>
        <v>100</v>
      </c>
      <c r="BO296" s="147">
        <f t="shared" ref="BO296" si="7326">IF(OR($H296=0,BN296=0),0,BN296/$H296)</f>
        <v>1</v>
      </c>
      <c r="BP296" s="194">
        <f t="shared" si="7137"/>
        <v>100</v>
      </c>
      <c r="BQ296" s="147">
        <f t="shared" ref="BQ296" si="7327">IF(OR($H296=0,BP296=0),0,BP296/$H296)</f>
        <v>1</v>
      </c>
      <c r="BR296" s="194">
        <f t="shared" si="7139"/>
        <v>100</v>
      </c>
      <c r="BS296" s="147">
        <f t="shared" ref="BS296" si="7328">IF(OR($H296=0,BR296=0),0,BR296/$H296)</f>
        <v>1</v>
      </c>
      <c r="BT296" s="194">
        <f t="shared" si="7141"/>
        <v>100</v>
      </c>
      <c r="BU296" s="147">
        <f t="shared" si="7142"/>
        <v>1</v>
      </c>
      <c r="BV296" s="194">
        <f t="shared" si="7143"/>
        <v>100</v>
      </c>
      <c r="BW296" s="147">
        <f t="shared" si="7144"/>
        <v>1</v>
      </c>
      <c r="BX296" s="194">
        <f t="shared" si="7145"/>
        <v>100</v>
      </c>
      <c r="BY296" s="147">
        <f t="shared" si="7146"/>
        <v>1</v>
      </c>
      <c r="BZ296" s="194">
        <f t="shared" si="7147"/>
        <v>100</v>
      </c>
      <c r="CA296" s="147">
        <f t="shared" si="7148"/>
        <v>1</v>
      </c>
      <c r="CB296" s="194">
        <f t="shared" si="7149"/>
        <v>100</v>
      </c>
      <c r="CC296" s="147">
        <f t="shared" si="7150"/>
        <v>1</v>
      </c>
      <c r="CD296" s="194">
        <f t="shared" si="7151"/>
        <v>100</v>
      </c>
      <c r="CE296" s="147">
        <f t="shared" si="7152"/>
        <v>1</v>
      </c>
      <c r="CF296" s="194">
        <f t="shared" si="7153"/>
        <v>100</v>
      </c>
      <c r="CG296" s="147">
        <f t="shared" si="7154"/>
        <v>1</v>
      </c>
      <c r="CH296" s="194">
        <f t="shared" si="7155"/>
        <v>100</v>
      </c>
      <c r="CI296" s="147">
        <f t="shared" si="7156"/>
        <v>1</v>
      </c>
      <c r="CJ296" s="194">
        <f t="shared" si="7157"/>
        <v>100</v>
      </c>
      <c r="CK296" s="147">
        <f t="shared" si="7158"/>
        <v>1</v>
      </c>
      <c r="CL296" s="194">
        <f t="shared" si="7159"/>
        <v>100</v>
      </c>
      <c r="CM296" s="147">
        <f t="shared" si="7160"/>
        <v>1</v>
      </c>
    </row>
    <row r="297" spans="1:91" s="142" customFormat="1" ht="14.1" customHeight="1">
      <c r="A297" s="74">
        <f t="shared" si="6554"/>
        <v>435</v>
      </c>
      <c r="B297" s="173" t="s">
        <v>107</v>
      </c>
      <c r="C297" s="174"/>
      <c r="D297" s="140">
        <v>0</v>
      </c>
      <c r="E297" s="140">
        <v>1</v>
      </c>
      <c r="F297" s="175">
        <v>45311</v>
      </c>
      <c r="G297" s="175">
        <v>45311</v>
      </c>
      <c r="H297" s="144">
        <v>100</v>
      </c>
      <c r="I297" s="144">
        <v>100</v>
      </c>
      <c r="J297" s="145" t="s">
        <v>32</v>
      </c>
      <c r="K297" s="141">
        <f t="shared" si="7086"/>
        <v>100</v>
      </c>
      <c r="L297" s="55">
        <f t="shared" si="7087"/>
        <v>0</v>
      </c>
      <c r="M297" s="147">
        <f t="shared" si="7088"/>
        <v>1</v>
      </c>
      <c r="N297" s="148">
        <f t="shared" si="7089"/>
        <v>1</v>
      </c>
      <c r="O297" s="149">
        <f t="shared" si="6746"/>
        <v>0</v>
      </c>
      <c r="P297" s="150"/>
      <c r="T297" s="194">
        <f t="shared" si="7090"/>
        <v>0</v>
      </c>
      <c r="U297" s="147">
        <f t="shared" si="7091"/>
        <v>0</v>
      </c>
      <c r="V297" s="194">
        <f t="shared" si="7092"/>
        <v>0</v>
      </c>
      <c r="W297" s="147">
        <f t="shared" si="7091"/>
        <v>0</v>
      </c>
      <c r="X297" s="194">
        <f t="shared" si="7093"/>
        <v>0</v>
      </c>
      <c r="Y297" s="147">
        <f t="shared" ref="Y297" si="7329">IF(OR($H297=0,X297=0),0,X297/$H297)</f>
        <v>0</v>
      </c>
      <c r="Z297" s="194">
        <f t="shared" si="7095"/>
        <v>0</v>
      </c>
      <c r="AA297" s="147">
        <f t="shared" ref="AA297" si="7330">IF(OR($H297=0,Z297=0),0,Z297/$H297)</f>
        <v>0</v>
      </c>
      <c r="AB297" s="194">
        <f t="shared" si="7097"/>
        <v>0</v>
      </c>
      <c r="AC297" s="147">
        <f t="shared" ref="AC297" si="7331">IF(OR($H297=0,AB297=0),0,AB297/$H297)</f>
        <v>0</v>
      </c>
      <c r="AD297" s="194">
        <f t="shared" si="7099"/>
        <v>0</v>
      </c>
      <c r="AE297" s="147">
        <f t="shared" ref="AE297" si="7332">IF(OR($H297=0,AD297=0),0,AD297/$H297)</f>
        <v>0</v>
      </c>
      <c r="AF297" s="194">
        <f t="shared" si="7101"/>
        <v>0</v>
      </c>
      <c r="AG297" s="147">
        <f t="shared" ref="AG297" si="7333">IF(OR($H297=0,AF297=0),0,AF297/$H297)</f>
        <v>0</v>
      </c>
      <c r="AH297" s="194">
        <f t="shared" si="7103"/>
        <v>0</v>
      </c>
      <c r="AI297" s="147">
        <f t="shared" ref="AI297" si="7334">IF(OR($H297=0,AH297=0),0,AH297/$H297)</f>
        <v>0</v>
      </c>
      <c r="AJ297" s="194">
        <f t="shared" si="7105"/>
        <v>0</v>
      </c>
      <c r="AK297" s="147">
        <f t="shared" ref="AK297" si="7335">IF(OR($H297=0,AJ297=0),0,AJ297/$H297)</f>
        <v>0</v>
      </c>
      <c r="AL297" s="194">
        <f t="shared" si="7107"/>
        <v>0</v>
      </c>
      <c r="AM297" s="147">
        <f t="shared" ref="AM297" si="7336">IF(OR($H297=0,AL297=0),0,AL297/$H297)</f>
        <v>0</v>
      </c>
      <c r="AN297" s="194">
        <f t="shared" si="7109"/>
        <v>0</v>
      </c>
      <c r="AO297" s="147">
        <f t="shared" ref="AO297" si="7337">IF(OR($H297=0,AN297=0),0,AN297/$H297)</f>
        <v>0</v>
      </c>
      <c r="AP297" s="194">
        <f t="shared" si="7111"/>
        <v>0</v>
      </c>
      <c r="AQ297" s="147">
        <f t="shared" ref="AQ297" si="7338">IF(OR($H297=0,AP297=0),0,AP297/$H297)</f>
        <v>0</v>
      </c>
      <c r="AR297" s="194">
        <f t="shared" si="7113"/>
        <v>0</v>
      </c>
      <c r="AS297" s="147">
        <f t="shared" ref="AS297" si="7339">IF(OR($H297=0,AR297=0),0,AR297/$H297)</f>
        <v>0</v>
      </c>
      <c r="AT297" s="194">
        <f t="shared" si="7115"/>
        <v>0</v>
      </c>
      <c r="AU297" s="147">
        <f t="shared" ref="AU297" si="7340">IF(OR($H297=0,AT297=0),0,AT297/$H297)</f>
        <v>0</v>
      </c>
      <c r="AV297" s="194">
        <f t="shared" si="7117"/>
        <v>100</v>
      </c>
      <c r="AW297" s="147">
        <f t="shared" ref="AW297" si="7341">IF(OR($H297=0,AV297=0),0,AV297/$H297)</f>
        <v>1</v>
      </c>
      <c r="AX297" s="194">
        <f t="shared" si="7119"/>
        <v>100</v>
      </c>
      <c r="AY297" s="147">
        <f t="shared" ref="AY297" si="7342">IF(OR($H297=0,AX297=0),0,AX297/$H297)</f>
        <v>1</v>
      </c>
      <c r="AZ297" s="194">
        <f t="shared" si="7121"/>
        <v>100</v>
      </c>
      <c r="BA297" s="147">
        <f t="shared" ref="BA297" si="7343">IF(OR($H297=0,AZ297=0),0,AZ297/$H297)</f>
        <v>1</v>
      </c>
      <c r="BB297" s="194">
        <f t="shared" si="7123"/>
        <v>100</v>
      </c>
      <c r="BC297" s="147">
        <f t="shared" ref="BC297" si="7344">IF(OR($H297=0,BB297=0),0,BB297/$H297)</f>
        <v>1</v>
      </c>
      <c r="BD297" s="194">
        <f t="shared" si="7125"/>
        <v>100</v>
      </c>
      <c r="BE297" s="147">
        <f t="shared" ref="BE297" si="7345">IF(OR($H297=0,BD297=0),0,BD297/$H297)</f>
        <v>1</v>
      </c>
      <c r="BF297" s="194">
        <f t="shared" si="7127"/>
        <v>100</v>
      </c>
      <c r="BG297" s="147">
        <f t="shared" ref="BG297" si="7346">IF(OR($H297=0,BF297=0),0,BF297/$H297)</f>
        <v>1</v>
      </c>
      <c r="BH297" s="194">
        <f t="shared" si="7129"/>
        <v>100</v>
      </c>
      <c r="BI297" s="147">
        <f t="shared" ref="BI297" si="7347">IF(OR($H297=0,BH297=0),0,BH297/$H297)</f>
        <v>1</v>
      </c>
      <c r="BJ297" s="194">
        <f t="shared" si="7131"/>
        <v>100</v>
      </c>
      <c r="BK297" s="147">
        <f t="shared" ref="BK297" si="7348">IF(OR($H297=0,BJ297=0),0,BJ297/$H297)</f>
        <v>1</v>
      </c>
      <c r="BL297" s="194">
        <f t="shared" si="7133"/>
        <v>100</v>
      </c>
      <c r="BM297" s="147">
        <f t="shared" ref="BM297" si="7349">IF(OR($H297=0,BL297=0),0,BL297/$H297)</f>
        <v>1</v>
      </c>
      <c r="BN297" s="194">
        <f t="shared" si="7135"/>
        <v>100</v>
      </c>
      <c r="BO297" s="147">
        <f t="shared" ref="BO297" si="7350">IF(OR($H297=0,BN297=0),0,BN297/$H297)</f>
        <v>1</v>
      </c>
      <c r="BP297" s="194">
        <f t="shared" si="7137"/>
        <v>100</v>
      </c>
      <c r="BQ297" s="147">
        <f t="shared" ref="BQ297" si="7351">IF(OR($H297=0,BP297=0),0,BP297/$H297)</f>
        <v>1</v>
      </c>
      <c r="BR297" s="194">
        <f t="shared" si="7139"/>
        <v>100</v>
      </c>
      <c r="BS297" s="147">
        <f t="shared" ref="BS297" si="7352">IF(OR($H297=0,BR297=0),0,BR297/$H297)</f>
        <v>1</v>
      </c>
      <c r="BT297" s="194">
        <f t="shared" si="7141"/>
        <v>100</v>
      </c>
      <c r="BU297" s="147">
        <f t="shared" si="7142"/>
        <v>1</v>
      </c>
      <c r="BV297" s="194">
        <f t="shared" si="7143"/>
        <v>100</v>
      </c>
      <c r="BW297" s="147">
        <f t="shared" si="7144"/>
        <v>1</v>
      </c>
      <c r="BX297" s="194">
        <f t="shared" si="7145"/>
        <v>100</v>
      </c>
      <c r="BY297" s="147">
        <f t="shared" si="7146"/>
        <v>1</v>
      </c>
      <c r="BZ297" s="194">
        <f t="shared" si="7147"/>
        <v>100</v>
      </c>
      <c r="CA297" s="147">
        <f t="shared" si="7148"/>
        <v>1</v>
      </c>
      <c r="CB297" s="194">
        <f t="shared" si="7149"/>
        <v>100</v>
      </c>
      <c r="CC297" s="147">
        <f t="shared" si="7150"/>
        <v>1</v>
      </c>
      <c r="CD297" s="194">
        <f t="shared" si="7151"/>
        <v>100</v>
      </c>
      <c r="CE297" s="147">
        <f t="shared" si="7152"/>
        <v>1</v>
      </c>
      <c r="CF297" s="194">
        <f t="shared" si="7153"/>
        <v>100</v>
      </c>
      <c r="CG297" s="147">
        <f t="shared" si="7154"/>
        <v>1</v>
      </c>
      <c r="CH297" s="194">
        <f t="shared" si="7155"/>
        <v>100</v>
      </c>
      <c r="CI297" s="147">
        <f t="shared" si="7156"/>
        <v>1</v>
      </c>
      <c r="CJ297" s="194">
        <f t="shared" si="7157"/>
        <v>100</v>
      </c>
      <c r="CK297" s="147">
        <f t="shared" si="7158"/>
        <v>1</v>
      </c>
      <c r="CL297" s="194">
        <f t="shared" si="7159"/>
        <v>100</v>
      </c>
      <c r="CM297" s="147">
        <f t="shared" si="7160"/>
        <v>1</v>
      </c>
    </row>
    <row r="298" spans="1:91" s="142" customFormat="1" ht="14.1" customHeight="1">
      <c r="A298" s="74">
        <f t="shared" si="6554"/>
        <v>436</v>
      </c>
      <c r="B298" s="173" t="s">
        <v>62</v>
      </c>
      <c r="C298" s="174"/>
      <c r="D298" s="140">
        <v>0</v>
      </c>
      <c r="E298" s="140">
        <v>1</v>
      </c>
      <c r="F298" s="175">
        <v>45325</v>
      </c>
      <c r="G298" s="175">
        <v>45325</v>
      </c>
      <c r="H298" s="144">
        <v>100</v>
      </c>
      <c r="I298" s="144">
        <v>100</v>
      </c>
      <c r="J298" s="145" t="s">
        <v>32</v>
      </c>
      <c r="K298" s="141">
        <f t="shared" si="7086"/>
        <v>100</v>
      </c>
      <c r="L298" s="55">
        <f>D298/$D$268</f>
        <v>0</v>
      </c>
      <c r="M298" s="147">
        <f t="shared" si="7088"/>
        <v>1</v>
      </c>
      <c r="N298" s="148">
        <f t="shared" si="7089"/>
        <v>1</v>
      </c>
      <c r="O298" s="149">
        <f t="shared" si="6746"/>
        <v>0</v>
      </c>
      <c r="P298" s="150"/>
      <c r="T298" s="194">
        <f t="shared" si="7090"/>
        <v>0</v>
      </c>
      <c r="U298" s="147">
        <f t="shared" si="7091"/>
        <v>0</v>
      </c>
      <c r="V298" s="194">
        <f t="shared" si="7092"/>
        <v>0</v>
      </c>
      <c r="W298" s="147">
        <f t="shared" si="7091"/>
        <v>0</v>
      </c>
      <c r="X298" s="194">
        <f t="shared" si="7093"/>
        <v>0</v>
      </c>
      <c r="Y298" s="147">
        <f t="shared" ref="Y298" si="7353">IF(OR($H298=0,X298=0),0,X298/$H298)</f>
        <v>0</v>
      </c>
      <c r="Z298" s="194">
        <f t="shared" si="7095"/>
        <v>0</v>
      </c>
      <c r="AA298" s="147">
        <f t="shared" ref="AA298" si="7354">IF(OR($H298=0,Z298=0),0,Z298/$H298)</f>
        <v>0</v>
      </c>
      <c r="AB298" s="194">
        <f t="shared" si="7097"/>
        <v>0</v>
      </c>
      <c r="AC298" s="147">
        <f t="shared" ref="AC298" si="7355">IF(OR($H298=0,AB298=0),0,AB298/$H298)</f>
        <v>0</v>
      </c>
      <c r="AD298" s="194">
        <f t="shared" si="7099"/>
        <v>0</v>
      </c>
      <c r="AE298" s="147">
        <f t="shared" ref="AE298" si="7356">IF(OR($H298=0,AD298=0),0,AD298/$H298)</f>
        <v>0</v>
      </c>
      <c r="AF298" s="194">
        <f t="shared" si="7101"/>
        <v>0</v>
      </c>
      <c r="AG298" s="147">
        <f t="shared" ref="AG298" si="7357">IF(OR($H298=0,AF298=0),0,AF298/$H298)</f>
        <v>0</v>
      </c>
      <c r="AH298" s="194">
        <f t="shared" si="7103"/>
        <v>0</v>
      </c>
      <c r="AI298" s="147">
        <f t="shared" ref="AI298" si="7358">IF(OR($H298=0,AH298=0),0,AH298/$H298)</f>
        <v>0</v>
      </c>
      <c r="AJ298" s="194">
        <f t="shared" si="7105"/>
        <v>0</v>
      </c>
      <c r="AK298" s="147">
        <f t="shared" ref="AK298" si="7359">IF(OR($H298=0,AJ298=0),0,AJ298/$H298)</f>
        <v>0</v>
      </c>
      <c r="AL298" s="194">
        <f t="shared" si="7107"/>
        <v>0</v>
      </c>
      <c r="AM298" s="147">
        <f t="shared" ref="AM298" si="7360">IF(OR($H298=0,AL298=0),0,AL298/$H298)</f>
        <v>0</v>
      </c>
      <c r="AN298" s="194">
        <f t="shared" si="7109"/>
        <v>0</v>
      </c>
      <c r="AO298" s="147">
        <f t="shared" ref="AO298" si="7361">IF(OR($H298=0,AN298=0),0,AN298/$H298)</f>
        <v>0</v>
      </c>
      <c r="AP298" s="194">
        <f t="shared" si="7111"/>
        <v>0</v>
      </c>
      <c r="AQ298" s="147">
        <f t="shared" ref="AQ298" si="7362">IF(OR($H298=0,AP298=0),0,AP298/$H298)</f>
        <v>0</v>
      </c>
      <c r="AR298" s="194">
        <f t="shared" si="7113"/>
        <v>0</v>
      </c>
      <c r="AS298" s="147">
        <f t="shared" ref="AS298" si="7363">IF(OR($H298=0,AR298=0),0,AR298/$H298)</f>
        <v>0</v>
      </c>
      <c r="AT298" s="194">
        <f t="shared" si="7115"/>
        <v>0</v>
      </c>
      <c r="AU298" s="147">
        <f t="shared" ref="AU298" si="7364">IF(OR($H298=0,AT298=0),0,AT298/$H298)</f>
        <v>0</v>
      </c>
      <c r="AV298" s="194">
        <f t="shared" si="7117"/>
        <v>0</v>
      </c>
      <c r="AW298" s="147">
        <f t="shared" ref="AW298" si="7365">IF(OR($H298=0,AV298=0),0,AV298/$H298)</f>
        <v>0</v>
      </c>
      <c r="AX298" s="194">
        <f t="shared" si="7119"/>
        <v>0</v>
      </c>
      <c r="AY298" s="147">
        <f t="shared" ref="AY298" si="7366">IF(OR($H298=0,AX298=0),0,AX298/$H298)</f>
        <v>0</v>
      </c>
      <c r="AZ298" s="194">
        <f t="shared" si="7121"/>
        <v>100</v>
      </c>
      <c r="BA298" s="147">
        <f t="shared" ref="BA298" si="7367">IF(OR($H298=0,AZ298=0),0,AZ298/$H298)</f>
        <v>1</v>
      </c>
      <c r="BB298" s="194">
        <f t="shared" si="7123"/>
        <v>100</v>
      </c>
      <c r="BC298" s="147">
        <f t="shared" ref="BC298" si="7368">IF(OR($H298=0,BB298=0),0,BB298/$H298)</f>
        <v>1</v>
      </c>
      <c r="BD298" s="194">
        <f t="shared" si="7125"/>
        <v>100</v>
      </c>
      <c r="BE298" s="147">
        <f t="shared" ref="BE298" si="7369">IF(OR($H298=0,BD298=0),0,BD298/$H298)</f>
        <v>1</v>
      </c>
      <c r="BF298" s="194">
        <f t="shared" si="7127"/>
        <v>100</v>
      </c>
      <c r="BG298" s="147">
        <f t="shared" ref="BG298" si="7370">IF(OR($H298=0,BF298=0),0,BF298/$H298)</f>
        <v>1</v>
      </c>
      <c r="BH298" s="194">
        <f t="shared" si="7129"/>
        <v>100</v>
      </c>
      <c r="BI298" s="147">
        <f t="shared" ref="BI298" si="7371">IF(OR($H298=0,BH298=0),0,BH298/$H298)</f>
        <v>1</v>
      </c>
      <c r="BJ298" s="194">
        <f t="shared" si="7131"/>
        <v>100</v>
      </c>
      <c r="BK298" s="147">
        <f t="shared" ref="BK298" si="7372">IF(OR($H298=0,BJ298=0),0,BJ298/$H298)</f>
        <v>1</v>
      </c>
      <c r="BL298" s="194">
        <f t="shared" si="7133"/>
        <v>100</v>
      </c>
      <c r="BM298" s="147">
        <f t="shared" ref="BM298" si="7373">IF(OR($H298=0,BL298=0),0,BL298/$H298)</f>
        <v>1</v>
      </c>
      <c r="BN298" s="194">
        <f t="shared" si="7135"/>
        <v>100</v>
      </c>
      <c r="BO298" s="147">
        <f t="shared" ref="BO298" si="7374">IF(OR($H298=0,BN298=0),0,BN298/$H298)</f>
        <v>1</v>
      </c>
      <c r="BP298" s="194">
        <f t="shared" si="7137"/>
        <v>100</v>
      </c>
      <c r="BQ298" s="147">
        <f t="shared" ref="BQ298" si="7375">IF(OR($H298=0,BP298=0),0,BP298/$H298)</f>
        <v>1</v>
      </c>
      <c r="BR298" s="194">
        <f t="shared" si="7139"/>
        <v>100</v>
      </c>
      <c r="BS298" s="147">
        <f t="shared" ref="BS298" si="7376">IF(OR($H298=0,BR298=0),0,BR298/$H298)</f>
        <v>1</v>
      </c>
      <c r="BT298" s="194">
        <f t="shared" si="7141"/>
        <v>100</v>
      </c>
      <c r="BU298" s="147">
        <f t="shared" si="7142"/>
        <v>1</v>
      </c>
      <c r="BV298" s="194">
        <f t="shared" si="7143"/>
        <v>100</v>
      </c>
      <c r="BW298" s="147">
        <f t="shared" si="7144"/>
        <v>1</v>
      </c>
      <c r="BX298" s="194">
        <f t="shared" si="7145"/>
        <v>100</v>
      </c>
      <c r="BY298" s="147">
        <f t="shared" si="7146"/>
        <v>1</v>
      </c>
      <c r="BZ298" s="194">
        <f t="shared" si="7147"/>
        <v>100</v>
      </c>
      <c r="CA298" s="147">
        <f t="shared" si="7148"/>
        <v>1</v>
      </c>
      <c r="CB298" s="194">
        <f t="shared" si="7149"/>
        <v>100</v>
      </c>
      <c r="CC298" s="147">
        <f t="shared" si="7150"/>
        <v>1</v>
      </c>
      <c r="CD298" s="194">
        <f t="shared" si="7151"/>
        <v>100</v>
      </c>
      <c r="CE298" s="147">
        <f t="shared" si="7152"/>
        <v>1</v>
      </c>
      <c r="CF298" s="194">
        <f t="shared" si="7153"/>
        <v>100</v>
      </c>
      <c r="CG298" s="147">
        <f t="shared" si="7154"/>
        <v>1</v>
      </c>
      <c r="CH298" s="194">
        <f t="shared" si="7155"/>
        <v>100</v>
      </c>
      <c r="CI298" s="147">
        <f t="shared" si="7156"/>
        <v>1</v>
      </c>
      <c r="CJ298" s="194">
        <f t="shared" si="7157"/>
        <v>100</v>
      </c>
      <c r="CK298" s="147">
        <f t="shared" si="7158"/>
        <v>1</v>
      </c>
      <c r="CL298" s="194">
        <f t="shared" si="7159"/>
        <v>100</v>
      </c>
      <c r="CM298" s="147">
        <f t="shared" si="7160"/>
        <v>1</v>
      </c>
    </row>
    <row r="299" spans="1:91" s="100" customFormat="1" ht="14.1" customHeight="1">
      <c r="A299" s="74">
        <f t="shared" si="6554"/>
        <v>437</v>
      </c>
      <c r="B299" s="179" t="s">
        <v>114</v>
      </c>
      <c r="C299" s="180"/>
      <c r="D299" s="111">
        <v>371</v>
      </c>
      <c r="E299" s="111">
        <v>61</v>
      </c>
      <c r="F299" s="181">
        <v>45290</v>
      </c>
      <c r="G299" s="181">
        <v>45350</v>
      </c>
      <c r="H299" s="103"/>
      <c r="I299" s="103"/>
      <c r="J299" s="104"/>
      <c r="K299" s="105"/>
      <c r="L299" s="106">
        <f>D299/$D$267</f>
        <v>0.43698468786808009</v>
      </c>
      <c r="M299" s="107">
        <f>$L300*M300+$L312*M312</f>
        <v>0.99999999999999978</v>
      </c>
      <c r="N299" s="107">
        <f>$L300*N300+$L312*N312</f>
        <v>0.99999999999999978</v>
      </c>
      <c r="O299" s="108">
        <f t="shared" si="6746"/>
        <v>0</v>
      </c>
      <c r="P299" s="109"/>
      <c r="T299" s="196"/>
      <c r="U299" s="107">
        <f>$L300*U300+$L312*U312</f>
        <v>0</v>
      </c>
      <c r="V299" s="196"/>
      <c r="W299" s="107">
        <f>$L300*W300+$L312*W312</f>
        <v>0</v>
      </c>
      <c r="X299" s="196"/>
      <c r="Y299" s="107">
        <f>$L300*Y300+$L312*Y312</f>
        <v>0</v>
      </c>
      <c r="Z299" s="196"/>
      <c r="AA299" s="107">
        <f>$L300*AA300+$L312*AA312</f>
        <v>0</v>
      </c>
      <c r="AB299" s="196"/>
      <c r="AC299" s="107">
        <f>$L300*AC300+$L312*AC312</f>
        <v>0</v>
      </c>
      <c r="AD299" s="196"/>
      <c r="AE299" s="107">
        <f>$L300*AE300+$L312*AE312</f>
        <v>0</v>
      </c>
      <c r="AF299" s="196"/>
      <c r="AG299" s="107">
        <f>$L300*AG300+$L312*AG312</f>
        <v>0</v>
      </c>
      <c r="AH299" s="196"/>
      <c r="AI299" s="107">
        <f>$L300*AI300+$L312*AI312</f>
        <v>0</v>
      </c>
      <c r="AJ299" s="196"/>
      <c r="AK299" s="107">
        <f>$L300*AK300+$L312*AK312</f>
        <v>0</v>
      </c>
      <c r="AL299" s="196"/>
      <c r="AM299" s="107">
        <f>$L300*AM300+$L312*AM312</f>
        <v>0</v>
      </c>
      <c r="AN299" s="196"/>
      <c r="AO299" s="107">
        <f>$L300*AO300+$L312*AO312</f>
        <v>0</v>
      </c>
      <c r="AP299" s="196"/>
      <c r="AQ299" s="107">
        <f>$L300*AQ300+$L312*AQ312</f>
        <v>2.9649595687331536E-2</v>
      </c>
      <c r="AR299" s="196"/>
      <c r="AS299" s="107">
        <f>$L300*AS300+$L312*AS312</f>
        <v>0.11320754716981132</v>
      </c>
      <c r="AT299" s="196"/>
      <c r="AU299" s="107">
        <f>$L300*AU300+$L312*AU312</f>
        <v>0.23989218328840967</v>
      </c>
      <c r="AV299" s="196"/>
      <c r="AW299" s="107">
        <f>$L300*AW300+$L312*AW312</f>
        <v>0.40970350404312672</v>
      </c>
      <c r="AX299" s="196"/>
      <c r="AY299" s="107">
        <f>$L300*AY300+$L312*AY312</f>
        <v>0.59838274932614555</v>
      </c>
      <c r="AZ299" s="196"/>
      <c r="BA299" s="107">
        <f>$L300*BA300+$L312*BA312</f>
        <v>0.77628032345013476</v>
      </c>
      <c r="BB299" s="196"/>
      <c r="BC299" s="107">
        <f>$L300*BC300+$L312*BC312</f>
        <v>0.8921832884097034</v>
      </c>
      <c r="BD299" s="196"/>
      <c r="BE299" s="107">
        <f>$L300*BE300+$L312*BE312</f>
        <v>0.96765498652291093</v>
      </c>
      <c r="BF299" s="196"/>
      <c r="BG299" s="107">
        <f>$L300*BG300+$L312*BG312</f>
        <v>0.99999999999999978</v>
      </c>
      <c r="BH299" s="196"/>
      <c r="BI299" s="107">
        <f>$L300*BI300+$L312*BI312</f>
        <v>0.99999999999999978</v>
      </c>
      <c r="BJ299" s="196"/>
      <c r="BK299" s="107">
        <f>$L300*BK300+$L312*BK312</f>
        <v>0.99999999999999978</v>
      </c>
      <c r="BL299" s="196"/>
      <c r="BM299" s="107">
        <f>$L300*BM300+$L312*BM312</f>
        <v>0.99999999999999978</v>
      </c>
      <c r="BN299" s="196"/>
      <c r="BO299" s="107">
        <f>$L300*BO300+$L312*BO312</f>
        <v>0.99999999999999978</v>
      </c>
      <c r="BP299" s="196"/>
      <c r="BQ299" s="107">
        <f>$L300*BQ300+$L312*BQ312</f>
        <v>0.99999999999999978</v>
      </c>
      <c r="BR299" s="196"/>
      <c r="BS299" s="107">
        <f>$L300*BS300+$L312*BS312</f>
        <v>0.99999999999999978</v>
      </c>
      <c r="BT299" s="196"/>
      <c r="BU299" s="107">
        <f t="shared" ref="BU299" si="7377">$L300*BU300+$L312*BU312</f>
        <v>0.99999999999999978</v>
      </c>
      <c r="BV299" s="196"/>
      <c r="BW299" s="107">
        <f t="shared" ref="BW299" si="7378">$L300*BW300+$L312*BW312</f>
        <v>0.99999999999999978</v>
      </c>
      <c r="BX299" s="196"/>
      <c r="BY299" s="107">
        <f t="shared" ref="BY299" si="7379">$L300*BY300+$L312*BY312</f>
        <v>0.99999999999999978</v>
      </c>
      <c r="BZ299" s="196"/>
      <c r="CA299" s="107">
        <f t="shared" ref="CA299" si="7380">$L300*CA300+$L312*CA312</f>
        <v>0.99999999999999978</v>
      </c>
      <c r="CB299" s="196"/>
      <c r="CC299" s="107">
        <f t="shared" ref="CC299" si="7381">$L300*CC300+$L312*CC312</f>
        <v>0.99999999999999978</v>
      </c>
      <c r="CD299" s="196"/>
      <c r="CE299" s="107">
        <f t="shared" ref="CE299" si="7382">$L300*CE300+$L312*CE312</f>
        <v>0.99999999999999978</v>
      </c>
      <c r="CF299" s="196"/>
      <c r="CG299" s="107">
        <f t="shared" ref="CG299" si="7383">$L300*CG300+$L312*CG312</f>
        <v>0.99999999999999978</v>
      </c>
      <c r="CH299" s="196"/>
      <c r="CI299" s="107">
        <f t="shared" ref="CI299" si="7384">$L300*CI300+$L312*CI312</f>
        <v>0.99999999999999978</v>
      </c>
      <c r="CJ299" s="196"/>
      <c r="CK299" s="107">
        <f t="shared" ref="CK299" si="7385">$L300*CK300+$L312*CK312</f>
        <v>0.99999999999999978</v>
      </c>
      <c r="CL299" s="196"/>
      <c r="CM299" s="107">
        <f t="shared" ref="CM299" si="7386">$L300*CM300+$L312*CM312</f>
        <v>0.99999999999999978</v>
      </c>
    </row>
    <row r="300" spans="1:91" s="112" customFormat="1" ht="14.1" customHeight="1">
      <c r="A300" s="74">
        <f t="shared" si="6554"/>
        <v>438</v>
      </c>
      <c r="B300" s="182" t="s">
        <v>109</v>
      </c>
      <c r="C300" s="183"/>
      <c r="D300" s="124">
        <v>371</v>
      </c>
      <c r="E300" s="124">
        <v>61</v>
      </c>
      <c r="F300" s="184">
        <v>45290</v>
      </c>
      <c r="G300" s="184">
        <v>45350</v>
      </c>
      <c r="H300" s="115"/>
      <c r="I300" s="115"/>
      <c r="J300" s="116"/>
      <c r="K300" s="122"/>
      <c r="L300" s="123">
        <f>D300/$D$299</f>
        <v>1</v>
      </c>
      <c r="M300" s="119" cm="1">
        <f t="array" ref="M300">SUMPRODUCT($L301:$L311*M301:M311)</f>
        <v>0.99999999999999978</v>
      </c>
      <c r="N300" s="119" cm="1">
        <f t="array" ref="N300">SUMPRODUCT($L301:$L311*N301:N311)</f>
        <v>0.99999999999999978</v>
      </c>
      <c r="O300" s="120">
        <f t="shared" si="6746"/>
        <v>0</v>
      </c>
      <c r="P300" s="121"/>
      <c r="T300" s="197"/>
      <c r="U300" s="119" cm="1">
        <f t="array" ref="U300">SUMPRODUCT($L301:$L311*U301:U311)</f>
        <v>0</v>
      </c>
      <c r="V300" s="197"/>
      <c r="W300" s="119" cm="1">
        <f t="array" ref="W300">SUMPRODUCT($L301:$L311*W301:W311)</f>
        <v>0</v>
      </c>
      <c r="X300" s="197"/>
      <c r="Y300" s="119" cm="1">
        <f t="array" ref="Y300">SUMPRODUCT($L301:$L311*Y301:Y311)</f>
        <v>0</v>
      </c>
      <c r="Z300" s="197"/>
      <c r="AA300" s="119" cm="1">
        <f t="array" ref="AA300">SUMPRODUCT($L301:$L311*AA301:AA311)</f>
        <v>0</v>
      </c>
      <c r="AB300" s="197"/>
      <c r="AC300" s="119" cm="1">
        <f t="array" ref="AC300">SUMPRODUCT($L301:$L311*AC301:AC311)</f>
        <v>0</v>
      </c>
      <c r="AD300" s="197"/>
      <c r="AE300" s="119" cm="1">
        <f t="array" ref="AE300">SUMPRODUCT($L301:$L311*AE301:AE311)</f>
        <v>0</v>
      </c>
      <c r="AF300" s="197"/>
      <c r="AG300" s="119" cm="1">
        <f t="array" ref="AG300">SUMPRODUCT($L301:$L311*AG301:AG311)</f>
        <v>0</v>
      </c>
      <c r="AH300" s="197"/>
      <c r="AI300" s="119" cm="1">
        <f t="array" ref="AI300">SUMPRODUCT($L301:$L311*AI301:AI311)</f>
        <v>0</v>
      </c>
      <c r="AJ300" s="197"/>
      <c r="AK300" s="119" cm="1">
        <f t="array" ref="AK300">SUMPRODUCT($L301:$L311*AK301:AK311)</f>
        <v>0</v>
      </c>
      <c r="AL300" s="197"/>
      <c r="AM300" s="119" cm="1">
        <f t="array" ref="AM300">SUMPRODUCT($L301:$L311*AM301:AM311)</f>
        <v>0</v>
      </c>
      <c r="AN300" s="197"/>
      <c r="AO300" s="119" cm="1">
        <f t="array" ref="AO300">SUMPRODUCT($L301:$L311*AO301:AO311)</f>
        <v>0</v>
      </c>
      <c r="AP300" s="197"/>
      <c r="AQ300" s="119" cm="1">
        <f t="array" ref="AQ300">SUMPRODUCT($L301:$L311*AQ301:AQ311)</f>
        <v>2.9649595687331536E-2</v>
      </c>
      <c r="AR300" s="197"/>
      <c r="AS300" s="119" cm="1">
        <f t="array" ref="AS300">SUMPRODUCT($L301:$L311*AS301:AS311)</f>
        <v>0.11320754716981132</v>
      </c>
      <c r="AT300" s="197"/>
      <c r="AU300" s="119" cm="1">
        <f t="array" ref="AU300">SUMPRODUCT($L301:$L311*AU301:AU311)</f>
        <v>0.23989218328840967</v>
      </c>
      <c r="AV300" s="197"/>
      <c r="AW300" s="119" cm="1">
        <f t="array" ref="AW300">SUMPRODUCT($L301:$L311*AW301:AW311)</f>
        <v>0.40970350404312672</v>
      </c>
      <c r="AX300" s="197"/>
      <c r="AY300" s="119" cm="1">
        <f t="array" ref="AY300">SUMPRODUCT($L301:$L311*AY301:AY311)</f>
        <v>0.59838274932614555</v>
      </c>
      <c r="AZ300" s="197"/>
      <c r="BA300" s="119" cm="1">
        <f t="array" ref="BA300">SUMPRODUCT($L301:$L311*BA301:BA311)</f>
        <v>0.77628032345013476</v>
      </c>
      <c r="BB300" s="197"/>
      <c r="BC300" s="119" cm="1">
        <f t="array" ref="BC300">SUMPRODUCT($L301:$L311*BC301:BC311)</f>
        <v>0.8921832884097034</v>
      </c>
      <c r="BD300" s="197"/>
      <c r="BE300" s="119" cm="1">
        <f t="array" ref="BE300">SUMPRODUCT($L301:$L311*BE301:BE311)</f>
        <v>0.96765498652291093</v>
      </c>
      <c r="BF300" s="197"/>
      <c r="BG300" s="119" cm="1">
        <f t="array" ref="BG300">SUMPRODUCT($L301:$L311*BG301:BG311)</f>
        <v>0.99999999999999978</v>
      </c>
      <c r="BH300" s="197"/>
      <c r="BI300" s="119" cm="1">
        <f t="array" ref="BI300">SUMPRODUCT($L301:$L311*BI301:BI311)</f>
        <v>0.99999999999999978</v>
      </c>
      <c r="BJ300" s="197"/>
      <c r="BK300" s="119" cm="1">
        <f t="array" ref="BK300">SUMPRODUCT($L301:$L311*BK301:BK311)</f>
        <v>0.99999999999999978</v>
      </c>
      <c r="BL300" s="197"/>
      <c r="BM300" s="119" cm="1">
        <f t="array" ref="BM300">SUMPRODUCT($L301:$L311*BM301:BM311)</f>
        <v>0.99999999999999978</v>
      </c>
      <c r="BN300" s="197"/>
      <c r="BO300" s="119" cm="1">
        <f t="array" ref="BO300">SUMPRODUCT($L301:$L311*BO301:BO311)</f>
        <v>0.99999999999999978</v>
      </c>
      <c r="BP300" s="197"/>
      <c r="BQ300" s="119" cm="1">
        <f t="array" ref="BQ300">SUMPRODUCT($L301:$L311*BQ301:BQ311)</f>
        <v>0.99999999999999978</v>
      </c>
      <c r="BR300" s="197"/>
      <c r="BS300" s="119" cm="1">
        <f t="array" ref="BS300">SUMPRODUCT($L301:$L311*BS301:BS311)</f>
        <v>0.99999999999999978</v>
      </c>
      <c r="BT300" s="197"/>
      <c r="BU300" s="119" cm="1">
        <f t="array" ref="BU300">SUMPRODUCT($L301:$L311*BU301:BU311)</f>
        <v>0.99999999999999978</v>
      </c>
      <c r="BV300" s="197"/>
      <c r="BW300" s="119" cm="1">
        <f t="array" ref="BW300">SUMPRODUCT($L301:$L311*BW301:BW311)</f>
        <v>0.99999999999999978</v>
      </c>
      <c r="BX300" s="197"/>
      <c r="BY300" s="119" cm="1">
        <f t="array" ref="BY300">SUMPRODUCT($L301:$L311*BY301:BY311)</f>
        <v>0.99999999999999978</v>
      </c>
      <c r="BZ300" s="197"/>
      <c r="CA300" s="119" cm="1">
        <f t="array" ref="CA300">SUMPRODUCT($L301:$L311*CA301:CA311)</f>
        <v>0.99999999999999978</v>
      </c>
      <c r="CB300" s="197"/>
      <c r="CC300" s="119" cm="1">
        <f t="array" ref="CC300">SUMPRODUCT($L301:$L311*CC301:CC311)</f>
        <v>0.99999999999999978</v>
      </c>
      <c r="CD300" s="197"/>
      <c r="CE300" s="119" cm="1">
        <f t="array" ref="CE300">SUMPRODUCT($L301:$L311*CE301:CE311)</f>
        <v>0.99999999999999978</v>
      </c>
      <c r="CF300" s="197"/>
      <c r="CG300" s="119" cm="1">
        <f t="array" ref="CG300">SUMPRODUCT($L301:$L311*CG301:CG311)</f>
        <v>0.99999999999999978</v>
      </c>
      <c r="CH300" s="197"/>
      <c r="CI300" s="119" cm="1">
        <f t="array" ref="CI300">SUMPRODUCT($L301:$L311*CI301:CI311)</f>
        <v>0.99999999999999978</v>
      </c>
      <c r="CJ300" s="197"/>
      <c r="CK300" s="119" cm="1">
        <f t="array" ref="CK300">SUMPRODUCT($L301:$L311*CK301:CK311)</f>
        <v>0.99999999999999978</v>
      </c>
      <c r="CL300" s="197"/>
      <c r="CM300" s="119" cm="1">
        <f t="array" ref="CM300">SUMPRODUCT($L301:$L311*CM301:CM311)</f>
        <v>0.99999999999999978</v>
      </c>
    </row>
    <row r="301" spans="1:91" s="142" customFormat="1" ht="14.1" customHeight="1">
      <c r="A301" s="74">
        <f t="shared" si="6554"/>
        <v>439</v>
      </c>
      <c r="B301" s="173" t="s">
        <v>49</v>
      </c>
      <c r="C301" s="174"/>
      <c r="D301" s="140">
        <v>38</v>
      </c>
      <c r="E301" s="140">
        <v>38</v>
      </c>
      <c r="F301" s="175">
        <v>45290</v>
      </c>
      <c r="G301" s="175">
        <v>45327</v>
      </c>
      <c r="H301" s="144">
        <v>100</v>
      </c>
      <c r="I301" s="144">
        <v>100</v>
      </c>
      <c r="J301" s="145" t="s">
        <v>32</v>
      </c>
      <c r="K301" s="141">
        <f t="shared" ref="K301:K314" si="7387">IF(OR(F301="",G301="",H301=""),0,MIN(MAX(IF(F301&gt;$O$1,0,(((G301-F301)-(G301-$O$1))*(10/E301)/10)),0),1)*H301)</f>
        <v>100</v>
      </c>
      <c r="L301" s="55">
        <f t="shared" ref="L301:L311" si="7388">D301/$D$300</f>
        <v>0.10242587601078167</v>
      </c>
      <c r="M301" s="147">
        <f t="shared" ref="M301:M314" si="7389">IF(OR(H301=0,K301=0),0,K301/H301)</f>
        <v>1</v>
      </c>
      <c r="N301" s="148">
        <f t="shared" ref="N301:N314" si="7390">IF(OR(H301=0,I301=0),0,I301/H301)</f>
        <v>1</v>
      </c>
      <c r="O301" s="149">
        <f t="shared" si="6746"/>
        <v>0</v>
      </c>
      <c r="P301" s="150"/>
      <c r="T301" s="194">
        <f t="shared" ref="T301:T314" si="7391">IF(OR($F301="",$G301="",$H301=""),0,MIN(MAX(IF($F301&gt;U$1,0,((($G301-$F301)-($G301-U$1))*(10/$E301)/10)),0),1)*$H301)</f>
        <v>0</v>
      </c>
      <c r="U301" s="147">
        <f t="shared" ref="U301:W314" si="7392">IF(OR($H301=0,T301=0),0,T301/$H301)</f>
        <v>0</v>
      </c>
      <c r="V301" s="194">
        <f t="shared" ref="V301:V314" si="7393">IF(OR($F301="",$G301="",$H301=""),0,MIN(MAX(IF($F301&gt;W$1,0,((($G301-$F301)-($G301-W$1))*(10/$E301)/10)),0),1)*$H301)</f>
        <v>0</v>
      </c>
      <c r="W301" s="147">
        <f t="shared" si="7392"/>
        <v>0</v>
      </c>
      <c r="X301" s="194">
        <f t="shared" ref="X301:X314" si="7394">IF(OR($F301="",$G301="",$H301=""),0,MIN(MAX(IF($F301&gt;Y$1,0,((($G301-$F301)-($G301-Y$1))*(10/$E301)/10)),0),1)*$H301)</f>
        <v>0</v>
      </c>
      <c r="Y301" s="147">
        <f t="shared" ref="Y301" si="7395">IF(OR($H301=0,X301=0),0,X301/$H301)</f>
        <v>0</v>
      </c>
      <c r="Z301" s="194">
        <f t="shared" ref="Z301:Z314" si="7396">IF(OR($F301="",$G301="",$H301=""),0,MIN(MAX(IF($F301&gt;AA$1,0,((($G301-$F301)-($G301-AA$1))*(10/$E301)/10)),0),1)*$H301)</f>
        <v>0</v>
      </c>
      <c r="AA301" s="147">
        <f t="shared" ref="AA301" si="7397">IF(OR($H301=0,Z301=0),0,Z301/$H301)</f>
        <v>0</v>
      </c>
      <c r="AB301" s="194">
        <f t="shared" ref="AB301:AB314" si="7398">IF(OR($F301="",$G301="",$H301=""),0,MIN(MAX(IF($F301&gt;AC$1,0,((($G301-$F301)-($G301-AC$1))*(10/$E301)/10)),0),1)*$H301)</f>
        <v>0</v>
      </c>
      <c r="AC301" s="147">
        <f t="shared" ref="AC301" si="7399">IF(OR($H301=0,AB301=0),0,AB301/$H301)</f>
        <v>0</v>
      </c>
      <c r="AD301" s="194">
        <f t="shared" ref="AD301:AD314" si="7400">IF(OR($F301="",$G301="",$H301=""),0,MIN(MAX(IF($F301&gt;AE$1,0,((($G301-$F301)-($G301-AE$1))*(10/$E301)/10)),0),1)*$H301)</f>
        <v>0</v>
      </c>
      <c r="AE301" s="147">
        <f t="shared" ref="AE301" si="7401">IF(OR($H301=0,AD301=0),0,AD301/$H301)</f>
        <v>0</v>
      </c>
      <c r="AF301" s="194">
        <f t="shared" ref="AF301:AF314" si="7402">IF(OR($F301="",$G301="",$H301=""),0,MIN(MAX(IF($F301&gt;AG$1,0,((($G301-$F301)-($G301-AG$1))*(10/$E301)/10)),0),1)*$H301)</f>
        <v>0</v>
      </c>
      <c r="AG301" s="147">
        <f t="shared" ref="AG301" si="7403">IF(OR($H301=0,AF301=0),0,AF301/$H301)</f>
        <v>0</v>
      </c>
      <c r="AH301" s="194">
        <f t="shared" ref="AH301:AH314" si="7404">IF(OR($F301="",$G301="",$H301=""),0,MIN(MAX(IF($F301&gt;AI$1,0,((($G301-$F301)-($G301-AI$1))*(10/$E301)/10)),0),1)*$H301)</f>
        <v>0</v>
      </c>
      <c r="AI301" s="147">
        <f t="shared" ref="AI301" si="7405">IF(OR($H301=0,AH301=0),0,AH301/$H301)</f>
        <v>0</v>
      </c>
      <c r="AJ301" s="194">
        <f t="shared" ref="AJ301:AJ314" si="7406">IF(OR($F301="",$G301="",$H301=""),0,MIN(MAX(IF($F301&gt;AK$1,0,((($G301-$F301)-($G301-AK$1))*(10/$E301)/10)),0),1)*$H301)</f>
        <v>0</v>
      </c>
      <c r="AK301" s="147">
        <f t="shared" ref="AK301" si="7407">IF(OR($H301=0,AJ301=0),0,AJ301/$H301)</f>
        <v>0</v>
      </c>
      <c r="AL301" s="194">
        <f t="shared" ref="AL301:AL314" si="7408">IF(OR($F301="",$G301="",$H301=""),0,MIN(MAX(IF($F301&gt;AM$1,0,((($G301-$F301)-($G301-AM$1))*(10/$E301)/10)),0),1)*$H301)</f>
        <v>0</v>
      </c>
      <c r="AM301" s="147">
        <f t="shared" ref="AM301" si="7409">IF(OR($H301=0,AL301=0),0,AL301/$H301)</f>
        <v>0</v>
      </c>
      <c r="AN301" s="194">
        <f t="shared" ref="AN301:AN314" si="7410">IF(OR($F301="",$G301="",$H301=""),0,MIN(MAX(IF($F301&gt;AO$1,0,((($G301-$F301)-($G301-AO$1))*(10/$E301)/10)),0),1)*$H301)</f>
        <v>0</v>
      </c>
      <c r="AO301" s="147">
        <f t="shared" ref="AO301" si="7411">IF(OR($H301=0,AN301=0),0,AN301/$H301)</f>
        <v>0</v>
      </c>
      <c r="AP301" s="194">
        <f t="shared" ref="AP301:AP314" si="7412">IF(OR($F301="",$G301="",$H301=""),0,MIN(MAX(IF($F301&gt;AQ$1,0,((($G301-$F301)-($G301-AQ$1))*(10/$E301)/10)),0),1)*$H301)</f>
        <v>15.789473684210526</v>
      </c>
      <c r="AQ301" s="147">
        <f t="shared" ref="AQ301" si="7413">IF(OR($H301=0,AP301=0),0,AP301/$H301)</f>
        <v>0.15789473684210525</v>
      </c>
      <c r="AR301" s="194">
        <f t="shared" ref="AR301:AR314" si="7414">IF(OR($F301="",$G301="",$H301=""),0,MIN(MAX(IF($F301&gt;AS$1,0,((($G301-$F301)-($G301-AS$1))*(10/$E301)/10)),0),1)*$H301)</f>
        <v>34.210526315789473</v>
      </c>
      <c r="AS301" s="147">
        <f t="shared" ref="AS301" si="7415">IF(OR($H301=0,AR301=0),0,AR301/$H301)</f>
        <v>0.34210526315789475</v>
      </c>
      <c r="AT301" s="194">
        <f t="shared" ref="AT301:AT314" si="7416">IF(OR($F301="",$G301="",$H301=""),0,MIN(MAX(IF($F301&gt;AU$1,0,((($G301-$F301)-($G301-AU$1))*(10/$E301)/10)),0),1)*$H301)</f>
        <v>52.631578947368418</v>
      </c>
      <c r="AU301" s="147">
        <f t="shared" ref="AU301" si="7417">IF(OR($H301=0,AT301=0),0,AT301/$H301)</f>
        <v>0.52631578947368418</v>
      </c>
      <c r="AV301" s="194">
        <f t="shared" ref="AV301:AV314" si="7418">IF(OR($F301="",$G301="",$H301=""),0,MIN(MAX(IF($F301&gt;AW$1,0,((($G301-$F301)-($G301-AW$1))*(10/$E301)/10)),0),1)*$H301)</f>
        <v>71.05263157894737</v>
      </c>
      <c r="AW301" s="147">
        <f t="shared" ref="AW301" si="7419">IF(OR($H301=0,AV301=0),0,AV301/$H301)</f>
        <v>0.71052631578947367</v>
      </c>
      <c r="AX301" s="194">
        <f t="shared" ref="AX301:AX314" si="7420">IF(OR($F301="",$G301="",$H301=""),0,MIN(MAX(IF($F301&gt;AY$1,0,((($G301-$F301)-($G301-AY$1))*(10/$E301)/10)),0),1)*$H301)</f>
        <v>89.473684210526315</v>
      </c>
      <c r="AY301" s="147">
        <f t="shared" ref="AY301" si="7421">IF(OR($H301=0,AX301=0),0,AX301/$H301)</f>
        <v>0.89473684210526316</v>
      </c>
      <c r="AZ301" s="194">
        <f t="shared" ref="AZ301:AZ314" si="7422">IF(OR($F301="",$G301="",$H301=""),0,MIN(MAX(IF($F301&gt;BA$1,0,((($G301-$F301)-($G301-BA$1))*(10/$E301)/10)),0),1)*$H301)</f>
        <v>100</v>
      </c>
      <c r="BA301" s="147">
        <f t="shared" ref="BA301" si="7423">IF(OR($H301=0,AZ301=0),0,AZ301/$H301)</f>
        <v>1</v>
      </c>
      <c r="BB301" s="194">
        <f t="shared" ref="BB301:BB314" si="7424">IF(OR($F301="",$G301="",$H301=""),0,MIN(MAX(IF($F301&gt;BC$1,0,((($G301-$F301)-($G301-BC$1))*(10/$E301)/10)),0),1)*$H301)</f>
        <v>100</v>
      </c>
      <c r="BC301" s="147">
        <f t="shared" ref="BC301" si="7425">IF(OR($H301=0,BB301=0),0,BB301/$H301)</f>
        <v>1</v>
      </c>
      <c r="BD301" s="194">
        <f t="shared" ref="BD301:BD314" si="7426">IF(OR($F301="",$G301="",$H301=""),0,MIN(MAX(IF($F301&gt;BE$1,0,((($G301-$F301)-($G301-BE$1))*(10/$E301)/10)),0),1)*$H301)</f>
        <v>100</v>
      </c>
      <c r="BE301" s="147">
        <f t="shared" ref="BE301" si="7427">IF(OR($H301=0,BD301=0),0,BD301/$H301)</f>
        <v>1</v>
      </c>
      <c r="BF301" s="194">
        <f t="shared" ref="BF301:BF314" si="7428">IF(OR($F301="",$G301="",$H301=""),0,MIN(MAX(IF($F301&gt;BG$1,0,((($G301-$F301)-($G301-BG$1))*(10/$E301)/10)),0),1)*$H301)</f>
        <v>100</v>
      </c>
      <c r="BG301" s="147">
        <f t="shared" ref="BG301" si="7429">IF(OR($H301=0,BF301=0),0,BF301/$H301)</f>
        <v>1</v>
      </c>
      <c r="BH301" s="194">
        <f t="shared" ref="BH301:BH314" si="7430">IF(OR($F301="",$G301="",$H301=""),0,MIN(MAX(IF($F301&gt;BI$1,0,((($G301-$F301)-($G301-BI$1))*(10/$E301)/10)),0),1)*$H301)</f>
        <v>100</v>
      </c>
      <c r="BI301" s="147">
        <f t="shared" ref="BI301" si="7431">IF(OR($H301=0,BH301=0),0,BH301/$H301)</f>
        <v>1</v>
      </c>
      <c r="BJ301" s="194">
        <f t="shared" ref="BJ301:BJ314" si="7432">IF(OR($F301="",$G301="",$H301=""),0,MIN(MAX(IF($F301&gt;BK$1,0,((($G301-$F301)-($G301-BK$1))*(10/$E301)/10)),0),1)*$H301)</f>
        <v>100</v>
      </c>
      <c r="BK301" s="147">
        <f t="shared" ref="BK301" si="7433">IF(OR($H301=0,BJ301=0),0,BJ301/$H301)</f>
        <v>1</v>
      </c>
      <c r="BL301" s="194">
        <f t="shared" ref="BL301:BL314" si="7434">IF(OR($F301="",$G301="",$H301=""),0,MIN(MAX(IF($F301&gt;BM$1,0,((($G301-$F301)-($G301-BM$1))*(10/$E301)/10)),0),1)*$H301)</f>
        <v>100</v>
      </c>
      <c r="BM301" s="147">
        <f t="shared" ref="BM301" si="7435">IF(OR($H301=0,BL301=0),0,BL301/$H301)</f>
        <v>1</v>
      </c>
      <c r="BN301" s="194">
        <f t="shared" ref="BN301:BN314" si="7436">IF(OR($F301="",$G301="",$H301=""),0,MIN(MAX(IF($F301&gt;BO$1,0,((($G301-$F301)-($G301-BO$1))*(10/$E301)/10)),0),1)*$H301)</f>
        <v>100</v>
      </c>
      <c r="BO301" s="147">
        <f t="shared" ref="BO301" si="7437">IF(OR($H301=0,BN301=0),0,BN301/$H301)</f>
        <v>1</v>
      </c>
      <c r="BP301" s="194">
        <f t="shared" ref="BP301:BP314" si="7438">IF(OR($F301="",$G301="",$H301=""),0,MIN(MAX(IF($F301&gt;BQ$1,0,((($G301-$F301)-($G301-BQ$1))*(10/$E301)/10)),0),1)*$H301)</f>
        <v>100</v>
      </c>
      <c r="BQ301" s="147">
        <f t="shared" ref="BQ301" si="7439">IF(OR($H301=0,BP301=0),0,BP301/$H301)</f>
        <v>1</v>
      </c>
      <c r="BR301" s="194">
        <f t="shared" ref="BR301:BR314" si="7440">IF(OR($F301="",$G301="",$H301=""),0,MIN(MAX(IF($F301&gt;BS$1,0,((($G301-$F301)-($G301-BS$1))*(10/$E301)/10)),0),1)*$H301)</f>
        <v>100</v>
      </c>
      <c r="BS301" s="147">
        <f t="shared" ref="BS301" si="7441">IF(OR($H301=0,BR301=0),0,BR301/$H301)</f>
        <v>1</v>
      </c>
      <c r="BT301" s="194">
        <f t="shared" ref="BT301:BT314" si="7442">IF(OR($F301="",$G301="",$H301=""),0,MIN(MAX(IF($F301&gt;BU$1,0,((($G301-$F301)-($G301-BU$1))*(10/$E301)/10)),0),1)*$H301)</f>
        <v>100</v>
      </c>
      <c r="BU301" s="147">
        <f t="shared" ref="BU301:BU314" si="7443">IF(OR($H301=0,BT301=0),0,BT301/$H301)</f>
        <v>1</v>
      </c>
      <c r="BV301" s="194">
        <f t="shared" ref="BV301:BV314" si="7444">IF(OR($F301="",$G301="",$H301=""),0,MIN(MAX(IF($F301&gt;BW$1,0,((($G301-$F301)-($G301-BW$1))*(10/$E301)/10)),0),1)*$H301)</f>
        <v>100</v>
      </c>
      <c r="BW301" s="147">
        <f t="shared" ref="BW301:BW314" si="7445">IF(OR($H301=0,BV301=0),0,BV301/$H301)</f>
        <v>1</v>
      </c>
      <c r="BX301" s="194">
        <f t="shared" ref="BX301:BX314" si="7446">IF(OR($F301="",$G301="",$H301=""),0,MIN(MAX(IF($F301&gt;BY$1,0,((($G301-$F301)-($G301-BY$1))*(10/$E301)/10)),0),1)*$H301)</f>
        <v>100</v>
      </c>
      <c r="BY301" s="147">
        <f t="shared" ref="BY301:BY314" si="7447">IF(OR($H301=0,BX301=0),0,BX301/$H301)</f>
        <v>1</v>
      </c>
      <c r="BZ301" s="194">
        <f t="shared" ref="BZ301:BZ314" si="7448">IF(OR($F301="",$G301="",$H301=""),0,MIN(MAX(IF($F301&gt;CA$1,0,((($G301-$F301)-($G301-CA$1))*(10/$E301)/10)),0),1)*$H301)</f>
        <v>100</v>
      </c>
      <c r="CA301" s="147">
        <f t="shared" ref="CA301:CA314" si="7449">IF(OR($H301=0,BZ301=0),0,BZ301/$H301)</f>
        <v>1</v>
      </c>
      <c r="CB301" s="194">
        <f t="shared" ref="CB301:CB314" si="7450">IF(OR($F301="",$G301="",$H301=""),0,MIN(MAX(IF($F301&gt;CC$1,0,((($G301-$F301)-($G301-CC$1))*(10/$E301)/10)),0),1)*$H301)</f>
        <v>100</v>
      </c>
      <c r="CC301" s="147">
        <f t="shared" ref="CC301:CC314" si="7451">IF(OR($H301=0,CB301=0),0,CB301/$H301)</f>
        <v>1</v>
      </c>
      <c r="CD301" s="194">
        <f t="shared" ref="CD301:CD314" si="7452">IF(OR($F301="",$G301="",$H301=""),0,MIN(MAX(IF($F301&gt;CE$1,0,((($G301-$F301)-($G301-CE$1))*(10/$E301)/10)),0),1)*$H301)</f>
        <v>100</v>
      </c>
      <c r="CE301" s="147">
        <f t="shared" ref="CE301:CE314" si="7453">IF(OR($H301=0,CD301=0),0,CD301/$H301)</f>
        <v>1</v>
      </c>
      <c r="CF301" s="194">
        <f t="shared" ref="CF301:CF314" si="7454">IF(OR($F301="",$G301="",$H301=""),0,MIN(MAX(IF($F301&gt;CG$1,0,((($G301-$F301)-($G301-CG$1))*(10/$E301)/10)),0),1)*$H301)</f>
        <v>100</v>
      </c>
      <c r="CG301" s="147">
        <f t="shared" ref="CG301:CG314" si="7455">IF(OR($H301=0,CF301=0),0,CF301/$H301)</f>
        <v>1</v>
      </c>
      <c r="CH301" s="194">
        <f t="shared" ref="CH301:CH314" si="7456">IF(OR($F301="",$G301="",$H301=""),0,MIN(MAX(IF($F301&gt;CI$1,0,((($G301-$F301)-($G301-CI$1))*(10/$E301)/10)),0),1)*$H301)</f>
        <v>100</v>
      </c>
      <c r="CI301" s="147">
        <f t="shared" ref="CI301:CI314" si="7457">IF(OR($H301=0,CH301=0),0,CH301/$H301)</f>
        <v>1</v>
      </c>
      <c r="CJ301" s="194">
        <f t="shared" ref="CJ301:CJ314" si="7458">IF(OR($F301="",$G301="",$H301=""),0,MIN(MAX(IF($F301&gt;CK$1,0,((($G301-$F301)-($G301-CK$1))*(10/$E301)/10)),0),1)*$H301)</f>
        <v>100</v>
      </c>
      <c r="CK301" s="147">
        <f t="shared" ref="CK301:CK314" si="7459">IF(OR($H301=0,CJ301=0),0,CJ301/$H301)</f>
        <v>1</v>
      </c>
      <c r="CL301" s="194">
        <f t="shared" ref="CL301:CL314" si="7460">IF(OR($F301="",$G301="",$H301=""),0,MIN(MAX(IF($F301&gt;CM$1,0,((($G301-$F301)-($G301-CM$1))*(10/$E301)/10)),0),1)*$H301)</f>
        <v>100</v>
      </c>
      <c r="CM301" s="147">
        <f t="shared" ref="CM301:CM314" si="7461">IF(OR($H301=0,CL301=0),0,CL301/$H301)</f>
        <v>1</v>
      </c>
    </row>
    <row r="302" spans="1:91" s="142" customFormat="1" ht="14.1" customHeight="1">
      <c r="A302" s="74">
        <f t="shared" si="6554"/>
        <v>440</v>
      </c>
      <c r="B302" s="173" t="s">
        <v>50</v>
      </c>
      <c r="C302" s="174"/>
      <c r="D302" s="140">
        <v>37</v>
      </c>
      <c r="E302" s="140">
        <v>37</v>
      </c>
      <c r="F302" s="175">
        <v>45293</v>
      </c>
      <c r="G302" s="175">
        <v>45329</v>
      </c>
      <c r="H302" s="144">
        <v>100</v>
      </c>
      <c r="I302" s="144">
        <v>100</v>
      </c>
      <c r="J302" s="145" t="s">
        <v>32</v>
      </c>
      <c r="K302" s="141">
        <f t="shared" si="7387"/>
        <v>100</v>
      </c>
      <c r="L302" s="55">
        <f t="shared" si="7388"/>
        <v>9.9730458221024262E-2</v>
      </c>
      <c r="M302" s="147">
        <f t="shared" si="7389"/>
        <v>1</v>
      </c>
      <c r="N302" s="148">
        <f t="shared" si="7390"/>
        <v>1</v>
      </c>
      <c r="O302" s="149">
        <f t="shared" si="6746"/>
        <v>0</v>
      </c>
      <c r="P302" s="150"/>
      <c r="T302" s="194">
        <f t="shared" si="7391"/>
        <v>0</v>
      </c>
      <c r="U302" s="147">
        <f t="shared" si="7392"/>
        <v>0</v>
      </c>
      <c r="V302" s="194">
        <f t="shared" si="7393"/>
        <v>0</v>
      </c>
      <c r="W302" s="147">
        <f t="shared" si="7392"/>
        <v>0</v>
      </c>
      <c r="X302" s="194">
        <f t="shared" si="7394"/>
        <v>0</v>
      </c>
      <c r="Y302" s="147">
        <f t="shared" ref="Y302" si="7462">IF(OR($H302=0,X302=0),0,X302/$H302)</f>
        <v>0</v>
      </c>
      <c r="Z302" s="194">
        <f t="shared" si="7396"/>
        <v>0</v>
      </c>
      <c r="AA302" s="147">
        <f t="shared" ref="AA302" si="7463">IF(OR($H302=0,Z302=0),0,Z302/$H302)</f>
        <v>0</v>
      </c>
      <c r="AB302" s="194">
        <f t="shared" si="7398"/>
        <v>0</v>
      </c>
      <c r="AC302" s="147">
        <f t="shared" ref="AC302" si="7464">IF(OR($H302=0,AB302=0),0,AB302/$H302)</f>
        <v>0</v>
      </c>
      <c r="AD302" s="194">
        <f t="shared" si="7400"/>
        <v>0</v>
      </c>
      <c r="AE302" s="147">
        <f t="shared" ref="AE302" si="7465">IF(OR($H302=0,AD302=0),0,AD302/$H302)</f>
        <v>0</v>
      </c>
      <c r="AF302" s="194">
        <f t="shared" si="7402"/>
        <v>0</v>
      </c>
      <c r="AG302" s="147">
        <f t="shared" ref="AG302" si="7466">IF(OR($H302=0,AF302=0),0,AF302/$H302)</f>
        <v>0</v>
      </c>
      <c r="AH302" s="194">
        <f t="shared" si="7404"/>
        <v>0</v>
      </c>
      <c r="AI302" s="147">
        <f t="shared" ref="AI302" si="7467">IF(OR($H302=0,AH302=0),0,AH302/$H302)</f>
        <v>0</v>
      </c>
      <c r="AJ302" s="194">
        <f t="shared" si="7406"/>
        <v>0</v>
      </c>
      <c r="AK302" s="147">
        <f t="shared" ref="AK302" si="7468">IF(OR($H302=0,AJ302=0),0,AJ302/$H302)</f>
        <v>0</v>
      </c>
      <c r="AL302" s="194">
        <f t="shared" si="7408"/>
        <v>0</v>
      </c>
      <c r="AM302" s="147">
        <f t="shared" ref="AM302" si="7469">IF(OR($H302=0,AL302=0),0,AL302/$H302)</f>
        <v>0</v>
      </c>
      <c r="AN302" s="194">
        <f t="shared" si="7410"/>
        <v>0</v>
      </c>
      <c r="AO302" s="147">
        <f t="shared" ref="AO302" si="7470">IF(OR($H302=0,AN302=0),0,AN302/$H302)</f>
        <v>0</v>
      </c>
      <c r="AP302" s="194">
        <f t="shared" si="7412"/>
        <v>8.1081081081081088</v>
      </c>
      <c r="AQ302" s="147">
        <f t="shared" ref="AQ302" si="7471">IF(OR($H302=0,AP302=0),0,AP302/$H302)</f>
        <v>8.1081081081081086E-2</v>
      </c>
      <c r="AR302" s="194">
        <f t="shared" si="7414"/>
        <v>27.027027027027028</v>
      </c>
      <c r="AS302" s="147">
        <f t="shared" ref="AS302" si="7472">IF(OR($H302=0,AR302=0),0,AR302/$H302)</f>
        <v>0.27027027027027029</v>
      </c>
      <c r="AT302" s="194">
        <f t="shared" si="7416"/>
        <v>45.945945945945951</v>
      </c>
      <c r="AU302" s="147">
        <f t="shared" ref="AU302" si="7473">IF(OR($H302=0,AT302=0),0,AT302/$H302)</f>
        <v>0.45945945945945948</v>
      </c>
      <c r="AV302" s="194">
        <f t="shared" si="7418"/>
        <v>64.86486486486487</v>
      </c>
      <c r="AW302" s="147">
        <f t="shared" ref="AW302" si="7474">IF(OR($H302=0,AV302=0),0,AV302/$H302)</f>
        <v>0.64864864864864868</v>
      </c>
      <c r="AX302" s="194">
        <f t="shared" si="7420"/>
        <v>83.78378378378379</v>
      </c>
      <c r="AY302" s="147">
        <f t="shared" ref="AY302" si="7475">IF(OR($H302=0,AX302=0),0,AX302/$H302)</f>
        <v>0.83783783783783794</v>
      </c>
      <c r="AZ302" s="194">
        <f t="shared" si="7422"/>
        <v>100</v>
      </c>
      <c r="BA302" s="147">
        <f t="shared" ref="BA302" si="7476">IF(OR($H302=0,AZ302=0),0,AZ302/$H302)</f>
        <v>1</v>
      </c>
      <c r="BB302" s="194">
        <f t="shared" si="7424"/>
        <v>100</v>
      </c>
      <c r="BC302" s="147">
        <f t="shared" ref="BC302" si="7477">IF(OR($H302=0,BB302=0),0,BB302/$H302)</f>
        <v>1</v>
      </c>
      <c r="BD302" s="194">
        <f t="shared" si="7426"/>
        <v>100</v>
      </c>
      <c r="BE302" s="147">
        <f t="shared" ref="BE302" si="7478">IF(OR($H302=0,BD302=0),0,BD302/$H302)</f>
        <v>1</v>
      </c>
      <c r="BF302" s="194">
        <f t="shared" si="7428"/>
        <v>100</v>
      </c>
      <c r="BG302" s="147">
        <f t="shared" ref="BG302" si="7479">IF(OR($H302=0,BF302=0),0,BF302/$H302)</f>
        <v>1</v>
      </c>
      <c r="BH302" s="194">
        <f t="shared" si="7430"/>
        <v>100</v>
      </c>
      <c r="BI302" s="147">
        <f t="shared" ref="BI302" si="7480">IF(OR($H302=0,BH302=0),0,BH302/$H302)</f>
        <v>1</v>
      </c>
      <c r="BJ302" s="194">
        <f t="shared" si="7432"/>
        <v>100</v>
      </c>
      <c r="BK302" s="147">
        <f t="shared" ref="BK302" si="7481">IF(OR($H302=0,BJ302=0),0,BJ302/$H302)</f>
        <v>1</v>
      </c>
      <c r="BL302" s="194">
        <f t="shared" si="7434"/>
        <v>100</v>
      </c>
      <c r="BM302" s="147">
        <f t="shared" ref="BM302" si="7482">IF(OR($H302=0,BL302=0),0,BL302/$H302)</f>
        <v>1</v>
      </c>
      <c r="BN302" s="194">
        <f t="shared" si="7436"/>
        <v>100</v>
      </c>
      <c r="BO302" s="147">
        <f t="shared" ref="BO302" si="7483">IF(OR($H302=0,BN302=0),0,BN302/$H302)</f>
        <v>1</v>
      </c>
      <c r="BP302" s="194">
        <f t="shared" si="7438"/>
        <v>100</v>
      </c>
      <c r="BQ302" s="147">
        <f t="shared" ref="BQ302" si="7484">IF(OR($H302=0,BP302=0),0,BP302/$H302)</f>
        <v>1</v>
      </c>
      <c r="BR302" s="194">
        <f t="shared" si="7440"/>
        <v>100</v>
      </c>
      <c r="BS302" s="147">
        <f t="shared" ref="BS302" si="7485">IF(OR($H302=0,BR302=0),0,BR302/$H302)</f>
        <v>1</v>
      </c>
      <c r="BT302" s="194">
        <f t="shared" si="7442"/>
        <v>100</v>
      </c>
      <c r="BU302" s="147">
        <f t="shared" si="7443"/>
        <v>1</v>
      </c>
      <c r="BV302" s="194">
        <f t="shared" si="7444"/>
        <v>100</v>
      </c>
      <c r="BW302" s="147">
        <f t="shared" si="7445"/>
        <v>1</v>
      </c>
      <c r="BX302" s="194">
        <f t="shared" si="7446"/>
        <v>100</v>
      </c>
      <c r="BY302" s="147">
        <f t="shared" si="7447"/>
        <v>1</v>
      </c>
      <c r="BZ302" s="194">
        <f t="shared" si="7448"/>
        <v>100</v>
      </c>
      <c r="CA302" s="147">
        <f t="shared" si="7449"/>
        <v>1</v>
      </c>
      <c r="CB302" s="194">
        <f t="shared" si="7450"/>
        <v>100</v>
      </c>
      <c r="CC302" s="147">
        <f t="shared" si="7451"/>
        <v>1</v>
      </c>
      <c r="CD302" s="194">
        <f t="shared" si="7452"/>
        <v>100</v>
      </c>
      <c r="CE302" s="147">
        <f t="shared" si="7453"/>
        <v>1</v>
      </c>
      <c r="CF302" s="194">
        <f t="shared" si="7454"/>
        <v>100</v>
      </c>
      <c r="CG302" s="147">
        <f t="shared" si="7455"/>
        <v>1</v>
      </c>
      <c r="CH302" s="194">
        <f t="shared" si="7456"/>
        <v>100</v>
      </c>
      <c r="CI302" s="147">
        <f t="shared" si="7457"/>
        <v>1</v>
      </c>
      <c r="CJ302" s="194">
        <f t="shared" si="7458"/>
        <v>100</v>
      </c>
      <c r="CK302" s="147">
        <f t="shared" si="7459"/>
        <v>1</v>
      </c>
      <c r="CL302" s="194">
        <f t="shared" si="7460"/>
        <v>100</v>
      </c>
      <c r="CM302" s="147">
        <f t="shared" si="7461"/>
        <v>1</v>
      </c>
    </row>
    <row r="303" spans="1:91" s="142" customFormat="1" ht="14.1" customHeight="1">
      <c r="A303" s="74">
        <f t="shared" si="6554"/>
        <v>441</v>
      </c>
      <c r="B303" s="173" t="s">
        <v>51</v>
      </c>
      <c r="C303" s="174"/>
      <c r="D303" s="140">
        <v>37</v>
      </c>
      <c r="E303" s="140">
        <v>37</v>
      </c>
      <c r="F303" s="175">
        <v>45294</v>
      </c>
      <c r="G303" s="175">
        <v>45330</v>
      </c>
      <c r="H303" s="144">
        <v>100</v>
      </c>
      <c r="I303" s="144">
        <v>100</v>
      </c>
      <c r="J303" s="145" t="s">
        <v>32</v>
      </c>
      <c r="K303" s="141">
        <f t="shared" si="7387"/>
        <v>100</v>
      </c>
      <c r="L303" s="55">
        <f t="shared" si="7388"/>
        <v>9.9730458221024262E-2</v>
      </c>
      <c r="M303" s="147">
        <f t="shared" si="7389"/>
        <v>1</v>
      </c>
      <c r="N303" s="148">
        <f t="shared" si="7390"/>
        <v>1</v>
      </c>
      <c r="O303" s="149">
        <f t="shared" si="6746"/>
        <v>0</v>
      </c>
      <c r="P303" s="150"/>
      <c r="T303" s="194">
        <f t="shared" si="7391"/>
        <v>0</v>
      </c>
      <c r="U303" s="147">
        <f t="shared" si="7392"/>
        <v>0</v>
      </c>
      <c r="V303" s="194">
        <f t="shared" si="7393"/>
        <v>0</v>
      </c>
      <c r="W303" s="147">
        <f t="shared" si="7392"/>
        <v>0</v>
      </c>
      <c r="X303" s="194">
        <f t="shared" si="7394"/>
        <v>0</v>
      </c>
      <c r="Y303" s="147">
        <f t="shared" ref="Y303" si="7486">IF(OR($H303=0,X303=0),0,X303/$H303)</f>
        <v>0</v>
      </c>
      <c r="Z303" s="194">
        <f t="shared" si="7396"/>
        <v>0</v>
      </c>
      <c r="AA303" s="147">
        <f t="shared" ref="AA303" si="7487">IF(OR($H303=0,Z303=0),0,Z303/$H303)</f>
        <v>0</v>
      </c>
      <c r="AB303" s="194">
        <f t="shared" si="7398"/>
        <v>0</v>
      </c>
      <c r="AC303" s="147">
        <f t="shared" ref="AC303" si="7488">IF(OR($H303=0,AB303=0),0,AB303/$H303)</f>
        <v>0</v>
      </c>
      <c r="AD303" s="194">
        <f t="shared" si="7400"/>
        <v>0</v>
      </c>
      <c r="AE303" s="147">
        <f t="shared" ref="AE303" si="7489">IF(OR($H303=0,AD303=0),0,AD303/$H303)</f>
        <v>0</v>
      </c>
      <c r="AF303" s="194">
        <f t="shared" si="7402"/>
        <v>0</v>
      </c>
      <c r="AG303" s="147">
        <f t="shared" ref="AG303" si="7490">IF(OR($H303=0,AF303=0),0,AF303/$H303)</f>
        <v>0</v>
      </c>
      <c r="AH303" s="194">
        <f t="shared" si="7404"/>
        <v>0</v>
      </c>
      <c r="AI303" s="147">
        <f t="shared" ref="AI303" si="7491">IF(OR($H303=0,AH303=0),0,AH303/$H303)</f>
        <v>0</v>
      </c>
      <c r="AJ303" s="194">
        <f t="shared" si="7406"/>
        <v>0</v>
      </c>
      <c r="AK303" s="147">
        <f t="shared" ref="AK303" si="7492">IF(OR($H303=0,AJ303=0),0,AJ303/$H303)</f>
        <v>0</v>
      </c>
      <c r="AL303" s="194">
        <f t="shared" si="7408"/>
        <v>0</v>
      </c>
      <c r="AM303" s="147">
        <f t="shared" ref="AM303" si="7493">IF(OR($H303=0,AL303=0),0,AL303/$H303)</f>
        <v>0</v>
      </c>
      <c r="AN303" s="194">
        <f t="shared" si="7410"/>
        <v>0</v>
      </c>
      <c r="AO303" s="147">
        <f t="shared" ref="AO303" si="7494">IF(OR($H303=0,AN303=0),0,AN303/$H303)</f>
        <v>0</v>
      </c>
      <c r="AP303" s="194">
        <f t="shared" si="7412"/>
        <v>5.4054054054054053</v>
      </c>
      <c r="AQ303" s="147">
        <f t="shared" ref="AQ303" si="7495">IF(OR($H303=0,AP303=0),0,AP303/$H303)</f>
        <v>5.405405405405405E-2</v>
      </c>
      <c r="AR303" s="194">
        <f t="shared" si="7414"/>
        <v>24.324324324324326</v>
      </c>
      <c r="AS303" s="147">
        <f t="shared" ref="AS303" si="7496">IF(OR($H303=0,AR303=0),0,AR303/$H303)</f>
        <v>0.24324324324324326</v>
      </c>
      <c r="AT303" s="194">
        <f t="shared" si="7416"/>
        <v>43.243243243243242</v>
      </c>
      <c r="AU303" s="147">
        <f t="shared" ref="AU303" si="7497">IF(OR($H303=0,AT303=0),0,AT303/$H303)</f>
        <v>0.4324324324324324</v>
      </c>
      <c r="AV303" s="194">
        <f t="shared" si="7418"/>
        <v>62.162162162162168</v>
      </c>
      <c r="AW303" s="147">
        <f t="shared" ref="AW303" si="7498">IF(OR($H303=0,AV303=0),0,AV303/$H303)</f>
        <v>0.62162162162162171</v>
      </c>
      <c r="AX303" s="194">
        <f t="shared" si="7420"/>
        <v>81.081081081081081</v>
      </c>
      <c r="AY303" s="147">
        <f t="shared" ref="AY303" si="7499">IF(OR($H303=0,AX303=0),0,AX303/$H303)</f>
        <v>0.81081081081081086</v>
      </c>
      <c r="AZ303" s="194">
        <f t="shared" si="7422"/>
        <v>100</v>
      </c>
      <c r="BA303" s="147">
        <f t="shared" ref="BA303" si="7500">IF(OR($H303=0,AZ303=0),0,AZ303/$H303)</f>
        <v>1</v>
      </c>
      <c r="BB303" s="194">
        <f t="shared" si="7424"/>
        <v>100</v>
      </c>
      <c r="BC303" s="147">
        <f t="shared" ref="BC303" si="7501">IF(OR($H303=0,BB303=0),0,BB303/$H303)</f>
        <v>1</v>
      </c>
      <c r="BD303" s="194">
        <f t="shared" si="7426"/>
        <v>100</v>
      </c>
      <c r="BE303" s="147">
        <f t="shared" ref="BE303" si="7502">IF(OR($H303=0,BD303=0),0,BD303/$H303)</f>
        <v>1</v>
      </c>
      <c r="BF303" s="194">
        <f t="shared" si="7428"/>
        <v>100</v>
      </c>
      <c r="BG303" s="147">
        <f t="shared" ref="BG303" si="7503">IF(OR($H303=0,BF303=0),0,BF303/$H303)</f>
        <v>1</v>
      </c>
      <c r="BH303" s="194">
        <f t="shared" si="7430"/>
        <v>100</v>
      </c>
      <c r="BI303" s="147">
        <f t="shared" ref="BI303" si="7504">IF(OR($H303=0,BH303=0),0,BH303/$H303)</f>
        <v>1</v>
      </c>
      <c r="BJ303" s="194">
        <f t="shared" si="7432"/>
        <v>100</v>
      </c>
      <c r="BK303" s="147">
        <f t="shared" ref="BK303" si="7505">IF(OR($H303=0,BJ303=0),0,BJ303/$H303)</f>
        <v>1</v>
      </c>
      <c r="BL303" s="194">
        <f t="shared" si="7434"/>
        <v>100</v>
      </c>
      <c r="BM303" s="147">
        <f t="shared" ref="BM303" si="7506">IF(OR($H303=0,BL303=0),0,BL303/$H303)</f>
        <v>1</v>
      </c>
      <c r="BN303" s="194">
        <f t="shared" si="7436"/>
        <v>100</v>
      </c>
      <c r="BO303" s="147">
        <f t="shared" ref="BO303" si="7507">IF(OR($H303=0,BN303=0),0,BN303/$H303)</f>
        <v>1</v>
      </c>
      <c r="BP303" s="194">
        <f t="shared" si="7438"/>
        <v>100</v>
      </c>
      <c r="BQ303" s="147">
        <f t="shared" ref="BQ303" si="7508">IF(OR($H303=0,BP303=0),0,BP303/$H303)</f>
        <v>1</v>
      </c>
      <c r="BR303" s="194">
        <f t="shared" si="7440"/>
        <v>100</v>
      </c>
      <c r="BS303" s="147">
        <f t="shared" ref="BS303" si="7509">IF(OR($H303=0,BR303=0),0,BR303/$H303)</f>
        <v>1</v>
      </c>
      <c r="BT303" s="194">
        <f t="shared" si="7442"/>
        <v>100</v>
      </c>
      <c r="BU303" s="147">
        <f t="shared" si="7443"/>
        <v>1</v>
      </c>
      <c r="BV303" s="194">
        <f t="shared" si="7444"/>
        <v>100</v>
      </c>
      <c r="BW303" s="147">
        <f t="shared" si="7445"/>
        <v>1</v>
      </c>
      <c r="BX303" s="194">
        <f t="shared" si="7446"/>
        <v>100</v>
      </c>
      <c r="BY303" s="147">
        <f t="shared" si="7447"/>
        <v>1</v>
      </c>
      <c r="BZ303" s="194">
        <f t="shared" si="7448"/>
        <v>100</v>
      </c>
      <c r="CA303" s="147">
        <f t="shared" si="7449"/>
        <v>1</v>
      </c>
      <c r="CB303" s="194">
        <f t="shared" si="7450"/>
        <v>100</v>
      </c>
      <c r="CC303" s="147">
        <f t="shared" si="7451"/>
        <v>1</v>
      </c>
      <c r="CD303" s="194">
        <f t="shared" si="7452"/>
        <v>100</v>
      </c>
      <c r="CE303" s="147">
        <f t="shared" si="7453"/>
        <v>1</v>
      </c>
      <c r="CF303" s="194">
        <f t="shared" si="7454"/>
        <v>100</v>
      </c>
      <c r="CG303" s="147">
        <f t="shared" si="7455"/>
        <v>1</v>
      </c>
      <c r="CH303" s="194">
        <f t="shared" si="7456"/>
        <v>100</v>
      </c>
      <c r="CI303" s="147">
        <f t="shared" si="7457"/>
        <v>1</v>
      </c>
      <c r="CJ303" s="194">
        <f t="shared" si="7458"/>
        <v>100</v>
      </c>
      <c r="CK303" s="147">
        <f t="shared" si="7459"/>
        <v>1</v>
      </c>
      <c r="CL303" s="194">
        <f t="shared" si="7460"/>
        <v>100</v>
      </c>
      <c r="CM303" s="147">
        <f t="shared" si="7461"/>
        <v>1</v>
      </c>
    </row>
    <row r="304" spans="1:91" s="142" customFormat="1" ht="14.1" customHeight="1">
      <c r="A304" s="74">
        <f t="shared" si="6554"/>
        <v>442</v>
      </c>
      <c r="B304" s="173" t="s">
        <v>52</v>
      </c>
      <c r="C304" s="174"/>
      <c r="D304" s="140">
        <v>37</v>
      </c>
      <c r="E304" s="140">
        <v>37</v>
      </c>
      <c r="F304" s="175">
        <v>45296</v>
      </c>
      <c r="G304" s="175">
        <v>45332</v>
      </c>
      <c r="H304" s="144">
        <v>100</v>
      </c>
      <c r="I304" s="144">
        <v>100</v>
      </c>
      <c r="J304" s="145" t="s">
        <v>32</v>
      </c>
      <c r="K304" s="141">
        <f t="shared" si="7387"/>
        <v>100</v>
      </c>
      <c r="L304" s="55">
        <f t="shared" si="7388"/>
        <v>9.9730458221024262E-2</v>
      </c>
      <c r="M304" s="147">
        <f t="shared" si="7389"/>
        <v>1</v>
      </c>
      <c r="N304" s="148">
        <f t="shared" si="7390"/>
        <v>1</v>
      </c>
      <c r="O304" s="149">
        <f t="shared" si="6746"/>
        <v>0</v>
      </c>
      <c r="P304" s="150"/>
      <c r="T304" s="194">
        <f t="shared" si="7391"/>
        <v>0</v>
      </c>
      <c r="U304" s="147">
        <f t="shared" si="7392"/>
        <v>0</v>
      </c>
      <c r="V304" s="194">
        <f t="shared" si="7393"/>
        <v>0</v>
      </c>
      <c r="W304" s="147">
        <f t="shared" si="7392"/>
        <v>0</v>
      </c>
      <c r="X304" s="194">
        <f t="shared" si="7394"/>
        <v>0</v>
      </c>
      <c r="Y304" s="147">
        <f t="shared" ref="Y304" si="7510">IF(OR($H304=0,X304=0),0,X304/$H304)</f>
        <v>0</v>
      </c>
      <c r="Z304" s="194">
        <f t="shared" si="7396"/>
        <v>0</v>
      </c>
      <c r="AA304" s="147">
        <f t="shared" ref="AA304" si="7511">IF(OR($H304=0,Z304=0),0,Z304/$H304)</f>
        <v>0</v>
      </c>
      <c r="AB304" s="194">
        <f t="shared" si="7398"/>
        <v>0</v>
      </c>
      <c r="AC304" s="147">
        <f t="shared" ref="AC304" si="7512">IF(OR($H304=0,AB304=0),0,AB304/$H304)</f>
        <v>0</v>
      </c>
      <c r="AD304" s="194">
        <f t="shared" si="7400"/>
        <v>0</v>
      </c>
      <c r="AE304" s="147">
        <f t="shared" ref="AE304" si="7513">IF(OR($H304=0,AD304=0),0,AD304/$H304)</f>
        <v>0</v>
      </c>
      <c r="AF304" s="194">
        <f t="shared" si="7402"/>
        <v>0</v>
      </c>
      <c r="AG304" s="147">
        <f t="shared" ref="AG304" si="7514">IF(OR($H304=0,AF304=0),0,AF304/$H304)</f>
        <v>0</v>
      </c>
      <c r="AH304" s="194">
        <f t="shared" si="7404"/>
        <v>0</v>
      </c>
      <c r="AI304" s="147">
        <f t="shared" ref="AI304" si="7515">IF(OR($H304=0,AH304=0),0,AH304/$H304)</f>
        <v>0</v>
      </c>
      <c r="AJ304" s="194">
        <f t="shared" si="7406"/>
        <v>0</v>
      </c>
      <c r="AK304" s="147">
        <f t="shared" ref="AK304" si="7516">IF(OR($H304=0,AJ304=0),0,AJ304/$H304)</f>
        <v>0</v>
      </c>
      <c r="AL304" s="194">
        <f t="shared" si="7408"/>
        <v>0</v>
      </c>
      <c r="AM304" s="147">
        <f t="shared" ref="AM304" si="7517">IF(OR($H304=0,AL304=0),0,AL304/$H304)</f>
        <v>0</v>
      </c>
      <c r="AN304" s="194">
        <f t="shared" si="7410"/>
        <v>0</v>
      </c>
      <c r="AO304" s="147">
        <f t="shared" ref="AO304" si="7518">IF(OR($H304=0,AN304=0),0,AN304/$H304)</f>
        <v>0</v>
      </c>
      <c r="AP304" s="194">
        <f t="shared" si="7412"/>
        <v>0</v>
      </c>
      <c r="AQ304" s="147">
        <f t="shared" ref="AQ304" si="7519">IF(OR($H304=0,AP304=0),0,AP304/$H304)</f>
        <v>0</v>
      </c>
      <c r="AR304" s="194">
        <f t="shared" si="7414"/>
        <v>18.918918918918919</v>
      </c>
      <c r="AS304" s="147">
        <f t="shared" ref="AS304" si="7520">IF(OR($H304=0,AR304=0),0,AR304/$H304)</f>
        <v>0.1891891891891892</v>
      </c>
      <c r="AT304" s="194">
        <f t="shared" si="7416"/>
        <v>37.837837837837839</v>
      </c>
      <c r="AU304" s="147">
        <f t="shared" ref="AU304" si="7521">IF(OR($H304=0,AT304=0),0,AT304/$H304)</f>
        <v>0.3783783783783784</v>
      </c>
      <c r="AV304" s="194">
        <f t="shared" si="7418"/>
        <v>56.756756756756765</v>
      </c>
      <c r="AW304" s="147">
        <f t="shared" ref="AW304" si="7522">IF(OR($H304=0,AV304=0),0,AV304/$H304)</f>
        <v>0.56756756756756765</v>
      </c>
      <c r="AX304" s="194">
        <f t="shared" si="7420"/>
        <v>75.675675675675677</v>
      </c>
      <c r="AY304" s="147">
        <f t="shared" ref="AY304" si="7523">IF(OR($H304=0,AX304=0),0,AX304/$H304)</f>
        <v>0.7567567567567568</v>
      </c>
      <c r="AZ304" s="194">
        <f t="shared" si="7422"/>
        <v>94.594594594594597</v>
      </c>
      <c r="BA304" s="147">
        <f t="shared" ref="BA304" si="7524">IF(OR($H304=0,AZ304=0),0,AZ304/$H304)</f>
        <v>0.94594594594594594</v>
      </c>
      <c r="BB304" s="194">
        <f t="shared" si="7424"/>
        <v>100</v>
      </c>
      <c r="BC304" s="147">
        <f t="shared" ref="BC304" si="7525">IF(OR($H304=0,BB304=0),0,BB304/$H304)</f>
        <v>1</v>
      </c>
      <c r="BD304" s="194">
        <f t="shared" si="7426"/>
        <v>100</v>
      </c>
      <c r="BE304" s="147">
        <f t="shared" ref="BE304" si="7526">IF(OR($H304=0,BD304=0),0,BD304/$H304)</f>
        <v>1</v>
      </c>
      <c r="BF304" s="194">
        <f t="shared" si="7428"/>
        <v>100</v>
      </c>
      <c r="BG304" s="147">
        <f t="shared" ref="BG304" si="7527">IF(OR($H304=0,BF304=0),0,BF304/$H304)</f>
        <v>1</v>
      </c>
      <c r="BH304" s="194">
        <f t="shared" si="7430"/>
        <v>100</v>
      </c>
      <c r="BI304" s="147">
        <f t="shared" ref="BI304" si="7528">IF(OR($H304=0,BH304=0),0,BH304/$H304)</f>
        <v>1</v>
      </c>
      <c r="BJ304" s="194">
        <f t="shared" si="7432"/>
        <v>100</v>
      </c>
      <c r="BK304" s="147">
        <f t="shared" ref="BK304" si="7529">IF(OR($H304=0,BJ304=0),0,BJ304/$H304)</f>
        <v>1</v>
      </c>
      <c r="BL304" s="194">
        <f t="shared" si="7434"/>
        <v>100</v>
      </c>
      <c r="BM304" s="147">
        <f t="shared" ref="BM304" si="7530">IF(OR($H304=0,BL304=0),0,BL304/$H304)</f>
        <v>1</v>
      </c>
      <c r="BN304" s="194">
        <f t="shared" si="7436"/>
        <v>100</v>
      </c>
      <c r="BO304" s="147">
        <f t="shared" ref="BO304" si="7531">IF(OR($H304=0,BN304=0),0,BN304/$H304)</f>
        <v>1</v>
      </c>
      <c r="BP304" s="194">
        <f t="shared" si="7438"/>
        <v>100</v>
      </c>
      <c r="BQ304" s="147">
        <f t="shared" ref="BQ304" si="7532">IF(OR($H304=0,BP304=0),0,BP304/$H304)</f>
        <v>1</v>
      </c>
      <c r="BR304" s="194">
        <f t="shared" si="7440"/>
        <v>100</v>
      </c>
      <c r="BS304" s="147">
        <f t="shared" ref="BS304" si="7533">IF(OR($H304=0,BR304=0),0,BR304/$H304)</f>
        <v>1</v>
      </c>
      <c r="BT304" s="194">
        <f t="shared" si="7442"/>
        <v>100</v>
      </c>
      <c r="BU304" s="147">
        <f t="shared" si="7443"/>
        <v>1</v>
      </c>
      <c r="BV304" s="194">
        <f t="shared" si="7444"/>
        <v>100</v>
      </c>
      <c r="BW304" s="147">
        <f t="shared" si="7445"/>
        <v>1</v>
      </c>
      <c r="BX304" s="194">
        <f t="shared" si="7446"/>
        <v>100</v>
      </c>
      <c r="BY304" s="147">
        <f t="shared" si="7447"/>
        <v>1</v>
      </c>
      <c r="BZ304" s="194">
        <f t="shared" si="7448"/>
        <v>100</v>
      </c>
      <c r="CA304" s="147">
        <f t="shared" si="7449"/>
        <v>1</v>
      </c>
      <c r="CB304" s="194">
        <f t="shared" si="7450"/>
        <v>100</v>
      </c>
      <c r="CC304" s="147">
        <f t="shared" si="7451"/>
        <v>1</v>
      </c>
      <c r="CD304" s="194">
        <f t="shared" si="7452"/>
        <v>100</v>
      </c>
      <c r="CE304" s="147">
        <f t="shared" si="7453"/>
        <v>1</v>
      </c>
      <c r="CF304" s="194">
        <f t="shared" si="7454"/>
        <v>100</v>
      </c>
      <c r="CG304" s="147">
        <f t="shared" si="7455"/>
        <v>1</v>
      </c>
      <c r="CH304" s="194">
        <f t="shared" si="7456"/>
        <v>100</v>
      </c>
      <c r="CI304" s="147">
        <f t="shared" si="7457"/>
        <v>1</v>
      </c>
      <c r="CJ304" s="194">
        <f t="shared" si="7458"/>
        <v>100</v>
      </c>
      <c r="CK304" s="147">
        <f t="shared" si="7459"/>
        <v>1</v>
      </c>
      <c r="CL304" s="194">
        <f t="shared" si="7460"/>
        <v>100</v>
      </c>
      <c r="CM304" s="147">
        <f t="shared" si="7461"/>
        <v>1</v>
      </c>
    </row>
    <row r="305" spans="1:91" s="142" customFormat="1" ht="14.1" customHeight="1">
      <c r="A305" s="74">
        <f t="shared" si="6554"/>
        <v>443</v>
      </c>
      <c r="B305" s="173" t="s">
        <v>53</v>
      </c>
      <c r="C305" s="174"/>
      <c r="D305" s="140">
        <v>37</v>
      </c>
      <c r="E305" s="140">
        <v>37</v>
      </c>
      <c r="F305" s="175">
        <v>45300</v>
      </c>
      <c r="G305" s="175">
        <v>45336</v>
      </c>
      <c r="H305" s="144">
        <v>100</v>
      </c>
      <c r="I305" s="144">
        <v>100</v>
      </c>
      <c r="J305" s="145" t="s">
        <v>32</v>
      </c>
      <c r="K305" s="141">
        <f t="shared" si="7387"/>
        <v>100</v>
      </c>
      <c r="L305" s="55">
        <f t="shared" si="7388"/>
        <v>9.9730458221024262E-2</v>
      </c>
      <c r="M305" s="147">
        <f t="shared" si="7389"/>
        <v>1</v>
      </c>
      <c r="N305" s="148">
        <f t="shared" si="7390"/>
        <v>1</v>
      </c>
      <c r="O305" s="149">
        <f t="shared" si="6746"/>
        <v>0</v>
      </c>
      <c r="P305" s="150"/>
      <c r="T305" s="194">
        <f t="shared" si="7391"/>
        <v>0</v>
      </c>
      <c r="U305" s="147">
        <f t="shared" si="7392"/>
        <v>0</v>
      </c>
      <c r="V305" s="194">
        <f t="shared" si="7393"/>
        <v>0</v>
      </c>
      <c r="W305" s="147">
        <f t="shared" si="7392"/>
        <v>0</v>
      </c>
      <c r="X305" s="194">
        <f t="shared" si="7394"/>
        <v>0</v>
      </c>
      <c r="Y305" s="147">
        <f t="shared" ref="Y305" si="7534">IF(OR($H305=0,X305=0),0,X305/$H305)</f>
        <v>0</v>
      </c>
      <c r="Z305" s="194">
        <f t="shared" si="7396"/>
        <v>0</v>
      </c>
      <c r="AA305" s="147">
        <f t="shared" ref="AA305" si="7535">IF(OR($H305=0,Z305=0),0,Z305/$H305)</f>
        <v>0</v>
      </c>
      <c r="AB305" s="194">
        <f t="shared" si="7398"/>
        <v>0</v>
      </c>
      <c r="AC305" s="147">
        <f t="shared" ref="AC305" si="7536">IF(OR($H305=0,AB305=0),0,AB305/$H305)</f>
        <v>0</v>
      </c>
      <c r="AD305" s="194">
        <f t="shared" si="7400"/>
        <v>0</v>
      </c>
      <c r="AE305" s="147">
        <f t="shared" ref="AE305" si="7537">IF(OR($H305=0,AD305=0),0,AD305/$H305)</f>
        <v>0</v>
      </c>
      <c r="AF305" s="194">
        <f t="shared" si="7402"/>
        <v>0</v>
      </c>
      <c r="AG305" s="147">
        <f t="shared" ref="AG305" si="7538">IF(OR($H305=0,AF305=0),0,AF305/$H305)</f>
        <v>0</v>
      </c>
      <c r="AH305" s="194">
        <f t="shared" si="7404"/>
        <v>0</v>
      </c>
      <c r="AI305" s="147">
        <f t="shared" ref="AI305" si="7539">IF(OR($H305=0,AH305=0),0,AH305/$H305)</f>
        <v>0</v>
      </c>
      <c r="AJ305" s="194">
        <f t="shared" si="7406"/>
        <v>0</v>
      </c>
      <c r="AK305" s="147">
        <f t="shared" ref="AK305" si="7540">IF(OR($H305=0,AJ305=0),0,AJ305/$H305)</f>
        <v>0</v>
      </c>
      <c r="AL305" s="194">
        <f t="shared" si="7408"/>
        <v>0</v>
      </c>
      <c r="AM305" s="147">
        <f t="shared" ref="AM305" si="7541">IF(OR($H305=0,AL305=0),0,AL305/$H305)</f>
        <v>0</v>
      </c>
      <c r="AN305" s="194">
        <f t="shared" si="7410"/>
        <v>0</v>
      </c>
      <c r="AO305" s="147">
        <f t="shared" ref="AO305" si="7542">IF(OR($H305=0,AN305=0),0,AN305/$H305)</f>
        <v>0</v>
      </c>
      <c r="AP305" s="194">
        <f t="shared" si="7412"/>
        <v>0</v>
      </c>
      <c r="AQ305" s="147">
        <f t="shared" ref="AQ305" si="7543">IF(OR($H305=0,AP305=0),0,AP305/$H305)</f>
        <v>0</v>
      </c>
      <c r="AR305" s="194">
        <f t="shared" si="7414"/>
        <v>8.1081081081081088</v>
      </c>
      <c r="AS305" s="147">
        <f t="shared" ref="AS305" si="7544">IF(OR($H305=0,AR305=0),0,AR305/$H305)</f>
        <v>8.1081081081081086E-2</v>
      </c>
      <c r="AT305" s="194">
        <f t="shared" si="7416"/>
        <v>27.027027027027028</v>
      </c>
      <c r="AU305" s="147">
        <f t="shared" ref="AU305" si="7545">IF(OR($H305=0,AT305=0),0,AT305/$H305)</f>
        <v>0.27027027027027029</v>
      </c>
      <c r="AV305" s="194">
        <f t="shared" si="7418"/>
        <v>45.945945945945951</v>
      </c>
      <c r="AW305" s="147">
        <f t="shared" ref="AW305" si="7546">IF(OR($H305=0,AV305=0),0,AV305/$H305)</f>
        <v>0.45945945945945948</v>
      </c>
      <c r="AX305" s="194">
        <f t="shared" si="7420"/>
        <v>64.86486486486487</v>
      </c>
      <c r="AY305" s="147">
        <f t="shared" ref="AY305" si="7547">IF(OR($H305=0,AX305=0),0,AX305/$H305)</f>
        <v>0.64864864864864868</v>
      </c>
      <c r="AZ305" s="194">
        <f t="shared" si="7422"/>
        <v>83.78378378378379</v>
      </c>
      <c r="BA305" s="147">
        <f t="shared" ref="BA305" si="7548">IF(OR($H305=0,AZ305=0),0,AZ305/$H305)</f>
        <v>0.83783783783783794</v>
      </c>
      <c r="BB305" s="194">
        <f t="shared" si="7424"/>
        <v>100</v>
      </c>
      <c r="BC305" s="147">
        <f t="shared" ref="BC305" si="7549">IF(OR($H305=0,BB305=0),0,BB305/$H305)</f>
        <v>1</v>
      </c>
      <c r="BD305" s="194">
        <f t="shared" si="7426"/>
        <v>100</v>
      </c>
      <c r="BE305" s="147">
        <f t="shared" ref="BE305" si="7550">IF(OR($H305=0,BD305=0),0,BD305/$H305)</f>
        <v>1</v>
      </c>
      <c r="BF305" s="194">
        <f t="shared" si="7428"/>
        <v>100</v>
      </c>
      <c r="BG305" s="147">
        <f t="shared" ref="BG305" si="7551">IF(OR($H305=0,BF305=0),0,BF305/$H305)</f>
        <v>1</v>
      </c>
      <c r="BH305" s="194">
        <f t="shared" si="7430"/>
        <v>100</v>
      </c>
      <c r="BI305" s="147">
        <f t="shared" ref="BI305" si="7552">IF(OR($H305=0,BH305=0),0,BH305/$H305)</f>
        <v>1</v>
      </c>
      <c r="BJ305" s="194">
        <f t="shared" si="7432"/>
        <v>100</v>
      </c>
      <c r="BK305" s="147">
        <f t="shared" ref="BK305" si="7553">IF(OR($H305=0,BJ305=0),0,BJ305/$H305)</f>
        <v>1</v>
      </c>
      <c r="BL305" s="194">
        <f t="shared" si="7434"/>
        <v>100</v>
      </c>
      <c r="BM305" s="147">
        <f t="shared" ref="BM305" si="7554">IF(OR($H305=0,BL305=0),0,BL305/$H305)</f>
        <v>1</v>
      </c>
      <c r="BN305" s="194">
        <f t="shared" si="7436"/>
        <v>100</v>
      </c>
      <c r="BO305" s="147">
        <f t="shared" ref="BO305" si="7555">IF(OR($H305=0,BN305=0),0,BN305/$H305)</f>
        <v>1</v>
      </c>
      <c r="BP305" s="194">
        <f t="shared" si="7438"/>
        <v>100</v>
      </c>
      <c r="BQ305" s="147">
        <f t="shared" ref="BQ305" si="7556">IF(OR($H305=0,BP305=0),0,BP305/$H305)</f>
        <v>1</v>
      </c>
      <c r="BR305" s="194">
        <f t="shared" si="7440"/>
        <v>100</v>
      </c>
      <c r="BS305" s="147">
        <f t="shared" ref="BS305" si="7557">IF(OR($H305=0,BR305=0),0,BR305/$H305)</f>
        <v>1</v>
      </c>
      <c r="BT305" s="194">
        <f t="shared" si="7442"/>
        <v>100</v>
      </c>
      <c r="BU305" s="147">
        <f t="shared" si="7443"/>
        <v>1</v>
      </c>
      <c r="BV305" s="194">
        <f t="shared" si="7444"/>
        <v>100</v>
      </c>
      <c r="BW305" s="147">
        <f t="shared" si="7445"/>
        <v>1</v>
      </c>
      <c r="BX305" s="194">
        <f t="shared" si="7446"/>
        <v>100</v>
      </c>
      <c r="BY305" s="147">
        <f t="shared" si="7447"/>
        <v>1</v>
      </c>
      <c r="BZ305" s="194">
        <f t="shared" si="7448"/>
        <v>100</v>
      </c>
      <c r="CA305" s="147">
        <f t="shared" si="7449"/>
        <v>1</v>
      </c>
      <c r="CB305" s="194">
        <f t="shared" si="7450"/>
        <v>100</v>
      </c>
      <c r="CC305" s="147">
        <f t="shared" si="7451"/>
        <v>1</v>
      </c>
      <c r="CD305" s="194">
        <f t="shared" si="7452"/>
        <v>100</v>
      </c>
      <c r="CE305" s="147">
        <f t="shared" si="7453"/>
        <v>1</v>
      </c>
      <c r="CF305" s="194">
        <f t="shared" si="7454"/>
        <v>100</v>
      </c>
      <c r="CG305" s="147">
        <f t="shared" si="7455"/>
        <v>1</v>
      </c>
      <c r="CH305" s="194">
        <f t="shared" si="7456"/>
        <v>100</v>
      </c>
      <c r="CI305" s="147">
        <f t="shared" si="7457"/>
        <v>1</v>
      </c>
      <c r="CJ305" s="194">
        <f t="shared" si="7458"/>
        <v>100</v>
      </c>
      <c r="CK305" s="147">
        <f t="shared" si="7459"/>
        <v>1</v>
      </c>
      <c r="CL305" s="194">
        <f t="shared" si="7460"/>
        <v>100</v>
      </c>
      <c r="CM305" s="147">
        <f t="shared" si="7461"/>
        <v>1</v>
      </c>
    </row>
    <row r="306" spans="1:91" s="142" customFormat="1" ht="14.1" customHeight="1">
      <c r="A306" s="74">
        <f t="shared" si="6554"/>
        <v>444</v>
      </c>
      <c r="B306" s="173" t="s">
        <v>54</v>
      </c>
      <c r="C306" s="174"/>
      <c r="D306" s="140">
        <v>37</v>
      </c>
      <c r="E306" s="140">
        <v>37</v>
      </c>
      <c r="F306" s="175">
        <v>45303</v>
      </c>
      <c r="G306" s="175">
        <v>45339</v>
      </c>
      <c r="H306" s="144">
        <v>100</v>
      </c>
      <c r="I306" s="144">
        <v>100</v>
      </c>
      <c r="J306" s="145" t="s">
        <v>32</v>
      </c>
      <c r="K306" s="141">
        <f t="shared" si="7387"/>
        <v>100</v>
      </c>
      <c r="L306" s="55">
        <f t="shared" si="7388"/>
        <v>9.9730458221024262E-2</v>
      </c>
      <c r="M306" s="147">
        <f t="shared" si="7389"/>
        <v>1</v>
      </c>
      <c r="N306" s="148">
        <f t="shared" si="7390"/>
        <v>1</v>
      </c>
      <c r="O306" s="149">
        <f t="shared" si="6746"/>
        <v>0</v>
      </c>
      <c r="P306" s="150"/>
      <c r="T306" s="194">
        <f t="shared" si="7391"/>
        <v>0</v>
      </c>
      <c r="U306" s="147">
        <f t="shared" si="7392"/>
        <v>0</v>
      </c>
      <c r="V306" s="194">
        <f t="shared" si="7393"/>
        <v>0</v>
      </c>
      <c r="W306" s="147">
        <f t="shared" si="7392"/>
        <v>0</v>
      </c>
      <c r="X306" s="194">
        <f t="shared" si="7394"/>
        <v>0</v>
      </c>
      <c r="Y306" s="147">
        <f t="shared" ref="Y306" si="7558">IF(OR($H306=0,X306=0),0,X306/$H306)</f>
        <v>0</v>
      </c>
      <c r="Z306" s="194">
        <f t="shared" si="7396"/>
        <v>0</v>
      </c>
      <c r="AA306" s="147">
        <f t="shared" ref="AA306" si="7559">IF(OR($H306=0,Z306=0),0,Z306/$H306)</f>
        <v>0</v>
      </c>
      <c r="AB306" s="194">
        <f t="shared" si="7398"/>
        <v>0</v>
      </c>
      <c r="AC306" s="147">
        <f t="shared" ref="AC306" si="7560">IF(OR($H306=0,AB306=0),0,AB306/$H306)</f>
        <v>0</v>
      </c>
      <c r="AD306" s="194">
        <f t="shared" si="7400"/>
        <v>0</v>
      </c>
      <c r="AE306" s="147">
        <f t="shared" ref="AE306" si="7561">IF(OR($H306=0,AD306=0),0,AD306/$H306)</f>
        <v>0</v>
      </c>
      <c r="AF306" s="194">
        <f t="shared" si="7402"/>
        <v>0</v>
      </c>
      <c r="AG306" s="147">
        <f t="shared" ref="AG306" si="7562">IF(OR($H306=0,AF306=0),0,AF306/$H306)</f>
        <v>0</v>
      </c>
      <c r="AH306" s="194">
        <f t="shared" si="7404"/>
        <v>0</v>
      </c>
      <c r="AI306" s="147">
        <f t="shared" ref="AI306" si="7563">IF(OR($H306=0,AH306=0),0,AH306/$H306)</f>
        <v>0</v>
      </c>
      <c r="AJ306" s="194">
        <f t="shared" si="7406"/>
        <v>0</v>
      </c>
      <c r="AK306" s="147">
        <f t="shared" ref="AK306" si="7564">IF(OR($H306=0,AJ306=0),0,AJ306/$H306)</f>
        <v>0</v>
      </c>
      <c r="AL306" s="194">
        <f t="shared" si="7408"/>
        <v>0</v>
      </c>
      <c r="AM306" s="147">
        <f t="shared" ref="AM306" si="7565">IF(OR($H306=0,AL306=0),0,AL306/$H306)</f>
        <v>0</v>
      </c>
      <c r="AN306" s="194">
        <f t="shared" si="7410"/>
        <v>0</v>
      </c>
      <c r="AO306" s="147">
        <f t="shared" ref="AO306" si="7566">IF(OR($H306=0,AN306=0),0,AN306/$H306)</f>
        <v>0</v>
      </c>
      <c r="AP306" s="194">
        <f t="shared" si="7412"/>
        <v>0</v>
      </c>
      <c r="AQ306" s="147">
        <f t="shared" ref="AQ306" si="7567">IF(OR($H306=0,AP306=0),0,AP306/$H306)</f>
        <v>0</v>
      </c>
      <c r="AR306" s="194">
        <f t="shared" si="7414"/>
        <v>0</v>
      </c>
      <c r="AS306" s="147">
        <f t="shared" ref="AS306" si="7568">IF(OR($H306=0,AR306=0),0,AR306/$H306)</f>
        <v>0</v>
      </c>
      <c r="AT306" s="194">
        <f t="shared" si="7416"/>
        <v>18.918918918918919</v>
      </c>
      <c r="AU306" s="147">
        <f t="shared" ref="AU306" si="7569">IF(OR($H306=0,AT306=0),0,AT306/$H306)</f>
        <v>0.1891891891891892</v>
      </c>
      <c r="AV306" s="194">
        <f t="shared" si="7418"/>
        <v>37.837837837837839</v>
      </c>
      <c r="AW306" s="147">
        <f t="shared" ref="AW306" si="7570">IF(OR($H306=0,AV306=0),0,AV306/$H306)</f>
        <v>0.3783783783783784</v>
      </c>
      <c r="AX306" s="194">
        <f t="shared" si="7420"/>
        <v>56.756756756756765</v>
      </c>
      <c r="AY306" s="147">
        <f t="shared" ref="AY306" si="7571">IF(OR($H306=0,AX306=0),0,AX306/$H306)</f>
        <v>0.56756756756756765</v>
      </c>
      <c r="AZ306" s="194">
        <f t="shared" si="7422"/>
        <v>75.675675675675677</v>
      </c>
      <c r="BA306" s="147">
        <f t="shared" ref="BA306" si="7572">IF(OR($H306=0,AZ306=0),0,AZ306/$H306)</f>
        <v>0.7567567567567568</v>
      </c>
      <c r="BB306" s="194">
        <f t="shared" si="7424"/>
        <v>94.594594594594597</v>
      </c>
      <c r="BC306" s="147">
        <f t="shared" ref="BC306" si="7573">IF(OR($H306=0,BB306=0),0,BB306/$H306)</f>
        <v>0.94594594594594594</v>
      </c>
      <c r="BD306" s="194">
        <f t="shared" si="7426"/>
        <v>100</v>
      </c>
      <c r="BE306" s="147">
        <f t="shared" ref="BE306" si="7574">IF(OR($H306=0,BD306=0),0,BD306/$H306)</f>
        <v>1</v>
      </c>
      <c r="BF306" s="194">
        <f t="shared" si="7428"/>
        <v>100</v>
      </c>
      <c r="BG306" s="147">
        <f t="shared" ref="BG306" si="7575">IF(OR($H306=0,BF306=0),0,BF306/$H306)</f>
        <v>1</v>
      </c>
      <c r="BH306" s="194">
        <f t="shared" si="7430"/>
        <v>100</v>
      </c>
      <c r="BI306" s="147">
        <f t="shared" ref="BI306" si="7576">IF(OR($H306=0,BH306=0),0,BH306/$H306)</f>
        <v>1</v>
      </c>
      <c r="BJ306" s="194">
        <f t="shared" si="7432"/>
        <v>100</v>
      </c>
      <c r="BK306" s="147">
        <f t="shared" ref="BK306" si="7577">IF(OR($H306=0,BJ306=0),0,BJ306/$H306)</f>
        <v>1</v>
      </c>
      <c r="BL306" s="194">
        <f t="shared" si="7434"/>
        <v>100</v>
      </c>
      <c r="BM306" s="147">
        <f t="shared" ref="BM306" si="7578">IF(OR($H306=0,BL306=0),0,BL306/$H306)</f>
        <v>1</v>
      </c>
      <c r="BN306" s="194">
        <f t="shared" si="7436"/>
        <v>100</v>
      </c>
      <c r="BO306" s="147">
        <f t="shared" ref="BO306" si="7579">IF(OR($H306=0,BN306=0),0,BN306/$H306)</f>
        <v>1</v>
      </c>
      <c r="BP306" s="194">
        <f t="shared" si="7438"/>
        <v>100</v>
      </c>
      <c r="BQ306" s="147">
        <f t="shared" ref="BQ306" si="7580">IF(OR($H306=0,BP306=0),0,BP306/$H306)</f>
        <v>1</v>
      </c>
      <c r="BR306" s="194">
        <f t="shared" si="7440"/>
        <v>100</v>
      </c>
      <c r="BS306" s="147">
        <f t="shared" ref="BS306" si="7581">IF(OR($H306=0,BR306=0),0,BR306/$H306)</f>
        <v>1</v>
      </c>
      <c r="BT306" s="194">
        <f t="shared" si="7442"/>
        <v>100</v>
      </c>
      <c r="BU306" s="147">
        <f t="shared" si="7443"/>
        <v>1</v>
      </c>
      <c r="BV306" s="194">
        <f t="shared" si="7444"/>
        <v>100</v>
      </c>
      <c r="BW306" s="147">
        <f t="shared" si="7445"/>
        <v>1</v>
      </c>
      <c r="BX306" s="194">
        <f t="shared" si="7446"/>
        <v>100</v>
      </c>
      <c r="BY306" s="147">
        <f t="shared" si="7447"/>
        <v>1</v>
      </c>
      <c r="BZ306" s="194">
        <f t="shared" si="7448"/>
        <v>100</v>
      </c>
      <c r="CA306" s="147">
        <f t="shared" si="7449"/>
        <v>1</v>
      </c>
      <c r="CB306" s="194">
        <f t="shared" si="7450"/>
        <v>100</v>
      </c>
      <c r="CC306" s="147">
        <f t="shared" si="7451"/>
        <v>1</v>
      </c>
      <c r="CD306" s="194">
        <f t="shared" si="7452"/>
        <v>100</v>
      </c>
      <c r="CE306" s="147">
        <f t="shared" si="7453"/>
        <v>1</v>
      </c>
      <c r="CF306" s="194">
        <f t="shared" si="7454"/>
        <v>100</v>
      </c>
      <c r="CG306" s="147">
        <f t="shared" si="7455"/>
        <v>1</v>
      </c>
      <c r="CH306" s="194">
        <f t="shared" si="7456"/>
        <v>100</v>
      </c>
      <c r="CI306" s="147">
        <f t="shared" si="7457"/>
        <v>1</v>
      </c>
      <c r="CJ306" s="194">
        <f t="shared" si="7458"/>
        <v>100</v>
      </c>
      <c r="CK306" s="147">
        <f t="shared" si="7459"/>
        <v>1</v>
      </c>
      <c r="CL306" s="194">
        <f t="shared" si="7460"/>
        <v>100</v>
      </c>
      <c r="CM306" s="147">
        <f t="shared" si="7461"/>
        <v>1</v>
      </c>
    </row>
    <row r="307" spans="1:91" s="142" customFormat="1" ht="14.1" customHeight="1">
      <c r="A307" s="74">
        <f t="shared" si="6554"/>
        <v>445</v>
      </c>
      <c r="B307" s="173" t="s">
        <v>65</v>
      </c>
      <c r="C307" s="174"/>
      <c r="D307" s="140">
        <v>37</v>
      </c>
      <c r="E307" s="140">
        <v>37</v>
      </c>
      <c r="F307" s="175">
        <v>45306</v>
      </c>
      <c r="G307" s="175">
        <v>45342</v>
      </c>
      <c r="H307" s="144">
        <v>100</v>
      </c>
      <c r="I307" s="144">
        <v>100</v>
      </c>
      <c r="J307" s="145" t="s">
        <v>32</v>
      </c>
      <c r="K307" s="141">
        <f t="shared" si="7387"/>
        <v>100</v>
      </c>
      <c r="L307" s="55">
        <f t="shared" si="7388"/>
        <v>9.9730458221024262E-2</v>
      </c>
      <c r="M307" s="147">
        <f t="shared" si="7389"/>
        <v>1</v>
      </c>
      <c r="N307" s="148">
        <f t="shared" si="7390"/>
        <v>1</v>
      </c>
      <c r="O307" s="149">
        <f t="shared" si="6746"/>
        <v>0</v>
      </c>
      <c r="P307" s="150"/>
      <c r="T307" s="194">
        <f t="shared" si="7391"/>
        <v>0</v>
      </c>
      <c r="U307" s="147">
        <f t="shared" si="7392"/>
        <v>0</v>
      </c>
      <c r="V307" s="194">
        <f t="shared" si="7393"/>
        <v>0</v>
      </c>
      <c r="W307" s="147">
        <f t="shared" si="7392"/>
        <v>0</v>
      </c>
      <c r="X307" s="194">
        <f t="shared" si="7394"/>
        <v>0</v>
      </c>
      <c r="Y307" s="147">
        <f t="shared" ref="Y307" si="7582">IF(OR($H307=0,X307=0),0,X307/$H307)</f>
        <v>0</v>
      </c>
      <c r="Z307" s="194">
        <f t="shared" si="7396"/>
        <v>0</v>
      </c>
      <c r="AA307" s="147">
        <f t="shared" ref="AA307" si="7583">IF(OR($H307=0,Z307=0),0,Z307/$H307)</f>
        <v>0</v>
      </c>
      <c r="AB307" s="194">
        <f t="shared" si="7398"/>
        <v>0</v>
      </c>
      <c r="AC307" s="147">
        <f t="shared" ref="AC307" si="7584">IF(OR($H307=0,AB307=0),0,AB307/$H307)</f>
        <v>0</v>
      </c>
      <c r="AD307" s="194">
        <f t="shared" si="7400"/>
        <v>0</v>
      </c>
      <c r="AE307" s="147">
        <f t="shared" ref="AE307" si="7585">IF(OR($H307=0,AD307=0),0,AD307/$H307)</f>
        <v>0</v>
      </c>
      <c r="AF307" s="194">
        <f t="shared" si="7402"/>
        <v>0</v>
      </c>
      <c r="AG307" s="147">
        <f t="shared" ref="AG307" si="7586">IF(OR($H307=0,AF307=0),0,AF307/$H307)</f>
        <v>0</v>
      </c>
      <c r="AH307" s="194">
        <f t="shared" si="7404"/>
        <v>0</v>
      </c>
      <c r="AI307" s="147">
        <f t="shared" ref="AI307" si="7587">IF(OR($H307=0,AH307=0),0,AH307/$H307)</f>
        <v>0</v>
      </c>
      <c r="AJ307" s="194">
        <f t="shared" si="7406"/>
        <v>0</v>
      </c>
      <c r="AK307" s="147">
        <f t="shared" ref="AK307" si="7588">IF(OR($H307=0,AJ307=0),0,AJ307/$H307)</f>
        <v>0</v>
      </c>
      <c r="AL307" s="194">
        <f t="shared" si="7408"/>
        <v>0</v>
      </c>
      <c r="AM307" s="147">
        <f t="shared" ref="AM307" si="7589">IF(OR($H307=0,AL307=0),0,AL307/$H307)</f>
        <v>0</v>
      </c>
      <c r="AN307" s="194">
        <f t="shared" si="7410"/>
        <v>0</v>
      </c>
      <c r="AO307" s="147">
        <f t="shared" ref="AO307" si="7590">IF(OR($H307=0,AN307=0),0,AN307/$H307)</f>
        <v>0</v>
      </c>
      <c r="AP307" s="194">
        <f t="shared" si="7412"/>
        <v>0</v>
      </c>
      <c r="AQ307" s="147">
        <f t="shared" ref="AQ307" si="7591">IF(OR($H307=0,AP307=0),0,AP307/$H307)</f>
        <v>0</v>
      </c>
      <c r="AR307" s="194">
        <f t="shared" si="7414"/>
        <v>0</v>
      </c>
      <c r="AS307" s="147">
        <f t="shared" ref="AS307" si="7592">IF(OR($H307=0,AR307=0),0,AR307/$H307)</f>
        <v>0</v>
      </c>
      <c r="AT307" s="194">
        <f t="shared" si="7416"/>
        <v>10.810810810810811</v>
      </c>
      <c r="AU307" s="147">
        <f t="shared" ref="AU307" si="7593">IF(OR($H307=0,AT307=0),0,AT307/$H307)</f>
        <v>0.1081081081081081</v>
      </c>
      <c r="AV307" s="194">
        <f t="shared" si="7418"/>
        <v>29.72972972972973</v>
      </c>
      <c r="AW307" s="147">
        <f t="shared" ref="AW307" si="7594">IF(OR($H307=0,AV307=0),0,AV307/$H307)</f>
        <v>0.29729729729729731</v>
      </c>
      <c r="AX307" s="194">
        <f t="shared" si="7420"/>
        <v>48.648648648648653</v>
      </c>
      <c r="AY307" s="147">
        <f t="shared" ref="AY307" si="7595">IF(OR($H307=0,AX307=0),0,AX307/$H307)</f>
        <v>0.48648648648648651</v>
      </c>
      <c r="AZ307" s="194">
        <f t="shared" si="7422"/>
        <v>67.567567567567565</v>
      </c>
      <c r="BA307" s="147">
        <f t="shared" ref="BA307" si="7596">IF(OR($H307=0,AZ307=0),0,AZ307/$H307)</f>
        <v>0.67567567567567566</v>
      </c>
      <c r="BB307" s="194">
        <f t="shared" si="7424"/>
        <v>86.486486486486484</v>
      </c>
      <c r="BC307" s="147">
        <f t="shared" ref="BC307" si="7597">IF(OR($H307=0,BB307=0),0,BB307/$H307)</f>
        <v>0.8648648648648648</v>
      </c>
      <c r="BD307" s="194">
        <f t="shared" si="7426"/>
        <v>100</v>
      </c>
      <c r="BE307" s="147">
        <f t="shared" ref="BE307" si="7598">IF(OR($H307=0,BD307=0),0,BD307/$H307)</f>
        <v>1</v>
      </c>
      <c r="BF307" s="194">
        <f t="shared" si="7428"/>
        <v>100</v>
      </c>
      <c r="BG307" s="147">
        <f t="shared" ref="BG307" si="7599">IF(OR($H307=0,BF307=0),0,BF307/$H307)</f>
        <v>1</v>
      </c>
      <c r="BH307" s="194">
        <f t="shared" si="7430"/>
        <v>100</v>
      </c>
      <c r="BI307" s="147">
        <f t="shared" ref="BI307" si="7600">IF(OR($H307=0,BH307=0),0,BH307/$H307)</f>
        <v>1</v>
      </c>
      <c r="BJ307" s="194">
        <f t="shared" si="7432"/>
        <v>100</v>
      </c>
      <c r="BK307" s="147">
        <f t="shared" ref="BK307" si="7601">IF(OR($H307=0,BJ307=0),0,BJ307/$H307)</f>
        <v>1</v>
      </c>
      <c r="BL307" s="194">
        <f t="shared" si="7434"/>
        <v>100</v>
      </c>
      <c r="BM307" s="147">
        <f t="shared" ref="BM307" si="7602">IF(OR($H307=0,BL307=0),0,BL307/$H307)</f>
        <v>1</v>
      </c>
      <c r="BN307" s="194">
        <f t="shared" si="7436"/>
        <v>100</v>
      </c>
      <c r="BO307" s="147">
        <f t="shared" ref="BO307" si="7603">IF(OR($H307=0,BN307=0),0,BN307/$H307)</f>
        <v>1</v>
      </c>
      <c r="BP307" s="194">
        <f t="shared" si="7438"/>
        <v>100</v>
      </c>
      <c r="BQ307" s="147">
        <f t="shared" ref="BQ307" si="7604">IF(OR($H307=0,BP307=0),0,BP307/$H307)</f>
        <v>1</v>
      </c>
      <c r="BR307" s="194">
        <f t="shared" si="7440"/>
        <v>100</v>
      </c>
      <c r="BS307" s="147">
        <f t="shared" ref="BS307" si="7605">IF(OR($H307=0,BR307=0),0,BR307/$H307)</f>
        <v>1</v>
      </c>
      <c r="BT307" s="194">
        <f t="shared" si="7442"/>
        <v>100</v>
      </c>
      <c r="BU307" s="147">
        <f t="shared" si="7443"/>
        <v>1</v>
      </c>
      <c r="BV307" s="194">
        <f t="shared" si="7444"/>
        <v>100</v>
      </c>
      <c r="BW307" s="147">
        <f t="shared" si="7445"/>
        <v>1</v>
      </c>
      <c r="BX307" s="194">
        <f t="shared" si="7446"/>
        <v>100</v>
      </c>
      <c r="BY307" s="147">
        <f t="shared" si="7447"/>
        <v>1</v>
      </c>
      <c r="BZ307" s="194">
        <f t="shared" si="7448"/>
        <v>100</v>
      </c>
      <c r="CA307" s="147">
        <f t="shared" si="7449"/>
        <v>1</v>
      </c>
      <c r="CB307" s="194">
        <f t="shared" si="7450"/>
        <v>100</v>
      </c>
      <c r="CC307" s="147">
        <f t="shared" si="7451"/>
        <v>1</v>
      </c>
      <c r="CD307" s="194">
        <f t="shared" si="7452"/>
        <v>100</v>
      </c>
      <c r="CE307" s="147">
        <f t="shared" si="7453"/>
        <v>1</v>
      </c>
      <c r="CF307" s="194">
        <f t="shared" si="7454"/>
        <v>100</v>
      </c>
      <c r="CG307" s="147">
        <f t="shared" si="7455"/>
        <v>1</v>
      </c>
      <c r="CH307" s="194">
        <f t="shared" si="7456"/>
        <v>100</v>
      </c>
      <c r="CI307" s="147">
        <f t="shared" si="7457"/>
        <v>1</v>
      </c>
      <c r="CJ307" s="194">
        <f t="shared" si="7458"/>
        <v>100</v>
      </c>
      <c r="CK307" s="147">
        <f t="shared" si="7459"/>
        <v>1</v>
      </c>
      <c r="CL307" s="194">
        <f t="shared" si="7460"/>
        <v>100</v>
      </c>
      <c r="CM307" s="147">
        <f t="shared" si="7461"/>
        <v>1</v>
      </c>
    </row>
    <row r="308" spans="1:91" s="142" customFormat="1" ht="14.1" customHeight="1">
      <c r="A308" s="74">
        <f t="shared" si="6554"/>
        <v>446</v>
      </c>
      <c r="B308" s="173" t="s">
        <v>55</v>
      </c>
      <c r="C308" s="174"/>
      <c r="D308" s="140">
        <v>37</v>
      </c>
      <c r="E308" s="140">
        <v>37</v>
      </c>
      <c r="F308" s="175">
        <v>45309</v>
      </c>
      <c r="G308" s="175">
        <v>45345</v>
      </c>
      <c r="H308" s="144">
        <v>100</v>
      </c>
      <c r="I308" s="144">
        <v>100</v>
      </c>
      <c r="J308" s="145" t="s">
        <v>32</v>
      </c>
      <c r="K308" s="141">
        <f t="shared" si="7387"/>
        <v>100</v>
      </c>
      <c r="L308" s="55">
        <f t="shared" si="7388"/>
        <v>9.9730458221024262E-2</v>
      </c>
      <c r="M308" s="147">
        <f t="shared" si="7389"/>
        <v>1</v>
      </c>
      <c r="N308" s="148">
        <f t="shared" si="7390"/>
        <v>1</v>
      </c>
      <c r="O308" s="149">
        <f t="shared" si="6746"/>
        <v>0</v>
      </c>
      <c r="P308" s="150"/>
      <c r="T308" s="194">
        <f t="shared" si="7391"/>
        <v>0</v>
      </c>
      <c r="U308" s="147">
        <f t="shared" si="7392"/>
        <v>0</v>
      </c>
      <c r="V308" s="194">
        <f t="shared" si="7393"/>
        <v>0</v>
      </c>
      <c r="W308" s="147">
        <f t="shared" si="7392"/>
        <v>0</v>
      </c>
      <c r="X308" s="194">
        <f t="shared" si="7394"/>
        <v>0</v>
      </c>
      <c r="Y308" s="147">
        <f t="shared" ref="Y308" si="7606">IF(OR($H308=0,X308=0),0,X308/$H308)</f>
        <v>0</v>
      </c>
      <c r="Z308" s="194">
        <f t="shared" si="7396"/>
        <v>0</v>
      </c>
      <c r="AA308" s="147">
        <f t="shared" ref="AA308" si="7607">IF(OR($H308=0,Z308=0),0,Z308/$H308)</f>
        <v>0</v>
      </c>
      <c r="AB308" s="194">
        <f t="shared" si="7398"/>
        <v>0</v>
      </c>
      <c r="AC308" s="147">
        <f t="shared" ref="AC308" si="7608">IF(OR($H308=0,AB308=0),0,AB308/$H308)</f>
        <v>0</v>
      </c>
      <c r="AD308" s="194">
        <f t="shared" si="7400"/>
        <v>0</v>
      </c>
      <c r="AE308" s="147">
        <f t="shared" ref="AE308" si="7609">IF(OR($H308=0,AD308=0),0,AD308/$H308)</f>
        <v>0</v>
      </c>
      <c r="AF308" s="194">
        <f t="shared" si="7402"/>
        <v>0</v>
      </c>
      <c r="AG308" s="147">
        <f t="shared" ref="AG308" si="7610">IF(OR($H308=0,AF308=0),0,AF308/$H308)</f>
        <v>0</v>
      </c>
      <c r="AH308" s="194">
        <f t="shared" si="7404"/>
        <v>0</v>
      </c>
      <c r="AI308" s="147">
        <f t="shared" ref="AI308" si="7611">IF(OR($H308=0,AH308=0),0,AH308/$H308)</f>
        <v>0</v>
      </c>
      <c r="AJ308" s="194">
        <f t="shared" si="7406"/>
        <v>0</v>
      </c>
      <c r="AK308" s="147">
        <f t="shared" ref="AK308" si="7612">IF(OR($H308=0,AJ308=0),0,AJ308/$H308)</f>
        <v>0</v>
      </c>
      <c r="AL308" s="194">
        <f t="shared" si="7408"/>
        <v>0</v>
      </c>
      <c r="AM308" s="147">
        <f t="shared" ref="AM308" si="7613">IF(OR($H308=0,AL308=0),0,AL308/$H308)</f>
        <v>0</v>
      </c>
      <c r="AN308" s="194">
        <f t="shared" si="7410"/>
        <v>0</v>
      </c>
      <c r="AO308" s="147">
        <f t="shared" ref="AO308" si="7614">IF(OR($H308=0,AN308=0),0,AN308/$H308)</f>
        <v>0</v>
      </c>
      <c r="AP308" s="194">
        <f t="shared" si="7412"/>
        <v>0</v>
      </c>
      <c r="AQ308" s="147">
        <f t="shared" ref="AQ308" si="7615">IF(OR($H308=0,AP308=0),0,AP308/$H308)</f>
        <v>0</v>
      </c>
      <c r="AR308" s="194">
        <f t="shared" si="7414"/>
        <v>0</v>
      </c>
      <c r="AS308" s="147">
        <f t="shared" ref="AS308" si="7616">IF(OR($H308=0,AR308=0),0,AR308/$H308)</f>
        <v>0</v>
      </c>
      <c r="AT308" s="194">
        <f t="shared" si="7416"/>
        <v>2.7027027027027026</v>
      </c>
      <c r="AU308" s="147">
        <f t="shared" ref="AU308" si="7617">IF(OR($H308=0,AT308=0),0,AT308/$H308)</f>
        <v>2.7027027027027025E-2</v>
      </c>
      <c r="AV308" s="194">
        <f t="shared" si="7418"/>
        <v>21.621621621621621</v>
      </c>
      <c r="AW308" s="147">
        <f t="shared" ref="AW308" si="7618">IF(OR($H308=0,AV308=0),0,AV308/$H308)</f>
        <v>0.2162162162162162</v>
      </c>
      <c r="AX308" s="194">
        <f t="shared" si="7420"/>
        <v>40.54054054054054</v>
      </c>
      <c r="AY308" s="147">
        <f t="shared" ref="AY308" si="7619">IF(OR($H308=0,AX308=0),0,AX308/$H308)</f>
        <v>0.40540540540540543</v>
      </c>
      <c r="AZ308" s="194">
        <f t="shared" si="7422"/>
        <v>59.45945945945946</v>
      </c>
      <c r="BA308" s="147">
        <f t="shared" ref="BA308" si="7620">IF(OR($H308=0,AZ308=0),0,AZ308/$H308)</f>
        <v>0.59459459459459463</v>
      </c>
      <c r="BB308" s="194">
        <f t="shared" si="7424"/>
        <v>78.378378378378386</v>
      </c>
      <c r="BC308" s="147">
        <f t="shared" ref="BC308" si="7621">IF(OR($H308=0,BB308=0),0,BB308/$H308)</f>
        <v>0.78378378378378388</v>
      </c>
      <c r="BD308" s="194">
        <f t="shared" si="7426"/>
        <v>97.297297297297305</v>
      </c>
      <c r="BE308" s="147">
        <f t="shared" ref="BE308" si="7622">IF(OR($H308=0,BD308=0),0,BD308/$H308)</f>
        <v>0.97297297297297303</v>
      </c>
      <c r="BF308" s="194">
        <f t="shared" si="7428"/>
        <v>100</v>
      </c>
      <c r="BG308" s="147">
        <f t="shared" ref="BG308" si="7623">IF(OR($H308=0,BF308=0),0,BF308/$H308)</f>
        <v>1</v>
      </c>
      <c r="BH308" s="194">
        <f t="shared" si="7430"/>
        <v>100</v>
      </c>
      <c r="BI308" s="147">
        <f t="shared" ref="BI308" si="7624">IF(OR($H308=0,BH308=0),0,BH308/$H308)</f>
        <v>1</v>
      </c>
      <c r="BJ308" s="194">
        <f t="shared" si="7432"/>
        <v>100</v>
      </c>
      <c r="BK308" s="147">
        <f t="shared" ref="BK308" si="7625">IF(OR($H308=0,BJ308=0),0,BJ308/$H308)</f>
        <v>1</v>
      </c>
      <c r="BL308" s="194">
        <f t="shared" si="7434"/>
        <v>100</v>
      </c>
      <c r="BM308" s="147">
        <f t="shared" ref="BM308" si="7626">IF(OR($H308=0,BL308=0),0,BL308/$H308)</f>
        <v>1</v>
      </c>
      <c r="BN308" s="194">
        <f t="shared" si="7436"/>
        <v>100</v>
      </c>
      <c r="BO308" s="147">
        <f t="shared" ref="BO308" si="7627">IF(OR($H308=0,BN308=0),0,BN308/$H308)</f>
        <v>1</v>
      </c>
      <c r="BP308" s="194">
        <f t="shared" si="7438"/>
        <v>100</v>
      </c>
      <c r="BQ308" s="147">
        <f t="shared" ref="BQ308" si="7628">IF(OR($H308=0,BP308=0),0,BP308/$H308)</f>
        <v>1</v>
      </c>
      <c r="BR308" s="194">
        <f t="shared" si="7440"/>
        <v>100</v>
      </c>
      <c r="BS308" s="147">
        <f t="shared" ref="BS308" si="7629">IF(OR($H308=0,BR308=0),0,BR308/$H308)</f>
        <v>1</v>
      </c>
      <c r="BT308" s="194">
        <f t="shared" si="7442"/>
        <v>100</v>
      </c>
      <c r="BU308" s="147">
        <f t="shared" si="7443"/>
        <v>1</v>
      </c>
      <c r="BV308" s="194">
        <f t="shared" si="7444"/>
        <v>100</v>
      </c>
      <c r="BW308" s="147">
        <f t="shared" si="7445"/>
        <v>1</v>
      </c>
      <c r="BX308" s="194">
        <f t="shared" si="7446"/>
        <v>100</v>
      </c>
      <c r="BY308" s="147">
        <f t="shared" si="7447"/>
        <v>1</v>
      </c>
      <c r="BZ308" s="194">
        <f t="shared" si="7448"/>
        <v>100</v>
      </c>
      <c r="CA308" s="147">
        <f t="shared" si="7449"/>
        <v>1</v>
      </c>
      <c r="CB308" s="194">
        <f t="shared" si="7450"/>
        <v>100</v>
      </c>
      <c r="CC308" s="147">
        <f t="shared" si="7451"/>
        <v>1</v>
      </c>
      <c r="CD308" s="194">
        <f t="shared" si="7452"/>
        <v>100</v>
      </c>
      <c r="CE308" s="147">
        <f t="shared" si="7453"/>
        <v>1</v>
      </c>
      <c r="CF308" s="194">
        <f t="shared" si="7454"/>
        <v>100</v>
      </c>
      <c r="CG308" s="147">
        <f t="shared" si="7455"/>
        <v>1</v>
      </c>
      <c r="CH308" s="194">
        <f t="shared" si="7456"/>
        <v>100</v>
      </c>
      <c r="CI308" s="147">
        <f t="shared" si="7457"/>
        <v>1</v>
      </c>
      <c r="CJ308" s="194">
        <f t="shared" si="7458"/>
        <v>100</v>
      </c>
      <c r="CK308" s="147">
        <f t="shared" si="7459"/>
        <v>1</v>
      </c>
      <c r="CL308" s="194">
        <f t="shared" si="7460"/>
        <v>100</v>
      </c>
      <c r="CM308" s="147">
        <f t="shared" si="7461"/>
        <v>1</v>
      </c>
    </row>
    <row r="309" spans="1:91" s="142" customFormat="1" ht="14.1" customHeight="1">
      <c r="A309" s="74">
        <f t="shared" si="6554"/>
        <v>447</v>
      </c>
      <c r="B309" s="173" t="s">
        <v>56</v>
      </c>
      <c r="C309" s="174"/>
      <c r="D309" s="140">
        <v>37</v>
      </c>
      <c r="E309" s="140">
        <v>37</v>
      </c>
      <c r="F309" s="175">
        <v>45313</v>
      </c>
      <c r="G309" s="175">
        <v>45349</v>
      </c>
      <c r="H309" s="144">
        <v>100</v>
      </c>
      <c r="I309" s="144">
        <v>100</v>
      </c>
      <c r="J309" s="145" t="s">
        <v>32</v>
      </c>
      <c r="K309" s="141">
        <f t="shared" si="7387"/>
        <v>100</v>
      </c>
      <c r="L309" s="55">
        <f t="shared" si="7388"/>
        <v>9.9730458221024262E-2</v>
      </c>
      <c r="M309" s="147">
        <f t="shared" si="7389"/>
        <v>1</v>
      </c>
      <c r="N309" s="148">
        <f t="shared" si="7390"/>
        <v>1</v>
      </c>
      <c r="O309" s="149">
        <f t="shared" si="6746"/>
        <v>0</v>
      </c>
      <c r="P309" s="150"/>
      <c r="T309" s="194">
        <f t="shared" si="7391"/>
        <v>0</v>
      </c>
      <c r="U309" s="147">
        <f t="shared" si="7392"/>
        <v>0</v>
      </c>
      <c r="V309" s="194">
        <f t="shared" si="7393"/>
        <v>0</v>
      </c>
      <c r="W309" s="147">
        <f t="shared" si="7392"/>
        <v>0</v>
      </c>
      <c r="X309" s="194">
        <f t="shared" si="7394"/>
        <v>0</v>
      </c>
      <c r="Y309" s="147">
        <f t="shared" ref="Y309" si="7630">IF(OR($H309=0,X309=0),0,X309/$H309)</f>
        <v>0</v>
      </c>
      <c r="Z309" s="194">
        <f t="shared" si="7396"/>
        <v>0</v>
      </c>
      <c r="AA309" s="147">
        <f t="shared" ref="AA309" si="7631">IF(OR($H309=0,Z309=0),0,Z309/$H309)</f>
        <v>0</v>
      </c>
      <c r="AB309" s="194">
        <f t="shared" si="7398"/>
        <v>0</v>
      </c>
      <c r="AC309" s="147">
        <f t="shared" ref="AC309" si="7632">IF(OR($H309=0,AB309=0),0,AB309/$H309)</f>
        <v>0</v>
      </c>
      <c r="AD309" s="194">
        <f t="shared" si="7400"/>
        <v>0</v>
      </c>
      <c r="AE309" s="147">
        <f t="shared" ref="AE309" si="7633">IF(OR($H309=0,AD309=0),0,AD309/$H309)</f>
        <v>0</v>
      </c>
      <c r="AF309" s="194">
        <f t="shared" si="7402"/>
        <v>0</v>
      </c>
      <c r="AG309" s="147">
        <f t="shared" ref="AG309" si="7634">IF(OR($H309=0,AF309=0),0,AF309/$H309)</f>
        <v>0</v>
      </c>
      <c r="AH309" s="194">
        <f t="shared" si="7404"/>
        <v>0</v>
      </c>
      <c r="AI309" s="147">
        <f t="shared" ref="AI309" si="7635">IF(OR($H309=0,AH309=0),0,AH309/$H309)</f>
        <v>0</v>
      </c>
      <c r="AJ309" s="194">
        <f t="shared" si="7406"/>
        <v>0</v>
      </c>
      <c r="AK309" s="147">
        <f t="shared" ref="AK309" si="7636">IF(OR($H309=0,AJ309=0),0,AJ309/$H309)</f>
        <v>0</v>
      </c>
      <c r="AL309" s="194">
        <f t="shared" si="7408"/>
        <v>0</v>
      </c>
      <c r="AM309" s="147">
        <f t="shared" ref="AM309" si="7637">IF(OR($H309=0,AL309=0),0,AL309/$H309)</f>
        <v>0</v>
      </c>
      <c r="AN309" s="194">
        <f t="shared" si="7410"/>
        <v>0</v>
      </c>
      <c r="AO309" s="147">
        <f t="shared" ref="AO309" si="7638">IF(OR($H309=0,AN309=0),0,AN309/$H309)</f>
        <v>0</v>
      </c>
      <c r="AP309" s="194">
        <f t="shared" si="7412"/>
        <v>0</v>
      </c>
      <c r="AQ309" s="147">
        <f t="shared" ref="AQ309" si="7639">IF(OR($H309=0,AP309=0),0,AP309/$H309)</f>
        <v>0</v>
      </c>
      <c r="AR309" s="194">
        <f t="shared" si="7414"/>
        <v>0</v>
      </c>
      <c r="AS309" s="147">
        <f t="shared" ref="AS309" si="7640">IF(OR($H309=0,AR309=0),0,AR309/$H309)</f>
        <v>0</v>
      </c>
      <c r="AT309" s="194">
        <f t="shared" si="7416"/>
        <v>0</v>
      </c>
      <c r="AU309" s="147">
        <f t="shared" ref="AU309" si="7641">IF(OR($H309=0,AT309=0),0,AT309/$H309)</f>
        <v>0</v>
      </c>
      <c r="AV309" s="194">
        <f t="shared" si="7418"/>
        <v>10.810810810810811</v>
      </c>
      <c r="AW309" s="147">
        <f t="shared" ref="AW309" si="7642">IF(OR($H309=0,AV309=0),0,AV309/$H309)</f>
        <v>0.1081081081081081</v>
      </c>
      <c r="AX309" s="194">
        <f t="shared" si="7420"/>
        <v>29.72972972972973</v>
      </c>
      <c r="AY309" s="147">
        <f t="shared" ref="AY309" si="7643">IF(OR($H309=0,AX309=0),0,AX309/$H309)</f>
        <v>0.29729729729729731</v>
      </c>
      <c r="AZ309" s="194">
        <f t="shared" si="7422"/>
        <v>48.648648648648653</v>
      </c>
      <c r="BA309" s="147">
        <f t="shared" ref="BA309" si="7644">IF(OR($H309=0,AZ309=0),0,AZ309/$H309)</f>
        <v>0.48648648648648651</v>
      </c>
      <c r="BB309" s="194">
        <f t="shared" si="7424"/>
        <v>67.567567567567565</v>
      </c>
      <c r="BC309" s="147">
        <f t="shared" ref="BC309" si="7645">IF(OR($H309=0,BB309=0),0,BB309/$H309)</f>
        <v>0.67567567567567566</v>
      </c>
      <c r="BD309" s="194">
        <f t="shared" si="7426"/>
        <v>86.486486486486484</v>
      </c>
      <c r="BE309" s="147">
        <f t="shared" ref="BE309" si="7646">IF(OR($H309=0,BD309=0),0,BD309/$H309)</f>
        <v>0.8648648648648648</v>
      </c>
      <c r="BF309" s="194">
        <f t="shared" si="7428"/>
        <v>100</v>
      </c>
      <c r="BG309" s="147">
        <f t="shared" ref="BG309" si="7647">IF(OR($H309=0,BF309=0),0,BF309/$H309)</f>
        <v>1</v>
      </c>
      <c r="BH309" s="194">
        <f t="shared" si="7430"/>
        <v>100</v>
      </c>
      <c r="BI309" s="147">
        <f t="shared" ref="BI309" si="7648">IF(OR($H309=0,BH309=0),0,BH309/$H309)</f>
        <v>1</v>
      </c>
      <c r="BJ309" s="194">
        <f t="shared" si="7432"/>
        <v>100</v>
      </c>
      <c r="BK309" s="147">
        <f t="shared" ref="BK309" si="7649">IF(OR($H309=0,BJ309=0),0,BJ309/$H309)</f>
        <v>1</v>
      </c>
      <c r="BL309" s="194">
        <f t="shared" si="7434"/>
        <v>100</v>
      </c>
      <c r="BM309" s="147">
        <f t="shared" ref="BM309" si="7650">IF(OR($H309=0,BL309=0),0,BL309/$H309)</f>
        <v>1</v>
      </c>
      <c r="BN309" s="194">
        <f t="shared" si="7436"/>
        <v>100</v>
      </c>
      <c r="BO309" s="147">
        <f t="shared" ref="BO309" si="7651">IF(OR($H309=0,BN309=0),0,BN309/$H309)</f>
        <v>1</v>
      </c>
      <c r="BP309" s="194">
        <f t="shared" si="7438"/>
        <v>100</v>
      </c>
      <c r="BQ309" s="147">
        <f t="shared" ref="BQ309" si="7652">IF(OR($H309=0,BP309=0),0,BP309/$H309)</f>
        <v>1</v>
      </c>
      <c r="BR309" s="194">
        <f t="shared" si="7440"/>
        <v>100</v>
      </c>
      <c r="BS309" s="147">
        <f t="shared" ref="BS309" si="7653">IF(OR($H309=0,BR309=0),0,BR309/$H309)</f>
        <v>1</v>
      </c>
      <c r="BT309" s="194">
        <f t="shared" si="7442"/>
        <v>100</v>
      </c>
      <c r="BU309" s="147">
        <f t="shared" si="7443"/>
        <v>1</v>
      </c>
      <c r="BV309" s="194">
        <f t="shared" si="7444"/>
        <v>100</v>
      </c>
      <c r="BW309" s="147">
        <f t="shared" si="7445"/>
        <v>1</v>
      </c>
      <c r="BX309" s="194">
        <f t="shared" si="7446"/>
        <v>100</v>
      </c>
      <c r="BY309" s="147">
        <f t="shared" si="7447"/>
        <v>1</v>
      </c>
      <c r="BZ309" s="194">
        <f t="shared" si="7448"/>
        <v>100</v>
      </c>
      <c r="CA309" s="147">
        <f t="shared" si="7449"/>
        <v>1</v>
      </c>
      <c r="CB309" s="194">
        <f t="shared" si="7450"/>
        <v>100</v>
      </c>
      <c r="CC309" s="147">
        <f t="shared" si="7451"/>
        <v>1</v>
      </c>
      <c r="CD309" s="194">
        <f t="shared" si="7452"/>
        <v>100</v>
      </c>
      <c r="CE309" s="147">
        <f t="shared" si="7453"/>
        <v>1</v>
      </c>
      <c r="CF309" s="194">
        <f t="shared" si="7454"/>
        <v>100</v>
      </c>
      <c r="CG309" s="147">
        <f t="shared" si="7455"/>
        <v>1</v>
      </c>
      <c r="CH309" s="194">
        <f t="shared" si="7456"/>
        <v>100</v>
      </c>
      <c r="CI309" s="147">
        <f t="shared" si="7457"/>
        <v>1</v>
      </c>
      <c r="CJ309" s="194">
        <f t="shared" si="7458"/>
        <v>100</v>
      </c>
      <c r="CK309" s="147">
        <f t="shared" si="7459"/>
        <v>1</v>
      </c>
      <c r="CL309" s="194">
        <f t="shared" si="7460"/>
        <v>100</v>
      </c>
      <c r="CM309" s="147">
        <f t="shared" si="7461"/>
        <v>1</v>
      </c>
    </row>
    <row r="310" spans="1:91" s="142" customFormat="1" ht="14.1" customHeight="1">
      <c r="A310" s="74">
        <f t="shared" si="6554"/>
        <v>448</v>
      </c>
      <c r="B310" s="173" t="s">
        <v>57</v>
      </c>
      <c r="C310" s="174"/>
      <c r="D310" s="140">
        <v>37</v>
      </c>
      <c r="E310" s="140">
        <v>37</v>
      </c>
      <c r="F310" s="175">
        <v>45314</v>
      </c>
      <c r="G310" s="175">
        <v>45350</v>
      </c>
      <c r="H310" s="144">
        <v>100</v>
      </c>
      <c r="I310" s="144">
        <v>100</v>
      </c>
      <c r="J310" s="145" t="s">
        <v>32</v>
      </c>
      <c r="K310" s="141">
        <f t="shared" si="7387"/>
        <v>100</v>
      </c>
      <c r="L310" s="55">
        <f t="shared" si="7388"/>
        <v>9.9730458221024262E-2</v>
      </c>
      <c r="M310" s="147">
        <f t="shared" si="7389"/>
        <v>1</v>
      </c>
      <c r="N310" s="148">
        <f t="shared" si="7390"/>
        <v>1</v>
      </c>
      <c r="O310" s="149">
        <f t="shared" si="6746"/>
        <v>0</v>
      </c>
      <c r="P310" s="150"/>
      <c r="T310" s="194">
        <f t="shared" si="7391"/>
        <v>0</v>
      </c>
      <c r="U310" s="147">
        <f t="shared" si="7392"/>
        <v>0</v>
      </c>
      <c r="V310" s="194">
        <f t="shared" si="7393"/>
        <v>0</v>
      </c>
      <c r="W310" s="147">
        <f t="shared" si="7392"/>
        <v>0</v>
      </c>
      <c r="X310" s="194">
        <f t="shared" si="7394"/>
        <v>0</v>
      </c>
      <c r="Y310" s="147">
        <f t="shared" ref="Y310" si="7654">IF(OR($H310=0,X310=0),0,X310/$H310)</f>
        <v>0</v>
      </c>
      <c r="Z310" s="194">
        <f t="shared" si="7396"/>
        <v>0</v>
      </c>
      <c r="AA310" s="147">
        <f t="shared" ref="AA310" si="7655">IF(OR($H310=0,Z310=0),0,Z310/$H310)</f>
        <v>0</v>
      </c>
      <c r="AB310" s="194">
        <f t="shared" si="7398"/>
        <v>0</v>
      </c>
      <c r="AC310" s="147">
        <f t="shared" ref="AC310" si="7656">IF(OR($H310=0,AB310=0),0,AB310/$H310)</f>
        <v>0</v>
      </c>
      <c r="AD310" s="194">
        <f t="shared" si="7400"/>
        <v>0</v>
      </c>
      <c r="AE310" s="147">
        <f t="shared" ref="AE310" si="7657">IF(OR($H310=0,AD310=0),0,AD310/$H310)</f>
        <v>0</v>
      </c>
      <c r="AF310" s="194">
        <f t="shared" si="7402"/>
        <v>0</v>
      </c>
      <c r="AG310" s="147">
        <f t="shared" ref="AG310" si="7658">IF(OR($H310=0,AF310=0),0,AF310/$H310)</f>
        <v>0</v>
      </c>
      <c r="AH310" s="194">
        <f t="shared" si="7404"/>
        <v>0</v>
      </c>
      <c r="AI310" s="147">
        <f t="shared" ref="AI310" si="7659">IF(OR($H310=0,AH310=0),0,AH310/$H310)</f>
        <v>0</v>
      </c>
      <c r="AJ310" s="194">
        <f t="shared" si="7406"/>
        <v>0</v>
      </c>
      <c r="AK310" s="147">
        <f t="shared" ref="AK310" si="7660">IF(OR($H310=0,AJ310=0),0,AJ310/$H310)</f>
        <v>0</v>
      </c>
      <c r="AL310" s="194">
        <f t="shared" si="7408"/>
        <v>0</v>
      </c>
      <c r="AM310" s="147">
        <f t="shared" ref="AM310" si="7661">IF(OR($H310=0,AL310=0),0,AL310/$H310)</f>
        <v>0</v>
      </c>
      <c r="AN310" s="194">
        <f t="shared" si="7410"/>
        <v>0</v>
      </c>
      <c r="AO310" s="147">
        <f t="shared" ref="AO310" si="7662">IF(OR($H310=0,AN310=0),0,AN310/$H310)</f>
        <v>0</v>
      </c>
      <c r="AP310" s="194">
        <f t="shared" si="7412"/>
        <v>0</v>
      </c>
      <c r="AQ310" s="147">
        <f t="shared" ref="AQ310" si="7663">IF(OR($H310=0,AP310=0),0,AP310/$H310)</f>
        <v>0</v>
      </c>
      <c r="AR310" s="194">
        <f t="shared" si="7414"/>
        <v>0</v>
      </c>
      <c r="AS310" s="147">
        <f t="shared" ref="AS310" si="7664">IF(OR($H310=0,AR310=0),0,AR310/$H310)</f>
        <v>0</v>
      </c>
      <c r="AT310" s="194">
        <f t="shared" si="7416"/>
        <v>0</v>
      </c>
      <c r="AU310" s="147">
        <f t="shared" ref="AU310" si="7665">IF(OR($H310=0,AT310=0),0,AT310/$H310)</f>
        <v>0</v>
      </c>
      <c r="AV310" s="194">
        <f t="shared" si="7418"/>
        <v>8.1081081081081088</v>
      </c>
      <c r="AW310" s="147">
        <f t="shared" ref="AW310" si="7666">IF(OR($H310=0,AV310=0),0,AV310/$H310)</f>
        <v>8.1081081081081086E-2</v>
      </c>
      <c r="AX310" s="194">
        <f t="shared" si="7420"/>
        <v>27.027027027027028</v>
      </c>
      <c r="AY310" s="147">
        <f t="shared" ref="AY310" si="7667">IF(OR($H310=0,AX310=0),0,AX310/$H310)</f>
        <v>0.27027027027027029</v>
      </c>
      <c r="AZ310" s="194">
        <f t="shared" si="7422"/>
        <v>45.945945945945951</v>
      </c>
      <c r="BA310" s="147">
        <f t="shared" ref="BA310" si="7668">IF(OR($H310=0,AZ310=0),0,AZ310/$H310)</f>
        <v>0.45945945945945948</v>
      </c>
      <c r="BB310" s="194">
        <f t="shared" si="7424"/>
        <v>64.86486486486487</v>
      </c>
      <c r="BC310" s="147">
        <f t="shared" ref="BC310" si="7669">IF(OR($H310=0,BB310=0),0,BB310/$H310)</f>
        <v>0.64864864864864868</v>
      </c>
      <c r="BD310" s="194">
        <f t="shared" si="7426"/>
        <v>83.78378378378379</v>
      </c>
      <c r="BE310" s="147">
        <f t="shared" ref="BE310" si="7670">IF(OR($H310=0,BD310=0),0,BD310/$H310)</f>
        <v>0.83783783783783794</v>
      </c>
      <c r="BF310" s="194">
        <f t="shared" si="7428"/>
        <v>100</v>
      </c>
      <c r="BG310" s="147">
        <f t="shared" ref="BG310" si="7671">IF(OR($H310=0,BF310=0),0,BF310/$H310)</f>
        <v>1</v>
      </c>
      <c r="BH310" s="194">
        <f t="shared" si="7430"/>
        <v>100</v>
      </c>
      <c r="BI310" s="147">
        <f t="shared" ref="BI310" si="7672">IF(OR($H310=0,BH310=0),0,BH310/$H310)</f>
        <v>1</v>
      </c>
      <c r="BJ310" s="194">
        <f t="shared" si="7432"/>
        <v>100</v>
      </c>
      <c r="BK310" s="147">
        <f t="shared" ref="BK310" si="7673">IF(OR($H310=0,BJ310=0),0,BJ310/$H310)</f>
        <v>1</v>
      </c>
      <c r="BL310" s="194">
        <f t="shared" si="7434"/>
        <v>100</v>
      </c>
      <c r="BM310" s="147">
        <f t="shared" ref="BM310" si="7674">IF(OR($H310=0,BL310=0),0,BL310/$H310)</f>
        <v>1</v>
      </c>
      <c r="BN310" s="194">
        <f t="shared" si="7436"/>
        <v>100</v>
      </c>
      <c r="BO310" s="147">
        <f t="shared" ref="BO310" si="7675">IF(OR($H310=0,BN310=0),0,BN310/$H310)</f>
        <v>1</v>
      </c>
      <c r="BP310" s="194">
        <f t="shared" si="7438"/>
        <v>100</v>
      </c>
      <c r="BQ310" s="147">
        <f t="shared" ref="BQ310" si="7676">IF(OR($H310=0,BP310=0),0,BP310/$H310)</f>
        <v>1</v>
      </c>
      <c r="BR310" s="194">
        <f t="shared" si="7440"/>
        <v>100</v>
      </c>
      <c r="BS310" s="147">
        <f t="shared" ref="BS310" si="7677">IF(OR($H310=0,BR310=0),0,BR310/$H310)</f>
        <v>1</v>
      </c>
      <c r="BT310" s="194">
        <f t="shared" si="7442"/>
        <v>100</v>
      </c>
      <c r="BU310" s="147">
        <f t="shared" si="7443"/>
        <v>1</v>
      </c>
      <c r="BV310" s="194">
        <f t="shared" si="7444"/>
        <v>100</v>
      </c>
      <c r="BW310" s="147">
        <f t="shared" si="7445"/>
        <v>1</v>
      </c>
      <c r="BX310" s="194">
        <f t="shared" si="7446"/>
        <v>100</v>
      </c>
      <c r="BY310" s="147">
        <f t="shared" si="7447"/>
        <v>1</v>
      </c>
      <c r="BZ310" s="194">
        <f t="shared" si="7448"/>
        <v>100</v>
      </c>
      <c r="CA310" s="147">
        <f t="shared" si="7449"/>
        <v>1</v>
      </c>
      <c r="CB310" s="194">
        <f t="shared" si="7450"/>
        <v>100</v>
      </c>
      <c r="CC310" s="147">
        <f t="shared" si="7451"/>
        <v>1</v>
      </c>
      <c r="CD310" s="194">
        <f t="shared" si="7452"/>
        <v>100</v>
      </c>
      <c r="CE310" s="147">
        <f t="shared" si="7453"/>
        <v>1</v>
      </c>
      <c r="CF310" s="194">
        <f t="shared" si="7454"/>
        <v>100</v>
      </c>
      <c r="CG310" s="147">
        <f t="shared" si="7455"/>
        <v>1</v>
      </c>
      <c r="CH310" s="194">
        <f t="shared" si="7456"/>
        <v>100</v>
      </c>
      <c r="CI310" s="147">
        <f t="shared" si="7457"/>
        <v>1</v>
      </c>
      <c r="CJ310" s="194">
        <f t="shared" si="7458"/>
        <v>100</v>
      </c>
      <c r="CK310" s="147">
        <f t="shared" si="7459"/>
        <v>1</v>
      </c>
      <c r="CL310" s="194">
        <f t="shared" si="7460"/>
        <v>100</v>
      </c>
      <c r="CM310" s="147">
        <f t="shared" si="7461"/>
        <v>1</v>
      </c>
    </row>
    <row r="311" spans="1:91" s="142" customFormat="1" ht="14.1" customHeight="1">
      <c r="A311" s="74">
        <f t="shared" si="6554"/>
        <v>449</v>
      </c>
      <c r="B311" s="173" t="s">
        <v>110</v>
      </c>
      <c r="C311" s="174"/>
      <c r="D311" s="140">
        <v>0</v>
      </c>
      <c r="E311" s="140">
        <v>1</v>
      </c>
      <c r="F311" s="175">
        <v>45350</v>
      </c>
      <c r="G311" s="175">
        <v>45350</v>
      </c>
      <c r="H311" s="144">
        <v>100</v>
      </c>
      <c r="I311" s="144">
        <v>100</v>
      </c>
      <c r="J311" s="145" t="s">
        <v>32</v>
      </c>
      <c r="K311" s="141">
        <f t="shared" si="7387"/>
        <v>100</v>
      </c>
      <c r="L311" s="55">
        <f t="shared" si="7388"/>
        <v>0</v>
      </c>
      <c r="M311" s="147">
        <f t="shared" si="7389"/>
        <v>1</v>
      </c>
      <c r="N311" s="148">
        <f t="shared" si="7390"/>
        <v>1</v>
      </c>
      <c r="O311" s="149">
        <f t="shared" si="6746"/>
        <v>0</v>
      </c>
      <c r="P311" s="150"/>
      <c r="T311" s="194">
        <f t="shared" si="7391"/>
        <v>0</v>
      </c>
      <c r="U311" s="147">
        <f t="shared" si="7392"/>
        <v>0</v>
      </c>
      <c r="V311" s="194">
        <f t="shared" si="7393"/>
        <v>0</v>
      </c>
      <c r="W311" s="147">
        <f t="shared" si="7392"/>
        <v>0</v>
      </c>
      <c r="X311" s="194">
        <f t="shared" si="7394"/>
        <v>0</v>
      </c>
      <c r="Y311" s="147">
        <f t="shared" ref="Y311" si="7678">IF(OR($H311=0,X311=0),0,X311/$H311)</f>
        <v>0</v>
      </c>
      <c r="Z311" s="194">
        <f t="shared" si="7396"/>
        <v>0</v>
      </c>
      <c r="AA311" s="147">
        <f t="shared" ref="AA311" si="7679">IF(OR($H311=0,Z311=0),0,Z311/$H311)</f>
        <v>0</v>
      </c>
      <c r="AB311" s="194">
        <f t="shared" si="7398"/>
        <v>0</v>
      </c>
      <c r="AC311" s="147">
        <f t="shared" ref="AC311" si="7680">IF(OR($H311=0,AB311=0),0,AB311/$H311)</f>
        <v>0</v>
      </c>
      <c r="AD311" s="194">
        <f t="shared" si="7400"/>
        <v>0</v>
      </c>
      <c r="AE311" s="147">
        <f t="shared" ref="AE311" si="7681">IF(OR($H311=0,AD311=0),0,AD311/$H311)</f>
        <v>0</v>
      </c>
      <c r="AF311" s="194">
        <f t="shared" si="7402"/>
        <v>0</v>
      </c>
      <c r="AG311" s="147">
        <f t="shared" ref="AG311" si="7682">IF(OR($H311=0,AF311=0),0,AF311/$H311)</f>
        <v>0</v>
      </c>
      <c r="AH311" s="194">
        <f t="shared" si="7404"/>
        <v>0</v>
      </c>
      <c r="AI311" s="147">
        <f t="shared" ref="AI311" si="7683">IF(OR($H311=0,AH311=0),0,AH311/$H311)</f>
        <v>0</v>
      </c>
      <c r="AJ311" s="194">
        <f t="shared" si="7406"/>
        <v>0</v>
      </c>
      <c r="AK311" s="147">
        <f t="shared" ref="AK311" si="7684">IF(OR($H311=0,AJ311=0),0,AJ311/$H311)</f>
        <v>0</v>
      </c>
      <c r="AL311" s="194">
        <f t="shared" si="7408"/>
        <v>0</v>
      </c>
      <c r="AM311" s="147">
        <f t="shared" ref="AM311" si="7685">IF(OR($H311=0,AL311=0),0,AL311/$H311)</f>
        <v>0</v>
      </c>
      <c r="AN311" s="194">
        <f t="shared" si="7410"/>
        <v>0</v>
      </c>
      <c r="AO311" s="147">
        <f t="shared" ref="AO311" si="7686">IF(OR($H311=0,AN311=0),0,AN311/$H311)</f>
        <v>0</v>
      </c>
      <c r="AP311" s="194">
        <f t="shared" si="7412"/>
        <v>0</v>
      </c>
      <c r="AQ311" s="147">
        <f t="shared" ref="AQ311" si="7687">IF(OR($H311=0,AP311=0),0,AP311/$H311)</f>
        <v>0</v>
      </c>
      <c r="AR311" s="194">
        <f t="shared" si="7414"/>
        <v>0</v>
      </c>
      <c r="AS311" s="147">
        <f t="shared" ref="AS311" si="7688">IF(OR($H311=0,AR311=0),0,AR311/$H311)</f>
        <v>0</v>
      </c>
      <c r="AT311" s="194">
        <f t="shared" si="7416"/>
        <v>0</v>
      </c>
      <c r="AU311" s="147">
        <f t="shared" ref="AU311" si="7689">IF(OR($H311=0,AT311=0),0,AT311/$H311)</f>
        <v>0</v>
      </c>
      <c r="AV311" s="194">
        <f t="shared" si="7418"/>
        <v>0</v>
      </c>
      <c r="AW311" s="147">
        <f t="shared" ref="AW311" si="7690">IF(OR($H311=0,AV311=0),0,AV311/$H311)</f>
        <v>0</v>
      </c>
      <c r="AX311" s="194">
        <f t="shared" si="7420"/>
        <v>0</v>
      </c>
      <c r="AY311" s="147">
        <f t="shared" ref="AY311" si="7691">IF(OR($H311=0,AX311=0),0,AX311/$H311)</f>
        <v>0</v>
      </c>
      <c r="AZ311" s="194">
        <f t="shared" si="7422"/>
        <v>0</v>
      </c>
      <c r="BA311" s="147">
        <f t="shared" ref="BA311" si="7692">IF(OR($H311=0,AZ311=0),0,AZ311/$H311)</f>
        <v>0</v>
      </c>
      <c r="BB311" s="194">
        <f t="shared" si="7424"/>
        <v>0</v>
      </c>
      <c r="BC311" s="147">
        <f t="shared" ref="BC311" si="7693">IF(OR($H311=0,BB311=0),0,BB311/$H311)</f>
        <v>0</v>
      </c>
      <c r="BD311" s="194">
        <f t="shared" si="7426"/>
        <v>0</v>
      </c>
      <c r="BE311" s="147">
        <f t="shared" ref="BE311" si="7694">IF(OR($H311=0,BD311=0),0,BD311/$H311)</f>
        <v>0</v>
      </c>
      <c r="BF311" s="194">
        <f t="shared" si="7428"/>
        <v>100</v>
      </c>
      <c r="BG311" s="147">
        <f t="shared" ref="BG311" si="7695">IF(OR($H311=0,BF311=0),0,BF311/$H311)</f>
        <v>1</v>
      </c>
      <c r="BH311" s="194">
        <f t="shared" si="7430"/>
        <v>100</v>
      </c>
      <c r="BI311" s="147">
        <f t="shared" ref="BI311" si="7696">IF(OR($H311=0,BH311=0),0,BH311/$H311)</f>
        <v>1</v>
      </c>
      <c r="BJ311" s="194">
        <f t="shared" si="7432"/>
        <v>100</v>
      </c>
      <c r="BK311" s="147">
        <f t="shared" ref="BK311" si="7697">IF(OR($H311=0,BJ311=0),0,BJ311/$H311)</f>
        <v>1</v>
      </c>
      <c r="BL311" s="194">
        <f t="shared" si="7434"/>
        <v>100</v>
      </c>
      <c r="BM311" s="147">
        <f t="shared" ref="BM311" si="7698">IF(OR($H311=0,BL311=0),0,BL311/$H311)</f>
        <v>1</v>
      </c>
      <c r="BN311" s="194">
        <f t="shared" si="7436"/>
        <v>100</v>
      </c>
      <c r="BO311" s="147">
        <f t="shared" ref="BO311" si="7699">IF(OR($H311=0,BN311=0),0,BN311/$H311)</f>
        <v>1</v>
      </c>
      <c r="BP311" s="194">
        <f t="shared" si="7438"/>
        <v>100</v>
      </c>
      <c r="BQ311" s="147">
        <f t="shared" ref="BQ311" si="7700">IF(OR($H311=0,BP311=0),0,BP311/$H311)</f>
        <v>1</v>
      </c>
      <c r="BR311" s="194">
        <f t="shared" si="7440"/>
        <v>100</v>
      </c>
      <c r="BS311" s="147">
        <f t="shared" ref="BS311" si="7701">IF(OR($H311=0,BR311=0),0,BR311/$H311)</f>
        <v>1</v>
      </c>
      <c r="BT311" s="194">
        <f t="shared" si="7442"/>
        <v>100</v>
      </c>
      <c r="BU311" s="147">
        <f t="shared" si="7443"/>
        <v>1</v>
      </c>
      <c r="BV311" s="194">
        <f t="shared" si="7444"/>
        <v>100</v>
      </c>
      <c r="BW311" s="147">
        <f t="shared" si="7445"/>
        <v>1</v>
      </c>
      <c r="BX311" s="194">
        <f t="shared" si="7446"/>
        <v>100</v>
      </c>
      <c r="BY311" s="147">
        <f t="shared" si="7447"/>
        <v>1</v>
      </c>
      <c r="BZ311" s="194">
        <f t="shared" si="7448"/>
        <v>100</v>
      </c>
      <c r="CA311" s="147">
        <f t="shared" si="7449"/>
        <v>1</v>
      </c>
      <c r="CB311" s="194">
        <f t="shared" si="7450"/>
        <v>100</v>
      </c>
      <c r="CC311" s="147">
        <f t="shared" si="7451"/>
        <v>1</v>
      </c>
      <c r="CD311" s="194">
        <f t="shared" si="7452"/>
        <v>100</v>
      </c>
      <c r="CE311" s="147">
        <f t="shared" si="7453"/>
        <v>1</v>
      </c>
      <c r="CF311" s="194">
        <f t="shared" si="7454"/>
        <v>100</v>
      </c>
      <c r="CG311" s="147">
        <f t="shared" si="7455"/>
        <v>1</v>
      </c>
      <c r="CH311" s="194">
        <f t="shared" si="7456"/>
        <v>100</v>
      </c>
      <c r="CI311" s="147">
        <f t="shared" si="7457"/>
        <v>1</v>
      </c>
      <c r="CJ311" s="194">
        <f t="shared" si="7458"/>
        <v>100</v>
      </c>
      <c r="CK311" s="147">
        <f t="shared" si="7459"/>
        <v>1</v>
      </c>
      <c r="CL311" s="194">
        <f t="shared" si="7460"/>
        <v>100</v>
      </c>
      <c r="CM311" s="147">
        <f t="shared" si="7461"/>
        <v>1</v>
      </c>
    </row>
    <row r="312" spans="1:91" s="142" customFormat="1" ht="14.1" customHeight="1">
      <c r="A312" s="74">
        <f t="shared" si="6554"/>
        <v>450</v>
      </c>
      <c r="B312" s="173" t="s">
        <v>111</v>
      </c>
      <c r="C312" s="174"/>
      <c r="D312" s="140">
        <v>0</v>
      </c>
      <c r="E312" s="140">
        <v>1</v>
      </c>
      <c r="F312" s="175">
        <v>45350</v>
      </c>
      <c r="G312" s="175">
        <v>45350</v>
      </c>
      <c r="H312" s="144">
        <v>100</v>
      </c>
      <c r="I312" s="144">
        <v>100</v>
      </c>
      <c r="J312" s="145" t="s">
        <v>32</v>
      </c>
      <c r="K312" s="141">
        <f t="shared" si="7387"/>
        <v>100</v>
      </c>
      <c r="L312" s="55">
        <f>D312/$D$299</f>
        <v>0</v>
      </c>
      <c r="M312" s="147">
        <f t="shared" si="7389"/>
        <v>1</v>
      </c>
      <c r="N312" s="148">
        <f t="shared" si="7390"/>
        <v>1</v>
      </c>
      <c r="O312" s="149">
        <f t="shared" si="6746"/>
        <v>0</v>
      </c>
      <c r="P312" s="150"/>
      <c r="T312" s="194">
        <f t="shared" si="7391"/>
        <v>0</v>
      </c>
      <c r="U312" s="147">
        <f t="shared" si="7392"/>
        <v>0</v>
      </c>
      <c r="V312" s="194">
        <f t="shared" si="7393"/>
        <v>0</v>
      </c>
      <c r="W312" s="147">
        <f t="shared" si="7392"/>
        <v>0</v>
      </c>
      <c r="X312" s="194">
        <f t="shared" si="7394"/>
        <v>0</v>
      </c>
      <c r="Y312" s="147">
        <f t="shared" ref="Y312" si="7702">IF(OR($H312=0,X312=0),0,X312/$H312)</f>
        <v>0</v>
      </c>
      <c r="Z312" s="194">
        <f t="shared" si="7396"/>
        <v>0</v>
      </c>
      <c r="AA312" s="147">
        <f t="shared" ref="AA312" si="7703">IF(OR($H312=0,Z312=0),0,Z312/$H312)</f>
        <v>0</v>
      </c>
      <c r="AB312" s="194">
        <f t="shared" si="7398"/>
        <v>0</v>
      </c>
      <c r="AC312" s="147">
        <f t="shared" ref="AC312" si="7704">IF(OR($H312=0,AB312=0),0,AB312/$H312)</f>
        <v>0</v>
      </c>
      <c r="AD312" s="194">
        <f t="shared" si="7400"/>
        <v>0</v>
      </c>
      <c r="AE312" s="147">
        <f t="shared" ref="AE312" si="7705">IF(OR($H312=0,AD312=0),0,AD312/$H312)</f>
        <v>0</v>
      </c>
      <c r="AF312" s="194">
        <f t="shared" si="7402"/>
        <v>0</v>
      </c>
      <c r="AG312" s="147">
        <f t="shared" ref="AG312" si="7706">IF(OR($H312=0,AF312=0),0,AF312/$H312)</f>
        <v>0</v>
      </c>
      <c r="AH312" s="194">
        <f t="shared" si="7404"/>
        <v>0</v>
      </c>
      <c r="AI312" s="147">
        <f t="shared" ref="AI312" si="7707">IF(OR($H312=0,AH312=0),0,AH312/$H312)</f>
        <v>0</v>
      </c>
      <c r="AJ312" s="194">
        <f t="shared" si="7406"/>
        <v>0</v>
      </c>
      <c r="AK312" s="147">
        <f t="shared" ref="AK312" si="7708">IF(OR($H312=0,AJ312=0),0,AJ312/$H312)</f>
        <v>0</v>
      </c>
      <c r="AL312" s="194">
        <f t="shared" si="7408"/>
        <v>0</v>
      </c>
      <c r="AM312" s="147">
        <f t="shared" ref="AM312" si="7709">IF(OR($H312=0,AL312=0),0,AL312/$H312)</f>
        <v>0</v>
      </c>
      <c r="AN312" s="194">
        <f t="shared" si="7410"/>
        <v>0</v>
      </c>
      <c r="AO312" s="147">
        <f t="shared" ref="AO312" si="7710">IF(OR($H312=0,AN312=0),0,AN312/$H312)</f>
        <v>0</v>
      </c>
      <c r="AP312" s="194">
        <f t="shared" si="7412"/>
        <v>0</v>
      </c>
      <c r="AQ312" s="147">
        <f t="shared" ref="AQ312" si="7711">IF(OR($H312=0,AP312=0),0,AP312/$H312)</f>
        <v>0</v>
      </c>
      <c r="AR312" s="194">
        <f t="shared" si="7414"/>
        <v>0</v>
      </c>
      <c r="AS312" s="147">
        <f t="shared" ref="AS312" si="7712">IF(OR($H312=0,AR312=0),0,AR312/$H312)</f>
        <v>0</v>
      </c>
      <c r="AT312" s="194">
        <f t="shared" si="7416"/>
        <v>0</v>
      </c>
      <c r="AU312" s="147">
        <f t="shared" ref="AU312" si="7713">IF(OR($H312=0,AT312=0),0,AT312/$H312)</f>
        <v>0</v>
      </c>
      <c r="AV312" s="194">
        <f t="shared" si="7418"/>
        <v>0</v>
      </c>
      <c r="AW312" s="147">
        <f t="shared" ref="AW312" si="7714">IF(OR($H312=0,AV312=0),0,AV312/$H312)</f>
        <v>0</v>
      </c>
      <c r="AX312" s="194">
        <f t="shared" si="7420"/>
        <v>0</v>
      </c>
      <c r="AY312" s="147">
        <f t="shared" ref="AY312" si="7715">IF(OR($H312=0,AX312=0),0,AX312/$H312)</f>
        <v>0</v>
      </c>
      <c r="AZ312" s="194">
        <f t="shared" si="7422"/>
        <v>0</v>
      </c>
      <c r="BA312" s="147">
        <f t="shared" ref="BA312" si="7716">IF(OR($H312=0,AZ312=0),0,AZ312/$H312)</f>
        <v>0</v>
      </c>
      <c r="BB312" s="194">
        <f t="shared" si="7424"/>
        <v>0</v>
      </c>
      <c r="BC312" s="147">
        <f t="shared" ref="BC312" si="7717">IF(OR($H312=0,BB312=0),0,BB312/$H312)</f>
        <v>0</v>
      </c>
      <c r="BD312" s="194">
        <f t="shared" si="7426"/>
        <v>0</v>
      </c>
      <c r="BE312" s="147">
        <f t="shared" ref="BE312" si="7718">IF(OR($H312=0,BD312=0),0,BD312/$H312)</f>
        <v>0</v>
      </c>
      <c r="BF312" s="194">
        <f t="shared" si="7428"/>
        <v>100</v>
      </c>
      <c r="BG312" s="147">
        <f t="shared" ref="BG312" si="7719">IF(OR($H312=0,BF312=0),0,BF312/$H312)</f>
        <v>1</v>
      </c>
      <c r="BH312" s="194">
        <f t="shared" si="7430"/>
        <v>100</v>
      </c>
      <c r="BI312" s="147">
        <f t="shared" ref="BI312" si="7720">IF(OR($H312=0,BH312=0),0,BH312/$H312)</f>
        <v>1</v>
      </c>
      <c r="BJ312" s="194">
        <f t="shared" si="7432"/>
        <v>100</v>
      </c>
      <c r="BK312" s="147">
        <f t="shared" ref="BK312" si="7721">IF(OR($H312=0,BJ312=0),0,BJ312/$H312)</f>
        <v>1</v>
      </c>
      <c r="BL312" s="194">
        <f t="shared" si="7434"/>
        <v>100</v>
      </c>
      <c r="BM312" s="147">
        <f t="shared" ref="BM312" si="7722">IF(OR($H312=0,BL312=0),0,BL312/$H312)</f>
        <v>1</v>
      </c>
      <c r="BN312" s="194">
        <f t="shared" si="7436"/>
        <v>100</v>
      </c>
      <c r="BO312" s="147">
        <f t="shared" ref="BO312" si="7723">IF(OR($H312=0,BN312=0),0,BN312/$H312)</f>
        <v>1</v>
      </c>
      <c r="BP312" s="194">
        <f t="shared" si="7438"/>
        <v>100</v>
      </c>
      <c r="BQ312" s="147">
        <f t="shared" ref="BQ312" si="7724">IF(OR($H312=0,BP312=0),0,BP312/$H312)</f>
        <v>1</v>
      </c>
      <c r="BR312" s="194">
        <f t="shared" si="7440"/>
        <v>100</v>
      </c>
      <c r="BS312" s="147">
        <f t="shared" ref="BS312" si="7725">IF(OR($H312=0,BR312=0),0,BR312/$H312)</f>
        <v>1</v>
      </c>
      <c r="BT312" s="194">
        <f t="shared" si="7442"/>
        <v>100</v>
      </c>
      <c r="BU312" s="147">
        <f t="shared" si="7443"/>
        <v>1</v>
      </c>
      <c r="BV312" s="194">
        <f t="shared" si="7444"/>
        <v>100</v>
      </c>
      <c r="BW312" s="147">
        <f t="shared" si="7445"/>
        <v>1</v>
      </c>
      <c r="BX312" s="194">
        <f t="shared" si="7446"/>
        <v>100</v>
      </c>
      <c r="BY312" s="147">
        <f t="shared" si="7447"/>
        <v>1</v>
      </c>
      <c r="BZ312" s="194">
        <f t="shared" si="7448"/>
        <v>100</v>
      </c>
      <c r="CA312" s="147">
        <f t="shared" si="7449"/>
        <v>1</v>
      </c>
      <c r="CB312" s="194">
        <f t="shared" si="7450"/>
        <v>100</v>
      </c>
      <c r="CC312" s="147">
        <f t="shared" si="7451"/>
        <v>1</v>
      </c>
      <c r="CD312" s="194">
        <f t="shared" si="7452"/>
        <v>100</v>
      </c>
      <c r="CE312" s="147">
        <f t="shared" si="7453"/>
        <v>1</v>
      </c>
      <c r="CF312" s="194">
        <f t="shared" si="7454"/>
        <v>100</v>
      </c>
      <c r="CG312" s="147">
        <f t="shared" si="7455"/>
        <v>1</v>
      </c>
      <c r="CH312" s="194">
        <f t="shared" si="7456"/>
        <v>100</v>
      </c>
      <c r="CI312" s="147">
        <f t="shared" si="7457"/>
        <v>1</v>
      </c>
      <c r="CJ312" s="194">
        <f t="shared" si="7458"/>
        <v>100</v>
      </c>
      <c r="CK312" s="147">
        <f t="shared" si="7459"/>
        <v>1</v>
      </c>
      <c r="CL312" s="194">
        <f t="shared" si="7460"/>
        <v>100</v>
      </c>
      <c r="CM312" s="147">
        <f t="shared" si="7461"/>
        <v>1</v>
      </c>
    </row>
    <row r="313" spans="1:91" s="142" customFormat="1" ht="14.1" customHeight="1">
      <c r="A313" s="74">
        <f t="shared" si="6554"/>
        <v>451</v>
      </c>
      <c r="B313" s="173" t="s">
        <v>91</v>
      </c>
      <c r="C313" s="174"/>
      <c r="D313" s="140">
        <v>0</v>
      </c>
      <c r="E313" s="140">
        <v>1</v>
      </c>
      <c r="F313" s="175">
        <v>45350</v>
      </c>
      <c r="G313" s="175">
        <v>45350</v>
      </c>
      <c r="H313" s="144">
        <v>100</v>
      </c>
      <c r="I313" s="144">
        <v>100</v>
      </c>
      <c r="J313" s="145" t="s">
        <v>32</v>
      </c>
      <c r="K313" s="141">
        <f t="shared" si="7387"/>
        <v>100</v>
      </c>
      <c r="L313" s="55">
        <f>D313/$D$267</f>
        <v>0</v>
      </c>
      <c r="M313" s="147">
        <f t="shared" si="7389"/>
        <v>1</v>
      </c>
      <c r="N313" s="148">
        <f t="shared" si="7390"/>
        <v>1</v>
      </c>
      <c r="O313" s="149">
        <f t="shared" si="6746"/>
        <v>0</v>
      </c>
      <c r="P313" s="150"/>
      <c r="T313" s="194">
        <f t="shared" si="7391"/>
        <v>0</v>
      </c>
      <c r="U313" s="147">
        <f t="shared" si="7392"/>
        <v>0</v>
      </c>
      <c r="V313" s="194">
        <f t="shared" si="7393"/>
        <v>0</v>
      </c>
      <c r="W313" s="147">
        <f t="shared" si="7392"/>
        <v>0</v>
      </c>
      <c r="X313" s="194">
        <f t="shared" si="7394"/>
        <v>0</v>
      </c>
      <c r="Y313" s="147">
        <f t="shared" ref="Y313" si="7726">IF(OR($H313=0,X313=0),0,X313/$H313)</f>
        <v>0</v>
      </c>
      <c r="Z313" s="194">
        <f t="shared" si="7396"/>
        <v>0</v>
      </c>
      <c r="AA313" s="147">
        <f t="shared" ref="AA313" si="7727">IF(OR($H313=0,Z313=0),0,Z313/$H313)</f>
        <v>0</v>
      </c>
      <c r="AB313" s="194">
        <f t="shared" si="7398"/>
        <v>0</v>
      </c>
      <c r="AC313" s="147">
        <f t="shared" ref="AC313" si="7728">IF(OR($H313=0,AB313=0),0,AB313/$H313)</f>
        <v>0</v>
      </c>
      <c r="AD313" s="194">
        <f t="shared" si="7400"/>
        <v>0</v>
      </c>
      <c r="AE313" s="147">
        <f t="shared" ref="AE313" si="7729">IF(OR($H313=0,AD313=0),0,AD313/$H313)</f>
        <v>0</v>
      </c>
      <c r="AF313" s="194">
        <f t="shared" si="7402"/>
        <v>0</v>
      </c>
      <c r="AG313" s="147">
        <f t="shared" ref="AG313" si="7730">IF(OR($H313=0,AF313=0),0,AF313/$H313)</f>
        <v>0</v>
      </c>
      <c r="AH313" s="194">
        <f t="shared" si="7404"/>
        <v>0</v>
      </c>
      <c r="AI313" s="147">
        <f t="shared" ref="AI313" si="7731">IF(OR($H313=0,AH313=0),0,AH313/$H313)</f>
        <v>0</v>
      </c>
      <c r="AJ313" s="194">
        <f t="shared" si="7406"/>
        <v>0</v>
      </c>
      <c r="AK313" s="147">
        <f t="shared" ref="AK313" si="7732">IF(OR($H313=0,AJ313=0),0,AJ313/$H313)</f>
        <v>0</v>
      </c>
      <c r="AL313" s="194">
        <f t="shared" si="7408"/>
        <v>0</v>
      </c>
      <c r="AM313" s="147">
        <f t="shared" ref="AM313" si="7733">IF(OR($H313=0,AL313=0),0,AL313/$H313)</f>
        <v>0</v>
      </c>
      <c r="AN313" s="194">
        <f t="shared" si="7410"/>
        <v>0</v>
      </c>
      <c r="AO313" s="147">
        <f t="shared" ref="AO313" si="7734">IF(OR($H313=0,AN313=0),0,AN313/$H313)</f>
        <v>0</v>
      </c>
      <c r="AP313" s="194">
        <f t="shared" si="7412"/>
        <v>0</v>
      </c>
      <c r="AQ313" s="147">
        <f t="shared" ref="AQ313" si="7735">IF(OR($H313=0,AP313=0),0,AP313/$H313)</f>
        <v>0</v>
      </c>
      <c r="AR313" s="194">
        <f t="shared" si="7414"/>
        <v>0</v>
      </c>
      <c r="AS313" s="147">
        <f t="shared" ref="AS313" si="7736">IF(OR($H313=0,AR313=0),0,AR313/$H313)</f>
        <v>0</v>
      </c>
      <c r="AT313" s="194">
        <f t="shared" si="7416"/>
        <v>0</v>
      </c>
      <c r="AU313" s="147">
        <f t="shared" ref="AU313" si="7737">IF(OR($H313=0,AT313=0),0,AT313/$H313)</f>
        <v>0</v>
      </c>
      <c r="AV313" s="194">
        <f t="shared" si="7418"/>
        <v>0</v>
      </c>
      <c r="AW313" s="147">
        <f t="shared" ref="AW313" si="7738">IF(OR($H313=0,AV313=0),0,AV313/$H313)</f>
        <v>0</v>
      </c>
      <c r="AX313" s="194">
        <f t="shared" si="7420"/>
        <v>0</v>
      </c>
      <c r="AY313" s="147">
        <f t="shared" ref="AY313" si="7739">IF(OR($H313=0,AX313=0),0,AX313/$H313)</f>
        <v>0</v>
      </c>
      <c r="AZ313" s="194">
        <f t="shared" si="7422"/>
        <v>0</v>
      </c>
      <c r="BA313" s="147">
        <f t="shared" ref="BA313" si="7740">IF(OR($H313=0,AZ313=0),0,AZ313/$H313)</f>
        <v>0</v>
      </c>
      <c r="BB313" s="194">
        <f t="shared" si="7424"/>
        <v>0</v>
      </c>
      <c r="BC313" s="147">
        <f t="shared" ref="BC313" si="7741">IF(OR($H313=0,BB313=0),0,BB313/$H313)</f>
        <v>0</v>
      </c>
      <c r="BD313" s="194">
        <f t="shared" si="7426"/>
        <v>0</v>
      </c>
      <c r="BE313" s="147">
        <f t="shared" ref="BE313" si="7742">IF(OR($H313=0,BD313=0),0,BD313/$H313)</f>
        <v>0</v>
      </c>
      <c r="BF313" s="194">
        <f t="shared" si="7428"/>
        <v>100</v>
      </c>
      <c r="BG313" s="147">
        <f t="shared" ref="BG313" si="7743">IF(OR($H313=0,BF313=0),0,BF313/$H313)</f>
        <v>1</v>
      </c>
      <c r="BH313" s="194">
        <f t="shared" si="7430"/>
        <v>100</v>
      </c>
      <c r="BI313" s="147">
        <f t="shared" ref="BI313" si="7744">IF(OR($H313=0,BH313=0),0,BH313/$H313)</f>
        <v>1</v>
      </c>
      <c r="BJ313" s="194">
        <f t="shared" si="7432"/>
        <v>100</v>
      </c>
      <c r="BK313" s="147">
        <f t="shared" ref="BK313" si="7745">IF(OR($H313=0,BJ313=0),0,BJ313/$H313)</f>
        <v>1</v>
      </c>
      <c r="BL313" s="194">
        <f t="shared" si="7434"/>
        <v>100</v>
      </c>
      <c r="BM313" s="147">
        <f t="shared" ref="BM313" si="7746">IF(OR($H313=0,BL313=0),0,BL313/$H313)</f>
        <v>1</v>
      </c>
      <c r="BN313" s="194">
        <f t="shared" si="7436"/>
        <v>100</v>
      </c>
      <c r="BO313" s="147">
        <f t="shared" ref="BO313" si="7747">IF(OR($H313=0,BN313=0),0,BN313/$H313)</f>
        <v>1</v>
      </c>
      <c r="BP313" s="194">
        <f t="shared" si="7438"/>
        <v>100</v>
      </c>
      <c r="BQ313" s="147">
        <f t="shared" ref="BQ313" si="7748">IF(OR($H313=0,BP313=0),0,BP313/$H313)</f>
        <v>1</v>
      </c>
      <c r="BR313" s="194">
        <f t="shared" si="7440"/>
        <v>100</v>
      </c>
      <c r="BS313" s="147">
        <f t="shared" ref="BS313" si="7749">IF(OR($H313=0,BR313=0),0,BR313/$H313)</f>
        <v>1</v>
      </c>
      <c r="BT313" s="194">
        <f t="shared" si="7442"/>
        <v>100</v>
      </c>
      <c r="BU313" s="147">
        <f t="shared" si="7443"/>
        <v>1</v>
      </c>
      <c r="BV313" s="194">
        <f t="shared" si="7444"/>
        <v>100</v>
      </c>
      <c r="BW313" s="147">
        <f t="shared" si="7445"/>
        <v>1</v>
      </c>
      <c r="BX313" s="194">
        <f t="shared" si="7446"/>
        <v>100</v>
      </c>
      <c r="BY313" s="147">
        <f t="shared" si="7447"/>
        <v>1</v>
      </c>
      <c r="BZ313" s="194">
        <f t="shared" si="7448"/>
        <v>100</v>
      </c>
      <c r="CA313" s="147">
        <f t="shared" si="7449"/>
        <v>1</v>
      </c>
      <c r="CB313" s="194">
        <f t="shared" si="7450"/>
        <v>100</v>
      </c>
      <c r="CC313" s="147">
        <f t="shared" si="7451"/>
        <v>1</v>
      </c>
      <c r="CD313" s="194">
        <f t="shared" si="7452"/>
        <v>100</v>
      </c>
      <c r="CE313" s="147">
        <f t="shared" si="7453"/>
        <v>1</v>
      </c>
      <c r="CF313" s="194">
        <f t="shared" si="7454"/>
        <v>100</v>
      </c>
      <c r="CG313" s="147">
        <f t="shared" si="7455"/>
        <v>1</v>
      </c>
      <c r="CH313" s="194">
        <f t="shared" si="7456"/>
        <v>100</v>
      </c>
      <c r="CI313" s="147">
        <f t="shared" si="7457"/>
        <v>1</v>
      </c>
      <c r="CJ313" s="194">
        <f t="shared" si="7458"/>
        <v>100</v>
      </c>
      <c r="CK313" s="147">
        <f t="shared" si="7459"/>
        <v>1</v>
      </c>
      <c r="CL313" s="194">
        <f t="shared" si="7460"/>
        <v>100</v>
      </c>
      <c r="CM313" s="147">
        <f t="shared" si="7461"/>
        <v>1</v>
      </c>
    </row>
    <row r="314" spans="1:91" s="142" customFormat="1" ht="14.1" customHeight="1">
      <c r="A314" s="74">
        <f t="shared" si="6554"/>
        <v>452</v>
      </c>
      <c r="B314" s="173" t="s">
        <v>118</v>
      </c>
      <c r="C314" s="174"/>
      <c r="D314" s="140">
        <v>0</v>
      </c>
      <c r="E314" s="140">
        <v>1</v>
      </c>
      <c r="F314" s="175">
        <v>45350</v>
      </c>
      <c r="G314" s="175">
        <v>45350</v>
      </c>
      <c r="H314" s="144">
        <v>100</v>
      </c>
      <c r="I314" s="144">
        <v>100</v>
      </c>
      <c r="J314" s="145" t="s">
        <v>32</v>
      </c>
      <c r="K314" s="141">
        <f t="shared" si="7387"/>
        <v>100</v>
      </c>
      <c r="L314" s="55">
        <f>D314/$D$263</f>
        <v>0</v>
      </c>
      <c r="M314" s="147">
        <f t="shared" si="7389"/>
        <v>1</v>
      </c>
      <c r="N314" s="148">
        <f t="shared" si="7390"/>
        <v>1</v>
      </c>
      <c r="O314" s="149">
        <f t="shared" si="6746"/>
        <v>0</v>
      </c>
      <c r="P314" s="150"/>
      <c r="T314" s="194">
        <f t="shared" si="7391"/>
        <v>0</v>
      </c>
      <c r="U314" s="147">
        <f t="shared" si="7392"/>
        <v>0</v>
      </c>
      <c r="V314" s="194">
        <f t="shared" si="7393"/>
        <v>0</v>
      </c>
      <c r="W314" s="147">
        <f t="shared" si="7392"/>
        <v>0</v>
      </c>
      <c r="X314" s="194">
        <f t="shared" si="7394"/>
        <v>0</v>
      </c>
      <c r="Y314" s="147">
        <f t="shared" ref="Y314" si="7750">IF(OR($H314=0,X314=0),0,X314/$H314)</f>
        <v>0</v>
      </c>
      <c r="Z314" s="194">
        <f t="shared" si="7396"/>
        <v>0</v>
      </c>
      <c r="AA314" s="147">
        <f t="shared" ref="AA314" si="7751">IF(OR($H314=0,Z314=0),0,Z314/$H314)</f>
        <v>0</v>
      </c>
      <c r="AB314" s="194">
        <f t="shared" si="7398"/>
        <v>0</v>
      </c>
      <c r="AC314" s="147">
        <f t="shared" ref="AC314" si="7752">IF(OR($H314=0,AB314=0),0,AB314/$H314)</f>
        <v>0</v>
      </c>
      <c r="AD314" s="194">
        <f t="shared" si="7400"/>
        <v>0</v>
      </c>
      <c r="AE314" s="147">
        <f t="shared" ref="AE314" si="7753">IF(OR($H314=0,AD314=0),0,AD314/$H314)</f>
        <v>0</v>
      </c>
      <c r="AF314" s="194">
        <f t="shared" si="7402"/>
        <v>0</v>
      </c>
      <c r="AG314" s="147">
        <f t="shared" ref="AG314" si="7754">IF(OR($H314=0,AF314=0),0,AF314/$H314)</f>
        <v>0</v>
      </c>
      <c r="AH314" s="194">
        <f t="shared" si="7404"/>
        <v>0</v>
      </c>
      <c r="AI314" s="147">
        <f t="shared" ref="AI314" si="7755">IF(OR($H314=0,AH314=0),0,AH314/$H314)</f>
        <v>0</v>
      </c>
      <c r="AJ314" s="194">
        <f t="shared" si="7406"/>
        <v>0</v>
      </c>
      <c r="AK314" s="147">
        <f t="shared" ref="AK314" si="7756">IF(OR($H314=0,AJ314=0),0,AJ314/$H314)</f>
        <v>0</v>
      </c>
      <c r="AL314" s="194">
        <f t="shared" si="7408"/>
        <v>0</v>
      </c>
      <c r="AM314" s="147">
        <f t="shared" ref="AM314" si="7757">IF(OR($H314=0,AL314=0),0,AL314/$H314)</f>
        <v>0</v>
      </c>
      <c r="AN314" s="194">
        <f t="shared" si="7410"/>
        <v>0</v>
      </c>
      <c r="AO314" s="147">
        <f t="shared" ref="AO314" si="7758">IF(OR($H314=0,AN314=0),0,AN314/$H314)</f>
        <v>0</v>
      </c>
      <c r="AP314" s="194">
        <f t="shared" si="7412"/>
        <v>0</v>
      </c>
      <c r="AQ314" s="147">
        <f t="shared" ref="AQ314" si="7759">IF(OR($H314=0,AP314=0),0,AP314/$H314)</f>
        <v>0</v>
      </c>
      <c r="AR314" s="194">
        <f t="shared" si="7414"/>
        <v>0</v>
      </c>
      <c r="AS314" s="147">
        <f t="shared" ref="AS314" si="7760">IF(OR($H314=0,AR314=0),0,AR314/$H314)</f>
        <v>0</v>
      </c>
      <c r="AT314" s="194">
        <f t="shared" si="7416"/>
        <v>0</v>
      </c>
      <c r="AU314" s="147">
        <f t="shared" ref="AU314" si="7761">IF(OR($H314=0,AT314=0),0,AT314/$H314)</f>
        <v>0</v>
      </c>
      <c r="AV314" s="194">
        <f t="shared" si="7418"/>
        <v>0</v>
      </c>
      <c r="AW314" s="147">
        <f t="shared" ref="AW314" si="7762">IF(OR($H314=0,AV314=0),0,AV314/$H314)</f>
        <v>0</v>
      </c>
      <c r="AX314" s="194">
        <f t="shared" si="7420"/>
        <v>0</v>
      </c>
      <c r="AY314" s="147">
        <f t="shared" ref="AY314" si="7763">IF(OR($H314=0,AX314=0),0,AX314/$H314)</f>
        <v>0</v>
      </c>
      <c r="AZ314" s="194">
        <f t="shared" si="7422"/>
        <v>0</v>
      </c>
      <c r="BA314" s="147">
        <f t="shared" ref="BA314" si="7764">IF(OR($H314=0,AZ314=0),0,AZ314/$H314)</f>
        <v>0</v>
      </c>
      <c r="BB314" s="194">
        <f t="shared" si="7424"/>
        <v>0</v>
      </c>
      <c r="BC314" s="147">
        <f t="shared" ref="BC314" si="7765">IF(OR($H314=0,BB314=0),0,BB314/$H314)</f>
        <v>0</v>
      </c>
      <c r="BD314" s="194">
        <f t="shared" si="7426"/>
        <v>0</v>
      </c>
      <c r="BE314" s="147">
        <f t="shared" ref="BE314" si="7766">IF(OR($H314=0,BD314=0),0,BD314/$H314)</f>
        <v>0</v>
      </c>
      <c r="BF314" s="194">
        <f t="shared" si="7428"/>
        <v>100</v>
      </c>
      <c r="BG314" s="147">
        <f t="shared" ref="BG314" si="7767">IF(OR($H314=0,BF314=0),0,BF314/$H314)</f>
        <v>1</v>
      </c>
      <c r="BH314" s="194">
        <f t="shared" si="7430"/>
        <v>100</v>
      </c>
      <c r="BI314" s="147">
        <f t="shared" ref="BI314" si="7768">IF(OR($H314=0,BH314=0),0,BH314/$H314)</f>
        <v>1</v>
      </c>
      <c r="BJ314" s="194">
        <f t="shared" si="7432"/>
        <v>100</v>
      </c>
      <c r="BK314" s="147">
        <f t="shared" ref="BK314" si="7769">IF(OR($H314=0,BJ314=0),0,BJ314/$H314)</f>
        <v>1</v>
      </c>
      <c r="BL314" s="194">
        <f t="shared" si="7434"/>
        <v>100</v>
      </c>
      <c r="BM314" s="147">
        <f t="shared" ref="BM314" si="7770">IF(OR($H314=0,BL314=0),0,BL314/$H314)</f>
        <v>1</v>
      </c>
      <c r="BN314" s="194">
        <f t="shared" si="7436"/>
        <v>100</v>
      </c>
      <c r="BO314" s="147">
        <f t="shared" ref="BO314" si="7771">IF(OR($H314=0,BN314=0),0,BN314/$H314)</f>
        <v>1</v>
      </c>
      <c r="BP314" s="194">
        <f t="shared" si="7438"/>
        <v>100</v>
      </c>
      <c r="BQ314" s="147">
        <f t="shared" ref="BQ314" si="7772">IF(OR($H314=0,BP314=0),0,BP314/$H314)</f>
        <v>1</v>
      </c>
      <c r="BR314" s="194">
        <f t="shared" si="7440"/>
        <v>100</v>
      </c>
      <c r="BS314" s="147">
        <f t="shared" ref="BS314" si="7773">IF(OR($H314=0,BR314=0),0,BR314/$H314)</f>
        <v>1</v>
      </c>
      <c r="BT314" s="194">
        <f t="shared" si="7442"/>
        <v>100</v>
      </c>
      <c r="BU314" s="147">
        <f t="shared" si="7443"/>
        <v>1</v>
      </c>
      <c r="BV314" s="194">
        <f t="shared" si="7444"/>
        <v>100</v>
      </c>
      <c r="BW314" s="147">
        <f t="shared" si="7445"/>
        <v>1</v>
      </c>
      <c r="BX314" s="194">
        <f t="shared" si="7446"/>
        <v>100</v>
      </c>
      <c r="BY314" s="147">
        <f t="shared" si="7447"/>
        <v>1</v>
      </c>
      <c r="BZ314" s="194">
        <f t="shared" si="7448"/>
        <v>100</v>
      </c>
      <c r="CA314" s="147">
        <f t="shared" si="7449"/>
        <v>1</v>
      </c>
      <c r="CB314" s="194">
        <f t="shared" si="7450"/>
        <v>100</v>
      </c>
      <c r="CC314" s="147">
        <f t="shared" si="7451"/>
        <v>1</v>
      </c>
      <c r="CD314" s="194">
        <f t="shared" si="7452"/>
        <v>100</v>
      </c>
      <c r="CE314" s="147">
        <f t="shared" si="7453"/>
        <v>1</v>
      </c>
      <c r="CF314" s="194">
        <f t="shared" si="7454"/>
        <v>100</v>
      </c>
      <c r="CG314" s="147">
        <f t="shared" si="7455"/>
        <v>1</v>
      </c>
      <c r="CH314" s="194">
        <f t="shared" si="7456"/>
        <v>100</v>
      </c>
      <c r="CI314" s="147">
        <f t="shared" si="7457"/>
        <v>1</v>
      </c>
      <c r="CJ314" s="194">
        <f t="shared" si="7458"/>
        <v>100</v>
      </c>
      <c r="CK314" s="147">
        <f t="shared" si="7459"/>
        <v>1</v>
      </c>
      <c r="CL314" s="194">
        <f t="shared" si="7460"/>
        <v>100</v>
      </c>
      <c r="CM314" s="147">
        <f t="shared" si="7461"/>
        <v>1</v>
      </c>
    </row>
    <row r="315" spans="1:91" s="74" customFormat="1" ht="14.1" customHeight="1">
      <c r="A315" s="74">
        <f t="shared" si="6554"/>
        <v>453</v>
      </c>
      <c r="B315" s="170" t="s">
        <v>119</v>
      </c>
      <c r="C315" s="171"/>
      <c r="D315" s="75">
        <v>755</v>
      </c>
      <c r="E315" s="75">
        <v>80</v>
      </c>
      <c r="F315" s="172">
        <v>45271</v>
      </c>
      <c r="G315" s="172">
        <v>45350</v>
      </c>
      <c r="H315" s="77"/>
      <c r="I315" s="77"/>
      <c r="J315" s="78"/>
      <c r="K315" s="79"/>
      <c r="L315" s="80">
        <f>D315/$D$9</f>
        <v>8.5981095547204192E-2</v>
      </c>
      <c r="M315" s="81">
        <f>$L316*M316+$L319*M319+$L382*M382</f>
        <v>0.99999999999999978</v>
      </c>
      <c r="N315" s="81">
        <f>$L316*N316+$L319*N319+$L382*N382</f>
        <v>0.99999999999999978</v>
      </c>
      <c r="O315" s="82">
        <f t="shared" si="6746"/>
        <v>0</v>
      </c>
      <c r="P315" s="83"/>
      <c r="T315" s="193"/>
      <c r="U315" s="81">
        <f>$L316*U316+$L319*U319+$L382*U382</f>
        <v>0</v>
      </c>
      <c r="V315" s="193"/>
      <c r="W315" s="81">
        <f>$L316*W316+$L319*W319+$L382*W382</f>
        <v>0</v>
      </c>
      <c r="X315" s="193"/>
      <c r="Y315" s="81">
        <f>$L316*Y316+$L319*Y319+$L382*Y382</f>
        <v>0</v>
      </c>
      <c r="Z315" s="193"/>
      <c r="AA315" s="81">
        <f>$L316*AA316+$L319*AA319+$L382*AA382</f>
        <v>0</v>
      </c>
      <c r="AB315" s="193"/>
      <c r="AC315" s="81">
        <f>$L316*AC316+$L319*AC319+$L382*AC382</f>
        <v>0</v>
      </c>
      <c r="AD315" s="193"/>
      <c r="AE315" s="81">
        <f>$L316*AE316+$L319*AE319+$L382*AE382</f>
        <v>0</v>
      </c>
      <c r="AF315" s="193"/>
      <c r="AG315" s="81">
        <f>$L316*AG316+$L319*AG319+$L382*AG382</f>
        <v>0</v>
      </c>
      <c r="AH315" s="193"/>
      <c r="AI315" s="81">
        <f>$L316*AI316+$L319*AI319+$L382*AI382</f>
        <v>0</v>
      </c>
      <c r="AJ315" s="193"/>
      <c r="AK315" s="81">
        <f>$L316*AK316+$L319*AK319+$L382*AK382</f>
        <v>5.2980132450331134E-3</v>
      </c>
      <c r="AL315" s="193"/>
      <c r="AM315" s="81">
        <f>$L316*AM316+$L319*AM319+$L382*AM382</f>
        <v>1.456953642384106E-2</v>
      </c>
      <c r="AN315" s="193"/>
      <c r="AO315" s="81">
        <f>$L316*AO316+$L319*AO319+$L382*AO382</f>
        <v>6.8874172185430446E-2</v>
      </c>
      <c r="AP315" s="193"/>
      <c r="AQ315" s="81">
        <f>$L316*AQ316+$L319*AQ319+$L382*AQ382</f>
        <v>0.17218543046357612</v>
      </c>
      <c r="AR315" s="193"/>
      <c r="AS315" s="81">
        <f>$L316*AS316+$L319*AS319+$L382*AS382</f>
        <v>0.31655629139072849</v>
      </c>
      <c r="AT315" s="193"/>
      <c r="AU315" s="81">
        <f>$L316*AU316+$L319*AU319+$L382*AU382</f>
        <v>0.46490066225165555</v>
      </c>
      <c r="AV315" s="193"/>
      <c r="AW315" s="81">
        <f>$L316*AW316+$L319*AW319+$L382*AW382</f>
        <v>0.61854304635761581</v>
      </c>
      <c r="AX315" s="193"/>
      <c r="AY315" s="81">
        <f>$L316*AY316+$L319*AY319+$L382*AY382</f>
        <v>0.75629139072847662</v>
      </c>
      <c r="AZ315" s="193"/>
      <c r="BA315" s="81">
        <f>$L316*BA316+$L319*BA319+$L382*BA382</f>
        <v>0.87152317880794705</v>
      </c>
      <c r="BB315" s="193"/>
      <c r="BC315" s="81">
        <f>$L316*BC316+$L319*BC319+$L382*BC382</f>
        <v>0.94172185430463562</v>
      </c>
      <c r="BD315" s="193"/>
      <c r="BE315" s="81">
        <f>$L316*BE316+$L319*BE319+$L382*BE382</f>
        <v>0.98410596026490038</v>
      </c>
      <c r="BF315" s="193"/>
      <c r="BG315" s="81">
        <f>$L316*BG316+$L319*BG319+$L382*BG382</f>
        <v>0.99999999999999978</v>
      </c>
      <c r="BH315" s="193"/>
      <c r="BI315" s="81">
        <f>$L316*BI316+$L319*BI319+$L382*BI382</f>
        <v>0.99999999999999978</v>
      </c>
      <c r="BJ315" s="193"/>
      <c r="BK315" s="81">
        <f>$L316*BK316+$L319*BK319+$L382*BK382</f>
        <v>0.99999999999999978</v>
      </c>
      <c r="BL315" s="193"/>
      <c r="BM315" s="81">
        <f>$L316*BM316+$L319*BM319+$L382*BM382</f>
        <v>0.99999999999999978</v>
      </c>
      <c r="BN315" s="193"/>
      <c r="BO315" s="81">
        <f>$L316*BO316+$L319*BO319+$L382*BO382</f>
        <v>0.99999999999999978</v>
      </c>
      <c r="BP315" s="193"/>
      <c r="BQ315" s="81">
        <f>$L316*BQ316+$L319*BQ319+$L382*BQ382</f>
        <v>0.99999999999999978</v>
      </c>
      <c r="BR315" s="193"/>
      <c r="BS315" s="81">
        <f>$L316*BS316+$L319*BS319+$L382*BS382</f>
        <v>0.99999999999999978</v>
      </c>
      <c r="BT315" s="193"/>
      <c r="BU315" s="81">
        <f t="shared" ref="BU315" si="7774">$L316*BU316+$L319*BU319+$L382*BU382</f>
        <v>0.99999999999999978</v>
      </c>
      <c r="BV315" s="193"/>
      <c r="BW315" s="81">
        <f t="shared" ref="BW315" si="7775">$L316*BW316+$L319*BW319+$L382*BW382</f>
        <v>0.99999999999999978</v>
      </c>
      <c r="BX315" s="193"/>
      <c r="BY315" s="81">
        <f t="shared" ref="BY315" si="7776">$L316*BY316+$L319*BY319+$L382*BY382</f>
        <v>0.99999999999999978</v>
      </c>
      <c r="BZ315" s="193"/>
      <c r="CA315" s="81">
        <f t="shared" ref="CA315" si="7777">$L316*CA316+$L319*CA319+$L382*CA382</f>
        <v>0.99999999999999978</v>
      </c>
      <c r="CB315" s="193"/>
      <c r="CC315" s="81">
        <f t="shared" ref="CC315" si="7778">$L316*CC316+$L319*CC319+$L382*CC382</f>
        <v>0.99999999999999978</v>
      </c>
      <c r="CD315" s="193"/>
      <c r="CE315" s="81">
        <f t="shared" ref="CE315" si="7779">$L316*CE316+$L319*CE319+$L382*CE382</f>
        <v>0.99999999999999978</v>
      </c>
      <c r="CF315" s="193"/>
      <c r="CG315" s="81">
        <f t="shared" ref="CG315" si="7780">$L316*CG316+$L319*CG319+$L382*CG382</f>
        <v>0.99999999999999978</v>
      </c>
      <c r="CH315" s="193"/>
      <c r="CI315" s="81">
        <f t="shared" ref="CI315" si="7781">$L316*CI316+$L319*CI319+$L382*CI382</f>
        <v>0.99999999999999978</v>
      </c>
      <c r="CJ315" s="193"/>
      <c r="CK315" s="81">
        <f t="shared" ref="CK315" si="7782">$L316*CK316+$L319*CK319+$L382*CK382</f>
        <v>0.99999999999999978</v>
      </c>
      <c r="CL315" s="193"/>
      <c r="CM315" s="81">
        <f t="shared" ref="CM315" si="7783">$L316*CM316+$L319*CM319+$L382*CM382</f>
        <v>0.99999999999999978</v>
      </c>
    </row>
    <row r="316" spans="1:91" s="86" customFormat="1" ht="14.1" customHeight="1">
      <c r="A316" s="74">
        <f t="shared" si="6554"/>
        <v>454</v>
      </c>
      <c r="B316" s="176" t="s">
        <v>43</v>
      </c>
      <c r="C316" s="177"/>
      <c r="D316" s="96">
        <v>9</v>
      </c>
      <c r="E316" s="96">
        <v>9</v>
      </c>
      <c r="F316" s="178">
        <v>45271</v>
      </c>
      <c r="G316" s="178">
        <v>45279</v>
      </c>
      <c r="H316" s="89"/>
      <c r="I316" s="89"/>
      <c r="J316" s="90"/>
      <c r="K316" s="97"/>
      <c r="L316" s="98">
        <f>D316/$D$315</f>
        <v>1.1920529801324504E-2</v>
      </c>
      <c r="M316" s="93" cm="1">
        <f t="array" ref="M316">SUMPRODUCT($L317:$L318*M317:M318)</f>
        <v>1</v>
      </c>
      <c r="N316" s="99" cm="1">
        <f t="array" ref="N316">SUMPRODUCT($L317:$L318*N317:N318)</f>
        <v>1</v>
      </c>
      <c r="O316" s="94">
        <f t="shared" si="6746"/>
        <v>0</v>
      </c>
      <c r="P316" s="95"/>
      <c r="T316" s="195"/>
      <c r="U316" s="93" cm="1">
        <f t="array" ref="U316">SUMPRODUCT($L317:$L318*U317:U318)</f>
        <v>0</v>
      </c>
      <c r="V316" s="195"/>
      <c r="W316" s="93" cm="1">
        <f t="array" ref="W316">SUMPRODUCT($L317:$L318*W317:W318)</f>
        <v>0</v>
      </c>
      <c r="X316" s="195"/>
      <c r="Y316" s="93" cm="1">
        <f t="array" ref="Y316">SUMPRODUCT($L317:$L318*Y317:Y318)</f>
        <v>0</v>
      </c>
      <c r="Z316" s="195"/>
      <c r="AA316" s="93" cm="1">
        <f t="array" ref="AA316">SUMPRODUCT($L317:$L318*AA317:AA318)</f>
        <v>0</v>
      </c>
      <c r="AB316" s="195"/>
      <c r="AC316" s="93" cm="1">
        <f t="array" ref="AC316">SUMPRODUCT($L317:$L318*AC317:AC318)</f>
        <v>0</v>
      </c>
      <c r="AD316" s="195"/>
      <c r="AE316" s="93" cm="1">
        <f t="array" ref="AE316">SUMPRODUCT($L317:$L318*AE317:AE318)</f>
        <v>0</v>
      </c>
      <c r="AF316" s="195"/>
      <c r="AG316" s="93" cm="1">
        <f t="array" ref="AG316">SUMPRODUCT($L317:$L318*AG317:AG318)</f>
        <v>0</v>
      </c>
      <c r="AH316" s="195"/>
      <c r="AI316" s="93" cm="1">
        <f t="array" ref="AI316">SUMPRODUCT($L317:$L318*AI317:AI318)</f>
        <v>0</v>
      </c>
      <c r="AJ316" s="195"/>
      <c r="AK316" s="93" cm="1">
        <f t="array" ref="AK316">SUMPRODUCT($L317:$L318*AK317:AK318)</f>
        <v>0.44444444444444448</v>
      </c>
      <c r="AL316" s="195"/>
      <c r="AM316" s="93" cm="1">
        <f t="array" ref="AM316">SUMPRODUCT($L317:$L318*AM317:AM318)</f>
        <v>1</v>
      </c>
      <c r="AN316" s="195"/>
      <c r="AO316" s="93" cm="1">
        <f t="array" ref="AO316">SUMPRODUCT($L317:$L318*AO317:AO318)</f>
        <v>1</v>
      </c>
      <c r="AP316" s="195"/>
      <c r="AQ316" s="93" cm="1">
        <f t="array" ref="AQ316">SUMPRODUCT($L317:$L318*AQ317:AQ318)</f>
        <v>1</v>
      </c>
      <c r="AR316" s="195"/>
      <c r="AS316" s="93" cm="1">
        <f t="array" ref="AS316">SUMPRODUCT($L317:$L318*AS317:AS318)</f>
        <v>1</v>
      </c>
      <c r="AT316" s="195"/>
      <c r="AU316" s="93" cm="1">
        <f t="array" ref="AU316">SUMPRODUCT($L317:$L318*AU317:AU318)</f>
        <v>1</v>
      </c>
      <c r="AV316" s="195"/>
      <c r="AW316" s="93" cm="1">
        <f t="array" ref="AW316">SUMPRODUCT($L317:$L318*AW317:AW318)</f>
        <v>1</v>
      </c>
      <c r="AX316" s="195"/>
      <c r="AY316" s="93" cm="1">
        <f t="array" ref="AY316">SUMPRODUCT($L317:$L318*AY317:AY318)</f>
        <v>1</v>
      </c>
      <c r="AZ316" s="195"/>
      <c r="BA316" s="93" cm="1">
        <f t="array" ref="BA316">SUMPRODUCT($L317:$L318*BA317:BA318)</f>
        <v>1</v>
      </c>
      <c r="BB316" s="195"/>
      <c r="BC316" s="93" cm="1">
        <f t="array" ref="BC316">SUMPRODUCT($L317:$L318*BC317:BC318)</f>
        <v>1</v>
      </c>
      <c r="BD316" s="195"/>
      <c r="BE316" s="93" cm="1">
        <f t="array" ref="BE316">SUMPRODUCT($L317:$L318*BE317:BE318)</f>
        <v>1</v>
      </c>
      <c r="BF316" s="195"/>
      <c r="BG316" s="93" cm="1">
        <f t="array" ref="BG316">SUMPRODUCT($L317:$L318*BG317:BG318)</f>
        <v>1</v>
      </c>
      <c r="BH316" s="195"/>
      <c r="BI316" s="93" cm="1">
        <f t="array" ref="BI316">SUMPRODUCT($L317:$L318*BI317:BI318)</f>
        <v>1</v>
      </c>
      <c r="BJ316" s="195"/>
      <c r="BK316" s="93" cm="1">
        <f t="array" ref="BK316">SUMPRODUCT($L317:$L318*BK317:BK318)</f>
        <v>1</v>
      </c>
      <c r="BL316" s="195"/>
      <c r="BM316" s="93" cm="1">
        <f t="array" ref="BM316">SUMPRODUCT($L317:$L318*BM317:BM318)</f>
        <v>1</v>
      </c>
      <c r="BN316" s="195"/>
      <c r="BO316" s="93" cm="1">
        <f t="array" ref="BO316">SUMPRODUCT($L317:$L318*BO317:BO318)</f>
        <v>1</v>
      </c>
      <c r="BP316" s="195"/>
      <c r="BQ316" s="93" cm="1">
        <f t="array" ref="BQ316">SUMPRODUCT($L317:$L318*BQ317:BQ318)</f>
        <v>1</v>
      </c>
      <c r="BR316" s="195"/>
      <c r="BS316" s="93" cm="1">
        <f t="array" ref="BS316">SUMPRODUCT($L317:$L318*BS317:BS318)</f>
        <v>1</v>
      </c>
      <c r="BT316" s="195"/>
      <c r="BU316" s="93" cm="1">
        <f t="array" ref="BU316">SUMPRODUCT($L317:$L318*BU317:BU318)</f>
        <v>1</v>
      </c>
      <c r="BV316" s="195"/>
      <c r="BW316" s="93" cm="1">
        <f t="array" ref="BW316">SUMPRODUCT($L317:$L318*BW317:BW318)</f>
        <v>1</v>
      </c>
      <c r="BX316" s="195"/>
      <c r="BY316" s="93" cm="1">
        <f t="array" ref="BY316">SUMPRODUCT($L317:$L318*BY317:BY318)</f>
        <v>1</v>
      </c>
      <c r="BZ316" s="195"/>
      <c r="CA316" s="93" cm="1">
        <f t="array" ref="CA316">SUMPRODUCT($L317:$L318*CA317:CA318)</f>
        <v>1</v>
      </c>
      <c r="CB316" s="195"/>
      <c r="CC316" s="93" cm="1">
        <f t="array" ref="CC316">SUMPRODUCT($L317:$L318*CC317:CC318)</f>
        <v>1</v>
      </c>
      <c r="CD316" s="195"/>
      <c r="CE316" s="93" cm="1">
        <f t="array" ref="CE316">SUMPRODUCT($L317:$L318*CE317:CE318)</f>
        <v>1</v>
      </c>
      <c r="CF316" s="195"/>
      <c r="CG316" s="93" cm="1">
        <f t="array" ref="CG316">SUMPRODUCT($L317:$L318*CG317:CG318)</f>
        <v>1</v>
      </c>
      <c r="CH316" s="195"/>
      <c r="CI316" s="93" cm="1">
        <f t="array" ref="CI316">SUMPRODUCT($L317:$L318*CI317:CI318)</f>
        <v>1</v>
      </c>
      <c r="CJ316" s="195"/>
      <c r="CK316" s="93" cm="1">
        <f t="array" ref="CK316">SUMPRODUCT($L317:$L318*CK317:CK318)</f>
        <v>1</v>
      </c>
      <c r="CL316" s="195"/>
      <c r="CM316" s="93" cm="1">
        <f t="array" ref="CM316">SUMPRODUCT($L317:$L318*CM317:CM318)</f>
        <v>1</v>
      </c>
    </row>
    <row r="317" spans="1:91" s="142" customFormat="1" ht="14.1" customHeight="1">
      <c r="A317" s="74">
        <f t="shared" si="6554"/>
        <v>455</v>
      </c>
      <c r="B317" s="173" t="s">
        <v>44</v>
      </c>
      <c r="C317" s="174"/>
      <c r="D317" s="140">
        <v>9</v>
      </c>
      <c r="E317" s="140">
        <v>9</v>
      </c>
      <c r="F317" s="175">
        <v>45271</v>
      </c>
      <c r="G317" s="175">
        <v>45279</v>
      </c>
      <c r="H317" s="144">
        <v>100</v>
      </c>
      <c r="I317" s="144">
        <v>100</v>
      </c>
      <c r="J317" s="145" t="s">
        <v>32</v>
      </c>
      <c r="K317" s="141">
        <f>IF(OR(F317="",G317="",H317=""),0,MIN(MAX(IF(F317&gt;$O$1,0,(((G317-F317)-(G317-$O$1))*(10/E317)/10)),0),1)*H317)</f>
        <v>100</v>
      </c>
      <c r="L317" s="55">
        <f>D317/$D$316</f>
        <v>1</v>
      </c>
      <c r="M317" s="147">
        <f>IF(OR(H317=0,K317=0),0,K317/H317)</f>
        <v>1</v>
      </c>
      <c r="N317" s="148">
        <f>IF(OR(H317=0,I317=0),0,I317/H317)</f>
        <v>1</v>
      </c>
      <c r="O317" s="149">
        <f t="shared" si="6746"/>
        <v>0</v>
      </c>
      <c r="P317" s="150"/>
      <c r="T317" s="194">
        <f>IF(OR($F317="",$G317="",$H317=""),0,MIN(MAX(IF($F317&gt;U$1,0,((($G317-$F317)-($G317-U$1))*(10/$E317)/10)),0),1)*$H317)</f>
        <v>0</v>
      </c>
      <c r="U317" s="147">
        <f t="shared" ref="U317:W318" si="7784">IF(OR($H317=0,T317=0),0,T317/$H317)</f>
        <v>0</v>
      </c>
      <c r="V317" s="194">
        <f>IF(OR($F317="",$G317="",$H317=""),0,MIN(MAX(IF($F317&gt;W$1,0,((($G317-$F317)-($G317-W$1))*(10/$E317)/10)),0),1)*$H317)</f>
        <v>0</v>
      </c>
      <c r="W317" s="147">
        <f t="shared" si="7784"/>
        <v>0</v>
      </c>
      <c r="X317" s="194">
        <f>IF(OR($F317="",$G317="",$H317=""),0,MIN(MAX(IF($F317&gt;Y$1,0,((($G317-$F317)-($G317-Y$1))*(10/$E317)/10)),0),1)*$H317)</f>
        <v>0</v>
      </c>
      <c r="Y317" s="147">
        <f t="shared" ref="Y317" si="7785">IF(OR($H317=0,X317=0),0,X317/$H317)</f>
        <v>0</v>
      </c>
      <c r="Z317" s="194">
        <f>IF(OR($F317="",$G317="",$H317=""),0,MIN(MAX(IF($F317&gt;AA$1,0,((($G317-$F317)-($G317-AA$1))*(10/$E317)/10)),0),1)*$H317)</f>
        <v>0</v>
      </c>
      <c r="AA317" s="147">
        <f t="shared" ref="AA317" si="7786">IF(OR($H317=0,Z317=0),0,Z317/$H317)</f>
        <v>0</v>
      </c>
      <c r="AB317" s="194">
        <f>IF(OR($F317="",$G317="",$H317=""),0,MIN(MAX(IF($F317&gt;AC$1,0,((($G317-$F317)-($G317-AC$1))*(10/$E317)/10)),0),1)*$H317)</f>
        <v>0</v>
      </c>
      <c r="AC317" s="147">
        <f t="shared" ref="AC317" si="7787">IF(OR($H317=0,AB317=0),0,AB317/$H317)</f>
        <v>0</v>
      </c>
      <c r="AD317" s="194">
        <f>IF(OR($F317="",$G317="",$H317=""),0,MIN(MAX(IF($F317&gt;AE$1,0,((($G317-$F317)-($G317-AE$1))*(10/$E317)/10)),0),1)*$H317)</f>
        <v>0</v>
      </c>
      <c r="AE317" s="147">
        <f t="shared" ref="AE317" si="7788">IF(OR($H317=0,AD317=0),0,AD317/$H317)</f>
        <v>0</v>
      </c>
      <c r="AF317" s="194">
        <f>IF(OR($F317="",$G317="",$H317=""),0,MIN(MAX(IF($F317&gt;AG$1,0,((($G317-$F317)-($G317-AG$1))*(10/$E317)/10)),0),1)*$H317)</f>
        <v>0</v>
      </c>
      <c r="AG317" s="147">
        <f t="shared" ref="AG317" si="7789">IF(OR($H317=0,AF317=0),0,AF317/$H317)</f>
        <v>0</v>
      </c>
      <c r="AH317" s="194">
        <f>IF(OR($F317="",$G317="",$H317=""),0,MIN(MAX(IF($F317&gt;AI$1,0,((($G317-$F317)-($G317-AI$1))*(10/$E317)/10)),0),1)*$H317)</f>
        <v>0</v>
      </c>
      <c r="AI317" s="147">
        <f t="shared" ref="AI317" si="7790">IF(OR($H317=0,AH317=0),0,AH317/$H317)</f>
        <v>0</v>
      </c>
      <c r="AJ317" s="194">
        <f>IF(OR($F317="",$G317="",$H317=""),0,MIN(MAX(IF($F317&gt;AK$1,0,((($G317-$F317)-($G317-AK$1))*(10/$E317)/10)),0),1)*$H317)</f>
        <v>44.44444444444445</v>
      </c>
      <c r="AK317" s="147">
        <f t="shared" ref="AK317" si="7791">IF(OR($H317=0,AJ317=0),0,AJ317/$H317)</f>
        <v>0.44444444444444448</v>
      </c>
      <c r="AL317" s="194">
        <f>IF(OR($F317="",$G317="",$H317=""),0,MIN(MAX(IF($F317&gt;AM$1,0,((($G317-$F317)-($G317-AM$1))*(10/$E317)/10)),0),1)*$H317)</f>
        <v>100</v>
      </c>
      <c r="AM317" s="147">
        <f t="shared" ref="AM317" si="7792">IF(OR($H317=0,AL317=0),0,AL317/$H317)</f>
        <v>1</v>
      </c>
      <c r="AN317" s="194">
        <f>IF(OR($F317="",$G317="",$H317=""),0,MIN(MAX(IF($F317&gt;AO$1,0,((($G317-$F317)-($G317-AO$1))*(10/$E317)/10)),0),1)*$H317)</f>
        <v>100</v>
      </c>
      <c r="AO317" s="147">
        <f t="shared" ref="AO317" si="7793">IF(OR($H317=0,AN317=0),0,AN317/$H317)</f>
        <v>1</v>
      </c>
      <c r="AP317" s="194">
        <f>IF(OR($F317="",$G317="",$H317=""),0,MIN(MAX(IF($F317&gt;AQ$1,0,((($G317-$F317)-($G317-AQ$1))*(10/$E317)/10)),0),1)*$H317)</f>
        <v>100</v>
      </c>
      <c r="AQ317" s="147">
        <f t="shared" ref="AQ317" si="7794">IF(OR($H317=0,AP317=0),0,AP317/$H317)</f>
        <v>1</v>
      </c>
      <c r="AR317" s="194">
        <f>IF(OR($F317="",$G317="",$H317=""),0,MIN(MAX(IF($F317&gt;AS$1,0,((($G317-$F317)-($G317-AS$1))*(10/$E317)/10)),0),1)*$H317)</f>
        <v>100</v>
      </c>
      <c r="AS317" s="147">
        <f t="shared" ref="AS317" si="7795">IF(OR($H317=0,AR317=0),0,AR317/$H317)</f>
        <v>1</v>
      </c>
      <c r="AT317" s="194">
        <f>IF(OR($F317="",$G317="",$H317=""),0,MIN(MAX(IF($F317&gt;AU$1,0,((($G317-$F317)-($G317-AU$1))*(10/$E317)/10)),0),1)*$H317)</f>
        <v>100</v>
      </c>
      <c r="AU317" s="147">
        <f t="shared" ref="AU317" si="7796">IF(OR($H317=0,AT317=0),0,AT317/$H317)</f>
        <v>1</v>
      </c>
      <c r="AV317" s="194">
        <f>IF(OR($F317="",$G317="",$H317=""),0,MIN(MAX(IF($F317&gt;AW$1,0,((($G317-$F317)-($G317-AW$1))*(10/$E317)/10)),0),1)*$H317)</f>
        <v>100</v>
      </c>
      <c r="AW317" s="147">
        <f t="shared" ref="AW317" si="7797">IF(OR($H317=0,AV317=0),0,AV317/$H317)</f>
        <v>1</v>
      </c>
      <c r="AX317" s="194">
        <f>IF(OR($F317="",$G317="",$H317=""),0,MIN(MAX(IF($F317&gt;AY$1,0,((($G317-$F317)-($G317-AY$1))*(10/$E317)/10)),0),1)*$H317)</f>
        <v>100</v>
      </c>
      <c r="AY317" s="147">
        <f t="shared" ref="AY317" si="7798">IF(OR($H317=0,AX317=0),0,AX317/$H317)</f>
        <v>1</v>
      </c>
      <c r="AZ317" s="194">
        <f>IF(OR($F317="",$G317="",$H317=""),0,MIN(MAX(IF($F317&gt;BA$1,0,((($G317-$F317)-($G317-BA$1))*(10/$E317)/10)),0),1)*$H317)</f>
        <v>100</v>
      </c>
      <c r="BA317" s="147">
        <f t="shared" ref="BA317" si="7799">IF(OR($H317=0,AZ317=0),0,AZ317/$H317)</f>
        <v>1</v>
      </c>
      <c r="BB317" s="194">
        <f>IF(OR($F317="",$G317="",$H317=""),0,MIN(MAX(IF($F317&gt;BC$1,0,((($G317-$F317)-($G317-BC$1))*(10/$E317)/10)),0),1)*$H317)</f>
        <v>100</v>
      </c>
      <c r="BC317" s="147">
        <f t="shared" ref="BC317" si="7800">IF(OR($H317=0,BB317=0),0,BB317/$H317)</f>
        <v>1</v>
      </c>
      <c r="BD317" s="194">
        <f>IF(OR($F317="",$G317="",$H317=""),0,MIN(MAX(IF($F317&gt;BE$1,0,((($G317-$F317)-($G317-BE$1))*(10/$E317)/10)),0),1)*$H317)</f>
        <v>100</v>
      </c>
      <c r="BE317" s="147">
        <f t="shared" ref="BE317" si="7801">IF(OR($H317=0,BD317=0),0,BD317/$H317)</f>
        <v>1</v>
      </c>
      <c r="BF317" s="194">
        <f>IF(OR($F317="",$G317="",$H317=""),0,MIN(MAX(IF($F317&gt;BG$1,0,((($G317-$F317)-($G317-BG$1))*(10/$E317)/10)),0),1)*$H317)</f>
        <v>100</v>
      </c>
      <c r="BG317" s="147">
        <f t="shared" ref="BG317" si="7802">IF(OR($H317=0,BF317=0),0,BF317/$H317)</f>
        <v>1</v>
      </c>
      <c r="BH317" s="194">
        <f>IF(OR($F317="",$G317="",$H317=""),0,MIN(MAX(IF($F317&gt;BI$1,0,((($G317-$F317)-($G317-BI$1))*(10/$E317)/10)),0),1)*$H317)</f>
        <v>100</v>
      </c>
      <c r="BI317" s="147">
        <f t="shared" ref="BI317" si="7803">IF(OR($H317=0,BH317=0),0,BH317/$H317)</f>
        <v>1</v>
      </c>
      <c r="BJ317" s="194">
        <f>IF(OR($F317="",$G317="",$H317=""),0,MIN(MAX(IF($F317&gt;BK$1,0,((($G317-$F317)-($G317-BK$1))*(10/$E317)/10)),0),1)*$H317)</f>
        <v>100</v>
      </c>
      <c r="BK317" s="147">
        <f t="shared" ref="BK317" si="7804">IF(OR($H317=0,BJ317=0),0,BJ317/$H317)</f>
        <v>1</v>
      </c>
      <c r="BL317" s="194">
        <f>IF(OR($F317="",$G317="",$H317=""),0,MIN(MAX(IF($F317&gt;BM$1,0,((($G317-$F317)-($G317-BM$1))*(10/$E317)/10)),0),1)*$H317)</f>
        <v>100</v>
      </c>
      <c r="BM317" s="147">
        <f t="shared" ref="BM317" si="7805">IF(OR($H317=0,BL317=0),0,BL317/$H317)</f>
        <v>1</v>
      </c>
      <c r="BN317" s="194">
        <f>IF(OR($F317="",$G317="",$H317=""),0,MIN(MAX(IF($F317&gt;BO$1,0,((($G317-$F317)-($G317-BO$1))*(10/$E317)/10)),0),1)*$H317)</f>
        <v>100</v>
      </c>
      <c r="BO317" s="147">
        <f t="shared" ref="BO317" si="7806">IF(OR($H317=0,BN317=0),0,BN317/$H317)</f>
        <v>1</v>
      </c>
      <c r="BP317" s="194">
        <f>IF(OR($F317="",$G317="",$H317=""),0,MIN(MAX(IF($F317&gt;BQ$1,0,((($G317-$F317)-($G317-BQ$1))*(10/$E317)/10)),0),1)*$H317)</f>
        <v>100</v>
      </c>
      <c r="BQ317" s="147">
        <f t="shared" ref="BQ317" si="7807">IF(OR($H317=0,BP317=0),0,BP317/$H317)</f>
        <v>1</v>
      </c>
      <c r="BR317" s="194">
        <f>IF(OR($F317="",$G317="",$H317=""),0,MIN(MAX(IF($F317&gt;BS$1,0,((($G317-$F317)-($G317-BS$1))*(10/$E317)/10)),0),1)*$H317)</f>
        <v>100</v>
      </c>
      <c r="BS317" s="147">
        <f t="shared" ref="BS317" si="7808">IF(OR($H317=0,BR317=0),0,BR317/$H317)</f>
        <v>1</v>
      </c>
      <c r="BT317" s="194">
        <f t="shared" ref="BT317" si="7809">IF(OR($F317="",$G317="",$H317=""),0,MIN(MAX(IF($F317&gt;BU$1,0,((($G317-$F317)-($G317-BU$1))*(10/$E317)/10)),0),1)*$H317)</f>
        <v>100</v>
      </c>
      <c r="BU317" s="147">
        <f t="shared" ref="BU317:BU318" si="7810">IF(OR($H317=0,BT317=0),0,BT317/$H317)</f>
        <v>1</v>
      </c>
      <c r="BV317" s="194">
        <f t="shared" ref="BV317" si="7811">IF(OR($F317="",$G317="",$H317=""),0,MIN(MAX(IF($F317&gt;BW$1,0,((($G317-$F317)-($G317-BW$1))*(10/$E317)/10)),0),1)*$H317)</f>
        <v>100</v>
      </c>
      <c r="BW317" s="147">
        <f t="shared" ref="BW317:BW318" si="7812">IF(OR($H317=0,BV317=0),0,BV317/$H317)</f>
        <v>1</v>
      </c>
      <c r="BX317" s="194">
        <f t="shared" ref="BX317" si="7813">IF(OR($F317="",$G317="",$H317=""),0,MIN(MAX(IF($F317&gt;BY$1,0,((($G317-$F317)-($G317-BY$1))*(10/$E317)/10)),0),1)*$H317)</f>
        <v>100</v>
      </c>
      <c r="BY317" s="147">
        <f t="shared" ref="BY317:BY318" si="7814">IF(OR($H317=0,BX317=0),0,BX317/$H317)</f>
        <v>1</v>
      </c>
      <c r="BZ317" s="194">
        <f t="shared" ref="BZ317" si="7815">IF(OR($F317="",$G317="",$H317=""),0,MIN(MAX(IF($F317&gt;CA$1,0,((($G317-$F317)-($G317-CA$1))*(10/$E317)/10)),0),1)*$H317)</f>
        <v>100</v>
      </c>
      <c r="CA317" s="147">
        <f t="shared" ref="CA317:CA318" si="7816">IF(OR($H317=0,BZ317=0),0,BZ317/$H317)</f>
        <v>1</v>
      </c>
      <c r="CB317" s="194">
        <f t="shared" ref="CB317" si="7817">IF(OR($F317="",$G317="",$H317=""),0,MIN(MAX(IF($F317&gt;CC$1,0,((($G317-$F317)-($G317-CC$1))*(10/$E317)/10)),0),1)*$H317)</f>
        <v>100</v>
      </c>
      <c r="CC317" s="147">
        <f t="shared" ref="CC317:CC318" si="7818">IF(OR($H317=0,CB317=0),0,CB317/$H317)</f>
        <v>1</v>
      </c>
      <c r="CD317" s="194">
        <f t="shared" ref="CD317" si="7819">IF(OR($F317="",$G317="",$H317=""),0,MIN(MAX(IF($F317&gt;CE$1,0,((($G317-$F317)-($G317-CE$1))*(10/$E317)/10)),0),1)*$H317)</f>
        <v>100</v>
      </c>
      <c r="CE317" s="147">
        <f t="shared" ref="CE317:CE318" si="7820">IF(OR($H317=0,CD317=0),0,CD317/$H317)</f>
        <v>1</v>
      </c>
      <c r="CF317" s="194">
        <f t="shared" ref="CF317" si="7821">IF(OR($F317="",$G317="",$H317=""),0,MIN(MAX(IF($F317&gt;CG$1,0,((($G317-$F317)-($G317-CG$1))*(10/$E317)/10)),0),1)*$H317)</f>
        <v>100</v>
      </c>
      <c r="CG317" s="147">
        <f t="shared" ref="CG317:CG318" si="7822">IF(OR($H317=0,CF317=0),0,CF317/$H317)</f>
        <v>1</v>
      </c>
      <c r="CH317" s="194">
        <f t="shared" ref="CH317" si="7823">IF(OR($F317="",$G317="",$H317=""),0,MIN(MAX(IF($F317&gt;CI$1,0,((($G317-$F317)-($G317-CI$1))*(10/$E317)/10)),0),1)*$H317)</f>
        <v>100</v>
      </c>
      <c r="CI317" s="147">
        <f t="shared" ref="CI317:CI318" si="7824">IF(OR($H317=0,CH317=0),0,CH317/$H317)</f>
        <v>1</v>
      </c>
      <c r="CJ317" s="194">
        <f t="shared" ref="CJ317" si="7825">IF(OR($F317="",$G317="",$H317=""),0,MIN(MAX(IF($F317&gt;CK$1,0,((($G317-$F317)-($G317-CK$1))*(10/$E317)/10)),0),1)*$H317)</f>
        <v>100</v>
      </c>
      <c r="CK317" s="147">
        <f t="shared" ref="CK317:CK318" si="7826">IF(OR($H317=0,CJ317=0),0,CJ317/$H317)</f>
        <v>1</v>
      </c>
      <c r="CL317" s="194">
        <f t="shared" ref="CL317" si="7827">IF(OR($F317="",$G317="",$H317=""),0,MIN(MAX(IF($F317&gt;CM$1,0,((($G317-$F317)-($G317-CM$1))*(10/$E317)/10)),0),1)*$H317)</f>
        <v>100</v>
      </c>
      <c r="CM317" s="147">
        <f t="shared" ref="CM317:CM318" si="7828">IF(OR($H317=0,CL317=0),0,CL317/$H317)</f>
        <v>1</v>
      </c>
    </row>
    <row r="318" spans="1:91" s="142" customFormat="1" ht="14.1" customHeight="1">
      <c r="A318" s="74">
        <f t="shared" si="6554"/>
        <v>456</v>
      </c>
      <c r="B318" s="173" t="s">
        <v>45</v>
      </c>
      <c r="C318" s="174"/>
      <c r="D318" s="140">
        <v>0</v>
      </c>
      <c r="E318" s="140">
        <v>1</v>
      </c>
      <c r="F318" s="175">
        <v>45279</v>
      </c>
      <c r="G318" s="175">
        <v>45279</v>
      </c>
      <c r="H318" s="144">
        <v>100</v>
      </c>
      <c r="I318" s="144">
        <v>100</v>
      </c>
      <c r="J318" s="145" t="s">
        <v>32</v>
      </c>
      <c r="K318" s="141">
        <f>IF(OR(F318="",G318="",H318=""),0,MIN(MAX(IF(F318&gt;$O$1,0,(((G318-F318)-(G318-$O$1))*(10/E318)/10)),0),1)*H318)</f>
        <v>100</v>
      </c>
      <c r="L318" s="55">
        <f>D318/$D$316</f>
        <v>0</v>
      </c>
      <c r="M318" s="147">
        <f>IF(OR(H318=0,K318=0),0,K318/H318)</f>
        <v>1</v>
      </c>
      <c r="N318" s="148">
        <f>IF(OR(H318=0,I318=0),0,I318/H318)</f>
        <v>1</v>
      </c>
      <c r="O318" s="149">
        <f t="shared" si="6746"/>
        <v>0</v>
      </c>
      <c r="P318" s="150"/>
      <c r="T318" s="194">
        <f>IF(OR($F318="",$G318="",$H318=""),0,MIN(MAX(IF($F318&gt;U$1,0,((($G318-$F318)-($G318-U$1))*(10/$E318)/10)),0),1)*$H318)</f>
        <v>0</v>
      </c>
      <c r="U318" s="147">
        <f t="shared" si="7784"/>
        <v>0</v>
      </c>
      <c r="V318" s="194">
        <f>IF(OR($F318="",$G318="",$H318=""),0,MIN(MAX(IF($F318&gt;W$1,0,((($G318-$F318)-($G318-W$1))*(10/$E318)/10)),0),1)*$H318)</f>
        <v>0</v>
      </c>
      <c r="W318" s="147">
        <f t="shared" si="7784"/>
        <v>0</v>
      </c>
      <c r="X318" s="194">
        <f>IF(OR($F318="",$G318="",$H318=""),0,MIN(MAX(IF($F318&gt;Y$1,0,((($G318-$F318)-($G318-Y$1))*(10/$E318)/10)),0),1)*$H318)</f>
        <v>0</v>
      </c>
      <c r="Y318" s="147">
        <f t="shared" ref="Y318" si="7829">IF(OR($H318=0,X318=0),0,X318/$H318)</f>
        <v>0</v>
      </c>
      <c r="Z318" s="194">
        <f>IF(OR($F318="",$G318="",$H318=""),0,MIN(MAX(IF($F318&gt;AA$1,0,((($G318-$F318)-($G318-AA$1))*(10/$E318)/10)),0),1)*$H318)</f>
        <v>0</v>
      </c>
      <c r="AA318" s="147">
        <f t="shared" ref="AA318" si="7830">IF(OR($H318=0,Z318=0),0,Z318/$H318)</f>
        <v>0</v>
      </c>
      <c r="AB318" s="194">
        <f>IF(OR($F318="",$G318="",$H318=""),0,MIN(MAX(IF($F318&gt;AC$1,0,((($G318-$F318)-($G318-AC$1))*(10/$E318)/10)),0),1)*$H318)</f>
        <v>0</v>
      </c>
      <c r="AC318" s="147">
        <f t="shared" ref="AC318" si="7831">IF(OR($H318=0,AB318=0),0,AB318/$H318)</f>
        <v>0</v>
      </c>
      <c r="AD318" s="194">
        <f>IF(OR($F318="",$G318="",$H318=""),0,MIN(MAX(IF($F318&gt;AE$1,0,((($G318-$F318)-($G318-AE$1))*(10/$E318)/10)),0),1)*$H318)</f>
        <v>0</v>
      </c>
      <c r="AE318" s="147">
        <f t="shared" ref="AE318" si="7832">IF(OR($H318=0,AD318=0),0,AD318/$H318)</f>
        <v>0</v>
      </c>
      <c r="AF318" s="194">
        <f>IF(OR($F318="",$G318="",$H318=""),0,MIN(MAX(IF($F318&gt;AG$1,0,((($G318-$F318)-($G318-AG$1))*(10/$E318)/10)),0),1)*$H318)</f>
        <v>0</v>
      </c>
      <c r="AG318" s="147">
        <f t="shared" ref="AG318" si="7833">IF(OR($H318=0,AF318=0),0,AF318/$H318)</f>
        <v>0</v>
      </c>
      <c r="AH318" s="194">
        <f>IF(OR($F318="",$G318="",$H318=""),0,MIN(MAX(IF($F318&gt;AI$1,0,((($G318-$F318)-($G318-AI$1))*(10/$E318)/10)),0),1)*$H318)</f>
        <v>0</v>
      </c>
      <c r="AI318" s="147">
        <f t="shared" ref="AI318" si="7834">IF(OR($H318=0,AH318=0),0,AH318/$H318)</f>
        <v>0</v>
      </c>
      <c r="AJ318" s="194">
        <f>IF(OR($F318="",$G318="",$H318=""),0,MIN(MAX(IF($F318&gt;AK$1,0,((($G318-$F318)-($G318-AK$1))*(10/$E318)/10)),0),1)*$H318)</f>
        <v>0</v>
      </c>
      <c r="AK318" s="147">
        <f t="shared" ref="AK318" si="7835">IF(OR($H318=0,AJ318=0),0,AJ318/$H318)</f>
        <v>0</v>
      </c>
      <c r="AL318" s="194">
        <f>IF(OR($F318="",$G318="",$H318=""),0,MIN(MAX(IF($F318&gt;AM$1,0,((($G318-$F318)-($G318-AM$1))*(10/$E318)/10)),0),1)*$H318)</f>
        <v>100</v>
      </c>
      <c r="AM318" s="147">
        <f t="shared" ref="AM318" si="7836">IF(OR($H318=0,AL318=0),0,AL318/$H318)</f>
        <v>1</v>
      </c>
      <c r="AN318" s="194">
        <f>IF(OR($F318="",$G318="",$H318=""),0,MIN(MAX(IF($F318&gt;AO$1,0,((($G318-$F318)-($G318-AO$1))*(10/$E318)/10)),0),1)*$H318)</f>
        <v>100</v>
      </c>
      <c r="AO318" s="147">
        <f t="shared" ref="AO318" si="7837">IF(OR($H318=0,AN318=0),0,AN318/$H318)</f>
        <v>1</v>
      </c>
      <c r="AP318" s="194">
        <f>IF(OR($F318="",$G318="",$H318=""),0,MIN(MAX(IF($F318&gt;AQ$1,0,((($G318-$F318)-($G318-AQ$1))*(10/$E318)/10)),0),1)*$H318)</f>
        <v>100</v>
      </c>
      <c r="AQ318" s="147">
        <f t="shared" ref="AQ318" si="7838">IF(OR($H318=0,AP318=0),0,AP318/$H318)</f>
        <v>1</v>
      </c>
      <c r="AR318" s="194">
        <f>IF(OR($F318="",$G318="",$H318=""),0,MIN(MAX(IF($F318&gt;AS$1,0,((($G318-$F318)-($G318-AS$1))*(10/$E318)/10)),0),1)*$H318)</f>
        <v>100</v>
      </c>
      <c r="AS318" s="147">
        <f t="shared" ref="AS318" si="7839">IF(OR($H318=0,AR318=0),0,AR318/$H318)</f>
        <v>1</v>
      </c>
      <c r="AT318" s="194">
        <f>IF(OR($F318="",$G318="",$H318=""),0,MIN(MAX(IF($F318&gt;AU$1,0,((($G318-$F318)-($G318-AU$1))*(10/$E318)/10)),0),1)*$H318)</f>
        <v>100</v>
      </c>
      <c r="AU318" s="147">
        <f t="shared" ref="AU318" si="7840">IF(OR($H318=0,AT318=0),0,AT318/$H318)</f>
        <v>1</v>
      </c>
      <c r="AV318" s="194">
        <f>IF(OR($F318="",$G318="",$H318=""),0,MIN(MAX(IF($F318&gt;AW$1,0,((($G318-$F318)-($G318-AW$1))*(10/$E318)/10)),0),1)*$H318)</f>
        <v>100</v>
      </c>
      <c r="AW318" s="147">
        <f t="shared" ref="AW318" si="7841">IF(OR($H318=0,AV318=0),0,AV318/$H318)</f>
        <v>1</v>
      </c>
      <c r="AX318" s="194">
        <f>IF(OR($F318="",$G318="",$H318=""),0,MIN(MAX(IF($F318&gt;AY$1,0,((($G318-$F318)-($G318-AY$1))*(10/$E318)/10)),0),1)*$H318)</f>
        <v>100</v>
      </c>
      <c r="AY318" s="147">
        <f t="shared" ref="AY318" si="7842">IF(OR($H318=0,AX318=0),0,AX318/$H318)</f>
        <v>1</v>
      </c>
      <c r="AZ318" s="194">
        <f>IF(OR($F318="",$G318="",$H318=""),0,MIN(MAX(IF($F318&gt;BA$1,0,((($G318-$F318)-($G318-BA$1))*(10/$E318)/10)),0),1)*$H318)</f>
        <v>100</v>
      </c>
      <c r="BA318" s="147">
        <f t="shared" ref="BA318" si="7843">IF(OR($H318=0,AZ318=0),0,AZ318/$H318)</f>
        <v>1</v>
      </c>
      <c r="BB318" s="194">
        <f>IF(OR($F318="",$G318="",$H318=""),0,MIN(MAX(IF($F318&gt;BC$1,0,((($G318-$F318)-($G318-BC$1))*(10/$E318)/10)),0),1)*$H318)</f>
        <v>100</v>
      </c>
      <c r="BC318" s="147">
        <f t="shared" ref="BC318" si="7844">IF(OR($H318=0,BB318=0),0,BB318/$H318)</f>
        <v>1</v>
      </c>
      <c r="BD318" s="194">
        <f>IF(OR($F318="",$G318="",$H318=""),0,MIN(MAX(IF($F318&gt;BE$1,0,((($G318-$F318)-($G318-BE$1))*(10/$E318)/10)),0),1)*$H318)</f>
        <v>100</v>
      </c>
      <c r="BE318" s="147">
        <f t="shared" ref="BE318" si="7845">IF(OR($H318=0,BD318=0),0,BD318/$H318)</f>
        <v>1</v>
      </c>
      <c r="BF318" s="194">
        <f>IF(OR($F318="",$G318="",$H318=""),0,MIN(MAX(IF($F318&gt;BG$1,0,((($G318-$F318)-($G318-BG$1))*(10/$E318)/10)),0),1)*$H318)</f>
        <v>100</v>
      </c>
      <c r="BG318" s="147">
        <f t="shared" ref="BG318" si="7846">IF(OR($H318=0,BF318=0),0,BF318/$H318)</f>
        <v>1</v>
      </c>
      <c r="BH318" s="194">
        <f>IF(OR($F318="",$G318="",$H318=""),0,MIN(MAX(IF($F318&gt;BI$1,0,((($G318-$F318)-($G318-BI$1))*(10/$E318)/10)),0),1)*$H318)</f>
        <v>100</v>
      </c>
      <c r="BI318" s="147">
        <f t="shared" ref="BI318" si="7847">IF(OR($H318=0,BH318=0),0,BH318/$H318)</f>
        <v>1</v>
      </c>
      <c r="BJ318" s="194">
        <f>IF(OR($F318="",$G318="",$H318=""),0,MIN(MAX(IF($F318&gt;BK$1,0,((($G318-$F318)-($G318-BK$1))*(10/$E318)/10)),0),1)*$H318)</f>
        <v>100</v>
      </c>
      <c r="BK318" s="147">
        <f t="shared" ref="BK318" si="7848">IF(OR($H318=0,BJ318=0),0,BJ318/$H318)</f>
        <v>1</v>
      </c>
      <c r="BL318" s="194">
        <f>IF(OR($F318="",$G318="",$H318=""),0,MIN(MAX(IF($F318&gt;BM$1,0,((($G318-$F318)-($G318-BM$1))*(10/$E318)/10)),0),1)*$H318)</f>
        <v>100</v>
      </c>
      <c r="BM318" s="147">
        <f t="shared" ref="BM318" si="7849">IF(OR($H318=0,BL318=0),0,BL318/$H318)</f>
        <v>1</v>
      </c>
      <c r="BN318" s="194">
        <f>IF(OR($F318="",$G318="",$H318=""),0,MIN(MAX(IF($F318&gt;BO$1,0,((($G318-$F318)-($G318-BO$1))*(10/$E318)/10)),0),1)*$H318)</f>
        <v>100</v>
      </c>
      <c r="BO318" s="147">
        <f t="shared" ref="BO318" si="7850">IF(OR($H318=0,BN318=0),0,BN318/$H318)</f>
        <v>1</v>
      </c>
      <c r="BP318" s="194">
        <f>IF(OR($F318="",$G318="",$H318=""),0,MIN(MAX(IF($F318&gt;BQ$1,0,((($G318-$F318)-($G318-BQ$1))*(10/$E318)/10)),0),1)*$H318)</f>
        <v>100</v>
      </c>
      <c r="BQ318" s="147">
        <f t="shared" ref="BQ318" si="7851">IF(OR($H318=0,BP318=0),0,BP318/$H318)</f>
        <v>1</v>
      </c>
      <c r="BR318" s="194">
        <f>IF(OR($F318="",$G318="",$H318=""),0,MIN(MAX(IF($F318&gt;BS$1,0,((($G318-$F318)-($G318-BS$1))*(10/$E318)/10)),0),1)*$H318)</f>
        <v>100</v>
      </c>
      <c r="BS318" s="147">
        <f t="shared" ref="BS318" si="7852">IF(OR($H318=0,BR318=0),0,BR318/$H318)</f>
        <v>1</v>
      </c>
      <c r="BT318" s="194">
        <f t="shared" ref="BT318" si="7853">IF(OR($F318="",$G318="",$H318=""),0,MIN(MAX(IF($F318&gt;BU$1,0,((($G318-$F318)-($G318-BU$1))*(10/$E318)/10)),0),1)*$H318)</f>
        <v>100</v>
      </c>
      <c r="BU318" s="147">
        <f t="shared" si="7810"/>
        <v>1</v>
      </c>
      <c r="BV318" s="194">
        <f t="shared" ref="BV318" si="7854">IF(OR($F318="",$G318="",$H318=""),0,MIN(MAX(IF($F318&gt;BW$1,0,((($G318-$F318)-($G318-BW$1))*(10/$E318)/10)),0),1)*$H318)</f>
        <v>100</v>
      </c>
      <c r="BW318" s="147">
        <f t="shared" si="7812"/>
        <v>1</v>
      </c>
      <c r="BX318" s="194">
        <f t="shared" ref="BX318" si="7855">IF(OR($F318="",$G318="",$H318=""),0,MIN(MAX(IF($F318&gt;BY$1,0,((($G318-$F318)-($G318-BY$1))*(10/$E318)/10)),0),1)*$H318)</f>
        <v>100</v>
      </c>
      <c r="BY318" s="147">
        <f t="shared" si="7814"/>
        <v>1</v>
      </c>
      <c r="BZ318" s="194">
        <f t="shared" ref="BZ318" si="7856">IF(OR($F318="",$G318="",$H318=""),0,MIN(MAX(IF($F318&gt;CA$1,0,((($G318-$F318)-($G318-CA$1))*(10/$E318)/10)),0),1)*$H318)</f>
        <v>100</v>
      </c>
      <c r="CA318" s="147">
        <f t="shared" si="7816"/>
        <v>1</v>
      </c>
      <c r="CB318" s="194">
        <f t="shared" ref="CB318" si="7857">IF(OR($F318="",$G318="",$H318=""),0,MIN(MAX(IF($F318&gt;CC$1,0,((($G318-$F318)-($G318-CC$1))*(10/$E318)/10)),0),1)*$H318)</f>
        <v>100</v>
      </c>
      <c r="CC318" s="147">
        <f t="shared" si="7818"/>
        <v>1</v>
      </c>
      <c r="CD318" s="194">
        <f t="shared" ref="CD318" si="7858">IF(OR($F318="",$G318="",$H318=""),0,MIN(MAX(IF($F318&gt;CE$1,0,((($G318-$F318)-($G318-CE$1))*(10/$E318)/10)),0),1)*$H318)</f>
        <v>100</v>
      </c>
      <c r="CE318" s="147">
        <f t="shared" si="7820"/>
        <v>1</v>
      </c>
      <c r="CF318" s="194">
        <f t="shared" ref="CF318" si="7859">IF(OR($F318="",$G318="",$H318=""),0,MIN(MAX(IF($F318&gt;CG$1,0,((($G318-$F318)-($G318-CG$1))*(10/$E318)/10)),0),1)*$H318)</f>
        <v>100</v>
      </c>
      <c r="CG318" s="147">
        <f t="shared" si="7822"/>
        <v>1</v>
      </c>
      <c r="CH318" s="194">
        <f t="shared" ref="CH318" si="7860">IF(OR($F318="",$G318="",$H318=""),0,MIN(MAX(IF($F318&gt;CI$1,0,((($G318-$F318)-($G318-CI$1))*(10/$E318)/10)),0),1)*$H318)</f>
        <v>100</v>
      </c>
      <c r="CI318" s="147">
        <f t="shared" si="7824"/>
        <v>1</v>
      </c>
      <c r="CJ318" s="194">
        <f t="shared" ref="CJ318" si="7861">IF(OR($F318="",$G318="",$H318=""),0,MIN(MAX(IF($F318&gt;CK$1,0,((($G318-$F318)-($G318-CK$1))*(10/$E318)/10)),0),1)*$H318)</f>
        <v>100</v>
      </c>
      <c r="CK318" s="147">
        <f t="shared" si="7826"/>
        <v>1</v>
      </c>
      <c r="CL318" s="194">
        <f t="shared" ref="CL318" si="7862">IF(OR($F318="",$G318="",$H318=""),0,MIN(MAX(IF($F318&gt;CM$1,0,((($G318-$F318)-($G318-CM$1))*(10/$E318)/10)),0),1)*$H318)</f>
        <v>100</v>
      </c>
      <c r="CM318" s="147">
        <f t="shared" si="7828"/>
        <v>1</v>
      </c>
    </row>
    <row r="319" spans="1:91" s="86" customFormat="1" ht="14.1" customHeight="1">
      <c r="A319" s="74">
        <f t="shared" si="6554"/>
        <v>457</v>
      </c>
      <c r="B319" s="176" t="s">
        <v>120</v>
      </c>
      <c r="C319" s="177"/>
      <c r="D319" s="96">
        <v>746</v>
      </c>
      <c r="E319" s="96">
        <v>71</v>
      </c>
      <c r="F319" s="178">
        <v>45280</v>
      </c>
      <c r="G319" s="178">
        <v>45350</v>
      </c>
      <c r="H319" s="89"/>
      <c r="I319" s="89"/>
      <c r="J319" s="90"/>
      <c r="K319" s="97"/>
      <c r="L319" s="98">
        <f>D319/$D$315</f>
        <v>0.98807947019867548</v>
      </c>
      <c r="M319" s="93">
        <f>$L320*M320+$L351*M351+$L367*M367+$L381*M381</f>
        <v>0.99999999999999978</v>
      </c>
      <c r="N319" s="93">
        <f>$L320*N320+$L351*N351+$L367*N367+$L381*N381</f>
        <v>0.99999999999999978</v>
      </c>
      <c r="O319" s="94">
        <f t="shared" si="6746"/>
        <v>0</v>
      </c>
      <c r="P319" s="95"/>
      <c r="T319" s="195"/>
      <c r="U319" s="93">
        <f>$L320*U320+$L351*U351+$L367*U367+$L381*U381</f>
        <v>0</v>
      </c>
      <c r="V319" s="195"/>
      <c r="W319" s="93">
        <f>$L320*W320+$L351*W351+$L367*W367+$L381*W381</f>
        <v>0</v>
      </c>
      <c r="X319" s="195"/>
      <c r="Y319" s="93">
        <f>$L320*Y320+$L351*Y351+$L367*Y367+$L381*Y381</f>
        <v>0</v>
      </c>
      <c r="Z319" s="195"/>
      <c r="AA319" s="93">
        <f>$L320*AA320+$L351*AA351+$L367*AA367+$L381*AA381</f>
        <v>0</v>
      </c>
      <c r="AB319" s="195"/>
      <c r="AC319" s="93">
        <f>$L320*AC320+$L351*AC351+$L367*AC367+$L381*AC381</f>
        <v>0</v>
      </c>
      <c r="AD319" s="195"/>
      <c r="AE319" s="93">
        <f>$L320*AE320+$L351*AE351+$L367*AE367+$L381*AE381</f>
        <v>0</v>
      </c>
      <c r="AF319" s="195"/>
      <c r="AG319" s="93">
        <f>$L320*AG320+$L351*AG351+$L367*AG367+$L381*AG381</f>
        <v>0</v>
      </c>
      <c r="AH319" s="195"/>
      <c r="AI319" s="93">
        <f>$L320*AI320+$L351*AI351+$L367*AI367+$L381*AI381</f>
        <v>0</v>
      </c>
      <c r="AJ319" s="195"/>
      <c r="AK319" s="93">
        <f>$L320*AK320+$L351*AK351+$L367*AK367+$L381*AK381</f>
        <v>0</v>
      </c>
      <c r="AL319" s="195"/>
      <c r="AM319" s="93">
        <f>$L320*AM320+$L351*AM351+$L367*AM367+$L381*AM381</f>
        <v>2.6809651474530832E-3</v>
      </c>
      <c r="AN319" s="195"/>
      <c r="AO319" s="93">
        <f>$L320*AO320+$L351*AO351+$L367*AO367+$L381*AO381</f>
        <v>5.7640750670241277E-2</v>
      </c>
      <c r="AP319" s="195"/>
      <c r="AQ319" s="93">
        <f>$L320*AQ320+$L351*AQ351+$L367*AQ367+$L381*AQ381</f>
        <v>0.1621983914209115</v>
      </c>
      <c r="AR319" s="195"/>
      <c r="AS319" s="93">
        <f>$L320*AS320+$L351*AS351+$L367*AS367+$L381*AS381</f>
        <v>0.30831099195710454</v>
      </c>
      <c r="AT319" s="195"/>
      <c r="AU319" s="93">
        <f>$L320*AU320+$L351*AU351+$L367*AU367+$L381*AU381</f>
        <v>0.45844504021447713</v>
      </c>
      <c r="AV319" s="195"/>
      <c r="AW319" s="93">
        <f>$L320*AW320+$L351*AW351+$L367*AW367+$L381*AW381</f>
        <v>0.613941018766756</v>
      </c>
      <c r="AX319" s="195"/>
      <c r="AY319" s="93">
        <f>$L320*AY320+$L351*AY351+$L367*AY367+$L381*AY381</f>
        <v>0.75335120643431619</v>
      </c>
      <c r="AZ319" s="195"/>
      <c r="BA319" s="93">
        <f>$L320*BA320+$L351*BA351+$L367*BA367+$L381*BA381</f>
        <v>0.86997319034852549</v>
      </c>
      <c r="BB319" s="195"/>
      <c r="BC319" s="93">
        <f>$L320*BC320+$L351*BC351+$L367*BC367+$L381*BC381</f>
        <v>0.94101876675603202</v>
      </c>
      <c r="BD319" s="195"/>
      <c r="BE319" s="93">
        <f>$L320*BE320+$L351*BE351+$L367*BE367+$L381*BE381</f>
        <v>0.98391420911528127</v>
      </c>
      <c r="BF319" s="195"/>
      <c r="BG319" s="93">
        <f>$L320*BG320+$L351*BG351+$L367*BG367+$L381*BG381</f>
        <v>0.99999999999999978</v>
      </c>
      <c r="BH319" s="195"/>
      <c r="BI319" s="93">
        <f>$L320*BI320+$L351*BI351+$L367*BI367+$L381*BI381</f>
        <v>0.99999999999999978</v>
      </c>
      <c r="BJ319" s="195"/>
      <c r="BK319" s="93">
        <f>$L320*BK320+$L351*BK351+$L367*BK367+$L381*BK381</f>
        <v>0.99999999999999978</v>
      </c>
      <c r="BL319" s="195"/>
      <c r="BM319" s="93">
        <f>$L320*BM320+$L351*BM351+$L367*BM367+$L381*BM381</f>
        <v>0.99999999999999978</v>
      </c>
      <c r="BN319" s="195"/>
      <c r="BO319" s="93">
        <f>$L320*BO320+$L351*BO351+$L367*BO367+$L381*BO381</f>
        <v>0.99999999999999978</v>
      </c>
      <c r="BP319" s="195"/>
      <c r="BQ319" s="93">
        <f>$L320*BQ320+$L351*BQ351+$L367*BQ367+$L381*BQ381</f>
        <v>0.99999999999999978</v>
      </c>
      <c r="BR319" s="195"/>
      <c r="BS319" s="93">
        <f>$L320*BS320+$L351*BS351+$L367*BS367+$L381*BS381</f>
        <v>0.99999999999999978</v>
      </c>
      <c r="BT319" s="195"/>
      <c r="BU319" s="93">
        <f t="shared" ref="BU319" si="7863">$L320*BU320+$L351*BU351+$L367*BU367+$L381*BU381</f>
        <v>0.99999999999999978</v>
      </c>
      <c r="BV319" s="195"/>
      <c r="BW319" s="93">
        <f t="shared" ref="BW319" si="7864">$L320*BW320+$L351*BW351+$L367*BW367+$L381*BW381</f>
        <v>0.99999999999999978</v>
      </c>
      <c r="BX319" s="195"/>
      <c r="BY319" s="93">
        <f t="shared" ref="BY319" si="7865">$L320*BY320+$L351*BY351+$L367*BY367+$L381*BY381</f>
        <v>0.99999999999999978</v>
      </c>
      <c r="BZ319" s="195"/>
      <c r="CA319" s="93">
        <f t="shared" ref="CA319" si="7866">$L320*CA320+$L351*CA351+$L367*CA367+$L381*CA381</f>
        <v>0.99999999999999978</v>
      </c>
      <c r="CB319" s="195"/>
      <c r="CC319" s="93">
        <f t="shared" ref="CC319" si="7867">$L320*CC320+$L351*CC351+$L367*CC367+$L381*CC381</f>
        <v>0.99999999999999978</v>
      </c>
      <c r="CD319" s="195"/>
      <c r="CE319" s="93">
        <f t="shared" ref="CE319" si="7868">$L320*CE320+$L351*CE351+$L367*CE367+$L381*CE381</f>
        <v>0.99999999999999978</v>
      </c>
      <c r="CF319" s="195"/>
      <c r="CG319" s="93">
        <f t="shared" ref="CG319" si="7869">$L320*CG320+$L351*CG351+$L367*CG367+$L381*CG381</f>
        <v>0.99999999999999978</v>
      </c>
      <c r="CH319" s="195"/>
      <c r="CI319" s="93">
        <f t="shared" ref="CI319" si="7870">$L320*CI320+$L351*CI351+$L367*CI367+$L381*CI381</f>
        <v>0.99999999999999978</v>
      </c>
      <c r="CJ319" s="195"/>
      <c r="CK319" s="93">
        <f t="shared" ref="CK319" si="7871">$L320*CK320+$L351*CK351+$L367*CK367+$L381*CK381</f>
        <v>0.99999999999999978</v>
      </c>
      <c r="CL319" s="195"/>
      <c r="CM319" s="93">
        <f t="shared" ref="CM319" si="7872">$L320*CM320+$L351*CM351+$L367*CM367+$L381*CM381</f>
        <v>0.99999999999999978</v>
      </c>
    </row>
    <row r="320" spans="1:91" s="100" customFormat="1" ht="14.1" customHeight="1">
      <c r="A320" s="74">
        <f t="shared" si="6554"/>
        <v>458</v>
      </c>
      <c r="B320" s="179" t="s">
        <v>117</v>
      </c>
      <c r="C320" s="180"/>
      <c r="D320" s="111">
        <v>482</v>
      </c>
      <c r="E320" s="111">
        <v>56</v>
      </c>
      <c r="F320" s="181">
        <v>45280</v>
      </c>
      <c r="G320" s="181">
        <v>45335</v>
      </c>
      <c r="H320" s="103"/>
      <c r="I320" s="103"/>
      <c r="J320" s="104"/>
      <c r="K320" s="105"/>
      <c r="L320" s="106">
        <f>D320/$D$319</f>
        <v>0.64611260053619302</v>
      </c>
      <c r="M320" s="107">
        <f>$L321*M321+$L332*M332+$L340*M340+$L350*M350</f>
        <v>0.99999999999999989</v>
      </c>
      <c r="N320" s="107">
        <f>$L321*N321+$L332*N332+$L340*N340+$L350*N350</f>
        <v>0.99999999999999989</v>
      </c>
      <c r="O320" s="108">
        <f t="shared" si="6746"/>
        <v>0</v>
      </c>
      <c r="P320" s="109"/>
      <c r="T320" s="196"/>
      <c r="U320" s="107">
        <f>$L321*U321+$L332*U332+$L340*U340+$L350*U350</f>
        <v>0</v>
      </c>
      <c r="V320" s="196"/>
      <c r="W320" s="107">
        <f>$L321*W321+$L332*W332+$L340*W340+$L350*W350</f>
        <v>0</v>
      </c>
      <c r="X320" s="196"/>
      <c r="Y320" s="107">
        <f>$L321*Y321+$L332*Y332+$L340*Y340+$L350*Y350</f>
        <v>0</v>
      </c>
      <c r="Z320" s="196"/>
      <c r="AA320" s="107">
        <f>$L321*AA321+$L332*AA332+$L340*AA340+$L350*AA350</f>
        <v>0</v>
      </c>
      <c r="AB320" s="196"/>
      <c r="AC320" s="107">
        <f>$L321*AC321+$L332*AC332+$L340*AC340+$L350*AC350</f>
        <v>0</v>
      </c>
      <c r="AD320" s="196"/>
      <c r="AE320" s="107">
        <f>$L321*AE321+$L332*AE332+$L340*AE340+$L350*AE350</f>
        <v>0</v>
      </c>
      <c r="AF320" s="196"/>
      <c r="AG320" s="107">
        <f>$L321*AG321+$L332*AG332+$L340*AG340+$L350*AG350</f>
        <v>0</v>
      </c>
      <c r="AH320" s="196"/>
      <c r="AI320" s="107">
        <f>$L321*AI321+$L332*AI332+$L340*AI340+$L350*AI350</f>
        <v>0</v>
      </c>
      <c r="AJ320" s="196"/>
      <c r="AK320" s="107">
        <f>$L321*AK321+$L332*AK332+$L340*AK340+$L350*AK350</f>
        <v>0</v>
      </c>
      <c r="AL320" s="196"/>
      <c r="AM320" s="107">
        <f>$L321*AM321+$L332*AM332+$L340*AM340+$L350*AM350</f>
        <v>4.1493775933609959E-3</v>
      </c>
      <c r="AN320" s="196"/>
      <c r="AO320" s="107">
        <f>$L321*AO321+$L332*AO332+$L340*AO340+$L350*AO350</f>
        <v>7.468879668049791E-2</v>
      </c>
      <c r="AP320" s="196"/>
      <c r="AQ320" s="107">
        <f>$L321*AQ321+$L332*AQ332+$L340*AQ340+$L350*AQ350</f>
        <v>0.21576763485477174</v>
      </c>
      <c r="AR320" s="196"/>
      <c r="AS320" s="107">
        <f>$L321*AS321+$L332*AS332+$L340*AS340+$L350*AS350</f>
        <v>0.4273858921161825</v>
      </c>
      <c r="AT320" s="196"/>
      <c r="AU320" s="107">
        <f>$L321*AU321+$L332*AU332+$L340*AU340+$L350*AU350</f>
        <v>0.63692946058091282</v>
      </c>
      <c r="AV320" s="196"/>
      <c r="AW320" s="107">
        <f>$L321*AW321+$L332*AW332+$L340*AW340+$L350*AW350</f>
        <v>0.81120331950207458</v>
      </c>
      <c r="AX320" s="196"/>
      <c r="AY320" s="107">
        <f>$L321*AY321+$L332*AY332+$L340*AY340+$L350*AY350</f>
        <v>0.9273858921161825</v>
      </c>
      <c r="AZ320" s="196"/>
      <c r="BA320" s="107">
        <f>$L321*BA321+$L332*BA332+$L340*BA340+$L350*BA350</f>
        <v>0.98132780082987547</v>
      </c>
      <c r="BB320" s="196"/>
      <c r="BC320" s="107">
        <f>$L321*BC321+$L332*BC332+$L340*BC340+$L350*BC350</f>
        <v>0.99999999999999989</v>
      </c>
      <c r="BD320" s="196"/>
      <c r="BE320" s="107">
        <f>$L321*BE321+$L332*BE332+$L340*BE340+$L350*BE350</f>
        <v>0.99999999999999989</v>
      </c>
      <c r="BF320" s="196"/>
      <c r="BG320" s="107">
        <f>$L321*BG321+$L332*BG332+$L340*BG340+$L350*BG350</f>
        <v>0.99999999999999989</v>
      </c>
      <c r="BH320" s="196"/>
      <c r="BI320" s="107">
        <f>$L321*BI321+$L332*BI332+$L340*BI340+$L350*BI350</f>
        <v>0.99999999999999989</v>
      </c>
      <c r="BJ320" s="196"/>
      <c r="BK320" s="107">
        <f>$L321*BK321+$L332*BK332+$L340*BK340+$L350*BK350</f>
        <v>0.99999999999999989</v>
      </c>
      <c r="BL320" s="196"/>
      <c r="BM320" s="107">
        <f>$L321*BM321+$L332*BM332+$L340*BM340+$L350*BM350</f>
        <v>0.99999999999999989</v>
      </c>
      <c r="BN320" s="196"/>
      <c r="BO320" s="107">
        <f>$L321*BO321+$L332*BO332+$L340*BO340+$L350*BO350</f>
        <v>0.99999999999999989</v>
      </c>
      <c r="BP320" s="196"/>
      <c r="BQ320" s="107">
        <f>$L321*BQ321+$L332*BQ332+$L340*BQ340+$L350*BQ350</f>
        <v>0.99999999999999989</v>
      </c>
      <c r="BR320" s="196"/>
      <c r="BS320" s="107">
        <f>$L321*BS321+$L332*BS332+$L340*BS340+$L350*BS350</f>
        <v>0.99999999999999989</v>
      </c>
      <c r="BT320" s="196"/>
      <c r="BU320" s="107">
        <f t="shared" ref="BU320" si="7873">$L321*BU321+$L332*BU332+$L340*BU340+$L350*BU350</f>
        <v>0.99999999999999989</v>
      </c>
      <c r="BV320" s="196"/>
      <c r="BW320" s="107">
        <f t="shared" ref="BW320" si="7874">$L321*BW321+$L332*BW332+$L340*BW340+$L350*BW350</f>
        <v>0.99999999999999989</v>
      </c>
      <c r="BX320" s="196"/>
      <c r="BY320" s="107">
        <f t="shared" ref="BY320" si="7875">$L321*BY321+$L332*BY332+$L340*BY340+$L350*BY350</f>
        <v>0.99999999999999989</v>
      </c>
      <c r="BZ320" s="196"/>
      <c r="CA320" s="107">
        <f t="shared" ref="CA320" si="7876">$L321*CA321+$L332*CA332+$L340*CA340+$L350*CA350</f>
        <v>0.99999999999999989</v>
      </c>
      <c r="CB320" s="196"/>
      <c r="CC320" s="107">
        <f t="shared" ref="CC320" si="7877">$L321*CC321+$L332*CC332+$L340*CC340+$L350*CC350</f>
        <v>0.99999999999999989</v>
      </c>
      <c r="CD320" s="196"/>
      <c r="CE320" s="107">
        <f t="shared" ref="CE320" si="7878">$L321*CE321+$L332*CE332+$L340*CE340+$L350*CE350</f>
        <v>0.99999999999999989</v>
      </c>
      <c r="CF320" s="196"/>
      <c r="CG320" s="107">
        <f t="shared" ref="CG320" si="7879">$L321*CG321+$L332*CG332+$L340*CG340+$L350*CG350</f>
        <v>0.99999999999999989</v>
      </c>
      <c r="CH320" s="196"/>
      <c r="CI320" s="107">
        <f t="shared" ref="CI320" si="7880">$L321*CI321+$L332*CI332+$L340*CI340+$L350*CI350</f>
        <v>0.99999999999999989</v>
      </c>
      <c r="CJ320" s="196"/>
      <c r="CK320" s="107">
        <f t="shared" ref="CK320" si="7881">$L321*CK321+$L332*CK332+$L340*CK340+$L350*CK350</f>
        <v>0.99999999999999989</v>
      </c>
      <c r="CL320" s="196"/>
      <c r="CM320" s="107">
        <f t="shared" ref="CM320" si="7882">$L321*CM321+$L332*CM332+$L340*CM340+$L350*CM350</f>
        <v>0.99999999999999989</v>
      </c>
    </row>
    <row r="321" spans="1:91" s="112" customFormat="1" ht="14.1" customHeight="1">
      <c r="A321" s="74">
        <f t="shared" si="6554"/>
        <v>459</v>
      </c>
      <c r="B321" s="182" t="s">
        <v>48</v>
      </c>
      <c r="C321" s="183"/>
      <c r="D321" s="124">
        <v>188</v>
      </c>
      <c r="E321" s="124">
        <v>41</v>
      </c>
      <c r="F321" s="184">
        <v>45280</v>
      </c>
      <c r="G321" s="184">
        <v>45320</v>
      </c>
      <c r="H321" s="115"/>
      <c r="I321" s="115"/>
      <c r="J321" s="116"/>
      <c r="K321" s="122"/>
      <c r="L321" s="123">
        <f>D321/$D$320</f>
        <v>0.39004149377593361</v>
      </c>
      <c r="M321" s="119" cm="1">
        <f t="array" ref="M321">SUMPRODUCT($L322:$L331*M322:M331)</f>
        <v>0.99999999999999989</v>
      </c>
      <c r="N321" s="119" cm="1">
        <f t="array" ref="N321">SUMPRODUCT($L322:$L331*N322:N331)</f>
        <v>0.99999999999999989</v>
      </c>
      <c r="O321" s="120">
        <f t="shared" si="6746"/>
        <v>0</v>
      </c>
      <c r="P321" s="121"/>
      <c r="T321" s="197"/>
      <c r="U321" s="119" cm="1">
        <f t="array" ref="U321">SUMPRODUCT($L322:$L331*U322:U331)</f>
        <v>0</v>
      </c>
      <c r="V321" s="197"/>
      <c r="W321" s="119" cm="1">
        <f t="array" ref="W321">SUMPRODUCT($L322:$L331*W322:W331)</f>
        <v>0</v>
      </c>
      <c r="X321" s="197"/>
      <c r="Y321" s="119" cm="1">
        <f t="array" ref="Y321">SUMPRODUCT($L322:$L331*Y322:Y331)</f>
        <v>0</v>
      </c>
      <c r="Z321" s="197"/>
      <c r="AA321" s="119" cm="1">
        <f t="array" ref="AA321">SUMPRODUCT($L322:$L331*AA322:AA331)</f>
        <v>0</v>
      </c>
      <c r="AB321" s="197"/>
      <c r="AC321" s="119" cm="1">
        <f t="array" ref="AC321">SUMPRODUCT($L322:$L331*AC322:AC331)</f>
        <v>0</v>
      </c>
      <c r="AD321" s="197"/>
      <c r="AE321" s="119" cm="1">
        <f t="array" ref="AE321">SUMPRODUCT($L322:$L331*AE322:AE331)</f>
        <v>0</v>
      </c>
      <c r="AF321" s="197"/>
      <c r="AG321" s="119" cm="1">
        <f t="array" ref="AG321">SUMPRODUCT($L322:$L331*AG322:AG331)</f>
        <v>0</v>
      </c>
      <c r="AH321" s="197"/>
      <c r="AI321" s="119" cm="1">
        <f t="array" ref="AI321">SUMPRODUCT($L322:$L331*AI322:AI331)</f>
        <v>0</v>
      </c>
      <c r="AJ321" s="197"/>
      <c r="AK321" s="119" cm="1">
        <f t="array" ref="AK321">SUMPRODUCT($L322:$L331*AK322:AK331)</f>
        <v>0</v>
      </c>
      <c r="AL321" s="197"/>
      <c r="AM321" s="119" cm="1">
        <f t="array" ref="AM321">SUMPRODUCT($L322:$L331*AM322:AM331)</f>
        <v>1.0638297872340425E-2</v>
      </c>
      <c r="AN321" s="197"/>
      <c r="AO321" s="119" cm="1">
        <f t="array" ref="AO321">SUMPRODUCT($L322:$L331*AO322:AO331)</f>
        <v>0.13297872340425529</v>
      </c>
      <c r="AP321" s="197"/>
      <c r="AQ321" s="119" cm="1">
        <f t="array" ref="AQ321">SUMPRODUCT($L322:$L331*AQ322:AQ331)</f>
        <v>0.3404255319148935</v>
      </c>
      <c r="AR321" s="197"/>
      <c r="AS321" s="119" cm="1">
        <f t="array" ref="AS321">SUMPRODUCT($L322:$L331*AS322:AS331)</f>
        <v>0.62765957446808507</v>
      </c>
      <c r="AT321" s="197"/>
      <c r="AU321" s="119" cm="1">
        <f t="array" ref="AU321">SUMPRODUCT($L322:$L331*AU322:AU331)</f>
        <v>0.84042553191489355</v>
      </c>
      <c r="AV321" s="197"/>
      <c r="AW321" s="119" cm="1">
        <f t="array" ref="AW321">SUMPRODUCT($L322:$L331*AW322:AW331)</f>
        <v>0.96808510638297851</v>
      </c>
      <c r="AX321" s="197"/>
      <c r="AY321" s="119" cm="1">
        <f t="array" ref="AY321">SUMPRODUCT($L322:$L331*AY322:AY331)</f>
        <v>0.99999999999999989</v>
      </c>
      <c r="AZ321" s="197"/>
      <c r="BA321" s="119" cm="1">
        <f t="array" ref="BA321">SUMPRODUCT($L322:$L331*BA322:BA331)</f>
        <v>0.99999999999999989</v>
      </c>
      <c r="BB321" s="197"/>
      <c r="BC321" s="119" cm="1">
        <f t="array" ref="BC321">SUMPRODUCT($L322:$L331*BC322:BC331)</f>
        <v>0.99999999999999989</v>
      </c>
      <c r="BD321" s="197"/>
      <c r="BE321" s="119" cm="1">
        <f t="array" ref="BE321">SUMPRODUCT($L322:$L331*BE322:BE331)</f>
        <v>0.99999999999999989</v>
      </c>
      <c r="BF321" s="197"/>
      <c r="BG321" s="119" cm="1">
        <f t="array" ref="BG321">SUMPRODUCT($L322:$L331*BG322:BG331)</f>
        <v>0.99999999999999989</v>
      </c>
      <c r="BH321" s="197"/>
      <c r="BI321" s="119" cm="1">
        <f t="array" ref="BI321">SUMPRODUCT($L322:$L331*BI322:BI331)</f>
        <v>0.99999999999999989</v>
      </c>
      <c r="BJ321" s="197"/>
      <c r="BK321" s="119" cm="1">
        <f t="array" ref="BK321">SUMPRODUCT($L322:$L331*BK322:BK331)</f>
        <v>0.99999999999999989</v>
      </c>
      <c r="BL321" s="197"/>
      <c r="BM321" s="119" cm="1">
        <f t="array" ref="BM321">SUMPRODUCT($L322:$L331*BM322:BM331)</f>
        <v>0.99999999999999989</v>
      </c>
      <c r="BN321" s="197"/>
      <c r="BO321" s="119" cm="1">
        <f t="array" ref="BO321">SUMPRODUCT($L322:$L331*BO322:BO331)</f>
        <v>0.99999999999999989</v>
      </c>
      <c r="BP321" s="197"/>
      <c r="BQ321" s="119" cm="1">
        <f t="array" ref="BQ321">SUMPRODUCT($L322:$L331*BQ322:BQ331)</f>
        <v>0.99999999999999989</v>
      </c>
      <c r="BR321" s="197"/>
      <c r="BS321" s="119" cm="1">
        <f t="array" ref="BS321">SUMPRODUCT($L322:$L331*BS322:BS331)</f>
        <v>0.99999999999999989</v>
      </c>
      <c r="BT321" s="197"/>
      <c r="BU321" s="119" cm="1">
        <f t="array" ref="BU321">SUMPRODUCT($L322:$L331*BU322:BU331)</f>
        <v>0.99999999999999989</v>
      </c>
      <c r="BV321" s="197"/>
      <c r="BW321" s="119" cm="1">
        <f t="array" ref="BW321">SUMPRODUCT($L322:$L331*BW322:BW331)</f>
        <v>0.99999999999999989</v>
      </c>
      <c r="BX321" s="197"/>
      <c r="BY321" s="119" cm="1">
        <f t="array" ref="BY321">SUMPRODUCT($L322:$L331*BY322:BY331)</f>
        <v>0.99999999999999989</v>
      </c>
      <c r="BZ321" s="197"/>
      <c r="CA321" s="119" cm="1">
        <f t="array" ref="CA321">SUMPRODUCT($L322:$L331*CA322:CA331)</f>
        <v>0.99999999999999989</v>
      </c>
      <c r="CB321" s="197"/>
      <c r="CC321" s="119" cm="1">
        <f t="array" ref="CC321">SUMPRODUCT($L322:$L331*CC322:CC331)</f>
        <v>0.99999999999999989</v>
      </c>
      <c r="CD321" s="197"/>
      <c r="CE321" s="119" cm="1">
        <f t="array" ref="CE321">SUMPRODUCT($L322:$L331*CE322:CE331)</f>
        <v>0.99999999999999989</v>
      </c>
      <c r="CF321" s="197"/>
      <c r="CG321" s="119" cm="1">
        <f t="array" ref="CG321">SUMPRODUCT($L322:$L331*CG322:CG331)</f>
        <v>0.99999999999999989</v>
      </c>
      <c r="CH321" s="197"/>
      <c r="CI321" s="119" cm="1">
        <f t="array" ref="CI321">SUMPRODUCT($L322:$L331*CI322:CI331)</f>
        <v>0.99999999999999989</v>
      </c>
      <c r="CJ321" s="197"/>
      <c r="CK321" s="119" cm="1">
        <f t="array" ref="CK321">SUMPRODUCT($L322:$L331*CK322:CK331)</f>
        <v>0.99999999999999989</v>
      </c>
      <c r="CL321" s="197"/>
      <c r="CM321" s="119" cm="1">
        <f t="array" ref="CM321">SUMPRODUCT($L322:$L331*CM322:CM331)</f>
        <v>0.99999999999999989</v>
      </c>
    </row>
    <row r="322" spans="1:91" s="142" customFormat="1" ht="14.1" customHeight="1">
      <c r="A322" s="74">
        <f t="shared" si="6554"/>
        <v>460</v>
      </c>
      <c r="B322" s="173" t="s">
        <v>49</v>
      </c>
      <c r="C322" s="174"/>
      <c r="D322" s="140">
        <v>21</v>
      </c>
      <c r="E322" s="140">
        <v>21</v>
      </c>
      <c r="F322" s="175">
        <v>45280</v>
      </c>
      <c r="G322" s="175">
        <v>45300</v>
      </c>
      <c r="H322" s="144">
        <v>100</v>
      </c>
      <c r="I322" s="144">
        <v>100</v>
      </c>
      <c r="J322" s="145" t="s">
        <v>32</v>
      </c>
      <c r="K322" s="141">
        <f t="shared" ref="K322:K331" si="7883">IF(OR(F322="",G322="",H322=""),0,MIN(MAX(IF(F322&gt;$O$1,0,(((G322-F322)-(G322-$O$1))*(10/E322)/10)),0),1)*H322)</f>
        <v>100</v>
      </c>
      <c r="L322" s="55">
        <f t="shared" ref="L322:L331" si="7884">D322/$D$321</f>
        <v>0.11170212765957446</v>
      </c>
      <c r="M322" s="147">
        <f t="shared" ref="M322:M331" si="7885">IF(OR(H322=0,K322=0),0,K322/H322)</f>
        <v>1</v>
      </c>
      <c r="N322" s="148">
        <f t="shared" ref="N322:N331" si="7886">IF(OR(H322=0,I322=0),0,I322/H322)</f>
        <v>1</v>
      </c>
      <c r="O322" s="149">
        <f t="shared" si="6746"/>
        <v>0</v>
      </c>
      <c r="P322" s="150"/>
      <c r="T322" s="194">
        <f t="shared" ref="T322:T331" si="7887">IF(OR($F322="",$G322="",$H322=""),0,MIN(MAX(IF($F322&gt;U$1,0,((($G322-$F322)-($G322-U$1))*(10/$E322)/10)),0),1)*$H322)</f>
        <v>0</v>
      </c>
      <c r="U322" s="147">
        <f t="shared" ref="U322:W331" si="7888">IF(OR($H322=0,T322=0),0,T322/$H322)</f>
        <v>0</v>
      </c>
      <c r="V322" s="194">
        <f t="shared" ref="V322:V331" si="7889">IF(OR($F322="",$G322="",$H322=""),0,MIN(MAX(IF($F322&gt;W$1,0,((($G322-$F322)-($G322-W$1))*(10/$E322)/10)),0),1)*$H322)</f>
        <v>0</v>
      </c>
      <c r="W322" s="147">
        <f t="shared" si="7888"/>
        <v>0</v>
      </c>
      <c r="X322" s="194">
        <f t="shared" ref="X322:X331" si="7890">IF(OR($F322="",$G322="",$H322=""),0,MIN(MAX(IF($F322&gt;Y$1,0,((($G322-$F322)-($G322-Y$1))*(10/$E322)/10)),0),1)*$H322)</f>
        <v>0</v>
      </c>
      <c r="Y322" s="147">
        <f t="shared" ref="Y322" si="7891">IF(OR($H322=0,X322=0),0,X322/$H322)</f>
        <v>0</v>
      </c>
      <c r="Z322" s="194">
        <f t="shared" ref="Z322:Z331" si="7892">IF(OR($F322="",$G322="",$H322=""),0,MIN(MAX(IF($F322&gt;AA$1,0,((($G322-$F322)-($G322-AA$1))*(10/$E322)/10)),0),1)*$H322)</f>
        <v>0</v>
      </c>
      <c r="AA322" s="147">
        <f t="shared" ref="AA322" si="7893">IF(OR($H322=0,Z322=0),0,Z322/$H322)</f>
        <v>0</v>
      </c>
      <c r="AB322" s="194">
        <f t="shared" ref="AB322:AB331" si="7894">IF(OR($F322="",$G322="",$H322=""),0,MIN(MAX(IF($F322&gt;AC$1,0,((($G322-$F322)-($G322-AC$1))*(10/$E322)/10)),0),1)*$H322)</f>
        <v>0</v>
      </c>
      <c r="AC322" s="147">
        <f t="shared" ref="AC322" si="7895">IF(OR($H322=0,AB322=0),0,AB322/$H322)</f>
        <v>0</v>
      </c>
      <c r="AD322" s="194">
        <f t="shared" ref="AD322:AD331" si="7896">IF(OR($F322="",$G322="",$H322=""),0,MIN(MAX(IF($F322&gt;AE$1,0,((($G322-$F322)-($G322-AE$1))*(10/$E322)/10)),0),1)*$H322)</f>
        <v>0</v>
      </c>
      <c r="AE322" s="147">
        <f t="shared" ref="AE322" si="7897">IF(OR($H322=0,AD322=0),0,AD322/$H322)</f>
        <v>0</v>
      </c>
      <c r="AF322" s="194">
        <f t="shared" ref="AF322:AF331" si="7898">IF(OR($F322="",$G322="",$H322=""),0,MIN(MAX(IF($F322&gt;AG$1,0,((($G322-$F322)-($G322-AG$1))*(10/$E322)/10)),0),1)*$H322)</f>
        <v>0</v>
      </c>
      <c r="AG322" s="147">
        <f t="shared" ref="AG322" si="7899">IF(OR($H322=0,AF322=0),0,AF322/$H322)</f>
        <v>0</v>
      </c>
      <c r="AH322" s="194">
        <f t="shared" ref="AH322:AH331" si="7900">IF(OR($F322="",$G322="",$H322=""),0,MIN(MAX(IF($F322&gt;AI$1,0,((($G322-$F322)-($G322-AI$1))*(10/$E322)/10)),0),1)*$H322)</f>
        <v>0</v>
      </c>
      <c r="AI322" s="147">
        <f t="shared" ref="AI322" si="7901">IF(OR($H322=0,AH322=0),0,AH322/$H322)</f>
        <v>0</v>
      </c>
      <c r="AJ322" s="194">
        <f t="shared" ref="AJ322:AJ331" si="7902">IF(OR($F322="",$G322="",$H322=""),0,MIN(MAX(IF($F322&gt;AK$1,0,((($G322-$F322)-($G322-AK$1))*(10/$E322)/10)),0),1)*$H322)</f>
        <v>0</v>
      </c>
      <c r="AK322" s="147">
        <f t="shared" ref="AK322" si="7903">IF(OR($H322=0,AJ322=0),0,AJ322/$H322)</f>
        <v>0</v>
      </c>
      <c r="AL322" s="194">
        <f t="shared" ref="AL322:AL331" si="7904">IF(OR($F322="",$G322="",$H322=""),0,MIN(MAX(IF($F322&gt;AM$1,0,((($G322-$F322)-($G322-AM$1))*(10/$E322)/10)),0),1)*$H322)</f>
        <v>9.5238095238095237</v>
      </c>
      <c r="AM322" s="147">
        <f t="shared" ref="AM322" si="7905">IF(OR($H322=0,AL322=0),0,AL322/$H322)</f>
        <v>9.5238095238095233E-2</v>
      </c>
      <c r="AN322" s="194">
        <f t="shared" ref="AN322:AN331" si="7906">IF(OR($F322="",$G322="",$H322=""),0,MIN(MAX(IF($F322&gt;AO$1,0,((($G322-$F322)-($G322-AO$1))*(10/$E322)/10)),0),1)*$H322)</f>
        <v>42.857142857142854</v>
      </c>
      <c r="AO322" s="147">
        <f t="shared" ref="AO322" si="7907">IF(OR($H322=0,AN322=0),0,AN322/$H322)</f>
        <v>0.42857142857142855</v>
      </c>
      <c r="AP322" s="194">
        <f t="shared" ref="AP322:AP331" si="7908">IF(OR($F322="",$G322="",$H322=""),0,MIN(MAX(IF($F322&gt;AQ$1,0,((($G322-$F322)-($G322-AQ$1))*(10/$E322)/10)),0),1)*$H322)</f>
        <v>76.19047619047619</v>
      </c>
      <c r="AQ322" s="147">
        <f t="shared" ref="AQ322" si="7909">IF(OR($H322=0,AP322=0),0,AP322/$H322)</f>
        <v>0.76190476190476186</v>
      </c>
      <c r="AR322" s="194">
        <f t="shared" ref="AR322:AR331" si="7910">IF(OR($F322="",$G322="",$H322=""),0,MIN(MAX(IF($F322&gt;AS$1,0,((($G322-$F322)-($G322-AS$1))*(10/$E322)/10)),0),1)*$H322)</f>
        <v>100</v>
      </c>
      <c r="AS322" s="147">
        <f t="shared" ref="AS322" si="7911">IF(OR($H322=0,AR322=0),0,AR322/$H322)</f>
        <v>1</v>
      </c>
      <c r="AT322" s="194">
        <f t="shared" ref="AT322:AT331" si="7912">IF(OR($F322="",$G322="",$H322=""),0,MIN(MAX(IF($F322&gt;AU$1,0,((($G322-$F322)-($G322-AU$1))*(10/$E322)/10)),0),1)*$H322)</f>
        <v>100</v>
      </c>
      <c r="AU322" s="147">
        <f t="shared" ref="AU322" si="7913">IF(OR($H322=0,AT322=0),0,AT322/$H322)</f>
        <v>1</v>
      </c>
      <c r="AV322" s="194">
        <f t="shared" ref="AV322:AV331" si="7914">IF(OR($F322="",$G322="",$H322=""),0,MIN(MAX(IF($F322&gt;AW$1,0,((($G322-$F322)-($G322-AW$1))*(10/$E322)/10)),0),1)*$H322)</f>
        <v>100</v>
      </c>
      <c r="AW322" s="147">
        <f t="shared" ref="AW322" si="7915">IF(OR($H322=0,AV322=0),0,AV322/$H322)</f>
        <v>1</v>
      </c>
      <c r="AX322" s="194">
        <f t="shared" ref="AX322:AX331" si="7916">IF(OR($F322="",$G322="",$H322=""),0,MIN(MAX(IF($F322&gt;AY$1,0,((($G322-$F322)-($G322-AY$1))*(10/$E322)/10)),0),1)*$H322)</f>
        <v>100</v>
      </c>
      <c r="AY322" s="147">
        <f t="shared" ref="AY322" si="7917">IF(OR($H322=0,AX322=0),0,AX322/$H322)</f>
        <v>1</v>
      </c>
      <c r="AZ322" s="194">
        <f t="shared" ref="AZ322:AZ331" si="7918">IF(OR($F322="",$G322="",$H322=""),0,MIN(MAX(IF($F322&gt;BA$1,0,((($G322-$F322)-($G322-BA$1))*(10/$E322)/10)),0),1)*$H322)</f>
        <v>100</v>
      </c>
      <c r="BA322" s="147">
        <f t="shared" ref="BA322" si="7919">IF(OR($H322=0,AZ322=0),0,AZ322/$H322)</f>
        <v>1</v>
      </c>
      <c r="BB322" s="194">
        <f t="shared" ref="BB322:BB331" si="7920">IF(OR($F322="",$G322="",$H322=""),0,MIN(MAX(IF($F322&gt;BC$1,0,((($G322-$F322)-($G322-BC$1))*(10/$E322)/10)),0),1)*$H322)</f>
        <v>100</v>
      </c>
      <c r="BC322" s="147">
        <f t="shared" ref="BC322" si="7921">IF(OR($H322=0,BB322=0),0,BB322/$H322)</f>
        <v>1</v>
      </c>
      <c r="BD322" s="194">
        <f t="shared" ref="BD322:BD331" si="7922">IF(OR($F322="",$G322="",$H322=""),0,MIN(MAX(IF($F322&gt;BE$1,0,((($G322-$F322)-($G322-BE$1))*(10/$E322)/10)),0),1)*$H322)</f>
        <v>100</v>
      </c>
      <c r="BE322" s="147">
        <f t="shared" ref="BE322" si="7923">IF(OR($H322=0,BD322=0),0,BD322/$H322)</f>
        <v>1</v>
      </c>
      <c r="BF322" s="194">
        <f t="shared" ref="BF322:BF331" si="7924">IF(OR($F322="",$G322="",$H322=""),0,MIN(MAX(IF($F322&gt;BG$1,0,((($G322-$F322)-($G322-BG$1))*(10/$E322)/10)),0),1)*$H322)</f>
        <v>100</v>
      </c>
      <c r="BG322" s="147">
        <f t="shared" ref="BG322" si="7925">IF(OR($H322=0,BF322=0),0,BF322/$H322)</f>
        <v>1</v>
      </c>
      <c r="BH322" s="194">
        <f t="shared" ref="BH322:BH331" si="7926">IF(OR($F322="",$G322="",$H322=""),0,MIN(MAX(IF($F322&gt;BI$1,0,((($G322-$F322)-($G322-BI$1))*(10/$E322)/10)),0),1)*$H322)</f>
        <v>100</v>
      </c>
      <c r="BI322" s="147">
        <f t="shared" ref="BI322" si="7927">IF(OR($H322=0,BH322=0),0,BH322/$H322)</f>
        <v>1</v>
      </c>
      <c r="BJ322" s="194">
        <f t="shared" ref="BJ322:BJ331" si="7928">IF(OR($F322="",$G322="",$H322=""),0,MIN(MAX(IF($F322&gt;BK$1,0,((($G322-$F322)-($G322-BK$1))*(10/$E322)/10)),0),1)*$H322)</f>
        <v>100</v>
      </c>
      <c r="BK322" s="147">
        <f t="shared" ref="BK322" si="7929">IF(OR($H322=0,BJ322=0),0,BJ322/$H322)</f>
        <v>1</v>
      </c>
      <c r="BL322" s="194">
        <f t="shared" ref="BL322:BL331" si="7930">IF(OR($F322="",$G322="",$H322=""),0,MIN(MAX(IF($F322&gt;BM$1,0,((($G322-$F322)-($G322-BM$1))*(10/$E322)/10)),0),1)*$H322)</f>
        <v>100</v>
      </c>
      <c r="BM322" s="147">
        <f t="shared" ref="BM322" si="7931">IF(OR($H322=0,BL322=0),0,BL322/$H322)</f>
        <v>1</v>
      </c>
      <c r="BN322" s="194">
        <f t="shared" ref="BN322:BN331" si="7932">IF(OR($F322="",$G322="",$H322=""),0,MIN(MAX(IF($F322&gt;BO$1,0,((($G322-$F322)-($G322-BO$1))*(10/$E322)/10)),0),1)*$H322)</f>
        <v>100</v>
      </c>
      <c r="BO322" s="147">
        <f t="shared" ref="BO322" si="7933">IF(OR($H322=0,BN322=0),0,BN322/$H322)</f>
        <v>1</v>
      </c>
      <c r="BP322" s="194">
        <f t="shared" ref="BP322:BP331" si="7934">IF(OR($F322="",$G322="",$H322=""),0,MIN(MAX(IF($F322&gt;BQ$1,0,((($G322-$F322)-($G322-BQ$1))*(10/$E322)/10)),0),1)*$H322)</f>
        <v>100</v>
      </c>
      <c r="BQ322" s="147">
        <f t="shared" ref="BQ322" si="7935">IF(OR($H322=0,BP322=0),0,BP322/$H322)</f>
        <v>1</v>
      </c>
      <c r="BR322" s="194">
        <f t="shared" ref="BR322:BR331" si="7936">IF(OR($F322="",$G322="",$H322=""),0,MIN(MAX(IF($F322&gt;BS$1,0,((($G322-$F322)-($G322-BS$1))*(10/$E322)/10)),0),1)*$H322)</f>
        <v>100</v>
      </c>
      <c r="BS322" s="147">
        <f t="shared" ref="BS322" si="7937">IF(OR($H322=0,BR322=0),0,BR322/$H322)</f>
        <v>1</v>
      </c>
      <c r="BT322" s="194">
        <f t="shared" ref="BT322:BT331" si="7938">IF(OR($F322="",$G322="",$H322=""),0,MIN(MAX(IF($F322&gt;BU$1,0,((($G322-$F322)-($G322-BU$1))*(10/$E322)/10)),0),1)*$H322)</f>
        <v>100</v>
      </c>
      <c r="BU322" s="147">
        <f t="shared" ref="BU322:BU331" si="7939">IF(OR($H322=0,BT322=0),0,BT322/$H322)</f>
        <v>1</v>
      </c>
      <c r="BV322" s="194">
        <f t="shared" ref="BV322:BV331" si="7940">IF(OR($F322="",$G322="",$H322=""),0,MIN(MAX(IF($F322&gt;BW$1,0,((($G322-$F322)-($G322-BW$1))*(10/$E322)/10)),0),1)*$H322)</f>
        <v>100</v>
      </c>
      <c r="BW322" s="147">
        <f t="shared" ref="BW322:BW331" si="7941">IF(OR($H322=0,BV322=0),0,BV322/$H322)</f>
        <v>1</v>
      </c>
      <c r="BX322" s="194">
        <f t="shared" ref="BX322:BX331" si="7942">IF(OR($F322="",$G322="",$H322=""),0,MIN(MAX(IF($F322&gt;BY$1,0,((($G322-$F322)-($G322-BY$1))*(10/$E322)/10)),0),1)*$H322)</f>
        <v>100</v>
      </c>
      <c r="BY322" s="147">
        <f t="shared" ref="BY322:BY331" si="7943">IF(OR($H322=0,BX322=0),0,BX322/$H322)</f>
        <v>1</v>
      </c>
      <c r="BZ322" s="194">
        <f t="shared" ref="BZ322:BZ331" si="7944">IF(OR($F322="",$G322="",$H322=""),0,MIN(MAX(IF($F322&gt;CA$1,0,((($G322-$F322)-($G322-CA$1))*(10/$E322)/10)),0),1)*$H322)</f>
        <v>100</v>
      </c>
      <c r="CA322" s="147">
        <f t="shared" ref="CA322:CA331" si="7945">IF(OR($H322=0,BZ322=0),0,BZ322/$H322)</f>
        <v>1</v>
      </c>
      <c r="CB322" s="194">
        <f t="shared" ref="CB322:CB331" si="7946">IF(OR($F322="",$G322="",$H322=""),0,MIN(MAX(IF($F322&gt;CC$1,0,((($G322-$F322)-($G322-CC$1))*(10/$E322)/10)),0),1)*$H322)</f>
        <v>100</v>
      </c>
      <c r="CC322" s="147">
        <f t="shared" ref="CC322:CC331" si="7947">IF(OR($H322=0,CB322=0),0,CB322/$H322)</f>
        <v>1</v>
      </c>
      <c r="CD322" s="194">
        <f t="shared" ref="CD322:CD331" si="7948">IF(OR($F322="",$G322="",$H322=""),0,MIN(MAX(IF($F322&gt;CE$1,0,((($G322-$F322)-($G322-CE$1))*(10/$E322)/10)),0),1)*$H322)</f>
        <v>100</v>
      </c>
      <c r="CE322" s="147">
        <f t="shared" ref="CE322:CE331" si="7949">IF(OR($H322=0,CD322=0),0,CD322/$H322)</f>
        <v>1</v>
      </c>
      <c r="CF322" s="194">
        <f t="shared" ref="CF322:CF331" si="7950">IF(OR($F322="",$G322="",$H322=""),0,MIN(MAX(IF($F322&gt;CG$1,0,((($G322-$F322)-($G322-CG$1))*(10/$E322)/10)),0),1)*$H322)</f>
        <v>100</v>
      </c>
      <c r="CG322" s="147">
        <f t="shared" ref="CG322:CG331" si="7951">IF(OR($H322=0,CF322=0),0,CF322/$H322)</f>
        <v>1</v>
      </c>
      <c r="CH322" s="194">
        <f t="shared" ref="CH322:CH331" si="7952">IF(OR($F322="",$G322="",$H322=""),0,MIN(MAX(IF($F322&gt;CI$1,0,((($G322-$F322)-($G322-CI$1))*(10/$E322)/10)),0),1)*$H322)</f>
        <v>100</v>
      </c>
      <c r="CI322" s="147">
        <f t="shared" ref="CI322:CI331" si="7953">IF(OR($H322=0,CH322=0),0,CH322/$H322)</f>
        <v>1</v>
      </c>
      <c r="CJ322" s="194">
        <f t="shared" ref="CJ322:CJ331" si="7954">IF(OR($F322="",$G322="",$H322=""),0,MIN(MAX(IF($F322&gt;CK$1,0,((($G322-$F322)-($G322-CK$1))*(10/$E322)/10)),0),1)*$H322)</f>
        <v>100</v>
      </c>
      <c r="CK322" s="147">
        <f t="shared" ref="CK322:CK331" si="7955">IF(OR($H322=0,CJ322=0),0,CJ322/$H322)</f>
        <v>1</v>
      </c>
      <c r="CL322" s="194">
        <f t="shared" ref="CL322:CL331" si="7956">IF(OR($F322="",$G322="",$H322=""),0,MIN(MAX(IF($F322&gt;CM$1,0,((($G322-$F322)-($G322-CM$1))*(10/$E322)/10)),0),1)*$H322)</f>
        <v>100</v>
      </c>
      <c r="CM322" s="147">
        <f t="shared" ref="CM322:CM331" si="7957">IF(OR($H322=0,CL322=0),0,CL322/$H322)</f>
        <v>1</v>
      </c>
    </row>
    <row r="323" spans="1:91" s="142" customFormat="1" ht="14.1" customHeight="1">
      <c r="A323" s="74">
        <f t="shared" si="6554"/>
        <v>461</v>
      </c>
      <c r="B323" s="173" t="s">
        <v>50</v>
      </c>
      <c r="C323" s="174"/>
      <c r="D323" s="140">
        <v>21</v>
      </c>
      <c r="E323" s="140">
        <v>21</v>
      </c>
      <c r="F323" s="175">
        <v>45282</v>
      </c>
      <c r="G323" s="175">
        <v>45302</v>
      </c>
      <c r="H323" s="144">
        <v>100</v>
      </c>
      <c r="I323" s="144">
        <v>100</v>
      </c>
      <c r="J323" s="145" t="s">
        <v>32</v>
      </c>
      <c r="K323" s="141">
        <f t="shared" si="7883"/>
        <v>100</v>
      </c>
      <c r="L323" s="55">
        <f t="shared" si="7884"/>
        <v>0.11170212765957446</v>
      </c>
      <c r="M323" s="147">
        <f t="shared" si="7885"/>
        <v>1</v>
      </c>
      <c r="N323" s="148">
        <f t="shared" si="7886"/>
        <v>1</v>
      </c>
      <c r="O323" s="149">
        <f t="shared" si="6746"/>
        <v>0</v>
      </c>
      <c r="P323" s="150"/>
      <c r="T323" s="194">
        <f t="shared" si="7887"/>
        <v>0</v>
      </c>
      <c r="U323" s="147">
        <f t="shared" si="7888"/>
        <v>0</v>
      </c>
      <c r="V323" s="194">
        <f t="shared" si="7889"/>
        <v>0</v>
      </c>
      <c r="W323" s="147">
        <f t="shared" si="7888"/>
        <v>0</v>
      </c>
      <c r="X323" s="194">
        <f t="shared" si="7890"/>
        <v>0</v>
      </c>
      <c r="Y323" s="147">
        <f t="shared" ref="Y323" si="7958">IF(OR($H323=0,X323=0),0,X323/$H323)</f>
        <v>0</v>
      </c>
      <c r="Z323" s="194">
        <f t="shared" si="7892"/>
        <v>0</v>
      </c>
      <c r="AA323" s="147">
        <f t="shared" ref="AA323" si="7959">IF(OR($H323=0,Z323=0),0,Z323/$H323)</f>
        <v>0</v>
      </c>
      <c r="AB323" s="194">
        <f t="shared" si="7894"/>
        <v>0</v>
      </c>
      <c r="AC323" s="147">
        <f t="shared" ref="AC323" si="7960">IF(OR($H323=0,AB323=0),0,AB323/$H323)</f>
        <v>0</v>
      </c>
      <c r="AD323" s="194">
        <f t="shared" si="7896"/>
        <v>0</v>
      </c>
      <c r="AE323" s="147">
        <f t="shared" ref="AE323" si="7961">IF(OR($H323=0,AD323=0),0,AD323/$H323)</f>
        <v>0</v>
      </c>
      <c r="AF323" s="194">
        <f t="shared" si="7898"/>
        <v>0</v>
      </c>
      <c r="AG323" s="147">
        <f t="shared" ref="AG323" si="7962">IF(OR($H323=0,AF323=0),0,AF323/$H323)</f>
        <v>0</v>
      </c>
      <c r="AH323" s="194">
        <f t="shared" si="7900"/>
        <v>0</v>
      </c>
      <c r="AI323" s="147">
        <f t="shared" ref="AI323" si="7963">IF(OR($H323=0,AH323=0),0,AH323/$H323)</f>
        <v>0</v>
      </c>
      <c r="AJ323" s="194">
        <f t="shared" si="7902"/>
        <v>0</v>
      </c>
      <c r="AK323" s="147">
        <f t="shared" ref="AK323" si="7964">IF(OR($H323=0,AJ323=0),0,AJ323/$H323)</f>
        <v>0</v>
      </c>
      <c r="AL323" s="194">
        <f t="shared" si="7904"/>
        <v>0</v>
      </c>
      <c r="AM323" s="147">
        <f t="shared" ref="AM323" si="7965">IF(OR($H323=0,AL323=0),0,AL323/$H323)</f>
        <v>0</v>
      </c>
      <c r="AN323" s="194">
        <f t="shared" si="7906"/>
        <v>33.333333333333329</v>
      </c>
      <c r="AO323" s="147">
        <f t="shared" ref="AO323" si="7966">IF(OR($H323=0,AN323=0),0,AN323/$H323)</f>
        <v>0.33333333333333326</v>
      </c>
      <c r="AP323" s="194">
        <f t="shared" si="7908"/>
        <v>66.666666666666657</v>
      </c>
      <c r="AQ323" s="147">
        <f t="shared" ref="AQ323" si="7967">IF(OR($H323=0,AP323=0),0,AP323/$H323)</f>
        <v>0.66666666666666652</v>
      </c>
      <c r="AR323" s="194">
        <f t="shared" si="7910"/>
        <v>100</v>
      </c>
      <c r="AS323" s="147">
        <f t="shared" ref="AS323" si="7968">IF(OR($H323=0,AR323=0),0,AR323/$H323)</f>
        <v>1</v>
      </c>
      <c r="AT323" s="194">
        <f t="shared" si="7912"/>
        <v>100</v>
      </c>
      <c r="AU323" s="147">
        <f t="shared" ref="AU323" si="7969">IF(OR($H323=0,AT323=0),0,AT323/$H323)</f>
        <v>1</v>
      </c>
      <c r="AV323" s="194">
        <f t="shared" si="7914"/>
        <v>100</v>
      </c>
      <c r="AW323" s="147">
        <f t="shared" ref="AW323" si="7970">IF(OR($H323=0,AV323=0),0,AV323/$H323)</f>
        <v>1</v>
      </c>
      <c r="AX323" s="194">
        <f t="shared" si="7916"/>
        <v>100</v>
      </c>
      <c r="AY323" s="147">
        <f t="shared" ref="AY323" si="7971">IF(OR($H323=0,AX323=0),0,AX323/$H323)</f>
        <v>1</v>
      </c>
      <c r="AZ323" s="194">
        <f t="shared" si="7918"/>
        <v>100</v>
      </c>
      <c r="BA323" s="147">
        <f t="shared" ref="BA323" si="7972">IF(OR($H323=0,AZ323=0),0,AZ323/$H323)</f>
        <v>1</v>
      </c>
      <c r="BB323" s="194">
        <f t="shared" si="7920"/>
        <v>100</v>
      </c>
      <c r="BC323" s="147">
        <f t="shared" ref="BC323" si="7973">IF(OR($H323=0,BB323=0),0,BB323/$H323)</f>
        <v>1</v>
      </c>
      <c r="BD323" s="194">
        <f t="shared" si="7922"/>
        <v>100</v>
      </c>
      <c r="BE323" s="147">
        <f t="shared" ref="BE323" si="7974">IF(OR($H323=0,BD323=0),0,BD323/$H323)</f>
        <v>1</v>
      </c>
      <c r="BF323" s="194">
        <f t="shared" si="7924"/>
        <v>100</v>
      </c>
      <c r="BG323" s="147">
        <f t="shared" ref="BG323" si="7975">IF(OR($H323=0,BF323=0),0,BF323/$H323)</f>
        <v>1</v>
      </c>
      <c r="BH323" s="194">
        <f t="shared" si="7926"/>
        <v>100</v>
      </c>
      <c r="BI323" s="147">
        <f t="shared" ref="BI323" si="7976">IF(OR($H323=0,BH323=0),0,BH323/$H323)</f>
        <v>1</v>
      </c>
      <c r="BJ323" s="194">
        <f t="shared" si="7928"/>
        <v>100</v>
      </c>
      <c r="BK323" s="147">
        <f t="shared" ref="BK323" si="7977">IF(OR($H323=0,BJ323=0),0,BJ323/$H323)</f>
        <v>1</v>
      </c>
      <c r="BL323" s="194">
        <f t="shared" si="7930"/>
        <v>100</v>
      </c>
      <c r="BM323" s="147">
        <f t="shared" ref="BM323" si="7978">IF(OR($H323=0,BL323=0),0,BL323/$H323)</f>
        <v>1</v>
      </c>
      <c r="BN323" s="194">
        <f t="shared" si="7932"/>
        <v>100</v>
      </c>
      <c r="BO323" s="147">
        <f t="shared" ref="BO323" si="7979">IF(OR($H323=0,BN323=0),0,BN323/$H323)</f>
        <v>1</v>
      </c>
      <c r="BP323" s="194">
        <f t="shared" si="7934"/>
        <v>100</v>
      </c>
      <c r="BQ323" s="147">
        <f t="shared" ref="BQ323" si="7980">IF(OR($H323=0,BP323=0),0,BP323/$H323)</f>
        <v>1</v>
      </c>
      <c r="BR323" s="194">
        <f t="shared" si="7936"/>
        <v>100</v>
      </c>
      <c r="BS323" s="147">
        <f t="shared" ref="BS323" si="7981">IF(OR($H323=0,BR323=0),0,BR323/$H323)</f>
        <v>1</v>
      </c>
      <c r="BT323" s="194">
        <f t="shared" si="7938"/>
        <v>100</v>
      </c>
      <c r="BU323" s="147">
        <f t="shared" si="7939"/>
        <v>1</v>
      </c>
      <c r="BV323" s="194">
        <f t="shared" si="7940"/>
        <v>100</v>
      </c>
      <c r="BW323" s="147">
        <f t="shared" si="7941"/>
        <v>1</v>
      </c>
      <c r="BX323" s="194">
        <f t="shared" si="7942"/>
        <v>100</v>
      </c>
      <c r="BY323" s="147">
        <f t="shared" si="7943"/>
        <v>1</v>
      </c>
      <c r="BZ323" s="194">
        <f t="shared" si="7944"/>
        <v>100</v>
      </c>
      <c r="CA323" s="147">
        <f t="shared" si="7945"/>
        <v>1</v>
      </c>
      <c r="CB323" s="194">
        <f t="shared" si="7946"/>
        <v>100</v>
      </c>
      <c r="CC323" s="147">
        <f t="shared" si="7947"/>
        <v>1</v>
      </c>
      <c r="CD323" s="194">
        <f t="shared" si="7948"/>
        <v>100</v>
      </c>
      <c r="CE323" s="147">
        <f t="shared" si="7949"/>
        <v>1</v>
      </c>
      <c r="CF323" s="194">
        <f t="shared" si="7950"/>
        <v>100</v>
      </c>
      <c r="CG323" s="147">
        <f t="shared" si="7951"/>
        <v>1</v>
      </c>
      <c r="CH323" s="194">
        <f t="shared" si="7952"/>
        <v>100</v>
      </c>
      <c r="CI323" s="147">
        <f t="shared" si="7953"/>
        <v>1</v>
      </c>
      <c r="CJ323" s="194">
        <f t="shared" si="7954"/>
        <v>100</v>
      </c>
      <c r="CK323" s="147">
        <f t="shared" si="7955"/>
        <v>1</v>
      </c>
      <c r="CL323" s="194">
        <f t="shared" si="7956"/>
        <v>100</v>
      </c>
      <c r="CM323" s="147">
        <f t="shared" si="7957"/>
        <v>1</v>
      </c>
    </row>
    <row r="324" spans="1:91" s="142" customFormat="1" ht="14.1" customHeight="1">
      <c r="A324" s="74">
        <f t="shared" si="6554"/>
        <v>462</v>
      </c>
      <c r="B324" s="173" t="s">
        <v>51</v>
      </c>
      <c r="C324" s="174"/>
      <c r="D324" s="140">
        <v>21</v>
      </c>
      <c r="E324" s="140">
        <v>21</v>
      </c>
      <c r="F324" s="175">
        <v>45283</v>
      </c>
      <c r="G324" s="175">
        <v>45303</v>
      </c>
      <c r="H324" s="144">
        <v>100</v>
      </c>
      <c r="I324" s="144">
        <v>100</v>
      </c>
      <c r="J324" s="145" t="s">
        <v>32</v>
      </c>
      <c r="K324" s="141">
        <f t="shared" si="7883"/>
        <v>100</v>
      </c>
      <c r="L324" s="55">
        <f t="shared" si="7884"/>
        <v>0.11170212765957446</v>
      </c>
      <c r="M324" s="147">
        <f t="shared" si="7885"/>
        <v>1</v>
      </c>
      <c r="N324" s="148">
        <f t="shared" si="7886"/>
        <v>1</v>
      </c>
      <c r="O324" s="149">
        <f t="shared" si="6746"/>
        <v>0</v>
      </c>
      <c r="P324" s="150"/>
      <c r="T324" s="194">
        <f t="shared" si="7887"/>
        <v>0</v>
      </c>
      <c r="U324" s="147">
        <f t="shared" si="7888"/>
        <v>0</v>
      </c>
      <c r="V324" s="194">
        <f t="shared" si="7889"/>
        <v>0</v>
      </c>
      <c r="W324" s="147">
        <f t="shared" si="7888"/>
        <v>0</v>
      </c>
      <c r="X324" s="194">
        <f t="shared" si="7890"/>
        <v>0</v>
      </c>
      <c r="Y324" s="147">
        <f t="shared" ref="Y324" si="7982">IF(OR($H324=0,X324=0),0,X324/$H324)</f>
        <v>0</v>
      </c>
      <c r="Z324" s="194">
        <f t="shared" si="7892"/>
        <v>0</v>
      </c>
      <c r="AA324" s="147">
        <f t="shared" ref="AA324" si="7983">IF(OR($H324=0,Z324=0),0,Z324/$H324)</f>
        <v>0</v>
      </c>
      <c r="AB324" s="194">
        <f t="shared" si="7894"/>
        <v>0</v>
      </c>
      <c r="AC324" s="147">
        <f t="shared" ref="AC324" si="7984">IF(OR($H324=0,AB324=0),0,AB324/$H324)</f>
        <v>0</v>
      </c>
      <c r="AD324" s="194">
        <f t="shared" si="7896"/>
        <v>0</v>
      </c>
      <c r="AE324" s="147">
        <f t="shared" ref="AE324" si="7985">IF(OR($H324=0,AD324=0),0,AD324/$H324)</f>
        <v>0</v>
      </c>
      <c r="AF324" s="194">
        <f t="shared" si="7898"/>
        <v>0</v>
      </c>
      <c r="AG324" s="147">
        <f t="shared" ref="AG324" si="7986">IF(OR($H324=0,AF324=0),0,AF324/$H324)</f>
        <v>0</v>
      </c>
      <c r="AH324" s="194">
        <f t="shared" si="7900"/>
        <v>0</v>
      </c>
      <c r="AI324" s="147">
        <f t="shared" ref="AI324" si="7987">IF(OR($H324=0,AH324=0),0,AH324/$H324)</f>
        <v>0</v>
      </c>
      <c r="AJ324" s="194">
        <f t="shared" si="7902"/>
        <v>0</v>
      </c>
      <c r="AK324" s="147">
        <f t="shared" ref="AK324" si="7988">IF(OR($H324=0,AJ324=0),0,AJ324/$H324)</f>
        <v>0</v>
      </c>
      <c r="AL324" s="194">
        <f t="shared" si="7904"/>
        <v>0</v>
      </c>
      <c r="AM324" s="147">
        <f t="shared" ref="AM324" si="7989">IF(OR($H324=0,AL324=0),0,AL324/$H324)</f>
        <v>0</v>
      </c>
      <c r="AN324" s="194">
        <f t="shared" si="7906"/>
        <v>28.571428571428569</v>
      </c>
      <c r="AO324" s="147">
        <f t="shared" ref="AO324" si="7990">IF(OR($H324=0,AN324=0),0,AN324/$H324)</f>
        <v>0.2857142857142857</v>
      </c>
      <c r="AP324" s="194">
        <f t="shared" si="7908"/>
        <v>61.904761904761898</v>
      </c>
      <c r="AQ324" s="147">
        <f t="shared" ref="AQ324" si="7991">IF(OR($H324=0,AP324=0),0,AP324/$H324)</f>
        <v>0.61904761904761896</v>
      </c>
      <c r="AR324" s="194">
        <f t="shared" si="7910"/>
        <v>95.238095238095227</v>
      </c>
      <c r="AS324" s="147">
        <f t="shared" ref="AS324" si="7992">IF(OR($H324=0,AR324=0),0,AR324/$H324)</f>
        <v>0.95238095238095222</v>
      </c>
      <c r="AT324" s="194">
        <f t="shared" si="7912"/>
        <v>100</v>
      </c>
      <c r="AU324" s="147">
        <f t="shared" ref="AU324" si="7993">IF(OR($H324=0,AT324=0),0,AT324/$H324)</f>
        <v>1</v>
      </c>
      <c r="AV324" s="194">
        <f t="shared" si="7914"/>
        <v>100</v>
      </c>
      <c r="AW324" s="147">
        <f t="shared" ref="AW324" si="7994">IF(OR($H324=0,AV324=0),0,AV324/$H324)</f>
        <v>1</v>
      </c>
      <c r="AX324" s="194">
        <f t="shared" si="7916"/>
        <v>100</v>
      </c>
      <c r="AY324" s="147">
        <f t="shared" ref="AY324" si="7995">IF(OR($H324=0,AX324=0),0,AX324/$H324)</f>
        <v>1</v>
      </c>
      <c r="AZ324" s="194">
        <f t="shared" si="7918"/>
        <v>100</v>
      </c>
      <c r="BA324" s="147">
        <f t="shared" ref="BA324" si="7996">IF(OR($H324=0,AZ324=0),0,AZ324/$H324)</f>
        <v>1</v>
      </c>
      <c r="BB324" s="194">
        <f t="shared" si="7920"/>
        <v>100</v>
      </c>
      <c r="BC324" s="147">
        <f t="shared" ref="BC324" si="7997">IF(OR($H324=0,BB324=0),0,BB324/$H324)</f>
        <v>1</v>
      </c>
      <c r="BD324" s="194">
        <f t="shared" si="7922"/>
        <v>100</v>
      </c>
      <c r="BE324" s="147">
        <f t="shared" ref="BE324" si="7998">IF(OR($H324=0,BD324=0),0,BD324/$H324)</f>
        <v>1</v>
      </c>
      <c r="BF324" s="194">
        <f t="shared" si="7924"/>
        <v>100</v>
      </c>
      <c r="BG324" s="147">
        <f t="shared" ref="BG324" si="7999">IF(OR($H324=0,BF324=0),0,BF324/$H324)</f>
        <v>1</v>
      </c>
      <c r="BH324" s="194">
        <f t="shared" si="7926"/>
        <v>100</v>
      </c>
      <c r="BI324" s="147">
        <f t="shared" ref="BI324" si="8000">IF(OR($H324=0,BH324=0),0,BH324/$H324)</f>
        <v>1</v>
      </c>
      <c r="BJ324" s="194">
        <f t="shared" si="7928"/>
        <v>100</v>
      </c>
      <c r="BK324" s="147">
        <f t="shared" ref="BK324" si="8001">IF(OR($H324=0,BJ324=0),0,BJ324/$H324)</f>
        <v>1</v>
      </c>
      <c r="BL324" s="194">
        <f t="shared" si="7930"/>
        <v>100</v>
      </c>
      <c r="BM324" s="147">
        <f t="shared" ref="BM324" si="8002">IF(OR($H324=0,BL324=0),0,BL324/$H324)</f>
        <v>1</v>
      </c>
      <c r="BN324" s="194">
        <f t="shared" si="7932"/>
        <v>100</v>
      </c>
      <c r="BO324" s="147">
        <f t="shared" ref="BO324" si="8003">IF(OR($H324=0,BN324=0),0,BN324/$H324)</f>
        <v>1</v>
      </c>
      <c r="BP324" s="194">
        <f t="shared" si="7934"/>
        <v>100</v>
      </c>
      <c r="BQ324" s="147">
        <f t="shared" ref="BQ324" si="8004">IF(OR($H324=0,BP324=0),0,BP324/$H324)</f>
        <v>1</v>
      </c>
      <c r="BR324" s="194">
        <f t="shared" si="7936"/>
        <v>100</v>
      </c>
      <c r="BS324" s="147">
        <f t="shared" ref="BS324" si="8005">IF(OR($H324=0,BR324=0),0,BR324/$H324)</f>
        <v>1</v>
      </c>
      <c r="BT324" s="194">
        <f t="shared" si="7938"/>
        <v>100</v>
      </c>
      <c r="BU324" s="147">
        <f t="shared" si="7939"/>
        <v>1</v>
      </c>
      <c r="BV324" s="194">
        <f t="shared" si="7940"/>
        <v>100</v>
      </c>
      <c r="BW324" s="147">
        <f t="shared" si="7941"/>
        <v>1</v>
      </c>
      <c r="BX324" s="194">
        <f t="shared" si="7942"/>
        <v>100</v>
      </c>
      <c r="BY324" s="147">
        <f t="shared" si="7943"/>
        <v>1</v>
      </c>
      <c r="BZ324" s="194">
        <f t="shared" si="7944"/>
        <v>100</v>
      </c>
      <c r="CA324" s="147">
        <f t="shared" si="7945"/>
        <v>1</v>
      </c>
      <c r="CB324" s="194">
        <f t="shared" si="7946"/>
        <v>100</v>
      </c>
      <c r="CC324" s="147">
        <f t="shared" si="7947"/>
        <v>1</v>
      </c>
      <c r="CD324" s="194">
        <f t="shared" si="7948"/>
        <v>100</v>
      </c>
      <c r="CE324" s="147">
        <f t="shared" si="7949"/>
        <v>1</v>
      </c>
      <c r="CF324" s="194">
        <f t="shared" si="7950"/>
        <v>100</v>
      </c>
      <c r="CG324" s="147">
        <f t="shared" si="7951"/>
        <v>1</v>
      </c>
      <c r="CH324" s="194">
        <f t="shared" si="7952"/>
        <v>100</v>
      </c>
      <c r="CI324" s="147">
        <f t="shared" si="7953"/>
        <v>1</v>
      </c>
      <c r="CJ324" s="194">
        <f t="shared" si="7954"/>
        <v>100</v>
      </c>
      <c r="CK324" s="147">
        <f t="shared" si="7955"/>
        <v>1</v>
      </c>
      <c r="CL324" s="194">
        <f t="shared" si="7956"/>
        <v>100</v>
      </c>
      <c r="CM324" s="147">
        <f t="shared" si="7957"/>
        <v>1</v>
      </c>
    </row>
    <row r="325" spans="1:91" s="142" customFormat="1" ht="14.1" customHeight="1">
      <c r="A325" s="74">
        <f t="shared" si="6554"/>
        <v>463</v>
      </c>
      <c r="B325" s="173" t="s">
        <v>52</v>
      </c>
      <c r="C325" s="174"/>
      <c r="D325" s="140">
        <v>21</v>
      </c>
      <c r="E325" s="140">
        <v>21</v>
      </c>
      <c r="F325" s="175">
        <v>45286</v>
      </c>
      <c r="G325" s="175">
        <v>45306</v>
      </c>
      <c r="H325" s="144">
        <v>100</v>
      </c>
      <c r="I325" s="144">
        <v>100</v>
      </c>
      <c r="J325" s="145" t="s">
        <v>32</v>
      </c>
      <c r="K325" s="141">
        <f t="shared" si="7883"/>
        <v>100</v>
      </c>
      <c r="L325" s="55">
        <f t="shared" si="7884"/>
        <v>0.11170212765957446</v>
      </c>
      <c r="M325" s="147">
        <f t="shared" si="7885"/>
        <v>1</v>
      </c>
      <c r="N325" s="148">
        <f t="shared" si="7886"/>
        <v>1</v>
      </c>
      <c r="O325" s="149">
        <f t="shared" si="6746"/>
        <v>0</v>
      </c>
      <c r="P325" s="150"/>
      <c r="T325" s="194">
        <f t="shared" si="7887"/>
        <v>0</v>
      </c>
      <c r="U325" s="147">
        <f t="shared" si="7888"/>
        <v>0</v>
      </c>
      <c r="V325" s="194">
        <f t="shared" si="7889"/>
        <v>0</v>
      </c>
      <c r="W325" s="147">
        <f t="shared" si="7888"/>
        <v>0</v>
      </c>
      <c r="X325" s="194">
        <f t="shared" si="7890"/>
        <v>0</v>
      </c>
      <c r="Y325" s="147">
        <f t="shared" ref="Y325" si="8006">IF(OR($H325=0,X325=0),0,X325/$H325)</f>
        <v>0</v>
      </c>
      <c r="Z325" s="194">
        <f t="shared" si="7892"/>
        <v>0</v>
      </c>
      <c r="AA325" s="147">
        <f t="shared" ref="AA325" si="8007">IF(OR($H325=0,Z325=0),0,Z325/$H325)</f>
        <v>0</v>
      </c>
      <c r="AB325" s="194">
        <f t="shared" si="7894"/>
        <v>0</v>
      </c>
      <c r="AC325" s="147">
        <f t="shared" ref="AC325" si="8008">IF(OR($H325=0,AB325=0),0,AB325/$H325)</f>
        <v>0</v>
      </c>
      <c r="AD325" s="194">
        <f t="shared" si="7896"/>
        <v>0</v>
      </c>
      <c r="AE325" s="147">
        <f t="shared" ref="AE325" si="8009">IF(OR($H325=0,AD325=0),0,AD325/$H325)</f>
        <v>0</v>
      </c>
      <c r="AF325" s="194">
        <f t="shared" si="7898"/>
        <v>0</v>
      </c>
      <c r="AG325" s="147">
        <f t="shared" ref="AG325" si="8010">IF(OR($H325=0,AF325=0),0,AF325/$H325)</f>
        <v>0</v>
      </c>
      <c r="AH325" s="194">
        <f t="shared" si="7900"/>
        <v>0</v>
      </c>
      <c r="AI325" s="147">
        <f t="shared" ref="AI325" si="8011">IF(OR($H325=0,AH325=0),0,AH325/$H325)</f>
        <v>0</v>
      </c>
      <c r="AJ325" s="194">
        <f t="shared" si="7902"/>
        <v>0</v>
      </c>
      <c r="AK325" s="147">
        <f t="shared" ref="AK325" si="8012">IF(OR($H325=0,AJ325=0),0,AJ325/$H325)</f>
        <v>0</v>
      </c>
      <c r="AL325" s="194">
        <f t="shared" si="7904"/>
        <v>0</v>
      </c>
      <c r="AM325" s="147">
        <f t="shared" ref="AM325" si="8013">IF(OR($H325=0,AL325=0),0,AL325/$H325)</f>
        <v>0</v>
      </c>
      <c r="AN325" s="194">
        <f t="shared" si="7906"/>
        <v>14.285714285714285</v>
      </c>
      <c r="AO325" s="147">
        <f t="shared" ref="AO325" si="8014">IF(OR($H325=0,AN325=0),0,AN325/$H325)</f>
        <v>0.14285714285714285</v>
      </c>
      <c r="AP325" s="194">
        <f t="shared" si="7908"/>
        <v>47.619047619047613</v>
      </c>
      <c r="AQ325" s="147">
        <f t="shared" ref="AQ325" si="8015">IF(OR($H325=0,AP325=0),0,AP325/$H325)</f>
        <v>0.47619047619047611</v>
      </c>
      <c r="AR325" s="194">
        <f t="shared" si="7910"/>
        <v>80.952380952380949</v>
      </c>
      <c r="AS325" s="147">
        <f t="shared" ref="AS325" si="8016">IF(OR($H325=0,AR325=0),0,AR325/$H325)</f>
        <v>0.80952380952380953</v>
      </c>
      <c r="AT325" s="194">
        <f t="shared" si="7912"/>
        <v>100</v>
      </c>
      <c r="AU325" s="147">
        <f t="shared" ref="AU325" si="8017">IF(OR($H325=0,AT325=0),0,AT325/$H325)</f>
        <v>1</v>
      </c>
      <c r="AV325" s="194">
        <f t="shared" si="7914"/>
        <v>100</v>
      </c>
      <c r="AW325" s="147">
        <f t="shared" ref="AW325" si="8018">IF(OR($H325=0,AV325=0),0,AV325/$H325)</f>
        <v>1</v>
      </c>
      <c r="AX325" s="194">
        <f t="shared" si="7916"/>
        <v>100</v>
      </c>
      <c r="AY325" s="147">
        <f t="shared" ref="AY325" si="8019">IF(OR($H325=0,AX325=0),0,AX325/$H325)</f>
        <v>1</v>
      </c>
      <c r="AZ325" s="194">
        <f t="shared" si="7918"/>
        <v>100</v>
      </c>
      <c r="BA325" s="147">
        <f t="shared" ref="BA325" si="8020">IF(OR($H325=0,AZ325=0),0,AZ325/$H325)</f>
        <v>1</v>
      </c>
      <c r="BB325" s="194">
        <f t="shared" si="7920"/>
        <v>100</v>
      </c>
      <c r="BC325" s="147">
        <f t="shared" ref="BC325" si="8021">IF(OR($H325=0,BB325=0),0,BB325/$H325)</f>
        <v>1</v>
      </c>
      <c r="BD325" s="194">
        <f t="shared" si="7922"/>
        <v>100</v>
      </c>
      <c r="BE325" s="147">
        <f t="shared" ref="BE325" si="8022">IF(OR($H325=0,BD325=0),0,BD325/$H325)</f>
        <v>1</v>
      </c>
      <c r="BF325" s="194">
        <f t="shared" si="7924"/>
        <v>100</v>
      </c>
      <c r="BG325" s="147">
        <f t="shared" ref="BG325" si="8023">IF(OR($H325=0,BF325=0),0,BF325/$H325)</f>
        <v>1</v>
      </c>
      <c r="BH325" s="194">
        <f t="shared" si="7926"/>
        <v>100</v>
      </c>
      <c r="BI325" s="147">
        <f t="shared" ref="BI325" si="8024">IF(OR($H325=0,BH325=0),0,BH325/$H325)</f>
        <v>1</v>
      </c>
      <c r="BJ325" s="194">
        <f t="shared" si="7928"/>
        <v>100</v>
      </c>
      <c r="BK325" s="147">
        <f t="shared" ref="BK325" si="8025">IF(OR($H325=0,BJ325=0),0,BJ325/$H325)</f>
        <v>1</v>
      </c>
      <c r="BL325" s="194">
        <f t="shared" si="7930"/>
        <v>100</v>
      </c>
      <c r="BM325" s="147">
        <f t="shared" ref="BM325" si="8026">IF(OR($H325=0,BL325=0),0,BL325/$H325)</f>
        <v>1</v>
      </c>
      <c r="BN325" s="194">
        <f t="shared" si="7932"/>
        <v>100</v>
      </c>
      <c r="BO325" s="147">
        <f t="shared" ref="BO325" si="8027">IF(OR($H325=0,BN325=0),0,BN325/$H325)</f>
        <v>1</v>
      </c>
      <c r="BP325" s="194">
        <f t="shared" si="7934"/>
        <v>100</v>
      </c>
      <c r="BQ325" s="147">
        <f t="shared" ref="BQ325" si="8028">IF(OR($H325=0,BP325=0),0,BP325/$H325)</f>
        <v>1</v>
      </c>
      <c r="BR325" s="194">
        <f t="shared" si="7936"/>
        <v>100</v>
      </c>
      <c r="BS325" s="147">
        <f t="shared" ref="BS325" si="8029">IF(OR($H325=0,BR325=0),0,BR325/$H325)</f>
        <v>1</v>
      </c>
      <c r="BT325" s="194">
        <f t="shared" si="7938"/>
        <v>100</v>
      </c>
      <c r="BU325" s="147">
        <f t="shared" si="7939"/>
        <v>1</v>
      </c>
      <c r="BV325" s="194">
        <f t="shared" si="7940"/>
        <v>100</v>
      </c>
      <c r="BW325" s="147">
        <f t="shared" si="7941"/>
        <v>1</v>
      </c>
      <c r="BX325" s="194">
        <f t="shared" si="7942"/>
        <v>100</v>
      </c>
      <c r="BY325" s="147">
        <f t="shared" si="7943"/>
        <v>1</v>
      </c>
      <c r="BZ325" s="194">
        <f t="shared" si="7944"/>
        <v>100</v>
      </c>
      <c r="CA325" s="147">
        <f t="shared" si="7945"/>
        <v>1</v>
      </c>
      <c r="CB325" s="194">
        <f t="shared" si="7946"/>
        <v>100</v>
      </c>
      <c r="CC325" s="147">
        <f t="shared" si="7947"/>
        <v>1</v>
      </c>
      <c r="CD325" s="194">
        <f t="shared" si="7948"/>
        <v>100</v>
      </c>
      <c r="CE325" s="147">
        <f t="shared" si="7949"/>
        <v>1</v>
      </c>
      <c r="CF325" s="194">
        <f t="shared" si="7950"/>
        <v>100</v>
      </c>
      <c r="CG325" s="147">
        <f t="shared" si="7951"/>
        <v>1</v>
      </c>
      <c r="CH325" s="194">
        <f t="shared" si="7952"/>
        <v>100</v>
      </c>
      <c r="CI325" s="147">
        <f t="shared" si="7953"/>
        <v>1</v>
      </c>
      <c r="CJ325" s="194">
        <f t="shared" si="7954"/>
        <v>100</v>
      </c>
      <c r="CK325" s="147">
        <f t="shared" si="7955"/>
        <v>1</v>
      </c>
      <c r="CL325" s="194">
        <f t="shared" si="7956"/>
        <v>100</v>
      </c>
      <c r="CM325" s="147">
        <f t="shared" si="7957"/>
        <v>1</v>
      </c>
    </row>
    <row r="326" spans="1:91" s="142" customFormat="1" ht="14.1" customHeight="1">
      <c r="A326" s="74">
        <f t="shared" si="6554"/>
        <v>464</v>
      </c>
      <c r="B326" s="173" t="s">
        <v>53</v>
      </c>
      <c r="C326" s="174"/>
      <c r="D326" s="140">
        <v>21</v>
      </c>
      <c r="E326" s="140">
        <v>21</v>
      </c>
      <c r="F326" s="175">
        <v>45289</v>
      </c>
      <c r="G326" s="175">
        <v>45309</v>
      </c>
      <c r="H326" s="144">
        <v>100</v>
      </c>
      <c r="I326" s="144">
        <v>100</v>
      </c>
      <c r="J326" s="145" t="s">
        <v>32</v>
      </c>
      <c r="K326" s="141">
        <f t="shared" si="7883"/>
        <v>100</v>
      </c>
      <c r="L326" s="55">
        <f t="shared" si="7884"/>
        <v>0.11170212765957446</v>
      </c>
      <c r="M326" s="147">
        <f t="shared" si="7885"/>
        <v>1</v>
      </c>
      <c r="N326" s="148">
        <f t="shared" si="7886"/>
        <v>1</v>
      </c>
      <c r="O326" s="149">
        <f t="shared" si="6746"/>
        <v>0</v>
      </c>
      <c r="P326" s="150"/>
      <c r="T326" s="194">
        <f t="shared" si="7887"/>
        <v>0</v>
      </c>
      <c r="U326" s="147">
        <f t="shared" si="7888"/>
        <v>0</v>
      </c>
      <c r="V326" s="194">
        <f t="shared" si="7889"/>
        <v>0</v>
      </c>
      <c r="W326" s="147">
        <f t="shared" si="7888"/>
        <v>0</v>
      </c>
      <c r="X326" s="194">
        <f t="shared" si="7890"/>
        <v>0</v>
      </c>
      <c r="Y326" s="147">
        <f t="shared" ref="Y326" si="8030">IF(OR($H326=0,X326=0),0,X326/$H326)</f>
        <v>0</v>
      </c>
      <c r="Z326" s="194">
        <f t="shared" si="7892"/>
        <v>0</v>
      </c>
      <c r="AA326" s="147">
        <f t="shared" ref="AA326" si="8031">IF(OR($H326=0,Z326=0),0,Z326/$H326)</f>
        <v>0</v>
      </c>
      <c r="AB326" s="194">
        <f t="shared" si="7894"/>
        <v>0</v>
      </c>
      <c r="AC326" s="147">
        <f t="shared" ref="AC326" si="8032">IF(OR($H326=0,AB326=0),0,AB326/$H326)</f>
        <v>0</v>
      </c>
      <c r="AD326" s="194">
        <f t="shared" si="7896"/>
        <v>0</v>
      </c>
      <c r="AE326" s="147">
        <f t="shared" ref="AE326" si="8033">IF(OR($H326=0,AD326=0),0,AD326/$H326)</f>
        <v>0</v>
      </c>
      <c r="AF326" s="194">
        <f t="shared" si="7898"/>
        <v>0</v>
      </c>
      <c r="AG326" s="147">
        <f t="shared" ref="AG326" si="8034">IF(OR($H326=0,AF326=0),0,AF326/$H326)</f>
        <v>0</v>
      </c>
      <c r="AH326" s="194">
        <f t="shared" si="7900"/>
        <v>0</v>
      </c>
      <c r="AI326" s="147">
        <f t="shared" ref="AI326" si="8035">IF(OR($H326=0,AH326=0),0,AH326/$H326)</f>
        <v>0</v>
      </c>
      <c r="AJ326" s="194">
        <f t="shared" si="7902"/>
        <v>0</v>
      </c>
      <c r="AK326" s="147">
        <f t="shared" ref="AK326" si="8036">IF(OR($H326=0,AJ326=0),0,AJ326/$H326)</f>
        <v>0</v>
      </c>
      <c r="AL326" s="194">
        <f t="shared" si="7904"/>
        <v>0</v>
      </c>
      <c r="AM326" s="147">
        <f t="shared" ref="AM326" si="8037">IF(OR($H326=0,AL326=0),0,AL326/$H326)</f>
        <v>0</v>
      </c>
      <c r="AN326" s="194">
        <f t="shared" si="7906"/>
        <v>0</v>
      </c>
      <c r="AO326" s="147">
        <f t="shared" ref="AO326" si="8038">IF(OR($H326=0,AN326=0),0,AN326/$H326)</f>
        <v>0</v>
      </c>
      <c r="AP326" s="194">
        <f t="shared" si="7908"/>
        <v>33.333333333333329</v>
      </c>
      <c r="AQ326" s="147">
        <f t="shared" ref="AQ326" si="8039">IF(OR($H326=0,AP326=0),0,AP326/$H326)</f>
        <v>0.33333333333333326</v>
      </c>
      <c r="AR326" s="194">
        <f t="shared" si="7910"/>
        <v>66.666666666666657</v>
      </c>
      <c r="AS326" s="147">
        <f t="shared" ref="AS326" si="8040">IF(OR($H326=0,AR326=0),0,AR326/$H326)</f>
        <v>0.66666666666666652</v>
      </c>
      <c r="AT326" s="194">
        <f t="shared" si="7912"/>
        <v>100</v>
      </c>
      <c r="AU326" s="147">
        <f t="shared" ref="AU326" si="8041">IF(OR($H326=0,AT326=0),0,AT326/$H326)</f>
        <v>1</v>
      </c>
      <c r="AV326" s="194">
        <f t="shared" si="7914"/>
        <v>100</v>
      </c>
      <c r="AW326" s="147">
        <f t="shared" ref="AW326" si="8042">IF(OR($H326=0,AV326=0),0,AV326/$H326)</f>
        <v>1</v>
      </c>
      <c r="AX326" s="194">
        <f t="shared" si="7916"/>
        <v>100</v>
      </c>
      <c r="AY326" s="147">
        <f t="shared" ref="AY326" si="8043">IF(OR($H326=0,AX326=0),0,AX326/$H326)</f>
        <v>1</v>
      </c>
      <c r="AZ326" s="194">
        <f t="shared" si="7918"/>
        <v>100</v>
      </c>
      <c r="BA326" s="147">
        <f t="shared" ref="BA326" si="8044">IF(OR($H326=0,AZ326=0),0,AZ326/$H326)</f>
        <v>1</v>
      </c>
      <c r="BB326" s="194">
        <f t="shared" si="7920"/>
        <v>100</v>
      </c>
      <c r="BC326" s="147">
        <f t="shared" ref="BC326" si="8045">IF(OR($H326=0,BB326=0),0,BB326/$H326)</f>
        <v>1</v>
      </c>
      <c r="BD326" s="194">
        <f t="shared" si="7922"/>
        <v>100</v>
      </c>
      <c r="BE326" s="147">
        <f t="shared" ref="BE326" si="8046">IF(OR($H326=0,BD326=0),0,BD326/$H326)</f>
        <v>1</v>
      </c>
      <c r="BF326" s="194">
        <f t="shared" si="7924"/>
        <v>100</v>
      </c>
      <c r="BG326" s="147">
        <f t="shared" ref="BG326" si="8047">IF(OR($H326=0,BF326=0),0,BF326/$H326)</f>
        <v>1</v>
      </c>
      <c r="BH326" s="194">
        <f t="shared" si="7926"/>
        <v>100</v>
      </c>
      <c r="BI326" s="147">
        <f t="shared" ref="BI326" si="8048">IF(OR($H326=0,BH326=0),0,BH326/$H326)</f>
        <v>1</v>
      </c>
      <c r="BJ326" s="194">
        <f t="shared" si="7928"/>
        <v>100</v>
      </c>
      <c r="BK326" s="147">
        <f t="shared" ref="BK326" si="8049">IF(OR($H326=0,BJ326=0),0,BJ326/$H326)</f>
        <v>1</v>
      </c>
      <c r="BL326" s="194">
        <f t="shared" si="7930"/>
        <v>100</v>
      </c>
      <c r="BM326" s="147">
        <f t="shared" ref="BM326" si="8050">IF(OR($H326=0,BL326=0),0,BL326/$H326)</f>
        <v>1</v>
      </c>
      <c r="BN326" s="194">
        <f t="shared" si="7932"/>
        <v>100</v>
      </c>
      <c r="BO326" s="147">
        <f t="shared" ref="BO326" si="8051">IF(OR($H326=0,BN326=0),0,BN326/$H326)</f>
        <v>1</v>
      </c>
      <c r="BP326" s="194">
        <f t="shared" si="7934"/>
        <v>100</v>
      </c>
      <c r="BQ326" s="147">
        <f t="shared" ref="BQ326" si="8052">IF(OR($H326=0,BP326=0),0,BP326/$H326)</f>
        <v>1</v>
      </c>
      <c r="BR326" s="194">
        <f t="shared" si="7936"/>
        <v>100</v>
      </c>
      <c r="BS326" s="147">
        <f t="shared" ref="BS326" si="8053">IF(OR($H326=0,BR326=0),0,BR326/$H326)</f>
        <v>1</v>
      </c>
      <c r="BT326" s="194">
        <f t="shared" si="7938"/>
        <v>100</v>
      </c>
      <c r="BU326" s="147">
        <f t="shared" si="7939"/>
        <v>1</v>
      </c>
      <c r="BV326" s="194">
        <f t="shared" si="7940"/>
        <v>100</v>
      </c>
      <c r="BW326" s="147">
        <f t="shared" si="7941"/>
        <v>1</v>
      </c>
      <c r="BX326" s="194">
        <f t="shared" si="7942"/>
        <v>100</v>
      </c>
      <c r="BY326" s="147">
        <f t="shared" si="7943"/>
        <v>1</v>
      </c>
      <c r="BZ326" s="194">
        <f t="shared" si="7944"/>
        <v>100</v>
      </c>
      <c r="CA326" s="147">
        <f t="shared" si="7945"/>
        <v>1</v>
      </c>
      <c r="CB326" s="194">
        <f t="shared" si="7946"/>
        <v>100</v>
      </c>
      <c r="CC326" s="147">
        <f t="shared" si="7947"/>
        <v>1</v>
      </c>
      <c r="CD326" s="194">
        <f t="shared" si="7948"/>
        <v>100</v>
      </c>
      <c r="CE326" s="147">
        <f t="shared" si="7949"/>
        <v>1</v>
      </c>
      <c r="CF326" s="194">
        <f t="shared" si="7950"/>
        <v>100</v>
      </c>
      <c r="CG326" s="147">
        <f t="shared" si="7951"/>
        <v>1</v>
      </c>
      <c r="CH326" s="194">
        <f t="shared" si="7952"/>
        <v>100</v>
      </c>
      <c r="CI326" s="147">
        <f t="shared" si="7953"/>
        <v>1</v>
      </c>
      <c r="CJ326" s="194">
        <f t="shared" si="7954"/>
        <v>100</v>
      </c>
      <c r="CK326" s="147">
        <f t="shared" si="7955"/>
        <v>1</v>
      </c>
      <c r="CL326" s="194">
        <f t="shared" si="7956"/>
        <v>100</v>
      </c>
      <c r="CM326" s="147">
        <f t="shared" si="7957"/>
        <v>1</v>
      </c>
    </row>
    <row r="327" spans="1:91" s="142" customFormat="1" ht="14.1" customHeight="1">
      <c r="A327" s="74">
        <f t="shared" si="6554"/>
        <v>465</v>
      </c>
      <c r="B327" s="173" t="s">
        <v>54</v>
      </c>
      <c r="C327" s="174"/>
      <c r="D327" s="140">
        <v>21</v>
      </c>
      <c r="E327" s="140">
        <v>21</v>
      </c>
      <c r="F327" s="175">
        <v>45293</v>
      </c>
      <c r="G327" s="175">
        <v>45313</v>
      </c>
      <c r="H327" s="144">
        <v>100</v>
      </c>
      <c r="I327" s="144">
        <v>100</v>
      </c>
      <c r="J327" s="145" t="s">
        <v>32</v>
      </c>
      <c r="K327" s="141">
        <f t="shared" si="7883"/>
        <v>100</v>
      </c>
      <c r="L327" s="55">
        <f t="shared" si="7884"/>
        <v>0.11170212765957446</v>
      </c>
      <c r="M327" s="147">
        <f t="shared" si="7885"/>
        <v>1</v>
      </c>
      <c r="N327" s="148">
        <f t="shared" si="7886"/>
        <v>1</v>
      </c>
      <c r="O327" s="149">
        <f t="shared" si="6746"/>
        <v>0</v>
      </c>
      <c r="P327" s="150"/>
      <c r="T327" s="194">
        <f t="shared" si="7887"/>
        <v>0</v>
      </c>
      <c r="U327" s="147">
        <f t="shared" si="7888"/>
        <v>0</v>
      </c>
      <c r="V327" s="194">
        <f t="shared" si="7889"/>
        <v>0</v>
      </c>
      <c r="W327" s="147">
        <f t="shared" si="7888"/>
        <v>0</v>
      </c>
      <c r="X327" s="194">
        <f t="shared" si="7890"/>
        <v>0</v>
      </c>
      <c r="Y327" s="147">
        <f t="shared" ref="Y327" si="8054">IF(OR($H327=0,X327=0),0,X327/$H327)</f>
        <v>0</v>
      </c>
      <c r="Z327" s="194">
        <f t="shared" si="7892"/>
        <v>0</v>
      </c>
      <c r="AA327" s="147">
        <f t="shared" ref="AA327" si="8055">IF(OR($H327=0,Z327=0),0,Z327/$H327)</f>
        <v>0</v>
      </c>
      <c r="AB327" s="194">
        <f t="shared" si="7894"/>
        <v>0</v>
      </c>
      <c r="AC327" s="147">
        <f t="shared" ref="AC327" si="8056">IF(OR($H327=0,AB327=0),0,AB327/$H327)</f>
        <v>0</v>
      </c>
      <c r="AD327" s="194">
        <f t="shared" si="7896"/>
        <v>0</v>
      </c>
      <c r="AE327" s="147">
        <f t="shared" ref="AE327" si="8057">IF(OR($H327=0,AD327=0),0,AD327/$H327)</f>
        <v>0</v>
      </c>
      <c r="AF327" s="194">
        <f t="shared" si="7898"/>
        <v>0</v>
      </c>
      <c r="AG327" s="147">
        <f t="shared" ref="AG327" si="8058">IF(OR($H327=0,AF327=0),0,AF327/$H327)</f>
        <v>0</v>
      </c>
      <c r="AH327" s="194">
        <f t="shared" si="7900"/>
        <v>0</v>
      </c>
      <c r="AI327" s="147">
        <f t="shared" ref="AI327" si="8059">IF(OR($H327=0,AH327=0),0,AH327/$H327)</f>
        <v>0</v>
      </c>
      <c r="AJ327" s="194">
        <f t="shared" si="7902"/>
        <v>0</v>
      </c>
      <c r="AK327" s="147">
        <f t="shared" ref="AK327" si="8060">IF(OR($H327=0,AJ327=0),0,AJ327/$H327)</f>
        <v>0</v>
      </c>
      <c r="AL327" s="194">
        <f t="shared" si="7904"/>
        <v>0</v>
      </c>
      <c r="AM327" s="147">
        <f t="shared" ref="AM327" si="8061">IF(OR($H327=0,AL327=0),0,AL327/$H327)</f>
        <v>0</v>
      </c>
      <c r="AN327" s="194">
        <f t="shared" si="7906"/>
        <v>0</v>
      </c>
      <c r="AO327" s="147">
        <f t="shared" ref="AO327" si="8062">IF(OR($H327=0,AN327=0),0,AN327/$H327)</f>
        <v>0</v>
      </c>
      <c r="AP327" s="194">
        <f t="shared" si="7908"/>
        <v>14.285714285714285</v>
      </c>
      <c r="AQ327" s="147">
        <f t="shared" ref="AQ327" si="8063">IF(OR($H327=0,AP327=0),0,AP327/$H327)</f>
        <v>0.14285714285714285</v>
      </c>
      <c r="AR327" s="194">
        <f t="shared" si="7910"/>
        <v>47.619047619047613</v>
      </c>
      <c r="AS327" s="147">
        <f t="shared" ref="AS327" si="8064">IF(OR($H327=0,AR327=0),0,AR327/$H327)</f>
        <v>0.47619047619047611</v>
      </c>
      <c r="AT327" s="194">
        <f t="shared" si="7912"/>
        <v>80.952380952380949</v>
      </c>
      <c r="AU327" s="147">
        <f t="shared" ref="AU327" si="8065">IF(OR($H327=0,AT327=0),0,AT327/$H327)</f>
        <v>0.80952380952380953</v>
      </c>
      <c r="AV327" s="194">
        <f t="shared" si="7914"/>
        <v>100</v>
      </c>
      <c r="AW327" s="147">
        <f t="shared" ref="AW327" si="8066">IF(OR($H327=0,AV327=0),0,AV327/$H327)</f>
        <v>1</v>
      </c>
      <c r="AX327" s="194">
        <f t="shared" si="7916"/>
        <v>100</v>
      </c>
      <c r="AY327" s="147">
        <f t="shared" ref="AY327" si="8067">IF(OR($H327=0,AX327=0),0,AX327/$H327)</f>
        <v>1</v>
      </c>
      <c r="AZ327" s="194">
        <f t="shared" si="7918"/>
        <v>100</v>
      </c>
      <c r="BA327" s="147">
        <f t="shared" ref="BA327" si="8068">IF(OR($H327=0,AZ327=0),0,AZ327/$H327)</f>
        <v>1</v>
      </c>
      <c r="BB327" s="194">
        <f t="shared" si="7920"/>
        <v>100</v>
      </c>
      <c r="BC327" s="147">
        <f t="shared" ref="BC327" si="8069">IF(OR($H327=0,BB327=0),0,BB327/$H327)</f>
        <v>1</v>
      </c>
      <c r="BD327" s="194">
        <f t="shared" si="7922"/>
        <v>100</v>
      </c>
      <c r="BE327" s="147">
        <f t="shared" ref="BE327" si="8070">IF(OR($H327=0,BD327=0),0,BD327/$H327)</f>
        <v>1</v>
      </c>
      <c r="BF327" s="194">
        <f t="shared" si="7924"/>
        <v>100</v>
      </c>
      <c r="BG327" s="147">
        <f t="shared" ref="BG327" si="8071">IF(OR($H327=0,BF327=0),0,BF327/$H327)</f>
        <v>1</v>
      </c>
      <c r="BH327" s="194">
        <f t="shared" si="7926"/>
        <v>100</v>
      </c>
      <c r="BI327" s="147">
        <f t="shared" ref="BI327" si="8072">IF(OR($H327=0,BH327=0),0,BH327/$H327)</f>
        <v>1</v>
      </c>
      <c r="BJ327" s="194">
        <f t="shared" si="7928"/>
        <v>100</v>
      </c>
      <c r="BK327" s="147">
        <f t="shared" ref="BK327" si="8073">IF(OR($H327=0,BJ327=0),0,BJ327/$H327)</f>
        <v>1</v>
      </c>
      <c r="BL327" s="194">
        <f t="shared" si="7930"/>
        <v>100</v>
      </c>
      <c r="BM327" s="147">
        <f t="shared" ref="BM327" si="8074">IF(OR($H327=0,BL327=0),0,BL327/$H327)</f>
        <v>1</v>
      </c>
      <c r="BN327" s="194">
        <f t="shared" si="7932"/>
        <v>100</v>
      </c>
      <c r="BO327" s="147">
        <f t="shared" ref="BO327" si="8075">IF(OR($H327=0,BN327=0),0,BN327/$H327)</f>
        <v>1</v>
      </c>
      <c r="BP327" s="194">
        <f t="shared" si="7934"/>
        <v>100</v>
      </c>
      <c r="BQ327" s="147">
        <f t="shared" ref="BQ327" si="8076">IF(OR($H327=0,BP327=0),0,BP327/$H327)</f>
        <v>1</v>
      </c>
      <c r="BR327" s="194">
        <f t="shared" si="7936"/>
        <v>100</v>
      </c>
      <c r="BS327" s="147">
        <f t="shared" ref="BS327" si="8077">IF(OR($H327=0,BR327=0),0,BR327/$H327)</f>
        <v>1</v>
      </c>
      <c r="BT327" s="194">
        <f t="shared" si="7938"/>
        <v>100</v>
      </c>
      <c r="BU327" s="147">
        <f t="shared" si="7939"/>
        <v>1</v>
      </c>
      <c r="BV327" s="194">
        <f t="shared" si="7940"/>
        <v>100</v>
      </c>
      <c r="BW327" s="147">
        <f t="shared" si="7941"/>
        <v>1</v>
      </c>
      <c r="BX327" s="194">
        <f t="shared" si="7942"/>
        <v>100</v>
      </c>
      <c r="BY327" s="147">
        <f t="shared" si="7943"/>
        <v>1</v>
      </c>
      <c r="BZ327" s="194">
        <f t="shared" si="7944"/>
        <v>100</v>
      </c>
      <c r="CA327" s="147">
        <f t="shared" si="7945"/>
        <v>1</v>
      </c>
      <c r="CB327" s="194">
        <f t="shared" si="7946"/>
        <v>100</v>
      </c>
      <c r="CC327" s="147">
        <f t="shared" si="7947"/>
        <v>1</v>
      </c>
      <c r="CD327" s="194">
        <f t="shared" si="7948"/>
        <v>100</v>
      </c>
      <c r="CE327" s="147">
        <f t="shared" si="7949"/>
        <v>1</v>
      </c>
      <c r="CF327" s="194">
        <f t="shared" si="7950"/>
        <v>100</v>
      </c>
      <c r="CG327" s="147">
        <f t="shared" si="7951"/>
        <v>1</v>
      </c>
      <c r="CH327" s="194">
        <f t="shared" si="7952"/>
        <v>100</v>
      </c>
      <c r="CI327" s="147">
        <f t="shared" si="7953"/>
        <v>1</v>
      </c>
      <c r="CJ327" s="194">
        <f t="shared" si="7954"/>
        <v>100</v>
      </c>
      <c r="CK327" s="147">
        <f t="shared" si="7955"/>
        <v>1</v>
      </c>
      <c r="CL327" s="194">
        <f t="shared" si="7956"/>
        <v>100</v>
      </c>
      <c r="CM327" s="147">
        <f t="shared" si="7957"/>
        <v>1</v>
      </c>
    </row>
    <row r="328" spans="1:91" s="142" customFormat="1" ht="14.1" customHeight="1">
      <c r="A328" s="74">
        <f t="shared" si="6554"/>
        <v>466</v>
      </c>
      <c r="B328" s="173" t="s">
        <v>55</v>
      </c>
      <c r="C328" s="174"/>
      <c r="D328" s="140">
        <v>21</v>
      </c>
      <c r="E328" s="140">
        <v>21</v>
      </c>
      <c r="F328" s="175">
        <v>45295</v>
      </c>
      <c r="G328" s="175">
        <v>45315</v>
      </c>
      <c r="H328" s="144">
        <v>100</v>
      </c>
      <c r="I328" s="144">
        <v>100</v>
      </c>
      <c r="J328" s="145" t="s">
        <v>32</v>
      </c>
      <c r="K328" s="141">
        <f t="shared" si="7883"/>
        <v>100</v>
      </c>
      <c r="L328" s="55">
        <f t="shared" si="7884"/>
        <v>0.11170212765957446</v>
      </c>
      <c r="M328" s="147">
        <f t="shared" si="7885"/>
        <v>1</v>
      </c>
      <c r="N328" s="148">
        <f t="shared" si="7886"/>
        <v>1</v>
      </c>
      <c r="O328" s="149">
        <f t="shared" si="6746"/>
        <v>0</v>
      </c>
      <c r="P328" s="150"/>
      <c r="T328" s="194">
        <f t="shared" si="7887"/>
        <v>0</v>
      </c>
      <c r="U328" s="147">
        <f t="shared" si="7888"/>
        <v>0</v>
      </c>
      <c r="V328" s="194">
        <f t="shared" si="7889"/>
        <v>0</v>
      </c>
      <c r="W328" s="147">
        <f t="shared" si="7888"/>
        <v>0</v>
      </c>
      <c r="X328" s="194">
        <f t="shared" si="7890"/>
        <v>0</v>
      </c>
      <c r="Y328" s="147">
        <f t="shared" ref="Y328" si="8078">IF(OR($H328=0,X328=0),0,X328/$H328)</f>
        <v>0</v>
      </c>
      <c r="Z328" s="194">
        <f t="shared" si="7892"/>
        <v>0</v>
      </c>
      <c r="AA328" s="147">
        <f t="shared" ref="AA328" si="8079">IF(OR($H328=0,Z328=0),0,Z328/$H328)</f>
        <v>0</v>
      </c>
      <c r="AB328" s="194">
        <f t="shared" si="7894"/>
        <v>0</v>
      </c>
      <c r="AC328" s="147">
        <f t="shared" ref="AC328" si="8080">IF(OR($H328=0,AB328=0),0,AB328/$H328)</f>
        <v>0</v>
      </c>
      <c r="AD328" s="194">
        <f t="shared" si="7896"/>
        <v>0</v>
      </c>
      <c r="AE328" s="147">
        <f t="shared" ref="AE328" si="8081">IF(OR($H328=0,AD328=0),0,AD328/$H328)</f>
        <v>0</v>
      </c>
      <c r="AF328" s="194">
        <f t="shared" si="7898"/>
        <v>0</v>
      </c>
      <c r="AG328" s="147">
        <f t="shared" ref="AG328" si="8082">IF(OR($H328=0,AF328=0),0,AF328/$H328)</f>
        <v>0</v>
      </c>
      <c r="AH328" s="194">
        <f t="shared" si="7900"/>
        <v>0</v>
      </c>
      <c r="AI328" s="147">
        <f t="shared" ref="AI328" si="8083">IF(OR($H328=0,AH328=0),0,AH328/$H328)</f>
        <v>0</v>
      </c>
      <c r="AJ328" s="194">
        <f t="shared" si="7902"/>
        <v>0</v>
      </c>
      <c r="AK328" s="147">
        <f t="shared" ref="AK328" si="8084">IF(OR($H328=0,AJ328=0),0,AJ328/$H328)</f>
        <v>0</v>
      </c>
      <c r="AL328" s="194">
        <f t="shared" si="7904"/>
        <v>0</v>
      </c>
      <c r="AM328" s="147">
        <f t="shared" ref="AM328" si="8085">IF(OR($H328=0,AL328=0),0,AL328/$H328)</f>
        <v>0</v>
      </c>
      <c r="AN328" s="194">
        <f t="shared" si="7906"/>
        <v>0</v>
      </c>
      <c r="AO328" s="147">
        <f t="shared" ref="AO328" si="8086">IF(OR($H328=0,AN328=0),0,AN328/$H328)</f>
        <v>0</v>
      </c>
      <c r="AP328" s="194">
        <f t="shared" si="7908"/>
        <v>4.7619047619047619</v>
      </c>
      <c r="AQ328" s="147">
        <f t="shared" ref="AQ328" si="8087">IF(OR($H328=0,AP328=0),0,AP328/$H328)</f>
        <v>4.7619047619047616E-2</v>
      </c>
      <c r="AR328" s="194">
        <f t="shared" si="7910"/>
        <v>38.095238095238095</v>
      </c>
      <c r="AS328" s="147">
        <f t="shared" ref="AS328" si="8088">IF(OR($H328=0,AR328=0),0,AR328/$H328)</f>
        <v>0.38095238095238093</v>
      </c>
      <c r="AT328" s="194">
        <f t="shared" si="7912"/>
        <v>71.428571428571416</v>
      </c>
      <c r="AU328" s="147">
        <f t="shared" ref="AU328" si="8089">IF(OR($H328=0,AT328=0),0,AT328/$H328)</f>
        <v>0.71428571428571419</v>
      </c>
      <c r="AV328" s="194">
        <f t="shared" si="7914"/>
        <v>100</v>
      </c>
      <c r="AW328" s="147">
        <f t="shared" ref="AW328" si="8090">IF(OR($H328=0,AV328=0),0,AV328/$H328)</f>
        <v>1</v>
      </c>
      <c r="AX328" s="194">
        <f t="shared" si="7916"/>
        <v>100</v>
      </c>
      <c r="AY328" s="147">
        <f t="shared" ref="AY328" si="8091">IF(OR($H328=0,AX328=0),0,AX328/$H328)</f>
        <v>1</v>
      </c>
      <c r="AZ328" s="194">
        <f t="shared" si="7918"/>
        <v>100</v>
      </c>
      <c r="BA328" s="147">
        <f t="shared" ref="BA328" si="8092">IF(OR($H328=0,AZ328=0),0,AZ328/$H328)</f>
        <v>1</v>
      </c>
      <c r="BB328" s="194">
        <f t="shared" si="7920"/>
        <v>100</v>
      </c>
      <c r="BC328" s="147">
        <f t="shared" ref="BC328" si="8093">IF(OR($H328=0,BB328=0),0,BB328/$H328)</f>
        <v>1</v>
      </c>
      <c r="BD328" s="194">
        <f t="shared" si="7922"/>
        <v>100</v>
      </c>
      <c r="BE328" s="147">
        <f t="shared" ref="BE328" si="8094">IF(OR($H328=0,BD328=0),0,BD328/$H328)</f>
        <v>1</v>
      </c>
      <c r="BF328" s="194">
        <f t="shared" si="7924"/>
        <v>100</v>
      </c>
      <c r="BG328" s="147">
        <f t="shared" ref="BG328" si="8095">IF(OR($H328=0,BF328=0),0,BF328/$H328)</f>
        <v>1</v>
      </c>
      <c r="BH328" s="194">
        <f t="shared" si="7926"/>
        <v>100</v>
      </c>
      <c r="BI328" s="147">
        <f t="shared" ref="BI328" si="8096">IF(OR($H328=0,BH328=0),0,BH328/$H328)</f>
        <v>1</v>
      </c>
      <c r="BJ328" s="194">
        <f t="shared" si="7928"/>
        <v>100</v>
      </c>
      <c r="BK328" s="147">
        <f t="shared" ref="BK328" si="8097">IF(OR($H328=0,BJ328=0),0,BJ328/$H328)</f>
        <v>1</v>
      </c>
      <c r="BL328" s="194">
        <f t="shared" si="7930"/>
        <v>100</v>
      </c>
      <c r="BM328" s="147">
        <f t="shared" ref="BM328" si="8098">IF(OR($H328=0,BL328=0),0,BL328/$H328)</f>
        <v>1</v>
      </c>
      <c r="BN328" s="194">
        <f t="shared" si="7932"/>
        <v>100</v>
      </c>
      <c r="BO328" s="147">
        <f t="shared" ref="BO328" si="8099">IF(OR($H328=0,BN328=0),0,BN328/$H328)</f>
        <v>1</v>
      </c>
      <c r="BP328" s="194">
        <f t="shared" si="7934"/>
        <v>100</v>
      </c>
      <c r="BQ328" s="147">
        <f t="shared" ref="BQ328" si="8100">IF(OR($H328=0,BP328=0),0,BP328/$H328)</f>
        <v>1</v>
      </c>
      <c r="BR328" s="194">
        <f t="shared" si="7936"/>
        <v>100</v>
      </c>
      <c r="BS328" s="147">
        <f t="shared" ref="BS328" si="8101">IF(OR($H328=0,BR328=0),0,BR328/$H328)</f>
        <v>1</v>
      </c>
      <c r="BT328" s="194">
        <f t="shared" si="7938"/>
        <v>100</v>
      </c>
      <c r="BU328" s="147">
        <f t="shared" si="7939"/>
        <v>1</v>
      </c>
      <c r="BV328" s="194">
        <f t="shared" si="7940"/>
        <v>100</v>
      </c>
      <c r="BW328" s="147">
        <f t="shared" si="7941"/>
        <v>1</v>
      </c>
      <c r="BX328" s="194">
        <f t="shared" si="7942"/>
        <v>100</v>
      </c>
      <c r="BY328" s="147">
        <f t="shared" si="7943"/>
        <v>1</v>
      </c>
      <c r="BZ328" s="194">
        <f t="shared" si="7944"/>
        <v>100</v>
      </c>
      <c r="CA328" s="147">
        <f t="shared" si="7945"/>
        <v>1</v>
      </c>
      <c r="CB328" s="194">
        <f t="shared" si="7946"/>
        <v>100</v>
      </c>
      <c r="CC328" s="147">
        <f t="shared" si="7947"/>
        <v>1</v>
      </c>
      <c r="CD328" s="194">
        <f t="shared" si="7948"/>
        <v>100</v>
      </c>
      <c r="CE328" s="147">
        <f t="shared" si="7949"/>
        <v>1</v>
      </c>
      <c r="CF328" s="194">
        <f t="shared" si="7950"/>
        <v>100</v>
      </c>
      <c r="CG328" s="147">
        <f t="shared" si="7951"/>
        <v>1</v>
      </c>
      <c r="CH328" s="194">
        <f t="shared" si="7952"/>
        <v>100</v>
      </c>
      <c r="CI328" s="147">
        <f t="shared" si="7953"/>
        <v>1</v>
      </c>
      <c r="CJ328" s="194">
        <f t="shared" si="7954"/>
        <v>100</v>
      </c>
      <c r="CK328" s="147">
        <f t="shared" si="7955"/>
        <v>1</v>
      </c>
      <c r="CL328" s="194">
        <f t="shared" si="7956"/>
        <v>100</v>
      </c>
      <c r="CM328" s="147">
        <f t="shared" si="7957"/>
        <v>1</v>
      </c>
    </row>
    <row r="329" spans="1:91" s="142" customFormat="1" ht="14.1" customHeight="1">
      <c r="A329" s="74">
        <f t="shared" si="6554"/>
        <v>467</v>
      </c>
      <c r="B329" s="173" t="s">
        <v>56</v>
      </c>
      <c r="C329" s="174"/>
      <c r="D329" s="140">
        <v>20</v>
      </c>
      <c r="E329" s="140">
        <v>20</v>
      </c>
      <c r="F329" s="175">
        <v>45299</v>
      </c>
      <c r="G329" s="175">
        <v>45318</v>
      </c>
      <c r="H329" s="144">
        <v>100</v>
      </c>
      <c r="I329" s="144">
        <v>100</v>
      </c>
      <c r="J329" s="145" t="s">
        <v>32</v>
      </c>
      <c r="K329" s="141">
        <f t="shared" si="7883"/>
        <v>100</v>
      </c>
      <c r="L329" s="55">
        <f t="shared" si="7884"/>
        <v>0.10638297872340426</v>
      </c>
      <c r="M329" s="147">
        <f t="shared" si="7885"/>
        <v>1</v>
      </c>
      <c r="N329" s="148">
        <f t="shared" si="7886"/>
        <v>1</v>
      </c>
      <c r="O329" s="149">
        <f t="shared" si="6746"/>
        <v>0</v>
      </c>
      <c r="P329" s="150"/>
      <c r="T329" s="194">
        <f t="shared" si="7887"/>
        <v>0</v>
      </c>
      <c r="U329" s="147">
        <f t="shared" si="7888"/>
        <v>0</v>
      </c>
      <c r="V329" s="194">
        <f t="shared" si="7889"/>
        <v>0</v>
      </c>
      <c r="W329" s="147">
        <f t="shared" si="7888"/>
        <v>0</v>
      </c>
      <c r="X329" s="194">
        <f t="shared" si="7890"/>
        <v>0</v>
      </c>
      <c r="Y329" s="147">
        <f t="shared" ref="Y329" si="8102">IF(OR($H329=0,X329=0),0,X329/$H329)</f>
        <v>0</v>
      </c>
      <c r="Z329" s="194">
        <f t="shared" si="7892"/>
        <v>0</v>
      </c>
      <c r="AA329" s="147">
        <f t="shared" ref="AA329" si="8103">IF(OR($H329=0,Z329=0),0,Z329/$H329)</f>
        <v>0</v>
      </c>
      <c r="AB329" s="194">
        <f t="shared" si="7894"/>
        <v>0</v>
      </c>
      <c r="AC329" s="147">
        <f t="shared" ref="AC329" si="8104">IF(OR($H329=0,AB329=0),0,AB329/$H329)</f>
        <v>0</v>
      </c>
      <c r="AD329" s="194">
        <f t="shared" si="7896"/>
        <v>0</v>
      </c>
      <c r="AE329" s="147">
        <f t="shared" ref="AE329" si="8105">IF(OR($H329=0,AD329=0),0,AD329/$H329)</f>
        <v>0</v>
      </c>
      <c r="AF329" s="194">
        <f t="shared" si="7898"/>
        <v>0</v>
      </c>
      <c r="AG329" s="147">
        <f t="shared" ref="AG329" si="8106">IF(OR($H329=0,AF329=0),0,AF329/$H329)</f>
        <v>0</v>
      </c>
      <c r="AH329" s="194">
        <f t="shared" si="7900"/>
        <v>0</v>
      </c>
      <c r="AI329" s="147">
        <f t="shared" ref="AI329" si="8107">IF(OR($H329=0,AH329=0),0,AH329/$H329)</f>
        <v>0</v>
      </c>
      <c r="AJ329" s="194">
        <f t="shared" si="7902"/>
        <v>0</v>
      </c>
      <c r="AK329" s="147">
        <f t="shared" ref="AK329" si="8108">IF(OR($H329=0,AJ329=0),0,AJ329/$H329)</f>
        <v>0</v>
      </c>
      <c r="AL329" s="194">
        <f t="shared" si="7904"/>
        <v>0</v>
      </c>
      <c r="AM329" s="147">
        <f t="shared" ref="AM329" si="8109">IF(OR($H329=0,AL329=0),0,AL329/$H329)</f>
        <v>0</v>
      </c>
      <c r="AN329" s="194">
        <f t="shared" si="7906"/>
        <v>0</v>
      </c>
      <c r="AO329" s="147">
        <f t="shared" ref="AO329" si="8110">IF(OR($H329=0,AN329=0),0,AN329/$H329)</f>
        <v>0</v>
      </c>
      <c r="AP329" s="194">
        <f t="shared" si="7908"/>
        <v>0</v>
      </c>
      <c r="AQ329" s="147">
        <f t="shared" ref="AQ329" si="8111">IF(OR($H329=0,AP329=0),0,AP329/$H329)</f>
        <v>0</v>
      </c>
      <c r="AR329" s="194">
        <f t="shared" si="7910"/>
        <v>20</v>
      </c>
      <c r="AS329" s="147">
        <f t="shared" ref="AS329" si="8112">IF(OR($H329=0,AR329=0),0,AR329/$H329)</f>
        <v>0.2</v>
      </c>
      <c r="AT329" s="194">
        <f t="shared" si="7912"/>
        <v>55.000000000000007</v>
      </c>
      <c r="AU329" s="147">
        <f t="shared" ref="AU329" si="8113">IF(OR($H329=0,AT329=0),0,AT329/$H329)</f>
        <v>0.55000000000000004</v>
      </c>
      <c r="AV329" s="194">
        <f t="shared" si="7914"/>
        <v>90</v>
      </c>
      <c r="AW329" s="147">
        <f t="shared" ref="AW329" si="8114">IF(OR($H329=0,AV329=0),0,AV329/$H329)</f>
        <v>0.9</v>
      </c>
      <c r="AX329" s="194">
        <f t="shared" si="7916"/>
        <v>100</v>
      </c>
      <c r="AY329" s="147">
        <f t="shared" ref="AY329" si="8115">IF(OR($H329=0,AX329=0),0,AX329/$H329)</f>
        <v>1</v>
      </c>
      <c r="AZ329" s="194">
        <f t="shared" si="7918"/>
        <v>100</v>
      </c>
      <c r="BA329" s="147">
        <f t="shared" ref="BA329" si="8116">IF(OR($H329=0,AZ329=0),0,AZ329/$H329)</f>
        <v>1</v>
      </c>
      <c r="BB329" s="194">
        <f t="shared" si="7920"/>
        <v>100</v>
      </c>
      <c r="BC329" s="147">
        <f t="shared" ref="BC329" si="8117">IF(OR($H329=0,BB329=0),0,BB329/$H329)</f>
        <v>1</v>
      </c>
      <c r="BD329" s="194">
        <f t="shared" si="7922"/>
        <v>100</v>
      </c>
      <c r="BE329" s="147">
        <f t="shared" ref="BE329" si="8118">IF(OR($H329=0,BD329=0),0,BD329/$H329)</f>
        <v>1</v>
      </c>
      <c r="BF329" s="194">
        <f t="shared" si="7924"/>
        <v>100</v>
      </c>
      <c r="BG329" s="147">
        <f t="shared" ref="BG329" si="8119">IF(OR($H329=0,BF329=0),0,BF329/$H329)</f>
        <v>1</v>
      </c>
      <c r="BH329" s="194">
        <f t="shared" si="7926"/>
        <v>100</v>
      </c>
      <c r="BI329" s="147">
        <f t="shared" ref="BI329" si="8120">IF(OR($H329=0,BH329=0),0,BH329/$H329)</f>
        <v>1</v>
      </c>
      <c r="BJ329" s="194">
        <f t="shared" si="7928"/>
        <v>100</v>
      </c>
      <c r="BK329" s="147">
        <f t="shared" ref="BK329" si="8121">IF(OR($H329=0,BJ329=0),0,BJ329/$H329)</f>
        <v>1</v>
      </c>
      <c r="BL329" s="194">
        <f t="shared" si="7930"/>
        <v>100</v>
      </c>
      <c r="BM329" s="147">
        <f t="shared" ref="BM329" si="8122">IF(OR($H329=0,BL329=0),0,BL329/$H329)</f>
        <v>1</v>
      </c>
      <c r="BN329" s="194">
        <f t="shared" si="7932"/>
        <v>100</v>
      </c>
      <c r="BO329" s="147">
        <f t="shared" ref="BO329" si="8123">IF(OR($H329=0,BN329=0),0,BN329/$H329)</f>
        <v>1</v>
      </c>
      <c r="BP329" s="194">
        <f t="shared" si="7934"/>
        <v>100</v>
      </c>
      <c r="BQ329" s="147">
        <f t="shared" ref="BQ329" si="8124">IF(OR($H329=0,BP329=0),0,BP329/$H329)</f>
        <v>1</v>
      </c>
      <c r="BR329" s="194">
        <f t="shared" si="7936"/>
        <v>100</v>
      </c>
      <c r="BS329" s="147">
        <f t="shared" ref="BS329" si="8125">IF(OR($H329=0,BR329=0),0,BR329/$H329)</f>
        <v>1</v>
      </c>
      <c r="BT329" s="194">
        <f t="shared" si="7938"/>
        <v>100</v>
      </c>
      <c r="BU329" s="147">
        <f t="shared" si="7939"/>
        <v>1</v>
      </c>
      <c r="BV329" s="194">
        <f t="shared" si="7940"/>
        <v>100</v>
      </c>
      <c r="BW329" s="147">
        <f t="shared" si="7941"/>
        <v>1</v>
      </c>
      <c r="BX329" s="194">
        <f t="shared" si="7942"/>
        <v>100</v>
      </c>
      <c r="BY329" s="147">
        <f t="shared" si="7943"/>
        <v>1</v>
      </c>
      <c r="BZ329" s="194">
        <f t="shared" si="7944"/>
        <v>100</v>
      </c>
      <c r="CA329" s="147">
        <f t="shared" si="7945"/>
        <v>1</v>
      </c>
      <c r="CB329" s="194">
        <f t="shared" si="7946"/>
        <v>100</v>
      </c>
      <c r="CC329" s="147">
        <f t="shared" si="7947"/>
        <v>1</v>
      </c>
      <c r="CD329" s="194">
        <f t="shared" si="7948"/>
        <v>100</v>
      </c>
      <c r="CE329" s="147">
        <f t="shared" si="7949"/>
        <v>1</v>
      </c>
      <c r="CF329" s="194">
        <f t="shared" si="7950"/>
        <v>100</v>
      </c>
      <c r="CG329" s="147">
        <f t="shared" si="7951"/>
        <v>1</v>
      </c>
      <c r="CH329" s="194">
        <f t="shared" si="7952"/>
        <v>100</v>
      </c>
      <c r="CI329" s="147">
        <f t="shared" si="7953"/>
        <v>1</v>
      </c>
      <c r="CJ329" s="194">
        <f t="shared" si="7954"/>
        <v>100</v>
      </c>
      <c r="CK329" s="147">
        <f t="shared" si="7955"/>
        <v>1</v>
      </c>
      <c r="CL329" s="194">
        <f t="shared" si="7956"/>
        <v>100</v>
      </c>
      <c r="CM329" s="147">
        <f t="shared" si="7957"/>
        <v>1</v>
      </c>
    </row>
    <row r="330" spans="1:91" s="142" customFormat="1" ht="14.1" customHeight="1">
      <c r="A330" s="74">
        <f t="shared" si="6554"/>
        <v>468</v>
      </c>
      <c r="B330" s="173" t="s">
        <v>57</v>
      </c>
      <c r="C330" s="174"/>
      <c r="D330" s="140">
        <v>21</v>
      </c>
      <c r="E330" s="140">
        <v>21</v>
      </c>
      <c r="F330" s="175">
        <v>45300</v>
      </c>
      <c r="G330" s="175">
        <v>45320</v>
      </c>
      <c r="H330" s="144">
        <v>100</v>
      </c>
      <c r="I330" s="144">
        <v>100</v>
      </c>
      <c r="J330" s="145" t="s">
        <v>32</v>
      </c>
      <c r="K330" s="141">
        <f t="shared" si="7883"/>
        <v>100</v>
      </c>
      <c r="L330" s="55">
        <f t="shared" si="7884"/>
        <v>0.11170212765957446</v>
      </c>
      <c r="M330" s="147">
        <f t="shared" si="7885"/>
        <v>1</v>
      </c>
      <c r="N330" s="148">
        <f t="shared" si="7886"/>
        <v>1</v>
      </c>
      <c r="O330" s="149">
        <f t="shared" si="6746"/>
        <v>0</v>
      </c>
      <c r="P330" s="150"/>
      <c r="T330" s="194">
        <f t="shared" si="7887"/>
        <v>0</v>
      </c>
      <c r="U330" s="147">
        <f t="shared" si="7888"/>
        <v>0</v>
      </c>
      <c r="V330" s="194">
        <f t="shared" si="7889"/>
        <v>0</v>
      </c>
      <c r="W330" s="147">
        <f t="shared" si="7888"/>
        <v>0</v>
      </c>
      <c r="X330" s="194">
        <f t="shared" si="7890"/>
        <v>0</v>
      </c>
      <c r="Y330" s="147">
        <f t="shared" ref="Y330" si="8126">IF(OR($H330=0,X330=0),0,X330/$H330)</f>
        <v>0</v>
      </c>
      <c r="Z330" s="194">
        <f t="shared" si="7892"/>
        <v>0</v>
      </c>
      <c r="AA330" s="147">
        <f t="shared" ref="AA330" si="8127">IF(OR($H330=0,Z330=0),0,Z330/$H330)</f>
        <v>0</v>
      </c>
      <c r="AB330" s="194">
        <f t="shared" si="7894"/>
        <v>0</v>
      </c>
      <c r="AC330" s="147">
        <f t="shared" ref="AC330" si="8128">IF(OR($H330=0,AB330=0),0,AB330/$H330)</f>
        <v>0</v>
      </c>
      <c r="AD330" s="194">
        <f t="shared" si="7896"/>
        <v>0</v>
      </c>
      <c r="AE330" s="147">
        <f t="shared" ref="AE330" si="8129">IF(OR($H330=0,AD330=0),0,AD330/$H330)</f>
        <v>0</v>
      </c>
      <c r="AF330" s="194">
        <f t="shared" si="7898"/>
        <v>0</v>
      </c>
      <c r="AG330" s="147">
        <f t="shared" ref="AG330" si="8130">IF(OR($H330=0,AF330=0),0,AF330/$H330)</f>
        <v>0</v>
      </c>
      <c r="AH330" s="194">
        <f t="shared" si="7900"/>
        <v>0</v>
      </c>
      <c r="AI330" s="147">
        <f t="shared" ref="AI330" si="8131">IF(OR($H330=0,AH330=0),0,AH330/$H330)</f>
        <v>0</v>
      </c>
      <c r="AJ330" s="194">
        <f t="shared" si="7902"/>
        <v>0</v>
      </c>
      <c r="AK330" s="147">
        <f t="shared" ref="AK330" si="8132">IF(OR($H330=0,AJ330=0),0,AJ330/$H330)</f>
        <v>0</v>
      </c>
      <c r="AL330" s="194">
        <f t="shared" si="7904"/>
        <v>0</v>
      </c>
      <c r="AM330" s="147">
        <f t="shared" ref="AM330" si="8133">IF(OR($H330=0,AL330=0),0,AL330/$H330)</f>
        <v>0</v>
      </c>
      <c r="AN330" s="194">
        <f t="shared" si="7906"/>
        <v>0</v>
      </c>
      <c r="AO330" s="147">
        <f t="shared" ref="AO330" si="8134">IF(OR($H330=0,AN330=0),0,AN330/$H330)</f>
        <v>0</v>
      </c>
      <c r="AP330" s="194">
        <f t="shared" si="7908"/>
        <v>0</v>
      </c>
      <c r="AQ330" s="147">
        <f t="shared" ref="AQ330" si="8135">IF(OR($H330=0,AP330=0),0,AP330/$H330)</f>
        <v>0</v>
      </c>
      <c r="AR330" s="194">
        <f t="shared" si="7910"/>
        <v>14.285714285714285</v>
      </c>
      <c r="AS330" s="147">
        <f t="shared" ref="AS330" si="8136">IF(OR($H330=0,AR330=0),0,AR330/$H330)</f>
        <v>0.14285714285714285</v>
      </c>
      <c r="AT330" s="194">
        <f t="shared" si="7912"/>
        <v>47.619047619047613</v>
      </c>
      <c r="AU330" s="147">
        <f t="shared" ref="AU330" si="8137">IF(OR($H330=0,AT330=0),0,AT330/$H330)</f>
        <v>0.47619047619047611</v>
      </c>
      <c r="AV330" s="194">
        <f t="shared" si="7914"/>
        <v>80.952380952380949</v>
      </c>
      <c r="AW330" s="147">
        <f t="shared" ref="AW330" si="8138">IF(OR($H330=0,AV330=0),0,AV330/$H330)</f>
        <v>0.80952380952380953</v>
      </c>
      <c r="AX330" s="194">
        <f t="shared" si="7916"/>
        <v>100</v>
      </c>
      <c r="AY330" s="147">
        <f t="shared" ref="AY330" si="8139">IF(OR($H330=0,AX330=0),0,AX330/$H330)</f>
        <v>1</v>
      </c>
      <c r="AZ330" s="194">
        <f t="shared" si="7918"/>
        <v>100</v>
      </c>
      <c r="BA330" s="147">
        <f t="shared" ref="BA330" si="8140">IF(OR($H330=0,AZ330=0),0,AZ330/$H330)</f>
        <v>1</v>
      </c>
      <c r="BB330" s="194">
        <f t="shared" si="7920"/>
        <v>100</v>
      </c>
      <c r="BC330" s="147">
        <f t="shared" ref="BC330" si="8141">IF(OR($H330=0,BB330=0),0,BB330/$H330)</f>
        <v>1</v>
      </c>
      <c r="BD330" s="194">
        <f t="shared" si="7922"/>
        <v>100</v>
      </c>
      <c r="BE330" s="147">
        <f t="shared" ref="BE330" si="8142">IF(OR($H330=0,BD330=0),0,BD330/$H330)</f>
        <v>1</v>
      </c>
      <c r="BF330" s="194">
        <f t="shared" si="7924"/>
        <v>100</v>
      </c>
      <c r="BG330" s="147">
        <f t="shared" ref="BG330" si="8143">IF(OR($H330=0,BF330=0),0,BF330/$H330)</f>
        <v>1</v>
      </c>
      <c r="BH330" s="194">
        <f t="shared" si="7926"/>
        <v>100</v>
      </c>
      <c r="BI330" s="147">
        <f t="shared" ref="BI330" si="8144">IF(OR($H330=0,BH330=0),0,BH330/$H330)</f>
        <v>1</v>
      </c>
      <c r="BJ330" s="194">
        <f t="shared" si="7928"/>
        <v>100</v>
      </c>
      <c r="BK330" s="147">
        <f t="shared" ref="BK330" si="8145">IF(OR($H330=0,BJ330=0),0,BJ330/$H330)</f>
        <v>1</v>
      </c>
      <c r="BL330" s="194">
        <f t="shared" si="7930"/>
        <v>100</v>
      </c>
      <c r="BM330" s="147">
        <f t="shared" ref="BM330" si="8146">IF(OR($H330=0,BL330=0),0,BL330/$H330)</f>
        <v>1</v>
      </c>
      <c r="BN330" s="194">
        <f t="shared" si="7932"/>
        <v>100</v>
      </c>
      <c r="BO330" s="147">
        <f t="shared" ref="BO330" si="8147">IF(OR($H330=0,BN330=0),0,BN330/$H330)</f>
        <v>1</v>
      </c>
      <c r="BP330" s="194">
        <f t="shared" si="7934"/>
        <v>100</v>
      </c>
      <c r="BQ330" s="147">
        <f t="shared" ref="BQ330" si="8148">IF(OR($H330=0,BP330=0),0,BP330/$H330)</f>
        <v>1</v>
      </c>
      <c r="BR330" s="194">
        <f t="shared" si="7936"/>
        <v>100</v>
      </c>
      <c r="BS330" s="147">
        <f t="shared" ref="BS330" si="8149">IF(OR($H330=0,BR330=0),0,BR330/$H330)</f>
        <v>1</v>
      </c>
      <c r="BT330" s="194">
        <f t="shared" si="7938"/>
        <v>100</v>
      </c>
      <c r="BU330" s="147">
        <f t="shared" si="7939"/>
        <v>1</v>
      </c>
      <c r="BV330" s="194">
        <f t="shared" si="7940"/>
        <v>100</v>
      </c>
      <c r="BW330" s="147">
        <f t="shared" si="7941"/>
        <v>1</v>
      </c>
      <c r="BX330" s="194">
        <f t="shared" si="7942"/>
        <v>100</v>
      </c>
      <c r="BY330" s="147">
        <f t="shared" si="7943"/>
        <v>1</v>
      </c>
      <c r="BZ330" s="194">
        <f t="shared" si="7944"/>
        <v>100</v>
      </c>
      <c r="CA330" s="147">
        <f t="shared" si="7945"/>
        <v>1</v>
      </c>
      <c r="CB330" s="194">
        <f t="shared" si="7946"/>
        <v>100</v>
      </c>
      <c r="CC330" s="147">
        <f t="shared" si="7947"/>
        <v>1</v>
      </c>
      <c r="CD330" s="194">
        <f t="shared" si="7948"/>
        <v>100</v>
      </c>
      <c r="CE330" s="147">
        <f t="shared" si="7949"/>
        <v>1</v>
      </c>
      <c r="CF330" s="194">
        <f t="shared" si="7950"/>
        <v>100</v>
      </c>
      <c r="CG330" s="147">
        <f t="shared" si="7951"/>
        <v>1</v>
      </c>
      <c r="CH330" s="194">
        <f t="shared" si="7952"/>
        <v>100</v>
      </c>
      <c r="CI330" s="147">
        <f t="shared" si="7953"/>
        <v>1</v>
      </c>
      <c r="CJ330" s="194">
        <f t="shared" si="7954"/>
        <v>100</v>
      </c>
      <c r="CK330" s="147">
        <f t="shared" si="7955"/>
        <v>1</v>
      </c>
      <c r="CL330" s="194">
        <f t="shared" si="7956"/>
        <v>100</v>
      </c>
      <c r="CM330" s="147">
        <f t="shared" si="7957"/>
        <v>1</v>
      </c>
    </row>
    <row r="331" spans="1:91" s="142" customFormat="1" ht="14.1" customHeight="1">
      <c r="A331" s="74">
        <f t="shared" ref="A331:A394" si="8150">A330+1</f>
        <v>469</v>
      </c>
      <c r="B331" s="173" t="s">
        <v>58</v>
      </c>
      <c r="C331" s="174"/>
      <c r="D331" s="140">
        <v>0</v>
      </c>
      <c r="E331" s="140">
        <v>1</v>
      </c>
      <c r="F331" s="175">
        <v>45320</v>
      </c>
      <c r="G331" s="175">
        <v>45320</v>
      </c>
      <c r="H331" s="144">
        <v>100</v>
      </c>
      <c r="I331" s="144">
        <v>100</v>
      </c>
      <c r="J331" s="145" t="s">
        <v>32</v>
      </c>
      <c r="K331" s="141">
        <f t="shared" si="7883"/>
        <v>100</v>
      </c>
      <c r="L331" s="55">
        <f t="shared" si="7884"/>
        <v>0</v>
      </c>
      <c r="M331" s="147">
        <f t="shared" si="7885"/>
        <v>1</v>
      </c>
      <c r="N331" s="148">
        <f t="shared" si="7886"/>
        <v>1</v>
      </c>
      <c r="O331" s="149">
        <f t="shared" si="6746"/>
        <v>0</v>
      </c>
      <c r="P331" s="150"/>
      <c r="T331" s="194">
        <f t="shared" si="7887"/>
        <v>0</v>
      </c>
      <c r="U331" s="147">
        <f t="shared" si="7888"/>
        <v>0</v>
      </c>
      <c r="V331" s="194">
        <f t="shared" si="7889"/>
        <v>0</v>
      </c>
      <c r="W331" s="147">
        <f t="shared" si="7888"/>
        <v>0</v>
      </c>
      <c r="X331" s="194">
        <f t="shared" si="7890"/>
        <v>0</v>
      </c>
      <c r="Y331" s="147">
        <f t="shared" ref="Y331" si="8151">IF(OR($H331=0,X331=0),0,X331/$H331)</f>
        <v>0</v>
      </c>
      <c r="Z331" s="194">
        <f t="shared" si="7892"/>
        <v>0</v>
      </c>
      <c r="AA331" s="147">
        <f t="shared" ref="AA331" si="8152">IF(OR($H331=0,Z331=0),0,Z331/$H331)</f>
        <v>0</v>
      </c>
      <c r="AB331" s="194">
        <f t="shared" si="7894"/>
        <v>0</v>
      </c>
      <c r="AC331" s="147">
        <f t="shared" ref="AC331" si="8153">IF(OR($H331=0,AB331=0),0,AB331/$H331)</f>
        <v>0</v>
      </c>
      <c r="AD331" s="194">
        <f t="shared" si="7896"/>
        <v>0</v>
      </c>
      <c r="AE331" s="147">
        <f t="shared" ref="AE331" si="8154">IF(OR($H331=0,AD331=0),0,AD331/$H331)</f>
        <v>0</v>
      </c>
      <c r="AF331" s="194">
        <f t="shared" si="7898"/>
        <v>0</v>
      </c>
      <c r="AG331" s="147">
        <f t="shared" ref="AG331" si="8155">IF(OR($H331=0,AF331=0),0,AF331/$H331)</f>
        <v>0</v>
      </c>
      <c r="AH331" s="194">
        <f t="shared" si="7900"/>
        <v>0</v>
      </c>
      <c r="AI331" s="147">
        <f t="shared" ref="AI331" si="8156">IF(OR($H331=0,AH331=0),0,AH331/$H331)</f>
        <v>0</v>
      </c>
      <c r="AJ331" s="194">
        <f t="shared" si="7902"/>
        <v>0</v>
      </c>
      <c r="AK331" s="147">
        <f t="shared" ref="AK331" si="8157">IF(OR($H331=0,AJ331=0),0,AJ331/$H331)</f>
        <v>0</v>
      </c>
      <c r="AL331" s="194">
        <f t="shared" si="7904"/>
        <v>0</v>
      </c>
      <c r="AM331" s="147">
        <f t="shared" ref="AM331" si="8158">IF(OR($H331=0,AL331=0),0,AL331/$H331)</f>
        <v>0</v>
      </c>
      <c r="AN331" s="194">
        <f t="shared" si="7906"/>
        <v>0</v>
      </c>
      <c r="AO331" s="147">
        <f t="shared" ref="AO331" si="8159">IF(OR($H331=0,AN331=0),0,AN331/$H331)</f>
        <v>0</v>
      </c>
      <c r="AP331" s="194">
        <f t="shared" si="7908"/>
        <v>0</v>
      </c>
      <c r="AQ331" s="147">
        <f t="shared" ref="AQ331" si="8160">IF(OR($H331=0,AP331=0),0,AP331/$H331)</f>
        <v>0</v>
      </c>
      <c r="AR331" s="194">
        <f t="shared" si="7910"/>
        <v>0</v>
      </c>
      <c r="AS331" s="147">
        <f t="shared" ref="AS331" si="8161">IF(OR($H331=0,AR331=0),0,AR331/$H331)</f>
        <v>0</v>
      </c>
      <c r="AT331" s="194">
        <f t="shared" si="7912"/>
        <v>0</v>
      </c>
      <c r="AU331" s="147">
        <f t="shared" ref="AU331" si="8162">IF(OR($H331=0,AT331=0),0,AT331/$H331)</f>
        <v>0</v>
      </c>
      <c r="AV331" s="194">
        <f t="shared" si="7914"/>
        <v>0</v>
      </c>
      <c r="AW331" s="147">
        <f t="shared" ref="AW331" si="8163">IF(OR($H331=0,AV331=0),0,AV331/$H331)</f>
        <v>0</v>
      </c>
      <c r="AX331" s="194">
        <f t="shared" si="7916"/>
        <v>100</v>
      </c>
      <c r="AY331" s="147">
        <f t="shared" ref="AY331" si="8164">IF(OR($H331=0,AX331=0),0,AX331/$H331)</f>
        <v>1</v>
      </c>
      <c r="AZ331" s="194">
        <f t="shared" si="7918"/>
        <v>100</v>
      </c>
      <c r="BA331" s="147">
        <f t="shared" ref="BA331" si="8165">IF(OR($H331=0,AZ331=0),0,AZ331/$H331)</f>
        <v>1</v>
      </c>
      <c r="BB331" s="194">
        <f t="shared" si="7920"/>
        <v>100</v>
      </c>
      <c r="BC331" s="147">
        <f t="shared" ref="BC331" si="8166">IF(OR($H331=0,BB331=0),0,BB331/$H331)</f>
        <v>1</v>
      </c>
      <c r="BD331" s="194">
        <f t="shared" si="7922"/>
        <v>100</v>
      </c>
      <c r="BE331" s="147">
        <f t="shared" ref="BE331" si="8167">IF(OR($H331=0,BD331=0),0,BD331/$H331)</f>
        <v>1</v>
      </c>
      <c r="BF331" s="194">
        <f t="shared" si="7924"/>
        <v>100</v>
      </c>
      <c r="BG331" s="147">
        <f t="shared" ref="BG331" si="8168">IF(OR($H331=0,BF331=0),0,BF331/$H331)</f>
        <v>1</v>
      </c>
      <c r="BH331" s="194">
        <f t="shared" si="7926"/>
        <v>100</v>
      </c>
      <c r="BI331" s="147">
        <f t="shared" ref="BI331" si="8169">IF(OR($H331=0,BH331=0),0,BH331/$H331)</f>
        <v>1</v>
      </c>
      <c r="BJ331" s="194">
        <f t="shared" si="7928"/>
        <v>100</v>
      </c>
      <c r="BK331" s="147">
        <f t="shared" ref="BK331" si="8170">IF(OR($H331=0,BJ331=0),0,BJ331/$H331)</f>
        <v>1</v>
      </c>
      <c r="BL331" s="194">
        <f t="shared" si="7930"/>
        <v>100</v>
      </c>
      <c r="BM331" s="147">
        <f t="shared" ref="BM331" si="8171">IF(OR($H331=0,BL331=0),0,BL331/$H331)</f>
        <v>1</v>
      </c>
      <c r="BN331" s="194">
        <f t="shared" si="7932"/>
        <v>100</v>
      </c>
      <c r="BO331" s="147">
        <f t="shared" ref="BO331" si="8172">IF(OR($H331=0,BN331=0),0,BN331/$H331)</f>
        <v>1</v>
      </c>
      <c r="BP331" s="194">
        <f t="shared" si="7934"/>
        <v>100</v>
      </c>
      <c r="BQ331" s="147">
        <f t="shared" ref="BQ331" si="8173">IF(OR($H331=0,BP331=0),0,BP331/$H331)</f>
        <v>1</v>
      </c>
      <c r="BR331" s="194">
        <f t="shared" si="7936"/>
        <v>100</v>
      </c>
      <c r="BS331" s="147">
        <f t="shared" ref="BS331" si="8174">IF(OR($H331=0,BR331=0),0,BR331/$H331)</f>
        <v>1</v>
      </c>
      <c r="BT331" s="194">
        <f t="shared" si="7938"/>
        <v>100</v>
      </c>
      <c r="BU331" s="147">
        <f t="shared" si="7939"/>
        <v>1</v>
      </c>
      <c r="BV331" s="194">
        <f t="shared" si="7940"/>
        <v>100</v>
      </c>
      <c r="BW331" s="147">
        <f t="shared" si="7941"/>
        <v>1</v>
      </c>
      <c r="BX331" s="194">
        <f t="shared" si="7942"/>
        <v>100</v>
      </c>
      <c r="BY331" s="147">
        <f t="shared" si="7943"/>
        <v>1</v>
      </c>
      <c r="BZ331" s="194">
        <f t="shared" si="7944"/>
        <v>100</v>
      </c>
      <c r="CA331" s="147">
        <f t="shared" si="7945"/>
        <v>1</v>
      </c>
      <c r="CB331" s="194">
        <f t="shared" si="7946"/>
        <v>100</v>
      </c>
      <c r="CC331" s="147">
        <f t="shared" si="7947"/>
        <v>1</v>
      </c>
      <c r="CD331" s="194">
        <f t="shared" si="7948"/>
        <v>100</v>
      </c>
      <c r="CE331" s="147">
        <f t="shared" si="7949"/>
        <v>1</v>
      </c>
      <c r="CF331" s="194">
        <f t="shared" si="7950"/>
        <v>100</v>
      </c>
      <c r="CG331" s="147">
        <f t="shared" si="7951"/>
        <v>1</v>
      </c>
      <c r="CH331" s="194">
        <f t="shared" si="7952"/>
        <v>100</v>
      </c>
      <c r="CI331" s="147">
        <f t="shared" si="7953"/>
        <v>1</v>
      </c>
      <c r="CJ331" s="194">
        <f t="shared" si="7954"/>
        <v>100</v>
      </c>
      <c r="CK331" s="147">
        <f t="shared" si="7955"/>
        <v>1</v>
      </c>
      <c r="CL331" s="194">
        <f t="shared" si="7956"/>
        <v>100</v>
      </c>
      <c r="CM331" s="147">
        <f t="shared" si="7957"/>
        <v>1</v>
      </c>
    </row>
    <row r="332" spans="1:91" s="112" customFormat="1" ht="14.1" customHeight="1">
      <c r="A332" s="74">
        <f t="shared" si="8150"/>
        <v>470</v>
      </c>
      <c r="B332" s="182" t="s">
        <v>59</v>
      </c>
      <c r="C332" s="183"/>
      <c r="D332" s="124">
        <v>126</v>
      </c>
      <c r="E332" s="124">
        <v>34</v>
      </c>
      <c r="F332" s="184">
        <v>45302</v>
      </c>
      <c r="G332" s="184">
        <v>45335</v>
      </c>
      <c r="H332" s="115"/>
      <c r="I332" s="115"/>
      <c r="J332" s="116"/>
      <c r="K332" s="122"/>
      <c r="L332" s="123">
        <f>D332/$D$320</f>
        <v>0.26141078838174275</v>
      </c>
      <c r="M332" s="119" cm="1">
        <f t="array" ref="M332">SUMPRODUCT($L333:$L339*M333:M339)</f>
        <v>0.99999999999999989</v>
      </c>
      <c r="N332" s="119" cm="1">
        <f t="array" ref="N332">SUMPRODUCT($L333:$L339*N333:N339)</f>
        <v>0.99999999999999989</v>
      </c>
      <c r="O332" s="120">
        <f t="shared" si="6746"/>
        <v>0</v>
      </c>
      <c r="P332" s="121"/>
      <c r="T332" s="197"/>
      <c r="U332" s="119" cm="1">
        <f t="array" ref="U332">SUMPRODUCT($L333:$L339*U333:U339)</f>
        <v>0</v>
      </c>
      <c r="V332" s="197"/>
      <c r="W332" s="119" cm="1">
        <f t="array" ref="W332">SUMPRODUCT($L333:$L339*W333:W339)</f>
        <v>0</v>
      </c>
      <c r="X332" s="197"/>
      <c r="Y332" s="119" cm="1">
        <f t="array" ref="Y332">SUMPRODUCT($L333:$L339*Y333:Y339)</f>
        <v>0</v>
      </c>
      <c r="Z332" s="197"/>
      <c r="AA332" s="119" cm="1">
        <f t="array" ref="AA332">SUMPRODUCT($L333:$L339*AA333:AA339)</f>
        <v>0</v>
      </c>
      <c r="AB332" s="197"/>
      <c r="AC332" s="119" cm="1">
        <f t="array" ref="AC332">SUMPRODUCT($L333:$L339*AC333:AC339)</f>
        <v>0</v>
      </c>
      <c r="AD332" s="197"/>
      <c r="AE332" s="119" cm="1">
        <f t="array" ref="AE332">SUMPRODUCT($L333:$L339*AE333:AE339)</f>
        <v>0</v>
      </c>
      <c r="AF332" s="197"/>
      <c r="AG332" s="119" cm="1">
        <f t="array" ref="AG332">SUMPRODUCT($L333:$L339*AG333:AG339)</f>
        <v>0</v>
      </c>
      <c r="AH332" s="197"/>
      <c r="AI332" s="119" cm="1">
        <f t="array" ref="AI332">SUMPRODUCT($L333:$L339*AI333:AI339)</f>
        <v>0</v>
      </c>
      <c r="AJ332" s="197"/>
      <c r="AK332" s="119" cm="1">
        <f t="array" ref="AK332">SUMPRODUCT($L333:$L339*AK333:AK339)</f>
        <v>0</v>
      </c>
      <c r="AL332" s="197"/>
      <c r="AM332" s="119" cm="1">
        <f t="array" ref="AM332">SUMPRODUCT($L333:$L339*AM333:AM339)</f>
        <v>0</v>
      </c>
      <c r="AN332" s="197"/>
      <c r="AO332" s="119" cm="1">
        <f t="array" ref="AO332">SUMPRODUCT($L333:$L339*AO333:AO339)</f>
        <v>0</v>
      </c>
      <c r="AP332" s="197"/>
      <c r="AQ332" s="119" cm="1">
        <f t="array" ref="AQ332">SUMPRODUCT($L333:$L339*AQ333:AQ339)</f>
        <v>0</v>
      </c>
      <c r="AR332" s="197"/>
      <c r="AS332" s="119" cm="1">
        <f t="array" ref="AS332">SUMPRODUCT($L333:$L339*AS333:AS339)</f>
        <v>7.9365079365079361E-3</v>
      </c>
      <c r="AT332" s="197"/>
      <c r="AU332" s="119" cm="1">
        <f t="array" ref="AU332">SUMPRODUCT($L333:$L339*AU333:AU339)</f>
        <v>0.13492063492063491</v>
      </c>
      <c r="AV332" s="197"/>
      <c r="AW332" s="119" cm="1">
        <f t="array" ref="AW332">SUMPRODUCT($L333:$L339*AW333:AW339)</f>
        <v>0.39682539682539669</v>
      </c>
      <c r="AX332" s="197"/>
      <c r="AY332" s="119" cm="1">
        <f t="array" ref="AY332">SUMPRODUCT($L333:$L339*AY333:AY339)</f>
        <v>0.72222222222222199</v>
      </c>
      <c r="AZ332" s="197"/>
      <c r="BA332" s="119" cm="1">
        <f t="array" ref="BA332">SUMPRODUCT($L333:$L339*BA333:BA339)</f>
        <v>0.92857142857142849</v>
      </c>
      <c r="BB332" s="197"/>
      <c r="BC332" s="119" cm="1">
        <f t="array" ref="BC332">SUMPRODUCT($L333:$L339*BC333:BC339)</f>
        <v>0.99999999999999989</v>
      </c>
      <c r="BD332" s="197"/>
      <c r="BE332" s="119" cm="1">
        <f t="array" ref="BE332">SUMPRODUCT($L333:$L339*BE333:BE339)</f>
        <v>0.99999999999999989</v>
      </c>
      <c r="BF332" s="197"/>
      <c r="BG332" s="119" cm="1">
        <f t="array" ref="BG332">SUMPRODUCT($L333:$L339*BG333:BG339)</f>
        <v>0.99999999999999989</v>
      </c>
      <c r="BH332" s="197"/>
      <c r="BI332" s="119" cm="1">
        <f t="array" ref="BI332">SUMPRODUCT($L333:$L339*BI333:BI339)</f>
        <v>0.99999999999999989</v>
      </c>
      <c r="BJ332" s="197"/>
      <c r="BK332" s="119" cm="1">
        <f t="array" ref="BK332">SUMPRODUCT($L333:$L339*BK333:BK339)</f>
        <v>0.99999999999999989</v>
      </c>
      <c r="BL332" s="197"/>
      <c r="BM332" s="119" cm="1">
        <f t="array" ref="BM332">SUMPRODUCT($L333:$L339*BM333:BM339)</f>
        <v>0.99999999999999989</v>
      </c>
      <c r="BN332" s="197"/>
      <c r="BO332" s="119" cm="1">
        <f t="array" ref="BO332">SUMPRODUCT($L333:$L339*BO333:BO339)</f>
        <v>0.99999999999999989</v>
      </c>
      <c r="BP332" s="197"/>
      <c r="BQ332" s="119" cm="1">
        <f t="array" ref="BQ332">SUMPRODUCT($L333:$L339*BQ333:BQ339)</f>
        <v>0.99999999999999989</v>
      </c>
      <c r="BR332" s="197"/>
      <c r="BS332" s="119" cm="1">
        <f t="array" ref="BS332">SUMPRODUCT($L333:$L339*BS333:BS339)</f>
        <v>0.99999999999999989</v>
      </c>
      <c r="BT332" s="197"/>
      <c r="BU332" s="119" cm="1">
        <f t="array" ref="BU332">SUMPRODUCT($L333:$L339*BU333:BU339)</f>
        <v>0.99999999999999989</v>
      </c>
      <c r="BV332" s="197"/>
      <c r="BW332" s="119" cm="1">
        <f t="array" ref="BW332">SUMPRODUCT($L333:$L339*BW333:BW339)</f>
        <v>0.99999999999999989</v>
      </c>
      <c r="BX332" s="197"/>
      <c r="BY332" s="119" cm="1">
        <f t="array" ref="BY332">SUMPRODUCT($L333:$L339*BY333:BY339)</f>
        <v>0.99999999999999989</v>
      </c>
      <c r="BZ332" s="197"/>
      <c r="CA332" s="119" cm="1">
        <f t="array" ref="CA332">SUMPRODUCT($L333:$L339*CA333:CA339)</f>
        <v>0.99999999999999989</v>
      </c>
      <c r="CB332" s="197"/>
      <c r="CC332" s="119" cm="1">
        <f t="array" ref="CC332">SUMPRODUCT($L333:$L339*CC333:CC339)</f>
        <v>0.99999999999999989</v>
      </c>
      <c r="CD332" s="197"/>
      <c r="CE332" s="119" cm="1">
        <f t="array" ref="CE332">SUMPRODUCT($L333:$L339*CE333:CE339)</f>
        <v>0.99999999999999989</v>
      </c>
      <c r="CF332" s="197"/>
      <c r="CG332" s="119" cm="1">
        <f t="array" ref="CG332">SUMPRODUCT($L333:$L339*CG333:CG339)</f>
        <v>0.99999999999999989</v>
      </c>
      <c r="CH332" s="197"/>
      <c r="CI332" s="119" cm="1">
        <f t="array" ref="CI332">SUMPRODUCT($L333:$L339*CI333:CI339)</f>
        <v>0.99999999999999989</v>
      </c>
      <c r="CJ332" s="197"/>
      <c r="CK332" s="119" cm="1">
        <f t="array" ref="CK332">SUMPRODUCT($L333:$L339*CK333:CK339)</f>
        <v>0.99999999999999989</v>
      </c>
      <c r="CL332" s="197"/>
      <c r="CM332" s="119" cm="1">
        <f t="array" ref="CM332">SUMPRODUCT($L333:$L339*CM333:CM339)</f>
        <v>0.99999999999999989</v>
      </c>
    </row>
    <row r="333" spans="1:91" s="142" customFormat="1" ht="14.1" customHeight="1">
      <c r="A333" s="74">
        <f t="shared" si="8150"/>
        <v>471</v>
      </c>
      <c r="B333" s="173" t="s">
        <v>53</v>
      </c>
      <c r="C333" s="174"/>
      <c r="D333" s="140">
        <v>21</v>
      </c>
      <c r="E333" s="140">
        <v>21</v>
      </c>
      <c r="F333" s="175">
        <v>45302</v>
      </c>
      <c r="G333" s="175">
        <v>45322</v>
      </c>
      <c r="H333" s="144">
        <v>100</v>
      </c>
      <c r="I333" s="144">
        <v>100</v>
      </c>
      <c r="J333" s="145" t="s">
        <v>32</v>
      </c>
      <c r="K333" s="141">
        <f t="shared" ref="K333:K339" si="8175">IF(OR(F333="",G333="",H333=""),0,MIN(MAX(IF(F333&gt;$O$1,0,(((G333-F333)-(G333-$O$1))*(10/E333)/10)),0),1)*H333)</f>
        <v>100</v>
      </c>
      <c r="L333" s="55">
        <f t="shared" ref="L333:L339" si="8176">D333/$D$332</f>
        <v>0.16666666666666666</v>
      </c>
      <c r="M333" s="147">
        <f t="shared" ref="M333:M339" si="8177">IF(OR(H333=0,K333=0),0,K333/H333)</f>
        <v>1</v>
      </c>
      <c r="N333" s="148">
        <f t="shared" ref="N333:N339" si="8178">IF(OR(H333=0,I333=0),0,I333/H333)</f>
        <v>1</v>
      </c>
      <c r="O333" s="149">
        <f t="shared" si="6746"/>
        <v>0</v>
      </c>
      <c r="P333" s="150"/>
      <c r="T333" s="194">
        <f t="shared" ref="T333:T339" si="8179">IF(OR($F333="",$G333="",$H333=""),0,MIN(MAX(IF($F333&gt;U$1,0,((($G333-$F333)-($G333-U$1))*(10/$E333)/10)),0),1)*$H333)</f>
        <v>0</v>
      </c>
      <c r="U333" s="147">
        <f t="shared" ref="U333:W339" si="8180">IF(OR($H333=0,T333=0),0,T333/$H333)</f>
        <v>0</v>
      </c>
      <c r="V333" s="194">
        <f t="shared" ref="V333:V339" si="8181">IF(OR($F333="",$G333="",$H333=""),0,MIN(MAX(IF($F333&gt;W$1,0,((($G333-$F333)-($G333-W$1))*(10/$E333)/10)),0),1)*$H333)</f>
        <v>0</v>
      </c>
      <c r="W333" s="147">
        <f t="shared" si="8180"/>
        <v>0</v>
      </c>
      <c r="X333" s="194">
        <f t="shared" ref="X333:X339" si="8182">IF(OR($F333="",$G333="",$H333=""),0,MIN(MAX(IF($F333&gt;Y$1,0,((($G333-$F333)-($G333-Y$1))*(10/$E333)/10)),0),1)*$H333)</f>
        <v>0</v>
      </c>
      <c r="Y333" s="147">
        <f t="shared" ref="Y333" si="8183">IF(OR($H333=0,X333=0),0,X333/$H333)</f>
        <v>0</v>
      </c>
      <c r="Z333" s="194">
        <f t="shared" ref="Z333:Z339" si="8184">IF(OR($F333="",$G333="",$H333=""),0,MIN(MAX(IF($F333&gt;AA$1,0,((($G333-$F333)-($G333-AA$1))*(10/$E333)/10)),0),1)*$H333)</f>
        <v>0</v>
      </c>
      <c r="AA333" s="147">
        <f t="shared" ref="AA333" si="8185">IF(OR($H333=0,Z333=0),0,Z333/$H333)</f>
        <v>0</v>
      </c>
      <c r="AB333" s="194">
        <f t="shared" ref="AB333:AB339" si="8186">IF(OR($F333="",$G333="",$H333=""),0,MIN(MAX(IF($F333&gt;AC$1,0,((($G333-$F333)-($G333-AC$1))*(10/$E333)/10)),0),1)*$H333)</f>
        <v>0</v>
      </c>
      <c r="AC333" s="147">
        <f t="shared" ref="AC333" si="8187">IF(OR($H333=0,AB333=0),0,AB333/$H333)</f>
        <v>0</v>
      </c>
      <c r="AD333" s="194">
        <f t="shared" ref="AD333:AD339" si="8188">IF(OR($F333="",$G333="",$H333=""),0,MIN(MAX(IF($F333&gt;AE$1,0,((($G333-$F333)-($G333-AE$1))*(10/$E333)/10)),0),1)*$H333)</f>
        <v>0</v>
      </c>
      <c r="AE333" s="147">
        <f t="shared" ref="AE333" si="8189">IF(OR($H333=0,AD333=0),0,AD333/$H333)</f>
        <v>0</v>
      </c>
      <c r="AF333" s="194">
        <f t="shared" ref="AF333:AF339" si="8190">IF(OR($F333="",$G333="",$H333=""),0,MIN(MAX(IF($F333&gt;AG$1,0,((($G333-$F333)-($G333-AG$1))*(10/$E333)/10)),0),1)*$H333)</f>
        <v>0</v>
      </c>
      <c r="AG333" s="147">
        <f t="shared" ref="AG333" si="8191">IF(OR($H333=0,AF333=0),0,AF333/$H333)</f>
        <v>0</v>
      </c>
      <c r="AH333" s="194">
        <f t="shared" ref="AH333:AH339" si="8192">IF(OR($F333="",$G333="",$H333=""),0,MIN(MAX(IF($F333&gt;AI$1,0,((($G333-$F333)-($G333-AI$1))*(10/$E333)/10)),0),1)*$H333)</f>
        <v>0</v>
      </c>
      <c r="AI333" s="147">
        <f t="shared" ref="AI333" si="8193">IF(OR($H333=0,AH333=0),0,AH333/$H333)</f>
        <v>0</v>
      </c>
      <c r="AJ333" s="194">
        <f t="shared" ref="AJ333:AJ339" si="8194">IF(OR($F333="",$G333="",$H333=""),0,MIN(MAX(IF($F333&gt;AK$1,0,((($G333-$F333)-($G333-AK$1))*(10/$E333)/10)),0),1)*$H333)</f>
        <v>0</v>
      </c>
      <c r="AK333" s="147">
        <f t="shared" ref="AK333" si="8195">IF(OR($H333=0,AJ333=0),0,AJ333/$H333)</f>
        <v>0</v>
      </c>
      <c r="AL333" s="194">
        <f t="shared" ref="AL333:AL339" si="8196">IF(OR($F333="",$G333="",$H333=""),0,MIN(MAX(IF($F333&gt;AM$1,0,((($G333-$F333)-($G333-AM$1))*(10/$E333)/10)),0),1)*$H333)</f>
        <v>0</v>
      </c>
      <c r="AM333" s="147">
        <f t="shared" ref="AM333" si="8197">IF(OR($H333=0,AL333=0),0,AL333/$H333)</f>
        <v>0</v>
      </c>
      <c r="AN333" s="194">
        <f t="shared" ref="AN333:AN339" si="8198">IF(OR($F333="",$G333="",$H333=""),0,MIN(MAX(IF($F333&gt;AO$1,0,((($G333-$F333)-($G333-AO$1))*(10/$E333)/10)),0),1)*$H333)</f>
        <v>0</v>
      </c>
      <c r="AO333" s="147">
        <f t="shared" ref="AO333" si="8199">IF(OR($H333=0,AN333=0),0,AN333/$H333)</f>
        <v>0</v>
      </c>
      <c r="AP333" s="194">
        <f t="shared" ref="AP333:AP339" si="8200">IF(OR($F333="",$G333="",$H333=""),0,MIN(MAX(IF($F333&gt;AQ$1,0,((($G333-$F333)-($G333-AQ$1))*(10/$E333)/10)),0),1)*$H333)</f>
        <v>0</v>
      </c>
      <c r="AQ333" s="147">
        <f t="shared" ref="AQ333" si="8201">IF(OR($H333=0,AP333=0),0,AP333/$H333)</f>
        <v>0</v>
      </c>
      <c r="AR333" s="194">
        <f t="shared" ref="AR333:AR339" si="8202">IF(OR($F333="",$G333="",$H333=""),0,MIN(MAX(IF($F333&gt;AS$1,0,((($G333-$F333)-($G333-AS$1))*(10/$E333)/10)),0),1)*$H333)</f>
        <v>4.7619047619047619</v>
      </c>
      <c r="AS333" s="147">
        <f t="shared" ref="AS333" si="8203">IF(OR($H333=0,AR333=0),0,AR333/$H333)</f>
        <v>4.7619047619047616E-2</v>
      </c>
      <c r="AT333" s="194">
        <f t="shared" ref="AT333:AT339" si="8204">IF(OR($F333="",$G333="",$H333=""),0,MIN(MAX(IF($F333&gt;AU$1,0,((($G333-$F333)-($G333-AU$1))*(10/$E333)/10)),0),1)*$H333)</f>
        <v>38.095238095238095</v>
      </c>
      <c r="AU333" s="147">
        <f t="shared" ref="AU333" si="8205">IF(OR($H333=0,AT333=0),0,AT333/$H333)</f>
        <v>0.38095238095238093</v>
      </c>
      <c r="AV333" s="194">
        <f t="shared" ref="AV333:AV339" si="8206">IF(OR($F333="",$G333="",$H333=""),0,MIN(MAX(IF($F333&gt;AW$1,0,((($G333-$F333)-($G333-AW$1))*(10/$E333)/10)),0),1)*$H333)</f>
        <v>71.428571428571416</v>
      </c>
      <c r="AW333" s="147">
        <f t="shared" ref="AW333" si="8207">IF(OR($H333=0,AV333=0),0,AV333/$H333)</f>
        <v>0.71428571428571419</v>
      </c>
      <c r="AX333" s="194">
        <f t="shared" ref="AX333:AX339" si="8208">IF(OR($F333="",$G333="",$H333=""),0,MIN(MAX(IF($F333&gt;AY$1,0,((($G333-$F333)-($G333-AY$1))*(10/$E333)/10)),0),1)*$H333)</f>
        <v>100</v>
      </c>
      <c r="AY333" s="147">
        <f t="shared" ref="AY333" si="8209">IF(OR($H333=0,AX333=0),0,AX333/$H333)</f>
        <v>1</v>
      </c>
      <c r="AZ333" s="194">
        <f t="shared" ref="AZ333:AZ339" si="8210">IF(OR($F333="",$G333="",$H333=""),0,MIN(MAX(IF($F333&gt;BA$1,0,((($G333-$F333)-($G333-BA$1))*(10/$E333)/10)),0),1)*$H333)</f>
        <v>100</v>
      </c>
      <c r="BA333" s="147">
        <f t="shared" ref="BA333" si="8211">IF(OR($H333=0,AZ333=0),0,AZ333/$H333)</f>
        <v>1</v>
      </c>
      <c r="BB333" s="194">
        <f t="shared" ref="BB333:BB339" si="8212">IF(OR($F333="",$G333="",$H333=""),0,MIN(MAX(IF($F333&gt;BC$1,0,((($G333-$F333)-($G333-BC$1))*(10/$E333)/10)),0),1)*$H333)</f>
        <v>100</v>
      </c>
      <c r="BC333" s="147">
        <f t="shared" ref="BC333" si="8213">IF(OR($H333=0,BB333=0),0,BB333/$H333)</f>
        <v>1</v>
      </c>
      <c r="BD333" s="194">
        <f t="shared" ref="BD333:BD339" si="8214">IF(OR($F333="",$G333="",$H333=""),0,MIN(MAX(IF($F333&gt;BE$1,0,((($G333-$F333)-($G333-BE$1))*(10/$E333)/10)),0),1)*$H333)</f>
        <v>100</v>
      </c>
      <c r="BE333" s="147">
        <f t="shared" ref="BE333" si="8215">IF(OR($H333=0,BD333=0),0,BD333/$H333)</f>
        <v>1</v>
      </c>
      <c r="BF333" s="194">
        <f t="shared" ref="BF333:BF339" si="8216">IF(OR($F333="",$G333="",$H333=""),0,MIN(MAX(IF($F333&gt;BG$1,0,((($G333-$F333)-($G333-BG$1))*(10/$E333)/10)),0),1)*$H333)</f>
        <v>100</v>
      </c>
      <c r="BG333" s="147">
        <f t="shared" ref="BG333" si="8217">IF(OR($H333=0,BF333=0),0,BF333/$H333)</f>
        <v>1</v>
      </c>
      <c r="BH333" s="194">
        <f t="shared" ref="BH333:BH339" si="8218">IF(OR($F333="",$G333="",$H333=""),0,MIN(MAX(IF($F333&gt;BI$1,0,((($G333-$F333)-($G333-BI$1))*(10/$E333)/10)),0),1)*$H333)</f>
        <v>100</v>
      </c>
      <c r="BI333" s="147">
        <f t="shared" ref="BI333" si="8219">IF(OR($H333=0,BH333=0),0,BH333/$H333)</f>
        <v>1</v>
      </c>
      <c r="BJ333" s="194">
        <f t="shared" ref="BJ333:BJ339" si="8220">IF(OR($F333="",$G333="",$H333=""),0,MIN(MAX(IF($F333&gt;BK$1,0,((($G333-$F333)-($G333-BK$1))*(10/$E333)/10)),0),1)*$H333)</f>
        <v>100</v>
      </c>
      <c r="BK333" s="147">
        <f t="shared" ref="BK333" si="8221">IF(OR($H333=0,BJ333=0),0,BJ333/$H333)</f>
        <v>1</v>
      </c>
      <c r="BL333" s="194">
        <f t="shared" ref="BL333:BL339" si="8222">IF(OR($F333="",$G333="",$H333=""),0,MIN(MAX(IF($F333&gt;BM$1,0,((($G333-$F333)-($G333-BM$1))*(10/$E333)/10)),0),1)*$H333)</f>
        <v>100</v>
      </c>
      <c r="BM333" s="147">
        <f t="shared" ref="BM333" si="8223">IF(OR($H333=0,BL333=0),0,BL333/$H333)</f>
        <v>1</v>
      </c>
      <c r="BN333" s="194">
        <f t="shared" ref="BN333:BN339" si="8224">IF(OR($F333="",$G333="",$H333=""),0,MIN(MAX(IF($F333&gt;BO$1,0,((($G333-$F333)-($G333-BO$1))*(10/$E333)/10)),0),1)*$H333)</f>
        <v>100</v>
      </c>
      <c r="BO333" s="147">
        <f t="shared" ref="BO333" si="8225">IF(OR($H333=0,BN333=0),0,BN333/$H333)</f>
        <v>1</v>
      </c>
      <c r="BP333" s="194">
        <f t="shared" ref="BP333:BP339" si="8226">IF(OR($F333="",$G333="",$H333=""),0,MIN(MAX(IF($F333&gt;BQ$1,0,((($G333-$F333)-($G333-BQ$1))*(10/$E333)/10)),0),1)*$H333)</f>
        <v>100</v>
      </c>
      <c r="BQ333" s="147">
        <f t="shared" ref="BQ333" si="8227">IF(OR($H333=0,BP333=0),0,BP333/$H333)</f>
        <v>1</v>
      </c>
      <c r="BR333" s="194">
        <f t="shared" ref="BR333:BR339" si="8228">IF(OR($F333="",$G333="",$H333=""),0,MIN(MAX(IF($F333&gt;BS$1,0,((($G333-$F333)-($G333-BS$1))*(10/$E333)/10)),0),1)*$H333)</f>
        <v>100</v>
      </c>
      <c r="BS333" s="147">
        <f t="shared" ref="BS333" si="8229">IF(OR($H333=0,BR333=0),0,BR333/$H333)</f>
        <v>1</v>
      </c>
      <c r="BT333" s="194">
        <f t="shared" ref="BT333:BT339" si="8230">IF(OR($F333="",$G333="",$H333=""),0,MIN(MAX(IF($F333&gt;BU$1,0,((($G333-$F333)-($G333-BU$1))*(10/$E333)/10)),0),1)*$H333)</f>
        <v>100</v>
      </c>
      <c r="BU333" s="147">
        <f t="shared" ref="BU333:BU339" si="8231">IF(OR($H333=0,BT333=0),0,BT333/$H333)</f>
        <v>1</v>
      </c>
      <c r="BV333" s="194">
        <f t="shared" ref="BV333:BV339" si="8232">IF(OR($F333="",$G333="",$H333=""),0,MIN(MAX(IF($F333&gt;BW$1,0,((($G333-$F333)-($G333-BW$1))*(10/$E333)/10)),0),1)*$H333)</f>
        <v>100</v>
      </c>
      <c r="BW333" s="147">
        <f t="shared" ref="BW333:BW339" si="8233">IF(OR($H333=0,BV333=0),0,BV333/$H333)</f>
        <v>1</v>
      </c>
      <c r="BX333" s="194">
        <f t="shared" ref="BX333:BX339" si="8234">IF(OR($F333="",$G333="",$H333=""),0,MIN(MAX(IF($F333&gt;BY$1,0,((($G333-$F333)-($G333-BY$1))*(10/$E333)/10)),0),1)*$H333)</f>
        <v>100</v>
      </c>
      <c r="BY333" s="147">
        <f t="shared" ref="BY333:BY339" si="8235">IF(OR($H333=0,BX333=0),0,BX333/$H333)</f>
        <v>1</v>
      </c>
      <c r="BZ333" s="194">
        <f t="shared" ref="BZ333:BZ339" si="8236">IF(OR($F333="",$G333="",$H333=""),0,MIN(MAX(IF($F333&gt;CA$1,0,((($G333-$F333)-($G333-CA$1))*(10/$E333)/10)),0),1)*$H333)</f>
        <v>100</v>
      </c>
      <c r="CA333" s="147">
        <f t="shared" ref="CA333:CA339" si="8237">IF(OR($H333=0,BZ333=0),0,BZ333/$H333)</f>
        <v>1</v>
      </c>
      <c r="CB333" s="194">
        <f t="shared" ref="CB333:CB339" si="8238">IF(OR($F333="",$G333="",$H333=""),0,MIN(MAX(IF($F333&gt;CC$1,0,((($G333-$F333)-($G333-CC$1))*(10/$E333)/10)),0),1)*$H333)</f>
        <v>100</v>
      </c>
      <c r="CC333" s="147">
        <f t="shared" ref="CC333:CC339" si="8239">IF(OR($H333=0,CB333=0),0,CB333/$H333)</f>
        <v>1</v>
      </c>
      <c r="CD333" s="194">
        <f t="shared" ref="CD333:CD339" si="8240">IF(OR($F333="",$G333="",$H333=""),0,MIN(MAX(IF($F333&gt;CE$1,0,((($G333-$F333)-($G333-CE$1))*(10/$E333)/10)),0),1)*$H333)</f>
        <v>100</v>
      </c>
      <c r="CE333" s="147">
        <f t="shared" ref="CE333:CE339" si="8241">IF(OR($H333=0,CD333=0),0,CD333/$H333)</f>
        <v>1</v>
      </c>
      <c r="CF333" s="194">
        <f t="shared" ref="CF333:CF339" si="8242">IF(OR($F333="",$G333="",$H333=""),0,MIN(MAX(IF($F333&gt;CG$1,0,((($G333-$F333)-($G333-CG$1))*(10/$E333)/10)),0),1)*$H333)</f>
        <v>100</v>
      </c>
      <c r="CG333" s="147">
        <f t="shared" ref="CG333:CG339" si="8243">IF(OR($H333=0,CF333=0),0,CF333/$H333)</f>
        <v>1</v>
      </c>
      <c r="CH333" s="194">
        <f t="shared" ref="CH333:CH339" si="8244">IF(OR($F333="",$G333="",$H333=""),0,MIN(MAX(IF($F333&gt;CI$1,0,((($G333-$F333)-($G333-CI$1))*(10/$E333)/10)),0),1)*$H333)</f>
        <v>100</v>
      </c>
      <c r="CI333" s="147">
        <f t="shared" ref="CI333:CI339" si="8245">IF(OR($H333=0,CH333=0),0,CH333/$H333)</f>
        <v>1</v>
      </c>
      <c r="CJ333" s="194">
        <f t="shared" ref="CJ333:CJ339" si="8246">IF(OR($F333="",$G333="",$H333=""),0,MIN(MAX(IF($F333&gt;CK$1,0,((($G333-$F333)-($G333-CK$1))*(10/$E333)/10)),0),1)*$H333)</f>
        <v>100</v>
      </c>
      <c r="CK333" s="147">
        <f t="shared" ref="CK333:CK339" si="8247">IF(OR($H333=0,CJ333=0),0,CJ333/$H333)</f>
        <v>1</v>
      </c>
      <c r="CL333" s="194">
        <f t="shared" ref="CL333:CL339" si="8248">IF(OR($F333="",$G333="",$H333=""),0,MIN(MAX(IF($F333&gt;CM$1,0,((($G333-$F333)-($G333-CM$1))*(10/$E333)/10)),0),1)*$H333)</f>
        <v>100</v>
      </c>
      <c r="CM333" s="147">
        <f t="shared" ref="CM333:CM339" si="8249">IF(OR($H333=0,CL333=0),0,CL333/$H333)</f>
        <v>1</v>
      </c>
    </row>
    <row r="334" spans="1:91" s="142" customFormat="1" ht="14.1" customHeight="1">
      <c r="A334" s="74">
        <f t="shared" si="8150"/>
        <v>472</v>
      </c>
      <c r="B334" s="173" t="s">
        <v>54</v>
      </c>
      <c r="C334" s="174"/>
      <c r="D334" s="140">
        <v>21</v>
      </c>
      <c r="E334" s="140">
        <v>21</v>
      </c>
      <c r="F334" s="175">
        <v>45304</v>
      </c>
      <c r="G334" s="175">
        <v>45324</v>
      </c>
      <c r="H334" s="144">
        <v>100</v>
      </c>
      <c r="I334" s="144">
        <v>100</v>
      </c>
      <c r="J334" s="145" t="s">
        <v>32</v>
      </c>
      <c r="K334" s="141">
        <f t="shared" si="8175"/>
        <v>100</v>
      </c>
      <c r="L334" s="55">
        <f t="shared" si="8176"/>
        <v>0.16666666666666666</v>
      </c>
      <c r="M334" s="147">
        <f t="shared" si="8177"/>
        <v>1</v>
      </c>
      <c r="N334" s="148">
        <f t="shared" si="8178"/>
        <v>1</v>
      </c>
      <c r="O334" s="149">
        <f t="shared" si="6746"/>
        <v>0</v>
      </c>
      <c r="P334" s="150"/>
      <c r="T334" s="194">
        <f t="shared" si="8179"/>
        <v>0</v>
      </c>
      <c r="U334" s="147">
        <f t="shared" si="8180"/>
        <v>0</v>
      </c>
      <c r="V334" s="194">
        <f t="shared" si="8181"/>
        <v>0</v>
      </c>
      <c r="W334" s="147">
        <f t="shared" si="8180"/>
        <v>0</v>
      </c>
      <c r="X334" s="194">
        <f t="shared" si="8182"/>
        <v>0</v>
      </c>
      <c r="Y334" s="147">
        <f t="shared" ref="Y334" si="8250">IF(OR($H334=0,X334=0),0,X334/$H334)</f>
        <v>0</v>
      </c>
      <c r="Z334" s="194">
        <f t="shared" si="8184"/>
        <v>0</v>
      </c>
      <c r="AA334" s="147">
        <f t="shared" ref="AA334" si="8251">IF(OR($H334=0,Z334=0),0,Z334/$H334)</f>
        <v>0</v>
      </c>
      <c r="AB334" s="194">
        <f t="shared" si="8186"/>
        <v>0</v>
      </c>
      <c r="AC334" s="147">
        <f t="shared" ref="AC334" si="8252">IF(OR($H334=0,AB334=0),0,AB334/$H334)</f>
        <v>0</v>
      </c>
      <c r="AD334" s="194">
        <f t="shared" si="8188"/>
        <v>0</v>
      </c>
      <c r="AE334" s="147">
        <f t="shared" ref="AE334" si="8253">IF(OR($H334=0,AD334=0),0,AD334/$H334)</f>
        <v>0</v>
      </c>
      <c r="AF334" s="194">
        <f t="shared" si="8190"/>
        <v>0</v>
      </c>
      <c r="AG334" s="147">
        <f t="shared" ref="AG334" si="8254">IF(OR($H334=0,AF334=0),0,AF334/$H334)</f>
        <v>0</v>
      </c>
      <c r="AH334" s="194">
        <f t="shared" si="8192"/>
        <v>0</v>
      </c>
      <c r="AI334" s="147">
        <f t="shared" ref="AI334" si="8255">IF(OR($H334=0,AH334=0),0,AH334/$H334)</f>
        <v>0</v>
      </c>
      <c r="AJ334" s="194">
        <f t="shared" si="8194"/>
        <v>0</v>
      </c>
      <c r="AK334" s="147">
        <f t="shared" ref="AK334" si="8256">IF(OR($H334=0,AJ334=0),0,AJ334/$H334)</f>
        <v>0</v>
      </c>
      <c r="AL334" s="194">
        <f t="shared" si="8196"/>
        <v>0</v>
      </c>
      <c r="AM334" s="147">
        <f t="shared" ref="AM334" si="8257">IF(OR($H334=0,AL334=0),0,AL334/$H334)</f>
        <v>0</v>
      </c>
      <c r="AN334" s="194">
        <f t="shared" si="8198"/>
        <v>0</v>
      </c>
      <c r="AO334" s="147">
        <f t="shared" ref="AO334" si="8258">IF(OR($H334=0,AN334=0),0,AN334/$H334)</f>
        <v>0</v>
      </c>
      <c r="AP334" s="194">
        <f t="shared" si="8200"/>
        <v>0</v>
      </c>
      <c r="AQ334" s="147">
        <f t="shared" ref="AQ334" si="8259">IF(OR($H334=0,AP334=0),0,AP334/$H334)</f>
        <v>0</v>
      </c>
      <c r="AR334" s="194">
        <f t="shared" si="8202"/>
        <v>0</v>
      </c>
      <c r="AS334" s="147">
        <f t="shared" ref="AS334" si="8260">IF(OR($H334=0,AR334=0),0,AR334/$H334)</f>
        <v>0</v>
      </c>
      <c r="AT334" s="194">
        <f t="shared" si="8204"/>
        <v>28.571428571428569</v>
      </c>
      <c r="AU334" s="147">
        <f t="shared" ref="AU334" si="8261">IF(OR($H334=0,AT334=0),0,AT334/$H334)</f>
        <v>0.2857142857142857</v>
      </c>
      <c r="AV334" s="194">
        <f t="shared" si="8206"/>
        <v>61.904761904761898</v>
      </c>
      <c r="AW334" s="147">
        <f t="shared" ref="AW334" si="8262">IF(OR($H334=0,AV334=0),0,AV334/$H334)</f>
        <v>0.61904761904761896</v>
      </c>
      <c r="AX334" s="194">
        <f t="shared" si="8208"/>
        <v>95.238095238095227</v>
      </c>
      <c r="AY334" s="147">
        <f t="shared" ref="AY334" si="8263">IF(OR($H334=0,AX334=0),0,AX334/$H334)</f>
        <v>0.95238095238095222</v>
      </c>
      <c r="AZ334" s="194">
        <f t="shared" si="8210"/>
        <v>100</v>
      </c>
      <c r="BA334" s="147">
        <f t="shared" ref="BA334" si="8264">IF(OR($H334=0,AZ334=0),0,AZ334/$H334)</f>
        <v>1</v>
      </c>
      <c r="BB334" s="194">
        <f t="shared" si="8212"/>
        <v>100</v>
      </c>
      <c r="BC334" s="147">
        <f t="shared" ref="BC334" si="8265">IF(OR($H334=0,BB334=0),0,BB334/$H334)</f>
        <v>1</v>
      </c>
      <c r="BD334" s="194">
        <f t="shared" si="8214"/>
        <v>100</v>
      </c>
      <c r="BE334" s="147">
        <f t="shared" ref="BE334" si="8266">IF(OR($H334=0,BD334=0),0,BD334/$H334)</f>
        <v>1</v>
      </c>
      <c r="BF334" s="194">
        <f t="shared" si="8216"/>
        <v>100</v>
      </c>
      <c r="BG334" s="147">
        <f t="shared" ref="BG334" si="8267">IF(OR($H334=0,BF334=0),0,BF334/$H334)</f>
        <v>1</v>
      </c>
      <c r="BH334" s="194">
        <f t="shared" si="8218"/>
        <v>100</v>
      </c>
      <c r="BI334" s="147">
        <f t="shared" ref="BI334" si="8268">IF(OR($H334=0,BH334=0),0,BH334/$H334)</f>
        <v>1</v>
      </c>
      <c r="BJ334" s="194">
        <f t="shared" si="8220"/>
        <v>100</v>
      </c>
      <c r="BK334" s="147">
        <f t="shared" ref="BK334" si="8269">IF(OR($H334=0,BJ334=0),0,BJ334/$H334)</f>
        <v>1</v>
      </c>
      <c r="BL334" s="194">
        <f t="shared" si="8222"/>
        <v>100</v>
      </c>
      <c r="BM334" s="147">
        <f t="shared" ref="BM334" si="8270">IF(OR($H334=0,BL334=0),0,BL334/$H334)</f>
        <v>1</v>
      </c>
      <c r="BN334" s="194">
        <f t="shared" si="8224"/>
        <v>100</v>
      </c>
      <c r="BO334" s="147">
        <f t="shared" ref="BO334" si="8271">IF(OR($H334=0,BN334=0),0,BN334/$H334)</f>
        <v>1</v>
      </c>
      <c r="BP334" s="194">
        <f t="shared" si="8226"/>
        <v>100</v>
      </c>
      <c r="BQ334" s="147">
        <f t="shared" ref="BQ334" si="8272">IF(OR($H334=0,BP334=0),0,BP334/$H334)</f>
        <v>1</v>
      </c>
      <c r="BR334" s="194">
        <f t="shared" si="8228"/>
        <v>100</v>
      </c>
      <c r="BS334" s="147">
        <f t="shared" ref="BS334" si="8273">IF(OR($H334=0,BR334=0),0,BR334/$H334)</f>
        <v>1</v>
      </c>
      <c r="BT334" s="194">
        <f t="shared" si="8230"/>
        <v>100</v>
      </c>
      <c r="BU334" s="147">
        <f t="shared" si="8231"/>
        <v>1</v>
      </c>
      <c r="BV334" s="194">
        <f t="shared" si="8232"/>
        <v>100</v>
      </c>
      <c r="BW334" s="147">
        <f t="shared" si="8233"/>
        <v>1</v>
      </c>
      <c r="BX334" s="194">
        <f t="shared" si="8234"/>
        <v>100</v>
      </c>
      <c r="BY334" s="147">
        <f t="shared" si="8235"/>
        <v>1</v>
      </c>
      <c r="BZ334" s="194">
        <f t="shared" si="8236"/>
        <v>100</v>
      </c>
      <c r="CA334" s="147">
        <f t="shared" si="8237"/>
        <v>1</v>
      </c>
      <c r="CB334" s="194">
        <f t="shared" si="8238"/>
        <v>100</v>
      </c>
      <c r="CC334" s="147">
        <f t="shared" si="8239"/>
        <v>1</v>
      </c>
      <c r="CD334" s="194">
        <f t="shared" si="8240"/>
        <v>100</v>
      </c>
      <c r="CE334" s="147">
        <f t="shared" si="8241"/>
        <v>1</v>
      </c>
      <c r="CF334" s="194">
        <f t="shared" si="8242"/>
        <v>100</v>
      </c>
      <c r="CG334" s="147">
        <f t="shared" si="8243"/>
        <v>1</v>
      </c>
      <c r="CH334" s="194">
        <f t="shared" si="8244"/>
        <v>100</v>
      </c>
      <c r="CI334" s="147">
        <f t="shared" si="8245"/>
        <v>1</v>
      </c>
      <c r="CJ334" s="194">
        <f t="shared" si="8246"/>
        <v>100</v>
      </c>
      <c r="CK334" s="147">
        <f t="shared" si="8247"/>
        <v>1</v>
      </c>
      <c r="CL334" s="194">
        <f t="shared" si="8248"/>
        <v>100</v>
      </c>
      <c r="CM334" s="147">
        <f t="shared" si="8249"/>
        <v>1</v>
      </c>
    </row>
    <row r="335" spans="1:91" s="142" customFormat="1" ht="14.1" customHeight="1">
      <c r="A335" s="74">
        <f t="shared" si="8150"/>
        <v>473</v>
      </c>
      <c r="B335" s="173" t="s">
        <v>60</v>
      </c>
      <c r="C335" s="174"/>
      <c r="D335" s="140">
        <v>21</v>
      </c>
      <c r="E335" s="140">
        <v>21</v>
      </c>
      <c r="F335" s="175">
        <v>45307</v>
      </c>
      <c r="G335" s="175">
        <v>45327</v>
      </c>
      <c r="H335" s="144">
        <v>100</v>
      </c>
      <c r="I335" s="144">
        <v>100</v>
      </c>
      <c r="J335" s="145" t="s">
        <v>32</v>
      </c>
      <c r="K335" s="141">
        <f t="shared" si="8175"/>
        <v>100</v>
      </c>
      <c r="L335" s="55">
        <f t="shared" si="8176"/>
        <v>0.16666666666666666</v>
      </c>
      <c r="M335" s="147">
        <f t="shared" si="8177"/>
        <v>1</v>
      </c>
      <c r="N335" s="148">
        <f t="shared" si="8178"/>
        <v>1</v>
      </c>
      <c r="O335" s="149">
        <f t="shared" si="6746"/>
        <v>0</v>
      </c>
      <c r="P335" s="150"/>
      <c r="T335" s="194">
        <f t="shared" si="8179"/>
        <v>0</v>
      </c>
      <c r="U335" s="147">
        <f t="shared" si="8180"/>
        <v>0</v>
      </c>
      <c r="V335" s="194">
        <f t="shared" si="8181"/>
        <v>0</v>
      </c>
      <c r="W335" s="147">
        <f t="shared" si="8180"/>
        <v>0</v>
      </c>
      <c r="X335" s="194">
        <f t="shared" si="8182"/>
        <v>0</v>
      </c>
      <c r="Y335" s="147">
        <f t="shared" ref="Y335" si="8274">IF(OR($H335=0,X335=0),0,X335/$H335)</f>
        <v>0</v>
      </c>
      <c r="Z335" s="194">
        <f t="shared" si="8184"/>
        <v>0</v>
      </c>
      <c r="AA335" s="147">
        <f t="shared" ref="AA335" si="8275">IF(OR($H335=0,Z335=0),0,Z335/$H335)</f>
        <v>0</v>
      </c>
      <c r="AB335" s="194">
        <f t="shared" si="8186"/>
        <v>0</v>
      </c>
      <c r="AC335" s="147">
        <f t="shared" ref="AC335" si="8276">IF(OR($H335=0,AB335=0),0,AB335/$H335)</f>
        <v>0</v>
      </c>
      <c r="AD335" s="194">
        <f t="shared" si="8188"/>
        <v>0</v>
      </c>
      <c r="AE335" s="147">
        <f t="shared" ref="AE335" si="8277">IF(OR($H335=0,AD335=0),0,AD335/$H335)</f>
        <v>0</v>
      </c>
      <c r="AF335" s="194">
        <f t="shared" si="8190"/>
        <v>0</v>
      </c>
      <c r="AG335" s="147">
        <f t="shared" ref="AG335" si="8278">IF(OR($H335=0,AF335=0),0,AF335/$H335)</f>
        <v>0</v>
      </c>
      <c r="AH335" s="194">
        <f t="shared" si="8192"/>
        <v>0</v>
      </c>
      <c r="AI335" s="147">
        <f t="shared" ref="AI335" si="8279">IF(OR($H335=0,AH335=0),0,AH335/$H335)</f>
        <v>0</v>
      </c>
      <c r="AJ335" s="194">
        <f t="shared" si="8194"/>
        <v>0</v>
      </c>
      <c r="AK335" s="147">
        <f t="shared" ref="AK335" si="8280">IF(OR($H335=0,AJ335=0),0,AJ335/$H335)</f>
        <v>0</v>
      </c>
      <c r="AL335" s="194">
        <f t="shared" si="8196"/>
        <v>0</v>
      </c>
      <c r="AM335" s="147">
        <f t="shared" ref="AM335" si="8281">IF(OR($H335=0,AL335=0),0,AL335/$H335)</f>
        <v>0</v>
      </c>
      <c r="AN335" s="194">
        <f t="shared" si="8198"/>
        <v>0</v>
      </c>
      <c r="AO335" s="147">
        <f t="shared" ref="AO335" si="8282">IF(OR($H335=0,AN335=0),0,AN335/$H335)</f>
        <v>0</v>
      </c>
      <c r="AP335" s="194">
        <f t="shared" si="8200"/>
        <v>0</v>
      </c>
      <c r="AQ335" s="147">
        <f t="shared" ref="AQ335" si="8283">IF(OR($H335=0,AP335=0),0,AP335/$H335)</f>
        <v>0</v>
      </c>
      <c r="AR335" s="194">
        <f t="shared" si="8202"/>
        <v>0</v>
      </c>
      <c r="AS335" s="147">
        <f t="shared" ref="AS335" si="8284">IF(OR($H335=0,AR335=0),0,AR335/$H335)</f>
        <v>0</v>
      </c>
      <c r="AT335" s="194">
        <f t="shared" si="8204"/>
        <v>14.285714285714285</v>
      </c>
      <c r="AU335" s="147">
        <f t="shared" ref="AU335" si="8285">IF(OR($H335=0,AT335=0),0,AT335/$H335)</f>
        <v>0.14285714285714285</v>
      </c>
      <c r="AV335" s="194">
        <f t="shared" si="8206"/>
        <v>47.619047619047613</v>
      </c>
      <c r="AW335" s="147">
        <f t="shared" ref="AW335" si="8286">IF(OR($H335=0,AV335=0),0,AV335/$H335)</f>
        <v>0.47619047619047611</v>
      </c>
      <c r="AX335" s="194">
        <f t="shared" si="8208"/>
        <v>80.952380952380949</v>
      </c>
      <c r="AY335" s="147">
        <f t="shared" ref="AY335" si="8287">IF(OR($H335=0,AX335=0),0,AX335/$H335)</f>
        <v>0.80952380952380953</v>
      </c>
      <c r="AZ335" s="194">
        <f t="shared" si="8210"/>
        <v>100</v>
      </c>
      <c r="BA335" s="147">
        <f t="shared" ref="BA335" si="8288">IF(OR($H335=0,AZ335=0),0,AZ335/$H335)</f>
        <v>1</v>
      </c>
      <c r="BB335" s="194">
        <f t="shared" si="8212"/>
        <v>100</v>
      </c>
      <c r="BC335" s="147">
        <f t="shared" ref="BC335" si="8289">IF(OR($H335=0,BB335=0),0,BB335/$H335)</f>
        <v>1</v>
      </c>
      <c r="BD335" s="194">
        <f t="shared" si="8214"/>
        <v>100</v>
      </c>
      <c r="BE335" s="147">
        <f t="shared" ref="BE335" si="8290">IF(OR($H335=0,BD335=0),0,BD335/$H335)</f>
        <v>1</v>
      </c>
      <c r="BF335" s="194">
        <f t="shared" si="8216"/>
        <v>100</v>
      </c>
      <c r="BG335" s="147">
        <f t="shared" ref="BG335" si="8291">IF(OR($H335=0,BF335=0),0,BF335/$H335)</f>
        <v>1</v>
      </c>
      <c r="BH335" s="194">
        <f t="shared" si="8218"/>
        <v>100</v>
      </c>
      <c r="BI335" s="147">
        <f t="shared" ref="BI335" si="8292">IF(OR($H335=0,BH335=0),0,BH335/$H335)</f>
        <v>1</v>
      </c>
      <c r="BJ335" s="194">
        <f t="shared" si="8220"/>
        <v>100</v>
      </c>
      <c r="BK335" s="147">
        <f t="shared" ref="BK335" si="8293">IF(OR($H335=0,BJ335=0),0,BJ335/$H335)</f>
        <v>1</v>
      </c>
      <c r="BL335" s="194">
        <f t="shared" si="8222"/>
        <v>100</v>
      </c>
      <c r="BM335" s="147">
        <f t="shared" ref="BM335" si="8294">IF(OR($H335=0,BL335=0),0,BL335/$H335)</f>
        <v>1</v>
      </c>
      <c r="BN335" s="194">
        <f t="shared" si="8224"/>
        <v>100</v>
      </c>
      <c r="BO335" s="147">
        <f t="shared" ref="BO335" si="8295">IF(OR($H335=0,BN335=0),0,BN335/$H335)</f>
        <v>1</v>
      </c>
      <c r="BP335" s="194">
        <f t="shared" si="8226"/>
        <v>100</v>
      </c>
      <c r="BQ335" s="147">
        <f t="shared" ref="BQ335" si="8296">IF(OR($H335=0,BP335=0),0,BP335/$H335)</f>
        <v>1</v>
      </c>
      <c r="BR335" s="194">
        <f t="shared" si="8228"/>
        <v>100</v>
      </c>
      <c r="BS335" s="147">
        <f t="shared" ref="BS335" si="8297">IF(OR($H335=0,BR335=0),0,BR335/$H335)</f>
        <v>1</v>
      </c>
      <c r="BT335" s="194">
        <f t="shared" si="8230"/>
        <v>100</v>
      </c>
      <c r="BU335" s="147">
        <f t="shared" si="8231"/>
        <v>1</v>
      </c>
      <c r="BV335" s="194">
        <f t="shared" si="8232"/>
        <v>100</v>
      </c>
      <c r="BW335" s="147">
        <f t="shared" si="8233"/>
        <v>1</v>
      </c>
      <c r="BX335" s="194">
        <f t="shared" si="8234"/>
        <v>100</v>
      </c>
      <c r="BY335" s="147">
        <f t="shared" si="8235"/>
        <v>1</v>
      </c>
      <c r="BZ335" s="194">
        <f t="shared" si="8236"/>
        <v>100</v>
      </c>
      <c r="CA335" s="147">
        <f t="shared" si="8237"/>
        <v>1</v>
      </c>
      <c r="CB335" s="194">
        <f t="shared" si="8238"/>
        <v>100</v>
      </c>
      <c r="CC335" s="147">
        <f t="shared" si="8239"/>
        <v>1</v>
      </c>
      <c r="CD335" s="194">
        <f t="shared" si="8240"/>
        <v>100</v>
      </c>
      <c r="CE335" s="147">
        <f t="shared" si="8241"/>
        <v>1</v>
      </c>
      <c r="CF335" s="194">
        <f t="shared" si="8242"/>
        <v>100</v>
      </c>
      <c r="CG335" s="147">
        <f t="shared" si="8243"/>
        <v>1</v>
      </c>
      <c r="CH335" s="194">
        <f t="shared" si="8244"/>
        <v>100</v>
      </c>
      <c r="CI335" s="147">
        <f t="shared" si="8245"/>
        <v>1</v>
      </c>
      <c r="CJ335" s="194">
        <f t="shared" si="8246"/>
        <v>100</v>
      </c>
      <c r="CK335" s="147">
        <f t="shared" si="8247"/>
        <v>1</v>
      </c>
      <c r="CL335" s="194">
        <f t="shared" si="8248"/>
        <v>100</v>
      </c>
      <c r="CM335" s="147">
        <f t="shared" si="8249"/>
        <v>1</v>
      </c>
    </row>
    <row r="336" spans="1:91" s="142" customFormat="1" ht="14.1" customHeight="1">
      <c r="A336" s="74">
        <f t="shared" si="8150"/>
        <v>474</v>
      </c>
      <c r="B336" s="173" t="s">
        <v>55</v>
      </c>
      <c r="C336" s="174"/>
      <c r="D336" s="140">
        <v>21</v>
      </c>
      <c r="E336" s="140">
        <v>21</v>
      </c>
      <c r="F336" s="175">
        <v>45310</v>
      </c>
      <c r="G336" s="175">
        <v>45330</v>
      </c>
      <c r="H336" s="144">
        <v>100</v>
      </c>
      <c r="I336" s="144">
        <v>100</v>
      </c>
      <c r="J336" s="145" t="s">
        <v>32</v>
      </c>
      <c r="K336" s="141">
        <f t="shared" si="8175"/>
        <v>100</v>
      </c>
      <c r="L336" s="55">
        <f t="shared" si="8176"/>
        <v>0.16666666666666666</v>
      </c>
      <c r="M336" s="147">
        <f t="shared" si="8177"/>
        <v>1</v>
      </c>
      <c r="N336" s="148">
        <f t="shared" si="8178"/>
        <v>1</v>
      </c>
      <c r="O336" s="149">
        <f t="shared" si="6746"/>
        <v>0</v>
      </c>
      <c r="P336" s="150"/>
      <c r="T336" s="194">
        <f t="shared" si="8179"/>
        <v>0</v>
      </c>
      <c r="U336" s="147">
        <f t="shared" si="8180"/>
        <v>0</v>
      </c>
      <c r="V336" s="194">
        <f t="shared" si="8181"/>
        <v>0</v>
      </c>
      <c r="W336" s="147">
        <f t="shared" si="8180"/>
        <v>0</v>
      </c>
      <c r="X336" s="194">
        <f t="shared" si="8182"/>
        <v>0</v>
      </c>
      <c r="Y336" s="147">
        <f t="shared" ref="Y336" si="8298">IF(OR($H336=0,X336=0),0,X336/$H336)</f>
        <v>0</v>
      </c>
      <c r="Z336" s="194">
        <f t="shared" si="8184"/>
        <v>0</v>
      </c>
      <c r="AA336" s="147">
        <f t="shared" ref="AA336" si="8299">IF(OR($H336=0,Z336=0),0,Z336/$H336)</f>
        <v>0</v>
      </c>
      <c r="AB336" s="194">
        <f t="shared" si="8186"/>
        <v>0</v>
      </c>
      <c r="AC336" s="147">
        <f t="shared" ref="AC336" si="8300">IF(OR($H336=0,AB336=0),0,AB336/$H336)</f>
        <v>0</v>
      </c>
      <c r="AD336" s="194">
        <f t="shared" si="8188"/>
        <v>0</v>
      </c>
      <c r="AE336" s="147">
        <f t="shared" ref="AE336" si="8301">IF(OR($H336=0,AD336=0),0,AD336/$H336)</f>
        <v>0</v>
      </c>
      <c r="AF336" s="194">
        <f t="shared" si="8190"/>
        <v>0</v>
      </c>
      <c r="AG336" s="147">
        <f t="shared" ref="AG336" si="8302">IF(OR($H336=0,AF336=0),0,AF336/$H336)</f>
        <v>0</v>
      </c>
      <c r="AH336" s="194">
        <f t="shared" si="8192"/>
        <v>0</v>
      </c>
      <c r="AI336" s="147">
        <f t="shared" ref="AI336" si="8303">IF(OR($H336=0,AH336=0),0,AH336/$H336)</f>
        <v>0</v>
      </c>
      <c r="AJ336" s="194">
        <f t="shared" si="8194"/>
        <v>0</v>
      </c>
      <c r="AK336" s="147">
        <f t="shared" ref="AK336" si="8304">IF(OR($H336=0,AJ336=0),0,AJ336/$H336)</f>
        <v>0</v>
      </c>
      <c r="AL336" s="194">
        <f t="shared" si="8196"/>
        <v>0</v>
      </c>
      <c r="AM336" s="147">
        <f t="shared" ref="AM336" si="8305">IF(OR($H336=0,AL336=0),0,AL336/$H336)</f>
        <v>0</v>
      </c>
      <c r="AN336" s="194">
        <f t="shared" si="8198"/>
        <v>0</v>
      </c>
      <c r="AO336" s="147">
        <f t="shared" ref="AO336" si="8306">IF(OR($H336=0,AN336=0),0,AN336/$H336)</f>
        <v>0</v>
      </c>
      <c r="AP336" s="194">
        <f t="shared" si="8200"/>
        <v>0</v>
      </c>
      <c r="AQ336" s="147">
        <f t="shared" ref="AQ336" si="8307">IF(OR($H336=0,AP336=0),0,AP336/$H336)</f>
        <v>0</v>
      </c>
      <c r="AR336" s="194">
        <f t="shared" si="8202"/>
        <v>0</v>
      </c>
      <c r="AS336" s="147">
        <f t="shared" ref="AS336" si="8308">IF(OR($H336=0,AR336=0),0,AR336/$H336)</f>
        <v>0</v>
      </c>
      <c r="AT336" s="194">
        <f t="shared" si="8204"/>
        <v>0</v>
      </c>
      <c r="AU336" s="147">
        <f t="shared" ref="AU336" si="8309">IF(OR($H336=0,AT336=0),0,AT336/$H336)</f>
        <v>0</v>
      </c>
      <c r="AV336" s="194">
        <f t="shared" si="8206"/>
        <v>33.333333333333329</v>
      </c>
      <c r="AW336" s="147">
        <f t="shared" ref="AW336" si="8310">IF(OR($H336=0,AV336=0),0,AV336/$H336)</f>
        <v>0.33333333333333326</v>
      </c>
      <c r="AX336" s="194">
        <f t="shared" si="8208"/>
        <v>66.666666666666657</v>
      </c>
      <c r="AY336" s="147">
        <f t="shared" ref="AY336" si="8311">IF(OR($H336=0,AX336=0),0,AX336/$H336)</f>
        <v>0.66666666666666652</v>
      </c>
      <c r="AZ336" s="194">
        <f t="shared" si="8210"/>
        <v>100</v>
      </c>
      <c r="BA336" s="147">
        <f t="shared" ref="BA336" si="8312">IF(OR($H336=0,AZ336=0),0,AZ336/$H336)</f>
        <v>1</v>
      </c>
      <c r="BB336" s="194">
        <f t="shared" si="8212"/>
        <v>100</v>
      </c>
      <c r="BC336" s="147">
        <f t="shared" ref="BC336" si="8313">IF(OR($H336=0,BB336=0),0,BB336/$H336)</f>
        <v>1</v>
      </c>
      <c r="BD336" s="194">
        <f t="shared" si="8214"/>
        <v>100</v>
      </c>
      <c r="BE336" s="147">
        <f t="shared" ref="BE336" si="8314">IF(OR($H336=0,BD336=0),0,BD336/$H336)</f>
        <v>1</v>
      </c>
      <c r="BF336" s="194">
        <f t="shared" si="8216"/>
        <v>100</v>
      </c>
      <c r="BG336" s="147">
        <f t="shared" ref="BG336" si="8315">IF(OR($H336=0,BF336=0),0,BF336/$H336)</f>
        <v>1</v>
      </c>
      <c r="BH336" s="194">
        <f t="shared" si="8218"/>
        <v>100</v>
      </c>
      <c r="BI336" s="147">
        <f t="shared" ref="BI336" si="8316">IF(OR($H336=0,BH336=0),0,BH336/$H336)</f>
        <v>1</v>
      </c>
      <c r="BJ336" s="194">
        <f t="shared" si="8220"/>
        <v>100</v>
      </c>
      <c r="BK336" s="147">
        <f t="shared" ref="BK336" si="8317">IF(OR($H336=0,BJ336=0),0,BJ336/$H336)</f>
        <v>1</v>
      </c>
      <c r="BL336" s="194">
        <f t="shared" si="8222"/>
        <v>100</v>
      </c>
      <c r="BM336" s="147">
        <f t="shared" ref="BM336" si="8318">IF(OR($H336=0,BL336=0),0,BL336/$H336)</f>
        <v>1</v>
      </c>
      <c r="BN336" s="194">
        <f t="shared" si="8224"/>
        <v>100</v>
      </c>
      <c r="BO336" s="147">
        <f t="shared" ref="BO336" si="8319">IF(OR($H336=0,BN336=0),0,BN336/$H336)</f>
        <v>1</v>
      </c>
      <c r="BP336" s="194">
        <f t="shared" si="8226"/>
        <v>100</v>
      </c>
      <c r="BQ336" s="147">
        <f t="shared" ref="BQ336" si="8320">IF(OR($H336=0,BP336=0),0,BP336/$H336)</f>
        <v>1</v>
      </c>
      <c r="BR336" s="194">
        <f t="shared" si="8228"/>
        <v>100</v>
      </c>
      <c r="BS336" s="147">
        <f t="shared" ref="BS336" si="8321">IF(OR($H336=0,BR336=0),0,BR336/$H336)</f>
        <v>1</v>
      </c>
      <c r="BT336" s="194">
        <f t="shared" si="8230"/>
        <v>100</v>
      </c>
      <c r="BU336" s="147">
        <f t="shared" si="8231"/>
        <v>1</v>
      </c>
      <c r="BV336" s="194">
        <f t="shared" si="8232"/>
        <v>100</v>
      </c>
      <c r="BW336" s="147">
        <f t="shared" si="8233"/>
        <v>1</v>
      </c>
      <c r="BX336" s="194">
        <f t="shared" si="8234"/>
        <v>100</v>
      </c>
      <c r="BY336" s="147">
        <f t="shared" si="8235"/>
        <v>1</v>
      </c>
      <c r="BZ336" s="194">
        <f t="shared" si="8236"/>
        <v>100</v>
      </c>
      <c r="CA336" s="147">
        <f t="shared" si="8237"/>
        <v>1</v>
      </c>
      <c r="CB336" s="194">
        <f t="shared" si="8238"/>
        <v>100</v>
      </c>
      <c r="CC336" s="147">
        <f t="shared" si="8239"/>
        <v>1</v>
      </c>
      <c r="CD336" s="194">
        <f t="shared" si="8240"/>
        <v>100</v>
      </c>
      <c r="CE336" s="147">
        <f t="shared" si="8241"/>
        <v>1</v>
      </c>
      <c r="CF336" s="194">
        <f t="shared" si="8242"/>
        <v>100</v>
      </c>
      <c r="CG336" s="147">
        <f t="shared" si="8243"/>
        <v>1</v>
      </c>
      <c r="CH336" s="194">
        <f t="shared" si="8244"/>
        <v>100</v>
      </c>
      <c r="CI336" s="147">
        <f t="shared" si="8245"/>
        <v>1</v>
      </c>
      <c r="CJ336" s="194">
        <f t="shared" si="8246"/>
        <v>100</v>
      </c>
      <c r="CK336" s="147">
        <f t="shared" si="8247"/>
        <v>1</v>
      </c>
      <c r="CL336" s="194">
        <f t="shared" si="8248"/>
        <v>100</v>
      </c>
      <c r="CM336" s="147">
        <f t="shared" si="8249"/>
        <v>1</v>
      </c>
    </row>
    <row r="337" spans="1:91" s="142" customFormat="1" ht="14.1" customHeight="1">
      <c r="A337" s="74">
        <f t="shared" si="8150"/>
        <v>475</v>
      </c>
      <c r="B337" s="173" t="s">
        <v>56</v>
      </c>
      <c r="C337" s="174"/>
      <c r="D337" s="140">
        <v>21</v>
      </c>
      <c r="E337" s="140">
        <v>21</v>
      </c>
      <c r="F337" s="175">
        <v>45314</v>
      </c>
      <c r="G337" s="175">
        <v>45334</v>
      </c>
      <c r="H337" s="144">
        <v>100</v>
      </c>
      <c r="I337" s="144">
        <v>100</v>
      </c>
      <c r="J337" s="145" t="s">
        <v>32</v>
      </c>
      <c r="K337" s="141">
        <f t="shared" si="8175"/>
        <v>100</v>
      </c>
      <c r="L337" s="55">
        <f t="shared" si="8176"/>
        <v>0.16666666666666666</v>
      </c>
      <c r="M337" s="147">
        <f t="shared" si="8177"/>
        <v>1</v>
      </c>
      <c r="N337" s="148">
        <f t="shared" si="8178"/>
        <v>1</v>
      </c>
      <c r="O337" s="149">
        <f t="shared" si="6746"/>
        <v>0</v>
      </c>
      <c r="P337" s="150"/>
      <c r="T337" s="194">
        <f t="shared" si="8179"/>
        <v>0</v>
      </c>
      <c r="U337" s="147">
        <f t="shared" si="8180"/>
        <v>0</v>
      </c>
      <c r="V337" s="194">
        <f t="shared" si="8181"/>
        <v>0</v>
      </c>
      <c r="W337" s="147">
        <f t="shared" si="8180"/>
        <v>0</v>
      </c>
      <c r="X337" s="194">
        <f t="shared" si="8182"/>
        <v>0</v>
      </c>
      <c r="Y337" s="147">
        <f t="shared" ref="Y337" si="8322">IF(OR($H337=0,X337=0),0,X337/$H337)</f>
        <v>0</v>
      </c>
      <c r="Z337" s="194">
        <f t="shared" si="8184"/>
        <v>0</v>
      </c>
      <c r="AA337" s="147">
        <f t="shared" ref="AA337" si="8323">IF(OR($H337=0,Z337=0),0,Z337/$H337)</f>
        <v>0</v>
      </c>
      <c r="AB337" s="194">
        <f t="shared" si="8186"/>
        <v>0</v>
      </c>
      <c r="AC337" s="147">
        <f t="shared" ref="AC337" si="8324">IF(OR($H337=0,AB337=0),0,AB337/$H337)</f>
        <v>0</v>
      </c>
      <c r="AD337" s="194">
        <f t="shared" si="8188"/>
        <v>0</v>
      </c>
      <c r="AE337" s="147">
        <f t="shared" ref="AE337" si="8325">IF(OR($H337=0,AD337=0),0,AD337/$H337)</f>
        <v>0</v>
      </c>
      <c r="AF337" s="194">
        <f t="shared" si="8190"/>
        <v>0</v>
      </c>
      <c r="AG337" s="147">
        <f t="shared" ref="AG337" si="8326">IF(OR($H337=0,AF337=0),0,AF337/$H337)</f>
        <v>0</v>
      </c>
      <c r="AH337" s="194">
        <f t="shared" si="8192"/>
        <v>0</v>
      </c>
      <c r="AI337" s="147">
        <f t="shared" ref="AI337" si="8327">IF(OR($H337=0,AH337=0),0,AH337/$H337)</f>
        <v>0</v>
      </c>
      <c r="AJ337" s="194">
        <f t="shared" si="8194"/>
        <v>0</v>
      </c>
      <c r="AK337" s="147">
        <f t="shared" ref="AK337" si="8328">IF(OR($H337=0,AJ337=0),0,AJ337/$H337)</f>
        <v>0</v>
      </c>
      <c r="AL337" s="194">
        <f t="shared" si="8196"/>
        <v>0</v>
      </c>
      <c r="AM337" s="147">
        <f t="shared" ref="AM337" si="8329">IF(OR($H337=0,AL337=0),0,AL337/$H337)</f>
        <v>0</v>
      </c>
      <c r="AN337" s="194">
        <f t="shared" si="8198"/>
        <v>0</v>
      </c>
      <c r="AO337" s="147">
        <f t="shared" ref="AO337" si="8330">IF(OR($H337=0,AN337=0),0,AN337/$H337)</f>
        <v>0</v>
      </c>
      <c r="AP337" s="194">
        <f t="shared" si="8200"/>
        <v>0</v>
      </c>
      <c r="AQ337" s="147">
        <f t="shared" ref="AQ337" si="8331">IF(OR($H337=0,AP337=0),0,AP337/$H337)</f>
        <v>0</v>
      </c>
      <c r="AR337" s="194">
        <f t="shared" si="8202"/>
        <v>0</v>
      </c>
      <c r="AS337" s="147">
        <f t="shared" ref="AS337" si="8332">IF(OR($H337=0,AR337=0),0,AR337/$H337)</f>
        <v>0</v>
      </c>
      <c r="AT337" s="194">
        <f t="shared" si="8204"/>
        <v>0</v>
      </c>
      <c r="AU337" s="147">
        <f t="shared" ref="AU337" si="8333">IF(OR($H337=0,AT337=0),0,AT337/$H337)</f>
        <v>0</v>
      </c>
      <c r="AV337" s="194">
        <f t="shared" si="8206"/>
        <v>14.285714285714285</v>
      </c>
      <c r="AW337" s="147">
        <f t="shared" ref="AW337" si="8334">IF(OR($H337=0,AV337=0),0,AV337/$H337)</f>
        <v>0.14285714285714285</v>
      </c>
      <c r="AX337" s="194">
        <f t="shared" si="8208"/>
        <v>47.619047619047613</v>
      </c>
      <c r="AY337" s="147">
        <f t="shared" ref="AY337" si="8335">IF(OR($H337=0,AX337=0),0,AX337/$H337)</f>
        <v>0.47619047619047611</v>
      </c>
      <c r="AZ337" s="194">
        <f t="shared" si="8210"/>
        <v>80.952380952380949</v>
      </c>
      <c r="BA337" s="147">
        <f t="shared" ref="BA337" si="8336">IF(OR($H337=0,AZ337=0),0,AZ337/$H337)</f>
        <v>0.80952380952380953</v>
      </c>
      <c r="BB337" s="194">
        <f t="shared" si="8212"/>
        <v>100</v>
      </c>
      <c r="BC337" s="147">
        <f t="shared" ref="BC337" si="8337">IF(OR($H337=0,BB337=0),0,BB337/$H337)</f>
        <v>1</v>
      </c>
      <c r="BD337" s="194">
        <f t="shared" si="8214"/>
        <v>100</v>
      </c>
      <c r="BE337" s="147">
        <f t="shared" ref="BE337" si="8338">IF(OR($H337=0,BD337=0),0,BD337/$H337)</f>
        <v>1</v>
      </c>
      <c r="BF337" s="194">
        <f t="shared" si="8216"/>
        <v>100</v>
      </c>
      <c r="BG337" s="147">
        <f t="shared" ref="BG337" si="8339">IF(OR($H337=0,BF337=0),0,BF337/$H337)</f>
        <v>1</v>
      </c>
      <c r="BH337" s="194">
        <f t="shared" si="8218"/>
        <v>100</v>
      </c>
      <c r="BI337" s="147">
        <f t="shared" ref="BI337" si="8340">IF(OR($H337=0,BH337=0),0,BH337/$H337)</f>
        <v>1</v>
      </c>
      <c r="BJ337" s="194">
        <f t="shared" si="8220"/>
        <v>100</v>
      </c>
      <c r="BK337" s="147">
        <f t="shared" ref="BK337" si="8341">IF(OR($H337=0,BJ337=0),0,BJ337/$H337)</f>
        <v>1</v>
      </c>
      <c r="BL337" s="194">
        <f t="shared" si="8222"/>
        <v>100</v>
      </c>
      <c r="BM337" s="147">
        <f t="shared" ref="BM337" si="8342">IF(OR($H337=0,BL337=0),0,BL337/$H337)</f>
        <v>1</v>
      </c>
      <c r="BN337" s="194">
        <f t="shared" si="8224"/>
        <v>100</v>
      </c>
      <c r="BO337" s="147">
        <f t="shared" ref="BO337" si="8343">IF(OR($H337=0,BN337=0),0,BN337/$H337)</f>
        <v>1</v>
      </c>
      <c r="BP337" s="194">
        <f t="shared" si="8226"/>
        <v>100</v>
      </c>
      <c r="BQ337" s="147">
        <f t="shared" ref="BQ337" si="8344">IF(OR($H337=0,BP337=0),0,BP337/$H337)</f>
        <v>1</v>
      </c>
      <c r="BR337" s="194">
        <f t="shared" si="8228"/>
        <v>100</v>
      </c>
      <c r="BS337" s="147">
        <f t="shared" ref="BS337" si="8345">IF(OR($H337=0,BR337=0),0,BR337/$H337)</f>
        <v>1</v>
      </c>
      <c r="BT337" s="194">
        <f t="shared" si="8230"/>
        <v>100</v>
      </c>
      <c r="BU337" s="147">
        <f t="shared" si="8231"/>
        <v>1</v>
      </c>
      <c r="BV337" s="194">
        <f t="shared" si="8232"/>
        <v>100</v>
      </c>
      <c r="BW337" s="147">
        <f t="shared" si="8233"/>
        <v>1</v>
      </c>
      <c r="BX337" s="194">
        <f t="shared" si="8234"/>
        <v>100</v>
      </c>
      <c r="BY337" s="147">
        <f t="shared" si="8235"/>
        <v>1</v>
      </c>
      <c r="BZ337" s="194">
        <f t="shared" si="8236"/>
        <v>100</v>
      </c>
      <c r="CA337" s="147">
        <f t="shared" si="8237"/>
        <v>1</v>
      </c>
      <c r="CB337" s="194">
        <f t="shared" si="8238"/>
        <v>100</v>
      </c>
      <c r="CC337" s="147">
        <f t="shared" si="8239"/>
        <v>1</v>
      </c>
      <c r="CD337" s="194">
        <f t="shared" si="8240"/>
        <v>100</v>
      </c>
      <c r="CE337" s="147">
        <f t="shared" si="8241"/>
        <v>1</v>
      </c>
      <c r="CF337" s="194">
        <f t="shared" si="8242"/>
        <v>100</v>
      </c>
      <c r="CG337" s="147">
        <f t="shared" si="8243"/>
        <v>1</v>
      </c>
      <c r="CH337" s="194">
        <f t="shared" si="8244"/>
        <v>100</v>
      </c>
      <c r="CI337" s="147">
        <f t="shared" si="8245"/>
        <v>1</v>
      </c>
      <c r="CJ337" s="194">
        <f t="shared" si="8246"/>
        <v>100</v>
      </c>
      <c r="CK337" s="147">
        <f t="shared" si="8247"/>
        <v>1</v>
      </c>
      <c r="CL337" s="194">
        <f t="shared" si="8248"/>
        <v>100</v>
      </c>
      <c r="CM337" s="147">
        <f t="shared" si="8249"/>
        <v>1</v>
      </c>
    </row>
    <row r="338" spans="1:91" s="142" customFormat="1" ht="14.1" customHeight="1">
      <c r="A338" s="74">
        <f t="shared" si="8150"/>
        <v>476</v>
      </c>
      <c r="B338" s="173" t="s">
        <v>57</v>
      </c>
      <c r="C338" s="174"/>
      <c r="D338" s="140">
        <v>21</v>
      </c>
      <c r="E338" s="140">
        <v>21</v>
      </c>
      <c r="F338" s="175">
        <v>45315</v>
      </c>
      <c r="G338" s="175">
        <v>45335</v>
      </c>
      <c r="H338" s="144">
        <v>100</v>
      </c>
      <c r="I338" s="144">
        <v>100</v>
      </c>
      <c r="J338" s="145" t="s">
        <v>32</v>
      </c>
      <c r="K338" s="141">
        <f t="shared" si="8175"/>
        <v>100</v>
      </c>
      <c r="L338" s="55">
        <f t="shared" si="8176"/>
        <v>0.16666666666666666</v>
      </c>
      <c r="M338" s="147">
        <f t="shared" si="8177"/>
        <v>1</v>
      </c>
      <c r="N338" s="148">
        <f t="shared" si="8178"/>
        <v>1</v>
      </c>
      <c r="O338" s="149">
        <f t="shared" si="6746"/>
        <v>0</v>
      </c>
      <c r="P338" s="150"/>
      <c r="T338" s="194">
        <f t="shared" si="8179"/>
        <v>0</v>
      </c>
      <c r="U338" s="147">
        <f t="shared" si="8180"/>
        <v>0</v>
      </c>
      <c r="V338" s="194">
        <f t="shared" si="8181"/>
        <v>0</v>
      </c>
      <c r="W338" s="147">
        <f t="shared" si="8180"/>
        <v>0</v>
      </c>
      <c r="X338" s="194">
        <f t="shared" si="8182"/>
        <v>0</v>
      </c>
      <c r="Y338" s="147">
        <f t="shared" ref="Y338" si="8346">IF(OR($H338=0,X338=0),0,X338/$H338)</f>
        <v>0</v>
      </c>
      <c r="Z338" s="194">
        <f t="shared" si="8184"/>
        <v>0</v>
      </c>
      <c r="AA338" s="147">
        <f t="shared" ref="AA338" si="8347">IF(OR($H338=0,Z338=0),0,Z338/$H338)</f>
        <v>0</v>
      </c>
      <c r="AB338" s="194">
        <f t="shared" si="8186"/>
        <v>0</v>
      </c>
      <c r="AC338" s="147">
        <f t="shared" ref="AC338" si="8348">IF(OR($H338=0,AB338=0),0,AB338/$H338)</f>
        <v>0</v>
      </c>
      <c r="AD338" s="194">
        <f t="shared" si="8188"/>
        <v>0</v>
      </c>
      <c r="AE338" s="147">
        <f t="shared" ref="AE338" si="8349">IF(OR($H338=0,AD338=0),0,AD338/$H338)</f>
        <v>0</v>
      </c>
      <c r="AF338" s="194">
        <f t="shared" si="8190"/>
        <v>0</v>
      </c>
      <c r="AG338" s="147">
        <f t="shared" ref="AG338" si="8350">IF(OR($H338=0,AF338=0),0,AF338/$H338)</f>
        <v>0</v>
      </c>
      <c r="AH338" s="194">
        <f t="shared" si="8192"/>
        <v>0</v>
      </c>
      <c r="AI338" s="147">
        <f t="shared" ref="AI338" si="8351">IF(OR($H338=0,AH338=0),0,AH338/$H338)</f>
        <v>0</v>
      </c>
      <c r="AJ338" s="194">
        <f t="shared" si="8194"/>
        <v>0</v>
      </c>
      <c r="AK338" s="147">
        <f t="shared" ref="AK338" si="8352">IF(OR($H338=0,AJ338=0),0,AJ338/$H338)</f>
        <v>0</v>
      </c>
      <c r="AL338" s="194">
        <f t="shared" si="8196"/>
        <v>0</v>
      </c>
      <c r="AM338" s="147">
        <f t="shared" ref="AM338" si="8353">IF(OR($H338=0,AL338=0),0,AL338/$H338)</f>
        <v>0</v>
      </c>
      <c r="AN338" s="194">
        <f t="shared" si="8198"/>
        <v>0</v>
      </c>
      <c r="AO338" s="147">
        <f t="shared" ref="AO338" si="8354">IF(OR($H338=0,AN338=0),0,AN338/$H338)</f>
        <v>0</v>
      </c>
      <c r="AP338" s="194">
        <f t="shared" si="8200"/>
        <v>0</v>
      </c>
      <c r="AQ338" s="147">
        <f t="shared" ref="AQ338" si="8355">IF(OR($H338=0,AP338=0),0,AP338/$H338)</f>
        <v>0</v>
      </c>
      <c r="AR338" s="194">
        <f t="shared" si="8202"/>
        <v>0</v>
      </c>
      <c r="AS338" s="147">
        <f t="shared" ref="AS338" si="8356">IF(OR($H338=0,AR338=0),0,AR338/$H338)</f>
        <v>0</v>
      </c>
      <c r="AT338" s="194">
        <f t="shared" si="8204"/>
        <v>0</v>
      </c>
      <c r="AU338" s="147">
        <f t="shared" ref="AU338" si="8357">IF(OR($H338=0,AT338=0),0,AT338/$H338)</f>
        <v>0</v>
      </c>
      <c r="AV338" s="194">
        <f t="shared" si="8206"/>
        <v>9.5238095238095237</v>
      </c>
      <c r="AW338" s="147">
        <f t="shared" ref="AW338" si="8358">IF(OR($H338=0,AV338=0),0,AV338/$H338)</f>
        <v>9.5238095238095233E-2</v>
      </c>
      <c r="AX338" s="194">
        <f t="shared" si="8208"/>
        <v>42.857142857142854</v>
      </c>
      <c r="AY338" s="147">
        <f t="shared" ref="AY338" si="8359">IF(OR($H338=0,AX338=0),0,AX338/$H338)</f>
        <v>0.42857142857142855</v>
      </c>
      <c r="AZ338" s="194">
        <f t="shared" si="8210"/>
        <v>76.19047619047619</v>
      </c>
      <c r="BA338" s="147">
        <f t="shared" ref="BA338" si="8360">IF(OR($H338=0,AZ338=0),0,AZ338/$H338)</f>
        <v>0.76190476190476186</v>
      </c>
      <c r="BB338" s="194">
        <f t="shared" si="8212"/>
        <v>100</v>
      </c>
      <c r="BC338" s="147">
        <f t="shared" ref="BC338" si="8361">IF(OR($H338=0,BB338=0),0,BB338/$H338)</f>
        <v>1</v>
      </c>
      <c r="BD338" s="194">
        <f t="shared" si="8214"/>
        <v>100</v>
      </c>
      <c r="BE338" s="147">
        <f t="shared" ref="BE338" si="8362">IF(OR($H338=0,BD338=0),0,BD338/$H338)</f>
        <v>1</v>
      </c>
      <c r="BF338" s="194">
        <f t="shared" si="8216"/>
        <v>100</v>
      </c>
      <c r="BG338" s="147">
        <f t="shared" ref="BG338" si="8363">IF(OR($H338=0,BF338=0),0,BF338/$H338)</f>
        <v>1</v>
      </c>
      <c r="BH338" s="194">
        <f t="shared" si="8218"/>
        <v>100</v>
      </c>
      <c r="BI338" s="147">
        <f t="shared" ref="BI338" si="8364">IF(OR($H338=0,BH338=0),0,BH338/$H338)</f>
        <v>1</v>
      </c>
      <c r="BJ338" s="194">
        <f t="shared" si="8220"/>
        <v>100</v>
      </c>
      <c r="BK338" s="147">
        <f t="shared" ref="BK338" si="8365">IF(OR($H338=0,BJ338=0),0,BJ338/$H338)</f>
        <v>1</v>
      </c>
      <c r="BL338" s="194">
        <f t="shared" si="8222"/>
        <v>100</v>
      </c>
      <c r="BM338" s="147">
        <f t="shared" ref="BM338" si="8366">IF(OR($H338=0,BL338=0),0,BL338/$H338)</f>
        <v>1</v>
      </c>
      <c r="BN338" s="194">
        <f t="shared" si="8224"/>
        <v>100</v>
      </c>
      <c r="BO338" s="147">
        <f t="shared" ref="BO338" si="8367">IF(OR($H338=0,BN338=0),0,BN338/$H338)</f>
        <v>1</v>
      </c>
      <c r="BP338" s="194">
        <f t="shared" si="8226"/>
        <v>100</v>
      </c>
      <c r="BQ338" s="147">
        <f t="shared" ref="BQ338" si="8368">IF(OR($H338=0,BP338=0),0,BP338/$H338)</f>
        <v>1</v>
      </c>
      <c r="BR338" s="194">
        <f t="shared" si="8228"/>
        <v>100</v>
      </c>
      <c r="BS338" s="147">
        <f t="shared" ref="BS338" si="8369">IF(OR($H338=0,BR338=0),0,BR338/$H338)</f>
        <v>1</v>
      </c>
      <c r="BT338" s="194">
        <f t="shared" si="8230"/>
        <v>100</v>
      </c>
      <c r="BU338" s="147">
        <f t="shared" si="8231"/>
        <v>1</v>
      </c>
      <c r="BV338" s="194">
        <f t="shared" si="8232"/>
        <v>100</v>
      </c>
      <c r="BW338" s="147">
        <f t="shared" si="8233"/>
        <v>1</v>
      </c>
      <c r="BX338" s="194">
        <f t="shared" si="8234"/>
        <v>100</v>
      </c>
      <c r="BY338" s="147">
        <f t="shared" si="8235"/>
        <v>1</v>
      </c>
      <c r="BZ338" s="194">
        <f t="shared" si="8236"/>
        <v>100</v>
      </c>
      <c r="CA338" s="147">
        <f t="shared" si="8237"/>
        <v>1</v>
      </c>
      <c r="CB338" s="194">
        <f t="shared" si="8238"/>
        <v>100</v>
      </c>
      <c r="CC338" s="147">
        <f t="shared" si="8239"/>
        <v>1</v>
      </c>
      <c r="CD338" s="194">
        <f t="shared" si="8240"/>
        <v>100</v>
      </c>
      <c r="CE338" s="147">
        <f t="shared" si="8241"/>
        <v>1</v>
      </c>
      <c r="CF338" s="194">
        <f t="shared" si="8242"/>
        <v>100</v>
      </c>
      <c r="CG338" s="147">
        <f t="shared" si="8243"/>
        <v>1</v>
      </c>
      <c r="CH338" s="194">
        <f t="shared" si="8244"/>
        <v>100</v>
      </c>
      <c r="CI338" s="147">
        <f t="shared" si="8245"/>
        <v>1</v>
      </c>
      <c r="CJ338" s="194">
        <f t="shared" si="8246"/>
        <v>100</v>
      </c>
      <c r="CK338" s="147">
        <f t="shared" si="8247"/>
        <v>1</v>
      </c>
      <c r="CL338" s="194">
        <f t="shared" si="8248"/>
        <v>100</v>
      </c>
      <c r="CM338" s="147">
        <f t="shared" si="8249"/>
        <v>1</v>
      </c>
    </row>
    <row r="339" spans="1:91" s="142" customFormat="1" ht="14.1" customHeight="1">
      <c r="A339" s="74">
        <f t="shared" si="8150"/>
        <v>477</v>
      </c>
      <c r="B339" s="173" t="s">
        <v>61</v>
      </c>
      <c r="C339" s="174"/>
      <c r="D339" s="140">
        <v>0</v>
      </c>
      <c r="E339" s="140">
        <v>1</v>
      </c>
      <c r="F339" s="175">
        <v>45335</v>
      </c>
      <c r="G339" s="175">
        <v>45335</v>
      </c>
      <c r="H339" s="144">
        <v>100</v>
      </c>
      <c r="I339" s="144">
        <v>100</v>
      </c>
      <c r="J339" s="145" t="s">
        <v>32</v>
      </c>
      <c r="K339" s="141">
        <f t="shared" si="8175"/>
        <v>100</v>
      </c>
      <c r="L339" s="55">
        <f t="shared" si="8176"/>
        <v>0</v>
      </c>
      <c r="M339" s="147">
        <f t="shared" si="8177"/>
        <v>1</v>
      </c>
      <c r="N339" s="148">
        <f t="shared" si="8178"/>
        <v>1</v>
      </c>
      <c r="O339" s="149">
        <f t="shared" ref="O339:O359" si="8370">N339-M339</f>
        <v>0</v>
      </c>
      <c r="P339" s="150"/>
      <c r="T339" s="194">
        <f t="shared" si="8179"/>
        <v>0</v>
      </c>
      <c r="U339" s="147">
        <f t="shared" si="8180"/>
        <v>0</v>
      </c>
      <c r="V339" s="194">
        <f t="shared" si="8181"/>
        <v>0</v>
      </c>
      <c r="W339" s="147">
        <f t="shared" si="8180"/>
        <v>0</v>
      </c>
      <c r="X339" s="194">
        <f t="shared" si="8182"/>
        <v>0</v>
      </c>
      <c r="Y339" s="147">
        <f t="shared" ref="Y339" si="8371">IF(OR($H339=0,X339=0),0,X339/$H339)</f>
        <v>0</v>
      </c>
      <c r="Z339" s="194">
        <f t="shared" si="8184"/>
        <v>0</v>
      </c>
      <c r="AA339" s="147">
        <f t="shared" ref="AA339" si="8372">IF(OR($H339=0,Z339=0),0,Z339/$H339)</f>
        <v>0</v>
      </c>
      <c r="AB339" s="194">
        <f t="shared" si="8186"/>
        <v>0</v>
      </c>
      <c r="AC339" s="147">
        <f t="shared" ref="AC339" si="8373">IF(OR($H339=0,AB339=0),0,AB339/$H339)</f>
        <v>0</v>
      </c>
      <c r="AD339" s="194">
        <f t="shared" si="8188"/>
        <v>0</v>
      </c>
      <c r="AE339" s="147">
        <f t="shared" ref="AE339" si="8374">IF(OR($H339=0,AD339=0),0,AD339/$H339)</f>
        <v>0</v>
      </c>
      <c r="AF339" s="194">
        <f t="shared" si="8190"/>
        <v>0</v>
      </c>
      <c r="AG339" s="147">
        <f t="shared" ref="AG339" si="8375">IF(OR($H339=0,AF339=0),0,AF339/$H339)</f>
        <v>0</v>
      </c>
      <c r="AH339" s="194">
        <f t="shared" si="8192"/>
        <v>0</v>
      </c>
      <c r="AI339" s="147">
        <f t="shared" ref="AI339" si="8376">IF(OR($H339=0,AH339=0),0,AH339/$H339)</f>
        <v>0</v>
      </c>
      <c r="AJ339" s="194">
        <f t="shared" si="8194"/>
        <v>0</v>
      </c>
      <c r="AK339" s="147">
        <f t="shared" ref="AK339" si="8377">IF(OR($H339=0,AJ339=0),0,AJ339/$H339)</f>
        <v>0</v>
      </c>
      <c r="AL339" s="194">
        <f t="shared" si="8196"/>
        <v>0</v>
      </c>
      <c r="AM339" s="147">
        <f t="shared" ref="AM339" si="8378">IF(OR($H339=0,AL339=0),0,AL339/$H339)</f>
        <v>0</v>
      </c>
      <c r="AN339" s="194">
        <f t="shared" si="8198"/>
        <v>0</v>
      </c>
      <c r="AO339" s="147">
        <f t="shared" ref="AO339" si="8379">IF(OR($H339=0,AN339=0),0,AN339/$H339)</f>
        <v>0</v>
      </c>
      <c r="AP339" s="194">
        <f t="shared" si="8200"/>
        <v>0</v>
      </c>
      <c r="AQ339" s="147">
        <f t="shared" ref="AQ339" si="8380">IF(OR($H339=0,AP339=0),0,AP339/$H339)</f>
        <v>0</v>
      </c>
      <c r="AR339" s="194">
        <f t="shared" si="8202"/>
        <v>0</v>
      </c>
      <c r="AS339" s="147">
        <f t="shared" ref="AS339" si="8381">IF(OR($H339=0,AR339=0),0,AR339/$H339)</f>
        <v>0</v>
      </c>
      <c r="AT339" s="194">
        <f t="shared" si="8204"/>
        <v>0</v>
      </c>
      <c r="AU339" s="147">
        <f t="shared" ref="AU339" si="8382">IF(OR($H339=0,AT339=0),0,AT339/$H339)</f>
        <v>0</v>
      </c>
      <c r="AV339" s="194">
        <f t="shared" si="8206"/>
        <v>0</v>
      </c>
      <c r="AW339" s="147">
        <f t="shared" ref="AW339" si="8383">IF(OR($H339=0,AV339=0),0,AV339/$H339)</f>
        <v>0</v>
      </c>
      <c r="AX339" s="194">
        <f t="shared" si="8208"/>
        <v>0</v>
      </c>
      <c r="AY339" s="147">
        <f t="shared" ref="AY339" si="8384">IF(OR($H339=0,AX339=0),0,AX339/$H339)</f>
        <v>0</v>
      </c>
      <c r="AZ339" s="194">
        <f t="shared" si="8210"/>
        <v>0</v>
      </c>
      <c r="BA339" s="147">
        <f t="shared" ref="BA339" si="8385">IF(OR($H339=0,AZ339=0),0,AZ339/$H339)</f>
        <v>0</v>
      </c>
      <c r="BB339" s="194">
        <f t="shared" si="8212"/>
        <v>100</v>
      </c>
      <c r="BC339" s="147">
        <f t="shared" ref="BC339" si="8386">IF(OR($H339=0,BB339=0),0,BB339/$H339)</f>
        <v>1</v>
      </c>
      <c r="BD339" s="194">
        <f t="shared" si="8214"/>
        <v>100</v>
      </c>
      <c r="BE339" s="147">
        <f t="shared" ref="BE339" si="8387">IF(OR($H339=0,BD339=0),0,BD339/$H339)</f>
        <v>1</v>
      </c>
      <c r="BF339" s="194">
        <f t="shared" si="8216"/>
        <v>100</v>
      </c>
      <c r="BG339" s="147">
        <f t="shared" ref="BG339" si="8388">IF(OR($H339=0,BF339=0),0,BF339/$H339)</f>
        <v>1</v>
      </c>
      <c r="BH339" s="194">
        <f t="shared" si="8218"/>
        <v>100</v>
      </c>
      <c r="BI339" s="147">
        <f t="shared" ref="BI339" si="8389">IF(OR($H339=0,BH339=0),0,BH339/$H339)</f>
        <v>1</v>
      </c>
      <c r="BJ339" s="194">
        <f t="shared" si="8220"/>
        <v>100</v>
      </c>
      <c r="BK339" s="147">
        <f t="shared" ref="BK339" si="8390">IF(OR($H339=0,BJ339=0),0,BJ339/$H339)</f>
        <v>1</v>
      </c>
      <c r="BL339" s="194">
        <f t="shared" si="8222"/>
        <v>100</v>
      </c>
      <c r="BM339" s="147">
        <f t="shared" ref="BM339" si="8391">IF(OR($H339=0,BL339=0),0,BL339/$H339)</f>
        <v>1</v>
      </c>
      <c r="BN339" s="194">
        <f t="shared" si="8224"/>
        <v>100</v>
      </c>
      <c r="BO339" s="147">
        <f t="shared" ref="BO339" si="8392">IF(OR($H339=0,BN339=0),0,BN339/$H339)</f>
        <v>1</v>
      </c>
      <c r="BP339" s="194">
        <f t="shared" si="8226"/>
        <v>100</v>
      </c>
      <c r="BQ339" s="147">
        <f t="shared" ref="BQ339" si="8393">IF(OR($H339=0,BP339=0),0,BP339/$H339)</f>
        <v>1</v>
      </c>
      <c r="BR339" s="194">
        <f t="shared" si="8228"/>
        <v>100</v>
      </c>
      <c r="BS339" s="147">
        <f t="shared" ref="BS339" si="8394">IF(OR($H339=0,BR339=0),0,BR339/$H339)</f>
        <v>1</v>
      </c>
      <c r="BT339" s="194">
        <f t="shared" si="8230"/>
        <v>100</v>
      </c>
      <c r="BU339" s="147">
        <f t="shared" si="8231"/>
        <v>1</v>
      </c>
      <c r="BV339" s="194">
        <f t="shared" si="8232"/>
        <v>100</v>
      </c>
      <c r="BW339" s="147">
        <f t="shared" si="8233"/>
        <v>1</v>
      </c>
      <c r="BX339" s="194">
        <f t="shared" si="8234"/>
        <v>100</v>
      </c>
      <c r="BY339" s="147">
        <f t="shared" si="8235"/>
        <v>1</v>
      </c>
      <c r="BZ339" s="194">
        <f t="shared" si="8236"/>
        <v>100</v>
      </c>
      <c r="CA339" s="147">
        <f t="shared" si="8237"/>
        <v>1</v>
      </c>
      <c r="CB339" s="194">
        <f t="shared" si="8238"/>
        <v>100</v>
      </c>
      <c r="CC339" s="147">
        <f t="shared" si="8239"/>
        <v>1</v>
      </c>
      <c r="CD339" s="194">
        <f t="shared" si="8240"/>
        <v>100</v>
      </c>
      <c r="CE339" s="147">
        <f t="shared" si="8241"/>
        <v>1</v>
      </c>
      <c r="CF339" s="194">
        <f t="shared" si="8242"/>
        <v>100</v>
      </c>
      <c r="CG339" s="147">
        <f t="shared" si="8243"/>
        <v>1</v>
      </c>
      <c r="CH339" s="194">
        <f t="shared" si="8244"/>
        <v>100</v>
      </c>
      <c r="CI339" s="147">
        <f t="shared" si="8245"/>
        <v>1</v>
      </c>
      <c r="CJ339" s="194">
        <f t="shared" si="8246"/>
        <v>100</v>
      </c>
      <c r="CK339" s="147">
        <f t="shared" si="8247"/>
        <v>1</v>
      </c>
      <c r="CL339" s="194">
        <f t="shared" si="8248"/>
        <v>100</v>
      </c>
      <c r="CM339" s="147">
        <f t="shared" si="8249"/>
        <v>1</v>
      </c>
    </row>
    <row r="340" spans="1:91" s="112" customFormat="1" ht="14.1" customHeight="1">
      <c r="A340" s="74">
        <f t="shared" si="8150"/>
        <v>478</v>
      </c>
      <c r="B340" s="182" t="s">
        <v>106</v>
      </c>
      <c r="C340" s="183"/>
      <c r="D340" s="124">
        <v>168</v>
      </c>
      <c r="E340" s="124">
        <v>39</v>
      </c>
      <c r="F340" s="184">
        <v>45283</v>
      </c>
      <c r="G340" s="184">
        <v>45321</v>
      </c>
      <c r="H340" s="115"/>
      <c r="I340" s="115"/>
      <c r="J340" s="116"/>
      <c r="K340" s="122"/>
      <c r="L340" s="123">
        <f>D340/$D$320</f>
        <v>0.34854771784232363</v>
      </c>
      <c r="M340" s="119" cm="1">
        <f t="array" ref="M340">SUMPRODUCT($L341:$L349*M341:M349)</f>
        <v>1</v>
      </c>
      <c r="N340" s="119" cm="1">
        <f t="array" ref="N340">SUMPRODUCT($L341:$L349*N341:N349)</f>
        <v>1</v>
      </c>
      <c r="O340" s="120">
        <f t="shared" si="8370"/>
        <v>0</v>
      </c>
      <c r="P340" s="121"/>
      <c r="T340" s="197"/>
      <c r="U340" s="119" cm="1">
        <f t="array" ref="U340">SUMPRODUCT($L341:$L349*U341:U349)</f>
        <v>0</v>
      </c>
      <c r="V340" s="197"/>
      <c r="W340" s="119" cm="1">
        <f t="array" ref="W340">SUMPRODUCT($L341:$L349*W341:W349)</f>
        <v>0</v>
      </c>
      <c r="X340" s="197"/>
      <c r="Y340" s="119" cm="1">
        <f t="array" ref="Y340">SUMPRODUCT($L341:$L349*Y341:Y349)</f>
        <v>0</v>
      </c>
      <c r="Z340" s="197"/>
      <c r="AA340" s="119" cm="1">
        <f t="array" ref="AA340">SUMPRODUCT($L341:$L349*AA341:AA349)</f>
        <v>0</v>
      </c>
      <c r="AB340" s="197"/>
      <c r="AC340" s="119" cm="1">
        <f t="array" ref="AC340">SUMPRODUCT($L341:$L349*AC341:AC349)</f>
        <v>0</v>
      </c>
      <c r="AD340" s="197"/>
      <c r="AE340" s="119" cm="1">
        <f t="array" ref="AE340">SUMPRODUCT($L341:$L349*AE341:AE349)</f>
        <v>0</v>
      </c>
      <c r="AF340" s="197"/>
      <c r="AG340" s="119" cm="1">
        <f t="array" ref="AG340">SUMPRODUCT($L341:$L349*AG341:AG349)</f>
        <v>0</v>
      </c>
      <c r="AH340" s="197"/>
      <c r="AI340" s="119" cm="1">
        <f t="array" ref="AI340">SUMPRODUCT($L341:$L349*AI341:AI349)</f>
        <v>0</v>
      </c>
      <c r="AJ340" s="197"/>
      <c r="AK340" s="119" cm="1">
        <f t="array" ref="AK340">SUMPRODUCT($L341:$L349*AK341:AK349)</f>
        <v>0</v>
      </c>
      <c r="AL340" s="197"/>
      <c r="AM340" s="119" cm="1">
        <f t="array" ref="AM340">SUMPRODUCT($L341:$L349*AM341:AM349)</f>
        <v>0</v>
      </c>
      <c r="AN340" s="197"/>
      <c r="AO340" s="119" cm="1">
        <f t="array" ref="AO340">SUMPRODUCT($L341:$L349*AO341:AO349)</f>
        <v>6.5476190476190466E-2</v>
      </c>
      <c r="AP340" s="197"/>
      <c r="AQ340" s="119" cm="1">
        <f t="array" ref="AQ340">SUMPRODUCT($L341:$L349*AQ341:AQ349)</f>
        <v>0.23809523809523808</v>
      </c>
      <c r="AR340" s="197"/>
      <c r="AS340" s="119" cm="1">
        <f t="array" ref="AS340">SUMPRODUCT($L341:$L349*AS341:AS349)</f>
        <v>0.51785714285714279</v>
      </c>
      <c r="AT340" s="197"/>
      <c r="AU340" s="119" cm="1">
        <f t="array" ref="AU340">SUMPRODUCT($L341:$L349*AU341:AU349)</f>
        <v>0.78571428571428559</v>
      </c>
      <c r="AV340" s="197"/>
      <c r="AW340" s="119" cm="1">
        <f t="array" ref="AW340">SUMPRODUCT($L341:$L349*AW341:AW349)</f>
        <v>0.9464285714285714</v>
      </c>
      <c r="AX340" s="197"/>
      <c r="AY340" s="119" cm="1">
        <f t="array" ref="AY340">SUMPRODUCT($L341:$L349*AY341:AY349)</f>
        <v>1</v>
      </c>
      <c r="AZ340" s="197"/>
      <c r="BA340" s="119" cm="1">
        <f t="array" ref="BA340">SUMPRODUCT($L341:$L349*BA341:BA349)</f>
        <v>1</v>
      </c>
      <c r="BB340" s="197"/>
      <c r="BC340" s="119" cm="1">
        <f t="array" ref="BC340">SUMPRODUCT($L341:$L349*BC341:BC349)</f>
        <v>1</v>
      </c>
      <c r="BD340" s="197"/>
      <c r="BE340" s="119" cm="1">
        <f t="array" ref="BE340">SUMPRODUCT($L341:$L349*BE341:BE349)</f>
        <v>1</v>
      </c>
      <c r="BF340" s="197"/>
      <c r="BG340" s="119" cm="1">
        <f t="array" ref="BG340">SUMPRODUCT($L341:$L349*BG341:BG349)</f>
        <v>1</v>
      </c>
      <c r="BH340" s="197"/>
      <c r="BI340" s="119" cm="1">
        <f t="array" ref="BI340">SUMPRODUCT($L341:$L349*BI341:BI349)</f>
        <v>1</v>
      </c>
      <c r="BJ340" s="197"/>
      <c r="BK340" s="119" cm="1">
        <f t="array" ref="BK340">SUMPRODUCT($L341:$L349*BK341:BK349)</f>
        <v>1</v>
      </c>
      <c r="BL340" s="197"/>
      <c r="BM340" s="119" cm="1">
        <f t="array" ref="BM340">SUMPRODUCT($L341:$L349*BM341:BM349)</f>
        <v>1</v>
      </c>
      <c r="BN340" s="197"/>
      <c r="BO340" s="119" cm="1">
        <f t="array" ref="BO340">SUMPRODUCT($L341:$L349*BO341:BO349)</f>
        <v>1</v>
      </c>
      <c r="BP340" s="197"/>
      <c r="BQ340" s="119" cm="1">
        <f t="array" ref="BQ340">SUMPRODUCT($L341:$L349*BQ341:BQ349)</f>
        <v>1</v>
      </c>
      <c r="BR340" s="197"/>
      <c r="BS340" s="119" cm="1">
        <f t="array" ref="BS340">SUMPRODUCT($L341:$L349*BS341:BS349)</f>
        <v>1</v>
      </c>
      <c r="BT340" s="197"/>
      <c r="BU340" s="119" cm="1">
        <f t="array" ref="BU340">SUMPRODUCT($L341:$L349*BU341:BU349)</f>
        <v>1</v>
      </c>
      <c r="BV340" s="197"/>
      <c r="BW340" s="119" cm="1">
        <f t="array" ref="BW340">SUMPRODUCT($L341:$L349*BW341:BW349)</f>
        <v>1</v>
      </c>
      <c r="BX340" s="197"/>
      <c r="BY340" s="119" cm="1">
        <f t="array" ref="BY340">SUMPRODUCT($L341:$L349*BY341:BY349)</f>
        <v>1</v>
      </c>
      <c r="BZ340" s="197"/>
      <c r="CA340" s="119" cm="1">
        <f t="array" ref="CA340">SUMPRODUCT($L341:$L349*CA341:CA349)</f>
        <v>1</v>
      </c>
      <c r="CB340" s="197"/>
      <c r="CC340" s="119" cm="1">
        <f t="array" ref="CC340">SUMPRODUCT($L341:$L349*CC341:CC349)</f>
        <v>1</v>
      </c>
      <c r="CD340" s="197"/>
      <c r="CE340" s="119" cm="1">
        <f t="array" ref="CE340">SUMPRODUCT($L341:$L349*CE341:CE349)</f>
        <v>1</v>
      </c>
      <c r="CF340" s="197"/>
      <c r="CG340" s="119" cm="1">
        <f t="array" ref="CG340">SUMPRODUCT($L341:$L349*CG341:CG349)</f>
        <v>1</v>
      </c>
      <c r="CH340" s="197"/>
      <c r="CI340" s="119" cm="1">
        <f t="array" ref="CI340">SUMPRODUCT($L341:$L349*CI341:CI349)</f>
        <v>1</v>
      </c>
      <c r="CJ340" s="197"/>
      <c r="CK340" s="119" cm="1">
        <f t="array" ref="CK340">SUMPRODUCT($L341:$L349*CK341:CK349)</f>
        <v>1</v>
      </c>
      <c r="CL340" s="197"/>
      <c r="CM340" s="119" cm="1">
        <f t="array" ref="CM340">SUMPRODUCT($L341:$L349*CM341:CM349)</f>
        <v>1</v>
      </c>
    </row>
    <row r="341" spans="1:91" s="142" customFormat="1" ht="14.1" customHeight="1">
      <c r="A341" s="74">
        <f t="shared" si="8150"/>
        <v>479</v>
      </c>
      <c r="B341" s="173" t="s">
        <v>49</v>
      </c>
      <c r="C341" s="174"/>
      <c r="D341" s="140">
        <v>21</v>
      </c>
      <c r="E341" s="140">
        <v>21</v>
      </c>
      <c r="F341" s="175">
        <v>45283</v>
      </c>
      <c r="G341" s="175">
        <v>45303</v>
      </c>
      <c r="H341" s="144">
        <v>100</v>
      </c>
      <c r="I341" s="144">
        <v>100</v>
      </c>
      <c r="J341" s="145" t="s">
        <v>32</v>
      </c>
      <c r="K341" s="141">
        <f t="shared" ref="K341:K350" si="8395">IF(OR(F341="",G341="",H341=""),0,MIN(MAX(IF(F341&gt;$O$1,0,(((G341-F341)-(G341-$O$1))*(10/E341)/10)),0),1)*H341)</f>
        <v>100</v>
      </c>
      <c r="L341" s="55">
        <f t="shared" ref="L341:L349" si="8396">D341/$D$340</f>
        <v>0.125</v>
      </c>
      <c r="M341" s="147">
        <f t="shared" ref="M341:M350" si="8397">IF(OR(H341=0,K341=0),0,K341/H341)</f>
        <v>1</v>
      </c>
      <c r="N341" s="148">
        <f t="shared" ref="N341:N350" si="8398">IF(OR(H341=0,I341=0),0,I341/H341)</f>
        <v>1</v>
      </c>
      <c r="O341" s="149">
        <f t="shared" si="8370"/>
        <v>0</v>
      </c>
      <c r="P341" s="150"/>
      <c r="T341" s="194">
        <f t="shared" ref="T341:T350" si="8399">IF(OR($F341="",$G341="",$H341=""),0,MIN(MAX(IF($F341&gt;U$1,0,((($G341-$F341)-($G341-U$1))*(10/$E341)/10)),0),1)*$H341)</f>
        <v>0</v>
      </c>
      <c r="U341" s="147">
        <f t="shared" ref="U341:W350" si="8400">IF(OR($H341=0,T341=0),0,T341/$H341)</f>
        <v>0</v>
      </c>
      <c r="V341" s="194">
        <f t="shared" ref="V341:V350" si="8401">IF(OR($F341="",$G341="",$H341=""),0,MIN(MAX(IF($F341&gt;W$1,0,((($G341-$F341)-($G341-W$1))*(10/$E341)/10)),0),1)*$H341)</f>
        <v>0</v>
      </c>
      <c r="W341" s="147">
        <f t="shared" si="8400"/>
        <v>0</v>
      </c>
      <c r="X341" s="194">
        <f t="shared" ref="X341:X350" si="8402">IF(OR($F341="",$G341="",$H341=""),0,MIN(MAX(IF($F341&gt;Y$1,0,((($G341-$F341)-($G341-Y$1))*(10/$E341)/10)),0),1)*$H341)</f>
        <v>0</v>
      </c>
      <c r="Y341" s="147">
        <f t="shared" ref="Y341" si="8403">IF(OR($H341=0,X341=0),0,X341/$H341)</f>
        <v>0</v>
      </c>
      <c r="Z341" s="194">
        <f t="shared" ref="Z341:Z350" si="8404">IF(OR($F341="",$G341="",$H341=""),0,MIN(MAX(IF($F341&gt;AA$1,0,((($G341-$F341)-($G341-AA$1))*(10/$E341)/10)),0),1)*$H341)</f>
        <v>0</v>
      </c>
      <c r="AA341" s="147">
        <f t="shared" ref="AA341" si="8405">IF(OR($H341=0,Z341=0),0,Z341/$H341)</f>
        <v>0</v>
      </c>
      <c r="AB341" s="194">
        <f t="shared" ref="AB341:AB350" si="8406">IF(OR($F341="",$G341="",$H341=""),0,MIN(MAX(IF($F341&gt;AC$1,0,((($G341-$F341)-($G341-AC$1))*(10/$E341)/10)),0),1)*$H341)</f>
        <v>0</v>
      </c>
      <c r="AC341" s="147">
        <f t="shared" ref="AC341" si="8407">IF(OR($H341=0,AB341=0),0,AB341/$H341)</f>
        <v>0</v>
      </c>
      <c r="AD341" s="194">
        <f t="shared" ref="AD341:AD350" si="8408">IF(OR($F341="",$G341="",$H341=""),0,MIN(MAX(IF($F341&gt;AE$1,0,((($G341-$F341)-($G341-AE$1))*(10/$E341)/10)),0),1)*$H341)</f>
        <v>0</v>
      </c>
      <c r="AE341" s="147">
        <f t="shared" ref="AE341" si="8409">IF(OR($H341=0,AD341=0),0,AD341/$H341)</f>
        <v>0</v>
      </c>
      <c r="AF341" s="194">
        <f t="shared" ref="AF341:AF350" si="8410">IF(OR($F341="",$G341="",$H341=""),0,MIN(MAX(IF($F341&gt;AG$1,0,((($G341-$F341)-($G341-AG$1))*(10/$E341)/10)),0),1)*$H341)</f>
        <v>0</v>
      </c>
      <c r="AG341" s="147">
        <f t="shared" ref="AG341" si="8411">IF(OR($H341=0,AF341=0),0,AF341/$H341)</f>
        <v>0</v>
      </c>
      <c r="AH341" s="194">
        <f t="shared" ref="AH341:AH350" si="8412">IF(OR($F341="",$G341="",$H341=""),0,MIN(MAX(IF($F341&gt;AI$1,0,((($G341-$F341)-($G341-AI$1))*(10/$E341)/10)),0),1)*$H341)</f>
        <v>0</v>
      </c>
      <c r="AI341" s="147">
        <f t="shared" ref="AI341" si="8413">IF(OR($H341=0,AH341=0),0,AH341/$H341)</f>
        <v>0</v>
      </c>
      <c r="AJ341" s="194">
        <f t="shared" ref="AJ341:AJ350" si="8414">IF(OR($F341="",$G341="",$H341=""),0,MIN(MAX(IF($F341&gt;AK$1,0,((($G341-$F341)-($G341-AK$1))*(10/$E341)/10)),0),1)*$H341)</f>
        <v>0</v>
      </c>
      <c r="AK341" s="147">
        <f t="shared" ref="AK341" si="8415">IF(OR($H341=0,AJ341=0),0,AJ341/$H341)</f>
        <v>0</v>
      </c>
      <c r="AL341" s="194">
        <f t="shared" ref="AL341:AL350" si="8416">IF(OR($F341="",$G341="",$H341=""),0,MIN(MAX(IF($F341&gt;AM$1,0,((($G341-$F341)-($G341-AM$1))*(10/$E341)/10)),0),1)*$H341)</f>
        <v>0</v>
      </c>
      <c r="AM341" s="147">
        <f t="shared" ref="AM341" si="8417">IF(OR($H341=0,AL341=0),0,AL341/$H341)</f>
        <v>0</v>
      </c>
      <c r="AN341" s="194">
        <f t="shared" ref="AN341:AN350" si="8418">IF(OR($F341="",$G341="",$H341=""),0,MIN(MAX(IF($F341&gt;AO$1,0,((($G341-$F341)-($G341-AO$1))*(10/$E341)/10)),0),1)*$H341)</f>
        <v>28.571428571428569</v>
      </c>
      <c r="AO341" s="147">
        <f t="shared" ref="AO341" si="8419">IF(OR($H341=0,AN341=0),0,AN341/$H341)</f>
        <v>0.2857142857142857</v>
      </c>
      <c r="AP341" s="194">
        <f t="shared" ref="AP341:AP350" si="8420">IF(OR($F341="",$G341="",$H341=""),0,MIN(MAX(IF($F341&gt;AQ$1,0,((($G341-$F341)-($G341-AQ$1))*(10/$E341)/10)),0),1)*$H341)</f>
        <v>61.904761904761898</v>
      </c>
      <c r="AQ341" s="147">
        <f t="shared" ref="AQ341" si="8421">IF(OR($H341=0,AP341=0),0,AP341/$H341)</f>
        <v>0.61904761904761896</v>
      </c>
      <c r="AR341" s="194">
        <f t="shared" ref="AR341:AR350" si="8422">IF(OR($F341="",$G341="",$H341=""),0,MIN(MAX(IF($F341&gt;AS$1,0,((($G341-$F341)-($G341-AS$1))*(10/$E341)/10)),0),1)*$H341)</f>
        <v>95.238095238095227</v>
      </c>
      <c r="AS341" s="147">
        <f t="shared" ref="AS341" si="8423">IF(OR($H341=0,AR341=0),0,AR341/$H341)</f>
        <v>0.95238095238095222</v>
      </c>
      <c r="AT341" s="194">
        <f t="shared" ref="AT341:AT350" si="8424">IF(OR($F341="",$G341="",$H341=""),0,MIN(MAX(IF($F341&gt;AU$1,0,((($G341-$F341)-($G341-AU$1))*(10/$E341)/10)),0),1)*$H341)</f>
        <v>100</v>
      </c>
      <c r="AU341" s="147">
        <f t="shared" ref="AU341" si="8425">IF(OR($H341=0,AT341=0),0,AT341/$H341)</f>
        <v>1</v>
      </c>
      <c r="AV341" s="194">
        <f t="shared" ref="AV341:AV350" si="8426">IF(OR($F341="",$G341="",$H341=""),0,MIN(MAX(IF($F341&gt;AW$1,0,((($G341-$F341)-($G341-AW$1))*(10/$E341)/10)),0),1)*$H341)</f>
        <v>100</v>
      </c>
      <c r="AW341" s="147">
        <f t="shared" ref="AW341" si="8427">IF(OR($H341=0,AV341=0),0,AV341/$H341)</f>
        <v>1</v>
      </c>
      <c r="AX341" s="194">
        <f t="shared" ref="AX341:AX350" si="8428">IF(OR($F341="",$G341="",$H341=""),0,MIN(MAX(IF($F341&gt;AY$1,0,((($G341-$F341)-($G341-AY$1))*(10/$E341)/10)),0),1)*$H341)</f>
        <v>100</v>
      </c>
      <c r="AY341" s="147">
        <f t="shared" ref="AY341" si="8429">IF(OR($H341=0,AX341=0),0,AX341/$H341)</f>
        <v>1</v>
      </c>
      <c r="AZ341" s="194">
        <f t="shared" ref="AZ341:AZ350" si="8430">IF(OR($F341="",$G341="",$H341=""),0,MIN(MAX(IF($F341&gt;BA$1,0,((($G341-$F341)-($G341-BA$1))*(10/$E341)/10)),0),1)*$H341)</f>
        <v>100</v>
      </c>
      <c r="BA341" s="147">
        <f t="shared" ref="BA341" si="8431">IF(OR($H341=0,AZ341=0),0,AZ341/$H341)</f>
        <v>1</v>
      </c>
      <c r="BB341" s="194">
        <f t="shared" ref="BB341:BB350" si="8432">IF(OR($F341="",$G341="",$H341=""),0,MIN(MAX(IF($F341&gt;BC$1,0,((($G341-$F341)-($G341-BC$1))*(10/$E341)/10)),0),1)*$H341)</f>
        <v>100</v>
      </c>
      <c r="BC341" s="147">
        <f t="shared" ref="BC341" si="8433">IF(OR($H341=0,BB341=0),0,BB341/$H341)</f>
        <v>1</v>
      </c>
      <c r="BD341" s="194">
        <f t="shared" ref="BD341:BD350" si="8434">IF(OR($F341="",$G341="",$H341=""),0,MIN(MAX(IF($F341&gt;BE$1,0,((($G341-$F341)-($G341-BE$1))*(10/$E341)/10)),0),1)*$H341)</f>
        <v>100</v>
      </c>
      <c r="BE341" s="147">
        <f t="shared" ref="BE341" si="8435">IF(OR($H341=0,BD341=0),0,BD341/$H341)</f>
        <v>1</v>
      </c>
      <c r="BF341" s="194">
        <f t="shared" ref="BF341:BF350" si="8436">IF(OR($F341="",$G341="",$H341=""),0,MIN(MAX(IF($F341&gt;BG$1,0,((($G341-$F341)-($G341-BG$1))*(10/$E341)/10)),0),1)*$H341)</f>
        <v>100</v>
      </c>
      <c r="BG341" s="147">
        <f t="shared" ref="BG341" si="8437">IF(OR($H341=0,BF341=0),0,BF341/$H341)</f>
        <v>1</v>
      </c>
      <c r="BH341" s="194">
        <f t="shared" ref="BH341:BH350" si="8438">IF(OR($F341="",$G341="",$H341=""),0,MIN(MAX(IF($F341&gt;BI$1,0,((($G341-$F341)-($G341-BI$1))*(10/$E341)/10)),0),1)*$H341)</f>
        <v>100</v>
      </c>
      <c r="BI341" s="147">
        <f t="shared" ref="BI341" si="8439">IF(OR($H341=0,BH341=0),0,BH341/$H341)</f>
        <v>1</v>
      </c>
      <c r="BJ341" s="194">
        <f t="shared" ref="BJ341:BJ350" si="8440">IF(OR($F341="",$G341="",$H341=""),0,MIN(MAX(IF($F341&gt;BK$1,0,((($G341-$F341)-($G341-BK$1))*(10/$E341)/10)),0),1)*$H341)</f>
        <v>100</v>
      </c>
      <c r="BK341" s="147">
        <f t="shared" ref="BK341" si="8441">IF(OR($H341=0,BJ341=0),0,BJ341/$H341)</f>
        <v>1</v>
      </c>
      <c r="BL341" s="194">
        <f t="shared" ref="BL341:BL350" si="8442">IF(OR($F341="",$G341="",$H341=""),0,MIN(MAX(IF($F341&gt;BM$1,0,((($G341-$F341)-($G341-BM$1))*(10/$E341)/10)),0),1)*$H341)</f>
        <v>100</v>
      </c>
      <c r="BM341" s="147">
        <f t="shared" ref="BM341" si="8443">IF(OR($H341=0,BL341=0),0,BL341/$H341)</f>
        <v>1</v>
      </c>
      <c r="BN341" s="194">
        <f t="shared" ref="BN341:BN350" si="8444">IF(OR($F341="",$G341="",$H341=""),0,MIN(MAX(IF($F341&gt;BO$1,0,((($G341-$F341)-($G341-BO$1))*(10/$E341)/10)),0),1)*$H341)</f>
        <v>100</v>
      </c>
      <c r="BO341" s="147">
        <f t="shared" ref="BO341" si="8445">IF(OR($H341=0,BN341=0),0,BN341/$H341)</f>
        <v>1</v>
      </c>
      <c r="BP341" s="194">
        <f t="shared" ref="BP341:BP350" si="8446">IF(OR($F341="",$G341="",$H341=""),0,MIN(MAX(IF($F341&gt;BQ$1,0,((($G341-$F341)-($G341-BQ$1))*(10/$E341)/10)),0),1)*$H341)</f>
        <v>100</v>
      </c>
      <c r="BQ341" s="147">
        <f t="shared" ref="BQ341" si="8447">IF(OR($H341=0,BP341=0),0,BP341/$H341)</f>
        <v>1</v>
      </c>
      <c r="BR341" s="194">
        <f t="shared" ref="BR341:BR350" si="8448">IF(OR($F341="",$G341="",$H341=""),0,MIN(MAX(IF($F341&gt;BS$1,0,((($G341-$F341)-($G341-BS$1))*(10/$E341)/10)),0),1)*$H341)</f>
        <v>100</v>
      </c>
      <c r="BS341" s="147">
        <f t="shared" ref="BS341" si="8449">IF(OR($H341=0,BR341=0),0,BR341/$H341)</f>
        <v>1</v>
      </c>
      <c r="BT341" s="194">
        <f t="shared" ref="BT341:BT350" si="8450">IF(OR($F341="",$G341="",$H341=""),0,MIN(MAX(IF($F341&gt;BU$1,0,((($G341-$F341)-($G341-BU$1))*(10/$E341)/10)),0),1)*$H341)</f>
        <v>100</v>
      </c>
      <c r="BU341" s="147">
        <f t="shared" ref="BU341:BU350" si="8451">IF(OR($H341=0,BT341=0),0,BT341/$H341)</f>
        <v>1</v>
      </c>
      <c r="BV341" s="194">
        <f t="shared" ref="BV341:BV350" si="8452">IF(OR($F341="",$G341="",$H341=""),0,MIN(MAX(IF($F341&gt;BW$1,0,((($G341-$F341)-($G341-BW$1))*(10/$E341)/10)),0),1)*$H341)</f>
        <v>100</v>
      </c>
      <c r="BW341" s="147">
        <f t="shared" ref="BW341:BW350" si="8453">IF(OR($H341=0,BV341=0),0,BV341/$H341)</f>
        <v>1</v>
      </c>
      <c r="BX341" s="194">
        <f t="shared" ref="BX341:BX350" si="8454">IF(OR($F341="",$G341="",$H341=""),0,MIN(MAX(IF($F341&gt;BY$1,0,((($G341-$F341)-($G341-BY$1))*(10/$E341)/10)),0),1)*$H341)</f>
        <v>100</v>
      </c>
      <c r="BY341" s="147">
        <f t="shared" ref="BY341:BY350" si="8455">IF(OR($H341=0,BX341=0),0,BX341/$H341)</f>
        <v>1</v>
      </c>
      <c r="BZ341" s="194">
        <f t="shared" ref="BZ341:BZ350" si="8456">IF(OR($F341="",$G341="",$H341=""),0,MIN(MAX(IF($F341&gt;CA$1,0,((($G341-$F341)-($G341-CA$1))*(10/$E341)/10)),0),1)*$H341)</f>
        <v>100</v>
      </c>
      <c r="CA341" s="147">
        <f t="shared" ref="CA341:CA350" si="8457">IF(OR($H341=0,BZ341=0),0,BZ341/$H341)</f>
        <v>1</v>
      </c>
      <c r="CB341" s="194">
        <f t="shared" ref="CB341:CB350" si="8458">IF(OR($F341="",$G341="",$H341=""),0,MIN(MAX(IF($F341&gt;CC$1,0,((($G341-$F341)-($G341-CC$1))*(10/$E341)/10)),0),1)*$H341)</f>
        <v>100</v>
      </c>
      <c r="CC341" s="147">
        <f t="shared" ref="CC341:CC350" si="8459">IF(OR($H341=0,CB341=0),0,CB341/$H341)</f>
        <v>1</v>
      </c>
      <c r="CD341" s="194">
        <f t="shared" ref="CD341:CD350" si="8460">IF(OR($F341="",$G341="",$H341=""),0,MIN(MAX(IF($F341&gt;CE$1,0,((($G341-$F341)-($G341-CE$1))*(10/$E341)/10)),0),1)*$H341)</f>
        <v>100</v>
      </c>
      <c r="CE341" s="147">
        <f t="shared" ref="CE341:CE350" si="8461">IF(OR($H341=0,CD341=0),0,CD341/$H341)</f>
        <v>1</v>
      </c>
      <c r="CF341" s="194">
        <f t="shared" ref="CF341:CF350" si="8462">IF(OR($F341="",$G341="",$H341=""),0,MIN(MAX(IF($F341&gt;CG$1,0,((($G341-$F341)-($G341-CG$1))*(10/$E341)/10)),0),1)*$H341)</f>
        <v>100</v>
      </c>
      <c r="CG341" s="147">
        <f t="shared" ref="CG341:CG350" si="8463">IF(OR($H341=0,CF341=0),0,CF341/$H341)</f>
        <v>1</v>
      </c>
      <c r="CH341" s="194">
        <f t="shared" ref="CH341:CH350" si="8464">IF(OR($F341="",$G341="",$H341=""),0,MIN(MAX(IF($F341&gt;CI$1,0,((($G341-$F341)-($G341-CI$1))*(10/$E341)/10)),0),1)*$H341)</f>
        <v>100</v>
      </c>
      <c r="CI341" s="147">
        <f t="shared" ref="CI341:CI350" si="8465">IF(OR($H341=0,CH341=0),0,CH341/$H341)</f>
        <v>1</v>
      </c>
      <c r="CJ341" s="194">
        <f t="shared" ref="CJ341:CJ350" si="8466">IF(OR($F341="",$G341="",$H341=""),0,MIN(MAX(IF($F341&gt;CK$1,0,((($G341-$F341)-($G341-CK$1))*(10/$E341)/10)),0),1)*$H341)</f>
        <v>100</v>
      </c>
      <c r="CK341" s="147">
        <f t="shared" ref="CK341:CK350" si="8467">IF(OR($H341=0,CJ341=0),0,CJ341/$H341)</f>
        <v>1</v>
      </c>
      <c r="CL341" s="194">
        <f t="shared" ref="CL341:CL350" si="8468">IF(OR($F341="",$G341="",$H341=""),0,MIN(MAX(IF($F341&gt;CM$1,0,((($G341-$F341)-($G341-CM$1))*(10/$E341)/10)),0),1)*$H341)</f>
        <v>100</v>
      </c>
      <c r="CM341" s="147">
        <f t="shared" ref="CM341:CM350" si="8469">IF(OR($H341=0,CL341=0),0,CL341/$H341)</f>
        <v>1</v>
      </c>
    </row>
    <row r="342" spans="1:91" s="142" customFormat="1" ht="14.1" customHeight="1">
      <c r="A342" s="74">
        <f t="shared" si="8150"/>
        <v>480</v>
      </c>
      <c r="B342" s="173" t="s">
        <v>50</v>
      </c>
      <c r="C342" s="174"/>
      <c r="D342" s="140">
        <v>21</v>
      </c>
      <c r="E342" s="140">
        <v>21</v>
      </c>
      <c r="F342" s="175">
        <v>45286</v>
      </c>
      <c r="G342" s="175">
        <v>45306</v>
      </c>
      <c r="H342" s="144">
        <v>100</v>
      </c>
      <c r="I342" s="144">
        <v>100</v>
      </c>
      <c r="J342" s="145" t="s">
        <v>32</v>
      </c>
      <c r="K342" s="141">
        <f t="shared" si="8395"/>
        <v>100</v>
      </c>
      <c r="L342" s="55">
        <f t="shared" si="8396"/>
        <v>0.125</v>
      </c>
      <c r="M342" s="147">
        <f t="shared" si="8397"/>
        <v>1</v>
      </c>
      <c r="N342" s="148">
        <f t="shared" si="8398"/>
        <v>1</v>
      </c>
      <c r="O342" s="149">
        <f t="shared" si="8370"/>
        <v>0</v>
      </c>
      <c r="P342" s="150"/>
      <c r="T342" s="194">
        <f t="shared" si="8399"/>
        <v>0</v>
      </c>
      <c r="U342" s="147">
        <f t="shared" si="8400"/>
        <v>0</v>
      </c>
      <c r="V342" s="194">
        <f t="shared" si="8401"/>
        <v>0</v>
      </c>
      <c r="W342" s="147">
        <f t="shared" si="8400"/>
        <v>0</v>
      </c>
      <c r="X342" s="194">
        <f t="shared" si="8402"/>
        <v>0</v>
      </c>
      <c r="Y342" s="147">
        <f t="shared" ref="Y342" si="8470">IF(OR($H342=0,X342=0),0,X342/$H342)</f>
        <v>0</v>
      </c>
      <c r="Z342" s="194">
        <f t="shared" si="8404"/>
        <v>0</v>
      </c>
      <c r="AA342" s="147">
        <f t="shared" ref="AA342" si="8471">IF(OR($H342=0,Z342=0),0,Z342/$H342)</f>
        <v>0</v>
      </c>
      <c r="AB342" s="194">
        <f t="shared" si="8406"/>
        <v>0</v>
      </c>
      <c r="AC342" s="147">
        <f t="shared" ref="AC342" si="8472">IF(OR($H342=0,AB342=0),0,AB342/$H342)</f>
        <v>0</v>
      </c>
      <c r="AD342" s="194">
        <f t="shared" si="8408"/>
        <v>0</v>
      </c>
      <c r="AE342" s="147">
        <f t="shared" ref="AE342" si="8473">IF(OR($H342=0,AD342=0),0,AD342/$H342)</f>
        <v>0</v>
      </c>
      <c r="AF342" s="194">
        <f t="shared" si="8410"/>
        <v>0</v>
      </c>
      <c r="AG342" s="147">
        <f t="shared" ref="AG342" si="8474">IF(OR($H342=0,AF342=0),0,AF342/$H342)</f>
        <v>0</v>
      </c>
      <c r="AH342" s="194">
        <f t="shared" si="8412"/>
        <v>0</v>
      </c>
      <c r="AI342" s="147">
        <f t="shared" ref="AI342" si="8475">IF(OR($H342=0,AH342=0),0,AH342/$H342)</f>
        <v>0</v>
      </c>
      <c r="AJ342" s="194">
        <f t="shared" si="8414"/>
        <v>0</v>
      </c>
      <c r="AK342" s="147">
        <f t="shared" ref="AK342" si="8476">IF(OR($H342=0,AJ342=0),0,AJ342/$H342)</f>
        <v>0</v>
      </c>
      <c r="AL342" s="194">
        <f t="shared" si="8416"/>
        <v>0</v>
      </c>
      <c r="AM342" s="147">
        <f t="shared" ref="AM342" si="8477">IF(OR($H342=0,AL342=0),0,AL342/$H342)</f>
        <v>0</v>
      </c>
      <c r="AN342" s="194">
        <f t="shared" si="8418"/>
        <v>14.285714285714285</v>
      </c>
      <c r="AO342" s="147">
        <f t="shared" ref="AO342" si="8478">IF(OR($H342=0,AN342=0),0,AN342/$H342)</f>
        <v>0.14285714285714285</v>
      </c>
      <c r="AP342" s="194">
        <f t="shared" si="8420"/>
        <v>47.619047619047613</v>
      </c>
      <c r="AQ342" s="147">
        <f t="shared" ref="AQ342" si="8479">IF(OR($H342=0,AP342=0),0,AP342/$H342)</f>
        <v>0.47619047619047611</v>
      </c>
      <c r="AR342" s="194">
        <f t="shared" si="8422"/>
        <v>80.952380952380949</v>
      </c>
      <c r="AS342" s="147">
        <f t="shared" ref="AS342" si="8480">IF(OR($H342=0,AR342=0),0,AR342/$H342)</f>
        <v>0.80952380952380953</v>
      </c>
      <c r="AT342" s="194">
        <f t="shared" si="8424"/>
        <v>100</v>
      </c>
      <c r="AU342" s="147">
        <f t="shared" ref="AU342" si="8481">IF(OR($H342=0,AT342=0),0,AT342/$H342)</f>
        <v>1</v>
      </c>
      <c r="AV342" s="194">
        <f t="shared" si="8426"/>
        <v>100</v>
      </c>
      <c r="AW342" s="147">
        <f t="shared" ref="AW342" si="8482">IF(OR($H342=0,AV342=0),0,AV342/$H342)</f>
        <v>1</v>
      </c>
      <c r="AX342" s="194">
        <f t="shared" si="8428"/>
        <v>100</v>
      </c>
      <c r="AY342" s="147">
        <f t="shared" ref="AY342" si="8483">IF(OR($H342=0,AX342=0),0,AX342/$H342)</f>
        <v>1</v>
      </c>
      <c r="AZ342" s="194">
        <f t="shared" si="8430"/>
        <v>100</v>
      </c>
      <c r="BA342" s="147">
        <f t="shared" ref="BA342" si="8484">IF(OR($H342=0,AZ342=0),0,AZ342/$H342)</f>
        <v>1</v>
      </c>
      <c r="BB342" s="194">
        <f t="shared" si="8432"/>
        <v>100</v>
      </c>
      <c r="BC342" s="147">
        <f t="shared" ref="BC342" si="8485">IF(OR($H342=0,BB342=0),0,BB342/$H342)</f>
        <v>1</v>
      </c>
      <c r="BD342" s="194">
        <f t="shared" si="8434"/>
        <v>100</v>
      </c>
      <c r="BE342" s="147">
        <f t="shared" ref="BE342" si="8486">IF(OR($H342=0,BD342=0),0,BD342/$H342)</f>
        <v>1</v>
      </c>
      <c r="BF342" s="194">
        <f t="shared" si="8436"/>
        <v>100</v>
      </c>
      <c r="BG342" s="147">
        <f t="shared" ref="BG342" si="8487">IF(OR($H342=0,BF342=0),0,BF342/$H342)</f>
        <v>1</v>
      </c>
      <c r="BH342" s="194">
        <f t="shared" si="8438"/>
        <v>100</v>
      </c>
      <c r="BI342" s="147">
        <f t="shared" ref="BI342" si="8488">IF(OR($H342=0,BH342=0),0,BH342/$H342)</f>
        <v>1</v>
      </c>
      <c r="BJ342" s="194">
        <f t="shared" si="8440"/>
        <v>100</v>
      </c>
      <c r="BK342" s="147">
        <f t="shared" ref="BK342" si="8489">IF(OR($H342=0,BJ342=0),0,BJ342/$H342)</f>
        <v>1</v>
      </c>
      <c r="BL342" s="194">
        <f t="shared" si="8442"/>
        <v>100</v>
      </c>
      <c r="BM342" s="147">
        <f t="shared" ref="BM342" si="8490">IF(OR($H342=0,BL342=0),0,BL342/$H342)</f>
        <v>1</v>
      </c>
      <c r="BN342" s="194">
        <f t="shared" si="8444"/>
        <v>100</v>
      </c>
      <c r="BO342" s="147">
        <f t="shared" ref="BO342" si="8491">IF(OR($H342=0,BN342=0),0,BN342/$H342)</f>
        <v>1</v>
      </c>
      <c r="BP342" s="194">
        <f t="shared" si="8446"/>
        <v>100</v>
      </c>
      <c r="BQ342" s="147">
        <f t="shared" ref="BQ342" si="8492">IF(OR($H342=0,BP342=0),0,BP342/$H342)</f>
        <v>1</v>
      </c>
      <c r="BR342" s="194">
        <f t="shared" si="8448"/>
        <v>100</v>
      </c>
      <c r="BS342" s="147">
        <f t="shared" ref="BS342" si="8493">IF(OR($H342=0,BR342=0),0,BR342/$H342)</f>
        <v>1</v>
      </c>
      <c r="BT342" s="194">
        <f t="shared" si="8450"/>
        <v>100</v>
      </c>
      <c r="BU342" s="147">
        <f t="shared" si="8451"/>
        <v>1</v>
      </c>
      <c r="BV342" s="194">
        <f t="shared" si="8452"/>
        <v>100</v>
      </c>
      <c r="BW342" s="147">
        <f t="shared" si="8453"/>
        <v>1</v>
      </c>
      <c r="BX342" s="194">
        <f t="shared" si="8454"/>
        <v>100</v>
      </c>
      <c r="BY342" s="147">
        <f t="shared" si="8455"/>
        <v>1</v>
      </c>
      <c r="BZ342" s="194">
        <f t="shared" si="8456"/>
        <v>100</v>
      </c>
      <c r="CA342" s="147">
        <f t="shared" si="8457"/>
        <v>1</v>
      </c>
      <c r="CB342" s="194">
        <f t="shared" si="8458"/>
        <v>100</v>
      </c>
      <c r="CC342" s="147">
        <f t="shared" si="8459"/>
        <v>1</v>
      </c>
      <c r="CD342" s="194">
        <f t="shared" si="8460"/>
        <v>100</v>
      </c>
      <c r="CE342" s="147">
        <f t="shared" si="8461"/>
        <v>1</v>
      </c>
      <c r="CF342" s="194">
        <f t="shared" si="8462"/>
        <v>100</v>
      </c>
      <c r="CG342" s="147">
        <f t="shared" si="8463"/>
        <v>1</v>
      </c>
      <c r="CH342" s="194">
        <f t="shared" si="8464"/>
        <v>100</v>
      </c>
      <c r="CI342" s="147">
        <f t="shared" si="8465"/>
        <v>1</v>
      </c>
      <c r="CJ342" s="194">
        <f t="shared" si="8466"/>
        <v>100</v>
      </c>
      <c r="CK342" s="147">
        <f t="shared" si="8467"/>
        <v>1</v>
      </c>
      <c r="CL342" s="194">
        <f t="shared" si="8468"/>
        <v>100</v>
      </c>
      <c r="CM342" s="147">
        <f t="shared" si="8469"/>
        <v>1</v>
      </c>
    </row>
    <row r="343" spans="1:91" s="142" customFormat="1" ht="14.1" customHeight="1">
      <c r="A343" s="74">
        <f t="shared" si="8150"/>
        <v>481</v>
      </c>
      <c r="B343" s="173" t="s">
        <v>51</v>
      </c>
      <c r="C343" s="174"/>
      <c r="D343" s="140">
        <v>21</v>
      </c>
      <c r="E343" s="140">
        <v>21</v>
      </c>
      <c r="F343" s="175">
        <v>45287</v>
      </c>
      <c r="G343" s="175">
        <v>45307</v>
      </c>
      <c r="H343" s="144">
        <v>100</v>
      </c>
      <c r="I343" s="144">
        <v>100</v>
      </c>
      <c r="J343" s="145" t="s">
        <v>32</v>
      </c>
      <c r="K343" s="141">
        <f t="shared" si="8395"/>
        <v>100</v>
      </c>
      <c r="L343" s="55">
        <f t="shared" si="8396"/>
        <v>0.125</v>
      </c>
      <c r="M343" s="147">
        <f t="shared" si="8397"/>
        <v>1</v>
      </c>
      <c r="N343" s="148">
        <f t="shared" si="8398"/>
        <v>1</v>
      </c>
      <c r="O343" s="149">
        <f t="shared" si="8370"/>
        <v>0</v>
      </c>
      <c r="P343" s="150"/>
      <c r="T343" s="194">
        <f t="shared" si="8399"/>
        <v>0</v>
      </c>
      <c r="U343" s="147">
        <f t="shared" si="8400"/>
        <v>0</v>
      </c>
      <c r="V343" s="194">
        <f t="shared" si="8401"/>
        <v>0</v>
      </c>
      <c r="W343" s="147">
        <f t="shared" si="8400"/>
        <v>0</v>
      </c>
      <c r="X343" s="194">
        <f t="shared" si="8402"/>
        <v>0</v>
      </c>
      <c r="Y343" s="147">
        <f t="shared" ref="Y343" si="8494">IF(OR($H343=0,X343=0),0,X343/$H343)</f>
        <v>0</v>
      </c>
      <c r="Z343" s="194">
        <f t="shared" si="8404"/>
        <v>0</v>
      </c>
      <c r="AA343" s="147">
        <f t="shared" ref="AA343" si="8495">IF(OR($H343=0,Z343=0),0,Z343/$H343)</f>
        <v>0</v>
      </c>
      <c r="AB343" s="194">
        <f t="shared" si="8406"/>
        <v>0</v>
      </c>
      <c r="AC343" s="147">
        <f t="shared" ref="AC343" si="8496">IF(OR($H343=0,AB343=0),0,AB343/$H343)</f>
        <v>0</v>
      </c>
      <c r="AD343" s="194">
        <f t="shared" si="8408"/>
        <v>0</v>
      </c>
      <c r="AE343" s="147">
        <f t="shared" ref="AE343" si="8497">IF(OR($H343=0,AD343=0),0,AD343/$H343)</f>
        <v>0</v>
      </c>
      <c r="AF343" s="194">
        <f t="shared" si="8410"/>
        <v>0</v>
      </c>
      <c r="AG343" s="147">
        <f t="shared" ref="AG343" si="8498">IF(OR($H343=0,AF343=0),0,AF343/$H343)</f>
        <v>0</v>
      </c>
      <c r="AH343" s="194">
        <f t="shared" si="8412"/>
        <v>0</v>
      </c>
      <c r="AI343" s="147">
        <f t="shared" ref="AI343" si="8499">IF(OR($H343=0,AH343=0),0,AH343/$H343)</f>
        <v>0</v>
      </c>
      <c r="AJ343" s="194">
        <f t="shared" si="8414"/>
        <v>0</v>
      </c>
      <c r="AK343" s="147">
        <f t="shared" ref="AK343" si="8500">IF(OR($H343=0,AJ343=0),0,AJ343/$H343)</f>
        <v>0</v>
      </c>
      <c r="AL343" s="194">
        <f t="shared" si="8416"/>
        <v>0</v>
      </c>
      <c r="AM343" s="147">
        <f t="shared" ref="AM343" si="8501">IF(OR($H343=0,AL343=0),0,AL343/$H343)</f>
        <v>0</v>
      </c>
      <c r="AN343" s="194">
        <f t="shared" si="8418"/>
        <v>9.5238095238095237</v>
      </c>
      <c r="AO343" s="147">
        <f t="shared" ref="AO343" si="8502">IF(OR($H343=0,AN343=0),0,AN343/$H343)</f>
        <v>9.5238095238095233E-2</v>
      </c>
      <c r="AP343" s="194">
        <f t="shared" si="8420"/>
        <v>42.857142857142854</v>
      </c>
      <c r="AQ343" s="147">
        <f t="shared" ref="AQ343" si="8503">IF(OR($H343=0,AP343=0),0,AP343/$H343)</f>
        <v>0.42857142857142855</v>
      </c>
      <c r="AR343" s="194">
        <f t="shared" si="8422"/>
        <v>76.19047619047619</v>
      </c>
      <c r="AS343" s="147">
        <f t="shared" ref="AS343" si="8504">IF(OR($H343=0,AR343=0),0,AR343/$H343)</f>
        <v>0.76190476190476186</v>
      </c>
      <c r="AT343" s="194">
        <f t="shared" si="8424"/>
        <v>100</v>
      </c>
      <c r="AU343" s="147">
        <f t="shared" ref="AU343" si="8505">IF(OR($H343=0,AT343=0),0,AT343/$H343)</f>
        <v>1</v>
      </c>
      <c r="AV343" s="194">
        <f t="shared" si="8426"/>
        <v>100</v>
      </c>
      <c r="AW343" s="147">
        <f t="shared" ref="AW343" si="8506">IF(OR($H343=0,AV343=0),0,AV343/$H343)</f>
        <v>1</v>
      </c>
      <c r="AX343" s="194">
        <f t="shared" si="8428"/>
        <v>100</v>
      </c>
      <c r="AY343" s="147">
        <f t="shared" ref="AY343" si="8507">IF(OR($H343=0,AX343=0),0,AX343/$H343)</f>
        <v>1</v>
      </c>
      <c r="AZ343" s="194">
        <f t="shared" si="8430"/>
        <v>100</v>
      </c>
      <c r="BA343" s="147">
        <f t="shared" ref="BA343" si="8508">IF(OR($H343=0,AZ343=0),0,AZ343/$H343)</f>
        <v>1</v>
      </c>
      <c r="BB343" s="194">
        <f t="shared" si="8432"/>
        <v>100</v>
      </c>
      <c r="BC343" s="147">
        <f t="shared" ref="BC343" si="8509">IF(OR($H343=0,BB343=0),0,BB343/$H343)</f>
        <v>1</v>
      </c>
      <c r="BD343" s="194">
        <f t="shared" si="8434"/>
        <v>100</v>
      </c>
      <c r="BE343" s="147">
        <f t="shared" ref="BE343" si="8510">IF(OR($H343=0,BD343=0),0,BD343/$H343)</f>
        <v>1</v>
      </c>
      <c r="BF343" s="194">
        <f t="shared" si="8436"/>
        <v>100</v>
      </c>
      <c r="BG343" s="147">
        <f t="shared" ref="BG343" si="8511">IF(OR($H343=0,BF343=0),0,BF343/$H343)</f>
        <v>1</v>
      </c>
      <c r="BH343" s="194">
        <f t="shared" si="8438"/>
        <v>100</v>
      </c>
      <c r="BI343" s="147">
        <f t="shared" ref="BI343" si="8512">IF(OR($H343=0,BH343=0),0,BH343/$H343)</f>
        <v>1</v>
      </c>
      <c r="BJ343" s="194">
        <f t="shared" si="8440"/>
        <v>100</v>
      </c>
      <c r="BK343" s="147">
        <f t="shared" ref="BK343" si="8513">IF(OR($H343=0,BJ343=0),0,BJ343/$H343)</f>
        <v>1</v>
      </c>
      <c r="BL343" s="194">
        <f t="shared" si="8442"/>
        <v>100</v>
      </c>
      <c r="BM343" s="147">
        <f t="shared" ref="BM343" si="8514">IF(OR($H343=0,BL343=0),0,BL343/$H343)</f>
        <v>1</v>
      </c>
      <c r="BN343" s="194">
        <f t="shared" si="8444"/>
        <v>100</v>
      </c>
      <c r="BO343" s="147">
        <f t="shared" ref="BO343" si="8515">IF(OR($H343=0,BN343=0),0,BN343/$H343)</f>
        <v>1</v>
      </c>
      <c r="BP343" s="194">
        <f t="shared" si="8446"/>
        <v>100</v>
      </c>
      <c r="BQ343" s="147">
        <f t="shared" ref="BQ343" si="8516">IF(OR($H343=0,BP343=0),0,BP343/$H343)</f>
        <v>1</v>
      </c>
      <c r="BR343" s="194">
        <f t="shared" si="8448"/>
        <v>100</v>
      </c>
      <c r="BS343" s="147">
        <f t="shared" ref="BS343" si="8517">IF(OR($H343=0,BR343=0),0,BR343/$H343)</f>
        <v>1</v>
      </c>
      <c r="BT343" s="194">
        <f t="shared" si="8450"/>
        <v>100</v>
      </c>
      <c r="BU343" s="147">
        <f t="shared" si="8451"/>
        <v>1</v>
      </c>
      <c r="BV343" s="194">
        <f t="shared" si="8452"/>
        <v>100</v>
      </c>
      <c r="BW343" s="147">
        <f t="shared" si="8453"/>
        <v>1</v>
      </c>
      <c r="BX343" s="194">
        <f t="shared" si="8454"/>
        <v>100</v>
      </c>
      <c r="BY343" s="147">
        <f t="shared" si="8455"/>
        <v>1</v>
      </c>
      <c r="BZ343" s="194">
        <f t="shared" si="8456"/>
        <v>100</v>
      </c>
      <c r="CA343" s="147">
        <f t="shared" si="8457"/>
        <v>1</v>
      </c>
      <c r="CB343" s="194">
        <f t="shared" si="8458"/>
        <v>100</v>
      </c>
      <c r="CC343" s="147">
        <f t="shared" si="8459"/>
        <v>1</v>
      </c>
      <c r="CD343" s="194">
        <f t="shared" si="8460"/>
        <v>100</v>
      </c>
      <c r="CE343" s="147">
        <f t="shared" si="8461"/>
        <v>1</v>
      </c>
      <c r="CF343" s="194">
        <f t="shared" si="8462"/>
        <v>100</v>
      </c>
      <c r="CG343" s="147">
        <f t="shared" si="8463"/>
        <v>1</v>
      </c>
      <c r="CH343" s="194">
        <f t="shared" si="8464"/>
        <v>100</v>
      </c>
      <c r="CI343" s="147">
        <f t="shared" si="8465"/>
        <v>1</v>
      </c>
      <c r="CJ343" s="194">
        <f t="shared" si="8466"/>
        <v>100</v>
      </c>
      <c r="CK343" s="147">
        <f t="shared" si="8467"/>
        <v>1</v>
      </c>
      <c r="CL343" s="194">
        <f t="shared" si="8468"/>
        <v>100</v>
      </c>
      <c r="CM343" s="147">
        <f t="shared" si="8469"/>
        <v>1</v>
      </c>
    </row>
    <row r="344" spans="1:91" s="142" customFormat="1" ht="14.1" customHeight="1">
      <c r="A344" s="74">
        <f t="shared" si="8150"/>
        <v>482</v>
      </c>
      <c r="B344" s="173" t="s">
        <v>53</v>
      </c>
      <c r="C344" s="174"/>
      <c r="D344" s="140">
        <v>21</v>
      </c>
      <c r="E344" s="140">
        <v>21</v>
      </c>
      <c r="F344" s="175">
        <v>45290</v>
      </c>
      <c r="G344" s="175">
        <v>45310</v>
      </c>
      <c r="H344" s="144">
        <v>100</v>
      </c>
      <c r="I344" s="144">
        <v>100</v>
      </c>
      <c r="J344" s="145" t="s">
        <v>32</v>
      </c>
      <c r="K344" s="141">
        <f t="shared" si="8395"/>
        <v>100</v>
      </c>
      <c r="L344" s="55">
        <f t="shared" si="8396"/>
        <v>0.125</v>
      </c>
      <c r="M344" s="147">
        <f t="shared" si="8397"/>
        <v>1</v>
      </c>
      <c r="N344" s="148">
        <f t="shared" si="8398"/>
        <v>1</v>
      </c>
      <c r="O344" s="149">
        <f t="shared" si="8370"/>
        <v>0</v>
      </c>
      <c r="P344" s="150"/>
      <c r="T344" s="194">
        <f t="shared" si="8399"/>
        <v>0</v>
      </c>
      <c r="U344" s="147">
        <f t="shared" si="8400"/>
        <v>0</v>
      </c>
      <c r="V344" s="194">
        <f t="shared" si="8401"/>
        <v>0</v>
      </c>
      <c r="W344" s="147">
        <f t="shared" si="8400"/>
        <v>0</v>
      </c>
      <c r="X344" s="194">
        <f t="shared" si="8402"/>
        <v>0</v>
      </c>
      <c r="Y344" s="147">
        <f t="shared" ref="Y344" si="8518">IF(OR($H344=0,X344=0),0,X344/$H344)</f>
        <v>0</v>
      </c>
      <c r="Z344" s="194">
        <f t="shared" si="8404"/>
        <v>0</v>
      </c>
      <c r="AA344" s="147">
        <f t="shared" ref="AA344" si="8519">IF(OR($H344=0,Z344=0),0,Z344/$H344)</f>
        <v>0</v>
      </c>
      <c r="AB344" s="194">
        <f t="shared" si="8406"/>
        <v>0</v>
      </c>
      <c r="AC344" s="147">
        <f t="shared" ref="AC344" si="8520">IF(OR($H344=0,AB344=0),0,AB344/$H344)</f>
        <v>0</v>
      </c>
      <c r="AD344" s="194">
        <f t="shared" si="8408"/>
        <v>0</v>
      </c>
      <c r="AE344" s="147">
        <f t="shared" ref="AE344" si="8521">IF(OR($H344=0,AD344=0),0,AD344/$H344)</f>
        <v>0</v>
      </c>
      <c r="AF344" s="194">
        <f t="shared" si="8410"/>
        <v>0</v>
      </c>
      <c r="AG344" s="147">
        <f t="shared" ref="AG344" si="8522">IF(OR($H344=0,AF344=0),0,AF344/$H344)</f>
        <v>0</v>
      </c>
      <c r="AH344" s="194">
        <f t="shared" si="8412"/>
        <v>0</v>
      </c>
      <c r="AI344" s="147">
        <f t="shared" ref="AI344" si="8523">IF(OR($H344=0,AH344=0),0,AH344/$H344)</f>
        <v>0</v>
      </c>
      <c r="AJ344" s="194">
        <f t="shared" si="8414"/>
        <v>0</v>
      </c>
      <c r="AK344" s="147">
        <f t="shared" ref="AK344" si="8524">IF(OR($H344=0,AJ344=0),0,AJ344/$H344)</f>
        <v>0</v>
      </c>
      <c r="AL344" s="194">
        <f t="shared" si="8416"/>
        <v>0</v>
      </c>
      <c r="AM344" s="147">
        <f t="shared" ref="AM344" si="8525">IF(OR($H344=0,AL344=0),0,AL344/$H344)</f>
        <v>0</v>
      </c>
      <c r="AN344" s="194">
        <f t="shared" si="8418"/>
        <v>0</v>
      </c>
      <c r="AO344" s="147">
        <f t="shared" ref="AO344" si="8526">IF(OR($H344=0,AN344=0),0,AN344/$H344)</f>
        <v>0</v>
      </c>
      <c r="AP344" s="194">
        <f t="shared" si="8420"/>
        <v>28.571428571428569</v>
      </c>
      <c r="AQ344" s="147">
        <f t="shared" ref="AQ344" si="8527">IF(OR($H344=0,AP344=0),0,AP344/$H344)</f>
        <v>0.2857142857142857</v>
      </c>
      <c r="AR344" s="194">
        <f t="shared" si="8422"/>
        <v>61.904761904761898</v>
      </c>
      <c r="AS344" s="147">
        <f t="shared" ref="AS344" si="8528">IF(OR($H344=0,AR344=0),0,AR344/$H344)</f>
        <v>0.61904761904761896</v>
      </c>
      <c r="AT344" s="194">
        <f t="shared" si="8424"/>
        <v>95.238095238095227</v>
      </c>
      <c r="AU344" s="147">
        <f t="shared" ref="AU344" si="8529">IF(OR($H344=0,AT344=0),0,AT344/$H344)</f>
        <v>0.95238095238095222</v>
      </c>
      <c r="AV344" s="194">
        <f t="shared" si="8426"/>
        <v>100</v>
      </c>
      <c r="AW344" s="147">
        <f t="shared" ref="AW344" si="8530">IF(OR($H344=0,AV344=0),0,AV344/$H344)</f>
        <v>1</v>
      </c>
      <c r="AX344" s="194">
        <f t="shared" si="8428"/>
        <v>100</v>
      </c>
      <c r="AY344" s="147">
        <f t="shared" ref="AY344" si="8531">IF(OR($H344=0,AX344=0),0,AX344/$H344)</f>
        <v>1</v>
      </c>
      <c r="AZ344" s="194">
        <f t="shared" si="8430"/>
        <v>100</v>
      </c>
      <c r="BA344" s="147">
        <f t="shared" ref="BA344" si="8532">IF(OR($H344=0,AZ344=0),0,AZ344/$H344)</f>
        <v>1</v>
      </c>
      <c r="BB344" s="194">
        <f t="shared" si="8432"/>
        <v>100</v>
      </c>
      <c r="BC344" s="147">
        <f t="shared" ref="BC344" si="8533">IF(OR($H344=0,BB344=0),0,BB344/$H344)</f>
        <v>1</v>
      </c>
      <c r="BD344" s="194">
        <f t="shared" si="8434"/>
        <v>100</v>
      </c>
      <c r="BE344" s="147">
        <f t="shared" ref="BE344" si="8534">IF(OR($H344=0,BD344=0),0,BD344/$H344)</f>
        <v>1</v>
      </c>
      <c r="BF344" s="194">
        <f t="shared" si="8436"/>
        <v>100</v>
      </c>
      <c r="BG344" s="147">
        <f t="shared" ref="BG344" si="8535">IF(OR($H344=0,BF344=0),0,BF344/$H344)</f>
        <v>1</v>
      </c>
      <c r="BH344" s="194">
        <f t="shared" si="8438"/>
        <v>100</v>
      </c>
      <c r="BI344" s="147">
        <f t="shared" ref="BI344" si="8536">IF(OR($H344=0,BH344=0),0,BH344/$H344)</f>
        <v>1</v>
      </c>
      <c r="BJ344" s="194">
        <f t="shared" si="8440"/>
        <v>100</v>
      </c>
      <c r="BK344" s="147">
        <f t="shared" ref="BK344" si="8537">IF(OR($H344=0,BJ344=0),0,BJ344/$H344)</f>
        <v>1</v>
      </c>
      <c r="BL344" s="194">
        <f t="shared" si="8442"/>
        <v>100</v>
      </c>
      <c r="BM344" s="147">
        <f t="shared" ref="BM344" si="8538">IF(OR($H344=0,BL344=0),0,BL344/$H344)</f>
        <v>1</v>
      </c>
      <c r="BN344" s="194">
        <f t="shared" si="8444"/>
        <v>100</v>
      </c>
      <c r="BO344" s="147">
        <f t="shared" ref="BO344" si="8539">IF(OR($H344=0,BN344=0),0,BN344/$H344)</f>
        <v>1</v>
      </c>
      <c r="BP344" s="194">
        <f t="shared" si="8446"/>
        <v>100</v>
      </c>
      <c r="BQ344" s="147">
        <f t="shared" ref="BQ344" si="8540">IF(OR($H344=0,BP344=0),0,BP344/$H344)</f>
        <v>1</v>
      </c>
      <c r="BR344" s="194">
        <f t="shared" si="8448"/>
        <v>100</v>
      </c>
      <c r="BS344" s="147">
        <f t="shared" ref="BS344" si="8541">IF(OR($H344=0,BR344=0),0,BR344/$H344)</f>
        <v>1</v>
      </c>
      <c r="BT344" s="194">
        <f t="shared" si="8450"/>
        <v>100</v>
      </c>
      <c r="BU344" s="147">
        <f t="shared" si="8451"/>
        <v>1</v>
      </c>
      <c r="BV344" s="194">
        <f t="shared" si="8452"/>
        <v>100</v>
      </c>
      <c r="BW344" s="147">
        <f t="shared" si="8453"/>
        <v>1</v>
      </c>
      <c r="BX344" s="194">
        <f t="shared" si="8454"/>
        <v>100</v>
      </c>
      <c r="BY344" s="147">
        <f t="shared" si="8455"/>
        <v>1</v>
      </c>
      <c r="BZ344" s="194">
        <f t="shared" si="8456"/>
        <v>100</v>
      </c>
      <c r="CA344" s="147">
        <f t="shared" si="8457"/>
        <v>1</v>
      </c>
      <c r="CB344" s="194">
        <f t="shared" si="8458"/>
        <v>100</v>
      </c>
      <c r="CC344" s="147">
        <f t="shared" si="8459"/>
        <v>1</v>
      </c>
      <c r="CD344" s="194">
        <f t="shared" si="8460"/>
        <v>100</v>
      </c>
      <c r="CE344" s="147">
        <f t="shared" si="8461"/>
        <v>1</v>
      </c>
      <c r="CF344" s="194">
        <f t="shared" si="8462"/>
        <v>100</v>
      </c>
      <c r="CG344" s="147">
        <f t="shared" si="8463"/>
        <v>1</v>
      </c>
      <c r="CH344" s="194">
        <f t="shared" si="8464"/>
        <v>100</v>
      </c>
      <c r="CI344" s="147">
        <f t="shared" si="8465"/>
        <v>1</v>
      </c>
      <c r="CJ344" s="194">
        <f t="shared" si="8466"/>
        <v>100</v>
      </c>
      <c r="CK344" s="147">
        <f t="shared" si="8467"/>
        <v>1</v>
      </c>
      <c r="CL344" s="194">
        <f t="shared" si="8468"/>
        <v>100</v>
      </c>
      <c r="CM344" s="147">
        <f t="shared" si="8469"/>
        <v>1</v>
      </c>
    </row>
    <row r="345" spans="1:91" s="142" customFormat="1" ht="14.1" customHeight="1">
      <c r="A345" s="74">
        <f t="shared" si="8150"/>
        <v>483</v>
      </c>
      <c r="B345" s="173" t="s">
        <v>54</v>
      </c>
      <c r="C345" s="174"/>
      <c r="D345" s="140">
        <v>21</v>
      </c>
      <c r="E345" s="140">
        <v>21</v>
      </c>
      <c r="F345" s="175">
        <v>45294</v>
      </c>
      <c r="G345" s="175">
        <v>45314</v>
      </c>
      <c r="H345" s="144">
        <v>100</v>
      </c>
      <c r="I345" s="144">
        <v>100</v>
      </c>
      <c r="J345" s="145" t="s">
        <v>32</v>
      </c>
      <c r="K345" s="141">
        <f t="shared" si="8395"/>
        <v>100</v>
      </c>
      <c r="L345" s="55">
        <f t="shared" si="8396"/>
        <v>0.125</v>
      </c>
      <c r="M345" s="147">
        <f t="shared" si="8397"/>
        <v>1</v>
      </c>
      <c r="N345" s="148">
        <f t="shared" si="8398"/>
        <v>1</v>
      </c>
      <c r="O345" s="149">
        <f t="shared" si="8370"/>
        <v>0</v>
      </c>
      <c r="P345" s="150"/>
      <c r="T345" s="194">
        <f t="shared" si="8399"/>
        <v>0</v>
      </c>
      <c r="U345" s="147">
        <f t="shared" si="8400"/>
        <v>0</v>
      </c>
      <c r="V345" s="194">
        <f t="shared" si="8401"/>
        <v>0</v>
      </c>
      <c r="W345" s="147">
        <f t="shared" si="8400"/>
        <v>0</v>
      </c>
      <c r="X345" s="194">
        <f t="shared" si="8402"/>
        <v>0</v>
      </c>
      <c r="Y345" s="147">
        <f t="shared" ref="Y345" si="8542">IF(OR($H345=0,X345=0),0,X345/$H345)</f>
        <v>0</v>
      </c>
      <c r="Z345" s="194">
        <f t="shared" si="8404"/>
        <v>0</v>
      </c>
      <c r="AA345" s="147">
        <f t="shared" ref="AA345" si="8543">IF(OR($H345=0,Z345=0),0,Z345/$H345)</f>
        <v>0</v>
      </c>
      <c r="AB345" s="194">
        <f t="shared" si="8406"/>
        <v>0</v>
      </c>
      <c r="AC345" s="147">
        <f t="shared" ref="AC345" si="8544">IF(OR($H345=0,AB345=0),0,AB345/$H345)</f>
        <v>0</v>
      </c>
      <c r="AD345" s="194">
        <f t="shared" si="8408"/>
        <v>0</v>
      </c>
      <c r="AE345" s="147">
        <f t="shared" ref="AE345" si="8545">IF(OR($H345=0,AD345=0),0,AD345/$H345)</f>
        <v>0</v>
      </c>
      <c r="AF345" s="194">
        <f t="shared" si="8410"/>
        <v>0</v>
      </c>
      <c r="AG345" s="147">
        <f t="shared" ref="AG345" si="8546">IF(OR($H345=0,AF345=0),0,AF345/$H345)</f>
        <v>0</v>
      </c>
      <c r="AH345" s="194">
        <f t="shared" si="8412"/>
        <v>0</v>
      </c>
      <c r="AI345" s="147">
        <f t="shared" ref="AI345" si="8547">IF(OR($H345=0,AH345=0),0,AH345/$H345)</f>
        <v>0</v>
      </c>
      <c r="AJ345" s="194">
        <f t="shared" si="8414"/>
        <v>0</v>
      </c>
      <c r="AK345" s="147">
        <f t="shared" ref="AK345" si="8548">IF(OR($H345=0,AJ345=0),0,AJ345/$H345)</f>
        <v>0</v>
      </c>
      <c r="AL345" s="194">
        <f t="shared" si="8416"/>
        <v>0</v>
      </c>
      <c r="AM345" s="147">
        <f t="shared" ref="AM345" si="8549">IF(OR($H345=0,AL345=0),0,AL345/$H345)</f>
        <v>0</v>
      </c>
      <c r="AN345" s="194">
        <f t="shared" si="8418"/>
        <v>0</v>
      </c>
      <c r="AO345" s="147">
        <f t="shared" ref="AO345" si="8550">IF(OR($H345=0,AN345=0),0,AN345/$H345)</f>
        <v>0</v>
      </c>
      <c r="AP345" s="194">
        <f t="shared" si="8420"/>
        <v>9.5238095238095237</v>
      </c>
      <c r="AQ345" s="147">
        <f t="shared" ref="AQ345" si="8551">IF(OR($H345=0,AP345=0),0,AP345/$H345)</f>
        <v>9.5238095238095233E-2</v>
      </c>
      <c r="AR345" s="194">
        <f t="shared" si="8422"/>
        <v>42.857142857142854</v>
      </c>
      <c r="AS345" s="147">
        <f t="shared" ref="AS345" si="8552">IF(OR($H345=0,AR345=0),0,AR345/$H345)</f>
        <v>0.42857142857142855</v>
      </c>
      <c r="AT345" s="194">
        <f t="shared" si="8424"/>
        <v>76.19047619047619</v>
      </c>
      <c r="AU345" s="147">
        <f t="shared" ref="AU345" si="8553">IF(OR($H345=0,AT345=0),0,AT345/$H345)</f>
        <v>0.76190476190476186</v>
      </c>
      <c r="AV345" s="194">
        <f t="shared" si="8426"/>
        <v>100</v>
      </c>
      <c r="AW345" s="147">
        <f t="shared" ref="AW345" si="8554">IF(OR($H345=0,AV345=0),0,AV345/$H345)</f>
        <v>1</v>
      </c>
      <c r="AX345" s="194">
        <f t="shared" si="8428"/>
        <v>100</v>
      </c>
      <c r="AY345" s="147">
        <f t="shared" ref="AY345" si="8555">IF(OR($H345=0,AX345=0),0,AX345/$H345)</f>
        <v>1</v>
      </c>
      <c r="AZ345" s="194">
        <f t="shared" si="8430"/>
        <v>100</v>
      </c>
      <c r="BA345" s="147">
        <f t="shared" ref="BA345" si="8556">IF(OR($H345=0,AZ345=0),0,AZ345/$H345)</f>
        <v>1</v>
      </c>
      <c r="BB345" s="194">
        <f t="shared" si="8432"/>
        <v>100</v>
      </c>
      <c r="BC345" s="147">
        <f t="shared" ref="BC345" si="8557">IF(OR($H345=0,BB345=0),0,BB345/$H345)</f>
        <v>1</v>
      </c>
      <c r="BD345" s="194">
        <f t="shared" si="8434"/>
        <v>100</v>
      </c>
      <c r="BE345" s="147">
        <f t="shared" ref="BE345" si="8558">IF(OR($H345=0,BD345=0),0,BD345/$H345)</f>
        <v>1</v>
      </c>
      <c r="BF345" s="194">
        <f t="shared" si="8436"/>
        <v>100</v>
      </c>
      <c r="BG345" s="147">
        <f t="shared" ref="BG345" si="8559">IF(OR($H345=0,BF345=0),0,BF345/$H345)</f>
        <v>1</v>
      </c>
      <c r="BH345" s="194">
        <f t="shared" si="8438"/>
        <v>100</v>
      </c>
      <c r="BI345" s="147">
        <f t="shared" ref="BI345" si="8560">IF(OR($H345=0,BH345=0),0,BH345/$H345)</f>
        <v>1</v>
      </c>
      <c r="BJ345" s="194">
        <f t="shared" si="8440"/>
        <v>100</v>
      </c>
      <c r="BK345" s="147">
        <f t="shared" ref="BK345" si="8561">IF(OR($H345=0,BJ345=0),0,BJ345/$H345)</f>
        <v>1</v>
      </c>
      <c r="BL345" s="194">
        <f t="shared" si="8442"/>
        <v>100</v>
      </c>
      <c r="BM345" s="147">
        <f t="shared" ref="BM345" si="8562">IF(OR($H345=0,BL345=0),0,BL345/$H345)</f>
        <v>1</v>
      </c>
      <c r="BN345" s="194">
        <f t="shared" si="8444"/>
        <v>100</v>
      </c>
      <c r="BO345" s="147">
        <f t="shared" ref="BO345" si="8563">IF(OR($H345=0,BN345=0),0,BN345/$H345)</f>
        <v>1</v>
      </c>
      <c r="BP345" s="194">
        <f t="shared" si="8446"/>
        <v>100</v>
      </c>
      <c r="BQ345" s="147">
        <f t="shared" ref="BQ345" si="8564">IF(OR($H345=0,BP345=0),0,BP345/$H345)</f>
        <v>1</v>
      </c>
      <c r="BR345" s="194">
        <f t="shared" si="8448"/>
        <v>100</v>
      </c>
      <c r="BS345" s="147">
        <f t="shared" ref="BS345" si="8565">IF(OR($H345=0,BR345=0),0,BR345/$H345)</f>
        <v>1</v>
      </c>
      <c r="BT345" s="194">
        <f t="shared" si="8450"/>
        <v>100</v>
      </c>
      <c r="BU345" s="147">
        <f t="shared" si="8451"/>
        <v>1</v>
      </c>
      <c r="BV345" s="194">
        <f t="shared" si="8452"/>
        <v>100</v>
      </c>
      <c r="BW345" s="147">
        <f t="shared" si="8453"/>
        <v>1</v>
      </c>
      <c r="BX345" s="194">
        <f t="shared" si="8454"/>
        <v>100</v>
      </c>
      <c r="BY345" s="147">
        <f t="shared" si="8455"/>
        <v>1</v>
      </c>
      <c r="BZ345" s="194">
        <f t="shared" si="8456"/>
        <v>100</v>
      </c>
      <c r="CA345" s="147">
        <f t="shared" si="8457"/>
        <v>1</v>
      </c>
      <c r="CB345" s="194">
        <f t="shared" si="8458"/>
        <v>100</v>
      </c>
      <c r="CC345" s="147">
        <f t="shared" si="8459"/>
        <v>1</v>
      </c>
      <c r="CD345" s="194">
        <f t="shared" si="8460"/>
        <v>100</v>
      </c>
      <c r="CE345" s="147">
        <f t="shared" si="8461"/>
        <v>1</v>
      </c>
      <c r="CF345" s="194">
        <f t="shared" si="8462"/>
        <v>100</v>
      </c>
      <c r="CG345" s="147">
        <f t="shared" si="8463"/>
        <v>1</v>
      </c>
      <c r="CH345" s="194">
        <f t="shared" si="8464"/>
        <v>100</v>
      </c>
      <c r="CI345" s="147">
        <f t="shared" si="8465"/>
        <v>1</v>
      </c>
      <c r="CJ345" s="194">
        <f t="shared" si="8466"/>
        <v>100</v>
      </c>
      <c r="CK345" s="147">
        <f t="shared" si="8467"/>
        <v>1</v>
      </c>
      <c r="CL345" s="194">
        <f t="shared" si="8468"/>
        <v>100</v>
      </c>
      <c r="CM345" s="147">
        <f t="shared" si="8469"/>
        <v>1</v>
      </c>
    </row>
    <row r="346" spans="1:91" s="142" customFormat="1" ht="14.1" customHeight="1">
      <c r="A346" s="74">
        <f t="shared" si="8150"/>
        <v>484</v>
      </c>
      <c r="B346" s="173" t="s">
        <v>55</v>
      </c>
      <c r="C346" s="174"/>
      <c r="D346" s="140">
        <v>21</v>
      </c>
      <c r="E346" s="140">
        <v>21</v>
      </c>
      <c r="F346" s="175">
        <v>45296</v>
      </c>
      <c r="G346" s="175">
        <v>45316</v>
      </c>
      <c r="H346" s="144">
        <v>100</v>
      </c>
      <c r="I346" s="144">
        <v>100</v>
      </c>
      <c r="J346" s="145" t="s">
        <v>32</v>
      </c>
      <c r="K346" s="141">
        <f t="shared" si="8395"/>
        <v>100</v>
      </c>
      <c r="L346" s="55">
        <f t="shared" si="8396"/>
        <v>0.125</v>
      </c>
      <c r="M346" s="147">
        <f t="shared" si="8397"/>
        <v>1</v>
      </c>
      <c r="N346" s="148">
        <f t="shared" si="8398"/>
        <v>1</v>
      </c>
      <c r="O346" s="149">
        <f t="shared" si="8370"/>
        <v>0</v>
      </c>
      <c r="P346" s="150"/>
      <c r="T346" s="194">
        <f t="shared" si="8399"/>
        <v>0</v>
      </c>
      <c r="U346" s="147">
        <f t="shared" si="8400"/>
        <v>0</v>
      </c>
      <c r="V346" s="194">
        <f t="shared" si="8401"/>
        <v>0</v>
      </c>
      <c r="W346" s="147">
        <f t="shared" si="8400"/>
        <v>0</v>
      </c>
      <c r="X346" s="194">
        <f t="shared" si="8402"/>
        <v>0</v>
      </c>
      <c r="Y346" s="147">
        <f t="shared" ref="Y346" si="8566">IF(OR($H346=0,X346=0),0,X346/$H346)</f>
        <v>0</v>
      </c>
      <c r="Z346" s="194">
        <f t="shared" si="8404"/>
        <v>0</v>
      </c>
      <c r="AA346" s="147">
        <f t="shared" ref="AA346" si="8567">IF(OR($H346=0,Z346=0),0,Z346/$H346)</f>
        <v>0</v>
      </c>
      <c r="AB346" s="194">
        <f t="shared" si="8406"/>
        <v>0</v>
      </c>
      <c r="AC346" s="147">
        <f t="shared" ref="AC346" si="8568">IF(OR($H346=0,AB346=0),0,AB346/$H346)</f>
        <v>0</v>
      </c>
      <c r="AD346" s="194">
        <f t="shared" si="8408"/>
        <v>0</v>
      </c>
      <c r="AE346" s="147">
        <f t="shared" ref="AE346" si="8569">IF(OR($H346=0,AD346=0),0,AD346/$H346)</f>
        <v>0</v>
      </c>
      <c r="AF346" s="194">
        <f t="shared" si="8410"/>
        <v>0</v>
      </c>
      <c r="AG346" s="147">
        <f t="shared" ref="AG346" si="8570">IF(OR($H346=0,AF346=0),0,AF346/$H346)</f>
        <v>0</v>
      </c>
      <c r="AH346" s="194">
        <f t="shared" si="8412"/>
        <v>0</v>
      </c>
      <c r="AI346" s="147">
        <f t="shared" ref="AI346" si="8571">IF(OR($H346=0,AH346=0),0,AH346/$H346)</f>
        <v>0</v>
      </c>
      <c r="AJ346" s="194">
        <f t="shared" si="8414"/>
        <v>0</v>
      </c>
      <c r="AK346" s="147">
        <f t="shared" ref="AK346" si="8572">IF(OR($H346=0,AJ346=0),0,AJ346/$H346)</f>
        <v>0</v>
      </c>
      <c r="AL346" s="194">
        <f t="shared" si="8416"/>
        <v>0</v>
      </c>
      <c r="AM346" s="147">
        <f t="shared" ref="AM346" si="8573">IF(OR($H346=0,AL346=0),0,AL346/$H346)</f>
        <v>0</v>
      </c>
      <c r="AN346" s="194">
        <f t="shared" si="8418"/>
        <v>0</v>
      </c>
      <c r="AO346" s="147">
        <f t="shared" ref="AO346" si="8574">IF(OR($H346=0,AN346=0),0,AN346/$H346)</f>
        <v>0</v>
      </c>
      <c r="AP346" s="194">
        <f t="shared" si="8420"/>
        <v>0</v>
      </c>
      <c r="AQ346" s="147">
        <f t="shared" ref="AQ346" si="8575">IF(OR($H346=0,AP346=0),0,AP346/$H346)</f>
        <v>0</v>
      </c>
      <c r="AR346" s="194">
        <f t="shared" si="8422"/>
        <v>33.333333333333329</v>
      </c>
      <c r="AS346" s="147">
        <f t="shared" ref="AS346" si="8576">IF(OR($H346=0,AR346=0),0,AR346/$H346)</f>
        <v>0.33333333333333326</v>
      </c>
      <c r="AT346" s="194">
        <f t="shared" si="8424"/>
        <v>66.666666666666657</v>
      </c>
      <c r="AU346" s="147">
        <f t="shared" ref="AU346" si="8577">IF(OR($H346=0,AT346=0),0,AT346/$H346)</f>
        <v>0.66666666666666652</v>
      </c>
      <c r="AV346" s="194">
        <f t="shared" si="8426"/>
        <v>100</v>
      </c>
      <c r="AW346" s="147">
        <f t="shared" ref="AW346" si="8578">IF(OR($H346=0,AV346=0),0,AV346/$H346)</f>
        <v>1</v>
      </c>
      <c r="AX346" s="194">
        <f t="shared" si="8428"/>
        <v>100</v>
      </c>
      <c r="AY346" s="147">
        <f t="shared" ref="AY346" si="8579">IF(OR($H346=0,AX346=0),0,AX346/$H346)</f>
        <v>1</v>
      </c>
      <c r="AZ346" s="194">
        <f t="shared" si="8430"/>
        <v>100</v>
      </c>
      <c r="BA346" s="147">
        <f t="shared" ref="BA346" si="8580">IF(OR($H346=0,AZ346=0),0,AZ346/$H346)</f>
        <v>1</v>
      </c>
      <c r="BB346" s="194">
        <f t="shared" si="8432"/>
        <v>100</v>
      </c>
      <c r="BC346" s="147">
        <f t="shared" ref="BC346" si="8581">IF(OR($H346=0,BB346=0),0,BB346/$H346)</f>
        <v>1</v>
      </c>
      <c r="BD346" s="194">
        <f t="shared" si="8434"/>
        <v>100</v>
      </c>
      <c r="BE346" s="147">
        <f t="shared" ref="BE346" si="8582">IF(OR($H346=0,BD346=0),0,BD346/$H346)</f>
        <v>1</v>
      </c>
      <c r="BF346" s="194">
        <f t="shared" si="8436"/>
        <v>100</v>
      </c>
      <c r="BG346" s="147">
        <f t="shared" ref="BG346" si="8583">IF(OR($H346=0,BF346=0),0,BF346/$H346)</f>
        <v>1</v>
      </c>
      <c r="BH346" s="194">
        <f t="shared" si="8438"/>
        <v>100</v>
      </c>
      <c r="BI346" s="147">
        <f t="shared" ref="BI346" si="8584">IF(OR($H346=0,BH346=0),0,BH346/$H346)</f>
        <v>1</v>
      </c>
      <c r="BJ346" s="194">
        <f t="shared" si="8440"/>
        <v>100</v>
      </c>
      <c r="BK346" s="147">
        <f t="shared" ref="BK346" si="8585">IF(OR($H346=0,BJ346=0),0,BJ346/$H346)</f>
        <v>1</v>
      </c>
      <c r="BL346" s="194">
        <f t="shared" si="8442"/>
        <v>100</v>
      </c>
      <c r="BM346" s="147">
        <f t="shared" ref="BM346" si="8586">IF(OR($H346=0,BL346=0),0,BL346/$H346)</f>
        <v>1</v>
      </c>
      <c r="BN346" s="194">
        <f t="shared" si="8444"/>
        <v>100</v>
      </c>
      <c r="BO346" s="147">
        <f t="shared" ref="BO346" si="8587">IF(OR($H346=0,BN346=0),0,BN346/$H346)</f>
        <v>1</v>
      </c>
      <c r="BP346" s="194">
        <f t="shared" si="8446"/>
        <v>100</v>
      </c>
      <c r="BQ346" s="147">
        <f t="shared" ref="BQ346" si="8588">IF(OR($H346=0,BP346=0),0,BP346/$H346)</f>
        <v>1</v>
      </c>
      <c r="BR346" s="194">
        <f t="shared" si="8448"/>
        <v>100</v>
      </c>
      <c r="BS346" s="147">
        <f t="shared" ref="BS346" si="8589">IF(OR($H346=0,BR346=0),0,BR346/$H346)</f>
        <v>1</v>
      </c>
      <c r="BT346" s="194">
        <f t="shared" si="8450"/>
        <v>100</v>
      </c>
      <c r="BU346" s="147">
        <f t="shared" si="8451"/>
        <v>1</v>
      </c>
      <c r="BV346" s="194">
        <f t="shared" si="8452"/>
        <v>100</v>
      </c>
      <c r="BW346" s="147">
        <f t="shared" si="8453"/>
        <v>1</v>
      </c>
      <c r="BX346" s="194">
        <f t="shared" si="8454"/>
        <v>100</v>
      </c>
      <c r="BY346" s="147">
        <f t="shared" si="8455"/>
        <v>1</v>
      </c>
      <c r="BZ346" s="194">
        <f t="shared" si="8456"/>
        <v>100</v>
      </c>
      <c r="CA346" s="147">
        <f t="shared" si="8457"/>
        <v>1</v>
      </c>
      <c r="CB346" s="194">
        <f t="shared" si="8458"/>
        <v>100</v>
      </c>
      <c r="CC346" s="147">
        <f t="shared" si="8459"/>
        <v>1</v>
      </c>
      <c r="CD346" s="194">
        <f t="shared" si="8460"/>
        <v>100</v>
      </c>
      <c r="CE346" s="147">
        <f t="shared" si="8461"/>
        <v>1</v>
      </c>
      <c r="CF346" s="194">
        <f t="shared" si="8462"/>
        <v>100</v>
      </c>
      <c r="CG346" s="147">
        <f t="shared" si="8463"/>
        <v>1</v>
      </c>
      <c r="CH346" s="194">
        <f t="shared" si="8464"/>
        <v>100</v>
      </c>
      <c r="CI346" s="147">
        <f t="shared" si="8465"/>
        <v>1</v>
      </c>
      <c r="CJ346" s="194">
        <f t="shared" si="8466"/>
        <v>100</v>
      </c>
      <c r="CK346" s="147">
        <f t="shared" si="8467"/>
        <v>1</v>
      </c>
      <c r="CL346" s="194">
        <f t="shared" si="8468"/>
        <v>100</v>
      </c>
      <c r="CM346" s="147">
        <f t="shared" si="8469"/>
        <v>1</v>
      </c>
    </row>
    <row r="347" spans="1:91" s="142" customFormat="1" ht="14.1" customHeight="1">
      <c r="A347" s="74">
        <f t="shared" si="8150"/>
        <v>485</v>
      </c>
      <c r="B347" s="173" t="s">
        <v>56</v>
      </c>
      <c r="C347" s="174"/>
      <c r="D347" s="140">
        <v>21</v>
      </c>
      <c r="E347" s="140">
        <v>21</v>
      </c>
      <c r="F347" s="175">
        <v>45300</v>
      </c>
      <c r="G347" s="175">
        <v>45320</v>
      </c>
      <c r="H347" s="144">
        <v>100</v>
      </c>
      <c r="I347" s="144">
        <v>100</v>
      </c>
      <c r="J347" s="145" t="s">
        <v>32</v>
      </c>
      <c r="K347" s="141">
        <f t="shared" si="8395"/>
        <v>100</v>
      </c>
      <c r="L347" s="55">
        <f t="shared" si="8396"/>
        <v>0.125</v>
      </c>
      <c r="M347" s="147">
        <f t="shared" si="8397"/>
        <v>1</v>
      </c>
      <c r="N347" s="148">
        <f t="shared" si="8398"/>
        <v>1</v>
      </c>
      <c r="O347" s="149">
        <f t="shared" si="8370"/>
        <v>0</v>
      </c>
      <c r="P347" s="150"/>
      <c r="T347" s="194">
        <f t="shared" si="8399"/>
        <v>0</v>
      </c>
      <c r="U347" s="147">
        <f t="shared" si="8400"/>
        <v>0</v>
      </c>
      <c r="V347" s="194">
        <f t="shared" si="8401"/>
        <v>0</v>
      </c>
      <c r="W347" s="147">
        <f t="shared" si="8400"/>
        <v>0</v>
      </c>
      <c r="X347" s="194">
        <f t="shared" si="8402"/>
        <v>0</v>
      </c>
      <c r="Y347" s="147">
        <f t="shared" ref="Y347" si="8590">IF(OR($H347=0,X347=0),0,X347/$H347)</f>
        <v>0</v>
      </c>
      <c r="Z347" s="194">
        <f t="shared" si="8404"/>
        <v>0</v>
      </c>
      <c r="AA347" s="147">
        <f t="shared" ref="AA347" si="8591">IF(OR($H347=0,Z347=0),0,Z347/$H347)</f>
        <v>0</v>
      </c>
      <c r="AB347" s="194">
        <f t="shared" si="8406"/>
        <v>0</v>
      </c>
      <c r="AC347" s="147">
        <f t="shared" ref="AC347" si="8592">IF(OR($H347=0,AB347=0),0,AB347/$H347)</f>
        <v>0</v>
      </c>
      <c r="AD347" s="194">
        <f t="shared" si="8408"/>
        <v>0</v>
      </c>
      <c r="AE347" s="147">
        <f t="shared" ref="AE347" si="8593">IF(OR($H347=0,AD347=0),0,AD347/$H347)</f>
        <v>0</v>
      </c>
      <c r="AF347" s="194">
        <f t="shared" si="8410"/>
        <v>0</v>
      </c>
      <c r="AG347" s="147">
        <f t="shared" ref="AG347" si="8594">IF(OR($H347=0,AF347=0),0,AF347/$H347)</f>
        <v>0</v>
      </c>
      <c r="AH347" s="194">
        <f t="shared" si="8412"/>
        <v>0</v>
      </c>
      <c r="AI347" s="147">
        <f t="shared" ref="AI347" si="8595">IF(OR($H347=0,AH347=0),0,AH347/$H347)</f>
        <v>0</v>
      </c>
      <c r="AJ347" s="194">
        <f t="shared" si="8414"/>
        <v>0</v>
      </c>
      <c r="AK347" s="147">
        <f t="shared" ref="AK347" si="8596">IF(OR($H347=0,AJ347=0),0,AJ347/$H347)</f>
        <v>0</v>
      </c>
      <c r="AL347" s="194">
        <f t="shared" si="8416"/>
        <v>0</v>
      </c>
      <c r="AM347" s="147">
        <f t="shared" ref="AM347" si="8597">IF(OR($H347=0,AL347=0),0,AL347/$H347)</f>
        <v>0</v>
      </c>
      <c r="AN347" s="194">
        <f t="shared" si="8418"/>
        <v>0</v>
      </c>
      <c r="AO347" s="147">
        <f t="shared" ref="AO347" si="8598">IF(OR($H347=0,AN347=0),0,AN347/$H347)</f>
        <v>0</v>
      </c>
      <c r="AP347" s="194">
        <f t="shared" si="8420"/>
        <v>0</v>
      </c>
      <c r="AQ347" s="147">
        <f t="shared" ref="AQ347" si="8599">IF(OR($H347=0,AP347=0),0,AP347/$H347)</f>
        <v>0</v>
      </c>
      <c r="AR347" s="194">
        <f t="shared" si="8422"/>
        <v>14.285714285714285</v>
      </c>
      <c r="AS347" s="147">
        <f t="shared" ref="AS347" si="8600">IF(OR($H347=0,AR347=0),0,AR347/$H347)</f>
        <v>0.14285714285714285</v>
      </c>
      <c r="AT347" s="194">
        <f t="shared" si="8424"/>
        <v>47.619047619047613</v>
      </c>
      <c r="AU347" s="147">
        <f t="shared" ref="AU347" si="8601">IF(OR($H347=0,AT347=0),0,AT347/$H347)</f>
        <v>0.47619047619047611</v>
      </c>
      <c r="AV347" s="194">
        <f t="shared" si="8426"/>
        <v>80.952380952380949</v>
      </c>
      <c r="AW347" s="147">
        <f t="shared" ref="AW347" si="8602">IF(OR($H347=0,AV347=0),0,AV347/$H347)</f>
        <v>0.80952380952380953</v>
      </c>
      <c r="AX347" s="194">
        <f t="shared" si="8428"/>
        <v>100</v>
      </c>
      <c r="AY347" s="147">
        <f t="shared" ref="AY347" si="8603">IF(OR($H347=0,AX347=0),0,AX347/$H347)</f>
        <v>1</v>
      </c>
      <c r="AZ347" s="194">
        <f t="shared" si="8430"/>
        <v>100</v>
      </c>
      <c r="BA347" s="147">
        <f t="shared" ref="BA347" si="8604">IF(OR($H347=0,AZ347=0),0,AZ347/$H347)</f>
        <v>1</v>
      </c>
      <c r="BB347" s="194">
        <f t="shared" si="8432"/>
        <v>100</v>
      </c>
      <c r="BC347" s="147">
        <f t="shared" ref="BC347" si="8605">IF(OR($H347=0,BB347=0),0,BB347/$H347)</f>
        <v>1</v>
      </c>
      <c r="BD347" s="194">
        <f t="shared" si="8434"/>
        <v>100</v>
      </c>
      <c r="BE347" s="147">
        <f t="shared" ref="BE347" si="8606">IF(OR($H347=0,BD347=0),0,BD347/$H347)</f>
        <v>1</v>
      </c>
      <c r="BF347" s="194">
        <f t="shared" si="8436"/>
        <v>100</v>
      </c>
      <c r="BG347" s="147">
        <f t="shared" ref="BG347" si="8607">IF(OR($H347=0,BF347=0),0,BF347/$H347)</f>
        <v>1</v>
      </c>
      <c r="BH347" s="194">
        <f t="shared" si="8438"/>
        <v>100</v>
      </c>
      <c r="BI347" s="147">
        <f t="shared" ref="BI347" si="8608">IF(OR($H347=0,BH347=0),0,BH347/$H347)</f>
        <v>1</v>
      </c>
      <c r="BJ347" s="194">
        <f t="shared" si="8440"/>
        <v>100</v>
      </c>
      <c r="BK347" s="147">
        <f t="shared" ref="BK347" si="8609">IF(OR($H347=0,BJ347=0),0,BJ347/$H347)</f>
        <v>1</v>
      </c>
      <c r="BL347" s="194">
        <f t="shared" si="8442"/>
        <v>100</v>
      </c>
      <c r="BM347" s="147">
        <f t="shared" ref="BM347" si="8610">IF(OR($H347=0,BL347=0),0,BL347/$H347)</f>
        <v>1</v>
      </c>
      <c r="BN347" s="194">
        <f t="shared" si="8444"/>
        <v>100</v>
      </c>
      <c r="BO347" s="147">
        <f t="shared" ref="BO347" si="8611">IF(OR($H347=0,BN347=0),0,BN347/$H347)</f>
        <v>1</v>
      </c>
      <c r="BP347" s="194">
        <f t="shared" si="8446"/>
        <v>100</v>
      </c>
      <c r="BQ347" s="147">
        <f t="shared" ref="BQ347" si="8612">IF(OR($H347=0,BP347=0),0,BP347/$H347)</f>
        <v>1</v>
      </c>
      <c r="BR347" s="194">
        <f t="shared" si="8448"/>
        <v>100</v>
      </c>
      <c r="BS347" s="147">
        <f t="shared" ref="BS347" si="8613">IF(OR($H347=0,BR347=0),0,BR347/$H347)</f>
        <v>1</v>
      </c>
      <c r="BT347" s="194">
        <f t="shared" si="8450"/>
        <v>100</v>
      </c>
      <c r="BU347" s="147">
        <f t="shared" si="8451"/>
        <v>1</v>
      </c>
      <c r="BV347" s="194">
        <f t="shared" si="8452"/>
        <v>100</v>
      </c>
      <c r="BW347" s="147">
        <f t="shared" si="8453"/>
        <v>1</v>
      </c>
      <c r="BX347" s="194">
        <f t="shared" si="8454"/>
        <v>100</v>
      </c>
      <c r="BY347" s="147">
        <f t="shared" si="8455"/>
        <v>1</v>
      </c>
      <c r="BZ347" s="194">
        <f t="shared" si="8456"/>
        <v>100</v>
      </c>
      <c r="CA347" s="147">
        <f t="shared" si="8457"/>
        <v>1</v>
      </c>
      <c r="CB347" s="194">
        <f t="shared" si="8458"/>
        <v>100</v>
      </c>
      <c r="CC347" s="147">
        <f t="shared" si="8459"/>
        <v>1</v>
      </c>
      <c r="CD347" s="194">
        <f t="shared" si="8460"/>
        <v>100</v>
      </c>
      <c r="CE347" s="147">
        <f t="shared" si="8461"/>
        <v>1</v>
      </c>
      <c r="CF347" s="194">
        <f t="shared" si="8462"/>
        <v>100</v>
      </c>
      <c r="CG347" s="147">
        <f t="shared" si="8463"/>
        <v>1</v>
      </c>
      <c r="CH347" s="194">
        <f t="shared" si="8464"/>
        <v>100</v>
      </c>
      <c r="CI347" s="147">
        <f t="shared" si="8465"/>
        <v>1</v>
      </c>
      <c r="CJ347" s="194">
        <f t="shared" si="8466"/>
        <v>100</v>
      </c>
      <c r="CK347" s="147">
        <f t="shared" si="8467"/>
        <v>1</v>
      </c>
      <c r="CL347" s="194">
        <f t="shared" si="8468"/>
        <v>100</v>
      </c>
      <c r="CM347" s="147">
        <f t="shared" si="8469"/>
        <v>1</v>
      </c>
    </row>
    <row r="348" spans="1:91" s="142" customFormat="1" ht="14.1" customHeight="1">
      <c r="A348" s="74">
        <f t="shared" si="8150"/>
        <v>486</v>
      </c>
      <c r="B348" s="173" t="s">
        <v>57</v>
      </c>
      <c r="C348" s="174"/>
      <c r="D348" s="140">
        <v>21</v>
      </c>
      <c r="E348" s="140">
        <v>21</v>
      </c>
      <c r="F348" s="175">
        <v>45301</v>
      </c>
      <c r="G348" s="175">
        <v>45321</v>
      </c>
      <c r="H348" s="144">
        <v>100</v>
      </c>
      <c r="I348" s="144">
        <v>100</v>
      </c>
      <c r="J348" s="145" t="s">
        <v>32</v>
      </c>
      <c r="K348" s="141">
        <f t="shared" si="8395"/>
        <v>100</v>
      </c>
      <c r="L348" s="55">
        <f t="shared" si="8396"/>
        <v>0.125</v>
      </c>
      <c r="M348" s="147">
        <f t="shared" si="8397"/>
        <v>1</v>
      </c>
      <c r="N348" s="148">
        <f t="shared" si="8398"/>
        <v>1</v>
      </c>
      <c r="O348" s="149">
        <f t="shared" si="8370"/>
        <v>0</v>
      </c>
      <c r="P348" s="150"/>
      <c r="T348" s="194">
        <f t="shared" si="8399"/>
        <v>0</v>
      </c>
      <c r="U348" s="147">
        <f t="shared" si="8400"/>
        <v>0</v>
      </c>
      <c r="V348" s="194">
        <f t="shared" si="8401"/>
        <v>0</v>
      </c>
      <c r="W348" s="147">
        <f t="shared" si="8400"/>
        <v>0</v>
      </c>
      <c r="X348" s="194">
        <f t="shared" si="8402"/>
        <v>0</v>
      </c>
      <c r="Y348" s="147">
        <f t="shared" ref="Y348" si="8614">IF(OR($H348=0,X348=0),0,X348/$H348)</f>
        <v>0</v>
      </c>
      <c r="Z348" s="194">
        <f t="shared" si="8404"/>
        <v>0</v>
      </c>
      <c r="AA348" s="147">
        <f t="shared" ref="AA348" si="8615">IF(OR($H348=0,Z348=0),0,Z348/$H348)</f>
        <v>0</v>
      </c>
      <c r="AB348" s="194">
        <f t="shared" si="8406"/>
        <v>0</v>
      </c>
      <c r="AC348" s="147">
        <f t="shared" ref="AC348" si="8616">IF(OR($H348=0,AB348=0),0,AB348/$H348)</f>
        <v>0</v>
      </c>
      <c r="AD348" s="194">
        <f t="shared" si="8408"/>
        <v>0</v>
      </c>
      <c r="AE348" s="147">
        <f t="shared" ref="AE348" si="8617">IF(OR($H348=0,AD348=0),0,AD348/$H348)</f>
        <v>0</v>
      </c>
      <c r="AF348" s="194">
        <f t="shared" si="8410"/>
        <v>0</v>
      </c>
      <c r="AG348" s="147">
        <f t="shared" ref="AG348" si="8618">IF(OR($H348=0,AF348=0),0,AF348/$H348)</f>
        <v>0</v>
      </c>
      <c r="AH348" s="194">
        <f t="shared" si="8412"/>
        <v>0</v>
      </c>
      <c r="AI348" s="147">
        <f t="shared" ref="AI348" si="8619">IF(OR($H348=0,AH348=0),0,AH348/$H348)</f>
        <v>0</v>
      </c>
      <c r="AJ348" s="194">
        <f t="shared" si="8414"/>
        <v>0</v>
      </c>
      <c r="AK348" s="147">
        <f t="shared" ref="AK348" si="8620">IF(OR($H348=0,AJ348=0),0,AJ348/$H348)</f>
        <v>0</v>
      </c>
      <c r="AL348" s="194">
        <f t="shared" si="8416"/>
        <v>0</v>
      </c>
      <c r="AM348" s="147">
        <f t="shared" ref="AM348" si="8621">IF(OR($H348=0,AL348=0),0,AL348/$H348)</f>
        <v>0</v>
      </c>
      <c r="AN348" s="194">
        <f t="shared" si="8418"/>
        <v>0</v>
      </c>
      <c r="AO348" s="147">
        <f t="shared" ref="AO348" si="8622">IF(OR($H348=0,AN348=0),0,AN348/$H348)</f>
        <v>0</v>
      </c>
      <c r="AP348" s="194">
        <f t="shared" si="8420"/>
        <v>0</v>
      </c>
      <c r="AQ348" s="147">
        <f t="shared" ref="AQ348" si="8623">IF(OR($H348=0,AP348=0),0,AP348/$H348)</f>
        <v>0</v>
      </c>
      <c r="AR348" s="194">
        <f t="shared" si="8422"/>
        <v>9.5238095238095237</v>
      </c>
      <c r="AS348" s="147">
        <f t="shared" ref="AS348" si="8624">IF(OR($H348=0,AR348=0),0,AR348/$H348)</f>
        <v>9.5238095238095233E-2</v>
      </c>
      <c r="AT348" s="194">
        <f t="shared" si="8424"/>
        <v>42.857142857142854</v>
      </c>
      <c r="AU348" s="147">
        <f t="shared" ref="AU348" si="8625">IF(OR($H348=0,AT348=0),0,AT348/$H348)</f>
        <v>0.42857142857142855</v>
      </c>
      <c r="AV348" s="194">
        <f t="shared" si="8426"/>
        <v>76.19047619047619</v>
      </c>
      <c r="AW348" s="147">
        <f t="shared" ref="AW348" si="8626">IF(OR($H348=0,AV348=0),0,AV348/$H348)</f>
        <v>0.76190476190476186</v>
      </c>
      <c r="AX348" s="194">
        <f t="shared" si="8428"/>
        <v>100</v>
      </c>
      <c r="AY348" s="147">
        <f t="shared" ref="AY348" si="8627">IF(OR($H348=0,AX348=0),0,AX348/$H348)</f>
        <v>1</v>
      </c>
      <c r="AZ348" s="194">
        <f t="shared" si="8430"/>
        <v>100</v>
      </c>
      <c r="BA348" s="147">
        <f t="shared" ref="BA348" si="8628">IF(OR($H348=0,AZ348=0),0,AZ348/$H348)</f>
        <v>1</v>
      </c>
      <c r="BB348" s="194">
        <f t="shared" si="8432"/>
        <v>100</v>
      </c>
      <c r="BC348" s="147">
        <f t="shared" ref="BC348" si="8629">IF(OR($H348=0,BB348=0),0,BB348/$H348)</f>
        <v>1</v>
      </c>
      <c r="BD348" s="194">
        <f t="shared" si="8434"/>
        <v>100</v>
      </c>
      <c r="BE348" s="147">
        <f t="shared" ref="BE348" si="8630">IF(OR($H348=0,BD348=0),0,BD348/$H348)</f>
        <v>1</v>
      </c>
      <c r="BF348" s="194">
        <f t="shared" si="8436"/>
        <v>100</v>
      </c>
      <c r="BG348" s="147">
        <f t="shared" ref="BG348" si="8631">IF(OR($H348=0,BF348=0),0,BF348/$H348)</f>
        <v>1</v>
      </c>
      <c r="BH348" s="194">
        <f t="shared" si="8438"/>
        <v>100</v>
      </c>
      <c r="BI348" s="147">
        <f t="shared" ref="BI348" si="8632">IF(OR($H348=0,BH348=0),0,BH348/$H348)</f>
        <v>1</v>
      </c>
      <c r="BJ348" s="194">
        <f t="shared" si="8440"/>
        <v>100</v>
      </c>
      <c r="BK348" s="147">
        <f t="shared" ref="BK348" si="8633">IF(OR($H348=0,BJ348=0),0,BJ348/$H348)</f>
        <v>1</v>
      </c>
      <c r="BL348" s="194">
        <f t="shared" si="8442"/>
        <v>100</v>
      </c>
      <c r="BM348" s="147">
        <f t="shared" ref="BM348" si="8634">IF(OR($H348=0,BL348=0),0,BL348/$H348)</f>
        <v>1</v>
      </c>
      <c r="BN348" s="194">
        <f t="shared" si="8444"/>
        <v>100</v>
      </c>
      <c r="BO348" s="147">
        <f t="shared" ref="BO348" si="8635">IF(OR($H348=0,BN348=0),0,BN348/$H348)</f>
        <v>1</v>
      </c>
      <c r="BP348" s="194">
        <f t="shared" si="8446"/>
        <v>100</v>
      </c>
      <c r="BQ348" s="147">
        <f t="shared" ref="BQ348" si="8636">IF(OR($H348=0,BP348=0),0,BP348/$H348)</f>
        <v>1</v>
      </c>
      <c r="BR348" s="194">
        <f t="shared" si="8448"/>
        <v>100</v>
      </c>
      <c r="BS348" s="147">
        <f t="shared" ref="BS348" si="8637">IF(OR($H348=0,BR348=0),0,BR348/$H348)</f>
        <v>1</v>
      </c>
      <c r="BT348" s="194">
        <f t="shared" si="8450"/>
        <v>100</v>
      </c>
      <c r="BU348" s="147">
        <f t="shared" si="8451"/>
        <v>1</v>
      </c>
      <c r="BV348" s="194">
        <f t="shared" si="8452"/>
        <v>100</v>
      </c>
      <c r="BW348" s="147">
        <f t="shared" si="8453"/>
        <v>1</v>
      </c>
      <c r="BX348" s="194">
        <f t="shared" si="8454"/>
        <v>100</v>
      </c>
      <c r="BY348" s="147">
        <f t="shared" si="8455"/>
        <v>1</v>
      </c>
      <c r="BZ348" s="194">
        <f t="shared" si="8456"/>
        <v>100</v>
      </c>
      <c r="CA348" s="147">
        <f t="shared" si="8457"/>
        <v>1</v>
      </c>
      <c r="CB348" s="194">
        <f t="shared" si="8458"/>
        <v>100</v>
      </c>
      <c r="CC348" s="147">
        <f t="shared" si="8459"/>
        <v>1</v>
      </c>
      <c r="CD348" s="194">
        <f t="shared" si="8460"/>
        <v>100</v>
      </c>
      <c r="CE348" s="147">
        <f t="shared" si="8461"/>
        <v>1</v>
      </c>
      <c r="CF348" s="194">
        <f t="shared" si="8462"/>
        <v>100</v>
      </c>
      <c r="CG348" s="147">
        <f t="shared" si="8463"/>
        <v>1</v>
      </c>
      <c r="CH348" s="194">
        <f t="shared" si="8464"/>
        <v>100</v>
      </c>
      <c r="CI348" s="147">
        <f t="shared" si="8465"/>
        <v>1</v>
      </c>
      <c r="CJ348" s="194">
        <f t="shared" si="8466"/>
        <v>100</v>
      </c>
      <c r="CK348" s="147">
        <f t="shared" si="8467"/>
        <v>1</v>
      </c>
      <c r="CL348" s="194">
        <f t="shared" si="8468"/>
        <v>100</v>
      </c>
      <c r="CM348" s="147">
        <f t="shared" si="8469"/>
        <v>1</v>
      </c>
    </row>
    <row r="349" spans="1:91" s="142" customFormat="1" ht="14.1" customHeight="1">
      <c r="A349" s="74">
        <f t="shared" si="8150"/>
        <v>487</v>
      </c>
      <c r="B349" s="173" t="s">
        <v>107</v>
      </c>
      <c r="C349" s="174"/>
      <c r="D349" s="140">
        <v>0</v>
      </c>
      <c r="E349" s="140">
        <v>1</v>
      </c>
      <c r="F349" s="175">
        <v>45321</v>
      </c>
      <c r="G349" s="175">
        <v>45321</v>
      </c>
      <c r="H349" s="144">
        <v>100</v>
      </c>
      <c r="I349" s="144">
        <v>100</v>
      </c>
      <c r="J349" s="145" t="s">
        <v>32</v>
      </c>
      <c r="K349" s="141">
        <f t="shared" si="8395"/>
        <v>100</v>
      </c>
      <c r="L349" s="55">
        <f t="shared" si="8396"/>
        <v>0</v>
      </c>
      <c r="M349" s="147">
        <f t="shared" si="8397"/>
        <v>1</v>
      </c>
      <c r="N349" s="148">
        <f t="shared" si="8398"/>
        <v>1</v>
      </c>
      <c r="O349" s="149">
        <f t="shared" si="8370"/>
        <v>0</v>
      </c>
      <c r="P349" s="150"/>
      <c r="T349" s="194">
        <f t="shared" si="8399"/>
        <v>0</v>
      </c>
      <c r="U349" s="147">
        <f t="shared" si="8400"/>
        <v>0</v>
      </c>
      <c r="V349" s="194">
        <f t="shared" si="8401"/>
        <v>0</v>
      </c>
      <c r="W349" s="147">
        <f t="shared" si="8400"/>
        <v>0</v>
      </c>
      <c r="X349" s="194">
        <f t="shared" si="8402"/>
        <v>0</v>
      </c>
      <c r="Y349" s="147">
        <f t="shared" ref="Y349" si="8638">IF(OR($H349=0,X349=0),0,X349/$H349)</f>
        <v>0</v>
      </c>
      <c r="Z349" s="194">
        <f t="shared" si="8404"/>
        <v>0</v>
      </c>
      <c r="AA349" s="147">
        <f t="shared" ref="AA349" si="8639">IF(OR($H349=0,Z349=0),0,Z349/$H349)</f>
        <v>0</v>
      </c>
      <c r="AB349" s="194">
        <f t="shared" si="8406"/>
        <v>0</v>
      </c>
      <c r="AC349" s="147">
        <f t="shared" ref="AC349" si="8640">IF(OR($H349=0,AB349=0),0,AB349/$H349)</f>
        <v>0</v>
      </c>
      <c r="AD349" s="194">
        <f t="shared" si="8408"/>
        <v>0</v>
      </c>
      <c r="AE349" s="147">
        <f t="shared" ref="AE349" si="8641">IF(OR($H349=0,AD349=0),0,AD349/$H349)</f>
        <v>0</v>
      </c>
      <c r="AF349" s="194">
        <f t="shared" si="8410"/>
        <v>0</v>
      </c>
      <c r="AG349" s="147">
        <f t="shared" ref="AG349" si="8642">IF(OR($H349=0,AF349=0),0,AF349/$H349)</f>
        <v>0</v>
      </c>
      <c r="AH349" s="194">
        <f t="shared" si="8412"/>
        <v>0</v>
      </c>
      <c r="AI349" s="147">
        <f t="shared" ref="AI349" si="8643">IF(OR($H349=0,AH349=0),0,AH349/$H349)</f>
        <v>0</v>
      </c>
      <c r="AJ349" s="194">
        <f t="shared" si="8414"/>
        <v>0</v>
      </c>
      <c r="AK349" s="147">
        <f t="shared" ref="AK349" si="8644">IF(OR($H349=0,AJ349=0),0,AJ349/$H349)</f>
        <v>0</v>
      </c>
      <c r="AL349" s="194">
        <f t="shared" si="8416"/>
        <v>0</v>
      </c>
      <c r="AM349" s="147">
        <f t="shared" ref="AM349" si="8645">IF(OR($H349=0,AL349=0),0,AL349/$H349)</f>
        <v>0</v>
      </c>
      <c r="AN349" s="194">
        <f t="shared" si="8418"/>
        <v>0</v>
      </c>
      <c r="AO349" s="147">
        <f t="shared" ref="AO349" si="8646">IF(OR($H349=0,AN349=0),0,AN349/$H349)</f>
        <v>0</v>
      </c>
      <c r="AP349" s="194">
        <f t="shared" si="8420"/>
        <v>0</v>
      </c>
      <c r="AQ349" s="147">
        <f t="shared" ref="AQ349" si="8647">IF(OR($H349=0,AP349=0),0,AP349/$H349)</f>
        <v>0</v>
      </c>
      <c r="AR349" s="194">
        <f t="shared" si="8422"/>
        <v>0</v>
      </c>
      <c r="AS349" s="147">
        <f t="shared" ref="AS349" si="8648">IF(OR($H349=0,AR349=0),0,AR349/$H349)</f>
        <v>0</v>
      </c>
      <c r="AT349" s="194">
        <f t="shared" si="8424"/>
        <v>0</v>
      </c>
      <c r="AU349" s="147">
        <f t="shared" ref="AU349" si="8649">IF(OR($H349=0,AT349=0),0,AT349/$H349)</f>
        <v>0</v>
      </c>
      <c r="AV349" s="194">
        <f t="shared" si="8426"/>
        <v>0</v>
      </c>
      <c r="AW349" s="147">
        <f t="shared" ref="AW349" si="8650">IF(OR($H349=0,AV349=0),0,AV349/$H349)</f>
        <v>0</v>
      </c>
      <c r="AX349" s="194">
        <f t="shared" si="8428"/>
        <v>100</v>
      </c>
      <c r="AY349" s="147">
        <f t="shared" ref="AY349" si="8651">IF(OR($H349=0,AX349=0),0,AX349/$H349)</f>
        <v>1</v>
      </c>
      <c r="AZ349" s="194">
        <f t="shared" si="8430"/>
        <v>100</v>
      </c>
      <c r="BA349" s="147">
        <f t="shared" ref="BA349" si="8652">IF(OR($H349=0,AZ349=0),0,AZ349/$H349)</f>
        <v>1</v>
      </c>
      <c r="BB349" s="194">
        <f t="shared" si="8432"/>
        <v>100</v>
      </c>
      <c r="BC349" s="147">
        <f t="shared" ref="BC349" si="8653">IF(OR($H349=0,BB349=0),0,BB349/$H349)</f>
        <v>1</v>
      </c>
      <c r="BD349" s="194">
        <f t="shared" si="8434"/>
        <v>100</v>
      </c>
      <c r="BE349" s="147">
        <f t="shared" ref="BE349" si="8654">IF(OR($H349=0,BD349=0),0,BD349/$H349)</f>
        <v>1</v>
      </c>
      <c r="BF349" s="194">
        <f t="shared" si="8436"/>
        <v>100</v>
      </c>
      <c r="BG349" s="147">
        <f t="shared" ref="BG349" si="8655">IF(OR($H349=0,BF349=0),0,BF349/$H349)</f>
        <v>1</v>
      </c>
      <c r="BH349" s="194">
        <f t="shared" si="8438"/>
        <v>100</v>
      </c>
      <c r="BI349" s="147">
        <f t="shared" ref="BI349" si="8656">IF(OR($H349=0,BH349=0),0,BH349/$H349)</f>
        <v>1</v>
      </c>
      <c r="BJ349" s="194">
        <f t="shared" si="8440"/>
        <v>100</v>
      </c>
      <c r="BK349" s="147">
        <f t="shared" ref="BK349" si="8657">IF(OR($H349=0,BJ349=0),0,BJ349/$H349)</f>
        <v>1</v>
      </c>
      <c r="BL349" s="194">
        <f t="shared" si="8442"/>
        <v>100</v>
      </c>
      <c r="BM349" s="147">
        <f t="shared" ref="BM349" si="8658">IF(OR($H349=0,BL349=0),0,BL349/$H349)</f>
        <v>1</v>
      </c>
      <c r="BN349" s="194">
        <f t="shared" si="8444"/>
        <v>100</v>
      </c>
      <c r="BO349" s="147">
        <f t="shared" ref="BO349" si="8659">IF(OR($H349=0,BN349=0),0,BN349/$H349)</f>
        <v>1</v>
      </c>
      <c r="BP349" s="194">
        <f t="shared" si="8446"/>
        <v>100</v>
      </c>
      <c r="BQ349" s="147">
        <f t="shared" ref="BQ349" si="8660">IF(OR($H349=0,BP349=0),0,BP349/$H349)</f>
        <v>1</v>
      </c>
      <c r="BR349" s="194">
        <f t="shared" si="8448"/>
        <v>100</v>
      </c>
      <c r="BS349" s="147">
        <f t="shared" ref="BS349" si="8661">IF(OR($H349=0,BR349=0),0,BR349/$H349)</f>
        <v>1</v>
      </c>
      <c r="BT349" s="194">
        <f t="shared" si="8450"/>
        <v>100</v>
      </c>
      <c r="BU349" s="147">
        <f t="shared" si="8451"/>
        <v>1</v>
      </c>
      <c r="BV349" s="194">
        <f t="shared" si="8452"/>
        <v>100</v>
      </c>
      <c r="BW349" s="147">
        <f t="shared" si="8453"/>
        <v>1</v>
      </c>
      <c r="BX349" s="194">
        <f t="shared" si="8454"/>
        <v>100</v>
      </c>
      <c r="BY349" s="147">
        <f t="shared" si="8455"/>
        <v>1</v>
      </c>
      <c r="BZ349" s="194">
        <f t="shared" si="8456"/>
        <v>100</v>
      </c>
      <c r="CA349" s="147">
        <f t="shared" si="8457"/>
        <v>1</v>
      </c>
      <c r="CB349" s="194">
        <f t="shared" si="8458"/>
        <v>100</v>
      </c>
      <c r="CC349" s="147">
        <f t="shared" si="8459"/>
        <v>1</v>
      </c>
      <c r="CD349" s="194">
        <f t="shared" si="8460"/>
        <v>100</v>
      </c>
      <c r="CE349" s="147">
        <f t="shared" si="8461"/>
        <v>1</v>
      </c>
      <c r="CF349" s="194">
        <f t="shared" si="8462"/>
        <v>100</v>
      </c>
      <c r="CG349" s="147">
        <f t="shared" si="8463"/>
        <v>1</v>
      </c>
      <c r="CH349" s="194">
        <f t="shared" si="8464"/>
        <v>100</v>
      </c>
      <c r="CI349" s="147">
        <f t="shared" si="8465"/>
        <v>1</v>
      </c>
      <c r="CJ349" s="194">
        <f t="shared" si="8466"/>
        <v>100</v>
      </c>
      <c r="CK349" s="147">
        <f t="shared" si="8467"/>
        <v>1</v>
      </c>
      <c r="CL349" s="194">
        <f t="shared" si="8468"/>
        <v>100</v>
      </c>
      <c r="CM349" s="147">
        <f t="shared" si="8469"/>
        <v>1</v>
      </c>
    </row>
    <row r="350" spans="1:91" s="142" customFormat="1" ht="14.1" customHeight="1">
      <c r="A350" s="74">
        <f t="shared" si="8150"/>
        <v>488</v>
      </c>
      <c r="B350" s="173" t="s">
        <v>62</v>
      </c>
      <c r="C350" s="174"/>
      <c r="D350" s="140">
        <v>0</v>
      </c>
      <c r="E350" s="140">
        <v>1</v>
      </c>
      <c r="F350" s="175">
        <v>45335</v>
      </c>
      <c r="G350" s="175">
        <v>45335</v>
      </c>
      <c r="H350" s="144">
        <v>100</v>
      </c>
      <c r="I350" s="144">
        <v>100</v>
      </c>
      <c r="J350" s="145" t="s">
        <v>32</v>
      </c>
      <c r="K350" s="141">
        <f t="shared" si="8395"/>
        <v>100</v>
      </c>
      <c r="L350" s="55">
        <f>D350/$D$320</f>
        <v>0</v>
      </c>
      <c r="M350" s="147">
        <f t="shared" si="8397"/>
        <v>1</v>
      </c>
      <c r="N350" s="148">
        <f t="shared" si="8398"/>
        <v>1</v>
      </c>
      <c r="O350" s="149">
        <f t="shared" si="8370"/>
        <v>0</v>
      </c>
      <c r="P350" s="150"/>
      <c r="T350" s="194">
        <f t="shared" si="8399"/>
        <v>0</v>
      </c>
      <c r="U350" s="147">
        <f t="shared" si="8400"/>
        <v>0</v>
      </c>
      <c r="V350" s="194">
        <f t="shared" si="8401"/>
        <v>0</v>
      </c>
      <c r="W350" s="147">
        <f t="shared" si="8400"/>
        <v>0</v>
      </c>
      <c r="X350" s="194">
        <f t="shared" si="8402"/>
        <v>0</v>
      </c>
      <c r="Y350" s="147">
        <f t="shared" ref="Y350" si="8662">IF(OR($H350=0,X350=0),0,X350/$H350)</f>
        <v>0</v>
      </c>
      <c r="Z350" s="194">
        <f t="shared" si="8404"/>
        <v>0</v>
      </c>
      <c r="AA350" s="147">
        <f t="shared" ref="AA350" si="8663">IF(OR($H350=0,Z350=0),0,Z350/$H350)</f>
        <v>0</v>
      </c>
      <c r="AB350" s="194">
        <f t="shared" si="8406"/>
        <v>0</v>
      </c>
      <c r="AC350" s="147">
        <f t="shared" ref="AC350" si="8664">IF(OR($H350=0,AB350=0),0,AB350/$H350)</f>
        <v>0</v>
      </c>
      <c r="AD350" s="194">
        <f t="shared" si="8408"/>
        <v>0</v>
      </c>
      <c r="AE350" s="147">
        <f t="shared" ref="AE350" si="8665">IF(OR($H350=0,AD350=0),0,AD350/$H350)</f>
        <v>0</v>
      </c>
      <c r="AF350" s="194">
        <f t="shared" si="8410"/>
        <v>0</v>
      </c>
      <c r="AG350" s="147">
        <f t="shared" ref="AG350" si="8666">IF(OR($H350=0,AF350=0),0,AF350/$H350)</f>
        <v>0</v>
      </c>
      <c r="AH350" s="194">
        <f t="shared" si="8412"/>
        <v>0</v>
      </c>
      <c r="AI350" s="147">
        <f t="shared" ref="AI350" si="8667">IF(OR($H350=0,AH350=0),0,AH350/$H350)</f>
        <v>0</v>
      </c>
      <c r="AJ350" s="194">
        <f t="shared" si="8414"/>
        <v>0</v>
      </c>
      <c r="AK350" s="147">
        <f t="shared" ref="AK350" si="8668">IF(OR($H350=0,AJ350=0),0,AJ350/$H350)</f>
        <v>0</v>
      </c>
      <c r="AL350" s="194">
        <f t="shared" si="8416"/>
        <v>0</v>
      </c>
      <c r="AM350" s="147">
        <f t="shared" ref="AM350" si="8669">IF(OR($H350=0,AL350=0),0,AL350/$H350)</f>
        <v>0</v>
      </c>
      <c r="AN350" s="194">
        <f t="shared" si="8418"/>
        <v>0</v>
      </c>
      <c r="AO350" s="147">
        <f t="shared" ref="AO350" si="8670">IF(OR($H350=0,AN350=0),0,AN350/$H350)</f>
        <v>0</v>
      </c>
      <c r="AP350" s="194">
        <f t="shared" si="8420"/>
        <v>0</v>
      </c>
      <c r="AQ350" s="147">
        <f t="shared" ref="AQ350" si="8671">IF(OR($H350=0,AP350=0),0,AP350/$H350)</f>
        <v>0</v>
      </c>
      <c r="AR350" s="194">
        <f t="shared" si="8422"/>
        <v>0</v>
      </c>
      <c r="AS350" s="147">
        <f t="shared" ref="AS350" si="8672">IF(OR($H350=0,AR350=0),0,AR350/$H350)</f>
        <v>0</v>
      </c>
      <c r="AT350" s="194">
        <f t="shared" si="8424"/>
        <v>0</v>
      </c>
      <c r="AU350" s="147">
        <f t="shared" ref="AU350" si="8673">IF(OR($H350=0,AT350=0),0,AT350/$H350)</f>
        <v>0</v>
      </c>
      <c r="AV350" s="194">
        <f t="shared" si="8426"/>
        <v>0</v>
      </c>
      <c r="AW350" s="147">
        <f t="shared" ref="AW350" si="8674">IF(OR($H350=0,AV350=0),0,AV350/$H350)</f>
        <v>0</v>
      </c>
      <c r="AX350" s="194">
        <f t="shared" si="8428"/>
        <v>0</v>
      </c>
      <c r="AY350" s="147">
        <f t="shared" ref="AY350" si="8675">IF(OR($H350=0,AX350=0),0,AX350/$H350)</f>
        <v>0</v>
      </c>
      <c r="AZ350" s="194">
        <f t="shared" si="8430"/>
        <v>0</v>
      </c>
      <c r="BA350" s="147">
        <f t="shared" ref="BA350" si="8676">IF(OR($H350=0,AZ350=0),0,AZ350/$H350)</f>
        <v>0</v>
      </c>
      <c r="BB350" s="194">
        <f t="shared" si="8432"/>
        <v>100</v>
      </c>
      <c r="BC350" s="147">
        <f t="shared" ref="BC350" si="8677">IF(OR($H350=0,BB350=0),0,BB350/$H350)</f>
        <v>1</v>
      </c>
      <c r="BD350" s="194">
        <f t="shared" si="8434"/>
        <v>100</v>
      </c>
      <c r="BE350" s="147">
        <f t="shared" ref="BE350" si="8678">IF(OR($H350=0,BD350=0),0,BD350/$H350)</f>
        <v>1</v>
      </c>
      <c r="BF350" s="194">
        <f t="shared" si="8436"/>
        <v>100</v>
      </c>
      <c r="BG350" s="147">
        <f t="shared" ref="BG350" si="8679">IF(OR($H350=0,BF350=0),0,BF350/$H350)</f>
        <v>1</v>
      </c>
      <c r="BH350" s="194">
        <f t="shared" si="8438"/>
        <v>100</v>
      </c>
      <c r="BI350" s="147">
        <f t="shared" ref="BI350" si="8680">IF(OR($H350=0,BH350=0),0,BH350/$H350)</f>
        <v>1</v>
      </c>
      <c r="BJ350" s="194">
        <f t="shared" si="8440"/>
        <v>100</v>
      </c>
      <c r="BK350" s="147">
        <f t="shared" ref="BK350" si="8681">IF(OR($H350=0,BJ350=0),0,BJ350/$H350)</f>
        <v>1</v>
      </c>
      <c r="BL350" s="194">
        <f t="shared" si="8442"/>
        <v>100</v>
      </c>
      <c r="BM350" s="147">
        <f t="shared" ref="BM350" si="8682">IF(OR($H350=0,BL350=0),0,BL350/$H350)</f>
        <v>1</v>
      </c>
      <c r="BN350" s="194">
        <f t="shared" si="8444"/>
        <v>100</v>
      </c>
      <c r="BO350" s="147">
        <f t="shared" ref="BO350" si="8683">IF(OR($H350=0,BN350=0),0,BN350/$H350)</f>
        <v>1</v>
      </c>
      <c r="BP350" s="194">
        <f t="shared" si="8446"/>
        <v>100</v>
      </c>
      <c r="BQ350" s="147">
        <f t="shared" ref="BQ350" si="8684">IF(OR($H350=0,BP350=0),0,BP350/$H350)</f>
        <v>1</v>
      </c>
      <c r="BR350" s="194">
        <f t="shared" si="8448"/>
        <v>100</v>
      </c>
      <c r="BS350" s="147">
        <f t="shared" ref="BS350" si="8685">IF(OR($H350=0,BR350=0),0,BR350/$H350)</f>
        <v>1</v>
      </c>
      <c r="BT350" s="194">
        <f t="shared" si="8450"/>
        <v>100</v>
      </c>
      <c r="BU350" s="147">
        <f t="shared" si="8451"/>
        <v>1</v>
      </c>
      <c r="BV350" s="194">
        <f t="shared" si="8452"/>
        <v>100</v>
      </c>
      <c r="BW350" s="147">
        <f t="shared" si="8453"/>
        <v>1</v>
      </c>
      <c r="BX350" s="194">
        <f t="shared" si="8454"/>
        <v>100</v>
      </c>
      <c r="BY350" s="147">
        <f t="shared" si="8455"/>
        <v>1</v>
      </c>
      <c r="BZ350" s="194">
        <f t="shared" si="8456"/>
        <v>100</v>
      </c>
      <c r="CA350" s="147">
        <f t="shared" si="8457"/>
        <v>1</v>
      </c>
      <c r="CB350" s="194">
        <f t="shared" si="8458"/>
        <v>100</v>
      </c>
      <c r="CC350" s="147">
        <f t="shared" si="8459"/>
        <v>1</v>
      </c>
      <c r="CD350" s="194">
        <f t="shared" si="8460"/>
        <v>100</v>
      </c>
      <c r="CE350" s="147">
        <f t="shared" si="8461"/>
        <v>1</v>
      </c>
      <c r="CF350" s="194">
        <f t="shared" si="8462"/>
        <v>100</v>
      </c>
      <c r="CG350" s="147">
        <f t="shared" si="8463"/>
        <v>1</v>
      </c>
      <c r="CH350" s="194">
        <f t="shared" si="8464"/>
        <v>100</v>
      </c>
      <c r="CI350" s="147">
        <f t="shared" si="8465"/>
        <v>1</v>
      </c>
      <c r="CJ350" s="194">
        <f t="shared" si="8466"/>
        <v>100</v>
      </c>
      <c r="CK350" s="147">
        <f t="shared" si="8467"/>
        <v>1</v>
      </c>
      <c r="CL350" s="194">
        <f t="shared" si="8468"/>
        <v>100</v>
      </c>
      <c r="CM350" s="147">
        <f t="shared" si="8469"/>
        <v>1</v>
      </c>
    </row>
    <row r="351" spans="1:91" s="100" customFormat="1" ht="14.1" customHeight="1">
      <c r="A351" s="74">
        <f t="shared" si="8150"/>
        <v>489</v>
      </c>
      <c r="B351" s="179" t="s">
        <v>121</v>
      </c>
      <c r="C351" s="180"/>
      <c r="D351" s="111">
        <v>56</v>
      </c>
      <c r="E351" s="111">
        <v>63</v>
      </c>
      <c r="F351" s="181">
        <v>45282</v>
      </c>
      <c r="G351" s="181">
        <v>45344</v>
      </c>
      <c r="H351" s="103"/>
      <c r="I351" s="103"/>
      <c r="J351" s="104"/>
      <c r="K351" s="105"/>
      <c r="L351" s="106">
        <f>D351/$D$319</f>
        <v>7.5067024128686322E-2</v>
      </c>
      <c r="M351" s="107">
        <f>$L352*M352+$L353*M353+$L354*M354+$L355*M355+$L356*M356+$L360*M360+$L364*M364+$L365*M365+$L366*M366</f>
        <v>1</v>
      </c>
      <c r="N351" s="107">
        <f>$L352*N352+$L353*N353+$L354*N354+$L355*N355+$L356*N356+$L360*N360+$L364*N364+$L365*N365+$L366*N366</f>
        <v>1</v>
      </c>
      <c r="O351" s="108">
        <f t="shared" si="8370"/>
        <v>0</v>
      </c>
      <c r="P351" s="109"/>
      <c r="T351" s="196"/>
      <c r="U351" s="107">
        <f>$L352*U352+$L353*U353+$L354*U354+$L355*U355+$L356*U356+$L360*U360+$L364*U364+$L365*U365+$L366*U366</f>
        <v>0</v>
      </c>
      <c r="V351" s="196"/>
      <c r="W351" s="107">
        <f>$L352*W352+$L353*W353+$L354*W354+$L355*W355+$L356*W356+$L360*W360+$L364*W364+$L365*W365+$L366*W366</f>
        <v>0</v>
      </c>
      <c r="X351" s="196"/>
      <c r="Y351" s="107">
        <f>$L352*Y352+$L353*Y353+$L354*Y354+$L355*Y355+$L356*Y356+$L360*Y360+$L364*Y364+$L365*Y365+$L366*Y366</f>
        <v>0</v>
      </c>
      <c r="Z351" s="196"/>
      <c r="AA351" s="107">
        <f>$L352*AA352+$L353*AA353+$L354*AA354+$L355*AA355+$L356*AA356+$L360*AA360+$L364*AA364+$L365*AA365+$L366*AA366</f>
        <v>0</v>
      </c>
      <c r="AB351" s="196"/>
      <c r="AC351" s="107">
        <f>$L352*AC352+$L353*AC353+$L354*AC354+$L355*AC355+$L356*AC356+$L360*AC360+$L364*AC364+$L365*AC365+$L366*AC366</f>
        <v>0</v>
      </c>
      <c r="AD351" s="196"/>
      <c r="AE351" s="107">
        <f>$L352*AE352+$L353*AE353+$L354*AE354+$L355*AE355+$L356*AE356+$L360*AE360+$L364*AE364+$L365*AE365+$L366*AE366</f>
        <v>0</v>
      </c>
      <c r="AF351" s="196"/>
      <c r="AG351" s="107">
        <f>$L352*AG352+$L353*AG353+$L354*AG354+$L355*AG355+$L356*AG356+$L360*AG360+$L364*AG364+$L365*AG365+$L366*AG366</f>
        <v>0</v>
      </c>
      <c r="AH351" s="196"/>
      <c r="AI351" s="107">
        <f>$L352*AI352+$L353*AI353+$L354*AI354+$L355*AI355+$L356*AI356+$L360*AI360+$L364*AI364+$L365*AI365+$L366*AI366</f>
        <v>0</v>
      </c>
      <c r="AJ351" s="196"/>
      <c r="AK351" s="107">
        <f>$L352*AK352+$L353*AK353+$L354*AK354+$L355*AK355+$L356*AK356+$L360*AK360+$L364*AK364+$L365*AK365+$L366*AK366</f>
        <v>0</v>
      </c>
      <c r="AL351" s="196"/>
      <c r="AM351" s="107">
        <f>$L352*AM352+$L353*AM353+$L354*AM354+$L355*AM355+$L356*AM356+$L360*AM360+$L364*AM364+$L365*AM365+$L366*AM366</f>
        <v>0</v>
      </c>
      <c r="AN351" s="196"/>
      <c r="AO351" s="107">
        <f>$L352*AO352+$L353*AO353+$L354*AO354+$L355*AO355+$L356*AO356+$L360*AO360+$L364*AO364+$L365*AO365+$L366*AO366</f>
        <v>0.125</v>
      </c>
      <c r="AP351" s="196"/>
      <c r="AQ351" s="107">
        <f>$L352*AQ352+$L353*AQ353+$L354*AQ354+$L355*AQ355+$L356*AQ356+$L360*AQ360+$L364*AQ364+$L365*AQ365+$L366*AQ366</f>
        <v>0.30357142857142855</v>
      </c>
      <c r="AR351" s="196"/>
      <c r="AS351" s="107">
        <f>$L352*AS352+$L353*AS353+$L354*AS354+$L355*AS355+$L356*AS356+$L360*AS360+$L364*AS364+$L365*AS365+$L366*AS366</f>
        <v>0.42857142857142855</v>
      </c>
      <c r="AT351" s="196"/>
      <c r="AU351" s="107">
        <f>$L352*AU352+$L353*AU353+$L354*AU354+$L355*AU355+$L356*AU356+$L360*AU360+$L364*AU364+$L365*AU365+$L366*AU366</f>
        <v>0.55357142857142849</v>
      </c>
      <c r="AV351" s="196"/>
      <c r="AW351" s="107">
        <f>$L352*AW352+$L353*AW353+$L354*AW354+$L355*AW355+$L356*AW356+$L360*AW360+$L364*AW364+$L365*AW365+$L366*AW366</f>
        <v>0.66071428571428559</v>
      </c>
      <c r="AX351" s="196"/>
      <c r="AY351" s="107">
        <f>$L352*AY352+$L353*AY353+$L354*AY354+$L355*AY355+$L356*AY356+$L360*AY360+$L364*AY364+$L365*AY365+$L366*AY366</f>
        <v>0.78571428571428559</v>
      </c>
      <c r="AZ351" s="196"/>
      <c r="BA351" s="107">
        <f>$L352*BA352+$L353*BA353+$L354*BA354+$L355*BA355+$L356*BA356+$L360*BA360+$L364*BA364+$L365*BA365+$L366*BA366</f>
        <v>0.91071428571428559</v>
      </c>
      <c r="BB351" s="196"/>
      <c r="BC351" s="107">
        <f>$L352*BC352+$L353*BC353+$L354*BC354+$L355*BC355+$L356*BC356+$L360*BC360+$L364*BC364+$L365*BC365+$L366*BC366</f>
        <v>0.92857142857142849</v>
      </c>
      <c r="BD351" s="196"/>
      <c r="BE351" s="107">
        <f>$L352*BE352+$L353*BE353+$L354*BE354+$L355*BE355+$L356*BE356+$L360*BE360+$L364*BE364+$L365*BE365+$L366*BE366</f>
        <v>1</v>
      </c>
      <c r="BF351" s="196"/>
      <c r="BG351" s="107">
        <f>$L352*BG352+$L353*BG353+$L354*BG354+$L355*BG355+$L356*BG356+$L360*BG360+$L364*BG364+$L365*BG365+$L366*BG366</f>
        <v>1</v>
      </c>
      <c r="BH351" s="196"/>
      <c r="BI351" s="107">
        <f>$L352*BI352+$L353*BI353+$L354*BI354+$L355*BI355+$L356*BI356+$L360*BI360+$L364*BI364+$L365*BI365+$L366*BI366</f>
        <v>1</v>
      </c>
      <c r="BJ351" s="196"/>
      <c r="BK351" s="107">
        <f>$L352*BK352+$L353*BK353+$L354*BK354+$L355*BK355+$L356*BK356+$L360*BK360+$L364*BK364+$L365*BK365+$L366*BK366</f>
        <v>1</v>
      </c>
      <c r="BL351" s="196"/>
      <c r="BM351" s="107">
        <f>$L352*BM352+$L353*BM353+$L354*BM354+$L355*BM355+$L356*BM356+$L360*BM360+$L364*BM364+$L365*BM365+$L366*BM366</f>
        <v>1</v>
      </c>
      <c r="BN351" s="196"/>
      <c r="BO351" s="107">
        <f>$L352*BO352+$L353*BO353+$L354*BO354+$L355*BO355+$L356*BO356+$L360*BO360+$L364*BO364+$L365*BO365+$L366*BO366</f>
        <v>1</v>
      </c>
      <c r="BP351" s="196"/>
      <c r="BQ351" s="107">
        <f>$L352*BQ352+$L353*BQ353+$L354*BQ354+$L355*BQ355+$L356*BQ356+$L360*BQ360+$L364*BQ364+$L365*BQ365+$L366*BQ366</f>
        <v>1</v>
      </c>
      <c r="BR351" s="196"/>
      <c r="BS351" s="107">
        <f>$L352*BS352+$L353*BS353+$L354*BS354+$L355*BS355+$L356*BS356+$L360*BS360+$L364*BS364+$L365*BS365+$L366*BS366</f>
        <v>1</v>
      </c>
      <c r="BT351" s="196"/>
      <c r="BU351" s="107">
        <f t="shared" ref="BU351" si="8686">$L352*BU352+$L353*BU353+$L354*BU354+$L355*BU355+$L356*BU356+$L360*BU360+$L364*BU364+$L365*BU365+$L366*BU366</f>
        <v>1</v>
      </c>
      <c r="BV351" s="196"/>
      <c r="BW351" s="107">
        <f t="shared" ref="BW351" si="8687">$L352*BW352+$L353*BW353+$L354*BW354+$L355*BW355+$L356*BW356+$L360*BW360+$L364*BW364+$L365*BW365+$L366*BW366</f>
        <v>1</v>
      </c>
      <c r="BX351" s="196"/>
      <c r="BY351" s="107">
        <f t="shared" ref="BY351" si="8688">$L352*BY352+$L353*BY353+$L354*BY354+$L355*BY355+$L356*BY356+$L360*BY360+$L364*BY364+$L365*BY365+$L366*BY366</f>
        <v>1</v>
      </c>
      <c r="BZ351" s="196"/>
      <c r="CA351" s="107">
        <f t="shared" ref="CA351" si="8689">$L352*CA352+$L353*CA353+$L354*CA354+$L355*CA355+$L356*CA356+$L360*CA360+$L364*CA364+$L365*CA365+$L366*CA366</f>
        <v>1</v>
      </c>
      <c r="CB351" s="196"/>
      <c r="CC351" s="107">
        <f t="shared" ref="CC351" si="8690">$L352*CC352+$L353*CC353+$L354*CC354+$L355*CC355+$L356*CC356+$L360*CC360+$L364*CC364+$L365*CC365+$L366*CC366</f>
        <v>1</v>
      </c>
      <c r="CD351" s="196"/>
      <c r="CE351" s="107">
        <f t="shared" ref="CE351" si="8691">$L352*CE352+$L353*CE353+$L354*CE354+$L355*CE355+$L356*CE356+$L360*CE360+$L364*CE364+$L365*CE365+$L366*CE366</f>
        <v>1</v>
      </c>
      <c r="CF351" s="196"/>
      <c r="CG351" s="107">
        <f t="shared" ref="CG351" si="8692">$L352*CG352+$L353*CG353+$L354*CG354+$L355*CG355+$L356*CG356+$L360*CG360+$L364*CG364+$L365*CG365+$L366*CG366</f>
        <v>1</v>
      </c>
      <c r="CH351" s="196"/>
      <c r="CI351" s="107">
        <f t="shared" ref="CI351" si="8693">$L352*CI352+$L353*CI353+$L354*CI354+$L355*CI355+$L356*CI356+$L360*CI360+$L364*CI364+$L365*CI365+$L366*CI366</f>
        <v>1</v>
      </c>
      <c r="CJ351" s="196"/>
      <c r="CK351" s="107">
        <f t="shared" ref="CK351" si="8694">$L352*CK352+$L353*CK353+$L354*CK354+$L355*CK355+$L356*CK356+$L360*CK360+$L364*CK364+$L365*CK365+$L366*CK366</f>
        <v>1</v>
      </c>
      <c r="CL351" s="196"/>
      <c r="CM351" s="107">
        <f t="shared" ref="CM351" si="8695">$L352*CM352+$L353*CM353+$L354*CM354+$L355*CM355+$L356*CM356+$L360*CM360+$L364*CM364+$L365*CM365+$L366*CM366</f>
        <v>1</v>
      </c>
    </row>
    <row r="352" spans="1:91" s="142" customFormat="1" ht="14.1" customHeight="1">
      <c r="A352" s="74">
        <f t="shared" si="8150"/>
        <v>490</v>
      </c>
      <c r="B352" s="173" t="s">
        <v>95</v>
      </c>
      <c r="C352" s="174"/>
      <c r="D352" s="140">
        <v>6</v>
      </c>
      <c r="E352" s="140">
        <v>6</v>
      </c>
      <c r="F352" s="175">
        <v>45282</v>
      </c>
      <c r="G352" s="175">
        <v>45287</v>
      </c>
      <c r="H352" s="144">
        <v>100</v>
      </c>
      <c r="I352" s="144">
        <v>100</v>
      </c>
      <c r="J352" s="145" t="s">
        <v>32</v>
      </c>
      <c r="K352" s="141">
        <f>IF(OR(F352="",G352="",H352=""),0,MIN(MAX(IF(F352&gt;$O$1,0,(((G352-F352)-(G352-$O$1))*(10/E352)/10)),0),1)*H352)</f>
        <v>100</v>
      </c>
      <c r="L352" s="55">
        <f>D352/$D$351</f>
        <v>0.10714285714285714</v>
      </c>
      <c r="M352" s="147">
        <f>IF(OR(H352=0,K352=0),0,K352/H352)</f>
        <v>1</v>
      </c>
      <c r="N352" s="148">
        <f>IF(OR(H352=0,I352=0),0,I352/H352)</f>
        <v>1</v>
      </c>
      <c r="O352" s="149">
        <f t="shared" si="8370"/>
        <v>0</v>
      </c>
      <c r="P352" s="150"/>
      <c r="T352" s="194">
        <f>IF(OR($F352="",$G352="",$H352=""),0,MIN(MAX(IF($F352&gt;U$1,0,((($G352-$F352)-($G352-U$1))*(10/$E352)/10)),0),1)*$H352)</f>
        <v>0</v>
      </c>
      <c r="U352" s="147">
        <f t="shared" ref="U352:W355" si="8696">IF(OR($H352=0,T352=0),0,T352/$H352)</f>
        <v>0</v>
      </c>
      <c r="V352" s="194">
        <f>IF(OR($F352="",$G352="",$H352=""),0,MIN(MAX(IF($F352&gt;W$1,0,((($G352-$F352)-($G352-W$1))*(10/$E352)/10)),0),1)*$H352)</f>
        <v>0</v>
      </c>
      <c r="W352" s="147">
        <f t="shared" si="8696"/>
        <v>0</v>
      </c>
      <c r="X352" s="194">
        <f>IF(OR($F352="",$G352="",$H352=""),0,MIN(MAX(IF($F352&gt;Y$1,0,((($G352-$F352)-($G352-Y$1))*(10/$E352)/10)),0),1)*$H352)</f>
        <v>0</v>
      </c>
      <c r="Y352" s="147">
        <f t="shared" ref="Y352" si="8697">IF(OR($H352=0,X352=0),0,X352/$H352)</f>
        <v>0</v>
      </c>
      <c r="Z352" s="194">
        <f>IF(OR($F352="",$G352="",$H352=""),0,MIN(MAX(IF($F352&gt;AA$1,0,((($G352-$F352)-($G352-AA$1))*(10/$E352)/10)),0),1)*$H352)</f>
        <v>0</v>
      </c>
      <c r="AA352" s="147">
        <f t="shared" ref="AA352" si="8698">IF(OR($H352=0,Z352=0),0,Z352/$H352)</f>
        <v>0</v>
      </c>
      <c r="AB352" s="194">
        <f>IF(OR($F352="",$G352="",$H352=""),0,MIN(MAX(IF($F352&gt;AC$1,0,((($G352-$F352)-($G352-AC$1))*(10/$E352)/10)),0),1)*$H352)</f>
        <v>0</v>
      </c>
      <c r="AC352" s="147">
        <f t="shared" ref="AC352" si="8699">IF(OR($H352=0,AB352=0),0,AB352/$H352)</f>
        <v>0</v>
      </c>
      <c r="AD352" s="194">
        <f>IF(OR($F352="",$G352="",$H352=""),0,MIN(MAX(IF($F352&gt;AE$1,0,((($G352-$F352)-($G352-AE$1))*(10/$E352)/10)),0),1)*$H352)</f>
        <v>0</v>
      </c>
      <c r="AE352" s="147">
        <f t="shared" ref="AE352" si="8700">IF(OR($H352=0,AD352=0),0,AD352/$H352)</f>
        <v>0</v>
      </c>
      <c r="AF352" s="194">
        <f>IF(OR($F352="",$G352="",$H352=""),0,MIN(MAX(IF($F352&gt;AG$1,0,((($G352-$F352)-($G352-AG$1))*(10/$E352)/10)),0),1)*$H352)</f>
        <v>0</v>
      </c>
      <c r="AG352" s="147">
        <f t="shared" ref="AG352" si="8701">IF(OR($H352=0,AF352=0),0,AF352/$H352)</f>
        <v>0</v>
      </c>
      <c r="AH352" s="194">
        <f>IF(OR($F352="",$G352="",$H352=""),0,MIN(MAX(IF($F352&gt;AI$1,0,((($G352-$F352)-($G352-AI$1))*(10/$E352)/10)),0),1)*$H352)</f>
        <v>0</v>
      </c>
      <c r="AI352" s="147">
        <f t="shared" ref="AI352" si="8702">IF(OR($H352=0,AH352=0),0,AH352/$H352)</f>
        <v>0</v>
      </c>
      <c r="AJ352" s="194">
        <f>IF(OR($F352="",$G352="",$H352=""),0,MIN(MAX(IF($F352&gt;AK$1,0,((($G352-$F352)-($G352-AK$1))*(10/$E352)/10)),0),1)*$H352)</f>
        <v>0</v>
      </c>
      <c r="AK352" s="147">
        <f t="shared" ref="AK352" si="8703">IF(OR($H352=0,AJ352=0),0,AJ352/$H352)</f>
        <v>0</v>
      </c>
      <c r="AL352" s="194">
        <f>IF(OR($F352="",$G352="",$H352=""),0,MIN(MAX(IF($F352&gt;AM$1,0,((($G352-$F352)-($G352-AM$1))*(10/$E352)/10)),0),1)*$H352)</f>
        <v>0</v>
      </c>
      <c r="AM352" s="147">
        <f t="shared" ref="AM352" si="8704">IF(OR($H352=0,AL352=0),0,AL352/$H352)</f>
        <v>0</v>
      </c>
      <c r="AN352" s="194">
        <f>IF(OR($F352="",$G352="",$H352=""),0,MIN(MAX(IF($F352&gt;AO$1,0,((($G352-$F352)-($G352-AO$1))*(10/$E352)/10)),0),1)*$H352)</f>
        <v>100</v>
      </c>
      <c r="AO352" s="147">
        <f t="shared" ref="AO352" si="8705">IF(OR($H352=0,AN352=0),0,AN352/$H352)</f>
        <v>1</v>
      </c>
      <c r="AP352" s="194">
        <f>IF(OR($F352="",$G352="",$H352=""),0,MIN(MAX(IF($F352&gt;AQ$1,0,((($G352-$F352)-($G352-AQ$1))*(10/$E352)/10)),0),1)*$H352)</f>
        <v>100</v>
      </c>
      <c r="AQ352" s="147">
        <f t="shared" ref="AQ352" si="8706">IF(OR($H352=0,AP352=0),0,AP352/$H352)</f>
        <v>1</v>
      </c>
      <c r="AR352" s="194">
        <f>IF(OR($F352="",$G352="",$H352=""),0,MIN(MAX(IF($F352&gt;AS$1,0,((($G352-$F352)-($G352-AS$1))*(10/$E352)/10)),0),1)*$H352)</f>
        <v>100</v>
      </c>
      <c r="AS352" s="147">
        <f t="shared" ref="AS352" si="8707">IF(OR($H352=0,AR352=0),0,AR352/$H352)</f>
        <v>1</v>
      </c>
      <c r="AT352" s="194">
        <f>IF(OR($F352="",$G352="",$H352=""),0,MIN(MAX(IF($F352&gt;AU$1,0,((($G352-$F352)-($G352-AU$1))*(10/$E352)/10)),0),1)*$H352)</f>
        <v>100</v>
      </c>
      <c r="AU352" s="147">
        <f t="shared" ref="AU352" si="8708">IF(OR($H352=0,AT352=0),0,AT352/$H352)</f>
        <v>1</v>
      </c>
      <c r="AV352" s="194">
        <f>IF(OR($F352="",$G352="",$H352=""),0,MIN(MAX(IF($F352&gt;AW$1,0,((($G352-$F352)-($G352-AW$1))*(10/$E352)/10)),0),1)*$H352)</f>
        <v>100</v>
      </c>
      <c r="AW352" s="147">
        <f t="shared" ref="AW352" si="8709">IF(OR($H352=0,AV352=0),0,AV352/$H352)</f>
        <v>1</v>
      </c>
      <c r="AX352" s="194">
        <f>IF(OR($F352="",$G352="",$H352=""),0,MIN(MAX(IF($F352&gt;AY$1,0,((($G352-$F352)-($G352-AY$1))*(10/$E352)/10)),0),1)*$H352)</f>
        <v>100</v>
      </c>
      <c r="AY352" s="147">
        <f t="shared" ref="AY352" si="8710">IF(OR($H352=0,AX352=0),0,AX352/$H352)</f>
        <v>1</v>
      </c>
      <c r="AZ352" s="194">
        <f>IF(OR($F352="",$G352="",$H352=""),0,MIN(MAX(IF($F352&gt;BA$1,0,((($G352-$F352)-($G352-BA$1))*(10/$E352)/10)),0),1)*$H352)</f>
        <v>100</v>
      </c>
      <c r="BA352" s="147">
        <f t="shared" ref="BA352" si="8711">IF(OR($H352=0,AZ352=0),0,AZ352/$H352)</f>
        <v>1</v>
      </c>
      <c r="BB352" s="194">
        <f>IF(OR($F352="",$G352="",$H352=""),0,MIN(MAX(IF($F352&gt;BC$1,0,((($G352-$F352)-($G352-BC$1))*(10/$E352)/10)),0),1)*$H352)</f>
        <v>100</v>
      </c>
      <c r="BC352" s="147">
        <f t="shared" ref="BC352" si="8712">IF(OR($H352=0,BB352=0),0,BB352/$H352)</f>
        <v>1</v>
      </c>
      <c r="BD352" s="194">
        <f>IF(OR($F352="",$G352="",$H352=""),0,MIN(MAX(IF($F352&gt;BE$1,0,((($G352-$F352)-($G352-BE$1))*(10/$E352)/10)),0),1)*$H352)</f>
        <v>100</v>
      </c>
      <c r="BE352" s="147">
        <f t="shared" ref="BE352" si="8713">IF(OR($H352=0,BD352=0),0,BD352/$H352)</f>
        <v>1</v>
      </c>
      <c r="BF352" s="194">
        <f>IF(OR($F352="",$G352="",$H352=""),0,MIN(MAX(IF($F352&gt;BG$1,0,((($G352-$F352)-($G352-BG$1))*(10/$E352)/10)),0),1)*$H352)</f>
        <v>100</v>
      </c>
      <c r="BG352" s="147">
        <f t="shared" ref="BG352" si="8714">IF(OR($H352=0,BF352=0),0,BF352/$H352)</f>
        <v>1</v>
      </c>
      <c r="BH352" s="194">
        <f>IF(OR($F352="",$G352="",$H352=""),0,MIN(MAX(IF($F352&gt;BI$1,0,((($G352-$F352)-($G352-BI$1))*(10/$E352)/10)),0),1)*$H352)</f>
        <v>100</v>
      </c>
      <c r="BI352" s="147">
        <f t="shared" ref="BI352" si="8715">IF(OR($H352=0,BH352=0),0,BH352/$H352)</f>
        <v>1</v>
      </c>
      <c r="BJ352" s="194">
        <f>IF(OR($F352="",$G352="",$H352=""),0,MIN(MAX(IF($F352&gt;BK$1,0,((($G352-$F352)-($G352-BK$1))*(10/$E352)/10)),0),1)*$H352)</f>
        <v>100</v>
      </c>
      <c r="BK352" s="147">
        <f t="shared" ref="BK352" si="8716">IF(OR($H352=0,BJ352=0),0,BJ352/$H352)</f>
        <v>1</v>
      </c>
      <c r="BL352" s="194">
        <f>IF(OR($F352="",$G352="",$H352=""),0,MIN(MAX(IF($F352&gt;BM$1,0,((($G352-$F352)-($G352-BM$1))*(10/$E352)/10)),0),1)*$H352)</f>
        <v>100</v>
      </c>
      <c r="BM352" s="147">
        <f t="shared" ref="BM352" si="8717">IF(OR($H352=0,BL352=0),0,BL352/$H352)</f>
        <v>1</v>
      </c>
      <c r="BN352" s="194">
        <f>IF(OR($F352="",$G352="",$H352=""),0,MIN(MAX(IF($F352&gt;BO$1,0,((($G352-$F352)-($G352-BO$1))*(10/$E352)/10)),0),1)*$H352)</f>
        <v>100</v>
      </c>
      <c r="BO352" s="147">
        <f t="shared" ref="BO352" si="8718">IF(OR($H352=0,BN352=0),0,BN352/$H352)</f>
        <v>1</v>
      </c>
      <c r="BP352" s="194">
        <f>IF(OR($F352="",$G352="",$H352=""),0,MIN(MAX(IF($F352&gt;BQ$1,0,((($G352-$F352)-($G352-BQ$1))*(10/$E352)/10)),0),1)*$H352)</f>
        <v>100</v>
      </c>
      <c r="BQ352" s="147">
        <f t="shared" ref="BQ352" si="8719">IF(OR($H352=0,BP352=0),0,BP352/$H352)</f>
        <v>1</v>
      </c>
      <c r="BR352" s="194">
        <f>IF(OR($F352="",$G352="",$H352=""),0,MIN(MAX(IF($F352&gt;BS$1,0,((($G352-$F352)-($G352-BS$1))*(10/$E352)/10)),0),1)*$H352)</f>
        <v>100</v>
      </c>
      <c r="BS352" s="147">
        <f t="shared" ref="BS352" si="8720">IF(OR($H352=0,BR352=0),0,BR352/$H352)</f>
        <v>1</v>
      </c>
      <c r="BT352" s="194">
        <f t="shared" ref="BT352" si="8721">IF(OR($F352="",$G352="",$H352=""),0,MIN(MAX(IF($F352&gt;BU$1,0,((($G352-$F352)-($G352-BU$1))*(10/$E352)/10)),0),1)*$H352)</f>
        <v>100</v>
      </c>
      <c r="BU352" s="147">
        <f t="shared" ref="BU352:BU355" si="8722">IF(OR($H352=0,BT352=0),0,BT352/$H352)</f>
        <v>1</v>
      </c>
      <c r="BV352" s="194">
        <f t="shared" ref="BV352" si="8723">IF(OR($F352="",$G352="",$H352=""),0,MIN(MAX(IF($F352&gt;BW$1,0,((($G352-$F352)-($G352-BW$1))*(10/$E352)/10)),0),1)*$H352)</f>
        <v>100</v>
      </c>
      <c r="BW352" s="147">
        <f t="shared" ref="BW352:BW355" si="8724">IF(OR($H352=0,BV352=0),0,BV352/$H352)</f>
        <v>1</v>
      </c>
      <c r="BX352" s="194">
        <f t="shared" ref="BX352" si="8725">IF(OR($F352="",$G352="",$H352=""),0,MIN(MAX(IF($F352&gt;BY$1,0,((($G352-$F352)-($G352-BY$1))*(10/$E352)/10)),0),1)*$H352)</f>
        <v>100</v>
      </c>
      <c r="BY352" s="147">
        <f t="shared" ref="BY352:BY355" si="8726">IF(OR($H352=0,BX352=0),0,BX352/$H352)</f>
        <v>1</v>
      </c>
      <c r="BZ352" s="194">
        <f t="shared" ref="BZ352" si="8727">IF(OR($F352="",$G352="",$H352=""),0,MIN(MAX(IF($F352&gt;CA$1,0,((($G352-$F352)-($G352-CA$1))*(10/$E352)/10)),0),1)*$H352)</f>
        <v>100</v>
      </c>
      <c r="CA352" s="147">
        <f t="shared" ref="CA352:CA355" si="8728">IF(OR($H352=0,BZ352=0),0,BZ352/$H352)</f>
        <v>1</v>
      </c>
      <c r="CB352" s="194">
        <f t="shared" ref="CB352" si="8729">IF(OR($F352="",$G352="",$H352=""),0,MIN(MAX(IF($F352&gt;CC$1,0,((($G352-$F352)-($G352-CC$1))*(10/$E352)/10)),0),1)*$H352)</f>
        <v>100</v>
      </c>
      <c r="CC352" s="147">
        <f t="shared" ref="CC352:CC355" si="8730">IF(OR($H352=0,CB352=0),0,CB352/$H352)</f>
        <v>1</v>
      </c>
      <c r="CD352" s="194">
        <f t="shared" ref="CD352" si="8731">IF(OR($F352="",$G352="",$H352=""),0,MIN(MAX(IF($F352&gt;CE$1,0,((($G352-$F352)-($G352-CE$1))*(10/$E352)/10)),0),1)*$H352)</f>
        <v>100</v>
      </c>
      <c r="CE352" s="147">
        <f t="shared" ref="CE352:CE355" si="8732">IF(OR($H352=0,CD352=0),0,CD352/$H352)</f>
        <v>1</v>
      </c>
      <c r="CF352" s="194">
        <f t="shared" ref="CF352" si="8733">IF(OR($F352="",$G352="",$H352=""),0,MIN(MAX(IF($F352&gt;CG$1,0,((($G352-$F352)-($G352-CG$1))*(10/$E352)/10)),0),1)*$H352)</f>
        <v>100</v>
      </c>
      <c r="CG352" s="147">
        <f t="shared" ref="CG352:CG355" si="8734">IF(OR($H352=0,CF352=0),0,CF352/$H352)</f>
        <v>1</v>
      </c>
      <c r="CH352" s="194">
        <f t="shared" ref="CH352" si="8735">IF(OR($F352="",$G352="",$H352=""),0,MIN(MAX(IF($F352&gt;CI$1,0,((($G352-$F352)-($G352-CI$1))*(10/$E352)/10)),0),1)*$H352)</f>
        <v>100</v>
      </c>
      <c r="CI352" s="147">
        <f t="shared" ref="CI352:CI355" si="8736">IF(OR($H352=0,CH352=0),0,CH352/$H352)</f>
        <v>1</v>
      </c>
      <c r="CJ352" s="194">
        <f t="shared" ref="CJ352" si="8737">IF(OR($F352="",$G352="",$H352=""),0,MIN(MAX(IF($F352&gt;CK$1,0,((($G352-$F352)-($G352-CK$1))*(10/$E352)/10)),0),1)*$H352)</f>
        <v>100</v>
      </c>
      <c r="CK352" s="147">
        <f t="shared" ref="CK352:CK355" si="8738">IF(OR($H352=0,CJ352=0),0,CJ352/$H352)</f>
        <v>1</v>
      </c>
      <c r="CL352" s="194">
        <f t="shared" ref="CL352" si="8739">IF(OR($F352="",$G352="",$H352=""),0,MIN(MAX(IF($F352&gt;CM$1,0,((($G352-$F352)-($G352-CM$1))*(10/$E352)/10)),0),1)*$H352)</f>
        <v>100</v>
      </c>
      <c r="CM352" s="147">
        <f t="shared" ref="CM352:CM355" si="8740">IF(OR($H352=0,CL352=0),0,CL352/$H352)</f>
        <v>1</v>
      </c>
    </row>
    <row r="353" spans="1:91" s="142" customFormat="1" ht="14.1" customHeight="1">
      <c r="A353" s="74">
        <f t="shared" si="8150"/>
        <v>491</v>
      </c>
      <c r="B353" s="173" t="s">
        <v>96</v>
      </c>
      <c r="C353" s="174"/>
      <c r="D353" s="140">
        <v>15</v>
      </c>
      <c r="E353" s="140">
        <v>15</v>
      </c>
      <c r="F353" s="175">
        <v>45288</v>
      </c>
      <c r="G353" s="175">
        <v>45302</v>
      </c>
      <c r="H353" s="144">
        <v>100</v>
      </c>
      <c r="I353" s="144">
        <v>100</v>
      </c>
      <c r="J353" s="145" t="s">
        <v>32</v>
      </c>
      <c r="K353" s="141">
        <f>IF(OR(F353="",G353="",H353=""),0,MIN(MAX(IF(F353&gt;$O$1,0,(((G353-F353)-(G353-$O$1))*(10/E353)/10)),0),1)*H353)</f>
        <v>100</v>
      </c>
      <c r="L353" s="55">
        <f>D353/$D$351</f>
        <v>0.26785714285714285</v>
      </c>
      <c r="M353" s="147">
        <f>IF(OR(H353=0,K353=0),0,K353/H353)</f>
        <v>1</v>
      </c>
      <c r="N353" s="148">
        <f>IF(OR(H353=0,I353=0),0,I353/H353)</f>
        <v>1</v>
      </c>
      <c r="O353" s="149">
        <f t="shared" si="8370"/>
        <v>0</v>
      </c>
      <c r="P353" s="150"/>
      <c r="T353" s="194">
        <f>IF(OR($F353="",$G353="",$H353=""),0,MIN(MAX(IF($F353&gt;U$1,0,((($G353-$F353)-($G353-U$1))*(10/$E353)/10)),0),1)*$H353)</f>
        <v>0</v>
      </c>
      <c r="U353" s="147">
        <f t="shared" si="8696"/>
        <v>0</v>
      </c>
      <c r="V353" s="194">
        <f>IF(OR($F353="",$G353="",$H353=""),0,MIN(MAX(IF($F353&gt;W$1,0,((($G353-$F353)-($G353-W$1))*(10/$E353)/10)),0),1)*$H353)</f>
        <v>0</v>
      </c>
      <c r="W353" s="147">
        <f t="shared" si="8696"/>
        <v>0</v>
      </c>
      <c r="X353" s="194">
        <f>IF(OR($F353="",$G353="",$H353=""),0,MIN(MAX(IF($F353&gt;Y$1,0,((($G353-$F353)-($G353-Y$1))*(10/$E353)/10)),0),1)*$H353)</f>
        <v>0</v>
      </c>
      <c r="Y353" s="147">
        <f t="shared" ref="Y353" si="8741">IF(OR($H353=0,X353=0),0,X353/$H353)</f>
        <v>0</v>
      </c>
      <c r="Z353" s="194">
        <f>IF(OR($F353="",$G353="",$H353=""),0,MIN(MAX(IF($F353&gt;AA$1,0,((($G353-$F353)-($G353-AA$1))*(10/$E353)/10)),0),1)*$H353)</f>
        <v>0</v>
      </c>
      <c r="AA353" s="147">
        <f t="shared" ref="AA353" si="8742">IF(OR($H353=0,Z353=0),0,Z353/$H353)</f>
        <v>0</v>
      </c>
      <c r="AB353" s="194">
        <f>IF(OR($F353="",$G353="",$H353=""),0,MIN(MAX(IF($F353&gt;AC$1,0,((($G353-$F353)-($G353-AC$1))*(10/$E353)/10)),0),1)*$H353)</f>
        <v>0</v>
      </c>
      <c r="AC353" s="147">
        <f t="shared" ref="AC353" si="8743">IF(OR($H353=0,AB353=0),0,AB353/$H353)</f>
        <v>0</v>
      </c>
      <c r="AD353" s="194">
        <f>IF(OR($F353="",$G353="",$H353=""),0,MIN(MAX(IF($F353&gt;AE$1,0,((($G353-$F353)-($G353-AE$1))*(10/$E353)/10)),0),1)*$H353)</f>
        <v>0</v>
      </c>
      <c r="AE353" s="147">
        <f t="shared" ref="AE353" si="8744">IF(OR($H353=0,AD353=0),0,AD353/$H353)</f>
        <v>0</v>
      </c>
      <c r="AF353" s="194">
        <f>IF(OR($F353="",$G353="",$H353=""),0,MIN(MAX(IF($F353&gt;AG$1,0,((($G353-$F353)-($G353-AG$1))*(10/$E353)/10)),0),1)*$H353)</f>
        <v>0</v>
      </c>
      <c r="AG353" s="147">
        <f t="shared" ref="AG353" si="8745">IF(OR($H353=0,AF353=0),0,AF353/$H353)</f>
        <v>0</v>
      </c>
      <c r="AH353" s="194">
        <f>IF(OR($F353="",$G353="",$H353=""),0,MIN(MAX(IF($F353&gt;AI$1,0,((($G353-$F353)-($G353-AI$1))*(10/$E353)/10)),0),1)*$H353)</f>
        <v>0</v>
      </c>
      <c r="AI353" s="147">
        <f t="shared" ref="AI353" si="8746">IF(OR($H353=0,AH353=0),0,AH353/$H353)</f>
        <v>0</v>
      </c>
      <c r="AJ353" s="194">
        <f>IF(OR($F353="",$G353="",$H353=""),0,MIN(MAX(IF($F353&gt;AK$1,0,((($G353-$F353)-($G353-AK$1))*(10/$E353)/10)),0),1)*$H353)</f>
        <v>0</v>
      </c>
      <c r="AK353" s="147">
        <f t="shared" ref="AK353" si="8747">IF(OR($H353=0,AJ353=0),0,AJ353/$H353)</f>
        <v>0</v>
      </c>
      <c r="AL353" s="194">
        <f>IF(OR($F353="",$G353="",$H353=""),0,MIN(MAX(IF($F353&gt;AM$1,0,((($G353-$F353)-($G353-AM$1))*(10/$E353)/10)),0),1)*$H353)</f>
        <v>0</v>
      </c>
      <c r="AM353" s="147">
        <f t="shared" ref="AM353" si="8748">IF(OR($H353=0,AL353=0),0,AL353/$H353)</f>
        <v>0</v>
      </c>
      <c r="AN353" s="194">
        <f>IF(OR($F353="",$G353="",$H353=""),0,MIN(MAX(IF($F353&gt;AO$1,0,((($G353-$F353)-($G353-AO$1))*(10/$E353)/10)),0),1)*$H353)</f>
        <v>6.666666666666667</v>
      </c>
      <c r="AO353" s="147">
        <f t="shared" ref="AO353" si="8749">IF(OR($H353=0,AN353=0),0,AN353/$H353)</f>
        <v>6.6666666666666666E-2</v>
      </c>
      <c r="AP353" s="194">
        <f>IF(OR($F353="",$G353="",$H353=""),0,MIN(MAX(IF($F353&gt;AQ$1,0,((($G353-$F353)-($G353-AQ$1))*(10/$E353)/10)),0),1)*$H353)</f>
        <v>53.333333333333336</v>
      </c>
      <c r="AQ353" s="147">
        <f t="shared" ref="AQ353" si="8750">IF(OR($H353=0,AP353=0),0,AP353/$H353)</f>
        <v>0.53333333333333333</v>
      </c>
      <c r="AR353" s="194">
        <f>IF(OR($F353="",$G353="",$H353=""),0,MIN(MAX(IF($F353&gt;AS$1,0,((($G353-$F353)-($G353-AS$1))*(10/$E353)/10)),0),1)*$H353)</f>
        <v>100</v>
      </c>
      <c r="AS353" s="147">
        <f t="shared" ref="AS353" si="8751">IF(OR($H353=0,AR353=0),0,AR353/$H353)</f>
        <v>1</v>
      </c>
      <c r="AT353" s="194">
        <f>IF(OR($F353="",$G353="",$H353=""),0,MIN(MAX(IF($F353&gt;AU$1,0,((($G353-$F353)-($G353-AU$1))*(10/$E353)/10)),0),1)*$H353)</f>
        <v>100</v>
      </c>
      <c r="AU353" s="147">
        <f t="shared" ref="AU353" si="8752">IF(OR($H353=0,AT353=0),0,AT353/$H353)</f>
        <v>1</v>
      </c>
      <c r="AV353" s="194">
        <f>IF(OR($F353="",$G353="",$H353=""),0,MIN(MAX(IF($F353&gt;AW$1,0,((($G353-$F353)-($G353-AW$1))*(10/$E353)/10)),0),1)*$H353)</f>
        <v>100</v>
      </c>
      <c r="AW353" s="147">
        <f t="shared" ref="AW353" si="8753">IF(OR($H353=0,AV353=0),0,AV353/$H353)</f>
        <v>1</v>
      </c>
      <c r="AX353" s="194">
        <f>IF(OR($F353="",$G353="",$H353=""),0,MIN(MAX(IF($F353&gt;AY$1,0,((($G353-$F353)-($G353-AY$1))*(10/$E353)/10)),0),1)*$H353)</f>
        <v>100</v>
      </c>
      <c r="AY353" s="147">
        <f t="shared" ref="AY353" si="8754">IF(OR($H353=0,AX353=0),0,AX353/$H353)</f>
        <v>1</v>
      </c>
      <c r="AZ353" s="194">
        <f>IF(OR($F353="",$G353="",$H353=""),0,MIN(MAX(IF($F353&gt;BA$1,0,((($G353-$F353)-($G353-BA$1))*(10/$E353)/10)),0),1)*$H353)</f>
        <v>100</v>
      </c>
      <c r="BA353" s="147">
        <f t="shared" ref="BA353" si="8755">IF(OR($H353=0,AZ353=0),0,AZ353/$H353)</f>
        <v>1</v>
      </c>
      <c r="BB353" s="194">
        <f>IF(OR($F353="",$G353="",$H353=""),0,MIN(MAX(IF($F353&gt;BC$1,0,((($G353-$F353)-($G353-BC$1))*(10/$E353)/10)),0),1)*$H353)</f>
        <v>100</v>
      </c>
      <c r="BC353" s="147">
        <f t="shared" ref="BC353" si="8756">IF(OR($H353=0,BB353=0),0,BB353/$H353)</f>
        <v>1</v>
      </c>
      <c r="BD353" s="194">
        <f>IF(OR($F353="",$G353="",$H353=""),0,MIN(MAX(IF($F353&gt;BE$1,0,((($G353-$F353)-($G353-BE$1))*(10/$E353)/10)),0),1)*$H353)</f>
        <v>100</v>
      </c>
      <c r="BE353" s="147">
        <f t="shared" ref="BE353" si="8757">IF(OR($H353=0,BD353=0),0,BD353/$H353)</f>
        <v>1</v>
      </c>
      <c r="BF353" s="194">
        <f>IF(OR($F353="",$G353="",$H353=""),0,MIN(MAX(IF($F353&gt;BG$1,0,((($G353-$F353)-($G353-BG$1))*(10/$E353)/10)),0),1)*$H353)</f>
        <v>100</v>
      </c>
      <c r="BG353" s="147">
        <f t="shared" ref="BG353" si="8758">IF(OR($H353=0,BF353=0),0,BF353/$H353)</f>
        <v>1</v>
      </c>
      <c r="BH353" s="194">
        <f>IF(OR($F353="",$G353="",$H353=""),0,MIN(MAX(IF($F353&gt;BI$1,0,((($G353-$F353)-($G353-BI$1))*(10/$E353)/10)),0),1)*$H353)</f>
        <v>100</v>
      </c>
      <c r="BI353" s="147">
        <f t="shared" ref="BI353" si="8759">IF(OR($H353=0,BH353=0),0,BH353/$H353)</f>
        <v>1</v>
      </c>
      <c r="BJ353" s="194">
        <f>IF(OR($F353="",$G353="",$H353=""),0,MIN(MAX(IF($F353&gt;BK$1,0,((($G353-$F353)-($G353-BK$1))*(10/$E353)/10)),0),1)*$H353)</f>
        <v>100</v>
      </c>
      <c r="BK353" s="147">
        <f t="shared" ref="BK353" si="8760">IF(OR($H353=0,BJ353=0),0,BJ353/$H353)</f>
        <v>1</v>
      </c>
      <c r="BL353" s="194">
        <f>IF(OR($F353="",$G353="",$H353=""),0,MIN(MAX(IF($F353&gt;BM$1,0,((($G353-$F353)-($G353-BM$1))*(10/$E353)/10)),0),1)*$H353)</f>
        <v>100</v>
      </c>
      <c r="BM353" s="147">
        <f t="shared" ref="BM353" si="8761">IF(OR($H353=0,BL353=0),0,BL353/$H353)</f>
        <v>1</v>
      </c>
      <c r="BN353" s="194">
        <f>IF(OR($F353="",$G353="",$H353=""),0,MIN(MAX(IF($F353&gt;BO$1,0,((($G353-$F353)-($G353-BO$1))*(10/$E353)/10)),0),1)*$H353)</f>
        <v>100</v>
      </c>
      <c r="BO353" s="147">
        <f t="shared" ref="BO353" si="8762">IF(OR($H353=0,BN353=0),0,BN353/$H353)</f>
        <v>1</v>
      </c>
      <c r="BP353" s="194">
        <f>IF(OR($F353="",$G353="",$H353=""),0,MIN(MAX(IF($F353&gt;BQ$1,0,((($G353-$F353)-($G353-BQ$1))*(10/$E353)/10)),0),1)*$H353)</f>
        <v>100</v>
      </c>
      <c r="BQ353" s="147">
        <f t="shared" ref="BQ353" si="8763">IF(OR($H353=0,BP353=0),0,BP353/$H353)</f>
        <v>1</v>
      </c>
      <c r="BR353" s="194">
        <f>IF(OR($F353="",$G353="",$H353=""),0,MIN(MAX(IF($F353&gt;BS$1,0,((($G353-$F353)-($G353-BS$1))*(10/$E353)/10)),0),1)*$H353)</f>
        <v>100</v>
      </c>
      <c r="BS353" s="147">
        <f t="shared" ref="BS353" si="8764">IF(OR($H353=0,BR353=0),0,BR353/$H353)</f>
        <v>1</v>
      </c>
      <c r="BT353" s="194">
        <f t="shared" ref="BT353" si="8765">IF(OR($F353="",$G353="",$H353=""),0,MIN(MAX(IF($F353&gt;BU$1,0,((($G353-$F353)-($G353-BU$1))*(10/$E353)/10)),0),1)*$H353)</f>
        <v>100</v>
      </c>
      <c r="BU353" s="147">
        <f t="shared" si="8722"/>
        <v>1</v>
      </c>
      <c r="BV353" s="194">
        <f t="shared" ref="BV353" si="8766">IF(OR($F353="",$G353="",$H353=""),0,MIN(MAX(IF($F353&gt;BW$1,0,((($G353-$F353)-($G353-BW$1))*(10/$E353)/10)),0),1)*$H353)</f>
        <v>100</v>
      </c>
      <c r="BW353" s="147">
        <f t="shared" si="8724"/>
        <v>1</v>
      </c>
      <c r="BX353" s="194">
        <f t="shared" ref="BX353" si="8767">IF(OR($F353="",$G353="",$H353=""),0,MIN(MAX(IF($F353&gt;BY$1,0,((($G353-$F353)-($G353-BY$1))*(10/$E353)/10)),0),1)*$H353)</f>
        <v>100</v>
      </c>
      <c r="BY353" s="147">
        <f t="shared" si="8726"/>
        <v>1</v>
      </c>
      <c r="BZ353" s="194">
        <f t="shared" ref="BZ353" si="8768">IF(OR($F353="",$G353="",$H353=""),0,MIN(MAX(IF($F353&gt;CA$1,0,((($G353-$F353)-($G353-CA$1))*(10/$E353)/10)),0),1)*$H353)</f>
        <v>100</v>
      </c>
      <c r="CA353" s="147">
        <f t="shared" si="8728"/>
        <v>1</v>
      </c>
      <c r="CB353" s="194">
        <f t="shared" ref="CB353" si="8769">IF(OR($F353="",$G353="",$H353=""),0,MIN(MAX(IF($F353&gt;CC$1,0,((($G353-$F353)-($G353-CC$1))*(10/$E353)/10)),0),1)*$H353)</f>
        <v>100</v>
      </c>
      <c r="CC353" s="147">
        <f t="shared" si="8730"/>
        <v>1</v>
      </c>
      <c r="CD353" s="194">
        <f t="shared" ref="CD353" si="8770">IF(OR($F353="",$G353="",$H353=""),0,MIN(MAX(IF($F353&gt;CE$1,0,((($G353-$F353)-($G353-CE$1))*(10/$E353)/10)),0),1)*$H353)</f>
        <v>100</v>
      </c>
      <c r="CE353" s="147">
        <f t="shared" si="8732"/>
        <v>1</v>
      </c>
      <c r="CF353" s="194">
        <f t="shared" ref="CF353" si="8771">IF(OR($F353="",$G353="",$H353=""),0,MIN(MAX(IF($F353&gt;CG$1,0,((($G353-$F353)-($G353-CG$1))*(10/$E353)/10)),0),1)*$H353)</f>
        <v>100</v>
      </c>
      <c r="CG353" s="147">
        <f t="shared" si="8734"/>
        <v>1</v>
      </c>
      <c r="CH353" s="194">
        <f t="shared" ref="CH353" si="8772">IF(OR($F353="",$G353="",$H353=""),0,MIN(MAX(IF($F353&gt;CI$1,0,((($G353-$F353)-($G353-CI$1))*(10/$E353)/10)),0),1)*$H353)</f>
        <v>100</v>
      </c>
      <c r="CI353" s="147">
        <f t="shared" si="8736"/>
        <v>1</v>
      </c>
      <c r="CJ353" s="194">
        <f t="shared" ref="CJ353" si="8773">IF(OR($F353="",$G353="",$H353=""),0,MIN(MAX(IF($F353&gt;CK$1,0,((($G353-$F353)-($G353-CK$1))*(10/$E353)/10)),0),1)*$H353)</f>
        <v>100</v>
      </c>
      <c r="CK353" s="147">
        <f t="shared" si="8738"/>
        <v>1</v>
      </c>
      <c r="CL353" s="194">
        <f t="shared" ref="CL353" si="8774">IF(OR($F353="",$G353="",$H353=""),0,MIN(MAX(IF($F353&gt;CM$1,0,((($G353-$F353)-($G353-CM$1))*(10/$E353)/10)),0),1)*$H353)</f>
        <v>100</v>
      </c>
      <c r="CM353" s="147">
        <f t="shared" si="8740"/>
        <v>1</v>
      </c>
    </row>
    <row r="354" spans="1:91" s="142" customFormat="1" ht="14.1" customHeight="1">
      <c r="A354" s="74">
        <f t="shared" si="8150"/>
        <v>492</v>
      </c>
      <c r="B354" s="173" t="s">
        <v>97</v>
      </c>
      <c r="C354" s="174"/>
      <c r="D354" s="140">
        <v>3</v>
      </c>
      <c r="E354" s="140">
        <v>3</v>
      </c>
      <c r="F354" s="175">
        <v>45293</v>
      </c>
      <c r="G354" s="175">
        <v>45295</v>
      </c>
      <c r="H354" s="144">
        <v>100</v>
      </c>
      <c r="I354" s="144">
        <v>100</v>
      </c>
      <c r="J354" s="145" t="s">
        <v>32</v>
      </c>
      <c r="K354" s="141">
        <f>IF(OR(F354="",G354="",H354=""),0,MIN(MAX(IF(F354&gt;$O$1,0,(((G354-F354)-(G354-$O$1))*(10/E354)/10)),0),1)*H354)</f>
        <v>100</v>
      </c>
      <c r="L354" s="55">
        <f>D354/$D$351</f>
        <v>5.3571428571428568E-2</v>
      </c>
      <c r="M354" s="147">
        <f>IF(OR(H354=0,K354=0),0,K354/H354)</f>
        <v>1</v>
      </c>
      <c r="N354" s="148">
        <f>IF(OR(H354=0,I354=0),0,I354/H354)</f>
        <v>1</v>
      </c>
      <c r="O354" s="149">
        <f t="shared" si="8370"/>
        <v>0</v>
      </c>
      <c r="P354" s="150"/>
      <c r="T354" s="194">
        <f>IF(OR($F354="",$G354="",$H354=""),0,MIN(MAX(IF($F354&gt;U$1,0,((($G354-$F354)-($G354-U$1))*(10/$E354)/10)),0),1)*$H354)</f>
        <v>0</v>
      </c>
      <c r="U354" s="147">
        <f t="shared" si="8696"/>
        <v>0</v>
      </c>
      <c r="V354" s="194">
        <f>IF(OR($F354="",$G354="",$H354=""),0,MIN(MAX(IF($F354&gt;W$1,0,((($G354-$F354)-($G354-W$1))*(10/$E354)/10)),0),1)*$H354)</f>
        <v>0</v>
      </c>
      <c r="W354" s="147">
        <f t="shared" si="8696"/>
        <v>0</v>
      </c>
      <c r="X354" s="194">
        <f>IF(OR($F354="",$G354="",$H354=""),0,MIN(MAX(IF($F354&gt;Y$1,0,((($G354-$F354)-($G354-Y$1))*(10/$E354)/10)),0),1)*$H354)</f>
        <v>0</v>
      </c>
      <c r="Y354" s="147">
        <f t="shared" ref="Y354" si="8775">IF(OR($H354=0,X354=0),0,X354/$H354)</f>
        <v>0</v>
      </c>
      <c r="Z354" s="194">
        <f>IF(OR($F354="",$G354="",$H354=""),0,MIN(MAX(IF($F354&gt;AA$1,0,((($G354-$F354)-($G354-AA$1))*(10/$E354)/10)),0),1)*$H354)</f>
        <v>0</v>
      </c>
      <c r="AA354" s="147">
        <f t="shared" ref="AA354" si="8776">IF(OR($H354=0,Z354=0),0,Z354/$H354)</f>
        <v>0</v>
      </c>
      <c r="AB354" s="194">
        <f>IF(OR($F354="",$G354="",$H354=""),0,MIN(MAX(IF($F354&gt;AC$1,0,((($G354-$F354)-($G354-AC$1))*(10/$E354)/10)),0),1)*$H354)</f>
        <v>0</v>
      </c>
      <c r="AC354" s="147">
        <f t="shared" ref="AC354" si="8777">IF(OR($H354=0,AB354=0),0,AB354/$H354)</f>
        <v>0</v>
      </c>
      <c r="AD354" s="194">
        <f>IF(OR($F354="",$G354="",$H354=""),0,MIN(MAX(IF($F354&gt;AE$1,0,((($G354-$F354)-($G354-AE$1))*(10/$E354)/10)),0),1)*$H354)</f>
        <v>0</v>
      </c>
      <c r="AE354" s="147">
        <f t="shared" ref="AE354" si="8778">IF(OR($H354=0,AD354=0),0,AD354/$H354)</f>
        <v>0</v>
      </c>
      <c r="AF354" s="194">
        <f>IF(OR($F354="",$G354="",$H354=""),0,MIN(MAX(IF($F354&gt;AG$1,0,((($G354-$F354)-($G354-AG$1))*(10/$E354)/10)),0),1)*$H354)</f>
        <v>0</v>
      </c>
      <c r="AG354" s="147">
        <f t="shared" ref="AG354" si="8779">IF(OR($H354=0,AF354=0),0,AF354/$H354)</f>
        <v>0</v>
      </c>
      <c r="AH354" s="194">
        <f>IF(OR($F354="",$G354="",$H354=""),0,MIN(MAX(IF($F354&gt;AI$1,0,((($G354-$F354)-($G354-AI$1))*(10/$E354)/10)),0),1)*$H354)</f>
        <v>0</v>
      </c>
      <c r="AI354" s="147">
        <f t="shared" ref="AI354" si="8780">IF(OR($H354=0,AH354=0),0,AH354/$H354)</f>
        <v>0</v>
      </c>
      <c r="AJ354" s="194">
        <f>IF(OR($F354="",$G354="",$H354=""),0,MIN(MAX(IF($F354&gt;AK$1,0,((($G354-$F354)-($G354-AK$1))*(10/$E354)/10)),0),1)*$H354)</f>
        <v>0</v>
      </c>
      <c r="AK354" s="147">
        <f t="shared" ref="AK354" si="8781">IF(OR($H354=0,AJ354=0),0,AJ354/$H354)</f>
        <v>0</v>
      </c>
      <c r="AL354" s="194">
        <f>IF(OR($F354="",$G354="",$H354=""),0,MIN(MAX(IF($F354&gt;AM$1,0,((($G354-$F354)-($G354-AM$1))*(10/$E354)/10)),0),1)*$H354)</f>
        <v>0</v>
      </c>
      <c r="AM354" s="147">
        <f t="shared" ref="AM354" si="8782">IF(OR($H354=0,AL354=0),0,AL354/$H354)</f>
        <v>0</v>
      </c>
      <c r="AN354" s="194">
        <f>IF(OR($F354="",$G354="",$H354=""),0,MIN(MAX(IF($F354&gt;AO$1,0,((($G354-$F354)-($G354-AO$1))*(10/$E354)/10)),0),1)*$H354)</f>
        <v>0</v>
      </c>
      <c r="AO354" s="147">
        <f t="shared" ref="AO354" si="8783">IF(OR($H354=0,AN354=0),0,AN354/$H354)</f>
        <v>0</v>
      </c>
      <c r="AP354" s="194">
        <f>IF(OR($F354="",$G354="",$H354=""),0,MIN(MAX(IF($F354&gt;AQ$1,0,((($G354-$F354)-($G354-AQ$1))*(10/$E354)/10)),0),1)*$H354)</f>
        <v>100</v>
      </c>
      <c r="AQ354" s="147">
        <f t="shared" ref="AQ354" si="8784">IF(OR($H354=0,AP354=0),0,AP354/$H354)</f>
        <v>1</v>
      </c>
      <c r="AR354" s="194">
        <f>IF(OR($F354="",$G354="",$H354=""),0,MIN(MAX(IF($F354&gt;AS$1,0,((($G354-$F354)-($G354-AS$1))*(10/$E354)/10)),0),1)*$H354)</f>
        <v>100</v>
      </c>
      <c r="AS354" s="147">
        <f t="shared" ref="AS354" si="8785">IF(OR($H354=0,AR354=0),0,AR354/$H354)</f>
        <v>1</v>
      </c>
      <c r="AT354" s="194">
        <f>IF(OR($F354="",$G354="",$H354=""),0,MIN(MAX(IF($F354&gt;AU$1,0,((($G354-$F354)-($G354-AU$1))*(10/$E354)/10)),0),1)*$H354)</f>
        <v>100</v>
      </c>
      <c r="AU354" s="147">
        <f t="shared" ref="AU354" si="8786">IF(OR($H354=0,AT354=0),0,AT354/$H354)</f>
        <v>1</v>
      </c>
      <c r="AV354" s="194">
        <f>IF(OR($F354="",$G354="",$H354=""),0,MIN(MAX(IF($F354&gt;AW$1,0,((($G354-$F354)-($G354-AW$1))*(10/$E354)/10)),0),1)*$H354)</f>
        <v>100</v>
      </c>
      <c r="AW354" s="147">
        <f t="shared" ref="AW354" si="8787">IF(OR($H354=0,AV354=0),0,AV354/$H354)</f>
        <v>1</v>
      </c>
      <c r="AX354" s="194">
        <f>IF(OR($F354="",$G354="",$H354=""),0,MIN(MAX(IF($F354&gt;AY$1,0,((($G354-$F354)-($G354-AY$1))*(10/$E354)/10)),0),1)*$H354)</f>
        <v>100</v>
      </c>
      <c r="AY354" s="147">
        <f t="shared" ref="AY354" si="8788">IF(OR($H354=0,AX354=0),0,AX354/$H354)</f>
        <v>1</v>
      </c>
      <c r="AZ354" s="194">
        <f>IF(OR($F354="",$G354="",$H354=""),0,MIN(MAX(IF($F354&gt;BA$1,0,((($G354-$F354)-($G354-BA$1))*(10/$E354)/10)),0),1)*$H354)</f>
        <v>100</v>
      </c>
      <c r="BA354" s="147">
        <f t="shared" ref="BA354" si="8789">IF(OR($H354=0,AZ354=0),0,AZ354/$H354)</f>
        <v>1</v>
      </c>
      <c r="BB354" s="194">
        <f>IF(OR($F354="",$G354="",$H354=""),0,MIN(MAX(IF($F354&gt;BC$1,0,((($G354-$F354)-($G354-BC$1))*(10/$E354)/10)),0),1)*$H354)</f>
        <v>100</v>
      </c>
      <c r="BC354" s="147">
        <f t="shared" ref="BC354" si="8790">IF(OR($H354=0,BB354=0),0,BB354/$H354)</f>
        <v>1</v>
      </c>
      <c r="BD354" s="194">
        <f>IF(OR($F354="",$G354="",$H354=""),0,MIN(MAX(IF($F354&gt;BE$1,0,((($G354-$F354)-($G354-BE$1))*(10/$E354)/10)),0),1)*$H354)</f>
        <v>100</v>
      </c>
      <c r="BE354" s="147">
        <f t="shared" ref="BE354" si="8791">IF(OR($H354=0,BD354=0),0,BD354/$H354)</f>
        <v>1</v>
      </c>
      <c r="BF354" s="194">
        <f>IF(OR($F354="",$G354="",$H354=""),0,MIN(MAX(IF($F354&gt;BG$1,0,((($G354-$F354)-($G354-BG$1))*(10/$E354)/10)),0),1)*$H354)</f>
        <v>100</v>
      </c>
      <c r="BG354" s="147">
        <f t="shared" ref="BG354" si="8792">IF(OR($H354=0,BF354=0),0,BF354/$H354)</f>
        <v>1</v>
      </c>
      <c r="BH354" s="194">
        <f>IF(OR($F354="",$G354="",$H354=""),0,MIN(MAX(IF($F354&gt;BI$1,0,((($G354-$F354)-($G354-BI$1))*(10/$E354)/10)),0),1)*$H354)</f>
        <v>100</v>
      </c>
      <c r="BI354" s="147">
        <f t="shared" ref="BI354" si="8793">IF(OR($H354=0,BH354=0),0,BH354/$H354)</f>
        <v>1</v>
      </c>
      <c r="BJ354" s="194">
        <f>IF(OR($F354="",$G354="",$H354=""),0,MIN(MAX(IF($F354&gt;BK$1,0,((($G354-$F354)-($G354-BK$1))*(10/$E354)/10)),0),1)*$H354)</f>
        <v>100</v>
      </c>
      <c r="BK354" s="147">
        <f t="shared" ref="BK354" si="8794">IF(OR($H354=0,BJ354=0),0,BJ354/$H354)</f>
        <v>1</v>
      </c>
      <c r="BL354" s="194">
        <f>IF(OR($F354="",$G354="",$H354=""),0,MIN(MAX(IF($F354&gt;BM$1,0,((($G354-$F354)-($G354-BM$1))*(10/$E354)/10)),0),1)*$H354)</f>
        <v>100</v>
      </c>
      <c r="BM354" s="147">
        <f t="shared" ref="BM354" si="8795">IF(OR($H354=0,BL354=0),0,BL354/$H354)</f>
        <v>1</v>
      </c>
      <c r="BN354" s="194">
        <f>IF(OR($F354="",$G354="",$H354=""),0,MIN(MAX(IF($F354&gt;BO$1,0,((($G354-$F354)-($G354-BO$1))*(10/$E354)/10)),0),1)*$H354)</f>
        <v>100</v>
      </c>
      <c r="BO354" s="147">
        <f t="shared" ref="BO354" si="8796">IF(OR($H354=0,BN354=0),0,BN354/$H354)</f>
        <v>1</v>
      </c>
      <c r="BP354" s="194">
        <f>IF(OR($F354="",$G354="",$H354=""),0,MIN(MAX(IF($F354&gt;BQ$1,0,((($G354-$F354)-($G354-BQ$1))*(10/$E354)/10)),0),1)*$H354)</f>
        <v>100</v>
      </c>
      <c r="BQ354" s="147">
        <f t="shared" ref="BQ354" si="8797">IF(OR($H354=0,BP354=0),0,BP354/$H354)</f>
        <v>1</v>
      </c>
      <c r="BR354" s="194">
        <f>IF(OR($F354="",$G354="",$H354=""),0,MIN(MAX(IF($F354&gt;BS$1,0,((($G354-$F354)-($G354-BS$1))*(10/$E354)/10)),0),1)*$H354)</f>
        <v>100</v>
      </c>
      <c r="BS354" s="147">
        <f t="shared" ref="BS354" si="8798">IF(OR($H354=0,BR354=0),0,BR354/$H354)</f>
        <v>1</v>
      </c>
      <c r="BT354" s="194">
        <f t="shared" ref="BT354" si="8799">IF(OR($F354="",$G354="",$H354=""),0,MIN(MAX(IF($F354&gt;BU$1,0,((($G354-$F354)-($G354-BU$1))*(10/$E354)/10)),0),1)*$H354)</f>
        <v>100</v>
      </c>
      <c r="BU354" s="147">
        <f t="shared" si="8722"/>
        <v>1</v>
      </c>
      <c r="BV354" s="194">
        <f t="shared" ref="BV354" si="8800">IF(OR($F354="",$G354="",$H354=""),0,MIN(MAX(IF($F354&gt;BW$1,0,((($G354-$F354)-($G354-BW$1))*(10/$E354)/10)),0),1)*$H354)</f>
        <v>100</v>
      </c>
      <c r="BW354" s="147">
        <f t="shared" si="8724"/>
        <v>1</v>
      </c>
      <c r="BX354" s="194">
        <f t="shared" ref="BX354" si="8801">IF(OR($F354="",$G354="",$H354=""),0,MIN(MAX(IF($F354&gt;BY$1,0,((($G354-$F354)-($G354-BY$1))*(10/$E354)/10)),0),1)*$H354)</f>
        <v>100</v>
      </c>
      <c r="BY354" s="147">
        <f t="shared" si="8726"/>
        <v>1</v>
      </c>
      <c r="BZ354" s="194">
        <f t="shared" ref="BZ354" si="8802">IF(OR($F354="",$G354="",$H354=""),0,MIN(MAX(IF($F354&gt;CA$1,0,((($G354-$F354)-($G354-CA$1))*(10/$E354)/10)),0),1)*$H354)</f>
        <v>100</v>
      </c>
      <c r="CA354" s="147">
        <f t="shared" si="8728"/>
        <v>1</v>
      </c>
      <c r="CB354" s="194">
        <f t="shared" ref="CB354" si="8803">IF(OR($F354="",$G354="",$H354=""),0,MIN(MAX(IF($F354&gt;CC$1,0,((($G354-$F354)-($G354-CC$1))*(10/$E354)/10)),0),1)*$H354)</f>
        <v>100</v>
      </c>
      <c r="CC354" s="147">
        <f t="shared" si="8730"/>
        <v>1</v>
      </c>
      <c r="CD354" s="194">
        <f t="shared" ref="CD354" si="8804">IF(OR($F354="",$G354="",$H354=""),0,MIN(MAX(IF($F354&gt;CE$1,0,((($G354-$F354)-($G354-CE$1))*(10/$E354)/10)),0),1)*$H354)</f>
        <v>100</v>
      </c>
      <c r="CE354" s="147">
        <f t="shared" si="8732"/>
        <v>1</v>
      </c>
      <c r="CF354" s="194">
        <f t="shared" ref="CF354" si="8805">IF(OR($F354="",$G354="",$H354=""),0,MIN(MAX(IF($F354&gt;CG$1,0,((($G354-$F354)-($G354-CG$1))*(10/$E354)/10)),0),1)*$H354)</f>
        <v>100</v>
      </c>
      <c r="CG354" s="147">
        <f t="shared" si="8734"/>
        <v>1</v>
      </c>
      <c r="CH354" s="194">
        <f t="shared" ref="CH354" si="8806">IF(OR($F354="",$G354="",$H354=""),0,MIN(MAX(IF($F354&gt;CI$1,0,((($G354-$F354)-($G354-CI$1))*(10/$E354)/10)),0),1)*$H354)</f>
        <v>100</v>
      </c>
      <c r="CI354" s="147">
        <f t="shared" si="8736"/>
        <v>1</v>
      </c>
      <c r="CJ354" s="194">
        <f t="shared" ref="CJ354" si="8807">IF(OR($F354="",$G354="",$H354=""),0,MIN(MAX(IF($F354&gt;CK$1,0,((($G354-$F354)-($G354-CK$1))*(10/$E354)/10)),0),1)*$H354)</f>
        <v>100</v>
      </c>
      <c r="CK354" s="147">
        <f t="shared" si="8738"/>
        <v>1</v>
      </c>
      <c r="CL354" s="194">
        <f t="shared" ref="CL354" si="8808">IF(OR($F354="",$G354="",$H354=""),0,MIN(MAX(IF($F354&gt;CM$1,0,((($G354-$F354)-($G354-CM$1))*(10/$E354)/10)),0),1)*$H354)</f>
        <v>100</v>
      </c>
      <c r="CM354" s="147">
        <f t="shared" si="8740"/>
        <v>1</v>
      </c>
    </row>
    <row r="355" spans="1:91" s="142" customFormat="1" ht="14.1" customHeight="1">
      <c r="A355" s="74">
        <f t="shared" si="8150"/>
        <v>493</v>
      </c>
      <c r="B355" s="173" t="s">
        <v>98</v>
      </c>
      <c r="C355" s="174"/>
      <c r="D355" s="140">
        <v>1</v>
      </c>
      <c r="E355" s="140">
        <v>1</v>
      </c>
      <c r="F355" s="175">
        <v>45303</v>
      </c>
      <c r="G355" s="175">
        <v>45303</v>
      </c>
      <c r="H355" s="144">
        <v>100</v>
      </c>
      <c r="I355" s="144">
        <v>100</v>
      </c>
      <c r="J355" s="145" t="s">
        <v>32</v>
      </c>
      <c r="K355" s="141">
        <f>IF(OR(F355="",G355="",H355=""),0,MIN(MAX(IF(F355&gt;$O$1,0,(((G355-F355)-(G355-$O$1))*(10/E355)/10)),0),1)*H355)</f>
        <v>100</v>
      </c>
      <c r="L355" s="55">
        <f>D355/$D$351</f>
        <v>1.7857142857142856E-2</v>
      </c>
      <c r="M355" s="147">
        <f>IF(OR(H355=0,K355=0),0,K355/H355)</f>
        <v>1</v>
      </c>
      <c r="N355" s="148">
        <f>IF(OR(H355=0,I355=0),0,I355/H355)</f>
        <v>1</v>
      </c>
      <c r="O355" s="149">
        <f t="shared" si="8370"/>
        <v>0</v>
      </c>
      <c r="P355" s="150"/>
      <c r="T355" s="194">
        <f>IF(OR($F355="",$G355="",$H355=""),0,MIN(MAX(IF($F355&gt;U$1,0,((($G355-$F355)-($G355-U$1))*(10/$E355)/10)),0),1)*$H355)</f>
        <v>0</v>
      </c>
      <c r="U355" s="147">
        <f t="shared" si="8696"/>
        <v>0</v>
      </c>
      <c r="V355" s="194">
        <f>IF(OR($F355="",$G355="",$H355=""),0,MIN(MAX(IF($F355&gt;W$1,0,((($G355-$F355)-($G355-W$1))*(10/$E355)/10)),0),1)*$H355)</f>
        <v>0</v>
      </c>
      <c r="W355" s="147">
        <f t="shared" si="8696"/>
        <v>0</v>
      </c>
      <c r="X355" s="194">
        <f>IF(OR($F355="",$G355="",$H355=""),0,MIN(MAX(IF($F355&gt;Y$1,0,((($G355-$F355)-($G355-Y$1))*(10/$E355)/10)),0),1)*$H355)</f>
        <v>0</v>
      </c>
      <c r="Y355" s="147">
        <f t="shared" ref="Y355" si="8809">IF(OR($H355=0,X355=0),0,X355/$H355)</f>
        <v>0</v>
      </c>
      <c r="Z355" s="194">
        <f>IF(OR($F355="",$G355="",$H355=""),0,MIN(MAX(IF($F355&gt;AA$1,0,((($G355-$F355)-($G355-AA$1))*(10/$E355)/10)),0),1)*$H355)</f>
        <v>0</v>
      </c>
      <c r="AA355" s="147">
        <f t="shared" ref="AA355" si="8810">IF(OR($H355=0,Z355=0),0,Z355/$H355)</f>
        <v>0</v>
      </c>
      <c r="AB355" s="194">
        <f>IF(OR($F355="",$G355="",$H355=""),0,MIN(MAX(IF($F355&gt;AC$1,0,((($G355-$F355)-($G355-AC$1))*(10/$E355)/10)),0),1)*$H355)</f>
        <v>0</v>
      </c>
      <c r="AC355" s="147">
        <f t="shared" ref="AC355" si="8811">IF(OR($H355=0,AB355=0),0,AB355/$H355)</f>
        <v>0</v>
      </c>
      <c r="AD355" s="194">
        <f>IF(OR($F355="",$G355="",$H355=""),0,MIN(MAX(IF($F355&gt;AE$1,0,((($G355-$F355)-($G355-AE$1))*(10/$E355)/10)),0),1)*$H355)</f>
        <v>0</v>
      </c>
      <c r="AE355" s="147">
        <f t="shared" ref="AE355" si="8812">IF(OR($H355=0,AD355=0),0,AD355/$H355)</f>
        <v>0</v>
      </c>
      <c r="AF355" s="194">
        <f>IF(OR($F355="",$G355="",$H355=""),0,MIN(MAX(IF($F355&gt;AG$1,0,((($G355-$F355)-($G355-AG$1))*(10/$E355)/10)),0),1)*$H355)</f>
        <v>0</v>
      </c>
      <c r="AG355" s="147">
        <f t="shared" ref="AG355" si="8813">IF(OR($H355=0,AF355=0),0,AF355/$H355)</f>
        <v>0</v>
      </c>
      <c r="AH355" s="194">
        <f>IF(OR($F355="",$G355="",$H355=""),0,MIN(MAX(IF($F355&gt;AI$1,0,((($G355-$F355)-($G355-AI$1))*(10/$E355)/10)),0),1)*$H355)</f>
        <v>0</v>
      </c>
      <c r="AI355" s="147">
        <f t="shared" ref="AI355" si="8814">IF(OR($H355=0,AH355=0),0,AH355/$H355)</f>
        <v>0</v>
      </c>
      <c r="AJ355" s="194">
        <f>IF(OR($F355="",$G355="",$H355=""),0,MIN(MAX(IF($F355&gt;AK$1,0,((($G355-$F355)-($G355-AK$1))*(10/$E355)/10)),0),1)*$H355)</f>
        <v>0</v>
      </c>
      <c r="AK355" s="147">
        <f t="shared" ref="AK355" si="8815">IF(OR($H355=0,AJ355=0),0,AJ355/$H355)</f>
        <v>0</v>
      </c>
      <c r="AL355" s="194">
        <f>IF(OR($F355="",$G355="",$H355=""),0,MIN(MAX(IF($F355&gt;AM$1,0,((($G355-$F355)-($G355-AM$1))*(10/$E355)/10)),0),1)*$H355)</f>
        <v>0</v>
      </c>
      <c r="AM355" s="147">
        <f t="shared" ref="AM355" si="8816">IF(OR($H355=0,AL355=0),0,AL355/$H355)</f>
        <v>0</v>
      </c>
      <c r="AN355" s="194">
        <f>IF(OR($F355="",$G355="",$H355=""),0,MIN(MAX(IF($F355&gt;AO$1,0,((($G355-$F355)-($G355-AO$1))*(10/$E355)/10)),0),1)*$H355)</f>
        <v>0</v>
      </c>
      <c r="AO355" s="147">
        <f t="shared" ref="AO355" si="8817">IF(OR($H355=0,AN355=0),0,AN355/$H355)</f>
        <v>0</v>
      </c>
      <c r="AP355" s="194">
        <f>IF(OR($F355="",$G355="",$H355=""),0,MIN(MAX(IF($F355&gt;AQ$1,0,((($G355-$F355)-($G355-AQ$1))*(10/$E355)/10)),0),1)*$H355)</f>
        <v>0</v>
      </c>
      <c r="AQ355" s="147">
        <f t="shared" ref="AQ355" si="8818">IF(OR($H355=0,AP355=0),0,AP355/$H355)</f>
        <v>0</v>
      </c>
      <c r="AR355" s="194">
        <f>IF(OR($F355="",$G355="",$H355=""),0,MIN(MAX(IF($F355&gt;AS$1,0,((($G355-$F355)-($G355-AS$1))*(10/$E355)/10)),0),1)*$H355)</f>
        <v>0</v>
      </c>
      <c r="AS355" s="147">
        <f t="shared" ref="AS355" si="8819">IF(OR($H355=0,AR355=0),0,AR355/$H355)</f>
        <v>0</v>
      </c>
      <c r="AT355" s="194">
        <f>IF(OR($F355="",$G355="",$H355=""),0,MIN(MAX(IF($F355&gt;AU$1,0,((($G355-$F355)-($G355-AU$1))*(10/$E355)/10)),0),1)*$H355)</f>
        <v>100</v>
      </c>
      <c r="AU355" s="147">
        <f t="shared" ref="AU355" si="8820">IF(OR($H355=0,AT355=0),0,AT355/$H355)</f>
        <v>1</v>
      </c>
      <c r="AV355" s="194">
        <f>IF(OR($F355="",$G355="",$H355=""),0,MIN(MAX(IF($F355&gt;AW$1,0,((($G355-$F355)-($G355-AW$1))*(10/$E355)/10)),0),1)*$H355)</f>
        <v>100</v>
      </c>
      <c r="AW355" s="147">
        <f t="shared" ref="AW355" si="8821">IF(OR($H355=0,AV355=0),0,AV355/$H355)</f>
        <v>1</v>
      </c>
      <c r="AX355" s="194">
        <f>IF(OR($F355="",$G355="",$H355=""),0,MIN(MAX(IF($F355&gt;AY$1,0,((($G355-$F355)-($G355-AY$1))*(10/$E355)/10)),0),1)*$H355)</f>
        <v>100</v>
      </c>
      <c r="AY355" s="147">
        <f t="shared" ref="AY355" si="8822">IF(OR($H355=0,AX355=0),0,AX355/$H355)</f>
        <v>1</v>
      </c>
      <c r="AZ355" s="194">
        <f>IF(OR($F355="",$G355="",$H355=""),0,MIN(MAX(IF($F355&gt;BA$1,0,((($G355-$F355)-($G355-BA$1))*(10/$E355)/10)),0),1)*$H355)</f>
        <v>100</v>
      </c>
      <c r="BA355" s="147">
        <f t="shared" ref="BA355" si="8823">IF(OR($H355=0,AZ355=0),0,AZ355/$H355)</f>
        <v>1</v>
      </c>
      <c r="BB355" s="194">
        <f>IF(OR($F355="",$G355="",$H355=""),0,MIN(MAX(IF($F355&gt;BC$1,0,((($G355-$F355)-($G355-BC$1))*(10/$E355)/10)),0),1)*$H355)</f>
        <v>100</v>
      </c>
      <c r="BC355" s="147">
        <f t="shared" ref="BC355" si="8824">IF(OR($H355=0,BB355=0),0,BB355/$H355)</f>
        <v>1</v>
      </c>
      <c r="BD355" s="194">
        <f>IF(OR($F355="",$G355="",$H355=""),0,MIN(MAX(IF($F355&gt;BE$1,0,((($G355-$F355)-($G355-BE$1))*(10/$E355)/10)),0),1)*$H355)</f>
        <v>100</v>
      </c>
      <c r="BE355" s="147">
        <f t="shared" ref="BE355" si="8825">IF(OR($H355=0,BD355=0),0,BD355/$H355)</f>
        <v>1</v>
      </c>
      <c r="BF355" s="194">
        <f>IF(OR($F355="",$G355="",$H355=""),0,MIN(MAX(IF($F355&gt;BG$1,0,((($G355-$F355)-($G355-BG$1))*(10/$E355)/10)),0),1)*$H355)</f>
        <v>100</v>
      </c>
      <c r="BG355" s="147">
        <f t="shared" ref="BG355" si="8826">IF(OR($H355=0,BF355=0),0,BF355/$H355)</f>
        <v>1</v>
      </c>
      <c r="BH355" s="194">
        <f>IF(OR($F355="",$G355="",$H355=""),0,MIN(MAX(IF($F355&gt;BI$1,0,((($G355-$F355)-($G355-BI$1))*(10/$E355)/10)),0),1)*$H355)</f>
        <v>100</v>
      </c>
      <c r="BI355" s="147">
        <f t="shared" ref="BI355" si="8827">IF(OR($H355=0,BH355=0),0,BH355/$H355)</f>
        <v>1</v>
      </c>
      <c r="BJ355" s="194">
        <f>IF(OR($F355="",$G355="",$H355=""),0,MIN(MAX(IF($F355&gt;BK$1,0,((($G355-$F355)-($G355-BK$1))*(10/$E355)/10)),0),1)*$H355)</f>
        <v>100</v>
      </c>
      <c r="BK355" s="147">
        <f t="shared" ref="BK355" si="8828">IF(OR($H355=0,BJ355=0),0,BJ355/$H355)</f>
        <v>1</v>
      </c>
      <c r="BL355" s="194">
        <f>IF(OR($F355="",$G355="",$H355=""),0,MIN(MAX(IF($F355&gt;BM$1,0,((($G355-$F355)-($G355-BM$1))*(10/$E355)/10)),0),1)*$H355)</f>
        <v>100</v>
      </c>
      <c r="BM355" s="147">
        <f t="shared" ref="BM355" si="8829">IF(OR($H355=0,BL355=0),0,BL355/$H355)</f>
        <v>1</v>
      </c>
      <c r="BN355" s="194">
        <f>IF(OR($F355="",$G355="",$H355=""),0,MIN(MAX(IF($F355&gt;BO$1,0,((($G355-$F355)-($G355-BO$1))*(10/$E355)/10)),0),1)*$H355)</f>
        <v>100</v>
      </c>
      <c r="BO355" s="147">
        <f t="shared" ref="BO355" si="8830">IF(OR($H355=0,BN355=0),0,BN355/$H355)</f>
        <v>1</v>
      </c>
      <c r="BP355" s="194">
        <f>IF(OR($F355="",$G355="",$H355=""),0,MIN(MAX(IF($F355&gt;BQ$1,0,((($G355-$F355)-($G355-BQ$1))*(10/$E355)/10)),0),1)*$H355)</f>
        <v>100</v>
      </c>
      <c r="BQ355" s="147">
        <f t="shared" ref="BQ355" si="8831">IF(OR($H355=0,BP355=0),0,BP355/$H355)</f>
        <v>1</v>
      </c>
      <c r="BR355" s="194">
        <f>IF(OR($F355="",$G355="",$H355=""),0,MIN(MAX(IF($F355&gt;BS$1,0,((($G355-$F355)-($G355-BS$1))*(10/$E355)/10)),0),1)*$H355)</f>
        <v>100</v>
      </c>
      <c r="BS355" s="147">
        <f t="shared" ref="BS355" si="8832">IF(OR($H355=0,BR355=0),0,BR355/$H355)</f>
        <v>1</v>
      </c>
      <c r="BT355" s="194">
        <f t="shared" ref="BT355" si="8833">IF(OR($F355="",$G355="",$H355=""),0,MIN(MAX(IF($F355&gt;BU$1,0,((($G355-$F355)-($G355-BU$1))*(10/$E355)/10)),0),1)*$H355)</f>
        <v>100</v>
      </c>
      <c r="BU355" s="147">
        <f t="shared" si="8722"/>
        <v>1</v>
      </c>
      <c r="BV355" s="194">
        <f t="shared" ref="BV355" si="8834">IF(OR($F355="",$G355="",$H355=""),0,MIN(MAX(IF($F355&gt;BW$1,0,((($G355-$F355)-($G355-BW$1))*(10/$E355)/10)),0),1)*$H355)</f>
        <v>100</v>
      </c>
      <c r="BW355" s="147">
        <f t="shared" si="8724"/>
        <v>1</v>
      </c>
      <c r="BX355" s="194">
        <f t="shared" ref="BX355" si="8835">IF(OR($F355="",$G355="",$H355=""),0,MIN(MAX(IF($F355&gt;BY$1,0,((($G355-$F355)-($G355-BY$1))*(10/$E355)/10)),0),1)*$H355)</f>
        <v>100</v>
      </c>
      <c r="BY355" s="147">
        <f t="shared" si="8726"/>
        <v>1</v>
      </c>
      <c r="BZ355" s="194">
        <f t="shared" ref="BZ355" si="8836">IF(OR($F355="",$G355="",$H355=""),0,MIN(MAX(IF($F355&gt;CA$1,0,((($G355-$F355)-($G355-CA$1))*(10/$E355)/10)),0),1)*$H355)</f>
        <v>100</v>
      </c>
      <c r="CA355" s="147">
        <f t="shared" si="8728"/>
        <v>1</v>
      </c>
      <c r="CB355" s="194">
        <f t="shared" ref="CB355" si="8837">IF(OR($F355="",$G355="",$H355=""),0,MIN(MAX(IF($F355&gt;CC$1,0,((($G355-$F355)-($G355-CC$1))*(10/$E355)/10)),0),1)*$H355)</f>
        <v>100</v>
      </c>
      <c r="CC355" s="147">
        <f t="shared" si="8730"/>
        <v>1</v>
      </c>
      <c r="CD355" s="194">
        <f t="shared" ref="CD355" si="8838">IF(OR($F355="",$G355="",$H355=""),0,MIN(MAX(IF($F355&gt;CE$1,0,((($G355-$F355)-($G355-CE$1))*(10/$E355)/10)),0),1)*$H355)</f>
        <v>100</v>
      </c>
      <c r="CE355" s="147">
        <f t="shared" si="8732"/>
        <v>1</v>
      </c>
      <c r="CF355" s="194">
        <f t="shared" ref="CF355" si="8839">IF(OR($F355="",$G355="",$H355=""),0,MIN(MAX(IF($F355&gt;CG$1,0,((($G355-$F355)-($G355-CG$1))*(10/$E355)/10)),0),1)*$H355)</f>
        <v>100</v>
      </c>
      <c r="CG355" s="147">
        <f t="shared" si="8734"/>
        <v>1</v>
      </c>
      <c r="CH355" s="194">
        <f t="shared" ref="CH355" si="8840">IF(OR($F355="",$G355="",$H355=""),0,MIN(MAX(IF($F355&gt;CI$1,0,((($G355-$F355)-($G355-CI$1))*(10/$E355)/10)),0),1)*$H355)</f>
        <v>100</v>
      </c>
      <c r="CI355" s="147">
        <f t="shared" si="8736"/>
        <v>1</v>
      </c>
      <c r="CJ355" s="194">
        <f t="shared" ref="CJ355" si="8841">IF(OR($F355="",$G355="",$H355=""),0,MIN(MAX(IF($F355&gt;CK$1,0,((($G355-$F355)-($G355-CK$1))*(10/$E355)/10)),0),1)*$H355)</f>
        <v>100</v>
      </c>
      <c r="CK355" s="147">
        <f t="shared" si="8738"/>
        <v>1</v>
      </c>
      <c r="CL355" s="194">
        <f t="shared" ref="CL355" si="8842">IF(OR($F355="",$G355="",$H355=""),0,MIN(MAX(IF($F355&gt;CM$1,0,((($G355-$F355)-($G355-CM$1))*(10/$E355)/10)),0),1)*$H355)</f>
        <v>100</v>
      </c>
      <c r="CM355" s="147">
        <f t="shared" si="8740"/>
        <v>1</v>
      </c>
    </row>
    <row r="356" spans="1:91" s="112" customFormat="1" ht="14.1" customHeight="1">
      <c r="A356" s="74">
        <f t="shared" si="8150"/>
        <v>494</v>
      </c>
      <c r="B356" s="182" t="s">
        <v>99</v>
      </c>
      <c r="C356" s="183"/>
      <c r="D356" s="124">
        <v>8</v>
      </c>
      <c r="E356" s="124">
        <v>8</v>
      </c>
      <c r="F356" s="184">
        <v>45304</v>
      </c>
      <c r="G356" s="184">
        <v>45311</v>
      </c>
      <c r="H356" s="115"/>
      <c r="I356" s="115"/>
      <c r="J356" s="116"/>
      <c r="K356" s="122"/>
      <c r="L356" s="123">
        <f>D356/$D$351</f>
        <v>0.14285714285714285</v>
      </c>
      <c r="M356" s="119" cm="1">
        <f t="array" ref="M356">SUMPRODUCT($L357:$L359*M357:M359)</f>
        <v>1</v>
      </c>
      <c r="N356" s="119" cm="1">
        <f t="array" ref="N356">SUMPRODUCT($L357:$L359*N357:N359)</f>
        <v>1</v>
      </c>
      <c r="O356" s="120">
        <f t="shared" si="8370"/>
        <v>0</v>
      </c>
      <c r="P356" s="121"/>
      <c r="T356" s="197"/>
      <c r="U356" s="119" cm="1">
        <f t="array" ref="U356">SUMPRODUCT($L357:$L359*U357:U359)</f>
        <v>0</v>
      </c>
      <c r="V356" s="197"/>
      <c r="W356" s="119" cm="1">
        <f t="array" ref="W356">SUMPRODUCT($L357:$L359*W357:W359)</f>
        <v>0</v>
      </c>
      <c r="X356" s="197"/>
      <c r="Y356" s="119" cm="1">
        <f t="array" ref="Y356">SUMPRODUCT($L357:$L359*Y357:Y359)</f>
        <v>0</v>
      </c>
      <c r="Z356" s="197"/>
      <c r="AA356" s="119" cm="1">
        <f t="array" ref="AA356">SUMPRODUCT($L357:$L359*AA357:AA359)</f>
        <v>0</v>
      </c>
      <c r="AB356" s="197"/>
      <c r="AC356" s="119" cm="1">
        <f t="array" ref="AC356">SUMPRODUCT($L357:$L359*AC357:AC359)</f>
        <v>0</v>
      </c>
      <c r="AD356" s="197"/>
      <c r="AE356" s="119" cm="1">
        <f t="array" ref="AE356">SUMPRODUCT($L357:$L359*AE357:AE359)</f>
        <v>0</v>
      </c>
      <c r="AF356" s="197"/>
      <c r="AG356" s="119" cm="1">
        <f t="array" ref="AG356">SUMPRODUCT($L357:$L359*AG357:AG359)</f>
        <v>0</v>
      </c>
      <c r="AH356" s="197"/>
      <c r="AI356" s="119" cm="1">
        <f t="array" ref="AI356">SUMPRODUCT($L357:$L359*AI357:AI359)</f>
        <v>0</v>
      </c>
      <c r="AJ356" s="197"/>
      <c r="AK356" s="119" cm="1">
        <f t="array" ref="AK356">SUMPRODUCT($L357:$L359*AK357:AK359)</f>
        <v>0</v>
      </c>
      <c r="AL356" s="197"/>
      <c r="AM356" s="119" cm="1">
        <f t="array" ref="AM356">SUMPRODUCT($L357:$L359*AM357:AM359)</f>
        <v>0</v>
      </c>
      <c r="AN356" s="197"/>
      <c r="AO356" s="119" cm="1">
        <f t="array" ref="AO356">SUMPRODUCT($L357:$L359*AO357:AO359)</f>
        <v>0</v>
      </c>
      <c r="AP356" s="197"/>
      <c r="AQ356" s="119" cm="1">
        <f t="array" ref="AQ356">SUMPRODUCT($L357:$L359*AQ357:AQ359)</f>
        <v>0</v>
      </c>
      <c r="AR356" s="197"/>
      <c r="AS356" s="119" cm="1">
        <f t="array" ref="AS356">SUMPRODUCT($L357:$L359*AS357:AS359)</f>
        <v>0</v>
      </c>
      <c r="AT356" s="197"/>
      <c r="AU356" s="119" cm="1">
        <f t="array" ref="AU356">SUMPRODUCT($L357:$L359*AU357:AU359)</f>
        <v>0.75</v>
      </c>
      <c r="AV356" s="197"/>
      <c r="AW356" s="119" cm="1">
        <f t="array" ref="AW356">SUMPRODUCT($L357:$L359*AW357:AW359)</f>
        <v>1</v>
      </c>
      <c r="AX356" s="197"/>
      <c r="AY356" s="119" cm="1">
        <f t="array" ref="AY356">SUMPRODUCT($L357:$L359*AY357:AY359)</f>
        <v>1</v>
      </c>
      <c r="AZ356" s="197"/>
      <c r="BA356" s="119" cm="1">
        <f t="array" ref="BA356">SUMPRODUCT($L357:$L359*BA357:BA359)</f>
        <v>1</v>
      </c>
      <c r="BB356" s="197"/>
      <c r="BC356" s="119" cm="1">
        <f t="array" ref="BC356">SUMPRODUCT($L357:$L359*BC357:BC359)</f>
        <v>1</v>
      </c>
      <c r="BD356" s="197"/>
      <c r="BE356" s="119" cm="1">
        <f t="array" ref="BE356">SUMPRODUCT($L357:$L359*BE357:BE359)</f>
        <v>1</v>
      </c>
      <c r="BF356" s="197"/>
      <c r="BG356" s="119" cm="1">
        <f t="array" ref="BG356">SUMPRODUCT($L357:$L359*BG357:BG359)</f>
        <v>1</v>
      </c>
      <c r="BH356" s="197"/>
      <c r="BI356" s="119" cm="1">
        <f t="array" ref="BI356">SUMPRODUCT($L357:$L359*BI357:BI359)</f>
        <v>1</v>
      </c>
      <c r="BJ356" s="197"/>
      <c r="BK356" s="119" cm="1">
        <f t="array" ref="BK356">SUMPRODUCT($L357:$L359*BK357:BK359)</f>
        <v>1</v>
      </c>
      <c r="BL356" s="197"/>
      <c r="BM356" s="119" cm="1">
        <f t="array" ref="BM356">SUMPRODUCT($L357:$L359*BM357:BM359)</f>
        <v>1</v>
      </c>
      <c r="BN356" s="197"/>
      <c r="BO356" s="119" cm="1">
        <f t="array" ref="BO356">SUMPRODUCT($L357:$L359*BO357:BO359)</f>
        <v>1</v>
      </c>
      <c r="BP356" s="197"/>
      <c r="BQ356" s="119" cm="1">
        <f t="array" ref="BQ356">SUMPRODUCT($L357:$L359*BQ357:BQ359)</f>
        <v>1</v>
      </c>
      <c r="BR356" s="197"/>
      <c r="BS356" s="119" cm="1">
        <f t="array" ref="BS356">SUMPRODUCT($L357:$L359*BS357:BS359)</f>
        <v>1</v>
      </c>
      <c r="BT356" s="197"/>
      <c r="BU356" s="119" cm="1">
        <f t="array" ref="BU356">SUMPRODUCT($L357:$L359*BU357:BU359)</f>
        <v>1</v>
      </c>
      <c r="BV356" s="197"/>
      <c r="BW356" s="119" cm="1">
        <f t="array" ref="BW356">SUMPRODUCT($L357:$L359*BW357:BW359)</f>
        <v>1</v>
      </c>
      <c r="BX356" s="197"/>
      <c r="BY356" s="119" cm="1">
        <f t="array" ref="BY356">SUMPRODUCT($L357:$L359*BY357:BY359)</f>
        <v>1</v>
      </c>
      <c r="BZ356" s="197"/>
      <c r="CA356" s="119" cm="1">
        <f t="array" ref="CA356">SUMPRODUCT($L357:$L359*CA357:CA359)</f>
        <v>1</v>
      </c>
      <c r="CB356" s="197"/>
      <c r="CC356" s="119" cm="1">
        <f t="array" ref="CC356">SUMPRODUCT($L357:$L359*CC357:CC359)</f>
        <v>1</v>
      </c>
      <c r="CD356" s="197"/>
      <c r="CE356" s="119" cm="1">
        <f t="array" ref="CE356">SUMPRODUCT($L357:$L359*CE357:CE359)</f>
        <v>1</v>
      </c>
      <c r="CF356" s="197"/>
      <c r="CG356" s="119" cm="1">
        <f t="array" ref="CG356">SUMPRODUCT($L357:$L359*CG357:CG359)</f>
        <v>1</v>
      </c>
      <c r="CH356" s="197"/>
      <c r="CI356" s="119" cm="1">
        <f t="array" ref="CI356">SUMPRODUCT($L357:$L359*CI357:CI359)</f>
        <v>1</v>
      </c>
      <c r="CJ356" s="197"/>
      <c r="CK356" s="119" cm="1">
        <f t="array" ref="CK356">SUMPRODUCT($L357:$L359*CK357:CK359)</f>
        <v>1</v>
      </c>
      <c r="CL356" s="197"/>
      <c r="CM356" s="119" cm="1">
        <f t="array" ref="CM356">SUMPRODUCT($L357:$L359*CM357:CM359)</f>
        <v>1</v>
      </c>
    </row>
    <row r="357" spans="1:91" s="142" customFormat="1" ht="14.1" customHeight="1">
      <c r="A357" s="74">
        <f t="shared" si="8150"/>
        <v>495</v>
      </c>
      <c r="B357" s="173" t="s">
        <v>53</v>
      </c>
      <c r="C357" s="174"/>
      <c r="D357" s="140">
        <v>5</v>
      </c>
      <c r="E357" s="140">
        <v>5</v>
      </c>
      <c r="F357" s="175">
        <v>45304</v>
      </c>
      <c r="G357" s="175">
        <v>45308</v>
      </c>
      <c r="H357" s="144">
        <v>100</v>
      </c>
      <c r="I357" s="144">
        <v>100</v>
      </c>
      <c r="J357" s="145" t="s">
        <v>32</v>
      </c>
      <c r="K357" s="141">
        <f>IF(OR(F357="",G357="",H357=""),0,MIN(MAX(IF(F357&gt;$O$1,0,(((G357-F357)-(G357-$O$1))*(10/E357)/10)),0),1)*H357)</f>
        <v>100</v>
      </c>
      <c r="L357" s="55">
        <f>D357/$D$356</f>
        <v>0.625</v>
      </c>
      <c r="M357" s="147">
        <f>IF(OR(H357=0,K357=0),0,K357/H357)</f>
        <v>1</v>
      </c>
      <c r="N357" s="148">
        <f>IF(OR(H357=0,I357=0),0,I357/H357)</f>
        <v>1</v>
      </c>
      <c r="O357" s="149">
        <f t="shared" si="8370"/>
        <v>0</v>
      </c>
      <c r="P357" s="150"/>
      <c r="T357" s="194">
        <f>IF(OR($F357="",$G357="",$H357=""),0,MIN(MAX(IF($F357&gt;U$1,0,((($G357-$F357)-($G357-U$1))*(10/$E357)/10)),0),1)*$H357)</f>
        <v>0</v>
      </c>
      <c r="U357" s="147">
        <f t="shared" ref="U357:W359" si="8843">IF(OR($H357=0,T357=0),0,T357/$H357)</f>
        <v>0</v>
      </c>
      <c r="V357" s="194">
        <f>IF(OR($F357="",$G357="",$H357=""),0,MIN(MAX(IF($F357&gt;W$1,0,((($G357-$F357)-($G357-W$1))*(10/$E357)/10)),0),1)*$H357)</f>
        <v>0</v>
      </c>
      <c r="W357" s="147">
        <f t="shared" si="8843"/>
        <v>0</v>
      </c>
      <c r="X357" s="194">
        <f>IF(OR($F357="",$G357="",$H357=""),0,MIN(MAX(IF($F357&gt;Y$1,0,((($G357-$F357)-($G357-Y$1))*(10/$E357)/10)),0),1)*$H357)</f>
        <v>0</v>
      </c>
      <c r="Y357" s="147">
        <f t="shared" ref="Y357" si="8844">IF(OR($H357=0,X357=0),0,X357/$H357)</f>
        <v>0</v>
      </c>
      <c r="Z357" s="194">
        <f>IF(OR($F357="",$G357="",$H357=""),0,MIN(MAX(IF($F357&gt;AA$1,0,((($G357-$F357)-($G357-AA$1))*(10/$E357)/10)),0),1)*$H357)</f>
        <v>0</v>
      </c>
      <c r="AA357" s="147">
        <f t="shared" ref="AA357" si="8845">IF(OR($H357=0,Z357=0),0,Z357/$H357)</f>
        <v>0</v>
      </c>
      <c r="AB357" s="194">
        <f>IF(OR($F357="",$G357="",$H357=""),0,MIN(MAX(IF($F357&gt;AC$1,0,((($G357-$F357)-($G357-AC$1))*(10/$E357)/10)),0),1)*$H357)</f>
        <v>0</v>
      </c>
      <c r="AC357" s="147">
        <f t="shared" ref="AC357" si="8846">IF(OR($H357=0,AB357=0),0,AB357/$H357)</f>
        <v>0</v>
      </c>
      <c r="AD357" s="194">
        <f>IF(OR($F357="",$G357="",$H357=""),0,MIN(MAX(IF($F357&gt;AE$1,0,((($G357-$F357)-($G357-AE$1))*(10/$E357)/10)),0),1)*$H357)</f>
        <v>0</v>
      </c>
      <c r="AE357" s="147">
        <f t="shared" ref="AE357" si="8847">IF(OR($H357=0,AD357=0),0,AD357/$H357)</f>
        <v>0</v>
      </c>
      <c r="AF357" s="194">
        <f>IF(OR($F357="",$G357="",$H357=""),0,MIN(MAX(IF($F357&gt;AG$1,0,((($G357-$F357)-($G357-AG$1))*(10/$E357)/10)),0),1)*$H357)</f>
        <v>0</v>
      </c>
      <c r="AG357" s="147">
        <f t="shared" ref="AG357" si="8848">IF(OR($H357=0,AF357=0),0,AF357/$H357)</f>
        <v>0</v>
      </c>
      <c r="AH357" s="194">
        <f>IF(OR($F357="",$G357="",$H357=""),0,MIN(MAX(IF($F357&gt;AI$1,0,((($G357-$F357)-($G357-AI$1))*(10/$E357)/10)),0),1)*$H357)</f>
        <v>0</v>
      </c>
      <c r="AI357" s="147">
        <f t="shared" ref="AI357" si="8849">IF(OR($H357=0,AH357=0),0,AH357/$H357)</f>
        <v>0</v>
      </c>
      <c r="AJ357" s="194">
        <f>IF(OR($F357="",$G357="",$H357=""),0,MIN(MAX(IF($F357&gt;AK$1,0,((($G357-$F357)-($G357-AK$1))*(10/$E357)/10)),0),1)*$H357)</f>
        <v>0</v>
      </c>
      <c r="AK357" s="147">
        <f t="shared" ref="AK357" si="8850">IF(OR($H357=0,AJ357=0),0,AJ357/$H357)</f>
        <v>0</v>
      </c>
      <c r="AL357" s="194">
        <f>IF(OR($F357="",$G357="",$H357=""),0,MIN(MAX(IF($F357&gt;AM$1,0,((($G357-$F357)-($G357-AM$1))*(10/$E357)/10)),0),1)*$H357)</f>
        <v>0</v>
      </c>
      <c r="AM357" s="147">
        <f t="shared" ref="AM357" si="8851">IF(OR($H357=0,AL357=0),0,AL357/$H357)</f>
        <v>0</v>
      </c>
      <c r="AN357" s="194">
        <f>IF(OR($F357="",$G357="",$H357=""),0,MIN(MAX(IF($F357&gt;AO$1,0,((($G357-$F357)-($G357-AO$1))*(10/$E357)/10)),0),1)*$H357)</f>
        <v>0</v>
      </c>
      <c r="AO357" s="147">
        <f t="shared" ref="AO357" si="8852">IF(OR($H357=0,AN357=0),0,AN357/$H357)</f>
        <v>0</v>
      </c>
      <c r="AP357" s="194">
        <f>IF(OR($F357="",$G357="",$H357=""),0,MIN(MAX(IF($F357&gt;AQ$1,0,((($G357-$F357)-($G357-AQ$1))*(10/$E357)/10)),0),1)*$H357)</f>
        <v>0</v>
      </c>
      <c r="AQ357" s="147">
        <f t="shared" ref="AQ357" si="8853">IF(OR($H357=0,AP357=0),0,AP357/$H357)</f>
        <v>0</v>
      </c>
      <c r="AR357" s="194">
        <f>IF(OR($F357="",$G357="",$H357=""),0,MIN(MAX(IF($F357&gt;AS$1,0,((($G357-$F357)-($G357-AS$1))*(10/$E357)/10)),0),1)*$H357)</f>
        <v>0</v>
      </c>
      <c r="AS357" s="147">
        <f t="shared" ref="AS357" si="8854">IF(OR($H357=0,AR357=0),0,AR357/$H357)</f>
        <v>0</v>
      </c>
      <c r="AT357" s="194">
        <f>IF(OR($F357="",$G357="",$H357=""),0,MIN(MAX(IF($F357&gt;AU$1,0,((($G357-$F357)-($G357-AU$1))*(10/$E357)/10)),0),1)*$H357)</f>
        <v>100</v>
      </c>
      <c r="AU357" s="147">
        <f t="shared" ref="AU357" si="8855">IF(OR($H357=0,AT357=0),0,AT357/$H357)</f>
        <v>1</v>
      </c>
      <c r="AV357" s="194">
        <f>IF(OR($F357="",$G357="",$H357=""),0,MIN(MAX(IF($F357&gt;AW$1,0,((($G357-$F357)-($G357-AW$1))*(10/$E357)/10)),0),1)*$H357)</f>
        <v>100</v>
      </c>
      <c r="AW357" s="147">
        <f t="shared" ref="AW357" si="8856">IF(OR($H357=0,AV357=0),0,AV357/$H357)</f>
        <v>1</v>
      </c>
      <c r="AX357" s="194">
        <f>IF(OR($F357="",$G357="",$H357=""),0,MIN(MAX(IF($F357&gt;AY$1,0,((($G357-$F357)-($G357-AY$1))*(10/$E357)/10)),0),1)*$H357)</f>
        <v>100</v>
      </c>
      <c r="AY357" s="147">
        <f t="shared" ref="AY357" si="8857">IF(OR($H357=0,AX357=0),0,AX357/$H357)</f>
        <v>1</v>
      </c>
      <c r="AZ357" s="194">
        <f>IF(OR($F357="",$G357="",$H357=""),0,MIN(MAX(IF($F357&gt;BA$1,0,((($G357-$F357)-($G357-BA$1))*(10/$E357)/10)),0),1)*$H357)</f>
        <v>100</v>
      </c>
      <c r="BA357" s="147">
        <f t="shared" ref="BA357" si="8858">IF(OR($H357=0,AZ357=0),0,AZ357/$H357)</f>
        <v>1</v>
      </c>
      <c r="BB357" s="194">
        <f>IF(OR($F357="",$G357="",$H357=""),0,MIN(MAX(IF($F357&gt;BC$1,0,((($G357-$F357)-($G357-BC$1))*(10/$E357)/10)),0),1)*$H357)</f>
        <v>100</v>
      </c>
      <c r="BC357" s="147">
        <f t="shared" ref="BC357" si="8859">IF(OR($H357=0,BB357=0),0,BB357/$H357)</f>
        <v>1</v>
      </c>
      <c r="BD357" s="194">
        <f>IF(OR($F357="",$G357="",$H357=""),0,MIN(MAX(IF($F357&gt;BE$1,0,((($G357-$F357)-($G357-BE$1))*(10/$E357)/10)),0),1)*$H357)</f>
        <v>100</v>
      </c>
      <c r="BE357" s="147">
        <f t="shared" ref="BE357" si="8860">IF(OR($H357=0,BD357=0),0,BD357/$H357)</f>
        <v>1</v>
      </c>
      <c r="BF357" s="194">
        <f>IF(OR($F357="",$G357="",$H357=""),0,MIN(MAX(IF($F357&gt;BG$1,0,((($G357-$F357)-($G357-BG$1))*(10/$E357)/10)),0),1)*$H357)</f>
        <v>100</v>
      </c>
      <c r="BG357" s="147">
        <f t="shared" ref="BG357" si="8861">IF(OR($H357=0,BF357=0),0,BF357/$H357)</f>
        <v>1</v>
      </c>
      <c r="BH357" s="194">
        <f>IF(OR($F357="",$G357="",$H357=""),0,MIN(MAX(IF($F357&gt;BI$1,0,((($G357-$F357)-($G357-BI$1))*(10/$E357)/10)),0),1)*$H357)</f>
        <v>100</v>
      </c>
      <c r="BI357" s="147">
        <f t="shared" ref="BI357" si="8862">IF(OR($H357=0,BH357=0),0,BH357/$H357)</f>
        <v>1</v>
      </c>
      <c r="BJ357" s="194">
        <f>IF(OR($F357="",$G357="",$H357=""),0,MIN(MAX(IF($F357&gt;BK$1,0,((($G357-$F357)-($G357-BK$1))*(10/$E357)/10)),0),1)*$H357)</f>
        <v>100</v>
      </c>
      <c r="BK357" s="147">
        <f t="shared" ref="BK357" si="8863">IF(OR($H357=0,BJ357=0),0,BJ357/$H357)</f>
        <v>1</v>
      </c>
      <c r="BL357" s="194">
        <f>IF(OR($F357="",$G357="",$H357=""),0,MIN(MAX(IF($F357&gt;BM$1,0,((($G357-$F357)-($G357-BM$1))*(10/$E357)/10)),0),1)*$H357)</f>
        <v>100</v>
      </c>
      <c r="BM357" s="147">
        <f t="shared" ref="BM357" si="8864">IF(OR($H357=0,BL357=0),0,BL357/$H357)</f>
        <v>1</v>
      </c>
      <c r="BN357" s="194">
        <f>IF(OR($F357="",$G357="",$H357=""),0,MIN(MAX(IF($F357&gt;BO$1,0,((($G357-$F357)-($G357-BO$1))*(10/$E357)/10)),0),1)*$H357)</f>
        <v>100</v>
      </c>
      <c r="BO357" s="147">
        <f t="shared" ref="BO357" si="8865">IF(OR($H357=0,BN357=0),0,BN357/$H357)</f>
        <v>1</v>
      </c>
      <c r="BP357" s="194">
        <f>IF(OR($F357="",$G357="",$H357=""),0,MIN(MAX(IF($F357&gt;BQ$1,0,((($G357-$F357)-($G357-BQ$1))*(10/$E357)/10)),0),1)*$H357)</f>
        <v>100</v>
      </c>
      <c r="BQ357" s="147">
        <f t="shared" ref="BQ357" si="8866">IF(OR($H357=0,BP357=0),0,BP357/$H357)</f>
        <v>1</v>
      </c>
      <c r="BR357" s="194">
        <f>IF(OR($F357="",$G357="",$H357=""),0,MIN(MAX(IF($F357&gt;BS$1,0,((($G357-$F357)-($G357-BS$1))*(10/$E357)/10)),0),1)*$H357)</f>
        <v>100</v>
      </c>
      <c r="BS357" s="147">
        <f t="shared" ref="BS357" si="8867">IF(OR($H357=0,BR357=0),0,BR357/$H357)</f>
        <v>1</v>
      </c>
      <c r="BT357" s="194">
        <f t="shared" ref="BT357" si="8868">IF(OR($F357="",$G357="",$H357=""),0,MIN(MAX(IF($F357&gt;BU$1,0,((($G357-$F357)-($G357-BU$1))*(10/$E357)/10)),0),1)*$H357)</f>
        <v>100</v>
      </c>
      <c r="BU357" s="147">
        <f t="shared" ref="BU357:BU359" si="8869">IF(OR($H357=0,BT357=0),0,BT357/$H357)</f>
        <v>1</v>
      </c>
      <c r="BV357" s="194">
        <f t="shared" ref="BV357" si="8870">IF(OR($F357="",$G357="",$H357=""),0,MIN(MAX(IF($F357&gt;BW$1,0,((($G357-$F357)-($G357-BW$1))*(10/$E357)/10)),0),1)*$H357)</f>
        <v>100</v>
      </c>
      <c r="BW357" s="147">
        <f t="shared" ref="BW357:BW359" si="8871">IF(OR($H357=0,BV357=0),0,BV357/$H357)</f>
        <v>1</v>
      </c>
      <c r="BX357" s="194">
        <f t="shared" ref="BX357" si="8872">IF(OR($F357="",$G357="",$H357=""),0,MIN(MAX(IF($F357&gt;BY$1,0,((($G357-$F357)-($G357-BY$1))*(10/$E357)/10)),0),1)*$H357)</f>
        <v>100</v>
      </c>
      <c r="BY357" s="147">
        <f t="shared" ref="BY357:BY359" si="8873">IF(OR($H357=0,BX357=0),0,BX357/$H357)</f>
        <v>1</v>
      </c>
      <c r="BZ357" s="194">
        <f t="shared" ref="BZ357" si="8874">IF(OR($F357="",$G357="",$H357=""),0,MIN(MAX(IF($F357&gt;CA$1,0,((($G357-$F357)-($G357-CA$1))*(10/$E357)/10)),0),1)*$H357)</f>
        <v>100</v>
      </c>
      <c r="CA357" s="147">
        <f t="shared" ref="CA357:CA359" si="8875">IF(OR($H357=0,BZ357=0),0,BZ357/$H357)</f>
        <v>1</v>
      </c>
      <c r="CB357" s="194">
        <f t="shared" ref="CB357" si="8876">IF(OR($F357="",$G357="",$H357=""),0,MIN(MAX(IF($F357&gt;CC$1,0,((($G357-$F357)-($G357-CC$1))*(10/$E357)/10)),0),1)*$H357)</f>
        <v>100</v>
      </c>
      <c r="CC357" s="147">
        <f t="shared" ref="CC357:CC359" si="8877">IF(OR($H357=0,CB357=0),0,CB357/$H357)</f>
        <v>1</v>
      </c>
      <c r="CD357" s="194">
        <f t="shared" ref="CD357" si="8878">IF(OR($F357="",$G357="",$H357=""),0,MIN(MAX(IF($F357&gt;CE$1,0,((($G357-$F357)-($G357-CE$1))*(10/$E357)/10)),0),1)*$H357)</f>
        <v>100</v>
      </c>
      <c r="CE357" s="147">
        <f t="shared" ref="CE357:CE359" si="8879">IF(OR($H357=0,CD357=0),0,CD357/$H357)</f>
        <v>1</v>
      </c>
      <c r="CF357" s="194">
        <f t="shared" ref="CF357" si="8880">IF(OR($F357="",$G357="",$H357=""),0,MIN(MAX(IF($F357&gt;CG$1,0,((($G357-$F357)-($G357-CG$1))*(10/$E357)/10)),0),1)*$H357)</f>
        <v>100</v>
      </c>
      <c r="CG357" s="147">
        <f t="shared" ref="CG357:CG359" si="8881">IF(OR($H357=0,CF357=0),0,CF357/$H357)</f>
        <v>1</v>
      </c>
      <c r="CH357" s="194">
        <f t="shared" ref="CH357" si="8882">IF(OR($F357="",$G357="",$H357=""),0,MIN(MAX(IF($F357&gt;CI$1,0,((($G357-$F357)-($G357-CI$1))*(10/$E357)/10)),0),1)*$H357)</f>
        <v>100</v>
      </c>
      <c r="CI357" s="147">
        <f t="shared" ref="CI357:CI359" si="8883">IF(OR($H357=0,CH357=0),0,CH357/$H357)</f>
        <v>1</v>
      </c>
      <c r="CJ357" s="194">
        <f t="shared" ref="CJ357" si="8884">IF(OR($F357="",$G357="",$H357=""),0,MIN(MAX(IF($F357&gt;CK$1,0,((($G357-$F357)-($G357-CK$1))*(10/$E357)/10)),0),1)*$H357)</f>
        <v>100</v>
      </c>
      <c r="CK357" s="147">
        <f t="shared" ref="CK357:CK359" si="8885">IF(OR($H357=0,CJ357=0),0,CJ357/$H357)</f>
        <v>1</v>
      </c>
      <c r="CL357" s="194">
        <f t="shared" ref="CL357" si="8886">IF(OR($F357="",$G357="",$H357=""),0,MIN(MAX(IF($F357&gt;CM$1,0,((($G357-$F357)-($G357-CM$1))*(10/$E357)/10)),0),1)*$H357)</f>
        <v>100</v>
      </c>
      <c r="CM357" s="147">
        <f t="shared" ref="CM357:CM359" si="8887">IF(OR($H357=0,CL357=0),0,CL357/$H357)</f>
        <v>1</v>
      </c>
    </row>
    <row r="358" spans="1:91" s="142" customFormat="1" ht="14.1" customHeight="1">
      <c r="A358" s="74">
        <f t="shared" si="8150"/>
        <v>496</v>
      </c>
      <c r="B358" s="173" t="s">
        <v>54</v>
      </c>
      <c r="C358" s="174"/>
      <c r="D358" s="140">
        <v>2</v>
      </c>
      <c r="E358" s="140">
        <v>2</v>
      </c>
      <c r="F358" s="175">
        <v>45309</v>
      </c>
      <c r="G358" s="175">
        <v>45310</v>
      </c>
      <c r="H358" s="144">
        <v>100</v>
      </c>
      <c r="I358" s="144">
        <v>100</v>
      </c>
      <c r="J358" s="145" t="s">
        <v>32</v>
      </c>
      <c r="K358" s="141">
        <f>IF(OR(F358="",G358="",H358=""),0,MIN(MAX(IF(F358&gt;$O$1,0,(((G358-F358)-(G358-$O$1))*(10/E358)/10)),0),1)*H358)</f>
        <v>100</v>
      </c>
      <c r="L358" s="55">
        <f>D358/$D$356</f>
        <v>0.25</v>
      </c>
      <c r="M358" s="147">
        <f>IF(OR(H358=0,K358=0),0,K358/H358)</f>
        <v>1</v>
      </c>
      <c r="N358" s="148">
        <f>IF(OR(H358=0,I358=0),0,I358/H358)</f>
        <v>1</v>
      </c>
      <c r="O358" s="149">
        <f t="shared" si="8370"/>
        <v>0</v>
      </c>
      <c r="P358" s="150"/>
      <c r="T358" s="194">
        <f>IF(OR($F358="",$G358="",$H358=""),0,MIN(MAX(IF($F358&gt;U$1,0,((($G358-$F358)-($G358-U$1))*(10/$E358)/10)),0),1)*$H358)</f>
        <v>0</v>
      </c>
      <c r="U358" s="147">
        <f t="shared" si="8843"/>
        <v>0</v>
      </c>
      <c r="V358" s="194">
        <f>IF(OR($F358="",$G358="",$H358=""),0,MIN(MAX(IF($F358&gt;W$1,0,((($G358-$F358)-($G358-W$1))*(10/$E358)/10)),0),1)*$H358)</f>
        <v>0</v>
      </c>
      <c r="W358" s="147">
        <f t="shared" si="8843"/>
        <v>0</v>
      </c>
      <c r="X358" s="194">
        <f>IF(OR($F358="",$G358="",$H358=""),0,MIN(MAX(IF($F358&gt;Y$1,0,((($G358-$F358)-($G358-Y$1))*(10/$E358)/10)),0),1)*$H358)</f>
        <v>0</v>
      </c>
      <c r="Y358" s="147">
        <f t="shared" ref="Y358" si="8888">IF(OR($H358=0,X358=0),0,X358/$H358)</f>
        <v>0</v>
      </c>
      <c r="Z358" s="194">
        <f>IF(OR($F358="",$G358="",$H358=""),0,MIN(MAX(IF($F358&gt;AA$1,0,((($G358-$F358)-($G358-AA$1))*(10/$E358)/10)),0),1)*$H358)</f>
        <v>0</v>
      </c>
      <c r="AA358" s="147">
        <f t="shared" ref="AA358" si="8889">IF(OR($H358=0,Z358=0),0,Z358/$H358)</f>
        <v>0</v>
      </c>
      <c r="AB358" s="194">
        <f>IF(OR($F358="",$G358="",$H358=""),0,MIN(MAX(IF($F358&gt;AC$1,0,((($G358-$F358)-($G358-AC$1))*(10/$E358)/10)),0),1)*$H358)</f>
        <v>0</v>
      </c>
      <c r="AC358" s="147">
        <f t="shared" ref="AC358" si="8890">IF(OR($H358=0,AB358=0),0,AB358/$H358)</f>
        <v>0</v>
      </c>
      <c r="AD358" s="194">
        <f>IF(OR($F358="",$G358="",$H358=""),0,MIN(MAX(IF($F358&gt;AE$1,0,((($G358-$F358)-($G358-AE$1))*(10/$E358)/10)),0),1)*$H358)</f>
        <v>0</v>
      </c>
      <c r="AE358" s="147">
        <f t="shared" ref="AE358" si="8891">IF(OR($H358=0,AD358=0),0,AD358/$H358)</f>
        <v>0</v>
      </c>
      <c r="AF358" s="194">
        <f>IF(OR($F358="",$G358="",$H358=""),0,MIN(MAX(IF($F358&gt;AG$1,0,((($G358-$F358)-($G358-AG$1))*(10/$E358)/10)),0),1)*$H358)</f>
        <v>0</v>
      </c>
      <c r="AG358" s="147">
        <f t="shared" ref="AG358" si="8892">IF(OR($H358=0,AF358=0),0,AF358/$H358)</f>
        <v>0</v>
      </c>
      <c r="AH358" s="194">
        <f>IF(OR($F358="",$G358="",$H358=""),0,MIN(MAX(IF($F358&gt;AI$1,0,((($G358-$F358)-($G358-AI$1))*(10/$E358)/10)),0),1)*$H358)</f>
        <v>0</v>
      </c>
      <c r="AI358" s="147">
        <f t="shared" ref="AI358" si="8893">IF(OR($H358=0,AH358=0),0,AH358/$H358)</f>
        <v>0</v>
      </c>
      <c r="AJ358" s="194">
        <f>IF(OR($F358="",$G358="",$H358=""),0,MIN(MAX(IF($F358&gt;AK$1,0,((($G358-$F358)-($G358-AK$1))*(10/$E358)/10)),0),1)*$H358)</f>
        <v>0</v>
      </c>
      <c r="AK358" s="147">
        <f t="shared" ref="AK358" si="8894">IF(OR($H358=0,AJ358=0),0,AJ358/$H358)</f>
        <v>0</v>
      </c>
      <c r="AL358" s="194">
        <f>IF(OR($F358="",$G358="",$H358=""),0,MIN(MAX(IF($F358&gt;AM$1,0,((($G358-$F358)-($G358-AM$1))*(10/$E358)/10)),0),1)*$H358)</f>
        <v>0</v>
      </c>
      <c r="AM358" s="147">
        <f t="shared" ref="AM358" si="8895">IF(OR($H358=0,AL358=0),0,AL358/$H358)</f>
        <v>0</v>
      </c>
      <c r="AN358" s="194">
        <f>IF(OR($F358="",$G358="",$H358=""),0,MIN(MAX(IF($F358&gt;AO$1,0,((($G358-$F358)-($G358-AO$1))*(10/$E358)/10)),0),1)*$H358)</f>
        <v>0</v>
      </c>
      <c r="AO358" s="147">
        <f t="shared" ref="AO358" si="8896">IF(OR($H358=0,AN358=0),0,AN358/$H358)</f>
        <v>0</v>
      </c>
      <c r="AP358" s="194">
        <f>IF(OR($F358="",$G358="",$H358=""),0,MIN(MAX(IF($F358&gt;AQ$1,0,((($G358-$F358)-($G358-AQ$1))*(10/$E358)/10)),0),1)*$H358)</f>
        <v>0</v>
      </c>
      <c r="AQ358" s="147">
        <f t="shared" ref="AQ358" si="8897">IF(OR($H358=0,AP358=0),0,AP358/$H358)</f>
        <v>0</v>
      </c>
      <c r="AR358" s="194">
        <f>IF(OR($F358="",$G358="",$H358=""),0,MIN(MAX(IF($F358&gt;AS$1,0,((($G358-$F358)-($G358-AS$1))*(10/$E358)/10)),0),1)*$H358)</f>
        <v>0</v>
      </c>
      <c r="AS358" s="147">
        <f t="shared" ref="AS358" si="8898">IF(OR($H358=0,AR358=0),0,AR358/$H358)</f>
        <v>0</v>
      </c>
      <c r="AT358" s="194">
        <f>IF(OR($F358="",$G358="",$H358=""),0,MIN(MAX(IF($F358&gt;AU$1,0,((($G358-$F358)-($G358-AU$1))*(10/$E358)/10)),0),1)*$H358)</f>
        <v>50</v>
      </c>
      <c r="AU358" s="147">
        <f t="shared" ref="AU358" si="8899">IF(OR($H358=0,AT358=0),0,AT358/$H358)</f>
        <v>0.5</v>
      </c>
      <c r="AV358" s="194">
        <f>IF(OR($F358="",$G358="",$H358=""),0,MIN(MAX(IF($F358&gt;AW$1,0,((($G358-$F358)-($G358-AW$1))*(10/$E358)/10)),0),1)*$H358)</f>
        <v>100</v>
      </c>
      <c r="AW358" s="147">
        <f t="shared" ref="AW358" si="8900">IF(OR($H358=0,AV358=0),0,AV358/$H358)</f>
        <v>1</v>
      </c>
      <c r="AX358" s="194">
        <f>IF(OR($F358="",$G358="",$H358=""),0,MIN(MAX(IF($F358&gt;AY$1,0,((($G358-$F358)-($G358-AY$1))*(10/$E358)/10)),0),1)*$H358)</f>
        <v>100</v>
      </c>
      <c r="AY358" s="147">
        <f t="shared" ref="AY358" si="8901">IF(OR($H358=0,AX358=0),0,AX358/$H358)</f>
        <v>1</v>
      </c>
      <c r="AZ358" s="194">
        <f>IF(OR($F358="",$G358="",$H358=""),0,MIN(MAX(IF($F358&gt;BA$1,0,((($G358-$F358)-($G358-BA$1))*(10/$E358)/10)),0),1)*$H358)</f>
        <v>100</v>
      </c>
      <c r="BA358" s="147">
        <f t="shared" ref="BA358" si="8902">IF(OR($H358=0,AZ358=0),0,AZ358/$H358)</f>
        <v>1</v>
      </c>
      <c r="BB358" s="194">
        <f>IF(OR($F358="",$G358="",$H358=""),0,MIN(MAX(IF($F358&gt;BC$1,0,((($G358-$F358)-($G358-BC$1))*(10/$E358)/10)),0),1)*$H358)</f>
        <v>100</v>
      </c>
      <c r="BC358" s="147">
        <f t="shared" ref="BC358" si="8903">IF(OR($H358=0,BB358=0),0,BB358/$H358)</f>
        <v>1</v>
      </c>
      <c r="BD358" s="194">
        <f>IF(OR($F358="",$G358="",$H358=""),0,MIN(MAX(IF($F358&gt;BE$1,0,((($G358-$F358)-($G358-BE$1))*(10/$E358)/10)),0),1)*$H358)</f>
        <v>100</v>
      </c>
      <c r="BE358" s="147">
        <f t="shared" ref="BE358" si="8904">IF(OR($H358=0,BD358=0),0,BD358/$H358)</f>
        <v>1</v>
      </c>
      <c r="BF358" s="194">
        <f>IF(OR($F358="",$G358="",$H358=""),0,MIN(MAX(IF($F358&gt;BG$1,0,((($G358-$F358)-($G358-BG$1))*(10/$E358)/10)),0),1)*$H358)</f>
        <v>100</v>
      </c>
      <c r="BG358" s="147">
        <f t="shared" ref="BG358" si="8905">IF(OR($H358=0,BF358=0),0,BF358/$H358)</f>
        <v>1</v>
      </c>
      <c r="BH358" s="194">
        <f>IF(OR($F358="",$G358="",$H358=""),0,MIN(MAX(IF($F358&gt;BI$1,0,((($G358-$F358)-($G358-BI$1))*(10/$E358)/10)),0),1)*$H358)</f>
        <v>100</v>
      </c>
      <c r="BI358" s="147">
        <f t="shared" ref="BI358" si="8906">IF(OR($H358=0,BH358=0),0,BH358/$H358)</f>
        <v>1</v>
      </c>
      <c r="BJ358" s="194">
        <f>IF(OR($F358="",$G358="",$H358=""),0,MIN(MAX(IF($F358&gt;BK$1,0,((($G358-$F358)-($G358-BK$1))*(10/$E358)/10)),0),1)*$H358)</f>
        <v>100</v>
      </c>
      <c r="BK358" s="147">
        <f t="shared" ref="BK358" si="8907">IF(OR($H358=0,BJ358=0),0,BJ358/$H358)</f>
        <v>1</v>
      </c>
      <c r="BL358" s="194">
        <f>IF(OR($F358="",$G358="",$H358=""),0,MIN(MAX(IF($F358&gt;BM$1,0,((($G358-$F358)-($G358-BM$1))*(10/$E358)/10)),0),1)*$H358)</f>
        <v>100</v>
      </c>
      <c r="BM358" s="147">
        <f t="shared" ref="BM358" si="8908">IF(OR($H358=0,BL358=0),0,BL358/$H358)</f>
        <v>1</v>
      </c>
      <c r="BN358" s="194">
        <f>IF(OR($F358="",$G358="",$H358=""),0,MIN(MAX(IF($F358&gt;BO$1,0,((($G358-$F358)-($G358-BO$1))*(10/$E358)/10)),0),1)*$H358)</f>
        <v>100</v>
      </c>
      <c r="BO358" s="147">
        <f t="shared" ref="BO358" si="8909">IF(OR($H358=0,BN358=0),0,BN358/$H358)</f>
        <v>1</v>
      </c>
      <c r="BP358" s="194">
        <f>IF(OR($F358="",$G358="",$H358=""),0,MIN(MAX(IF($F358&gt;BQ$1,0,((($G358-$F358)-($G358-BQ$1))*(10/$E358)/10)),0),1)*$H358)</f>
        <v>100</v>
      </c>
      <c r="BQ358" s="147">
        <f t="shared" ref="BQ358" si="8910">IF(OR($H358=0,BP358=0),0,BP358/$H358)</f>
        <v>1</v>
      </c>
      <c r="BR358" s="194">
        <f>IF(OR($F358="",$G358="",$H358=""),0,MIN(MAX(IF($F358&gt;BS$1,0,((($G358-$F358)-($G358-BS$1))*(10/$E358)/10)),0),1)*$H358)</f>
        <v>100</v>
      </c>
      <c r="BS358" s="147">
        <f t="shared" ref="BS358" si="8911">IF(OR($H358=0,BR358=0),0,BR358/$H358)</f>
        <v>1</v>
      </c>
      <c r="BT358" s="194">
        <f t="shared" ref="BT358" si="8912">IF(OR($F358="",$G358="",$H358=""),0,MIN(MAX(IF($F358&gt;BU$1,0,((($G358-$F358)-($G358-BU$1))*(10/$E358)/10)),0),1)*$H358)</f>
        <v>100</v>
      </c>
      <c r="BU358" s="147">
        <f t="shared" si="8869"/>
        <v>1</v>
      </c>
      <c r="BV358" s="194">
        <f t="shared" ref="BV358" si="8913">IF(OR($F358="",$G358="",$H358=""),0,MIN(MAX(IF($F358&gt;BW$1,0,((($G358-$F358)-($G358-BW$1))*(10/$E358)/10)),0),1)*$H358)</f>
        <v>100</v>
      </c>
      <c r="BW358" s="147">
        <f t="shared" si="8871"/>
        <v>1</v>
      </c>
      <c r="BX358" s="194">
        <f t="shared" ref="BX358" si="8914">IF(OR($F358="",$G358="",$H358=""),0,MIN(MAX(IF($F358&gt;BY$1,0,((($G358-$F358)-($G358-BY$1))*(10/$E358)/10)),0),1)*$H358)</f>
        <v>100</v>
      </c>
      <c r="BY358" s="147">
        <f t="shared" si="8873"/>
        <v>1</v>
      </c>
      <c r="BZ358" s="194">
        <f t="shared" ref="BZ358" si="8915">IF(OR($F358="",$G358="",$H358=""),0,MIN(MAX(IF($F358&gt;CA$1,0,((($G358-$F358)-($G358-CA$1))*(10/$E358)/10)),0),1)*$H358)</f>
        <v>100</v>
      </c>
      <c r="CA358" s="147">
        <f t="shared" si="8875"/>
        <v>1</v>
      </c>
      <c r="CB358" s="194">
        <f t="shared" ref="CB358" si="8916">IF(OR($F358="",$G358="",$H358=""),0,MIN(MAX(IF($F358&gt;CC$1,0,((($G358-$F358)-($G358-CC$1))*(10/$E358)/10)),0),1)*$H358)</f>
        <v>100</v>
      </c>
      <c r="CC358" s="147">
        <f t="shared" si="8877"/>
        <v>1</v>
      </c>
      <c r="CD358" s="194">
        <f t="shared" ref="CD358" si="8917">IF(OR($F358="",$G358="",$H358=""),0,MIN(MAX(IF($F358&gt;CE$1,0,((($G358-$F358)-($G358-CE$1))*(10/$E358)/10)),0),1)*$H358)</f>
        <v>100</v>
      </c>
      <c r="CE358" s="147">
        <f t="shared" si="8879"/>
        <v>1</v>
      </c>
      <c r="CF358" s="194">
        <f t="shared" ref="CF358" si="8918">IF(OR($F358="",$G358="",$H358=""),0,MIN(MAX(IF($F358&gt;CG$1,0,((($G358-$F358)-($G358-CG$1))*(10/$E358)/10)),0),1)*$H358)</f>
        <v>100</v>
      </c>
      <c r="CG358" s="147">
        <f t="shared" si="8881"/>
        <v>1</v>
      </c>
      <c r="CH358" s="194">
        <f t="shared" ref="CH358" si="8919">IF(OR($F358="",$G358="",$H358=""),0,MIN(MAX(IF($F358&gt;CI$1,0,((($G358-$F358)-($G358-CI$1))*(10/$E358)/10)),0),1)*$H358)</f>
        <v>100</v>
      </c>
      <c r="CI358" s="147">
        <f t="shared" si="8883"/>
        <v>1</v>
      </c>
      <c r="CJ358" s="194">
        <f t="shared" ref="CJ358" si="8920">IF(OR($F358="",$G358="",$H358=""),0,MIN(MAX(IF($F358&gt;CK$1,0,((($G358-$F358)-($G358-CK$1))*(10/$E358)/10)),0),1)*$H358)</f>
        <v>100</v>
      </c>
      <c r="CK358" s="147">
        <f t="shared" si="8885"/>
        <v>1</v>
      </c>
      <c r="CL358" s="194">
        <f t="shared" ref="CL358" si="8921">IF(OR($F358="",$G358="",$H358=""),0,MIN(MAX(IF($F358&gt;CM$1,0,((($G358-$F358)-($G358-CM$1))*(10/$E358)/10)),0),1)*$H358)</f>
        <v>100</v>
      </c>
      <c r="CM358" s="147">
        <f t="shared" si="8887"/>
        <v>1</v>
      </c>
    </row>
    <row r="359" spans="1:91" s="142" customFormat="1" ht="14.1" customHeight="1">
      <c r="A359" s="74">
        <f t="shared" si="8150"/>
        <v>497</v>
      </c>
      <c r="B359" s="173" t="s">
        <v>55</v>
      </c>
      <c r="C359" s="174"/>
      <c r="D359" s="140">
        <v>1</v>
      </c>
      <c r="E359" s="140">
        <v>1</v>
      </c>
      <c r="F359" s="175">
        <v>45311</v>
      </c>
      <c r="G359" s="175">
        <v>45311</v>
      </c>
      <c r="H359" s="144">
        <v>100</v>
      </c>
      <c r="I359" s="144">
        <v>100</v>
      </c>
      <c r="J359" s="145" t="s">
        <v>32</v>
      </c>
      <c r="K359" s="141">
        <f>IF(OR(F359="",G359="",H359=""),0,MIN(MAX(IF(F359&gt;$O$1,0,(((G359-F359)-(G359-$O$1))*(10/E359)/10)),0),1)*H359)</f>
        <v>100</v>
      </c>
      <c r="L359" s="55">
        <f>D359/$D$356</f>
        <v>0.125</v>
      </c>
      <c r="M359" s="147">
        <f>IF(OR(H359=0,K359=0),0,K359/H359)</f>
        <v>1</v>
      </c>
      <c r="N359" s="148">
        <f>IF(OR(H359=0,I359=0),0,I359/H359)</f>
        <v>1</v>
      </c>
      <c r="O359" s="149">
        <f t="shared" si="8370"/>
        <v>0</v>
      </c>
      <c r="P359" s="150"/>
      <c r="T359" s="194">
        <f>IF(OR($F359="",$G359="",$H359=""),0,MIN(MAX(IF($F359&gt;U$1,0,((($G359-$F359)-($G359-U$1))*(10/$E359)/10)),0),1)*$H359)</f>
        <v>0</v>
      </c>
      <c r="U359" s="147">
        <f t="shared" si="8843"/>
        <v>0</v>
      </c>
      <c r="V359" s="194">
        <f>IF(OR($F359="",$G359="",$H359=""),0,MIN(MAX(IF($F359&gt;W$1,0,((($G359-$F359)-($G359-W$1))*(10/$E359)/10)),0),1)*$H359)</f>
        <v>0</v>
      </c>
      <c r="W359" s="147">
        <f t="shared" si="8843"/>
        <v>0</v>
      </c>
      <c r="X359" s="194">
        <f>IF(OR($F359="",$G359="",$H359=""),0,MIN(MAX(IF($F359&gt;Y$1,0,((($G359-$F359)-($G359-Y$1))*(10/$E359)/10)),0),1)*$H359)</f>
        <v>0</v>
      </c>
      <c r="Y359" s="147">
        <f t="shared" ref="Y359" si="8922">IF(OR($H359=0,X359=0),0,X359/$H359)</f>
        <v>0</v>
      </c>
      <c r="Z359" s="194">
        <f>IF(OR($F359="",$G359="",$H359=""),0,MIN(MAX(IF($F359&gt;AA$1,0,((($G359-$F359)-($G359-AA$1))*(10/$E359)/10)),0),1)*$H359)</f>
        <v>0</v>
      </c>
      <c r="AA359" s="147">
        <f t="shared" ref="AA359" si="8923">IF(OR($H359=0,Z359=0),0,Z359/$H359)</f>
        <v>0</v>
      </c>
      <c r="AB359" s="194">
        <f>IF(OR($F359="",$G359="",$H359=""),0,MIN(MAX(IF($F359&gt;AC$1,0,((($G359-$F359)-($G359-AC$1))*(10/$E359)/10)),0),1)*$H359)</f>
        <v>0</v>
      </c>
      <c r="AC359" s="147">
        <f t="shared" ref="AC359" si="8924">IF(OR($H359=0,AB359=0),0,AB359/$H359)</f>
        <v>0</v>
      </c>
      <c r="AD359" s="194">
        <f>IF(OR($F359="",$G359="",$H359=""),0,MIN(MAX(IF($F359&gt;AE$1,0,((($G359-$F359)-($G359-AE$1))*(10/$E359)/10)),0),1)*$H359)</f>
        <v>0</v>
      </c>
      <c r="AE359" s="147">
        <f t="shared" ref="AE359" si="8925">IF(OR($H359=0,AD359=0),0,AD359/$H359)</f>
        <v>0</v>
      </c>
      <c r="AF359" s="194">
        <f>IF(OR($F359="",$G359="",$H359=""),0,MIN(MAX(IF($F359&gt;AG$1,0,((($G359-$F359)-($G359-AG$1))*(10/$E359)/10)),0),1)*$H359)</f>
        <v>0</v>
      </c>
      <c r="AG359" s="147">
        <f t="shared" ref="AG359" si="8926">IF(OR($H359=0,AF359=0),0,AF359/$H359)</f>
        <v>0</v>
      </c>
      <c r="AH359" s="194">
        <f>IF(OR($F359="",$G359="",$H359=""),0,MIN(MAX(IF($F359&gt;AI$1,0,((($G359-$F359)-($G359-AI$1))*(10/$E359)/10)),0),1)*$H359)</f>
        <v>0</v>
      </c>
      <c r="AI359" s="147">
        <f t="shared" ref="AI359" si="8927">IF(OR($H359=0,AH359=0),0,AH359/$H359)</f>
        <v>0</v>
      </c>
      <c r="AJ359" s="194">
        <f>IF(OR($F359="",$G359="",$H359=""),0,MIN(MAX(IF($F359&gt;AK$1,0,((($G359-$F359)-($G359-AK$1))*(10/$E359)/10)),0),1)*$H359)</f>
        <v>0</v>
      </c>
      <c r="AK359" s="147">
        <f t="shared" ref="AK359" si="8928">IF(OR($H359=0,AJ359=0),0,AJ359/$H359)</f>
        <v>0</v>
      </c>
      <c r="AL359" s="194">
        <f>IF(OR($F359="",$G359="",$H359=""),0,MIN(MAX(IF($F359&gt;AM$1,0,((($G359-$F359)-($G359-AM$1))*(10/$E359)/10)),0),1)*$H359)</f>
        <v>0</v>
      </c>
      <c r="AM359" s="147">
        <f t="shared" ref="AM359" si="8929">IF(OR($H359=0,AL359=0),0,AL359/$H359)</f>
        <v>0</v>
      </c>
      <c r="AN359" s="194">
        <f>IF(OR($F359="",$G359="",$H359=""),0,MIN(MAX(IF($F359&gt;AO$1,0,((($G359-$F359)-($G359-AO$1))*(10/$E359)/10)),0),1)*$H359)</f>
        <v>0</v>
      </c>
      <c r="AO359" s="147">
        <f t="shared" ref="AO359" si="8930">IF(OR($H359=0,AN359=0),0,AN359/$H359)</f>
        <v>0</v>
      </c>
      <c r="AP359" s="194">
        <f>IF(OR($F359="",$G359="",$H359=""),0,MIN(MAX(IF($F359&gt;AQ$1,0,((($G359-$F359)-($G359-AQ$1))*(10/$E359)/10)),0),1)*$H359)</f>
        <v>0</v>
      </c>
      <c r="AQ359" s="147">
        <f t="shared" ref="AQ359" si="8931">IF(OR($H359=0,AP359=0),0,AP359/$H359)</f>
        <v>0</v>
      </c>
      <c r="AR359" s="194">
        <f>IF(OR($F359="",$G359="",$H359=""),0,MIN(MAX(IF($F359&gt;AS$1,0,((($G359-$F359)-($G359-AS$1))*(10/$E359)/10)),0),1)*$H359)</f>
        <v>0</v>
      </c>
      <c r="AS359" s="147">
        <f t="shared" ref="AS359" si="8932">IF(OR($H359=0,AR359=0),0,AR359/$H359)</f>
        <v>0</v>
      </c>
      <c r="AT359" s="194">
        <f>IF(OR($F359="",$G359="",$H359=""),0,MIN(MAX(IF($F359&gt;AU$1,0,((($G359-$F359)-($G359-AU$1))*(10/$E359)/10)),0),1)*$H359)</f>
        <v>0</v>
      </c>
      <c r="AU359" s="147">
        <f t="shared" ref="AU359" si="8933">IF(OR($H359=0,AT359=0),0,AT359/$H359)</f>
        <v>0</v>
      </c>
      <c r="AV359" s="194">
        <f>IF(OR($F359="",$G359="",$H359=""),0,MIN(MAX(IF($F359&gt;AW$1,0,((($G359-$F359)-($G359-AW$1))*(10/$E359)/10)),0),1)*$H359)</f>
        <v>100</v>
      </c>
      <c r="AW359" s="147">
        <f t="shared" ref="AW359" si="8934">IF(OR($H359=0,AV359=0),0,AV359/$H359)</f>
        <v>1</v>
      </c>
      <c r="AX359" s="194">
        <f>IF(OR($F359="",$G359="",$H359=""),0,MIN(MAX(IF($F359&gt;AY$1,0,((($G359-$F359)-($G359-AY$1))*(10/$E359)/10)),0),1)*$H359)</f>
        <v>100</v>
      </c>
      <c r="AY359" s="147">
        <f t="shared" ref="AY359" si="8935">IF(OR($H359=0,AX359=0),0,AX359/$H359)</f>
        <v>1</v>
      </c>
      <c r="AZ359" s="194">
        <f>IF(OR($F359="",$G359="",$H359=""),0,MIN(MAX(IF($F359&gt;BA$1,0,((($G359-$F359)-($G359-BA$1))*(10/$E359)/10)),0),1)*$H359)</f>
        <v>100</v>
      </c>
      <c r="BA359" s="147">
        <f t="shared" ref="BA359" si="8936">IF(OR($H359=0,AZ359=0),0,AZ359/$H359)</f>
        <v>1</v>
      </c>
      <c r="BB359" s="194">
        <f>IF(OR($F359="",$G359="",$H359=""),0,MIN(MAX(IF($F359&gt;BC$1,0,((($G359-$F359)-($G359-BC$1))*(10/$E359)/10)),0),1)*$H359)</f>
        <v>100</v>
      </c>
      <c r="BC359" s="147">
        <f t="shared" ref="BC359" si="8937">IF(OR($H359=0,BB359=0),0,BB359/$H359)</f>
        <v>1</v>
      </c>
      <c r="BD359" s="194">
        <f>IF(OR($F359="",$G359="",$H359=""),0,MIN(MAX(IF($F359&gt;BE$1,0,((($G359-$F359)-($G359-BE$1))*(10/$E359)/10)),0),1)*$H359)</f>
        <v>100</v>
      </c>
      <c r="BE359" s="147">
        <f t="shared" ref="BE359" si="8938">IF(OR($H359=0,BD359=0),0,BD359/$H359)</f>
        <v>1</v>
      </c>
      <c r="BF359" s="194">
        <f>IF(OR($F359="",$G359="",$H359=""),0,MIN(MAX(IF($F359&gt;BG$1,0,((($G359-$F359)-($G359-BG$1))*(10/$E359)/10)),0),1)*$H359)</f>
        <v>100</v>
      </c>
      <c r="BG359" s="147">
        <f t="shared" ref="BG359" si="8939">IF(OR($H359=0,BF359=0),0,BF359/$H359)</f>
        <v>1</v>
      </c>
      <c r="BH359" s="194">
        <f>IF(OR($F359="",$G359="",$H359=""),0,MIN(MAX(IF($F359&gt;BI$1,0,((($G359-$F359)-($G359-BI$1))*(10/$E359)/10)),0),1)*$H359)</f>
        <v>100</v>
      </c>
      <c r="BI359" s="147">
        <f t="shared" ref="BI359" si="8940">IF(OR($H359=0,BH359=0),0,BH359/$H359)</f>
        <v>1</v>
      </c>
      <c r="BJ359" s="194">
        <f>IF(OR($F359="",$G359="",$H359=""),0,MIN(MAX(IF($F359&gt;BK$1,0,((($G359-$F359)-($G359-BK$1))*(10/$E359)/10)),0),1)*$H359)</f>
        <v>100</v>
      </c>
      <c r="BK359" s="147">
        <f t="shared" ref="BK359" si="8941">IF(OR($H359=0,BJ359=0),0,BJ359/$H359)</f>
        <v>1</v>
      </c>
      <c r="BL359" s="194">
        <f>IF(OR($F359="",$G359="",$H359=""),0,MIN(MAX(IF($F359&gt;BM$1,0,((($G359-$F359)-($G359-BM$1))*(10/$E359)/10)),0),1)*$H359)</f>
        <v>100</v>
      </c>
      <c r="BM359" s="147">
        <f t="shared" ref="BM359" si="8942">IF(OR($H359=0,BL359=0),0,BL359/$H359)</f>
        <v>1</v>
      </c>
      <c r="BN359" s="194">
        <f>IF(OR($F359="",$G359="",$H359=""),0,MIN(MAX(IF($F359&gt;BO$1,0,((($G359-$F359)-($G359-BO$1))*(10/$E359)/10)),0),1)*$H359)</f>
        <v>100</v>
      </c>
      <c r="BO359" s="147">
        <f t="shared" ref="BO359" si="8943">IF(OR($H359=0,BN359=0),0,BN359/$H359)</f>
        <v>1</v>
      </c>
      <c r="BP359" s="194">
        <f>IF(OR($F359="",$G359="",$H359=""),0,MIN(MAX(IF($F359&gt;BQ$1,0,((($G359-$F359)-($G359-BQ$1))*(10/$E359)/10)),0),1)*$H359)</f>
        <v>100</v>
      </c>
      <c r="BQ359" s="147">
        <f t="shared" ref="BQ359" si="8944">IF(OR($H359=0,BP359=0),0,BP359/$H359)</f>
        <v>1</v>
      </c>
      <c r="BR359" s="194">
        <f>IF(OR($F359="",$G359="",$H359=""),0,MIN(MAX(IF($F359&gt;BS$1,0,((($G359-$F359)-($G359-BS$1))*(10/$E359)/10)),0),1)*$H359)</f>
        <v>100</v>
      </c>
      <c r="BS359" s="147">
        <f t="shared" ref="BS359" si="8945">IF(OR($H359=0,BR359=0),0,BR359/$H359)</f>
        <v>1</v>
      </c>
      <c r="BT359" s="194">
        <f t="shared" ref="BT359" si="8946">IF(OR($F359="",$G359="",$H359=""),0,MIN(MAX(IF($F359&gt;BU$1,0,((($G359-$F359)-($G359-BU$1))*(10/$E359)/10)),0),1)*$H359)</f>
        <v>100</v>
      </c>
      <c r="BU359" s="147">
        <f t="shared" si="8869"/>
        <v>1</v>
      </c>
      <c r="BV359" s="194">
        <f t="shared" ref="BV359" si="8947">IF(OR($F359="",$G359="",$H359=""),0,MIN(MAX(IF($F359&gt;BW$1,0,((($G359-$F359)-($G359-BW$1))*(10/$E359)/10)),0),1)*$H359)</f>
        <v>100</v>
      </c>
      <c r="BW359" s="147">
        <f t="shared" si="8871"/>
        <v>1</v>
      </c>
      <c r="BX359" s="194">
        <f t="shared" ref="BX359" si="8948">IF(OR($F359="",$G359="",$H359=""),0,MIN(MAX(IF($F359&gt;BY$1,0,((($G359-$F359)-($G359-BY$1))*(10/$E359)/10)),0),1)*$H359)</f>
        <v>100</v>
      </c>
      <c r="BY359" s="147">
        <f t="shared" si="8873"/>
        <v>1</v>
      </c>
      <c r="BZ359" s="194">
        <f t="shared" ref="BZ359" si="8949">IF(OR($F359="",$G359="",$H359=""),0,MIN(MAX(IF($F359&gt;CA$1,0,((($G359-$F359)-($G359-CA$1))*(10/$E359)/10)),0),1)*$H359)</f>
        <v>100</v>
      </c>
      <c r="CA359" s="147">
        <f t="shared" si="8875"/>
        <v>1</v>
      </c>
      <c r="CB359" s="194">
        <f t="shared" ref="CB359" si="8950">IF(OR($F359="",$G359="",$H359=""),0,MIN(MAX(IF($F359&gt;CC$1,0,((($G359-$F359)-($G359-CC$1))*(10/$E359)/10)),0),1)*$H359)</f>
        <v>100</v>
      </c>
      <c r="CC359" s="147">
        <f t="shared" si="8877"/>
        <v>1</v>
      </c>
      <c r="CD359" s="194">
        <f t="shared" ref="CD359" si="8951">IF(OR($F359="",$G359="",$H359=""),0,MIN(MAX(IF($F359&gt;CE$1,0,((($G359-$F359)-($G359-CE$1))*(10/$E359)/10)),0),1)*$H359)</f>
        <v>100</v>
      </c>
      <c r="CE359" s="147">
        <f t="shared" si="8879"/>
        <v>1</v>
      </c>
      <c r="CF359" s="194">
        <f t="shared" ref="CF359" si="8952">IF(OR($F359="",$G359="",$H359=""),0,MIN(MAX(IF($F359&gt;CG$1,0,((($G359-$F359)-($G359-CG$1))*(10/$E359)/10)),0),1)*$H359)</f>
        <v>100</v>
      </c>
      <c r="CG359" s="147">
        <f t="shared" si="8881"/>
        <v>1</v>
      </c>
      <c r="CH359" s="194">
        <f t="shared" ref="CH359" si="8953">IF(OR($F359="",$G359="",$H359=""),0,MIN(MAX(IF($F359&gt;CI$1,0,((($G359-$F359)-($G359-CI$1))*(10/$E359)/10)),0),1)*$H359)</f>
        <v>100</v>
      </c>
      <c r="CI359" s="147">
        <f t="shared" si="8883"/>
        <v>1</v>
      </c>
      <c r="CJ359" s="194">
        <f t="shared" ref="CJ359" si="8954">IF(OR($F359="",$G359="",$H359=""),0,MIN(MAX(IF($F359&gt;CK$1,0,((($G359-$F359)-($G359-CK$1))*(10/$E359)/10)),0),1)*$H359)</f>
        <v>100</v>
      </c>
      <c r="CK359" s="147">
        <f t="shared" si="8885"/>
        <v>1</v>
      </c>
      <c r="CL359" s="194">
        <f t="shared" ref="CL359" si="8955">IF(OR($F359="",$G359="",$H359=""),0,MIN(MAX(IF($F359&gt;CM$1,0,((($G359-$F359)-($G359-CM$1))*(10/$E359)/10)),0),1)*$H359)</f>
        <v>100</v>
      </c>
      <c r="CM359" s="147">
        <f t="shared" si="8887"/>
        <v>1</v>
      </c>
    </row>
    <row r="360" spans="1:91" s="112" customFormat="1" ht="14.1" customHeight="1">
      <c r="A360" s="74">
        <f t="shared" si="8150"/>
        <v>498</v>
      </c>
      <c r="B360" s="182" t="s">
        <v>100</v>
      </c>
      <c r="C360" s="183"/>
      <c r="D360" s="124">
        <v>19</v>
      </c>
      <c r="E360" s="124">
        <v>19</v>
      </c>
      <c r="F360" s="184">
        <v>45313</v>
      </c>
      <c r="G360" s="184">
        <v>45331</v>
      </c>
      <c r="H360" s="115"/>
      <c r="I360" s="115"/>
      <c r="J360" s="116"/>
      <c r="K360" s="122"/>
      <c r="L360" s="123">
        <f>D360/$D$351</f>
        <v>0.3392857142857143</v>
      </c>
      <c r="M360" s="119" cm="1">
        <f t="array" ref="M360">SUMPRODUCT($L361:$L363*M361:M363)</f>
        <v>1</v>
      </c>
      <c r="N360" s="119" cm="1">
        <f t="array" ref="N360">SUMPRODUCT($L361:$L363*N361:N363)</f>
        <v>1</v>
      </c>
      <c r="O360" s="120"/>
      <c r="P360" s="121"/>
      <c r="T360" s="197"/>
      <c r="U360" s="119" cm="1">
        <f t="array" ref="U360">SUMPRODUCT($L361:$L363*U361:U363)</f>
        <v>0</v>
      </c>
      <c r="V360" s="197"/>
      <c r="W360" s="119" cm="1">
        <f t="array" ref="W360">SUMPRODUCT($L361:$L363*W361:W363)</f>
        <v>0</v>
      </c>
      <c r="X360" s="197"/>
      <c r="Y360" s="119" cm="1">
        <f t="array" ref="Y360">SUMPRODUCT($L361:$L363*Y361:Y363)</f>
        <v>0</v>
      </c>
      <c r="Z360" s="197"/>
      <c r="AA360" s="119" cm="1">
        <f t="array" ref="AA360">SUMPRODUCT($L361:$L363*AA361:AA363)</f>
        <v>0</v>
      </c>
      <c r="AB360" s="197"/>
      <c r="AC360" s="119" cm="1">
        <f t="array" ref="AC360">SUMPRODUCT($L361:$L363*AC361:AC363)</f>
        <v>0</v>
      </c>
      <c r="AD360" s="197"/>
      <c r="AE360" s="119" cm="1">
        <f t="array" ref="AE360">SUMPRODUCT($L361:$L363*AE361:AE363)</f>
        <v>0</v>
      </c>
      <c r="AF360" s="197"/>
      <c r="AG360" s="119" cm="1">
        <f t="array" ref="AG360">SUMPRODUCT($L361:$L363*AG361:AG363)</f>
        <v>0</v>
      </c>
      <c r="AH360" s="197"/>
      <c r="AI360" s="119" cm="1">
        <f t="array" ref="AI360">SUMPRODUCT($L361:$L363*AI361:AI363)</f>
        <v>0</v>
      </c>
      <c r="AJ360" s="197"/>
      <c r="AK360" s="119" cm="1">
        <f t="array" ref="AK360">SUMPRODUCT($L361:$L363*AK361:AK363)</f>
        <v>0</v>
      </c>
      <c r="AL360" s="197"/>
      <c r="AM360" s="119" cm="1">
        <f t="array" ref="AM360">SUMPRODUCT($L361:$L363*AM361:AM363)</f>
        <v>0</v>
      </c>
      <c r="AN360" s="197"/>
      <c r="AO360" s="119" cm="1">
        <f t="array" ref="AO360">SUMPRODUCT($L361:$L363*AO361:AO363)</f>
        <v>0</v>
      </c>
      <c r="AP360" s="197"/>
      <c r="AQ360" s="119" cm="1">
        <f t="array" ref="AQ360">SUMPRODUCT($L361:$L363*AQ361:AQ363)</f>
        <v>0</v>
      </c>
      <c r="AR360" s="197"/>
      <c r="AS360" s="119" cm="1">
        <f t="array" ref="AS360">SUMPRODUCT($L361:$L363*AS361:AS363)</f>
        <v>0</v>
      </c>
      <c r="AT360" s="197"/>
      <c r="AU360" s="119" cm="1">
        <f t="array" ref="AU360">SUMPRODUCT($L361:$L363*AU361:AU363)</f>
        <v>0</v>
      </c>
      <c r="AV360" s="197"/>
      <c r="AW360" s="119" cm="1">
        <f t="array" ref="AW360">SUMPRODUCT($L361:$L363*AW361:AW363)</f>
        <v>0.2105263157894737</v>
      </c>
      <c r="AX360" s="197"/>
      <c r="AY360" s="119" cm="1">
        <f t="array" ref="AY360">SUMPRODUCT($L361:$L363*AY361:AY363)</f>
        <v>0.57894736842105265</v>
      </c>
      <c r="AZ360" s="197"/>
      <c r="BA360" s="119" cm="1">
        <f t="array" ref="BA360">SUMPRODUCT($L361:$L363*BA361:BA363)</f>
        <v>0.94736842105263153</v>
      </c>
      <c r="BB360" s="197"/>
      <c r="BC360" s="119" cm="1">
        <f t="array" ref="BC360">SUMPRODUCT($L361:$L363*BC361:BC363)</f>
        <v>1</v>
      </c>
      <c r="BD360" s="197"/>
      <c r="BE360" s="119" cm="1">
        <f t="array" ref="BE360">SUMPRODUCT($L361:$L363*BE361:BE363)</f>
        <v>1</v>
      </c>
      <c r="BF360" s="197"/>
      <c r="BG360" s="119" cm="1">
        <f t="array" ref="BG360">SUMPRODUCT($L361:$L363*BG361:BG363)</f>
        <v>1</v>
      </c>
      <c r="BH360" s="197"/>
      <c r="BI360" s="119" cm="1">
        <f t="array" ref="BI360">SUMPRODUCT($L361:$L363*BI361:BI363)</f>
        <v>1</v>
      </c>
      <c r="BJ360" s="197"/>
      <c r="BK360" s="119" cm="1">
        <f t="array" ref="BK360">SUMPRODUCT($L361:$L363*BK361:BK363)</f>
        <v>1</v>
      </c>
      <c r="BL360" s="197"/>
      <c r="BM360" s="119" cm="1">
        <f t="array" ref="BM360">SUMPRODUCT($L361:$L363*BM361:BM363)</f>
        <v>1</v>
      </c>
      <c r="BN360" s="197"/>
      <c r="BO360" s="119" cm="1">
        <f t="array" ref="BO360">SUMPRODUCT($L361:$L363*BO361:BO363)</f>
        <v>1</v>
      </c>
      <c r="BP360" s="197"/>
      <c r="BQ360" s="119" cm="1">
        <f t="array" ref="BQ360">SUMPRODUCT($L361:$L363*BQ361:BQ363)</f>
        <v>1</v>
      </c>
      <c r="BR360" s="197"/>
      <c r="BS360" s="119" cm="1">
        <f t="array" ref="BS360">SUMPRODUCT($L361:$L363*BS361:BS363)</f>
        <v>1</v>
      </c>
      <c r="BT360" s="197"/>
      <c r="BU360" s="119" cm="1">
        <f t="array" ref="BU360">SUMPRODUCT($L361:$L363*BU361:BU363)</f>
        <v>1</v>
      </c>
      <c r="BV360" s="197"/>
      <c r="BW360" s="119" cm="1">
        <f t="array" ref="BW360">SUMPRODUCT($L361:$L363*BW361:BW363)</f>
        <v>1</v>
      </c>
      <c r="BX360" s="197"/>
      <c r="BY360" s="119" cm="1">
        <f t="array" ref="BY360">SUMPRODUCT($L361:$L363*BY361:BY363)</f>
        <v>1</v>
      </c>
      <c r="BZ360" s="197"/>
      <c r="CA360" s="119" cm="1">
        <f t="array" ref="CA360">SUMPRODUCT($L361:$L363*CA361:CA363)</f>
        <v>1</v>
      </c>
      <c r="CB360" s="197"/>
      <c r="CC360" s="119" cm="1">
        <f t="array" ref="CC360">SUMPRODUCT($L361:$L363*CC361:CC363)</f>
        <v>1</v>
      </c>
      <c r="CD360" s="197"/>
      <c r="CE360" s="119" cm="1">
        <f t="array" ref="CE360">SUMPRODUCT($L361:$L363*CE361:CE363)</f>
        <v>1</v>
      </c>
      <c r="CF360" s="197"/>
      <c r="CG360" s="119" cm="1">
        <f t="array" ref="CG360">SUMPRODUCT($L361:$L363*CG361:CG363)</f>
        <v>1</v>
      </c>
      <c r="CH360" s="197"/>
      <c r="CI360" s="119" cm="1">
        <f t="array" ref="CI360">SUMPRODUCT($L361:$L363*CI361:CI363)</f>
        <v>1</v>
      </c>
      <c r="CJ360" s="197"/>
      <c r="CK360" s="119" cm="1">
        <f t="array" ref="CK360">SUMPRODUCT($L361:$L363*CK361:CK363)</f>
        <v>1</v>
      </c>
      <c r="CL360" s="197"/>
      <c r="CM360" s="119" cm="1">
        <f t="array" ref="CM360">SUMPRODUCT($L361:$L363*CM361:CM363)</f>
        <v>1</v>
      </c>
    </row>
    <row r="361" spans="1:91" s="142" customFormat="1" ht="14.1" customHeight="1">
      <c r="A361" s="74">
        <f t="shared" si="8150"/>
        <v>499</v>
      </c>
      <c r="B361" s="173" t="s">
        <v>53</v>
      </c>
      <c r="C361" s="174"/>
      <c r="D361" s="140">
        <v>9</v>
      </c>
      <c r="E361" s="140">
        <v>9</v>
      </c>
      <c r="F361" s="175">
        <v>45313</v>
      </c>
      <c r="G361" s="175">
        <v>45321</v>
      </c>
      <c r="H361" s="144">
        <v>100</v>
      </c>
      <c r="I361" s="144">
        <v>100</v>
      </c>
      <c r="J361" s="145" t="s">
        <v>32</v>
      </c>
      <c r="K361" s="141">
        <f t="shared" ref="K361:K366" si="8956">IF(OR(F361="",G361="",H361=""),0,MIN(MAX(IF(F361&gt;$O$1,0,(((G361-F361)-(G361-$O$1))*(10/E361)/10)),0),1)*H361)</f>
        <v>100</v>
      </c>
      <c r="L361" s="55">
        <f>D361/$D$360</f>
        <v>0.47368421052631576</v>
      </c>
      <c r="M361" s="147">
        <f t="shared" ref="M361:M366" si="8957">IF(OR(H361=0,K361=0),0,K361/H361)</f>
        <v>1</v>
      </c>
      <c r="N361" s="148">
        <f t="shared" ref="N361:N366" si="8958">IF(OR(H361=0,I361=0),0,I361/H361)</f>
        <v>1</v>
      </c>
      <c r="O361" s="149">
        <f t="shared" ref="O361:O424" si="8959">N361-M361</f>
        <v>0</v>
      </c>
      <c r="P361" s="150"/>
      <c r="T361" s="194">
        <f t="shared" ref="T361:T366" si="8960">IF(OR($F361="",$G361="",$H361=""),0,MIN(MAX(IF($F361&gt;U$1,0,((($G361-$F361)-($G361-U$1))*(10/$E361)/10)),0),1)*$H361)</f>
        <v>0</v>
      </c>
      <c r="U361" s="147">
        <f t="shared" ref="U361:W366" si="8961">IF(OR($H361=0,T361=0),0,T361/$H361)</f>
        <v>0</v>
      </c>
      <c r="V361" s="194">
        <f t="shared" ref="V361:V366" si="8962">IF(OR($F361="",$G361="",$H361=""),0,MIN(MAX(IF($F361&gt;W$1,0,((($G361-$F361)-($G361-W$1))*(10/$E361)/10)),0),1)*$H361)</f>
        <v>0</v>
      </c>
      <c r="W361" s="147">
        <f t="shared" si="8961"/>
        <v>0</v>
      </c>
      <c r="X361" s="194">
        <f t="shared" ref="X361:X366" si="8963">IF(OR($F361="",$G361="",$H361=""),0,MIN(MAX(IF($F361&gt;Y$1,0,((($G361-$F361)-($G361-Y$1))*(10/$E361)/10)),0),1)*$H361)</f>
        <v>0</v>
      </c>
      <c r="Y361" s="147">
        <f t="shared" ref="Y361" si="8964">IF(OR($H361=0,X361=0),0,X361/$H361)</f>
        <v>0</v>
      </c>
      <c r="Z361" s="194">
        <f t="shared" ref="Z361:Z366" si="8965">IF(OR($F361="",$G361="",$H361=""),0,MIN(MAX(IF($F361&gt;AA$1,0,((($G361-$F361)-($G361-AA$1))*(10/$E361)/10)),0),1)*$H361)</f>
        <v>0</v>
      </c>
      <c r="AA361" s="147">
        <f t="shared" ref="AA361" si="8966">IF(OR($H361=0,Z361=0),0,Z361/$H361)</f>
        <v>0</v>
      </c>
      <c r="AB361" s="194">
        <f t="shared" ref="AB361:AB366" si="8967">IF(OR($F361="",$G361="",$H361=""),0,MIN(MAX(IF($F361&gt;AC$1,0,((($G361-$F361)-($G361-AC$1))*(10/$E361)/10)),0),1)*$H361)</f>
        <v>0</v>
      </c>
      <c r="AC361" s="147">
        <f t="shared" ref="AC361" si="8968">IF(OR($H361=0,AB361=0),0,AB361/$H361)</f>
        <v>0</v>
      </c>
      <c r="AD361" s="194">
        <f t="shared" ref="AD361:AD366" si="8969">IF(OR($F361="",$G361="",$H361=""),0,MIN(MAX(IF($F361&gt;AE$1,0,((($G361-$F361)-($G361-AE$1))*(10/$E361)/10)),0),1)*$H361)</f>
        <v>0</v>
      </c>
      <c r="AE361" s="147">
        <f t="shared" ref="AE361" si="8970">IF(OR($H361=0,AD361=0),0,AD361/$H361)</f>
        <v>0</v>
      </c>
      <c r="AF361" s="194">
        <f t="shared" ref="AF361:AF366" si="8971">IF(OR($F361="",$G361="",$H361=""),0,MIN(MAX(IF($F361&gt;AG$1,0,((($G361-$F361)-($G361-AG$1))*(10/$E361)/10)),0),1)*$H361)</f>
        <v>0</v>
      </c>
      <c r="AG361" s="147">
        <f t="shared" ref="AG361" si="8972">IF(OR($H361=0,AF361=0),0,AF361/$H361)</f>
        <v>0</v>
      </c>
      <c r="AH361" s="194">
        <f t="shared" ref="AH361:AH366" si="8973">IF(OR($F361="",$G361="",$H361=""),0,MIN(MAX(IF($F361&gt;AI$1,0,((($G361-$F361)-($G361-AI$1))*(10/$E361)/10)),0),1)*$H361)</f>
        <v>0</v>
      </c>
      <c r="AI361" s="147">
        <f t="shared" ref="AI361" si="8974">IF(OR($H361=0,AH361=0),0,AH361/$H361)</f>
        <v>0</v>
      </c>
      <c r="AJ361" s="194">
        <f t="shared" ref="AJ361:AJ366" si="8975">IF(OR($F361="",$G361="",$H361=""),0,MIN(MAX(IF($F361&gt;AK$1,0,((($G361-$F361)-($G361-AK$1))*(10/$E361)/10)),0),1)*$H361)</f>
        <v>0</v>
      </c>
      <c r="AK361" s="147">
        <f t="shared" ref="AK361" si="8976">IF(OR($H361=0,AJ361=0),0,AJ361/$H361)</f>
        <v>0</v>
      </c>
      <c r="AL361" s="194">
        <f t="shared" ref="AL361:AL366" si="8977">IF(OR($F361="",$G361="",$H361=""),0,MIN(MAX(IF($F361&gt;AM$1,0,((($G361-$F361)-($G361-AM$1))*(10/$E361)/10)),0),1)*$H361)</f>
        <v>0</v>
      </c>
      <c r="AM361" s="147">
        <f t="shared" ref="AM361" si="8978">IF(OR($H361=0,AL361=0),0,AL361/$H361)</f>
        <v>0</v>
      </c>
      <c r="AN361" s="194">
        <f t="shared" ref="AN361:AN366" si="8979">IF(OR($F361="",$G361="",$H361=""),0,MIN(MAX(IF($F361&gt;AO$1,0,((($G361-$F361)-($G361-AO$1))*(10/$E361)/10)),0),1)*$H361)</f>
        <v>0</v>
      </c>
      <c r="AO361" s="147">
        <f t="shared" ref="AO361" si="8980">IF(OR($H361=0,AN361=0),0,AN361/$H361)</f>
        <v>0</v>
      </c>
      <c r="AP361" s="194">
        <f t="shared" ref="AP361:AP366" si="8981">IF(OR($F361="",$G361="",$H361=""),0,MIN(MAX(IF($F361&gt;AQ$1,0,((($G361-$F361)-($G361-AQ$1))*(10/$E361)/10)),0),1)*$H361)</f>
        <v>0</v>
      </c>
      <c r="AQ361" s="147">
        <f t="shared" ref="AQ361" si="8982">IF(OR($H361=0,AP361=0),0,AP361/$H361)</f>
        <v>0</v>
      </c>
      <c r="AR361" s="194">
        <f t="shared" ref="AR361:AR366" si="8983">IF(OR($F361="",$G361="",$H361=""),0,MIN(MAX(IF($F361&gt;AS$1,0,((($G361-$F361)-($G361-AS$1))*(10/$E361)/10)),0),1)*$H361)</f>
        <v>0</v>
      </c>
      <c r="AS361" s="147">
        <f t="shared" ref="AS361" si="8984">IF(OR($H361=0,AR361=0),0,AR361/$H361)</f>
        <v>0</v>
      </c>
      <c r="AT361" s="194">
        <f t="shared" ref="AT361:AT366" si="8985">IF(OR($F361="",$G361="",$H361=""),0,MIN(MAX(IF($F361&gt;AU$1,0,((($G361-$F361)-($G361-AU$1))*(10/$E361)/10)),0),1)*$H361)</f>
        <v>0</v>
      </c>
      <c r="AU361" s="147">
        <f t="shared" ref="AU361" si="8986">IF(OR($H361=0,AT361=0),0,AT361/$H361)</f>
        <v>0</v>
      </c>
      <c r="AV361" s="194">
        <f t="shared" ref="AV361:AV366" si="8987">IF(OR($F361="",$G361="",$H361=""),0,MIN(MAX(IF($F361&gt;AW$1,0,((($G361-$F361)-($G361-AW$1))*(10/$E361)/10)),0),1)*$H361)</f>
        <v>44.44444444444445</v>
      </c>
      <c r="AW361" s="147">
        <f t="shared" ref="AW361" si="8988">IF(OR($H361=0,AV361=0),0,AV361/$H361)</f>
        <v>0.44444444444444448</v>
      </c>
      <c r="AX361" s="194">
        <f t="shared" ref="AX361:AX366" si="8989">IF(OR($F361="",$G361="",$H361=""),0,MIN(MAX(IF($F361&gt;AY$1,0,((($G361-$F361)-($G361-AY$1))*(10/$E361)/10)),0),1)*$H361)</f>
        <v>100</v>
      </c>
      <c r="AY361" s="147">
        <f t="shared" ref="AY361" si="8990">IF(OR($H361=0,AX361=0),0,AX361/$H361)</f>
        <v>1</v>
      </c>
      <c r="AZ361" s="194">
        <f t="shared" ref="AZ361:AZ366" si="8991">IF(OR($F361="",$G361="",$H361=""),0,MIN(MAX(IF($F361&gt;BA$1,0,((($G361-$F361)-($G361-BA$1))*(10/$E361)/10)),0),1)*$H361)</f>
        <v>100</v>
      </c>
      <c r="BA361" s="147">
        <f t="shared" ref="BA361" si="8992">IF(OR($H361=0,AZ361=0),0,AZ361/$H361)</f>
        <v>1</v>
      </c>
      <c r="BB361" s="194">
        <f t="shared" ref="BB361:BB366" si="8993">IF(OR($F361="",$G361="",$H361=""),0,MIN(MAX(IF($F361&gt;BC$1,0,((($G361-$F361)-($G361-BC$1))*(10/$E361)/10)),0),1)*$H361)</f>
        <v>100</v>
      </c>
      <c r="BC361" s="147">
        <f t="shared" ref="BC361" si="8994">IF(OR($H361=0,BB361=0),0,BB361/$H361)</f>
        <v>1</v>
      </c>
      <c r="BD361" s="194">
        <f t="shared" ref="BD361:BD366" si="8995">IF(OR($F361="",$G361="",$H361=""),0,MIN(MAX(IF($F361&gt;BE$1,0,((($G361-$F361)-($G361-BE$1))*(10/$E361)/10)),0),1)*$H361)</f>
        <v>100</v>
      </c>
      <c r="BE361" s="147">
        <f t="shared" ref="BE361" si="8996">IF(OR($H361=0,BD361=0),0,BD361/$H361)</f>
        <v>1</v>
      </c>
      <c r="BF361" s="194">
        <f t="shared" ref="BF361:BF366" si="8997">IF(OR($F361="",$G361="",$H361=""),0,MIN(MAX(IF($F361&gt;BG$1,0,((($G361-$F361)-($G361-BG$1))*(10/$E361)/10)),0),1)*$H361)</f>
        <v>100</v>
      </c>
      <c r="BG361" s="147">
        <f t="shared" ref="BG361" si="8998">IF(OR($H361=0,BF361=0),0,BF361/$H361)</f>
        <v>1</v>
      </c>
      <c r="BH361" s="194">
        <f t="shared" ref="BH361:BH366" si="8999">IF(OR($F361="",$G361="",$H361=""),0,MIN(MAX(IF($F361&gt;BI$1,0,((($G361-$F361)-($G361-BI$1))*(10/$E361)/10)),0),1)*$H361)</f>
        <v>100</v>
      </c>
      <c r="BI361" s="147">
        <f t="shared" ref="BI361" si="9000">IF(OR($H361=0,BH361=0),0,BH361/$H361)</f>
        <v>1</v>
      </c>
      <c r="BJ361" s="194">
        <f t="shared" ref="BJ361:BJ366" si="9001">IF(OR($F361="",$G361="",$H361=""),0,MIN(MAX(IF($F361&gt;BK$1,0,((($G361-$F361)-($G361-BK$1))*(10/$E361)/10)),0),1)*$H361)</f>
        <v>100</v>
      </c>
      <c r="BK361" s="147">
        <f t="shared" ref="BK361" si="9002">IF(OR($H361=0,BJ361=0),0,BJ361/$H361)</f>
        <v>1</v>
      </c>
      <c r="BL361" s="194">
        <f t="shared" ref="BL361:BL366" si="9003">IF(OR($F361="",$G361="",$H361=""),0,MIN(MAX(IF($F361&gt;BM$1,0,((($G361-$F361)-($G361-BM$1))*(10/$E361)/10)),0),1)*$H361)</f>
        <v>100</v>
      </c>
      <c r="BM361" s="147">
        <f t="shared" ref="BM361" si="9004">IF(OR($H361=0,BL361=0),0,BL361/$H361)</f>
        <v>1</v>
      </c>
      <c r="BN361" s="194">
        <f t="shared" ref="BN361:BN366" si="9005">IF(OR($F361="",$G361="",$H361=""),0,MIN(MAX(IF($F361&gt;BO$1,0,((($G361-$F361)-($G361-BO$1))*(10/$E361)/10)),0),1)*$H361)</f>
        <v>100</v>
      </c>
      <c r="BO361" s="147">
        <f t="shared" ref="BO361" si="9006">IF(OR($H361=0,BN361=0),0,BN361/$H361)</f>
        <v>1</v>
      </c>
      <c r="BP361" s="194">
        <f t="shared" ref="BP361:BP366" si="9007">IF(OR($F361="",$G361="",$H361=""),0,MIN(MAX(IF($F361&gt;BQ$1,0,((($G361-$F361)-($G361-BQ$1))*(10/$E361)/10)),0),1)*$H361)</f>
        <v>100</v>
      </c>
      <c r="BQ361" s="147">
        <f t="shared" ref="BQ361" si="9008">IF(OR($H361=0,BP361=0),0,BP361/$H361)</f>
        <v>1</v>
      </c>
      <c r="BR361" s="194">
        <f t="shared" ref="BR361:BR366" si="9009">IF(OR($F361="",$G361="",$H361=""),0,MIN(MAX(IF($F361&gt;BS$1,0,((($G361-$F361)-($G361-BS$1))*(10/$E361)/10)),0),1)*$H361)</f>
        <v>100</v>
      </c>
      <c r="BS361" s="147">
        <f t="shared" ref="BS361" si="9010">IF(OR($H361=0,BR361=0),0,BR361/$H361)</f>
        <v>1</v>
      </c>
      <c r="BT361" s="194">
        <f t="shared" ref="BT361:BT366" si="9011">IF(OR($F361="",$G361="",$H361=""),0,MIN(MAX(IF($F361&gt;BU$1,0,((($G361-$F361)-($G361-BU$1))*(10/$E361)/10)),0),1)*$H361)</f>
        <v>100</v>
      </c>
      <c r="BU361" s="147">
        <f t="shared" ref="BU361:BU366" si="9012">IF(OR($H361=0,BT361=0),0,BT361/$H361)</f>
        <v>1</v>
      </c>
      <c r="BV361" s="194">
        <f t="shared" ref="BV361:BV366" si="9013">IF(OR($F361="",$G361="",$H361=""),0,MIN(MAX(IF($F361&gt;BW$1,0,((($G361-$F361)-($G361-BW$1))*(10/$E361)/10)),0),1)*$H361)</f>
        <v>100</v>
      </c>
      <c r="BW361" s="147">
        <f t="shared" ref="BW361:BW366" si="9014">IF(OR($H361=0,BV361=0),0,BV361/$H361)</f>
        <v>1</v>
      </c>
      <c r="BX361" s="194">
        <f t="shared" ref="BX361:BX366" si="9015">IF(OR($F361="",$G361="",$H361=""),0,MIN(MAX(IF($F361&gt;BY$1,0,((($G361-$F361)-($G361-BY$1))*(10/$E361)/10)),0),1)*$H361)</f>
        <v>100</v>
      </c>
      <c r="BY361" s="147">
        <f t="shared" ref="BY361:BY366" si="9016">IF(OR($H361=0,BX361=0),0,BX361/$H361)</f>
        <v>1</v>
      </c>
      <c r="BZ361" s="194">
        <f t="shared" ref="BZ361:BZ366" si="9017">IF(OR($F361="",$G361="",$H361=""),0,MIN(MAX(IF($F361&gt;CA$1,0,((($G361-$F361)-($G361-CA$1))*(10/$E361)/10)),0),1)*$H361)</f>
        <v>100</v>
      </c>
      <c r="CA361" s="147">
        <f t="shared" ref="CA361:CA366" si="9018">IF(OR($H361=0,BZ361=0),0,BZ361/$H361)</f>
        <v>1</v>
      </c>
      <c r="CB361" s="194">
        <f t="shared" ref="CB361:CB366" si="9019">IF(OR($F361="",$G361="",$H361=""),0,MIN(MAX(IF($F361&gt;CC$1,0,((($G361-$F361)-($G361-CC$1))*(10/$E361)/10)),0),1)*$H361)</f>
        <v>100</v>
      </c>
      <c r="CC361" s="147">
        <f t="shared" ref="CC361:CC366" si="9020">IF(OR($H361=0,CB361=0),0,CB361/$H361)</f>
        <v>1</v>
      </c>
      <c r="CD361" s="194">
        <f t="shared" ref="CD361:CD366" si="9021">IF(OR($F361="",$G361="",$H361=""),0,MIN(MAX(IF($F361&gt;CE$1,0,((($G361-$F361)-($G361-CE$1))*(10/$E361)/10)),0),1)*$H361)</f>
        <v>100</v>
      </c>
      <c r="CE361" s="147">
        <f t="shared" ref="CE361:CE366" si="9022">IF(OR($H361=0,CD361=0),0,CD361/$H361)</f>
        <v>1</v>
      </c>
      <c r="CF361" s="194">
        <f t="shared" ref="CF361:CF366" si="9023">IF(OR($F361="",$G361="",$H361=""),0,MIN(MAX(IF($F361&gt;CG$1,0,((($G361-$F361)-($G361-CG$1))*(10/$E361)/10)),0),1)*$H361)</f>
        <v>100</v>
      </c>
      <c r="CG361" s="147">
        <f t="shared" ref="CG361:CG366" si="9024">IF(OR($H361=0,CF361=0),0,CF361/$H361)</f>
        <v>1</v>
      </c>
      <c r="CH361" s="194">
        <f t="shared" ref="CH361:CH366" si="9025">IF(OR($F361="",$G361="",$H361=""),0,MIN(MAX(IF($F361&gt;CI$1,0,((($G361-$F361)-($G361-CI$1))*(10/$E361)/10)),0),1)*$H361)</f>
        <v>100</v>
      </c>
      <c r="CI361" s="147">
        <f t="shared" ref="CI361:CI366" si="9026">IF(OR($H361=0,CH361=0),0,CH361/$H361)</f>
        <v>1</v>
      </c>
      <c r="CJ361" s="194">
        <f t="shared" ref="CJ361:CJ366" si="9027">IF(OR($F361="",$G361="",$H361=""),0,MIN(MAX(IF($F361&gt;CK$1,0,((($G361-$F361)-($G361-CK$1))*(10/$E361)/10)),0),1)*$H361)</f>
        <v>100</v>
      </c>
      <c r="CK361" s="147">
        <f t="shared" ref="CK361:CK366" si="9028">IF(OR($H361=0,CJ361=0),0,CJ361/$H361)</f>
        <v>1</v>
      </c>
      <c r="CL361" s="194">
        <f t="shared" ref="CL361:CL366" si="9029">IF(OR($F361="",$G361="",$H361=""),0,MIN(MAX(IF($F361&gt;CM$1,0,((($G361-$F361)-($G361-CM$1))*(10/$E361)/10)),0),1)*$H361)</f>
        <v>100</v>
      </c>
      <c r="CM361" s="147">
        <f t="shared" ref="CM361:CM366" si="9030">IF(OR($H361=0,CL361=0),0,CL361/$H361)</f>
        <v>1</v>
      </c>
    </row>
    <row r="362" spans="1:91" s="142" customFormat="1" ht="14.1" customHeight="1">
      <c r="A362" s="74">
        <f t="shared" si="8150"/>
        <v>500</v>
      </c>
      <c r="B362" s="173" t="s">
        <v>54</v>
      </c>
      <c r="C362" s="174"/>
      <c r="D362" s="140">
        <v>9</v>
      </c>
      <c r="E362" s="140">
        <v>9</v>
      </c>
      <c r="F362" s="175">
        <v>45322</v>
      </c>
      <c r="G362" s="175">
        <v>45330</v>
      </c>
      <c r="H362" s="144">
        <v>100</v>
      </c>
      <c r="I362" s="144">
        <v>100</v>
      </c>
      <c r="J362" s="145" t="s">
        <v>32</v>
      </c>
      <c r="K362" s="141">
        <f t="shared" si="8956"/>
        <v>100</v>
      </c>
      <c r="L362" s="55">
        <f>D362/$D$360</f>
        <v>0.47368421052631576</v>
      </c>
      <c r="M362" s="147">
        <f t="shared" si="8957"/>
        <v>1</v>
      </c>
      <c r="N362" s="148">
        <f t="shared" si="8958"/>
        <v>1</v>
      </c>
      <c r="O362" s="149">
        <f t="shared" si="8959"/>
        <v>0</v>
      </c>
      <c r="P362" s="150"/>
      <c r="T362" s="194">
        <f t="shared" si="8960"/>
        <v>0</v>
      </c>
      <c r="U362" s="147">
        <f t="shared" si="8961"/>
        <v>0</v>
      </c>
      <c r="V362" s="194">
        <f t="shared" si="8962"/>
        <v>0</v>
      </c>
      <c r="W362" s="147">
        <f t="shared" si="8961"/>
        <v>0</v>
      </c>
      <c r="X362" s="194">
        <f t="shared" si="8963"/>
        <v>0</v>
      </c>
      <c r="Y362" s="147">
        <f t="shared" ref="Y362" si="9031">IF(OR($H362=0,X362=0),0,X362/$H362)</f>
        <v>0</v>
      </c>
      <c r="Z362" s="194">
        <f t="shared" si="8965"/>
        <v>0</v>
      </c>
      <c r="AA362" s="147">
        <f t="shared" ref="AA362" si="9032">IF(OR($H362=0,Z362=0),0,Z362/$H362)</f>
        <v>0</v>
      </c>
      <c r="AB362" s="194">
        <f t="shared" si="8967"/>
        <v>0</v>
      </c>
      <c r="AC362" s="147">
        <f t="shared" ref="AC362" si="9033">IF(OR($H362=0,AB362=0),0,AB362/$H362)</f>
        <v>0</v>
      </c>
      <c r="AD362" s="194">
        <f t="shared" si="8969"/>
        <v>0</v>
      </c>
      <c r="AE362" s="147">
        <f t="shared" ref="AE362" si="9034">IF(OR($H362=0,AD362=0),0,AD362/$H362)</f>
        <v>0</v>
      </c>
      <c r="AF362" s="194">
        <f t="shared" si="8971"/>
        <v>0</v>
      </c>
      <c r="AG362" s="147">
        <f t="shared" ref="AG362" si="9035">IF(OR($H362=0,AF362=0),0,AF362/$H362)</f>
        <v>0</v>
      </c>
      <c r="AH362" s="194">
        <f t="shared" si="8973"/>
        <v>0</v>
      </c>
      <c r="AI362" s="147">
        <f t="shared" ref="AI362" si="9036">IF(OR($H362=0,AH362=0),0,AH362/$H362)</f>
        <v>0</v>
      </c>
      <c r="AJ362" s="194">
        <f t="shared" si="8975"/>
        <v>0</v>
      </c>
      <c r="AK362" s="147">
        <f t="shared" ref="AK362" si="9037">IF(OR($H362=0,AJ362=0),0,AJ362/$H362)</f>
        <v>0</v>
      </c>
      <c r="AL362" s="194">
        <f t="shared" si="8977"/>
        <v>0</v>
      </c>
      <c r="AM362" s="147">
        <f t="shared" ref="AM362" si="9038">IF(OR($H362=0,AL362=0),0,AL362/$H362)</f>
        <v>0</v>
      </c>
      <c r="AN362" s="194">
        <f t="shared" si="8979"/>
        <v>0</v>
      </c>
      <c r="AO362" s="147">
        <f t="shared" ref="AO362" si="9039">IF(OR($H362=0,AN362=0),0,AN362/$H362)</f>
        <v>0</v>
      </c>
      <c r="AP362" s="194">
        <f t="shared" si="8981"/>
        <v>0</v>
      </c>
      <c r="AQ362" s="147">
        <f t="shared" ref="AQ362" si="9040">IF(OR($H362=0,AP362=0),0,AP362/$H362)</f>
        <v>0</v>
      </c>
      <c r="AR362" s="194">
        <f t="shared" si="8983"/>
        <v>0</v>
      </c>
      <c r="AS362" s="147">
        <f t="shared" ref="AS362" si="9041">IF(OR($H362=0,AR362=0),0,AR362/$H362)</f>
        <v>0</v>
      </c>
      <c r="AT362" s="194">
        <f t="shared" si="8985"/>
        <v>0</v>
      </c>
      <c r="AU362" s="147">
        <f t="shared" ref="AU362" si="9042">IF(OR($H362=0,AT362=0),0,AT362/$H362)</f>
        <v>0</v>
      </c>
      <c r="AV362" s="194">
        <f t="shared" si="8987"/>
        <v>0</v>
      </c>
      <c r="AW362" s="147">
        <f t="shared" ref="AW362" si="9043">IF(OR($H362=0,AV362=0),0,AV362/$H362)</f>
        <v>0</v>
      </c>
      <c r="AX362" s="194">
        <f t="shared" si="8989"/>
        <v>22.222222222222225</v>
      </c>
      <c r="AY362" s="147">
        <f t="shared" ref="AY362" si="9044">IF(OR($H362=0,AX362=0),0,AX362/$H362)</f>
        <v>0.22222222222222224</v>
      </c>
      <c r="AZ362" s="194">
        <f t="shared" si="8991"/>
        <v>100</v>
      </c>
      <c r="BA362" s="147">
        <f t="shared" ref="BA362" si="9045">IF(OR($H362=0,AZ362=0),0,AZ362/$H362)</f>
        <v>1</v>
      </c>
      <c r="BB362" s="194">
        <f t="shared" si="8993"/>
        <v>100</v>
      </c>
      <c r="BC362" s="147">
        <f t="shared" ref="BC362" si="9046">IF(OR($H362=0,BB362=0),0,BB362/$H362)</f>
        <v>1</v>
      </c>
      <c r="BD362" s="194">
        <f t="shared" si="8995"/>
        <v>100</v>
      </c>
      <c r="BE362" s="147">
        <f t="shared" ref="BE362" si="9047">IF(OR($H362=0,BD362=0),0,BD362/$H362)</f>
        <v>1</v>
      </c>
      <c r="BF362" s="194">
        <f t="shared" si="8997"/>
        <v>100</v>
      </c>
      <c r="BG362" s="147">
        <f t="shared" ref="BG362" si="9048">IF(OR($H362=0,BF362=0),0,BF362/$H362)</f>
        <v>1</v>
      </c>
      <c r="BH362" s="194">
        <f t="shared" si="8999"/>
        <v>100</v>
      </c>
      <c r="BI362" s="147">
        <f t="shared" ref="BI362" si="9049">IF(OR($H362=0,BH362=0),0,BH362/$H362)</f>
        <v>1</v>
      </c>
      <c r="BJ362" s="194">
        <f t="shared" si="9001"/>
        <v>100</v>
      </c>
      <c r="BK362" s="147">
        <f t="shared" ref="BK362" si="9050">IF(OR($H362=0,BJ362=0),0,BJ362/$H362)</f>
        <v>1</v>
      </c>
      <c r="BL362" s="194">
        <f t="shared" si="9003"/>
        <v>100</v>
      </c>
      <c r="BM362" s="147">
        <f t="shared" ref="BM362" si="9051">IF(OR($H362=0,BL362=0),0,BL362/$H362)</f>
        <v>1</v>
      </c>
      <c r="BN362" s="194">
        <f t="shared" si="9005"/>
        <v>100</v>
      </c>
      <c r="BO362" s="147">
        <f t="shared" ref="BO362" si="9052">IF(OR($H362=0,BN362=0),0,BN362/$H362)</f>
        <v>1</v>
      </c>
      <c r="BP362" s="194">
        <f t="shared" si="9007"/>
        <v>100</v>
      </c>
      <c r="BQ362" s="147">
        <f t="shared" ref="BQ362" si="9053">IF(OR($H362=0,BP362=0),0,BP362/$H362)</f>
        <v>1</v>
      </c>
      <c r="BR362" s="194">
        <f t="shared" si="9009"/>
        <v>100</v>
      </c>
      <c r="BS362" s="147">
        <f t="shared" ref="BS362" si="9054">IF(OR($H362=0,BR362=0),0,BR362/$H362)</f>
        <v>1</v>
      </c>
      <c r="BT362" s="194">
        <f t="shared" si="9011"/>
        <v>100</v>
      </c>
      <c r="BU362" s="147">
        <f t="shared" si="9012"/>
        <v>1</v>
      </c>
      <c r="BV362" s="194">
        <f t="shared" si="9013"/>
        <v>100</v>
      </c>
      <c r="BW362" s="147">
        <f t="shared" si="9014"/>
        <v>1</v>
      </c>
      <c r="BX362" s="194">
        <f t="shared" si="9015"/>
        <v>100</v>
      </c>
      <c r="BY362" s="147">
        <f t="shared" si="9016"/>
        <v>1</v>
      </c>
      <c r="BZ362" s="194">
        <f t="shared" si="9017"/>
        <v>100</v>
      </c>
      <c r="CA362" s="147">
        <f t="shared" si="9018"/>
        <v>1</v>
      </c>
      <c r="CB362" s="194">
        <f t="shared" si="9019"/>
        <v>100</v>
      </c>
      <c r="CC362" s="147">
        <f t="shared" si="9020"/>
        <v>1</v>
      </c>
      <c r="CD362" s="194">
        <f t="shared" si="9021"/>
        <v>100</v>
      </c>
      <c r="CE362" s="147">
        <f t="shared" si="9022"/>
        <v>1</v>
      </c>
      <c r="CF362" s="194">
        <f t="shared" si="9023"/>
        <v>100</v>
      </c>
      <c r="CG362" s="147">
        <f t="shared" si="9024"/>
        <v>1</v>
      </c>
      <c r="CH362" s="194">
        <f t="shared" si="9025"/>
        <v>100</v>
      </c>
      <c r="CI362" s="147">
        <f t="shared" si="9026"/>
        <v>1</v>
      </c>
      <c r="CJ362" s="194">
        <f t="shared" si="9027"/>
        <v>100</v>
      </c>
      <c r="CK362" s="147">
        <f t="shared" si="9028"/>
        <v>1</v>
      </c>
      <c r="CL362" s="194">
        <f t="shared" si="9029"/>
        <v>100</v>
      </c>
      <c r="CM362" s="147">
        <f t="shared" si="9030"/>
        <v>1</v>
      </c>
    </row>
    <row r="363" spans="1:91" s="142" customFormat="1" ht="14.1" customHeight="1">
      <c r="A363" s="74">
        <f t="shared" si="8150"/>
        <v>501</v>
      </c>
      <c r="B363" s="173" t="s">
        <v>55</v>
      </c>
      <c r="C363" s="174"/>
      <c r="D363" s="140">
        <v>1</v>
      </c>
      <c r="E363" s="140">
        <v>1</v>
      </c>
      <c r="F363" s="175">
        <v>45331</v>
      </c>
      <c r="G363" s="175">
        <v>45331</v>
      </c>
      <c r="H363" s="144">
        <v>100</v>
      </c>
      <c r="I363" s="144">
        <v>100</v>
      </c>
      <c r="J363" s="145" t="s">
        <v>32</v>
      </c>
      <c r="K363" s="141">
        <f t="shared" si="8956"/>
        <v>100</v>
      </c>
      <c r="L363" s="55">
        <f>D363/$D$360</f>
        <v>5.2631578947368418E-2</v>
      </c>
      <c r="M363" s="147">
        <f t="shared" si="8957"/>
        <v>1</v>
      </c>
      <c r="N363" s="148">
        <f t="shared" si="8958"/>
        <v>1</v>
      </c>
      <c r="O363" s="149">
        <f t="shared" si="8959"/>
        <v>0</v>
      </c>
      <c r="P363" s="150"/>
      <c r="T363" s="194">
        <f t="shared" si="8960"/>
        <v>0</v>
      </c>
      <c r="U363" s="147">
        <f t="shared" si="8961"/>
        <v>0</v>
      </c>
      <c r="V363" s="194">
        <f t="shared" si="8962"/>
        <v>0</v>
      </c>
      <c r="W363" s="147">
        <f t="shared" si="8961"/>
        <v>0</v>
      </c>
      <c r="X363" s="194">
        <f t="shared" si="8963"/>
        <v>0</v>
      </c>
      <c r="Y363" s="147">
        <f t="shared" ref="Y363" si="9055">IF(OR($H363=0,X363=0),0,X363/$H363)</f>
        <v>0</v>
      </c>
      <c r="Z363" s="194">
        <f t="shared" si="8965"/>
        <v>0</v>
      </c>
      <c r="AA363" s="147">
        <f t="shared" ref="AA363" si="9056">IF(OR($H363=0,Z363=0),0,Z363/$H363)</f>
        <v>0</v>
      </c>
      <c r="AB363" s="194">
        <f t="shared" si="8967"/>
        <v>0</v>
      </c>
      <c r="AC363" s="147">
        <f t="shared" ref="AC363" si="9057">IF(OR($H363=0,AB363=0),0,AB363/$H363)</f>
        <v>0</v>
      </c>
      <c r="AD363" s="194">
        <f t="shared" si="8969"/>
        <v>0</v>
      </c>
      <c r="AE363" s="147">
        <f t="shared" ref="AE363" si="9058">IF(OR($H363=0,AD363=0),0,AD363/$H363)</f>
        <v>0</v>
      </c>
      <c r="AF363" s="194">
        <f t="shared" si="8971"/>
        <v>0</v>
      </c>
      <c r="AG363" s="147">
        <f t="shared" ref="AG363" si="9059">IF(OR($H363=0,AF363=0),0,AF363/$H363)</f>
        <v>0</v>
      </c>
      <c r="AH363" s="194">
        <f t="shared" si="8973"/>
        <v>0</v>
      </c>
      <c r="AI363" s="147">
        <f t="shared" ref="AI363" si="9060">IF(OR($H363=0,AH363=0),0,AH363/$H363)</f>
        <v>0</v>
      </c>
      <c r="AJ363" s="194">
        <f t="shared" si="8975"/>
        <v>0</v>
      </c>
      <c r="AK363" s="147">
        <f t="shared" ref="AK363" si="9061">IF(OR($H363=0,AJ363=0),0,AJ363/$H363)</f>
        <v>0</v>
      </c>
      <c r="AL363" s="194">
        <f t="shared" si="8977"/>
        <v>0</v>
      </c>
      <c r="AM363" s="147">
        <f t="shared" ref="AM363" si="9062">IF(OR($H363=0,AL363=0),0,AL363/$H363)</f>
        <v>0</v>
      </c>
      <c r="AN363" s="194">
        <f t="shared" si="8979"/>
        <v>0</v>
      </c>
      <c r="AO363" s="147">
        <f t="shared" ref="AO363" si="9063">IF(OR($H363=0,AN363=0),0,AN363/$H363)</f>
        <v>0</v>
      </c>
      <c r="AP363" s="194">
        <f t="shared" si="8981"/>
        <v>0</v>
      </c>
      <c r="AQ363" s="147">
        <f t="shared" ref="AQ363" si="9064">IF(OR($H363=0,AP363=0),0,AP363/$H363)</f>
        <v>0</v>
      </c>
      <c r="AR363" s="194">
        <f t="shared" si="8983"/>
        <v>0</v>
      </c>
      <c r="AS363" s="147">
        <f t="shared" ref="AS363" si="9065">IF(OR($H363=0,AR363=0),0,AR363/$H363)</f>
        <v>0</v>
      </c>
      <c r="AT363" s="194">
        <f t="shared" si="8985"/>
        <v>0</v>
      </c>
      <c r="AU363" s="147">
        <f t="shared" ref="AU363" si="9066">IF(OR($H363=0,AT363=0),0,AT363/$H363)</f>
        <v>0</v>
      </c>
      <c r="AV363" s="194">
        <f t="shared" si="8987"/>
        <v>0</v>
      </c>
      <c r="AW363" s="147">
        <f t="shared" ref="AW363" si="9067">IF(OR($H363=0,AV363=0),0,AV363/$H363)</f>
        <v>0</v>
      </c>
      <c r="AX363" s="194">
        <f t="shared" si="8989"/>
        <v>0</v>
      </c>
      <c r="AY363" s="147">
        <f t="shared" ref="AY363" si="9068">IF(OR($H363=0,AX363=0),0,AX363/$H363)</f>
        <v>0</v>
      </c>
      <c r="AZ363" s="194">
        <f t="shared" si="8991"/>
        <v>0</v>
      </c>
      <c r="BA363" s="147">
        <f t="shared" ref="BA363" si="9069">IF(OR($H363=0,AZ363=0),0,AZ363/$H363)</f>
        <v>0</v>
      </c>
      <c r="BB363" s="194">
        <f t="shared" si="8993"/>
        <v>100</v>
      </c>
      <c r="BC363" s="147">
        <f t="shared" ref="BC363" si="9070">IF(OR($H363=0,BB363=0),0,BB363/$H363)</f>
        <v>1</v>
      </c>
      <c r="BD363" s="194">
        <f t="shared" si="8995"/>
        <v>100</v>
      </c>
      <c r="BE363" s="147">
        <f t="shared" ref="BE363" si="9071">IF(OR($H363=0,BD363=0),0,BD363/$H363)</f>
        <v>1</v>
      </c>
      <c r="BF363" s="194">
        <f t="shared" si="8997"/>
        <v>100</v>
      </c>
      <c r="BG363" s="147">
        <f t="shared" ref="BG363" si="9072">IF(OR($H363=0,BF363=0),0,BF363/$H363)</f>
        <v>1</v>
      </c>
      <c r="BH363" s="194">
        <f t="shared" si="8999"/>
        <v>100</v>
      </c>
      <c r="BI363" s="147">
        <f t="shared" ref="BI363" si="9073">IF(OR($H363=0,BH363=0),0,BH363/$H363)</f>
        <v>1</v>
      </c>
      <c r="BJ363" s="194">
        <f t="shared" si="9001"/>
        <v>100</v>
      </c>
      <c r="BK363" s="147">
        <f t="shared" ref="BK363" si="9074">IF(OR($H363=0,BJ363=0),0,BJ363/$H363)</f>
        <v>1</v>
      </c>
      <c r="BL363" s="194">
        <f t="shared" si="9003"/>
        <v>100</v>
      </c>
      <c r="BM363" s="147">
        <f t="shared" ref="BM363" si="9075">IF(OR($H363=0,BL363=0),0,BL363/$H363)</f>
        <v>1</v>
      </c>
      <c r="BN363" s="194">
        <f t="shared" si="9005"/>
        <v>100</v>
      </c>
      <c r="BO363" s="147">
        <f t="shared" ref="BO363" si="9076">IF(OR($H363=0,BN363=0),0,BN363/$H363)</f>
        <v>1</v>
      </c>
      <c r="BP363" s="194">
        <f t="shared" si="9007"/>
        <v>100</v>
      </c>
      <c r="BQ363" s="147">
        <f t="shared" ref="BQ363" si="9077">IF(OR($H363=0,BP363=0),0,BP363/$H363)</f>
        <v>1</v>
      </c>
      <c r="BR363" s="194">
        <f t="shared" si="9009"/>
        <v>100</v>
      </c>
      <c r="BS363" s="147">
        <f t="shared" ref="BS363" si="9078">IF(OR($H363=0,BR363=0),0,BR363/$H363)</f>
        <v>1</v>
      </c>
      <c r="BT363" s="194">
        <f t="shared" si="9011"/>
        <v>100</v>
      </c>
      <c r="BU363" s="147">
        <f t="shared" si="9012"/>
        <v>1</v>
      </c>
      <c r="BV363" s="194">
        <f t="shared" si="9013"/>
        <v>100</v>
      </c>
      <c r="BW363" s="147">
        <f t="shared" si="9014"/>
        <v>1</v>
      </c>
      <c r="BX363" s="194">
        <f t="shared" si="9015"/>
        <v>100</v>
      </c>
      <c r="BY363" s="147">
        <f t="shared" si="9016"/>
        <v>1</v>
      </c>
      <c r="BZ363" s="194">
        <f t="shared" si="9017"/>
        <v>100</v>
      </c>
      <c r="CA363" s="147">
        <f t="shared" si="9018"/>
        <v>1</v>
      </c>
      <c r="CB363" s="194">
        <f t="shared" si="9019"/>
        <v>100</v>
      </c>
      <c r="CC363" s="147">
        <f t="shared" si="9020"/>
        <v>1</v>
      </c>
      <c r="CD363" s="194">
        <f t="shared" si="9021"/>
        <v>100</v>
      </c>
      <c r="CE363" s="147">
        <f t="shared" si="9022"/>
        <v>1</v>
      </c>
      <c r="CF363" s="194">
        <f t="shared" si="9023"/>
        <v>100</v>
      </c>
      <c r="CG363" s="147">
        <f t="shared" si="9024"/>
        <v>1</v>
      </c>
      <c r="CH363" s="194">
        <f t="shared" si="9025"/>
        <v>100</v>
      </c>
      <c r="CI363" s="147">
        <f t="shared" si="9026"/>
        <v>1</v>
      </c>
      <c r="CJ363" s="194">
        <f t="shared" si="9027"/>
        <v>100</v>
      </c>
      <c r="CK363" s="147">
        <f t="shared" si="9028"/>
        <v>1</v>
      </c>
      <c r="CL363" s="194">
        <f t="shared" si="9029"/>
        <v>100</v>
      </c>
      <c r="CM363" s="147">
        <f t="shared" si="9030"/>
        <v>1</v>
      </c>
    </row>
    <row r="364" spans="1:91" s="142" customFormat="1" ht="14.1" customHeight="1">
      <c r="A364" s="74">
        <f t="shared" si="8150"/>
        <v>502</v>
      </c>
      <c r="B364" s="173" t="s">
        <v>101</v>
      </c>
      <c r="C364" s="174"/>
      <c r="D364" s="140">
        <v>1</v>
      </c>
      <c r="E364" s="140">
        <v>1</v>
      </c>
      <c r="F364" s="175">
        <v>45341</v>
      </c>
      <c r="G364" s="175">
        <v>45341</v>
      </c>
      <c r="H364" s="144">
        <v>100</v>
      </c>
      <c r="I364" s="144">
        <v>100</v>
      </c>
      <c r="J364" s="145" t="s">
        <v>32</v>
      </c>
      <c r="K364" s="141">
        <f t="shared" si="8956"/>
        <v>100</v>
      </c>
      <c r="L364" s="55">
        <f>D364/$D$351</f>
        <v>1.7857142857142856E-2</v>
      </c>
      <c r="M364" s="147">
        <f t="shared" si="8957"/>
        <v>1</v>
      </c>
      <c r="N364" s="148">
        <f t="shared" si="8958"/>
        <v>1</v>
      </c>
      <c r="O364" s="149">
        <f t="shared" si="8959"/>
        <v>0</v>
      </c>
      <c r="P364" s="150"/>
      <c r="T364" s="194">
        <f t="shared" si="8960"/>
        <v>0</v>
      </c>
      <c r="U364" s="147">
        <f t="shared" si="8961"/>
        <v>0</v>
      </c>
      <c r="V364" s="194">
        <f t="shared" si="8962"/>
        <v>0</v>
      </c>
      <c r="W364" s="147">
        <f t="shared" si="8961"/>
        <v>0</v>
      </c>
      <c r="X364" s="194">
        <f t="shared" si="8963"/>
        <v>0</v>
      </c>
      <c r="Y364" s="147">
        <f t="shared" ref="Y364" si="9079">IF(OR($H364=0,X364=0),0,X364/$H364)</f>
        <v>0</v>
      </c>
      <c r="Z364" s="194">
        <f t="shared" si="8965"/>
        <v>0</v>
      </c>
      <c r="AA364" s="147">
        <f t="shared" ref="AA364" si="9080">IF(OR($H364=0,Z364=0),0,Z364/$H364)</f>
        <v>0</v>
      </c>
      <c r="AB364" s="194">
        <f t="shared" si="8967"/>
        <v>0</v>
      </c>
      <c r="AC364" s="147">
        <f t="shared" ref="AC364" si="9081">IF(OR($H364=0,AB364=0),0,AB364/$H364)</f>
        <v>0</v>
      </c>
      <c r="AD364" s="194">
        <f t="shared" si="8969"/>
        <v>0</v>
      </c>
      <c r="AE364" s="147">
        <f t="shared" ref="AE364" si="9082">IF(OR($H364=0,AD364=0),0,AD364/$H364)</f>
        <v>0</v>
      </c>
      <c r="AF364" s="194">
        <f t="shared" si="8971"/>
        <v>0</v>
      </c>
      <c r="AG364" s="147">
        <f t="shared" ref="AG364" si="9083">IF(OR($H364=0,AF364=0),0,AF364/$H364)</f>
        <v>0</v>
      </c>
      <c r="AH364" s="194">
        <f t="shared" si="8973"/>
        <v>0</v>
      </c>
      <c r="AI364" s="147">
        <f t="shared" ref="AI364" si="9084">IF(OR($H364=0,AH364=0),0,AH364/$H364)</f>
        <v>0</v>
      </c>
      <c r="AJ364" s="194">
        <f t="shared" si="8975"/>
        <v>0</v>
      </c>
      <c r="AK364" s="147">
        <f t="shared" ref="AK364" si="9085">IF(OR($H364=0,AJ364=0),0,AJ364/$H364)</f>
        <v>0</v>
      </c>
      <c r="AL364" s="194">
        <f t="shared" si="8977"/>
        <v>0</v>
      </c>
      <c r="AM364" s="147">
        <f t="shared" ref="AM364" si="9086">IF(OR($H364=0,AL364=0),0,AL364/$H364)</f>
        <v>0</v>
      </c>
      <c r="AN364" s="194">
        <f t="shared" si="8979"/>
        <v>0</v>
      </c>
      <c r="AO364" s="147">
        <f t="shared" ref="AO364" si="9087">IF(OR($H364=0,AN364=0),0,AN364/$H364)</f>
        <v>0</v>
      </c>
      <c r="AP364" s="194">
        <f t="shared" si="8981"/>
        <v>0</v>
      </c>
      <c r="AQ364" s="147">
        <f t="shared" ref="AQ364" si="9088">IF(OR($H364=0,AP364=0),0,AP364/$H364)</f>
        <v>0</v>
      </c>
      <c r="AR364" s="194">
        <f t="shared" si="8983"/>
        <v>0</v>
      </c>
      <c r="AS364" s="147">
        <f t="shared" ref="AS364" si="9089">IF(OR($H364=0,AR364=0),0,AR364/$H364)</f>
        <v>0</v>
      </c>
      <c r="AT364" s="194">
        <f t="shared" si="8985"/>
        <v>0</v>
      </c>
      <c r="AU364" s="147">
        <f t="shared" ref="AU364" si="9090">IF(OR($H364=0,AT364=0),0,AT364/$H364)</f>
        <v>0</v>
      </c>
      <c r="AV364" s="194">
        <f t="shared" si="8987"/>
        <v>0</v>
      </c>
      <c r="AW364" s="147">
        <f t="shared" ref="AW364" si="9091">IF(OR($H364=0,AV364=0),0,AV364/$H364)</f>
        <v>0</v>
      </c>
      <c r="AX364" s="194">
        <f t="shared" si="8989"/>
        <v>0</v>
      </c>
      <c r="AY364" s="147">
        <f t="shared" ref="AY364" si="9092">IF(OR($H364=0,AX364=0),0,AX364/$H364)</f>
        <v>0</v>
      </c>
      <c r="AZ364" s="194">
        <f t="shared" si="8991"/>
        <v>0</v>
      </c>
      <c r="BA364" s="147">
        <f t="shared" ref="BA364" si="9093">IF(OR($H364=0,AZ364=0),0,AZ364/$H364)</f>
        <v>0</v>
      </c>
      <c r="BB364" s="194">
        <f t="shared" si="8993"/>
        <v>0</v>
      </c>
      <c r="BC364" s="147">
        <f t="shared" ref="BC364" si="9094">IF(OR($H364=0,BB364=0),0,BB364/$H364)</f>
        <v>0</v>
      </c>
      <c r="BD364" s="194">
        <f t="shared" si="8995"/>
        <v>100</v>
      </c>
      <c r="BE364" s="147">
        <f t="shared" ref="BE364" si="9095">IF(OR($H364=0,BD364=0),0,BD364/$H364)</f>
        <v>1</v>
      </c>
      <c r="BF364" s="194">
        <f t="shared" si="8997"/>
        <v>100</v>
      </c>
      <c r="BG364" s="147">
        <f t="shared" ref="BG364" si="9096">IF(OR($H364=0,BF364=0),0,BF364/$H364)</f>
        <v>1</v>
      </c>
      <c r="BH364" s="194">
        <f t="shared" si="8999"/>
        <v>100</v>
      </c>
      <c r="BI364" s="147">
        <f t="shared" ref="BI364" si="9097">IF(OR($H364=0,BH364=0),0,BH364/$H364)</f>
        <v>1</v>
      </c>
      <c r="BJ364" s="194">
        <f t="shared" si="9001"/>
        <v>100</v>
      </c>
      <c r="BK364" s="147">
        <f t="shared" ref="BK364" si="9098">IF(OR($H364=0,BJ364=0),0,BJ364/$H364)</f>
        <v>1</v>
      </c>
      <c r="BL364" s="194">
        <f t="shared" si="9003"/>
        <v>100</v>
      </c>
      <c r="BM364" s="147">
        <f t="shared" ref="BM364" si="9099">IF(OR($H364=0,BL364=0),0,BL364/$H364)</f>
        <v>1</v>
      </c>
      <c r="BN364" s="194">
        <f t="shared" si="9005"/>
        <v>100</v>
      </c>
      <c r="BO364" s="147">
        <f t="shared" ref="BO364" si="9100">IF(OR($H364=0,BN364=0),0,BN364/$H364)</f>
        <v>1</v>
      </c>
      <c r="BP364" s="194">
        <f t="shared" si="9007"/>
        <v>100</v>
      </c>
      <c r="BQ364" s="147">
        <f t="shared" ref="BQ364" si="9101">IF(OR($H364=0,BP364=0),0,BP364/$H364)</f>
        <v>1</v>
      </c>
      <c r="BR364" s="194">
        <f t="shared" si="9009"/>
        <v>100</v>
      </c>
      <c r="BS364" s="147">
        <f t="shared" ref="BS364" si="9102">IF(OR($H364=0,BR364=0),0,BR364/$H364)</f>
        <v>1</v>
      </c>
      <c r="BT364" s="194">
        <f t="shared" si="9011"/>
        <v>100</v>
      </c>
      <c r="BU364" s="147">
        <f t="shared" si="9012"/>
        <v>1</v>
      </c>
      <c r="BV364" s="194">
        <f t="shared" si="9013"/>
        <v>100</v>
      </c>
      <c r="BW364" s="147">
        <f t="shared" si="9014"/>
        <v>1</v>
      </c>
      <c r="BX364" s="194">
        <f t="shared" si="9015"/>
        <v>100</v>
      </c>
      <c r="BY364" s="147">
        <f t="shared" si="9016"/>
        <v>1</v>
      </c>
      <c r="BZ364" s="194">
        <f t="shared" si="9017"/>
        <v>100</v>
      </c>
      <c r="CA364" s="147">
        <f t="shared" si="9018"/>
        <v>1</v>
      </c>
      <c r="CB364" s="194">
        <f t="shared" si="9019"/>
        <v>100</v>
      </c>
      <c r="CC364" s="147">
        <f t="shared" si="9020"/>
        <v>1</v>
      </c>
      <c r="CD364" s="194">
        <f t="shared" si="9021"/>
        <v>100</v>
      </c>
      <c r="CE364" s="147">
        <f t="shared" si="9022"/>
        <v>1</v>
      </c>
      <c r="CF364" s="194">
        <f t="shared" si="9023"/>
        <v>100</v>
      </c>
      <c r="CG364" s="147">
        <f t="shared" si="9024"/>
        <v>1</v>
      </c>
      <c r="CH364" s="194">
        <f t="shared" si="9025"/>
        <v>100</v>
      </c>
      <c r="CI364" s="147">
        <f t="shared" si="9026"/>
        <v>1</v>
      </c>
      <c r="CJ364" s="194">
        <f t="shared" si="9027"/>
        <v>100</v>
      </c>
      <c r="CK364" s="147">
        <f t="shared" si="9028"/>
        <v>1</v>
      </c>
      <c r="CL364" s="194">
        <f t="shared" si="9029"/>
        <v>100</v>
      </c>
      <c r="CM364" s="147">
        <f t="shared" si="9030"/>
        <v>1</v>
      </c>
    </row>
    <row r="365" spans="1:91" s="142" customFormat="1" ht="14.1" customHeight="1">
      <c r="A365" s="74">
        <f t="shared" si="8150"/>
        <v>503</v>
      </c>
      <c r="B365" s="173" t="s">
        <v>102</v>
      </c>
      <c r="C365" s="174"/>
      <c r="D365" s="140">
        <v>3</v>
      </c>
      <c r="E365" s="140">
        <v>3</v>
      </c>
      <c r="F365" s="175">
        <v>45342</v>
      </c>
      <c r="G365" s="175">
        <v>45344</v>
      </c>
      <c r="H365" s="144">
        <v>100</v>
      </c>
      <c r="I365" s="144">
        <v>100</v>
      </c>
      <c r="J365" s="145" t="s">
        <v>32</v>
      </c>
      <c r="K365" s="141">
        <f t="shared" si="8956"/>
        <v>100</v>
      </c>
      <c r="L365" s="55">
        <f>D365/$D$351</f>
        <v>5.3571428571428568E-2</v>
      </c>
      <c r="M365" s="147">
        <f t="shared" si="8957"/>
        <v>1</v>
      </c>
      <c r="N365" s="148">
        <f t="shared" si="8958"/>
        <v>1</v>
      </c>
      <c r="O365" s="149">
        <f t="shared" si="8959"/>
        <v>0</v>
      </c>
      <c r="P365" s="150"/>
      <c r="T365" s="194">
        <f t="shared" si="8960"/>
        <v>0</v>
      </c>
      <c r="U365" s="147">
        <f t="shared" si="8961"/>
        <v>0</v>
      </c>
      <c r="V365" s="194">
        <f t="shared" si="8962"/>
        <v>0</v>
      </c>
      <c r="W365" s="147">
        <f t="shared" si="8961"/>
        <v>0</v>
      </c>
      <c r="X365" s="194">
        <f t="shared" si="8963"/>
        <v>0</v>
      </c>
      <c r="Y365" s="147">
        <f t="shared" ref="Y365" si="9103">IF(OR($H365=0,X365=0),0,X365/$H365)</f>
        <v>0</v>
      </c>
      <c r="Z365" s="194">
        <f t="shared" si="8965"/>
        <v>0</v>
      </c>
      <c r="AA365" s="147">
        <f t="shared" ref="AA365" si="9104">IF(OR($H365=0,Z365=0),0,Z365/$H365)</f>
        <v>0</v>
      </c>
      <c r="AB365" s="194">
        <f t="shared" si="8967"/>
        <v>0</v>
      </c>
      <c r="AC365" s="147">
        <f t="shared" ref="AC365" si="9105">IF(OR($H365=0,AB365=0),0,AB365/$H365)</f>
        <v>0</v>
      </c>
      <c r="AD365" s="194">
        <f t="shared" si="8969"/>
        <v>0</v>
      </c>
      <c r="AE365" s="147">
        <f t="shared" ref="AE365" si="9106">IF(OR($H365=0,AD365=0),0,AD365/$H365)</f>
        <v>0</v>
      </c>
      <c r="AF365" s="194">
        <f t="shared" si="8971"/>
        <v>0</v>
      </c>
      <c r="AG365" s="147">
        <f t="shared" ref="AG365" si="9107">IF(OR($H365=0,AF365=0),0,AF365/$H365)</f>
        <v>0</v>
      </c>
      <c r="AH365" s="194">
        <f t="shared" si="8973"/>
        <v>0</v>
      </c>
      <c r="AI365" s="147">
        <f t="shared" ref="AI365" si="9108">IF(OR($H365=0,AH365=0),0,AH365/$H365)</f>
        <v>0</v>
      </c>
      <c r="AJ365" s="194">
        <f t="shared" si="8975"/>
        <v>0</v>
      </c>
      <c r="AK365" s="147">
        <f t="shared" ref="AK365" si="9109">IF(OR($H365=0,AJ365=0),0,AJ365/$H365)</f>
        <v>0</v>
      </c>
      <c r="AL365" s="194">
        <f t="shared" si="8977"/>
        <v>0</v>
      </c>
      <c r="AM365" s="147">
        <f t="shared" ref="AM365" si="9110">IF(OR($H365=0,AL365=0),0,AL365/$H365)</f>
        <v>0</v>
      </c>
      <c r="AN365" s="194">
        <f t="shared" si="8979"/>
        <v>0</v>
      </c>
      <c r="AO365" s="147">
        <f t="shared" ref="AO365" si="9111">IF(OR($H365=0,AN365=0),0,AN365/$H365)</f>
        <v>0</v>
      </c>
      <c r="AP365" s="194">
        <f t="shared" si="8981"/>
        <v>0</v>
      </c>
      <c r="AQ365" s="147">
        <f t="shared" ref="AQ365" si="9112">IF(OR($H365=0,AP365=0),0,AP365/$H365)</f>
        <v>0</v>
      </c>
      <c r="AR365" s="194">
        <f t="shared" si="8983"/>
        <v>0</v>
      </c>
      <c r="AS365" s="147">
        <f t="shared" ref="AS365" si="9113">IF(OR($H365=0,AR365=0),0,AR365/$H365)</f>
        <v>0</v>
      </c>
      <c r="AT365" s="194">
        <f t="shared" si="8985"/>
        <v>0</v>
      </c>
      <c r="AU365" s="147">
        <f t="shared" ref="AU365" si="9114">IF(OR($H365=0,AT365=0),0,AT365/$H365)</f>
        <v>0</v>
      </c>
      <c r="AV365" s="194">
        <f t="shared" si="8987"/>
        <v>0</v>
      </c>
      <c r="AW365" s="147">
        <f t="shared" ref="AW365" si="9115">IF(OR($H365=0,AV365=0),0,AV365/$H365)</f>
        <v>0</v>
      </c>
      <c r="AX365" s="194">
        <f t="shared" si="8989"/>
        <v>0</v>
      </c>
      <c r="AY365" s="147">
        <f t="shared" ref="AY365" si="9116">IF(OR($H365=0,AX365=0),0,AX365/$H365)</f>
        <v>0</v>
      </c>
      <c r="AZ365" s="194">
        <f t="shared" si="8991"/>
        <v>0</v>
      </c>
      <c r="BA365" s="147">
        <f t="shared" ref="BA365" si="9117">IF(OR($H365=0,AZ365=0),0,AZ365/$H365)</f>
        <v>0</v>
      </c>
      <c r="BB365" s="194">
        <f t="shared" si="8993"/>
        <v>0</v>
      </c>
      <c r="BC365" s="147">
        <f t="shared" ref="BC365" si="9118">IF(OR($H365=0,BB365=0),0,BB365/$H365)</f>
        <v>0</v>
      </c>
      <c r="BD365" s="194">
        <f t="shared" si="8995"/>
        <v>100</v>
      </c>
      <c r="BE365" s="147">
        <f t="shared" ref="BE365" si="9119">IF(OR($H365=0,BD365=0),0,BD365/$H365)</f>
        <v>1</v>
      </c>
      <c r="BF365" s="194">
        <f t="shared" si="8997"/>
        <v>100</v>
      </c>
      <c r="BG365" s="147">
        <f t="shared" ref="BG365" si="9120">IF(OR($H365=0,BF365=0),0,BF365/$H365)</f>
        <v>1</v>
      </c>
      <c r="BH365" s="194">
        <f t="shared" si="8999"/>
        <v>100</v>
      </c>
      <c r="BI365" s="147">
        <f t="shared" ref="BI365" si="9121">IF(OR($H365=0,BH365=0),0,BH365/$H365)</f>
        <v>1</v>
      </c>
      <c r="BJ365" s="194">
        <f t="shared" si="9001"/>
        <v>100</v>
      </c>
      <c r="BK365" s="147">
        <f t="shared" ref="BK365" si="9122">IF(OR($H365=0,BJ365=0),0,BJ365/$H365)</f>
        <v>1</v>
      </c>
      <c r="BL365" s="194">
        <f t="shared" si="9003"/>
        <v>100</v>
      </c>
      <c r="BM365" s="147">
        <f t="shared" ref="BM365" si="9123">IF(OR($H365=0,BL365=0),0,BL365/$H365)</f>
        <v>1</v>
      </c>
      <c r="BN365" s="194">
        <f t="shared" si="9005"/>
        <v>100</v>
      </c>
      <c r="BO365" s="147">
        <f t="shared" ref="BO365" si="9124">IF(OR($H365=0,BN365=0),0,BN365/$H365)</f>
        <v>1</v>
      </c>
      <c r="BP365" s="194">
        <f t="shared" si="9007"/>
        <v>100</v>
      </c>
      <c r="BQ365" s="147">
        <f t="shared" ref="BQ365" si="9125">IF(OR($H365=0,BP365=0),0,BP365/$H365)</f>
        <v>1</v>
      </c>
      <c r="BR365" s="194">
        <f t="shared" si="9009"/>
        <v>100</v>
      </c>
      <c r="BS365" s="147">
        <f t="shared" ref="BS365" si="9126">IF(OR($H365=0,BR365=0),0,BR365/$H365)</f>
        <v>1</v>
      </c>
      <c r="BT365" s="194">
        <f t="shared" si="9011"/>
        <v>100</v>
      </c>
      <c r="BU365" s="147">
        <f t="shared" si="9012"/>
        <v>1</v>
      </c>
      <c r="BV365" s="194">
        <f t="shared" si="9013"/>
        <v>100</v>
      </c>
      <c r="BW365" s="147">
        <f t="shared" si="9014"/>
        <v>1</v>
      </c>
      <c r="BX365" s="194">
        <f t="shared" si="9015"/>
        <v>100</v>
      </c>
      <c r="BY365" s="147">
        <f t="shared" si="9016"/>
        <v>1</v>
      </c>
      <c r="BZ365" s="194">
        <f t="shared" si="9017"/>
        <v>100</v>
      </c>
      <c r="CA365" s="147">
        <f t="shared" si="9018"/>
        <v>1</v>
      </c>
      <c r="CB365" s="194">
        <f t="shared" si="9019"/>
        <v>100</v>
      </c>
      <c r="CC365" s="147">
        <f t="shared" si="9020"/>
        <v>1</v>
      </c>
      <c r="CD365" s="194">
        <f t="shared" si="9021"/>
        <v>100</v>
      </c>
      <c r="CE365" s="147">
        <f t="shared" si="9022"/>
        <v>1</v>
      </c>
      <c r="CF365" s="194">
        <f t="shared" si="9023"/>
        <v>100</v>
      </c>
      <c r="CG365" s="147">
        <f t="shared" si="9024"/>
        <v>1</v>
      </c>
      <c r="CH365" s="194">
        <f t="shared" si="9025"/>
        <v>100</v>
      </c>
      <c r="CI365" s="147">
        <f t="shared" si="9026"/>
        <v>1</v>
      </c>
      <c r="CJ365" s="194">
        <f t="shared" si="9027"/>
        <v>100</v>
      </c>
      <c r="CK365" s="147">
        <f t="shared" si="9028"/>
        <v>1</v>
      </c>
      <c r="CL365" s="194">
        <f t="shared" si="9029"/>
        <v>100</v>
      </c>
      <c r="CM365" s="147">
        <f t="shared" si="9030"/>
        <v>1</v>
      </c>
    </row>
    <row r="366" spans="1:91" s="142" customFormat="1" ht="14.1" customHeight="1">
      <c r="A366" s="74">
        <f t="shared" si="8150"/>
        <v>504</v>
      </c>
      <c r="B366" s="173" t="s">
        <v>103</v>
      </c>
      <c r="C366" s="174"/>
      <c r="D366" s="140">
        <v>0</v>
      </c>
      <c r="E366" s="140">
        <v>1</v>
      </c>
      <c r="F366" s="175">
        <v>45344</v>
      </c>
      <c r="G366" s="175">
        <v>45344</v>
      </c>
      <c r="H366" s="144">
        <v>100</v>
      </c>
      <c r="I366" s="144">
        <v>100</v>
      </c>
      <c r="J366" s="145" t="s">
        <v>32</v>
      </c>
      <c r="K366" s="141">
        <f t="shared" si="8956"/>
        <v>100</v>
      </c>
      <c r="L366" s="55">
        <f>D366/$D$351</f>
        <v>0</v>
      </c>
      <c r="M366" s="147">
        <f t="shared" si="8957"/>
        <v>1</v>
      </c>
      <c r="N366" s="148">
        <f t="shared" si="8958"/>
        <v>1</v>
      </c>
      <c r="O366" s="149">
        <f t="shared" si="8959"/>
        <v>0</v>
      </c>
      <c r="P366" s="150"/>
      <c r="T366" s="194">
        <f t="shared" si="8960"/>
        <v>0</v>
      </c>
      <c r="U366" s="147">
        <f t="shared" si="8961"/>
        <v>0</v>
      </c>
      <c r="V366" s="194">
        <f t="shared" si="8962"/>
        <v>0</v>
      </c>
      <c r="W366" s="147">
        <f t="shared" si="8961"/>
        <v>0</v>
      </c>
      <c r="X366" s="194">
        <f t="shared" si="8963"/>
        <v>0</v>
      </c>
      <c r="Y366" s="147">
        <f t="shared" ref="Y366" si="9127">IF(OR($H366=0,X366=0),0,X366/$H366)</f>
        <v>0</v>
      </c>
      <c r="Z366" s="194">
        <f t="shared" si="8965"/>
        <v>0</v>
      </c>
      <c r="AA366" s="147">
        <f t="shared" ref="AA366" si="9128">IF(OR($H366=0,Z366=0),0,Z366/$H366)</f>
        <v>0</v>
      </c>
      <c r="AB366" s="194">
        <f t="shared" si="8967"/>
        <v>0</v>
      </c>
      <c r="AC366" s="147">
        <f t="shared" ref="AC366" si="9129">IF(OR($H366=0,AB366=0),0,AB366/$H366)</f>
        <v>0</v>
      </c>
      <c r="AD366" s="194">
        <f t="shared" si="8969"/>
        <v>0</v>
      </c>
      <c r="AE366" s="147">
        <f t="shared" ref="AE366" si="9130">IF(OR($H366=0,AD366=0),0,AD366/$H366)</f>
        <v>0</v>
      </c>
      <c r="AF366" s="194">
        <f t="shared" si="8971"/>
        <v>0</v>
      </c>
      <c r="AG366" s="147">
        <f t="shared" ref="AG366" si="9131">IF(OR($H366=0,AF366=0),0,AF366/$H366)</f>
        <v>0</v>
      </c>
      <c r="AH366" s="194">
        <f t="shared" si="8973"/>
        <v>0</v>
      </c>
      <c r="AI366" s="147">
        <f t="shared" ref="AI366" si="9132">IF(OR($H366=0,AH366=0),0,AH366/$H366)</f>
        <v>0</v>
      </c>
      <c r="AJ366" s="194">
        <f t="shared" si="8975"/>
        <v>0</v>
      </c>
      <c r="AK366" s="147">
        <f t="shared" ref="AK366" si="9133">IF(OR($H366=0,AJ366=0),0,AJ366/$H366)</f>
        <v>0</v>
      </c>
      <c r="AL366" s="194">
        <f t="shared" si="8977"/>
        <v>0</v>
      </c>
      <c r="AM366" s="147">
        <f t="shared" ref="AM366" si="9134">IF(OR($H366=0,AL366=0),0,AL366/$H366)</f>
        <v>0</v>
      </c>
      <c r="AN366" s="194">
        <f t="shared" si="8979"/>
        <v>0</v>
      </c>
      <c r="AO366" s="147">
        <f t="shared" ref="AO366" si="9135">IF(OR($H366=0,AN366=0),0,AN366/$H366)</f>
        <v>0</v>
      </c>
      <c r="AP366" s="194">
        <f t="shared" si="8981"/>
        <v>0</v>
      </c>
      <c r="AQ366" s="147">
        <f t="shared" ref="AQ366" si="9136">IF(OR($H366=0,AP366=0),0,AP366/$H366)</f>
        <v>0</v>
      </c>
      <c r="AR366" s="194">
        <f t="shared" si="8983"/>
        <v>0</v>
      </c>
      <c r="AS366" s="147">
        <f t="shared" ref="AS366" si="9137">IF(OR($H366=0,AR366=0),0,AR366/$H366)</f>
        <v>0</v>
      </c>
      <c r="AT366" s="194">
        <f t="shared" si="8985"/>
        <v>0</v>
      </c>
      <c r="AU366" s="147">
        <f t="shared" ref="AU366" si="9138">IF(OR($H366=0,AT366=0),0,AT366/$H366)</f>
        <v>0</v>
      </c>
      <c r="AV366" s="194">
        <f t="shared" si="8987"/>
        <v>0</v>
      </c>
      <c r="AW366" s="147">
        <f t="shared" ref="AW366" si="9139">IF(OR($H366=0,AV366=0),0,AV366/$H366)</f>
        <v>0</v>
      </c>
      <c r="AX366" s="194">
        <f t="shared" si="8989"/>
        <v>0</v>
      </c>
      <c r="AY366" s="147">
        <f t="shared" ref="AY366" si="9140">IF(OR($H366=0,AX366=0),0,AX366/$H366)</f>
        <v>0</v>
      </c>
      <c r="AZ366" s="194">
        <f t="shared" si="8991"/>
        <v>0</v>
      </c>
      <c r="BA366" s="147">
        <f t="shared" ref="BA366" si="9141">IF(OR($H366=0,AZ366=0),0,AZ366/$H366)</f>
        <v>0</v>
      </c>
      <c r="BB366" s="194">
        <f t="shared" si="8993"/>
        <v>0</v>
      </c>
      <c r="BC366" s="147">
        <f t="shared" ref="BC366" si="9142">IF(OR($H366=0,BB366=0),0,BB366/$H366)</f>
        <v>0</v>
      </c>
      <c r="BD366" s="194">
        <f t="shared" si="8995"/>
        <v>100</v>
      </c>
      <c r="BE366" s="147">
        <f t="shared" ref="BE366" si="9143">IF(OR($H366=0,BD366=0),0,BD366/$H366)</f>
        <v>1</v>
      </c>
      <c r="BF366" s="194">
        <f t="shared" si="8997"/>
        <v>100</v>
      </c>
      <c r="BG366" s="147">
        <f t="shared" ref="BG366" si="9144">IF(OR($H366=0,BF366=0),0,BF366/$H366)</f>
        <v>1</v>
      </c>
      <c r="BH366" s="194">
        <f t="shared" si="8999"/>
        <v>100</v>
      </c>
      <c r="BI366" s="147">
        <f t="shared" ref="BI366" si="9145">IF(OR($H366=0,BH366=0),0,BH366/$H366)</f>
        <v>1</v>
      </c>
      <c r="BJ366" s="194">
        <f t="shared" si="9001"/>
        <v>100</v>
      </c>
      <c r="BK366" s="147">
        <f t="shared" ref="BK366" si="9146">IF(OR($H366=0,BJ366=0),0,BJ366/$H366)</f>
        <v>1</v>
      </c>
      <c r="BL366" s="194">
        <f t="shared" si="9003"/>
        <v>100</v>
      </c>
      <c r="BM366" s="147">
        <f t="shared" ref="BM366" si="9147">IF(OR($H366=0,BL366=0),0,BL366/$H366)</f>
        <v>1</v>
      </c>
      <c r="BN366" s="194">
        <f t="shared" si="9005"/>
        <v>100</v>
      </c>
      <c r="BO366" s="147">
        <f t="shared" ref="BO366" si="9148">IF(OR($H366=0,BN366=0),0,BN366/$H366)</f>
        <v>1</v>
      </c>
      <c r="BP366" s="194">
        <f t="shared" si="9007"/>
        <v>100</v>
      </c>
      <c r="BQ366" s="147">
        <f t="shared" ref="BQ366" si="9149">IF(OR($H366=0,BP366=0),0,BP366/$H366)</f>
        <v>1</v>
      </c>
      <c r="BR366" s="194">
        <f t="shared" si="9009"/>
        <v>100</v>
      </c>
      <c r="BS366" s="147">
        <f t="shared" ref="BS366" si="9150">IF(OR($H366=0,BR366=0),0,BR366/$H366)</f>
        <v>1</v>
      </c>
      <c r="BT366" s="194">
        <f t="shared" si="9011"/>
        <v>100</v>
      </c>
      <c r="BU366" s="147">
        <f t="shared" si="9012"/>
        <v>1</v>
      </c>
      <c r="BV366" s="194">
        <f t="shared" si="9013"/>
        <v>100</v>
      </c>
      <c r="BW366" s="147">
        <f t="shared" si="9014"/>
        <v>1</v>
      </c>
      <c r="BX366" s="194">
        <f t="shared" si="9015"/>
        <v>100</v>
      </c>
      <c r="BY366" s="147">
        <f t="shared" si="9016"/>
        <v>1</v>
      </c>
      <c r="BZ366" s="194">
        <f t="shared" si="9017"/>
        <v>100</v>
      </c>
      <c r="CA366" s="147">
        <f t="shared" si="9018"/>
        <v>1</v>
      </c>
      <c r="CB366" s="194">
        <f t="shared" si="9019"/>
        <v>100</v>
      </c>
      <c r="CC366" s="147">
        <f t="shared" si="9020"/>
        <v>1</v>
      </c>
      <c r="CD366" s="194">
        <f t="shared" si="9021"/>
        <v>100</v>
      </c>
      <c r="CE366" s="147">
        <f t="shared" si="9022"/>
        <v>1</v>
      </c>
      <c r="CF366" s="194">
        <f t="shared" si="9023"/>
        <v>100</v>
      </c>
      <c r="CG366" s="147">
        <f t="shared" si="9024"/>
        <v>1</v>
      </c>
      <c r="CH366" s="194">
        <f t="shared" si="9025"/>
        <v>100</v>
      </c>
      <c r="CI366" s="147">
        <f t="shared" si="9026"/>
        <v>1</v>
      </c>
      <c r="CJ366" s="194">
        <f t="shared" si="9027"/>
        <v>100</v>
      </c>
      <c r="CK366" s="147">
        <f t="shared" si="9028"/>
        <v>1</v>
      </c>
      <c r="CL366" s="194">
        <f t="shared" si="9029"/>
        <v>100</v>
      </c>
      <c r="CM366" s="147">
        <f t="shared" si="9030"/>
        <v>1</v>
      </c>
    </row>
    <row r="367" spans="1:91" s="100" customFormat="1" ht="14.1" customHeight="1">
      <c r="A367" s="74">
        <f t="shared" si="8150"/>
        <v>505</v>
      </c>
      <c r="B367" s="179" t="s">
        <v>114</v>
      </c>
      <c r="C367" s="180"/>
      <c r="D367" s="111">
        <v>208</v>
      </c>
      <c r="E367" s="111">
        <v>44</v>
      </c>
      <c r="F367" s="181">
        <v>45307</v>
      </c>
      <c r="G367" s="181">
        <v>45350</v>
      </c>
      <c r="H367" s="103"/>
      <c r="I367" s="103"/>
      <c r="J367" s="104"/>
      <c r="K367" s="105"/>
      <c r="L367" s="106">
        <f>D367/$D$319</f>
        <v>0.27882037533512066</v>
      </c>
      <c r="M367" s="107">
        <f>$L368*M368+$L380*M380</f>
        <v>0.99999999999999989</v>
      </c>
      <c r="N367" s="107">
        <f>$L368*N368+$L380*N380</f>
        <v>0.99999999999999989</v>
      </c>
      <c r="O367" s="108">
        <f t="shared" si="8959"/>
        <v>0</v>
      </c>
      <c r="P367" s="109"/>
      <c r="T367" s="196"/>
      <c r="U367" s="107">
        <f>$L368*U368+$L380*U380</f>
        <v>0</v>
      </c>
      <c r="V367" s="196"/>
      <c r="W367" s="107">
        <f>$L368*W368+$L380*W380</f>
        <v>0</v>
      </c>
      <c r="X367" s="196"/>
      <c r="Y367" s="107">
        <f>$L368*Y368+$L380*Y380</f>
        <v>0</v>
      </c>
      <c r="Z367" s="196"/>
      <c r="AA367" s="107">
        <f>$L368*AA368+$L380*AA380</f>
        <v>0</v>
      </c>
      <c r="AB367" s="196"/>
      <c r="AC367" s="107">
        <f>$L368*AC368+$L380*AC380</f>
        <v>0</v>
      </c>
      <c r="AD367" s="196"/>
      <c r="AE367" s="107">
        <f>$L368*AE368+$L380*AE380</f>
        <v>0</v>
      </c>
      <c r="AF367" s="196"/>
      <c r="AG367" s="107">
        <f>$L368*AG368+$L380*AG380</f>
        <v>0</v>
      </c>
      <c r="AH367" s="196"/>
      <c r="AI367" s="107">
        <f>$L368*AI368+$L380*AI380</f>
        <v>0</v>
      </c>
      <c r="AJ367" s="196"/>
      <c r="AK367" s="107">
        <f>$L368*AK368+$L380*AK380</f>
        <v>0</v>
      </c>
      <c r="AL367" s="196"/>
      <c r="AM367" s="107">
        <f>$L368*AM368+$L380*AM380</f>
        <v>0</v>
      </c>
      <c r="AN367" s="196"/>
      <c r="AO367" s="107">
        <f>$L368*AO368+$L380*AO380</f>
        <v>0</v>
      </c>
      <c r="AP367" s="196"/>
      <c r="AQ367" s="107">
        <f>$L368*AQ368+$L380*AQ380</f>
        <v>0</v>
      </c>
      <c r="AR367" s="196"/>
      <c r="AS367" s="107">
        <f>$L368*AS368+$L380*AS380</f>
        <v>0</v>
      </c>
      <c r="AT367" s="196"/>
      <c r="AU367" s="107">
        <f>$L368*AU368+$L380*AU380</f>
        <v>1.9230769230769232E-2</v>
      </c>
      <c r="AV367" s="196"/>
      <c r="AW367" s="107">
        <f>$L368*AW368+$L380*AW380</f>
        <v>0.14423076923076925</v>
      </c>
      <c r="AX367" s="196"/>
      <c r="AY367" s="107">
        <f>$L368*AY368+$L380*AY380</f>
        <v>0.34134615384615385</v>
      </c>
      <c r="AZ367" s="196"/>
      <c r="BA367" s="107">
        <f>$L368*BA368+$L380*BA380</f>
        <v>0.60096153846153844</v>
      </c>
      <c r="BB367" s="196"/>
      <c r="BC367" s="107">
        <f>$L368*BC368+$L380*BC380</f>
        <v>0.80769230769230771</v>
      </c>
      <c r="BD367" s="196"/>
      <c r="BE367" s="107">
        <f>$L368*BE368+$L380*BE380</f>
        <v>0.94230769230769229</v>
      </c>
      <c r="BF367" s="196"/>
      <c r="BG367" s="107">
        <f>$L368*BG368+$L380*BG380</f>
        <v>0.99999999999999989</v>
      </c>
      <c r="BH367" s="196"/>
      <c r="BI367" s="107">
        <f>$L368*BI368+$L380*BI380</f>
        <v>0.99999999999999989</v>
      </c>
      <c r="BJ367" s="196"/>
      <c r="BK367" s="107">
        <f>$L368*BK368+$L380*BK380</f>
        <v>0.99999999999999989</v>
      </c>
      <c r="BL367" s="196"/>
      <c r="BM367" s="107">
        <f>$L368*BM368+$L380*BM380</f>
        <v>0.99999999999999989</v>
      </c>
      <c r="BN367" s="196"/>
      <c r="BO367" s="107">
        <f>$L368*BO368+$L380*BO380</f>
        <v>0.99999999999999989</v>
      </c>
      <c r="BP367" s="196"/>
      <c r="BQ367" s="107">
        <f>$L368*BQ368+$L380*BQ380</f>
        <v>0.99999999999999989</v>
      </c>
      <c r="BR367" s="196"/>
      <c r="BS367" s="107">
        <f>$L368*BS368+$L380*BS380</f>
        <v>0.99999999999999989</v>
      </c>
      <c r="BT367" s="196"/>
      <c r="BU367" s="107">
        <f t="shared" ref="BU367" si="9151">$L368*BU368+$L380*BU380</f>
        <v>0.99999999999999989</v>
      </c>
      <c r="BV367" s="196"/>
      <c r="BW367" s="107">
        <f t="shared" ref="BW367" si="9152">$L368*BW368+$L380*BW380</f>
        <v>0.99999999999999989</v>
      </c>
      <c r="BX367" s="196"/>
      <c r="BY367" s="107">
        <f t="shared" ref="BY367" si="9153">$L368*BY368+$L380*BY380</f>
        <v>0.99999999999999989</v>
      </c>
      <c r="BZ367" s="196"/>
      <c r="CA367" s="107">
        <f t="shared" ref="CA367" si="9154">$L368*CA368+$L380*CA380</f>
        <v>0.99999999999999989</v>
      </c>
      <c r="CB367" s="196"/>
      <c r="CC367" s="107">
        <f t="shared" ref="CC367" si="9155">$L368*CC368+$L380*CC380</f>
        <v>0.99999999999999989</v>
      </c>
      <c r="CD367" s="196"/>
      <c r="CE367" s="107">
        <f t="shared" ref="CE367" si="9156">$L368*CE368+$L380*CE380</f>
        <v>0.99999999999999989</v>
      </c>
      <c r="CF367" s="196"/>
      <c r="CG367" s="107">
        <f t="shared" ref="CG367" si="9157">$L368*CG368+$L380*CG380</f>
        <v>0.99999999999999989</v>
      </c>
      <c r="CH367" s="196"/>
      <c r="CI367" s="107">
        <f t="shared" ref="CI367" si="9158">$L368*CI368+$L380*CI380</f>
        <v>0.99999999999999989</v>
      </c>
      <c r="CJ367" s="196"/>
      <c r="CK367" s="107">
        <f t="shared" ref="CK367" si="9159">$L368*CK368+$L380*CK380</f>
        <v>0.99999999999999989</v>
      </c>
      <c r="CL367" s="196"/>
      <c r="CM367" s="107">
        <f t="shared" ref="CM367" si="9160">$L368*CM368+$L380*CM380</f>
        <v>0.99999999999999989</v>
      </c>
    </row>
    <row r="368" spans="1:91" s="112" customFormat="1" ht="14.1" customHeight="1">
      <c r="A368" s="74">
        <f t="shared" si="8150"/>
        <v>506</v>
      </c>
      <c r="B368" s="182" t="s">
        <v>109</v>
      </c>
      <c r="C368" s="183"/>
      <c r="D368" s="124">
        <v>208</v>
      </c>
      <c r="E368" s="124">
        <v>44</v>
      </c>
      <c r="F368" s="184">
        <v>45307</v>
      </c>
      <c r="G368" s="184">
        <v>45350</v>
      </c>
      <c r="H368" s="115"/>
      <c r="I368" s="115"/>
      <c r="J368" s="116"/>
      <c r="K368" s="122"/>
      <c r="L368" s="123">
        <f>D368/$D$367</f>
        <v>1</v>
      </c>
      <c r="M368" s="119" cm="1">
        <f t="array" ref="M368">SUMPRODUCT($L369:$L379*M369:M379)</f>
        <v>0.99999999999999989</v>
      </c>
      <c r="N368" s="119" cm="1">
        <f t="array" ref="N368">SUMPRODUCT($L369:$L379*N369:N379)</f>
        <v>0.99999999999999989</v>
      </c>
      <c r="O368" s="120">
        <f t="shared" si="8959"/>
        <v>0</v>
      </c>
      <c r="P368" s="121"/>
      <c r="T368" s="197"/>
      <c r="U368" s="119" cm="1">
        <f t="array" ref="U368">SUMPRODUCT($L369:$L379*U369:U379)</f>
        <v>0</v>
      </c>
      <c r="V368" s="197"/>
      <c r="W368" s="119" cm="1">
        <f t="array" ref="W368">SUMPRODUCT($L369:$L379*W369:W379)</f>
        <v>0</v>
      </c>
      <c r="X368" s="197"/>
      <c r="Y368" s="119" cm="1">
        <f t="array" ref="Y368">SUMPRODUCT($L369:$L379*Y369:Y379)</f>
        <v>0</v>
      </c>
      <c r="Z368" s="197"/>
      <c r="AA368" s="119" cm="1">
        <f t="array" ref="AA368">SUMPRODUCT($L369:$L379*AA369:AA379)</f>
        <v>0</v>
      </c>
      <c r="AB368" s="197"/>
      <c r="AC368" s="119" cm="1">
        <f t="array" ref="AC368">SUMPRODUCT($L369:$L379*AC369:AC379)</f>
        <v>0</v>
      </c>
      <c r="AD368" s="197"/>
      <c r="AE368" s="119" cm="1">
        <f t="array" ref="AE368">SUMPRODUCT($L369:$L379*AE369:AE379)</f>
        <v>0</v>
      </c>
      <c r="AF368" s="197"/>
      <c r="AG368" s="119" cm="1">
        <f t="array" ref="AG368">SUMPRODUCT($L369:$L379*AG369:AG379)</f>
        <v>0</v>
      </c>
      <c r="AH368" s="197"/>
      <c r="AI368" s="119" cm="1">
        <f t="array" ref="AI368">SUMPRODUCT($L369:$L379*AI369:AI379)</f>
        <v>0</v>
      </c>
      <c r="AJ368" s="197"/>
      <c r="AK368" s="119" cm="1">
        <f t="array" ref="AK368">SUMPRODUCT($L369:$L379*AK369:AK379)</f>
        <v>0</v>
      </c>
      <c r="AL368" s="197"/>
      <c r="AM368" s="119" cm="1">
        <f t="array" ref="AM368">SUMPRODUCT($L369:$L379*AM369:AM379)</f>
        <v>0</v>
      </c>
      <c r="AN368" s="197"/>
      <c r="AO368" s="119" cm="1">
        <f t="array" ref="AO368">SUMPRODUCT($L369:$L379*AO369:AO379)</f>
        <v>0</v>
      </c>
      <c r="AP368" s="197"/>
      <c r="AQ368" s="119" cm="1">
        <f t="array" ref="AQ368">SUMPRODUCT($L369:$L379*AQ369:AQ379)</f>
        <v>0</v>
      </c>
      <c r="AR368" s="197"/>
      <c r="AS368" s="119" cm="1">
        <f t="array" ref="AS368">SUMPRODUCT($L369:$L379*AS369:AS379)</f>
        <v>0</v>
      </c>
      <c r="AT368" s="197"/>
      <c r="AU368" s="119" cm="1">
        <f t="array" ref="AU368">SUMPRODUCT($L369:$L379*AU369:AU379)</f>
        <v>1.9230769230769232E-2</v>
      </c>
      <c r="AV368" s="197"/>
      <c r="AW368" s="119" cm="1">
        <f t="array" ref="AW368">SUMPRODUCT($L369:$L379*AW369:AW379)</f>
        <v>0.14423076923076925</v>
      </c>
      <c r="AX368" s="197"/>
      <c r="AY368" s="119" cm="1">
        <f t="array" ref="AY368">SUMPRODUCT($L369:$L379*AY369:AY379)</f>
        <v>0.34134615384615385</v>
      </c>
      <c r="AZ368" s="197"/>
      <c r="BA368" s="119" cm="1">
        <f t="array" ref="BA368">SUMPRODUCT($L369:$L379*BA369:BA379)</f>
        <v>0.60096153846153844</v>
      </c>
      <c r="BB368" s="197"/>
      <c r="BC368" s="119" cm="1">
        <f t="array" ref="BC368">SUMPRODUCT($L369:$L379*BC369:BC379)</f>
        <v>0.80769230769230771</v>
      </c>
      <c r="BD368" s="197"/>
      <c r="BE368" s="119" cm="1">
        <f t="array" ref="BE368">SUMPRODUCT($L369:$L379*BE369:BE379)</f>
        <v>0.94230769230769229</v>
      </c>
      <c r="BF368" s="197"/>
      <c r="BG368" s="119" cm="1">
        <f t="array" ref="BG368">SUMPRODUCT($L369:$L379*BG369:BG379)</f>
        <v>0.99999999999999989</v>
      </c>
      <c r="BH368" s="197"/>
      <c r="BI368" s="119" cm="1">
        <f t="array" ref="BI368">SUMPRODUCT($L369:$L379*BI369:BI379)</f>
        <v>0.99999999999999989</v>
      </c>
      <c r="BJ368" s="197"/>
      <c r="BK368" s="119" cm="1">
        <f t="array" ref="BK368">SUMPRODUCT($L369:$L379*BK369:BK379)</f>
        <v>0.99999999999999989</v>
      </c>
      <c r="BL368" s="197"/>
      <c r="BM368" s="119" cm="1">
        <f t="array" ref="BM368">SUMPRODUCT($L369:$L379*BM369:BM379)</f>
        <v>0.99999999999999989</v>
      </c>
      <c r="BN368" s="197"/>
      <c r="BO368" s="119" cm="1">
        <f t="array" ref="BO368">SUMPRODUCT($L369:$L379*BO369:BO379)</f>
        <v>0.99999999999999989</v>
      </c>
      <c r="BP368" s="197"/>
      <c r="BQ368" s="119" cm="1">
        <f t="array" ref="BQ368">SUMPRODUCT($L369:$L379*BQ369:BQ379)</f>
        <v>0.99999999999999989</v>
      </c>
      <c r="BR368" s="197"/>
      <c r="BS368" s="119" cm="1">
        <f t="array" ref="BS368">SUMPRODUCT($L369:$L379*BS369:BS379)</f>
        <v>0.99999999999999989</v>
      </c>
      <c r="BT368" s="197"/>
      <c r="BU368" s="119" cm="1">
        <f t="array" ref="BU368">SUMPRODUCT($L369:$L379*BU369:BU379)</f>
        <v>0.99999999999999989</v>
      </c>
      <c r="BV368" s="197"/>
      <c r="BW368" s="119" cm="1">
        <f t="array" ref="BW368">SUMPRODUCT($L369:$L379*BW369:BW379)</f>
        <v>0.99999999999999989</v>
      </c>
      <c r="BX368" s="197"/>
      <c r="BY368" s="119" cm="1">
        <f t="array" ref="BY368">SUMPRODUCT($L369:$L379*BY369:BY379)</f>
        <v>0.99999999999999989</v>
      </c>
      <c r="BZ368" s="197"/>
      <c r="CA368" s="119" cm="1">
        <f t="array" ref="CA368">SUMPRODUCT($L369:$L379*CA369:CA379)</f>
        <v>0.99999999999999989</v>
      </c>
      <c r="CB368" s="197"/>
      <c r="CC368" s="119" cm="1">
        <f t="array" ref="CC368">SUMPRODUCT($L369:$L379*CC369:CC379)</f>
        <v>0.99999999999999989</v>
      </c>
      <c r="CD368" s="197"/>
      <c r="CE368" s="119" cm="1">
        <f t="array" ref="CE368">SUMPRODUCT($L369:$L379*CE369:CE379)</f>
        <v>0.99999999999999989</v>
      </c>
      <c r="CF368" s="197"/>
      <c r="CG368" s="119" cm="1">
        <f t="array" ref="CG368">SUMPRODUCT($L369:$L379*CG369:CG379)</f>
        <v>0.99999999999999989</v>
      </c>
      <c r="CH368" s="197"/>
      <c r="CI368" s="119" cm="1">
        <f t="array" ref="CI368">SUMPRODUCT($L369:$L379*CI369:CI379)</f>
        <v>0.99999999999999989</v>
      </c>
      <c r="CJ368" s="197"/>
      <c r="CK368" s="119" cm="1">
        <f t="array" ref="CK368">SUMPRODUCT($L369:$L379*CK369:CK379)</f>
        <v>0.99999999999999989</v>
      </c>
      <c r="CL368" s="197"/>
      <c r="CM368" s="119" cm="1">
        <f t="array" ref="CM368">SUMPRODUCT($L369:$L379*CM369:CM379)</f>
        <v>0.99999999999999989</v>
      </c>
    </row>
    <row r="369" spans="1:91" s="142" customFormat="1" ht="14.1" customHeight="1">
      <c r="A369" s="74">
        <f t="shared" si="8150"/>
        <v>507</v>
      </c>
      <c r="B369" s="173" t="s">
        <v>49</v>
      </c>
      <c r="C369" s="174"/>
      <c r="D369" s="140">
        <v>21</v>
      </c>
      <c r="E369" s="140">
        <v>21</v>
      </c>
      <c r="F369" s="175">
        <v>45307</v>
      </c>
      <c r="G369" s="175">
        <v>45327</v>
      </c>
      <c r="H369" s="144">
        <v>100</v>
      </c>
      <c r="I369" s="144">
        <v>100</v>
      </c>
      <c r="J369" s="145" t="s">
        <v>32</v>
      </c>
      <c r="K369" s="141">
        <f t="shared" ref="K369:K382" si="9161">IF(OR(F369="",G369="",H369=""),0,MIN(MAX(IF(F369&gt;$O$1,0,(((G369-F369)-(G369-$O$1))*(10/E369)/10)),0),1)*H369)</f>
        <v>100</v>
      </c>
      <c r="L369" s="55">
        <f t="shared" ref="L369:L379" si="9162">D369/$D$368</f>
        <v>0.10096153846153846</v>
      </c>
      <c r="M369" s="147">
        <f t="shared" ref="M369:M382" si="9163">IF(OR(H369=0,K369=0),0,K369/H369)</f>
        <v>1</v>
      </c>
      <c r="N369" s="148">
        <f t="shared" ref="N369:N382" si="9164">IF(OR(H369=0,I369=0),0,I369/H369)</f>
        <v>1</v>
      </c>
      <c r="O369" s="149">
        <f t="shared" si="8959"/>
        <v>0</v>
      </c>
      <c r="P369" s="150"/>
      <c r="T369" s="194">
        <f t="shared" ref="T369:T382" si="9165">IF(OR($F369="",$G369="",$H369=""),0,MIN(MAX(IF($F369&gt;U$1,0,((($G369-$F369)-($G369-U$1))*(10/$E369)/10)),0),1)*$H369)</f>
        <v>0</v>
      </c>
      <c r="U369" s="147">
        <f t="shared" ref="U369:W382" si="9166">IF(OR($H369=0,T369=0),0,T369/$H369)</f>
        <v>0</v>
      </c>
      <c r="V369" s="194">
        <f t="shared" ref="V369:V382" si="9167">IF(OR($F369="",$G369="",$H369=""),0,MIN(MAX(IF($F369&gt;W$1,0,((($G369-$F369)-($G369-W$1))*(10/$E369)/10)),0),1)*$H369)</f>
        <v>0</v>
      </c>
      <c r="W369" s="147">
        <f t="shared" si="9166"/>
        <v>0</v>
      </c>
      <c r="X369" s="194">
        <f t="shared" ref="X369:X382" si="9168">IF(OR($F369="",$G369="",$H369=""),0,MIN(MAX(IF($F369&gt;Y$1,0,((($G369-$F369)-($G369-Y$1))*(10/$E369)/10)),0),1)*$H369)</f>
        <v>0</v>
      </c>
      <c r="Y369" s="147">
        <f t="shared" ref="Y369" si="9169">IF(OR($H369=0,X369=0),0,X369/$H369)</f>
        <v>0</v>
      </c>
      <c r="Z369" s="194">
        <f t="shared" ref="Z369:Z382" si="9170">IF(OR($F369="",$G369="",$H369=""),0,MIN(MAX(IF($F369&gt;AA$1,0,((($G369-$F369)-($G369-AA$1))*(10/$E369)/10)),0),1)*$H369)</f>
        <v>0</v>
      </c>
      <c r="AA369" s="147">
        <f t="shared" ref="AA369" si="9171">IF(OR($H369=0,Z369=0),0,Z369/$H369)</f>
        <v>0</v>
      </c>
      <c r="AB369" s="194">
        <f t="shared" ref="AB369:AB382" si="9172">IF(OR($F369="",$G369="",$H369=""),0,MIN(MAX(IF($F369&gt;AC$1,0,((($G369-$F369)-($G369-AC$1))*(10/$E369)/10)),0),1)*$H369)</f>
        <v>0</v>
      </c>
      <c r="AC369" s="147">
        <f t="shared" ref="AC369" si="9173">IF(OR($H369=0,AB369=0),0,AB369/$H369)</f>
        <v>0</v>
      </c>
      <c r="AD369" s="194">
        <f t="shared" ref="AD369:AD382" si="9174">IF(OR($F369="",$G369="",$H369=""),0,MIN(MAX(IF($F369&gt;AE$1,0,((($G369-$F369)-($G369-AE$1))*(10/$E369)/10)),0),1)*$H369)</f>
        <v>0</v>
      </c>
      <c r="AE369" s="147">
        <f t="shared" ref="AE369" si="9175">IF(OR($H369=0,AD369=0),0,AD369/$H369)</f>
        <v>0</v>
      </c>
      <c r="AF369" s="194">
        <f t="shared" ref="AF369:AF382" si="9176">IF(OR($F369="",$G369="",$H369=""),0,MIN(MAX(IF($F369&gt;AG$1,0,((($G369-$F369)-($G369-AG$1))*(10/$E369)/10)),0),1)*$H369)</f>
        <v>0</v>
      </c>
      <c r="AG369" s="147">
        <f t="shared" ref="AG369" si="9177">IF(OR($H369=0,AF369=0),0,AF369/$H369)</f>
        <v>0</v>
      </c>
      <c r="AH369" s="194">
        <f t="shared" ref="AH369:AH382" si="9178">IF(OR($F369="",$G369="",$H369=""),0,MIN(MAX(IF($F369&gt;AI$1,0,((($G369-$F369)-($G369-AI$1))*(10/$E369)/10)),0),1)*$H369)</f>
        <v>0</v>
      </c>
      <c r="AI369" s="147">
        <f t="shared" ref="AI369" si="9179">IF(OR($H369=0,AH369=0),0,AH369/$H369)</f>
        <v>0</v>
      </c>
      <c r="AJ369" s="194">
        <f t="shared" ref="AJ369:AJ382" si="9180">IF(OR($F369="",$G369="",$H369=""),0,MIN(MAX(IF($F369&gt;AK$1,0,((($G369-$F369)-($G369-AK$1))*(10/$E369)/10)),0),1)*$H369)</f>
        <v>0</v>
      </c>
      <c r="AK369" s="147">
        <f t="shared" ref="AK369" si="9181">IF(OR($H369=0,AJ369=0),0,AJ369/$H369)</f>
        <v>0</v>
      </c>
      <c r="AL369" s="194">
        <f t="shared" ref="AL369:AL382" si="9182">IF(OR($F369="",$G369="",$H369=""),0,MIN(MAX(IF($F369&gt;AM$1,0,((($G369-$F369)-($G369-AM$1))*(10/$E369)/10)),0),1)*$H369)</f>
        <v>0</v>
      </c>
      <c r="AM369" s="147">
        <f t="shared" ref="AM369" si="9183">IF(OR($H369=0,AL369=0),0,AL369/$H369)</f>
        <v>0</v>
      </c>
      <c r="AN369" s="194">
        <f t="shared" ref="AN369:AN382" si="9184">IF(OR($F369="",$G369="",$H369=""),0,MIN(MAX(IF($F369&gt;AO$1,0,((($G369-$F369)-($G369-AO$1))*(10/$E369)/10)),0),1)*$H369)</f>
        <v>0</v>
      </c>
      <c r="AO369" s="147">
        <f t="shared" ref="AO369" si="9185">IF(OR($H369=0,AN369=0),0,AN369/$H369)</f>
        <v>0</v>
      </c>
      <c r="AP369" s="194">
        <f t="shared" ref="AP369:AP382" si="9186">IF(OR($F369="",$G369="",$H369=""),0,MIN(MAX(IF($F369&gt;AQ$1,0,((($G369-$F369)-($G369-AQ$1))*(10/$E369)/10)),0),1)*$H369)</f>
        <v>0</v>
      </c>
      <c r="AQ369" s="147">
        <f t="shared" ref="AQ369" si="9187">IF(OR($H369=0,AP369=0),0,AP369/$H369)</f>
        <v>0</v>
      </c>
      <c r="AR369" s="194">
        <f t="shared" ref="AR369:AR382" si="9188">IF(OR($F369="",$G369="",$H369=""),0,MIN(MAX(IF($F369&gt;AS$1,0,((($G369-$F369)-($G369-AS$1))*(10/$E369)/10)),0),1)*$H369)</f>
        <v>0</v>
      </c>
      <c r="AS369" s="147">
        <f t="shared" ref="AS369" si="9189">IF(OR($H369=0,AR369=0),0,AR369/$H369)</f>
        <v>0</v>
      </c>
      <c r="AT369" s="194">
        <f t="shared" ref="AT369:AT382" si="9190">IF(OR($F369="",$G369="",$H369=""),0,MIN(MAX(IF($F369&gt;AU$1,0,((($G369-$F369)-($G369-AU$1))*(10/$E369)/10)),0),1)*$H369)</f>
        <v>14.285714285714285</v>
      </c>
      <c r="AU369" s="147">
        <f t="shared" ref="AU369" si="9191">IF(OR($H369=0,AT369=0),0,AT369/$H369)</f>
        <v>0.14285714285714285</v>
      </c>
      <c r="AV369" s="194">
        <f t="shared" ref="AV369:AV382" si="9192">IF(OR($F369="",$G369="",$H369=""),0,MIN(MAX(IF($F369&gt;AW$1,0,((($G369-$F369)-($G369-AW$1))*(10/$E369)/10)),0),1)*$H369)</f>
        <v>47.619047619047613</v>
      </c>
      <c r="AW369" s="147">
        <f t="shared" ref="AW369" si="9193">IF(OR($H369=0,AV369=0),0,AV369/$H369)</f>
        <v>0.47619047619047611</v>
      </c>
      <c r="AX369" s="194">
        <f t="shared" ref="AX369:AX382" si="9194">IF(OR($F369="",$G369="",$H369=""),0,MIN(MAX(IF($F369&gt;AY$1,0,((($G369-$F369)-($G369-AY$1))*(10/$E369)/10)),0),1)*$H369)</f>
        <v>80.952380952380949</v>
      </c>
      <c r="AY369" s="147">
        <f t="shared" ref="AY369" si="9195">IF(OR($H369=0,AX369=0),0,AX369/$H369)</f>
        <v>0.80952380952380953</v>
      </c>
      <c r="AZ369" s="194">
        <f t="shared" ref="AZ369:AZ382" si="9196">IF(OR($F369="",$G369="",$H369=""),0,MIN(MAX(IF($F369&gt;BA$1,0,((($G369-$F369)-($G369-BA$1))*(10/$E369)/10)),0),1)*$H369)</f>
        <v>100</v>
      </c>
      <c r="BA369" s="147">
        <f t="shared" ref="BA369" si="9197">IF(OR($H369=0,AZ369=0),0,AZ369/$H369)</f>
        <v>1</v>
      </c>
      <c r="BB369" s="194">
        <f t="shared" ref="BB369:BB382" si="9198">IF(OR($F369="",$G369="",$H369=""),0,MIN(MAX(IF($F369&gt;BC$1,0,((($G369-$F369)-($G369-BC$1))*(10/$E369)/10)),0),1)*$H369)</f>
        <v>100</v>
      </c>
      <c r="BC369" s="147">
        <f t="shared" ref="BC369" si="9199">IF(OR($H369=0,BB369=0),0,BB369/$H369)</f>
        <v>1</v>
      </c>
      <c r="BD369" s="194">
        <f t="shared" ref="BD369:BD382" si="9200">IF(OR($F369="",$G369="",$H369=""),0,MIN(MAX(IF($F369&gt;BE$1,0,((($G369-$F369)-($G369-BE$1))*(10/$E369)/10)),0),1)*$H369)</f>
        <v>100</v>
      </c>
      <c r="BE369" s="147">
        <f t="shared" ref="BE369" si="9201">IF(OR($H369=0,BD369=0),0,BD369/$H369)</f>
        <v>1</v>
      </c>
      <c r="BF369" s="194">
        <f t="shared" ref="BF369:BF382" si="9202">IF(OR($F369="",$G369="",$H369=""),0,MIN(MAX(IF($F369&gt;BG$1,0,((($G369-$F369)-($G369-BG$1))*(10/$E369)/10)),0),1)*$H369)</f>
        <v>100</v>
      </c>
      <c r="BG369" s="147">
        <f t="shared" ref="BG369" si="9203">IF(OR($H369=0,BF369=0),0,BF369/$H369)</f>
        <v>1</v>
      </c>
      <c r="BH369" s="194">
        <f t="shared" ref="BH369:BH382" si="9204">IF(OR($F369="",$G369="",$H369=""),0,MIN(MAX(IF($F369&gt;BI$1,0,((($G369-$F369)-($G369-BI$1))*(10/$E369)/10)),0),1)*$H369)</f>
        <v>100</v>
      </c>
      <c r="BI369" s="147">
        <f t="shared" ref="BI369" si="9205">IF(OR($H369=0,BH369=0),0,BH369/$H369)</f>
        <v>1</v>
      </c>
      <c r="BJ369" s="194">
        <f t="shared" ref="BJ369:BJ382" si="9206">IF(OR($F369="",$G369="",$H369=""),0,MIN(MAX(IF($F369&gt;BK$1,0,((($G369-$F369)-($G369-BK$1))*(10/$E369)/10)),0),1)*$H369)</f>
        <v>100</v>
      </c>
      <c r="BK369" s="147">
        <f t="shared" ref="BK369" si="9207">IF(OR($H369=0,BJ369=0),0,BJ369/$H369)</f>
        <v>1</v>
      </c>
      <c r="BL369" s="194">
        <f t="shared" ref="BL369:BL382" si="9208">IF(OR($F369="",$G369="",$H369=""),0,MIN(MAX(IF($F369&gt;BM$1,0,((($G369-$F369)-($G369-BM$1))*(10/$E369)/10)),0),1)*$H369)</f>
        <v>100</v>
      </c>
      <c r="BM369" s="147">
        <f t="shared" ref="BM369" si="9209">IF(OR($H369=0,BL369=0),0,BL369/$H369)</f>
        <v>1</v>
      </c>
      <c r="BN369" s="194">
        <f t="shared" ref="BN369:BN382" si="9210">IF(OR($F369="",$G369="",$H369=""),0,MIN(MAX(IF($F369&gt;BO$1,0,((($G369-$F369)-($G369-BO$1))*(10/$E369)/10)),0),1)*$H369)</f>
        <v>100</v>
      </c>
      <c r="BO369" s="147">
        <f t="shared" ref="BO369" si="9211">IF(OR($H369=0,BN369=0),0,BN369/$H369)</f>
        <v>1</v>
      </c>
      <c r="BP369" s="194">
        <f t="shared" ref="BP369:BP382" si="9212">IF(OR($F369="",$G369="",$H369=""),0,MIN(MAX(IF($F369&gt;BQ$1,0,((($G369-$F369)-($G369-BQ$1))*(10/$E369)/10)),0),1)*$H369)</f>
        <v>100</v>
      </c>
      <c r="BQ369" s="147">
        <f t="shared" ref="BQ369" si="9213">IF(OR($H369=0,BP369=0),0,BP369/$H369)</f>
        <v>1</v>
      </c>
      <c r="BR369" s="194">
        <f t="shared" ref="BR369:BR382" si="9214">IF(OR($F369="",$G369="",$H369=""),0,MIN(MAX(IF($F369&gt;BS$1,0,((($G369-$F369)-($G369-BS$1))*(10/$E369)/10)),0),1)*$H369)</f>
        <v>100</v>
      </c>
      <c r="BS369" s="147">
        <f t="shared" ref="BS369" si="9215">IF(OR($H369=0,BR369=0),0,BR369/$H369)</f>
        <v>1</v>
      </c>
      <c r="BT369" s="194">
        <f t="shared" ref="BT369:BT382" si="9216">IF(OR($F369="",$G369="",$H369=""),0,MIN(MAX(IF($F369&gt;BU$1,0,((($G369-$F369)-($G369-BU$1))*(10/$E369)/10)),0),1)*$H369)</f>
        <v>100</v>
      </c>
      <c r="BU369" s="147">
        <f t="shared" ref="BU369:BU382" si="9217">IF(OR($H369=0,BT369=0),0,BT369/$H369)</f>
        <v>1</v>
      </c>
      <c r="BV369" s="194">
        <f t="shared" ref="BV369:BV382" si="9218">IF(OR($F369="",$G369="",$H369=""),0,MIN(MAX(IF($F369&gt;BW$1,0,((($G369-$F369)-($G369-BW$1))*(10/$E369)/10)),0),1)*$H369)</f>
        <v>100</v>
      </c>
      <c r="BW369" s="147">
        <f t="shared" ref="BW369:BW382" si="9219">IF(OR($H369=0,BV369=0),0,BV369/$H369)</f>
        <v>1</v>
      </c>
      <c r="BX369" s="194">
        <f t="shared" ref="BX369:BX382" si="9220">IF(OR($F369="",$G369="",$H369=""),0,MIN(MAX(IF($F369&gt;BY$1,0,((($G369-$F369)-($G369-BY$1))*(10/$E369)/10)),0),1)*$H369)</f>
        <v>100</v>
      </c>
      <c r="BY369" s="147">
        <f t="shared" ref="BY369:BY382" si="9221">IF(OR($H369=0,BX369=0),0,BX369/$H369)</f>
        <v>1</v>
      </c>
      <c r="BZ369" s="194">
        <f t="shared" ref="BZ369:BZ382" si="9222">IF(OR($F369="",$G369="",$H369=""),0,MIN(MAX(IF($F369&gt;CA$1,0,((($G369-$F369)-($G369-CA$1))*(10/$E369)/10)),0),1)*$H369)</f>
        <v>100</v>
      </c>
      <c r="CA369" s="147">
        <f t="shared" ref="CA369:CA382" si="9223">IF(OR($H369=0,BZ369=0),0,BZ369/$H369)</f>
        <v>1</v>
      </c>
      <c r="CB369" s="194">
        <f t="shared" ref="CB369:CB382" si="9224">IF(OR($F369="",$G369="",$H369=""),0,MIN(MAX(IF($F369&gt;CC$1,0,((($G369-$F369)-($G369-CC$1))*(10/$E369)/10)),0),1)*$H369)</f>
        <v>100</v>
      </c>
      <c r="CC369" s="147">
        <f t="shared" ref="CC369:CC382" si="9225">IF(OR($H369=0,CB369=0),0,CB369/$H369)</f>
        <v>1</v>
      </c>
      <c r="CD369" s="194">
        <f t="shared" ref="CD369:CD382" si="9226">IF(OR($F369="",$G369="",$H369=""),0,MIN(MAX(IF($F369&gt;CE$1,0,((($G369-$F369)-($G369-CE$1))*(10/$E369)/10)),0),1)*$H369)</f>
        <v>100</v>
      </c>
      <c r="CE369" s="147">
        <f t="shared" ref="CE369:CE382" si="9227">IF(OR($H369=0,CD369=0),0,CD369/$H369)</f>
        <v>1</v>
      </c>
      <c r="CF369" s="194">
        <f t="shared" ref="CF369:CF382" si="9228">IF(OR($F369="",$G369="",$H369=""),0,MIN(MAX(IF($F369&gt;CG$1,0,((($G369-$F369)-($G369-CG$1))*(10/$E369)/10)),0),1)*$H369)</f>
        <v>100</v>
      </c>
      <c r="CG369" s="147">
        <f t="shared" ref="CG369:CG382" si="9229">IF(OR($H369=0,CF369=0),0,CF369/$H369)</f>
        <v>1</v>
      </c>
      <c r="CH369" s="194">
        <f t="shared" ref="CH369:CH382" si="9230">IF(OR($F369="",$G369="",$H369=""),0,MIN(MAX(IF($F369&gt;CI$1,0,((($G369-$F369)-($G369-CI$1))*(10/$E369)/10)),0),1)*$H369)</f>
        <v>100</v>
      </c>
      <c r="CI369" s="147">
        <f t="shared" ref="CI369:CI382" si="9231">IF(OR($H369=0,CH369=0),0,CH369/$H369)</f>
        <v>1</v>
      </c>
      <c r="CJ369" s="194">
        <f t="shared" ref="CJ369:CJ382" si="9232">IF(OR($F369="",$G369="",$H369=""),0,MIN(MAX(IF($F369&gt;CK$1,0,((($G369-$F369)-($G369-CK$1))*(10/$E369)/10)),0),1)*$H369)</f>
        <v>100</v>
      </c>
      <c r="CK369" s="147">
        <f t="shared" ref="CK369:CK382" si="9233">IF(OR($H369=0,CJ369=0),0,CJ369/$H369)</f>
        <v>1</v>
      </c>
      <c r="CL369" s="194">
        <f t="shared" ref="CL369:CL382" si="9234">IF(OR($F369="",$G369="",$H369=""),0,MIN(MAX(IF($F369&gt;CM$1,0,((($G369-$F369)-($G369-CM$1))*(10/$E369)/10)),0),1)*$H369)</f>
        <v>100</v>
      </c>
      <c r="CM369" s="147">
        <f t="shared" ref="CM369:CM382" si="9235">IF(OR($H369=0,CL369=0),0,CL369/$H369)</f>
        <v>1</v>
      </c>
    </row>
    <row r="370" spans="1:91" s="142" customFormat="1" ht="14.1" customHeight="1">
      <c r="A370" s="74">
        <f t="shared" si="8150"/>
        <v>508</v>
      </c>
      <c r="B370" s="173" t="s">
        <v>50</v>
      </c>
      <c r="C370" s="174"/>
      <c r="D370" s="140">
        <v>21</v>
      </c>
      <c r="E370" s="140">
        <v>21</v>
      </c>
      <c r="F370" s="175">
        <v>45309</v>
      </c>
      <c r="G370" s="175">
        <v>45329</v>
      </c>
      <c r="H370" s="144">
        <v>100</v>
      </c>
      <c r="I370" s="144">
        <v>100</v>
      </c>
      <c r="J370" s="145" t="s">
        <v>32</v>
      </c>
      <c r="K370" s="141">
        <f t="shared" si="9161"/>
        <v>100</v>
      </c>
      <c r="L370" s="55">
        <f t="shared" si="9162"/>
        <v>0.10096153846153846</v>
      </c>
      <c r="M370" s="147">
        <f t="shared" si="9163"/>
        <v>1</v>
      </c>
      <c r="N370" s="148">
        <f t="shared" si="9164"/>
        <v>1</v>
      </c>
      <c r="O370" s="149">
        <f t="shared" si="8959"/>
        <v>0</v>
      </c>
      <c r="P370" s="150"/>
      <c r="T370" s="194">
        <f t="shared" si="9165"/>
        <v>0</v>
      </c>
      <c r="U370" s="147">
        <f t="shared" si="9166"/>
        <v>0</v>
      </c>
      <c r="V370" s="194">
        <f t="shared" si="9167"/>
        <v>0</v>
      </c>
      <c r="W370" s="147">
        <f t="shared" si="9166"/>
        <v>0</v>
      </c>
      <c r="X370" s="194">
        <f t="shared" si="9168"/>
        <v>0</v>
      </c>
      <c r="Y370" s="147">
        <f t="shared" ref="Y370" si="9236">IF(OR($H370=0,X370=0),0,X370/$H370)</f>
        <v>0</v>
      </c>
      <c r="Z370" s="194">
        <f t="shared" si="9170"/>
        <v>0</v>
      </c>
      <c r="AA370" s="147">
        <f t="shared" ref="AA370" si="9237">IF(OR($H370=0,Z370=0),0,Z370/$H370)</f>
        <v>0</v>
      </c>
      <c r="AB370" s="194">
        <f t="shared" si="9172"/>
        <v>0</v>
      </c>
      <c r="AC370" s="147">
        <f t="shared" ref="AC370" si="9238">IF(OR($H370=0,AB370=0),0,AB370/$H370)</f>
        <v>0</v>
      </c>
      <c r="AD370" s="194">
        <f t="shared" si="9174"/>
        <v>0</v>
      </c>
      <c r="AE370" s="147">
        <f t="shared" ref="AE370" si="9239">IF(OR($H370=0,AD370=0),0,AD370/$H370)</f>
        <v>0</v>
      </c>
      <c r="AF370" s="194">
        <f t="shared" si="9176"/>
        <v>0</v>
      </c>
      <c r="AG370" s="147">
        <f t="shared" ref="AG370" si="9240">IF(OR($H370=0,AF370=0),0,AF370/$H370)</f>
        <v>0</v>
      </c>
      <c r="AH370" s="194">
        <f t="shared" si="9178"/>
        <v>0</v>
      </c>
      <c r="AI370" s="147">
        <f t="shared" ref="AI370" si="9241">IF(OR($H370=0,AH370=0),0,AH370/$H370)</f>
        <v>0</v>
      </c>
      <c r="AJ370" s="194">
        <f t="shared" si="9180"/>
        <v>0</v>
      </c>
      <c r="AK370" s="147">
        <f t="shared" ref="AK370" si="9242">IF(OR($H370=0,AJ370=0),0,AJ370/$H370)</f>
        <v>0</v>
      </c>
      <c r="AL370" s="194">
        <f t="shared" si="9182"/>
        <v>0</v>
      </c>
      <c r="AM370" s="147">
        <f t="shared" ref="AM370" si="9243">IF(OR($H370=0,AL370=0),0,AL370/$H370)</f>
        <v>0</v>
      </c>
      <c r="AN370" s="194">
        <f t="shared" si="9184"/>
        <v>0</v>
      </c>
      <c r="AO370" s="147">
        <f t="shared" ref="AO370" si="9244">IF(OR($H370=0,AN370=0),0,AN370/$H370)</f>
        <v>0</v>
      </c>
      <c r="AP370" s="194">
        <f t="shared" si="9186"/>
        <v>0</v>
      </c>
      <c r="AQ370" s="147">
        <f t="shared" ref="AQ370" si="9245">IF(OR($H370=0,AP370=0),0,AP370/$H370)</f>
        <v>0</v>
      </c>
      <c r="AR370" s="194">
        <f t="shared" si="9188"/>
        <v>0</v>
      </c>
      <c r="AS370" s="147">
        <f t="shared" ref="AS370" si="9246">IF(OR($H370=0,AR370=0),0,AR370/$H370)</f>
        <v>0</v>
      </c>
      <c r="AT370" s="194">
        <f t="shared" si="9190"/>
        <v>4.7619047619047619</v>
      </c>
      <c r="AU370" s="147">
        <f t="shared" ref="AU370" si="9247">IF(OR($H370=0,AT370=0),0,AT370/$H370)</f>
        <v>4.7619047619047616E-2</v>
      </c>
      <c r="AV370" s="194">
        <f t="shared" si="9192"/>
        <v>38.095238095238095</v>
      </c>
      <c r="AW370" s="147">
        <f t="shared" ref="AW370" si="9248">IF(OR($H370=0,AV370=0),0,AV370/$H370)</f>
        <v>0.38095238095238093</v>
      </c>
      <c r="AX370" s="194">
        <f t="shared" si="9194"/>
        <v>71.428571428571416</v>
      </c>
      <c r="AY370" s="147">
        <f t="shared" ref="AY370" si="9249">IF(OR($H370=0,AX370=0),0,AX370/$H370)</f>
        <v>0.71428571428571419</v>
      </c>
      <c r="AZ370" s="194">
        <f t="shared" si="9196"/>
        <v>100</v>
      </c>
      <c r="BA370" s="147">
        <f t="shared" ref="BA370" si="9250">IF(OR($H370=0,AZ370=0),0,AZ370/$H370)</f>
        <v>1</v>
      </c>
      <c r="BB370" s="194">
        <f t="shared" si="9198"/>
        <v>100</v>
      </c>
      <c r="BC370" s="147">
        <f t="shared" ref="BC370" si="9251">IF(OR($H370=0,BB370=0),0,BB370/$H370)</f>
        <v>1</v>
      </c>
      <c r="BD370" s="194">
        <f t="shared" si="9200"/>
        <v>100</v>
      </c>
      <c r="BE370" s="147">
        <f t="shared" ref="BE370" si="9252">IF(OR($H370=0,BD370=0),0,BD370/$H370)</f>
        <v>1</v>
      </c>
      <c r="BF370" s="194">
        <f t="shared" si="9202"/>
        <v>100</v>
      </c>
      <c r="BG370" s="147">
        <f t="shared" ref="BG370" si="9253">IF(OR($H370=0,BF370=0),0,BF370/$H370)</f>
        <v>1</v>
      </c>
      <c r="BH370" s="194">
        <f t="shared" si="9204"/>
        <v>100</v>
      </c>
      <c r="BI370" s="147">
        <f t="shared" ref="BI370" si="9254">IF(OR($H370=0,BH370=0),0,BH370/$H370)</f>
        <v>1</v>
      </c>
      <c r="BJ370" s="194">
        <f t="shared" si="9206"/>
        <v>100</v>
      </c>
      <c r="BK370" s="147">
        <f t="shared" ref="BK370" si="9255">IF(OR($H370=0,BJ370=0),0,BJ370/$H370)</f>
        <v>1</v>
      </c>
      <c r="BL370" s="194">
        <f t="shared" si="9208"/>
        <v>100</v>
      </c>
      <c r="BM370" s="147">
        <f t="shared" ref="BM370" si="9256">IF(OR($H370=0,BL370=0),0,BL370/$H370)</f>
        <v>1</v>
      </c>
      <c r="BN370" s="194">
        <f t="shared" si="9210"/>
        <v>100</v>
      </c>
      <c r="BO370" s="147">
        <f t="shared" ref="BO370" si="9257">IF(OR($H370=0,BN370=0),0,BN370/$H370)</f>
        <v>1</v>
      </c>
      <c r="BP370" s="194">
        <f t="shared" si="9212"/>
        <v>100</v>
      </c>
      <c r="BQ370" s="147">
        <f t="shared" ref="BQ370" si="9258">IF(OR($H370=0,BP370=0),0,BP370/$H370)</f>
        <v>1</v>
      </c>
      <c r="BR370" s="194">
        <f t="shared" si="9214"/>
        <v>100</v>
      </c>
      <c r="BS370" s="147">
        <f t="shared" ref="BS370" si="9259">IF(OR($H370=0,BR370=0),0,BR370/$H370)</f>
        <v>1</v>
      </c>
      <c r="BT370" s="194">
        <f t="shared" si="9216"/>
        <v>100</v>
      </c>
      <c r="BU370" s="147">
        <f t="shared" si="9217"/>
        <v>1</v>
      </c>
      <c r="BV370" s="194">
        <f t="shared" si="9218"/>
        <v>100</v>
      </c>
      <c r="BW370" s="147">
        <f t="shared" si="9219"/>
        <v>1</v>
      </c>
      <c r="BX370" s="194">
        <f t="shared" si="9220"/>
        <v>100</v>
      </c>
      <c r="BY370" s="147">
        <f t="shared" si="9221"/>
        <v>1</v>
      </c>
      <c r="BZ370" s="194">
        <f t="shared" si="9222"/>
        <v>100</v>
      </c>
      <c r="CA370" s="147">
        <f t="shared" si="9223"/>
        <v>1</v>
      </c>
      <c r="CB370" s="194">
        <f t="shared" si="9224"/>
        <v>100</v>
      </c>
      <c r="CC370" s="147">
        <f t="shared" si="9225"/>
        <v>1</v>
      </c>
      <c r="CD370" s="194">
        <f t="shared" si="9226"/>
        <v>100</v>
      </c>
      <c r="CE370" s="147">
        <f t="shared" si="9227"/>
        <v>1</v>
      </c>
      <c r="CF370" s="194">
        <f t="shared" si="9228"/>
        <v>100</v>
      </c>
      <c r="CG370" s="147">
        <f t="shared" si="9229"/>
        <v>1</v>
      </c>
      <c r="CH370" s="194">
        <f t="shared" si="9230"/>
        <v>100</v>
      </c>
      <c r="CI370" s="147">
        <f t="shared" si="9231"/>
        <v>1</v>
      </c>
      <c r="CJ370" s="194">
        <f t="shared" si="9232"/>
        <v>100</v>
      </c>
      <c r="CK370" s="147">
        <f t="shared" si="9233"/>
        <v>1</v>
      </c>
      <c r="CL370" s="194">
        <f t="shared" si="9234"/>
        <v>100</v>
      </c>
      <c r="CM370" s="147">
        <f t="shared" si="9235"/>
        <v>1</v>
      </c>
    </row>
    <row r="371" spans="1:91" s="142" customFormat="1" ht="14.1" customHeight="1">
      <c r="A371" s="74">
        <f t="shared" si="8150"/>
        <v>509</v>
      </c>
      <c r="B371" s="173" t="s">
        <v>51</v>
      </c>
      <c r="C371" s="174"/>
      <c r="D371" s="140">
        <v>21</v>
      </c>
      <c r="E371" s="140">
        <v>21</v>
      </c>
      <c r="F371" s="175">
        <v>45310</v>
      </c>
      <c r="G371" s="175">
        <v>45330</v>
      </c>
      <c r="H371" s="144">
        <v>100</v>
      </c>
      <c r="I371" s="144">
        <v>100</v>
      </c>
      <c r="J371" s="145" t="s">
        <v>32</v>
      </c>
      <c r="K371" s="141">
        <f t="shared" si="9161"/>
        <v>100</v>
      </c>
      <c r="L371" s="55">
        <f t="shared" si="9162"/>
        <v>0.10096153846153846</v>
      </c>
      <c r="M371" s="147">
        <f t="shared" si="9163"/>
        <v>1</v>
      </c>
      <c r="N371" s="148">
        <f t="shared" si="9164"/>
        <v>1</v>
      </c>
      <c r="O371" s="149">
        <f t="shared" si="8959"/>
        <v>0</v>
      </c>
      <c r="P371" s="150"/>
      <c r="T371" s="194">
        <f t="shared" si="9165"/>
        <v>0</v>
      </c>
      <c r="U371" s="147">
        <f t="shared" si="9166"/>
        <v>0</v>
      </c>
      <c r="V371" s="194">
        <f t="shared" si="9167"/>
        <v>0</v>
      </c>
      <c r="W371" s="147">
        <f t="shared" si="9166"/>
        <v>0</v>
      </c>
      <c r="X371" s="194">
        <f t="shared" si="9168"/>
        <v>0</v>
      </c>
      <c r="Y371" s="147">
        <f t="shared" ref="Y371" si="9260">IF(OR($H371=0,X371=0),0,X371/$H371)</f>
        <v>0</v>
      </c>
      <c r="Z371" s="194">
        <f t="shared" si="9170"/>
        <v>0</v>
      </c>
      <c r="AA371" s="147">
        <f t="shared" ref="AA371" si="9261">IF(OR($H371=0,Z371=0),0,Z371/$H371)</f>
        <v>0</v>
      </c>
      <c r="AB371" s="194">
        <f t="shared" si="9172"/>
        <v>0</v>
      </c>
      <c r="AC371" s="147">
        <f t="shared" ref="AC371" si="9262">IF(OR($H371=0,AB371=0),0,AB371/$H371)</f>
        <v>0</v>
      </c>
      <c r="AD371" s="194">
        <f t="shared" si="9174"/>
        <v>0</v>
      </c>
      <c r="AE371" s="147">
        <f t="shared" ref="AE371" si="9263">IF(OR($H371=0,AD371=0),0,AD371/$H371)</f>
        <v>0</v>
      </c>
      <c r="AF371" s="194">
        <f t="shared" si="9176"/>
        <v>0</v>
      </c>
      <c r="AG371" s="147">
        <f t="shared" ref="AG371" si="9264">IF(OR($H371=0,AF371=0),0,AF371/$H371)</f>
        <v>0</v>
      </c>
      <c r="AH371" s="194">
        <f t="shared" si="9178"/>
        <v>0</v>
      </c>
      <c r="AI371" s="147">
        <f t="shared" ref="AI371" si="9265">IF(OR($H371=0,AH371=0),0,AH371/$H371)</f>
        <v>0</v>
      </c>
      <c r="AJ371" s="194">
        <f t="shared" si="9180"/>
        <v>0</v>
      </c>
      <c r="AK371" s="147">
        <f t="shared" ref="AK371" si="9266">IF(OR($H371=0,AJ371=0),0,AJ371/$H371)</f>
        <v>0</v>
      </c>
      <c r="AL371" s="194">
        <f t="shared" si="9182"/>
        <v>0</v>
      </c>
      <c r="AM371" s="147">
        <f t="shared" ref="AM371" si="9267">IF(OR($H371=0,AL371=0),0,AL371/$H371)</f>
        <v>0</v>
      </c>
      <c r="AN371" s="194">
        <f t="shared" si="9184"/>
        <v>0</v>
      </c>
      <c r="AO371" s="147">
        <f t="shared" ref="AO371" si="9268">IF(OR($H371=0,AN371=0),0,AN371/$H371)</f>
        <v>0</v>
      </c>
      <c r="AP371" s="194">
        <f t="shared" si="9186"/>
        <v>0</v>
      </c>
      <c r="AQ371" s="147">
        <f t="shared" ref="AQ371" si="9269">IF(OR($H371=0,AP371=0),0,AP371/$H371)</f>
        <v>0</v>
      </c>
      <c r="AR371" s="194">
        <f t="shared" si="9188"/>
        <v>0</v>
      </c>
      <c r="AS371" s="147">
        <f t="shared" ref="AS371" si="9270">IF(OR($H371=0,AR371=0),0,AR371/$H371)</f>
        <v>0</v>
      </c>
      <c r="AT371" s="194">
        <f t="shared" si="9190"/>
        <v>0</v>
      </c>
      <c r="AU371" s="147">
        <f t="shared" ref="AU371" si="9271">IF(OR($H371=0,AT371=0),0,AT371/$H371)</f>
        <v>0</v>
      </c>
      <c r="AV371" s="194">
        <f t="shared" si="9192"/>
        <v>33.333333333333329</v>
      </c>
      <c r="AW371" s="147">
        <f t="shared" ref="AW371" si="9272">IF(OR($H371=0,AV371=0),0,AV371/$H371)</f>
        <v>0.33333333333333326</v>
      </c>
      <c r="AX371" s="194">
        <f t="shared" si="9194"/>
        <v>66.666666666666657</v>
      </c>
      <c r="AY371" s="147">
        <f t="shared" ref="AY371" si="9273">IF(OR($H371=0,AX371=0),0,AX371/$H371)</f>
        <v>0.66666666666666652</v>
      </c>
      <c r="AZ371" s="194">
        <f t="shared" si="9196"/>
        <v>100</v>
      </c>
      <c r="BA371" s="147">
        <f t="shared" ref="BA371" si="9274">IF(OR($H371=0,AZ371=0),0,AZ371/$H371)</f>
        <v>1</v>
      </c>
      <c r="BB371" s="194">
        <f t="shared" si="9198"/>
        <v>100</v>
      </c>
      <c r="BC371" s="147">
        <f t="shared" ref="BC371" si="9275">IF(OR($H371=0,BB371=0),0,BB371/$H371)</f>
        <v>1</v>
      </c>
      <c r="BD371" s="194">
        <f t="shared" si="9200"/>
        <v>100</v>
      </c>
      <c r="BE371" s="147">
        <f t="shared" ref="BE371" si="9276">IF(OR($H371=0,BD371=0),0,BD371/$H371)</f>
        <v>1</v>
      </c>
      <c r="BF371" s="194">
        <f t="shared" si="9202"/>
        <v>100</v>
      </c>
      <c r="BG371" s="147">
        <f t="shared" ref="BG371" si="9277">IF(OR($H371=0,BF371=0),0,BF371/$H371)</f>
        <v>1</v>
      </c>
      <c r="BH371" s="194">
        <f t="shared" si="9204"/>
        <v>100</v>
      </c>
      <c r="BI371" s="147">
        <f t="shared" ref="BI371" si="9278">IF(OR($H371=0,BH371=0),0,BH371/$H371)</f>
        <v>1</v>
      </c>
      <c r="BJ371" s="194">
        <f t="shared" si="9206"/>
        <v>100</v>
      </c>
      <c r="BK371" s="147">
        <f t="shared" ref="BK371" si="9279">IF(OR($H371=0,BJ371=0),0,BJ371/$H371)</f>
        <v>1</v>
      </c>
      <c r="BL371" s="194">
        <f t="shared" si="9208"/>
        <v>100</v>
      </c>
      <c r="BM371" s="147">
        <f t="shared" ref="BM371" si="9280">IF(OR($H371=0,BL371=0),0,BL371/$H371)</f>
        <v>1</v>
      </c>
      <c r="BN371" s="194">
        <f t="shared" si="9210"/>
        <v>100</v>
      </c>
      <c r="BO371" s="147">
        <f t="shared" ref="BO371" si="9281">IF(OR($H371=0,BN371=0),0,BN371/$H371)</f>
        <v>1</v>
      </c>
      <c r="BP371" s="194">
        <f t="shared" si="9212"/>
        <v>100</v>
      </c>
      <c r="BQ371" s="147">
        <f t="shared" ref="BQ371" si="9282">IF(OR($H371=0,BP371=0),0,BP371/$H371)</f>
        <v>1</v>
      </c>
      <c r="BR371" s="194">
        <f t="shared" si="9214"/>
        <v>100</v>
      </c>
      <c r="BS371" s="147">
        <f t="shared" ref="BS371" si="9283">IF(OR($H371=0,BR371=0),0,BR371/$H371)</f>
        <v>1</v>
      </c>
      <c r="BT371" s="194">
        <f t="shared" si="9216"/>
        <v>100</v>
      </c>
      <c r="BU371" s="147">
        <f t="shared" si="9217"/>
        <v>1</v>
      </c>
      <c r="BV371" s="194">
        <f t="shared" si="9218"/>
        <v>100</v>
      </c>
      <c r="BW371" s="147">
        <f t="shared" si="9219"/>
        <v>1</v>
      </c>
      <c r="BX371" s="194">
        <f t="shared" si="9220"/>
        <v>100</v>
      </c>
      <c r="BY371" s="147">
        <f t="shared" si="9221"/>
        <v>1</v>
      </c>
      <c r="BZ371" s="194">
        <f t="shared" si="9222"/>
        <v>100</v>
      </c>
      <c r="CA371" s="147">
        <f t="shared" si="9223"/>
        <v>1</v>
      </c>
      <c r="CB371" s="194">
        <f t="shared" si="9224"/>
        <v>100</v>
      </c>
      <c r="CC371" s="147">
        <f t="shared" si="9225"/>
        <v>1</v>
      </c>
      <c r="CD371" s="194">
        <f t="shared" si="9226"/>
        <v>100</v>
      </c>
      <c r="CE371" s="147">
        <f t="shared" si="9227"/>
        <v>1</v>
      </c>
      <c r="CF371" s="194">
        <f t="shared" si="9228"/>
        <v>100</v>
      </c>
      <c r="CG371" s="147">
        <f t="shared" si="9229"/>
        <v>1</v>
      </c>
      <c r="CH371" s="194">
        <f t="shared" si="9230"/>
        <v>100</v>
      </c>
      <c r="CI371" s="147">
        <f t="shared" si="9231"/>
        <v>1</v>
      </c>
      <c r="CJ371" s="194">
        <f t="shared" si="9232"/>
        <v>100</v>
      </c>
      <c r="CK371" s="147">
        <f t="shared" si="9233"/>
        <v>1</v>
      </c>
      <c r="CL371" s="194">
        <f t="shared" si="9234"/>
        <v>100</v>
      </c>
      <c r="CM371" s="147">
        <f t="shared" si="9235"/>
        <v>1</v>
      </c>
    </row>
    <row r="372" spans="1:91" s="142" customFormat="1" ht="14.1" customHeight="1">
      <c r="A372" s="74">
        <f t="shared" si="8150"/>
        <v>510</v>
      </c>
      <c r="B372" s="173" t="s">
        <v>52</v>
      </c>
      <c r="C372" s="174"/>
      <c r="D372" s="140">
        <v>20</v>
      </c>
      <c r="E372" s="140">
        <v>20</v>
      </c>
      <c r="F372" s="175">
        <v>45313</v>
      </c>
      <c r="G372" s="175">
        <v>45332</v>
      </c>
      <c r="H372" s="144">
        <v>100</v>
      </c>
      <c r="I372" s="144">
        <v>100</v>
      </c>
      <c r="J372" s="145" t="s">
        <v>32</v>
      </c>
      <c r="K372" s="141">
        <f t="shared" si="9161"/>
        <v>100</v>
      </c>
      <c r="L372" s="55">
        <f t="shared" si="9162"/>
        <v>9.6153846153846159E-2</v>
      </c>
      <c r="M372" s="147">
        <f t="shared" si="9163"/>
        <v>1</v>
      </c>
      <c r="N372" s="148">
        <f t="shared" si="9164"/>
        <v>1</v>
      </c>
      <c r="O372" s="149">
        <f t="shared" si="8959"/>
        <v>0</v>
      </c>
      <c r="P372" s="150"/>
      <c r="T372" s="194">
        <f t="shared" si="9165"/>
        <v>0</v>
      </c>
      <c r="U372" s="147">
        <f t="shared" si="9166"/>
        <v>0</v>
      </c>
      <c r="V372" s="194">
        <f t="shared" si="9167"/>
        <v>0</v>
      </c>
      <c r="W372" s="147">
        <f t="shared" si="9166"/>
        <v>0</v>
      </c>
      <c r="X372" s="194">
        <f t="shared" si="9168"/>
        <v>0</v>
      </c>
      <c r="Y372" s="147">
        <f t="shared" ref="Y372" si="9284">IF(OR($H372=0,X372=0),0,X372/$H372)</f>
        <v>0</v>
      </c>
      <c r="Z372" s="194">
        <f t="shared" si="9170"/>
        <v>0</v>
      </c>
      <c r="AA372" s="147">
        <f t="shared" ref="AA372" si="9285">IF(OR($H372=0,Z372=0),0,Z372/$H372)</f>
        <v>0</v>
      </c>
      <c r="AB372" s="194">
        <f t="shared" si="9172"/>
        <v>0</v>
      </c>
      <c r="AC372" s="147">
        <f t="shared" ref="AC372" si="9286">IF(OR($H372=0,AB372=0),0,AB372/$H372)</f>
        <v>0</v>
      </c>
      <c r="AD372" s="194">
        <f t="shared" si="9174"/>
        <v>0</v>
      </c>
      <c r="AE372" s="147">
        <f t="shared" ref="AE372" si="9287">IF(OR($H372=0,AD372=0),0,AD372/$H372)</f>
        <v>0</v>
      </c>
      <c r="AF372" s="194">
        <f t="shared" si="9176"/>
        <v>0</v>
      </c>
      <c r="AG372" s="147">
        <f t="shared" ref="AG372" si="9288">IF(OR($H372=0,AF372=0),0,AF372/$H372)</f>
        <v>0</v>
      </c>
      <c r="AH372" s="194">
        <f t="shared" si="9178"/>
        <v>0</v>
      </c>
      <c r="AI372" s="147">
        <f t="shared" ref="AI372" si="9289">IF(OR($H372=0,AH372=0),0,AH372/$H372)</f>
        <v>0</v>
      </c>
      <c r="AJ372" s="194">
        <f t="shared" si="9180"/>
        <v>0</v>
      </c>
      <c r="AK372" s="147">
        <f t="shared" ref="AK372" si="9290">IF(OR($H372=0,AJ372=0),0,AJ372/$H372)</f>
        <v>0</v>
      </c>
      <c r="AL372" s="194">
        <f t="shared" si="9182"/>
        <v>0</v>
      </c>
      <c r="AM372" s="147">
        <f t="shared" ref="AM372" si="9291">IF(OR($H372=0,AL372=0),0,AL372/$H372)</f>
        <v>0</v>
      </c>
      <c r="AN372" s="194">
        <f t="shared" si="9184"/>
        <v>0</v>
      </c>
      <c r="AO372" s="147">
        <f t="shared" ref="AO372" si="9292">IF(OR($H372=0,AN372=0),0,AN372/$H372)</f>
        <v>0</v>
      </c>
      <c r="AP372" s="194">
        <f t="shared" si="9186"/>
        <v>0</v>
      </c>
      <c r="AQ372" s="147">
        <f t="shared" ref="AQ372" si="9293">IF(OR($H372=0,AP372=0),0,AP372/$H372)</f>
        <v>0</v>
      </c>
      <c r="AR372" s="194">
        <f t="shared" si="9188"/>
        <v>0</v>
      </c>
      <c r="AS372" s="147">
        <f t="shared" ref="AS372" si="9294">IF(OR($H372=0,AR372=0),0,AR372/$H372)</f>
        <v>0</v>
      </c>
      <c r="AT372" s="194">
        <f t="shared" si="9190"/>
        <v>0</v>
      </c>
      <c r="AU372" s="147">
        <f t="shared" ref="AU372" si="9295">IF(OR($H372=0,AT372=0),0,AT372/$H372)</f>
        <v>0</v>
      </c>
      <c r="AV372" s="194">
        <f t="shared" si="9192"/>
        <v>20</v>
      </c>
      <c r="AW372" s="147">
        <f t="shared" ref="AW372" si="9296">IF(OR($H372=0,AV372=0),0,AV372/$H372)</f>
        <v>0.2</v>
      </c>
      <c r="AX372" s="194">
        <f t="shared" si="9194"/>
        <v>55.000000000000007</v>
      </c>
      <c r="AY372" s="147">
        <f t="shared" ref="AY372" si="9297">IF(OR($H372=0,AX372=0),0,AX372/$H372)</f>
        <v>0.55000000000000004</v>
      </c>
      <c r="AZ372" s="194">
        <f t="shared" si="9196"/>
        <v>90</v>
      </c>
      <c r="BA372" s="147">
        <f t="shared" ref="BA372" si="9298">IF(OR($H372=0,AZ372=0),0,AZ372/$H372)</f>
        <v>0.9</v>
      </c>
      <c r="BB372" s="194">
        <f t="shared" si="9198"/>
        <v>100</v>
      </c>
      <c r="BC372" s="147">
        <f t="shared" ref="BC372" si="9299">IF(OR($H372=0,BB372=0),0,BB372/$H372)</f>
        <v>1</v>
      </c>
      <c r="BD372" s="194">
        <f t="shared" si="9200"/>
        <v>100</v>
      </c>
      <c r="BE372" s="147">
        <f t="shared" ref="BE372" si="9300">IF(OR($H372=0,BD372=0),0,BD372/$H372)</f>
        <v>1</v>
      </c>
      <c r="BF372" s="194">
        <f t="shared" si="9202"/>
        <v>100</v>
      </c>
      <c r="BG372" s="147">
        <f t="shared" ref="BG372" si="9301">IF(OR($H372=0,BF372=0),0,BF372/$H372)</f>
        <v>1</v>
      </c>
      <c r="BH372" s="194">
        <f t="shared" si="9204"/>
        <v>100</v>
      </c>
      <c r="BI372" s="147">
        <f t="shared" ref="BI372" si="9302">IF(OR($H372=0,BH372=0),0,BH372/$H372)</f>
        <v>1</v>
      </c>
      <c r="BJ372" s="194">
        <f t="shared" si="9206"/>
        <v>100</v>
      </c>
      <c r="BK372" s="147">
        <f t="shared" ref="BK372" si="9303">IF(OR($H372=0,BJ372=0),0,BJ372/$H372)</f>
        <v>1</v>
      </c>
      <c r="BL372" s="194">
        <f t="shared" si="9208"/>
        <v>100</v>
      </c>
      <c r="BM372" s="147">
        <f t="shared" ref="BM372" si="9304">IF(OR($H372=0,BL372=0),0,BL372/$H372)</f>
        <v>1</v>
      </c>
      <c r="BN372" s="194">
        <f t="shared" si="9210"/>
        <v>100</v>
      </c>
      <c r="BO372" s="147">
        <f t="shared" ref="BO372" si="9305">IF(OR($H372=0,BN372=0),0,BN372/$H372)</f>
        <v>1</v>
      </c>
      <c r="BP372" s="194">
        <f t="shared" si="9212"/>
        <v>100</v>
      </c>
      <c r="BQ372" s="147">
        <f t="shared" ref="BQ372" si="9306">IF(OR($H372=0,BP372=0),0,BP372/$H372)</f>
        <v>1</v>
      </c>
      <c r="BR372" s="194">
        <f t="shared" si="9214"/>
        <v>100</v>
      </c>
      <c r="BS372" s="147">
        <f t="shared" ref="BS372" si="9307">IF(OR($H372=0,BR372=0),0,BR372/$H372)</f>
        <v>1</v>
      </c>
      <c r="BT372" s="194">
        <f t="shared" si="9216"/>
        <v>100</v>
      </c>
      <c r="BU372" s="147">
        <f t="shared" si="9217"/>
        <v>1</v>
      </c>
      <c r="BV372" s="194">
        <f t="shared" si="9218"/>
        <v>100</v>
      </c>
      <c r="BW372" s="147">
        <f t="shared" si="9219"/>
        <v>1</v>
      </c>
      <c r="BX372" s="194">
        <f t="shared" si="9220"/>
        <v>100</v>
      </c>
      <c r="BY372" s="147">
        <f t="shared" si="9221"/>
        <v>1</v>
      </c>
      <c r="BZ372" s="194">
        <f t="shared" si="9222"/>
        <v>100</v>
      </c>
      <c r="CA372" s="147">
        <f t="shared" si="9223"/>
        <v>1</v>
      </c>
      <c r="CB372" s="194">
        <f t="shared" si="9224"/>
        <v>100</v>
      </c>
      <c r="CC372" s="147">
        <f t="shared" si="9225"/>
        <v>1</v>
      </c>
      <c r="CD372" s="194">
        <f t="shared" si="9226"/>
        <v>100</v>
      </c>
      <c r="CE372" s="147">
        <f t="shared" si="9227"/>
        <v>1</v>
      </c>
      <c r="CF372" s="194">
        <f t="shared" si="9228"/>
        <v>100</v>
      </c>
      <c r="CG372" s="147">
        <f t="shared" si="9229"/>
        <v>1</v>
      </c>
      <c r="CH372" s="194">
        <f t="shared" si="9230"/>
        <v>100</v>
      </c>
      <c r="CI372" s="147">
        <f t="shared" si="9231"/>
        <v>1</v>
      </c>
      <c r="CJ372" s="194">
        <f t="shared" si="9232"/>
        <v>100</v>
      </c>
      <c r="CK372" s="147">
        <f t="shared" si="9233"/>
        <v>1</v>
      </c>
      <c r="CL372" s="194">
        <f t="shared" si="9234"/>
        <v>100</v>
      </c>
      <c r="CM372" s="147">
        <f t="shared" si="9235"/>
        <v>1</v>
      </c>
    </row>
    <row r="373" spans="1:91" s="142" customFormat="1" ht="14.1" customHeight="1">
      <c r="A373" s="74">
        <f t="shared" si="8150"/>
        <v>511</v>
      </c>
      <c r="B373" s="173" t="s">
        <v>53</v>
      </c>
      <c r="C373" s="174"/>
      <c r="D373" s="140">
        <v>21</v>
      </c>
      <c r="E373" s="140">
        <v>21</v>
      </c>
      <c r="F373" s="175">
        <v>45316</v>
      </c>
      <c r="G373" s="175">
        <v>45336</v>
      </c>
      <c r="H373" s="144">
        <v>100</v>
      </c>
      <c r="I373" s="144">
        <v>100</v>
      </c>
      <c r="J373" s="145" t="s">
        <v>32</v>
      </c>
      <c r="K373" s="141">
        <f t="shared" si="9161"/>
        <v>100</v>
      </c>
      <c r="L373" s="55">
        <f t="shared" si="9162"/>
        <v>0.10096153846153846</v>
      </c>
      <c r="M373" s="147">
        <f t="shared" si="9163"/>
        <v>1</v>
      </c>
      <c r="N373" s="148">
        <f t="shared" si="9164"/>
        <v>1</v>
      </c>
      <c r="O373" s="149">
        <f t="shared" si="8959"/>
        <v>0</v>
      </c>
      <c r="P373" s="150"/>
      <c r="T373" s="194">
        <f t="shared" si="9165"/>
        <v>0</v>
      </c>
      <c r="U373" s="147">
        <f t="shared" si="9166"/>
        <v>0</v>
      </c>
      <c r="V373" s="194">
        <f t="shared" si="9167"/>
        <v>0</v>
      </c>
      <c r="W373" s="147">
        <f t="shared" si="9166"/>
        <v>0</v>
      </c>
      <c r="X373" s="194">
        <f t="shared" si="9168"/>
        <v>0</v>
      </c>
      <c r="Y373" s="147">
        <f t="shared" ref="Y373" si="9308">IF(OR($H373=0,X373=0),0,X373/$H373)</f>
        <v>0</v>
      </c>
      <c r="Z373" s="194">
        <f t="shared" si="9170"/>
        <v>0</v>
      </c>
      <c r="AA373" s="147">
        <f t="shared" ref="AA373" si="9309">IF(OR($H373=0,Z373=0),0,Z373/$H373)</f>
        <v>0</v>
      </c>
      <c r="AB373" s="194">
        <f t="shared" si="9172"/>
        <v>0</v>
      </c>
      <c r="AC373" s="147">
        <f t="shared" ref="AC373" si="9310">IF(OR($H373=0,AB373=0),0,AB373/$H373)</f>
        <v>0</v>
      </c>
      <c r="AD373" s="194">
        <f t="shared" si="9174"/>
        <v>0</v>
      </c>
      <c r="AE373" s="147">
        <f t="shared" ref="AE373" si="9311">IF(OR($H373=0,AD373=0),0,AD373/$H373)</f>
        <v>0</v>
      </c>
      <c r="AF373" s="194">
        <f t="shared" si="9176"/>
        <v>0</v>
      </c>
      <c r="AG373" s="147">
        <f t="shared" ref="AG373" si="9312">IF(OR($H373=0,AF373=0),0,AF373/$H373)</f>
        <v>0</v>
      </c>
      <c r="AH373" s="194">
        <f t="shared" si="9178"/>
        <v>0</v>
      </c>
      <c r="AI373" s="147">
        <f t="shared" ref="AI373" si="9313">IF(OR($H373=0,AH373=0),0,AH373/$H373)</f>
        <v>0</v>
      </c>
      <c r="AJ373" s="194">
        <f t="shared" si="9180"/>
        <v>0</v>
      </c>
      <c r="AK373" s="147">
        <f t="shared" ref="AK373" si="9314">IF(OR($H373=0,AJ373=0),0,AJ373/$H373)</f>
        <v>0</v>
      </c>
      <c r="AL373" s="194">
        <f t="shared" si="9182"/>
        <v>0</v>
      </c>
      <c r="AM373" s="147">
        <f t="shared" ref="AM373" si="9315">IF(OR($H373=0,AL373=0),0,AL373/$H373)</f>
        <v>0</v>
      </c>
      <c r="AN373" s="194">
        <f t="shared" si="9184"/>
        <v>0</v>
      </c>
      <c r="AO373" s="147">
        <f t="shared" ref="AO373" si="9316">IF(OR($H373=0,AN373=0),0,AN373/$H373)</f>
        <v>0</v>
      </c>
      <c r="AP373" s="194">
        <f t="shared" si="9186"/>
        <v>0</v>
      </c>
      <c r="AQ373" s="147">
        <f t="shared" ref="AQ373" si="9317">IF(OR($H373=0,AP373=0),0,AP373/$H373)</f>
        <v>0</v>
      </c>
      <c r="AR373" s="194">
        <f t="shared" si="9188"/>
        <v>0</v>
      </c>
      <c r="AS373" s="147">
        <f t="shared" ref="AS373" si="9318">IF(OR($H373=0,AR373=0),0,AR373/$H373)</f>
        <v>0</v>
      </c>
      <c r="AT373" s="194">
        <f t="shared" si="9190"/>
        <v>0</v>
      </c>
      <c r="AU373" s="147">
        <f t="shared" ref="AU373" si="9319">IF(OR($H373=0,AT373=0),0,AT373/$H373)</f>
        <v>0</v>
      </c>
      <c r="AV373" s="194">
        <f t="shared" si="9192"/>
        <v>4.7619047619047619</v>
      </c>
      <c r="AW373" s="147">
        <f t="shared" ref="AW373" si="9320">IF(OR($H373=0,AV373=0),0,AV373/$H373)</f>
        <v>4.7619047619047616E-2</v>
      </c>
      <c r="AX373" s="194">
        <f t="shared" si="9194"/>
        <v>38.095238095238095</v>
      </c>
      <c r="AY373" s="147">
        <f t="shared" ref="AY373" si="9321">IF(OR($H373=0,AX373=0),0,AX373/$H373)</f>
        <v>0.38095238095238093</v>
      </c>
      <c r="AZ373" s="194">
        <f t="shared" si="9196"/>
        <v>71.428571428571416</v>
      </c>
      <c r="BA373" s="147">
        <f t="shared" ref="BA373" si="9322">IF(OR($H373=0,AZ373=0),0,AZ373/$H373)</f>
        <v>0.71428571428571419</v>
      </c>
      <c r="BB373" s="194">
        <f t="shared" si="9198"/>
        <v>100</v>
      </c>
      <c r="BC373" s="147">
        <f t="shared" ref="BC373" si="9323">IF(OR($H373=0,BB373=0),0,BB373/$H373)</f>
        <v>1</v>
      </c>
      <c r="BD373" s="194">
        <f t="shared" si="9200"/>
        <v>100</v>
      </c>
      <c r="BE373" s="147">
        <f t="shared" ref="BE373" si="9324">IF(OR($H373=0,BD373=0),0,BD373/$H373)</f>
        <v>1</v>
      </c>
      <c r="BF373" s="194">
        <f t="shared" si="9202"/>
        <v>100</v>
      </c>
      <c r="BG373" s="147">
        <f t="shared" ref="BG373" si="9325">IF(OR($H373=0,BF373=0),0,BF373/$H373)</f>
        <v>1</v>
      </c>
      <c r="BH373" s="194">
        <f t="shared" si="9204"/>
        <v>100</v>
      </c>
      <c r="BI373" s="147">
        <f t="shared" ref="BI373" si="9326">IF(OR($H373=0,BH373=0),0,BH373/$H373)</f>
        <v>1</v>
      </c>
      <c r="BJ373" s="194">
        <f t="shared" si="9206"/>
        <v>100</v>
      </c>
      <c r="BK373" s="147">
        <f t="shared" ref="BK373" si="9327">IF(OR($H373=0,BJ373=0),0,BJ373/$H373)</f>
        <v>1</v>
      </c>
      <c r="BL373" s="194">
        <f t="shared" si="9208"/>
        <v>100</v>
      </c>
      <c r="BM373" s="147">
        <f t="shared" ref="BM373" si="9328">IF(OR($H373=0,BL373=0),0,BL373/$H373)</f>
        <v>1</v>
      </c>
      <c r="BN373" s="194">
        <f t="shared" si="9210"/>
        <v>100</v>
      </c>
      <c r="BO373" s="147">
        <f t="shared" ref="BO373" si="9329">IF(OR($H373=0,BN373=0),0,BN373/$H373)</f>
        <v>1</v>
      </c>
      <c r="BP373" s="194">
        <f t="shared" si="9212"/>
        <v>100</v>
      </c>
      <c r="BQ373" s="147">
        <f t="shared" ref="BQ373" si="9330">IF(OR($H373=0,BP373=0),0,BP373/$H373)</f>
        <v>1</v>
      </c>
      <c r="BR373" s="194">
        <f t="shared" si="9214"/>
        <v>100</v>
      </c>
      <c r="BS373" s="147">
        <f t="shared" ref="BS373" si="9331">IF(OR($H373=0,BR373=0),0,BR373/$H373)</f>
        <v>1</v>
      </c>
      <c r="BT373" s="194">
        <f t="shared" si="9216"/>
        <v>100</v>
      </c>
      <c r="BU373" s="147">
        <f t="shared" si="9217"/>
        <v>1</v>
      </c>
      <c r="BV373" s="194">
        <f t="shared" si="9218"/>
        <v>100</v>
      </c>
      <c r="BW373" s="147">
        <f t="shared" si="9219"/>
        <v>1</v>
      </c>
      <c r="BX373" s="194">
        <f t="shared" si="9220"/>
        <v>100</v>
      </c>
      <c r="BY373" s="147">
        <f t="shared" si="9221"/>
        <v>1</v>
      </c>
      <c r="BZ373" s="194">
        <f t="shared" si="9222"/>
        <v>100</v>
      </c>
      <c r="CA373" s="147">
        <f t="shared" si="9223"/>
        <v>1</v>
      </c>
      <c r="CB373" s="194">
        <f t="shared" si="9224"/>
        <v>100</v>
      </c>
      <c r="CC373" s="147">
        <f t="shared" si="9225"/>
        <v>1</v>
      </c>
      <c r="CD373" s="194">
        <f t="shared" si="9226"/>
        <v>100</v>
      </c>
      <c r="CE373" s="147">
        <f t="shared" si="9227"/>
        <v>1</v>
      </c>
      <c r="CF373" s="194">
        <f t="shared" si="9228"/>
        <v>100</v>
      </c>
      <c r="CG373" s="147">
        <f t="shared" si="9229"/>
        <v>1</v>
      </c>
      <c r="CH373" s="194">
        <f t="shared" si="9230"/>
        <v>100</v>
      </c>
      <c r="CI373" s="147">
        <f t="shared" si="9231"/>
        <v>1</v>
      </c>
      <c r="CJ373" s="194">
        <f t="shared" si="9232"/>
        <v>100</v>
      </c>
      <c r="CK373" s="147">
        <f t="shared" si="9233"/>
        <v>1</v>
      </c>
      <c r="CL373" s="194">
        <f t="shared" si="9234"/>
        <v>100</v>
      </c>
      <c r="CM373" s="147">
        <f t="shared" si="9235"/>
        <v>1</v>
      </c>
    </row>
    <row r="374" spans="1:91" s="142" customFormat="1" ht="14.1" customHeight="1">
      <c r="A374" s="74">
        <f t="shared" si="8150"/>
        <v>512</v>
      </c>
      <c r="B374" s="173" t="s">
        <v>54</v>
      </c>
      <c r="C374" s="174"/>
      <c r="D374" s="140">
        <v>20</v>
      </c>
      <c r="E374" s="140">
        <v>20</v>
      </c>
      <c r="F374" s="175">
        <v>45320</v>
      </c>
      <c r="G374" s="175">
        <v>45339</v>
      </c>
      <c r="H374" s="144">
        <v>100</v>
      </c>
      <c r="I374" s="144">
        <v>100</v>
      </c>
      <c r="J374" s="145" t="s">
        <v>32</v>
      </c>
      <c r="K374" s="141">
        <f t="shared" si="9161"/>
        <v>100</v>
      </c>
      <c r="L374" s="55">
        <f t="shared" si="9162"/>
        <v>9.6153846153846159E-2</v>
      </c>
      <c r="M374" s="147">
        <f t="shared" si="9163"/>
        <v>1</v>
      </c>
      <c r="N374" s="148">
        <f t="shared" si="9164"/>
        <v>1</v>
      </c>
      <c r="O374" s="149">
        <f t="shared" si="8959"/>
        <v>0</v>
      </c>
      <c r="P374" s="150"/>
      <c r="T374" s="194">
        <f t="shared" si="9165"/>
        <v>0</v>
      </c>
      <c r="U374" s="147">
        <f t="shared" si="9166"/>
        <v>0</v>
      </c>
      <c r="V374" s="194">
        <f t="shared" si="9167"/>
        <v>0</v>
      </c>
      <c r="W374" s="147">
        <f t="shared" si="9166"/>
        <v>0</v>
      </c>
      <c r="X374" s="194">
        <f t="shared" si="9168"/>
        <v>0</v>
      </c>
      <c r="Y374" s="147">
        <f t="shared" ref="Y374" si="9332">IF(OR($H374=0,X374=0),0,X374/$H374)</f>
        <v>0</v>
      </c>
      <c r="Z374" s="194">
        <f t="shared" si="9170"/>
        <v>0</v>
      </c>
      <c r="AA374" s="147">
        <f t="shared" ref="AA374" si="9333">IF(OR($H374=0,Z374=0),0,Z374/$H374)</f>
        <v>0</v>
      </c>
      <c r="AB374" s="194">
        <f t="shared" si="9172"/>
        <v>0</v>
      </c>
      <c r="AC374" s="147">
        <f t="shared" ref="AC374" si="9334">IF(OR($H374=0,AB374=0),0,AB374/$H374)</f>
        <v>0</v>
      </c>
      <c r="AD374" s="194">
        <f t="shared" si="9174"/>
        <v>0</v>
      </c>
      <c r="AE374" s="147">
        <f t="shared" ref="AE374" si="9335">IF(OR($H374=0,AD374=0),0,AD374/$H374)</f>
        <v>0</v>
      </c>
      <c r="AF374" s="194">
        <f t="shared" si="9176"/>
        <v>0</v>
      </c>
      <c r="AG374" s="147">
        <f t="shared" ref="AG374" si="9336">IF(OR($H374=0,AF374=0),0,AF374/$H374)</f>
        <v>0</v>
      </c>
      <c r="AH374" s="194">
        <f t="shared" si="9178"/>
        <v>0</v>
      </c>
      <c r="AI374" s="147">
        <f t="shared" ref="AI374" si="9337">IF(OR($H374=0,AH374=0),0,AH374/$H374)</f>
        <v>0</v>
      </c>
      <c r="AJ374" s="194">
        <f t="shared" si="9180"/>
        <v>0</v>
      </c>
      <c r="AK374" s="147">
        <f t="shared" ref="AK374" si="9338">IF(OR($H374=0,AJ374=0),0,AJ374/$H374)</f>
        <v>0</v>
      </c>
      <c r="AL374" s="194">
        <f t="shared" si="9182"/>
        <v>0</v>
      </c>
      <c r="AM374" s="147">
        <f t="shared" ref="AM374" si="9339">IF(OR($H374=0,AL374=0),0,AL374/$H374)</f>
        <v>0</v>
      </c>
      <c r="AN374" s="194">
        <f t="shared" si="9184"/>
        <v>0</v>
      </c>
      <c r="AO374" s="147">
        <f t="shared" ref="AO374" si="9340">IF(OR($H374=0,AN374=0),0,AN374/$H374)</f>
        <v>0</v>
      </c>
      <c r="AP374" s="194">
        <f t="shared" si="9186"/>
        <v>0</v>
      </c>
      <c r="AQ374" s="147">
        <f t="shared" ref="AQ374" si="9341">IF(OR($H374=0,AP374=0),0,AP374/$H374)</f>
        <v>0</v>
      </c>
      <c r="AR374" s="194">
        <f t="shared" si="9188"/>
        <v>0</v>
      </c>
      <c r="AS374" s="147">
        <f t="shared" ref="AS374" si="9342">IF(OR($H374=0,AR374=0),0,AR374/$H374)</f>
        <v>0</v>
      </c>
      <c r="AT374" s="194">
        <f t="shared" si="9190"/>
        <v>0</v>
      </c>
      <c r="AU374" s="147">
        <f t="shared" ref="AU374" si="9343">IF(OR($H374=0,AT374=0),0,AT374/$H374)</f>
        <v>0</v>
      </c>
      <c r="AV374" s="194">
        <f t="shared" si="9192"/>
        <v>0</v>
      </c>
      <c r="AW374" s="147">
        <f t="shared" ref="AW374" si="9344">IF(OR($H374=0,AV374=0),0,AV374/$H374)</f>
        <v>0</v>
      </c>
      <c r="AX374" s="194">
        <f t="shared" si="9194"/>
        <v>20</v>
      </c>
      <c r="AY374" s="147">
        <f t="shared" ref="AY374" si="9345">IF(OR($H374=0,AX374=0),0,AX374/$H374)</f>
        <v>0.2</v>
      </c>
      <c r="AZ374" s="194">
        <f t="shared" si="9196"/>
        <v>55.000000000000007</v>
      </c>
      <c r="BA374" s="147">
        <f t="shared" ref="BA374" si="9346">IF(OR($H374=0,AZ374=0),0,AZ374/$H374)</f>
        <v>0.55000000000000004</v>
      </c>
      <c r="BB374" s="194">
        <f t="shared" si="9198"/>
        <v>90</v>
      </c>
      <c r="BC374" s="147">
        <f t="shared" ref="BC374" si="9347">IF(OR($H374=0,BB374=0),0,BB374/$H374)</f>
        <v>0.9</v>
      </c>
      <c r="BD374" s="194">
        <f t="shared" si="9200"/>
        <v>100</v>
      </c>
      <c r="BE374" s="147">
        <f t="shared" ref="BE374" si="9348">IF(OR($H374=0,BD374=0),0,BD374/$H374)</f>
        <v>1</v>
      </c>
      <c r="BF374" s="194">
        <f t="shared" si="9202"/>
        <v>100</v>
      </c>
      <c r="BG374" s="147">
        <f t="shared" ref="BG374" si="9349">IF(OR($H374=0,BF374=0),0,BF374/$H374)</f>
        <v>1</v>
      </c>
      <c r="BH374" s="194">
        <f t="shared" si="9204"/>
        <v>100</v>
      </c>
      <c r="BI374" s="147">
        <f t="shared" ref="BI374" si="9350">IF(OR($H374=0,BH374=0),0,BH374/$H374)</f>
        <v>1</v>
      </c>
      <c r="BJ374" s="194">
        <f t="shared" si="9206"/>
        <v>100</v>
      </c>
      <c r="BK374" s="147">
        <f t="shared" ref="BK374" si="9351">IF(OR($H374=0,BJ374=0),0,BJ374/$H374)</f>
        <v>1</v>
      </c>
      <c r="BL374" s="194">
        <f t="shared" si="9208"/>
        <v>100</v>
      </c>
      <c r="BM374" s="147">
        <f t="shared" ref="BM374" si="9352">IF(OR($H374=0,BL374=0),0,BL374/$H374)</f>
        <v>1</v>
      </c>
      <c r="BN374" s="194">
        <f t="shared" si="9210"/>
        <v>100</v>
      </c>
      <c r="BO374" s="147">
        <f t="shared" ref="BO374" si="9353">IF(OR($H374=0,BN374=0),0,BN374/$H374)</f>
        <v>1</v>
      </c>
      <c r="BP374" s="194">
        <f t="shared" si="9212"/>
        <v>100</v>
      </c>
      <c r="BQ374" s="147">
        <f t="shared" ref="BQ374" si="9354">IF(OR($H374=0,BP374=0),0,BP374/$H374)</f>
        <v>1</v>
      </c>
      <c r="BR374" s="194">
        <f t="shared" si="9214"/>
        <v>100</v>
      </c>
      <c r="BS374" s="147">
        <f t="shared" ref="BS374" si="9355">IF(OR($H374=0,BR374=0),0,BR374/$H374)</f>
        <v>1</v>
      </c>
      <c r="BT374" s="194">
        <f t="shared" si="9216"/>
        <v>100</v>
      </c>
      <c r="BU374" s="147">
        <f t="shared" si="9217"/>
        <v>1</v>
      </c>
      <c r="BV374" s="194">
        <f t="shared" si="9218"/>
        <v>100</v>
      </c>
      <c r="BW374" s="147">
        <f t="shared" si="9219"/>
        <v>1</v>
      </c>
      <c r="BX374" s="194">
        <f t="shared" si="9220"/>
        <v>100</v>
      </c>
      <c r="BY374" s="147">
        <f t="shared" si="9221"/>
        <v>1</v>
      </c>
      <c r="BZ374" s="194">
        <f t="shared" si="9222"/>
        <v>100</v>
      </c>
      <c r="CA374" s="147">
        <f t="shared" si="9223"/>
        <v>1</v>
      </c>
      <c r="CB374" s="194">
        <f t="shared" si="9224"/>
        <v>100</v>
      </c>
      <c r="CC374" s="147">
        <f t="shared" si="9225"/>
        <v>1</v>
      </c>
      <c r="CD374" s="194">
        <f t="shared" si="9226"/>
        <v>100</v>
      </c>
      <c r="CE374" s="147">
        <f t="shared" si="9227"/>
        <v>1</v>
      </c>
      <c r="CF374" s="194">
        <f t="shared" si="9228"/>
        <v>100</v>
      </c>
      <c r="CG374" s="147">
        <f t="shared" si="9229"/>
        <v>1</v>
      </c>
      <c r="CH374" s="194">
        <f t="shared" si="9230"/>
        <v>100</v>
      </c>
      <c r="CI374" s="147">
        <f t="shared" si="9231"/>
        <v>1</v>
      </c>
      <c r="CJ374" s="194">
        <f t="shared" si="9232"/>
        <v>100</v>
      </c>
      <c r="CK374" s="147">
        <f t="shared" si="9233"/>
        <v>1</v>
      </c>
      <c r="CL374" s="194">
        <f t="shared" si="9234"/>
        <v>100</v>
      </c>
      <c r="CM374" s="147">
        <f t="shared" si="9235"/>
        <v>1</v>
      </c>
    </row>
    <row r="375" spans="1:91" s="142" customFormat="1" ht="14.1" customHeight="1">
      <c r="A375" s="74">
        <f t="shared" si="8150"/>
        <v>513</v>
      </c>
      <c r="B375" s="173" t="s">
        <v>65</v>
      </c>
      <c r="C375" s="174"/>
      <c r="D375" s="140">
        <v>21</v>
      </c>
      <c r="E375" s="140">
        <v>21</v>
      </c>
      <c r="F375" s="175">
        <v>45322</v>
      </c>
      <c r="G375" s="175">
        <v>45342</v>
      </c>
      <c r="H375" s="144">
        <v>100</v>
      </c>
      <c r="I375" s="144">
        <v>100</v>
      </c>
      <c r="J375" s="145" t="s">
        <v>32</v>
      </c>
      <c r="K375" s="141">
        <f t="shared" si="9161"/>
        <v>100</v>
      </c>
      <c r="L375" s="55">
        <f t="shared" si="9162"/>
        <v>0.10096153846153846</v>
      </c>
      <c r="M375" s="147">
        <f t="shared" si="9163"/>
        <v>1</v>
      </c>
      <c r="N375" s="148">
        <f t="shared" si="9164"/>
        <v>1</v>
      </c>
      <c r="O375" s="149">
        <f t="shared" si="8959"/>
        <v>0</v>
      </c>
      <c r="P375" s="150"/>
      <c r="T375" s="194">
        <f t="shared" si="9165"/>
        <v>0</v>
      </c>
      <c r="U375" s="147">
        <f t="shared" si="9166"/>
        <v>0</v>
      </c>
      <c r="V375" s="194">
        <f t="shared" si="9167"/>
        <v>0</v>
      </c>
      <c r="W375" s="147">
        <f t="shared" si="9166"/>
        <v>0</v>
      </c>
      <c r="X375" s="194">
        <f t="shared" si="9168"/>
        <v>0</v>
      </c>
      <c r="Y375" s="147">
        <f t="shared" ref="Y375" si="9356">IF(OR($H375=0,X375=0),0,X375/$H375)</f>
        <v>0</v>
      </c>
      <c r="Z375" s="194">
        <f t="shared" si="9170"/>
        <v>0</v>
      </c>
      <c r="AA375" s="147">
        <f t="shared" ref="AA375" si="9357">IF(OR($H375=0,Z375=0),0,Z375/$H375)</f>
        <v>0</v>
      </c>
      <c r="AB375" s="194">
        <f t="shared" si="9172"/>
        <v>0</v>
      </c>
      <c r="AC375" s="147">
        <f t="shared" ref="AC375" si="9358">IF(OR($H375=0,AB375=0),0,AB375/$H375)</f>
        <v>0</v>
      </c>
      <c r="AD375" s="194">
        <f t="shared" si="9174"/>
        <v>0</v>
      </c>
      <c r="AE375" s="147">
        <f t="shared" ref="AE375" si="9359">IF(OR($H375=0,AD375=0),0,AD375/$H375)</f>
        <v>0</v>
      </c>
      <c r="AF375" s="194">
        <f t="shared" si="9176"/>
        <v>0</v>
      </c>
      <c r="AG375" s="147">
        <f t="shared" ref="AG375" si="9360">IF(OR($H375=0,AF375=0),0,AF375/$H375)</f>
        <v>0</v>
      </c>
      <c r="AH375" s="194">
        <f t="shared" si="9178"/>
        <v>0</v>
      </c>
      <c r="AI375" s="147">
        <f t="shared" ref="AI375" si="9361">IF(OR($H375=0,AH375=0),0,AH375/$H375)</f>
        <v>0</v>
      </c>
      <c r="AJ375" s="194">
        <f t="shared" si="9180"/>
        <v>0</v>
      </c>
      <c r="AK375" s="147">
        <f t="shared" ref="AK375" si="9362">IF(OR($H375=0,AJ375=0),0,AJ375/$H375)</f>
        <v>0</v>
      </c>
      <c r="AL375" s="194">
        <f t="shared" si="9182"/>
        <v>0</v>
      </c>
      <c r="AM375" s="147">
        <f t="shared" ref="AM375" si="9363">IF(OR($H375=0,AL375=0),0,AL375/$H375)</f>
        <v>0</v>
      </c>
      <c r="AN375" s="194">
        <f t="shared" si="9184"/>
        <v>0</v>
      </c>
      <c r="AO375" s="147">
        <f t="shared" ref="AO375" si="9364">IF(OR($H375=0,AN375=0),0,AN375/$H375)</f>
        <v>0</v>
      </c>
      <c r="AP375" s="194">
        <f t="shared" si="9186"/>
        <v>0</v>
      </c>
      <c r="AQ375" s="147">
        <f t="shared" ref="AQ375" si="9365">IF(OR($H375=0,AP375=0),0,AP375/$H375)</f>
        <v>0</v>
      </c>
      <c r="AR375" s="194">
        <f t="shared" si="9188"/>
        <v>0</v>
      </c>
      <c r="AS375" s="147">
        <f t="shared" ref="AS375" si="9366">IF(OR($H375=0,AR375=0),0,AR375/$H375)</f>
        <v>0</v>
      </c>
      <c r="AT375" s="194">
        <f t="shared" si="9190"/>
        <v>0</v>
      </c>
      <c r="AU375" s="147">
        <f t="shared" ref="AU375" si="9367">IF(OR($H375=0,AT375=0),0,AT375/$H375)</f>
        <v>0</v>
      </c>
      <c r="AV375" s="194">
        <f t="shared" si="9192"/>
        <v>0</v>
      </c>
      <c r="AW375" s="147">
        <f t="shared" ref="AW375" si="9368">IF(OR($H375=0,AV375=0),0,AV375/$H375)</f>
        <v>0</v>
      </c>
      <c r="AX375" s="194">
        <f t="shared" si="9194"/>
        <v>9.5238095238095237</v>
      </c>
      <c r="AY375" s="147">
        <f t="shared" ref="AY375" si="9369">IF(OR($H375=0,AX375=0),0,AX375/$H375)</f>
        <v>9.5238095238095233E-2</v>
      </c>
      <c r="AZ375" s="194">
        <f t="shared" si="9196"/>
        <v>42.857142857142854</v>
      </c>
      <c r="BA375" s="147">
        <f t="shared" ref="BA375" si="9370">IF(OR($H375=0,AZ375=0),0,AZ375/$H375)</f>
        <v>0.42857142857142855</v>
      </c>
      <c r="BB375" s="194">
        <f t="shared" si="9198"/>
        <v>76.19047619047619</v>
      </c>
      <c r="BC375" s="147">
        <f t="shared" ref="BC375" si="9371">IF(OR($H375=0,BB375=0),0,BB375/$H375)</f>
        <v>0.76190476190476186</v>
      </c>
      <c r="BD375" s="194">
        <f t="shared" si="9200"/>
        <v>100</v>
      </c>
      <c r="BE375" s="147">
        <f t="shared" ref="BE375" si="9372">IF(OR($H375=0,BD375=0),0,BD375/$H375)</f>
        <v>1</v>
      </c>
      <c r="BF375" s="194">
        <f t="shared" si="9202"/>
        <v>100</v>
      </c>
      <c r="BG375" s="147">
        <f t="shared" ref="BG375" si="9373">IF(OR($H375=0,BF375=0),0,BF375/$H375)</f>
        <v>1</v>
      </c>
      <c r="BH375" s="194">
        <f t="shared" si="9204"/>
        <v>100</v>
      </c>
      <c r="BI375" s="147">
        <f t="shared" ref="BI375" si="9374">IF(OR($H375=0,BH375=0),0,BH375/$H375)</f>
        <v>1</v>
      </c>
      <c r="BJ375" s="194">
        <f t="shared" si="9206"/>
        <v>100</v>
      </c>
      <c r="BK375" s="147">
        <f t="shared" ref="BK375" si="9375">IF(OR($H375=0,BJ375=0),0,BJ375/$H375)</f>
        <v>1</v>
      </c>
      <c r="BL375" s="194">
        <f t="shared" si="9208"/>
        <v>100</v>
      </c>
      <c r="BM375" s="147">
        <f t="shared" ref="BM375" si="9376">IF(OR($H375=0,BL375=0),0,BL375/$H375)</f>
        <v>1</v>
      </c>
      <c r="BN375" s="194">
        <f t="shared" si="9210"/>
        <v>100</v>
      </c>
      <c r="BO375" s="147">
        <f t="shared" ref="BO375" si="9377">IF(OR($H375=0,BN375=0),0,BN375/$H375)</f>
        <v>1</v>
      </c>
      <c r="BP375" s="194">
        <f t="shared" si="9212"/>
        <v>100</v>
      </c>
      <c r="BQ375" s="147">
        <f t="shared" ref="BQ375" si="9378">IF(OR($H375=0,BP375=0),0,BP375/$H375)</f>
        <v>1</v>
      </c>
      <c r="BR375" s="194">
        <f t="shared" si="9214"/>
        <v>100</v>
      </c>
      <c r="BS375" s="147">
        <f t="shared" ref="BS375" si="9379">IF(OR($H375=0,BR375=0),0,BR375/$H375)</f>
        <v>1</v>
      </c>
      <c r="BT375" s="194">
        <f t="shared" si="9216"/>
        <v>100</v>
      </c>
      <c r="BU375" s="147">
        <f t="shared" si="9217"/>
        <v>1</v>
      </c>
      <c r="BV375" s="194">
        <f t="shared" si="9218"/>
        <v>100</v>
      </c>
      <c r="BW375" s="147">
        <f t="shared" si="9219"/>
        <v>1</v>
      </c>
      <c r="BX375" s="194">
        <f t="shared" si="9220"/>
        <v>100</v>
      </c>
      <c r="BY375" s="147">
        <f t="shared" si="9221"/>
        <v>1</v>
      </c>
      <c r="BZ375" s="194">
        <f t="shared" si="9222"/>
        <v>100</v>
      </c>
      <c r="CA375" s="147">
        <f t="shared" si="9223"/>
        <v>1</v>
      </c>
      <c r="CB375" s="194">
        <f t="shared" si="9224"/>
        <v>100</v>
      </c>
      <c r="CC375" s="147">
        <f t="shared" si="9225"/>
        <v>1</v>
      </c>
      <c r="CD375" s="194">
        <f t="shared" si="9226"/>
        <v>100</v>
      </c>
      <c r="CE375" s="147">
        <f t="shared" si="9227"/>
        <v>1</v>
      </c>
      <c r="CF375" s="194">
        <f t="shared" si="9228"/>
        <v>100</v>
      </c>
      <c r="CG375" s="147">
        <f t="shared" si="9229"/>
        <v>1</v>
      </c>
      <c r="CH375" s="194">
        <f t="shared" si="9230"/>
        <v>100</v>
      </c>
      <c r="CI375" s="147">
        <f t="shared" si="9231"/>
        <v>1</v>
      </c>
      <c r="CJ375" s="194">
        <f t="shared" si="9232"/>
        <v>100</v>
      </c>
      <c r="CK375" s="147">
        <f t="shared" si="9233"/>
        <v>1</v>
      </c>
      <c r="CL375" s="194">
        <f t="shared" si="9234"/>
        <v>100</v>
      </c>
      <c r="CM375" s="147">
        <f t="shared" si="9235"/>
        <v>1</v>
      </c>
    </row>
    <row r="376" spans="1:91" s="142" customFormat="1" ht="14.1" customHeight="1">
      <c r="A376" s="74">
        <f t="shared" si="8150"/>
        <v>514</v>
      </c>
      <c r="B376" s="173" t="s">
        <v>55</v>
      </c>
      <c r="C376" s="174"/>
      <c r="D376" s="140">
        <v>21</v>
      </c>
      <c r="E376" s="140">
        <v>21</v>
      </c>
      <c r="F376" s="175">
        <v>45325</v>
      </c>
      <c r="G376" s="175">
        <v>45345</v>
      </c>
      <c r="H376" s="144">
        <v>100</v>
      </c>
      <c r="I376" s="144">
        <v>100</v>
      </c>
      <c r="J376" s="145" t="s">
        <v>32</v>
      </c>
      <c r="K376" s="141">
        <f t="shared" si="9161"/>
        <v>100</v>
      </c>
      <c r="L376" s="55">
        <f t="shared" si="9162"/>
        <v>0.10096153846153846</v>
      </c>
      <c r="M376" s="147">
        <f t="shared" si="9163"/>
        <v>1</v>
      </c>
      <c r="N376" s="148">
        <f t="shared" si="9164"/>
        <v>1</v>
      </c>
      <c r="O376" s="149">
        <f t="shared" si="8959"/>
        <v>0</v>
      </c>
      <c r="P376" s="150"/>
      <c r="T376" s="194">
        <f t="shared" si="9165"/>
        <v>0</v>
      </c>
      <c r="U376" s="147">
        <f t="shared" si="9166"/>
        <v>0</v>
      </c>
      <c r="V376" s="194">
        <f t="shared" si="9167"/>
        <v>0</v>
      </c>
      <c r="W376" s="147">
        <f t="shared" si="9166"/>
        <v>0</v>
      </c>
      <c r="X376" s="194">
        <f t="shared" si="9168"/>
        <v>0</v>
      </c>
      <c r="Y376" s="147">
        <f t="shared" ref="Y376" si="9380">IF(OR($H376=0,X376=0),0,X376/$H376)</f>
        <v>0</v>
      </c>
      <c r="Z376" s="194">
        <f t="shared" si="9170"/>
        <v>0</v>
      </c>
      <c r="AA376" s="147">
        <f t="shared" ref="AA376" si="9381">IF(OR($H376=0,Z376=0),0,Z376/$H376)</f>
        <v>0</v>
      </c>
      <c r="AB376" s="194">
        <f t="shared" si="9172"/>
        <v>0</v>
      </c>
      <c r="AC376" s="147">
        <f t="shared" ref="AC376" si="9382">IF(OR($H376=0,AB376=0),0,AB376/$H376)</f>
        <v>0</v>
      </c>
      <c r="AD376" s="194">
        <f t="shared" si="9174"/>
        <v>0</v>
      </c>
      <c r="AE376" s="147">
        <f t="shared" ref="AE376" si="9383">IF(OR($H376=0,AD376=0),0,AD376/$H376)</f>
        <v>0</v>
      </c>
      <c r="AF376" s="194">
        <f t="shared" si="9176"/>
        <v>0</v>
      </c>
      <c r="AG376" s="147">
        <f t="shared" ref="AG376" si="9384">IF(OR($H376=0,AF376=0),0,AF376/$H376)</f>
        <v>0</v>
      </c>
      <c r="AH376" s="194">
        <f t="shared" si="9178"/>
        <v>0</v>
      </c>
      <c r="AI376" s="147">
        <f t="shared" ref="AI376" si="9385">IF(OR($H376=0,AH376=0),0,AH376/$H376)</f>
        <v>0</v>
      </c>
      <c r="AJ376" s="194">
        <f t="shared" si="9180"/>
        <v>0</v>
      </c>
      <c r="AK376" s="147">
        <f t="shared" ref="AK376" si="9386">IF(OR($H376=0,AJ376=0),0,AJ376/$H376)</f>
        <v>0</v>
      </c>
      <c r="AL376" s="194">
        <f t="shared" si="9182"/>
        <v>0</v>
      </c>
      <c r="AM376" s="147">
        <f t="shared" ref="AM376" si="9387">IF(OR($H376=0,AL376=0),0,AL376/$H376)</f>
        <v>0</v>
      </c>
      <c r="AN376" s="194">
        <f t="shared" si="9184"/>
        <v>0</v>
      </c>
      <c r="AO376" s="147">
        <f t="shared" ref="AO376" si="9388">IF(OR($H376=0,AN376=0),0,AN376/$H376)</f>
        <v>0</v>
      </c>
      <c r="AP376" s="194">
        <f t="shared" si="9186"/>
        <v>0</v>
      </c>
      <c r="AQ376" s="147">
        <f t="shared" ref="AQ376" si="9389">IF(OR($H376=0,AP376=0),0,AP376/$H376)</f>
        <v>0</v>
      </c>
      <c r="AR376" s="194">
        <f t="shared" si="9188"/>
        <v>0</v>
      </c>
      <c r="AS376" s="147">
        <f t="shared" ref="AS376" si="9390">IF(OR($H376=0,AR376=0),0,AR376/$H376)</f>
        <v>0</v>
      </c>
      <c r="AT376" s="194">
        <f t="shared" si="9190"/>
        <v>0</v>
      </c>
      <c r="AU376" s="147">
        <f t="shared" ref="AU376" si="9391">IF(OR($H376=0,AT376=0),0,AT376/$H376)</f>
        <v>0</v>
      </c>
      <c r="AV376" s="194">
        <f t="shared" si="9192"/>
        <v>0</v>
      </c>
      <c r="AW376" s="147">
        <f t="shared" ref="AW376" si="9392">IF(OR($H376=0,AV376=0),0,AV376/$H376)</f>
        <v>0</v>
      </c>
      <c r="AX376" s="194">
        <f t="shared" si="9194"/>
        <v>0</v>
      </c>
      <c r="AY376" s="147">
        <f t="shared" ref="AY376" si="9393">IF(OR($H376=0,AX376=0),0,AX376/$H376)</f>
        <v>0</v>
      </c>
      <c r="AZ376" s="194">
        <f t="shared" si="9196"/>
        <v>28.571428571428569</v>
      </c>
      <c r="BA376" s="147">
        <f t="shared" ref="BA376" si="9394">IF(OR($H376=0,AZ376=0),0,AZ376/$H376)</f>
        <v>0.2857142857142857</v>
      </c>
      <c r="BB376" s="194">
        <f t="shared" si="9198"/>
        <v>61.904761904761898</v>
      </c>
      <c r="BC376" s="147">
        <f t="shared" ref="BC376" si="9395">IF(OR($H376=0,BB376=0),0,BB376/$H376)</f>
        <v>0.61904761904761896</v>
      </c>
      <c r="BD376" s="194">
        <f t="shared" si="9200"/>
        <v>95.238095238095227</v>
      </c>
      <c r="BE376" s="147">
        <f t="shared" ref="BE376" si="9396">IF(OR($H376=0,BD376=0),0,BD376/$H376)</f>
        <v>0.95238095238095222</v>
      </c>
      <c r="BF376" s="194">
        <f t="shared" si="9202"/>
        <v>100</v>
      </c>
      <c r="BG376" s="147">
        <f t="shared" ref="BG376" si="9397">IF(OR($H376=0,BF376=0),0,BF376/$H376)</f>
        <v>1</v>
      </c>
      <c r="BH376" s="194">
        <f t="shared" si="9204"/>
        <v>100</v>
      </c>
      <c r="BI376" s="147">
        <f t="shared" ref="BI376" si="9398">IF(OR($H376=0,BH376=0),0,BH376/$H376)</f>
        <v>1</v>
      </c>
      <c r="BJ376" s="194">
        <f t="shared" si="9206"/>
        <v>100</v>
      </c>
      <c r="BK376" s="147">
        <f t="shared" ref="BK376" si="9399">IF(OR($H376=0,BJ376=0),0,BJ376/$H376)</f>
        <v>1</v>
      </c>
      <c r="BL376" s="194">
        <f t="shared" si="9208"/>
        <v>100</v>
      </c>
      <c r="BM376" s="147">
        <f t="shared" ref="BM376" si="9400">IF(OR($H376=0,BL376=0),0,BL376/$H376)</f>
        <v>1</v>
      </c>
      <c r="BN376" s="194">
        <f t="shared" si="9210"/>
        <v>100</v>
      </c>
      <c r="BO376" s="147">
        <f t="shared" ref="BO376" si="9401">IF(OR($H376=0,BN376=0),0,BN376/$H376)</f>
        <v>1</v>
      </c>
      <c r="BP376" s="194">
        <f t="shared" si="9212"/>
        <v>100</v>
      </c>
      <c r="BQ376" s="147">
        <f t="shared" ref="BQ376" si="9402">IF(OR($H376=0,BP376=0),0,BP376/$H376)</f>
        <v>1</v>
      </c>
      <c r="BR376" s="194">
        <f t="shared" si="9214"/>
        <v>100</v>
      </c>
      <c r="BS376" s="147">
        <f t="shared" ref="BS376" si="9403">IF(OR($H376=0,BR376=0),0,BR376/$H376)</f>
        <v>1</v>
      </c>
      <c r="BT376" s="194">
        <f t="shared" si="9216"/>
        <v>100</v>
      </c>
      <c r="BU376" s="147">
        <f t="shared" si="9217"/>
        <v>1</v>
      </c>
      <c r="BV376" s="194">
        <f t="shared" si="9218"/>
        <v>100</v>
      </c>
      <c r="BW376" s="147">
        <f t="shared" si="9219"/>
        <v>1</v>
      </c>
      <c r="BX376" s="194">
        <f t="shared" si="9220"/>
        <v>100</v>
      </c>
      <c r="BY376" s="147">
        <f t="shared" si="9221"/>
        <v>1</v>
      </c>
      <c r="BZ376" s="194">
        <f t="shared" si="9222"/>
        <v>100</v>
      </c>
      <c r="CA376" s="147">
        <f t="shared" si="9223"/>
        <v>1</v>
      </c>
      <c r="CB376" s="194">
        <f t="shared" si="9224"/>
        <v>100</v>
      </c>
      <c r="CC376" s="147">
        <f t="shared" si="9225"/>
        <v>1</v>
      </c>
      <c r="CD376" s="194">
        <f t="shared" si="9226"/>
        <v>100</v>
      </c>
      <c r="CE376" s="147">
        <f t="shared" si="9227"/>
        <v>1</v>
      </c>
      <c r="CF376" s="194">
        <f t="shared" si="9228"/>
        <v>100</v>
      </c>
      <c r="CG376" s="147">
        <f t="shared" si="9229"/>
        <v>1</v>
      </c>
      <c r="CH376" s="194">
        <f t="shared" si="9230"/>
        <v>100</v>
      </c>
      <c r="CI376" s="147">
        <f t="shared" si="9231"/>
        <v>1</v>
      </c>
      <c r="CJ376" s="194">
        <f t="shared" si="9232"/>
        <v>100</v>
      </c>
      <c r="CK376" s="147">
        <f t="shared" si="9233"/>
        <v>1</v>
      </c>
      <c r="CL376" s="194">
        <f t="shared" si="9234"/>
        <v>100</v>
      </c>
      <c r="CM376" s="147">
        <f t="shared" si="9235"/>
        <v>1</v>
      </c>
    </row>
    <row r="377" spans="1:91" s="142" customFormat="1" ht="14.1" customHeight="1">
      <c r="A377" s="74">
        <f t="shared" si="8150"/>
        <v>515</v>
      </c>
      <c r="B377" s="173" t="s">
        <v>56</v>
      </c>
      <c r="C377" s="174"/>
      <c r="D377" s="140">
        <v>21</v>
      </c>
      <c r="E377" s="140">
        <v>21</v>
      </c>
      <c r="F377" s="175">
        <v>45329</v>
      </c>
      <c r="G377" s="175">
        <v>45349</v>
      </c>
      <c r="H377" s="144">
        <v>100</v>
      </c>
      <c r="I377" s="144">
        <v>100</v>
      </c>
      <c r="J377" s="145" t="s">
        <v>32</v>
      </c>
      <c r="K377" s="141">
        <f t="shared" si="9161"/>
        <v>100</v>
      </c>
      <c r="L377" s="55">
        <f t="shared" si="9162"/>
        <v>0.10096153846153846</v>
      </c>
      <c r="M377" s="147">
        <f t="shared" si="9163"/>
        <v>1</v>
      </c>
      <c r="N377" s="148">
        <f t="shared" si="9164"/>
        <v>1</v>
      </c>
      <c r="O377" s="149">
        <f t="shared" si="8959"/>
        <v>0</v>
      </c>
      <c r="P377" s="150"/>
      <c r="T377" s="194">
        <f t="shared" si="9165"/>
        <v>0</v>
      </c>
      <c r="U377" s="147">
        <f t="shared" si="9166"/>
        <v>0</v>
      </c>
      <c r="V377" s="194">
        <f t="shared" si="9167"/>
        <v>0</v>
      </c>
      <c r="W377" s="147">
        <f t="shared" si="9166"/>
        <v>0</v>
      </c>
      <c r="X377" s="194">
        <f t="shared" si="9168"/>
        <v>0</v>
      </c>
      <c r="Y377" s="147">
        <f t="shared" ref="Y377" si="9404">IF(OR($H377=0,X377=0),0,X377/$H377)</f>
        <v>0</v>
      </c>
      <c r="Z377" s="194">
        <f t="shared" si="9170"/>
        <v>0</v>
      </c>
      <c r="AA377" s="147">
        <f t="shared" ref="AA377" si="9405">IF(OR($H377=0,Z377=0),0,Z377/$H377)</f>
        <v>0</v>
      </c>
      <c r="AB377" s="194">
        <f t="shared" si="9172"/>
        <v>0</v>
      </c>
      <c r="AC377" s="147">
        <f t="shared" ref="AC377" si="9406">IF(OR($H377=0,AB377=0),0,AB377/$H377)</f>
        <v>0</v>
      </c>
      <c r="AD377" s="194">
        <f t="shared" si="9174"/>
        <v>0</v>
      </c>
      <c r="AE377" s="147">
        <f t="shared" ref="AE377" si="9407">IF(OR($H377=0,AD377=0),0,AD377/$H377)</f>
        <v>0</v>
      </c>
      <c r="AF377" s="194">
        <f t="shared" si="9176"/>
        <v>0</v>
      </c>
      <c r="AG377" s="147">
        <f t="shared" ref="AG377" si="9408">IF(OR($H377=0,AF377=0),0,AF377/$H377)</f>
        <v>0</v>
      </c>
      <c r="AH377" s="194">
        <f t="shared" si="9178"/>
        <v>0</v>
      </c>
      <c r="AI377" s="147">
        <f t="shared" ref="AI377" si="9409">IF(OR($H377=0,AH377=0),0,AH377/$H377)</f>
        <v>0</v>
      </c>
      <c r="AJ377" s="194">
        <f t="shared" si="9180"/>
        <v>0</v>
      </c>
      <c r="AK377" s="147">
        <f t="shared" ref="AK377" si="9410">IF(OR($H377=0,AJ377=0),0,AJ377/$H377)</f>
        <v>0</v>
      </c>
      <c r="AL377" s="194">
        <f t="shared" si="9182"/>
        <v>0</v>
      </c>
      <c r="AM377" s="147">
        <f t="shared" ref="AM377" si="9411">IF(OR($H377=0,AL377=0),0,AL377/$H377)</f>
        <v>0</v>
      </c>
      <c r="AN377" s="194">
        <f t="shared" si="9184"/>
        <v>0</v>
      </c>
      <c r="AO377" s="147">
        <f t="shared" ref="AO377" si="9412">IF(OR($H377=0,AN377=0),0,AN377/$H377)</f>
        <v>0</v>
      </c>
      <c r="AP377" s="194">
        <f t="shared" si="9186"/>
        <v>0</v>
      </c>
      <c r="AQ377" s="147">
        <f t="shared" ref="AQ377" si="9413">IF(OR($H377=0,AP377=0),0,AP377/$H377)</f>
        <v>0</v>
      </c>
      <c r="AR377" s="194">
        <f t="shared" si="9188"/>
        <v>0</v>
      </c>
      <c r="AS377" s="147">
        <f t="shared" ref="AS377" si="9414">IF(OR($H377=0,AR377=0),0,AR377/$H377)</f>
        <v>0</v>
      </c>
      <c r="AT377" s="194">
        <f t="shared" si="9190"/>
        <v>0</v>
      </c>
      <c r="AU377" s="147">
        <f t="shared" ref="AU377" si="9415">IF(OR($H377=0,AT377=0),0,AT377/$H377)</f>
        <v>0</v>
      </c>
      <c r="AV377" s="194">
        <f t="shared" si="9192"/>
        <v>0</v>
      </c>
      <c r="AW377" s="147">
        <f t="shared" ref="AW377" si="9416">IF(OR($H377=0,AV377=0),0,AV377/$H377)</f>
        <v>0</v>
      </c>
      <c r="AX377" s="194">
        <f t="shared" si="9194"/>
        <v>0</v>
      </c>
      <c r="AY377" s="147">
        <f t="shared" ref="AY377" si="9417">IF(OR($H377=0,AX377=0),0,AX377/$H377)</f>
        <v>0</v>
      </c>
      <c r="AZ377" s="194">
        <f t="shared" si="9196"/>
        <v>9.5238095238095237</v>
      </c>
      <c r="BA377" s="147">
        <f t="shared" ref="BA377" si="9418">IF(OR($H377=0,AZ377=0),0,AZ377/$H377)</f>
        <v>9.5238095238095233E-2</v>
      </c>
      <c r="BB377" s="194">
        <f t="shared" si="9198"/>
        <v>42.857142857142854</v>
      </c>
      <c r="BC377" s="147">
        <f t="shared" ref="BC377" si="9419">IF(OR($H377=0,BB377=0),0,BB377/$H377)</f>
        <v>0.42857142857142855</v>
      </c>
      <c r="BD377" s="194">
        <f t="shared" si="9200"/>
        <v>76.19047619047619</v>
      </c>
      <c r="BE377" s="147">
        <f t="shared" ref="BE377" si="9420">IF(OR($H377=0,BD377=0),0,BD377/$H377)</f>
        <v>0.76190476190476186</v>
      </c>
      <c r="BF377" s="194">
        <f t="shared" si="9202"/>
        <v>100</v>
      </c>
      <c r="BG377" s="147">
        <f t="shared" ref="BG377" si="9421">IF(OR($H377=0,BF377=0),0,BF377/$H377)</f>
        <v>1</v>
      </c>
      <c r="BH377" s="194">
        <f t="shared" si="9204"/>
        <v>100</v>
      </c>
      <c r="BI377" s="147">
        <f t="shared" ref="BI377" si="9422">IF(OR($H377=0,BH377=0),0,BH377/$H377)</f>
        <v>1</v>
      </c>
      <c r="BJ377" s="194">
        <f t="shared" si="9206"/>
        <v>100</v>
      </c>
      <c r="BK377" s="147">
        <f t="shared" ref="BK377" si="9423">IF(OR($H377=0,BJ377=0),0,BJ377/$H377)</f>
        <v>1</v>
      </c>
      <c r="BL377" s="194">
        <f t="shared" si="9208"/>
        <v>100</v>
      </c>
      <c r="BM377" s="147">
        <f t="shared" ref="BM377" si="9424">IF(OR($H377=0,BL377=0),0,BL377/$H377)</f>
        <v>1</v>
      </c>
      <c r="BN377" s="194">
        <f t="shared" si="9210"/>
        <v>100</v>
      </c>
      <c r="BO377" s="147">
        <f t="shared" ref="BO377" si="9425">IF(OR($H377=0,BN377=0),0,BN377/$H377)</f>
        <v>1</v>
      </c>
      <c r="BP377" s="194">
        <f t="shared" si="9212"/>
        <v>100</v>
      </c>
      <c r="BQ377" s="147">
        <f t="shared" ref="BQ377" si="9426">IF(OR($H377=0,BP377=0),0,BP377/$H377)</f>
        <v>1</v>
      </c>
      <c r="BR377" s="194">
        <f t="shared" si="9214"/>
        <v>100</v>
      </c>
      <c r="BS377" s="147">
        <f t="shared" ref="BS377" si="9427">IF(OR($H377=0,BR377=0),0,BR377/$H377)</f>
        <v>1</v>
      </c>
      <c r="BT377" s="194">
        <f t="shared" si="9216"/>
        <v>100</v>
      </c>
      <c r="BU377" s="147">
        <f t="shared" si="9217"/>
        <v>1</v>
      </c>
      <c r="BV377" s="194">
        <f t="shared" si="9218"/>
        <v>100</v>
      </c>
      <c r="BW377" s="147">
        <f t="shared" si="9219"/>
        <v>1</v>
      </c>
      <c r="BX377" s="194">
        <f t="shared" si="9220"/>
        <v>100</v>
      </c>
      <c r="BY377" s="147">
        <f t="shared" si="9221"/>
        <v>1</v>
      </c>
      <c r="BZ377" s="194">
        <f t="shared" si="9222"/>
        <v>100</v>
      </c>
      <c r="CA377" s="147">
        <f t="shared" si="9223"/>
        <v>1</v>
      </c>
      <c r="CB377" s="194">
        <f t="shared" si="9224"/>
        <v>100</v>
      </c>
      <c r="CC377" s="147">
        <f t="shared" si="9225"/>
        <v>1</v>
      </c>
      <c r="CD377" s="194">
        <f t="shared" si="9226"/>
        <v>100</v>
      </c>
      <c r="CE377" s="147">
        <f t="shared" si="9227"/>
        <v>1</v>
      </c>
      <c r="CF377" s="194">
        <f t="shared" si="9228"/>
        <v>100</v>
      </c>
      <c r="CG377" s="147">
        <f t="shared" si="9229"/>
        <v>1</v>
      </c>
      <c r="CH377" s="194">
        <f t="shared" si="9230"/>
        <v>100</v>
      </c>
      <c r="CI377" s="147">
        <f t="shared" si="9231"/>
        <v>1</v>
      </c>
      <c r="CJ377" s="194">
        <f t="shared" si="9232"/>
        <v>100</v>
      </c>
      <c r="CK377" s="147">
        <f t="shared" si="9233"/>
        <v>1</v>
      </c>
      <c r="CL377" s="194">
        <f t="shared" si="9234"/>
        <v>100</v>
      </c>
      <c r="CM377" s="147">
        <f t="shared" si="9235"/>
        <v>1</v>
      </c>
    </row>
    <row r="378" spans="1:91" s="142" customFormat="1" ht="14.1" customHeight="1">
      <c r="A378" s="74">
        <f t="shared" si="8150"/>
        <v>516</v>
      </c>
      <c r="B378" s="173" t="s">
        <v>57</v>
      </c>
      <c r="C378" s="174"/>
      <c r="D378" s="140">
        <v>21</v>
      </c>
      <c r="E378" s="140">
        <v>21</v>
      </c>
      <c r="F378" s="175">
        <v>45330</v>
      </c>
      <c r="G378" s="175">
        <v>45350</v>
      </c>
      <c r="H378" s="144">
        <v>100</v>
      </c>
      <c r="I378" s="144">
        <v>100</v>
      </c>
      <c r="J378" s="145" t="s">
        <v>32</v>
      </c>
      <c r="K378" s="141">
        <f t="shared" si="9161"/>
        <v>100</v>
      </c>
      <c r="L378" s="55">
        <f t="shared" si="9162"/>
        <v>0.10096153846153846</v>
      </c>
      <c r="M378" s="147">
        <f t="shared" si="9163"/>
        <v>1</v>
      </c>
      <c r="N378" s="148">
        <f t="shared" si="9164"/>
        <v>1</v>
      </c>
      <c r="O378" s="149">
        <f t="shared" si="8959"/>
        <v>0</v>
      </c>
      <c r="P378" s="150"/>
      <c r="T378" s="194">
        <f t="shared" si="9165"/>
        <v>0</v>
      </c>
      <c r="U378" s="147">
        <f t="shared" si="9166"/>
        <v>0</v>
      </c>
      <c r="V378" s="194">
        <f t="shared" si="9167"/>
        <v>0</v>
      </c>
      <c r="W378" s="147">
        <f t="shared" si="9166"/>
        <v>0</v>
      </c>
      <c r="X378" s="194">
        <f t="shared" si="9168"/>
        <v>0</v>
      </c>
      <c r="Y378" s="147">
        <f t="shared" ref="Y378" si="9428">IF(OR($H378=0,X378=0),0,X378/$H378)</f>
        <v>0</v>
      </c>
      <c r="Z378" s="194">
        <f t="shared" si="9170"/>
        <v>0</v>
      </c>
      <c r="AA378" s="147">
        <f t="shared" ref="AA378" si="9429">IF(OR($H378=0,Z378=0),0,Z378/$H378)</f>
        <v>0</v>
      </c>
      <c r="AB378" s="194">
        <f t="shared" si="9172"/>
        <v>0</v>
      </c>
      <c r="AC378" s="147">
        <f t="shared" ref="AC378" si="9430">IF(OR($H378=0,AB378=0),0,AB378/$H378)</f>
        <v>0</v>
      </c>
      <c r="AD378" s="194">
        <f t="shared" si="9174"/>
        <v>0</v>
      </c>
      <c r="AE378" s="147">
        <f t="shared" ref="AE378" si="9431">IF(OR($H378=0,AD378=0),0,AD378/$H378)</f>
        <v>0</v>
      </c>
      <c r="AF378" s="194">
        <f t="shared" si="9176"/>
        <v>0</v>
      </c>
      <c r="AG378" s="147">
        <f t="shared" ref="AG378" si="9432">IF(OR($H378=0,AF378=0),0,AF378/$H378)</f>
        <v>0</v>
      </c>
      <c r="AH378" s="194">
        <f t="shared" si="9178"/>
        <v>0</v>
      </c>
      <c r="AI378" s="147">
        <f t="shared" ref="AI378" si="9433">IF(OR($H378=0,AH378=0),0,AH378/$H378)</f>
        <v>0</v>
      </c>
      <c r="AJ378" s="194">
        <f t="shared" si="9180"/>
        <v>0</v>
      </c>
      <c r="AK378" s="147">
        <f t="shared" ref="AK378" si="9434">IF(OR($H378=0,AJ378=0),0,AJ378/$H378)</f>
        <v>0</v>
      </c>
      <c r="AL378" s="194">
        <f t="shared" si="9182"/>
        <v>0</v>
      </c>
      <c r="AM378" s="147">
        <f t="shared" ref="AM378" si="9435">IF(OR($H378=0,AL378=0),0,AL378/$H378)</f>
        <v>0</v>
      </c>
      <c r="AN378" s="194">
        <f t="shared" si="9184"/>
        <v>0</v>
      </c>
      <c r="AO378" s="147">
        <f t="shared" ref="AO378" si="9436">IF(OR($H378=0,AN378=0),0,AN378/$H378)</f>
        <v>0</v>
      </c>
      <c r="AP378" s="194">
        <f t="shared" si="9186"/>
        <v>0</v>
      </c>
      <c r="AQ378" s="147">
        <f t="shared" ref="AQ378" si="9437">IF(OR($H378=0,AP378=0),0,AP378/$H378)</f>
        <v>0</v>
      </c>
      <c r="AR378" s="194">
        <f t="shared" si="9188"/>
        <v>0</v>
      </c>
      <c r="AS378" s="147">
        <f t="shared" ref="AS378" si="9438">IF(OR($H378=0,AR378=0),0,AR378/$H378)</f>
        <v>0</v>
      </c>
      <c r="AT378" s="194">
        <f t="shared" si="9190"/>
        <v>0</v>
      </c>
      <c r="AU378" s="147">
        <f t="shared" ref="AU378" si="9439">IF(OR($H378=0,AT378=0),0,AT378/$H378)</f>
        <v>0</v>
      </c>
      <c r="AV378" s="194">
        <f t="shared" si="9192"/>
        <v>0</v>
      </c>
      <c r="AW378" s="147">
        <f t="shared" ref="AW378" si="9440">IF(OR($H378=0,AV378=0),0,AV378/$H378)</f>
        <v>0</v>
      </c>
      <c r="AX378" s="194">
        <f t="shared" si="9194"/>
        <v>0</v>
      </c>
      <c r="AY378" s="147">
        <f t="shared" ref="AY378" si="9441">IF(OR($H378=0,AX378=0),0,AX378/$H378)</f>
        <v>0</v>
      </c>
      <c r="AZ378" s="194">
        <f t="shared" si="9196"/>
        <v>4.7619047619047619</v>
      </c>
      <c r="BA378" s="147">
        <f t="shared" ref="BA378" si="9442">IF(OR($H378=0,AZ378=0),0,AZ378/$H378)</f>
        <v>4.7619047619047616E-2</v>
      </c>
      <c r="BB378" s="194">
        <f t="shared" si="9198"/>
        <v>38.095238095238095</v>
      </c>
      <c r="BC378" s="147">
        <f t="shared" ref="BC378" si="9443">IF(OR($H378=0,BB378=0),0,BB378/$H378)</f>
        <v>0.38095238095238093</v>
      </c>
      <c r="BD378" s="194">
        <f t="shared" si="9200"/>
        <v>71.428571428571416</v>
      </c>
      <c r="BE378" s="147">
        <f t="shared" ref="BE378" si="9444">IF(OR($H378=0,BD378=0),0,BD378/$H378)</f>
        <v>0.71428571428571419</v>
      </c>
      <c r="BF378" s="194">
        <f t="shared" si="9202"/>
        <v>100</v>
      </c>
      <c r="BG378" s="147">
        <f t="shared" ref="BG378" si="9445">IF(OR($H378=0,BF378=0),0,BF378/$H378)</f>
        <v>1</v>
      </c>
      <c r="BH378" s="194">
        <f t="shared" si="9204"/>
        <v>100</v>
      </c>
      <c r="BI378" s="147">
        <f t="shared" ref="BI378" si="9446">IF(OR($H378=0,BH378=0),0,BH378/$H378)</f>
        <v>1</v>
      </c>
      <c r="BJ378" s="194">
        <f t="shared" si="9206"/>
        <v>100</v>
      </c>
      <c r="BK378" s="147">
        <f t="shared" ref="BK378" si="9447">IF(OR($H378=0,BJ378=0),0,BJ378/$H378)</f>
        <v>1</v>
      </c>
      <c r="BL378" s="194">
        <f t="shared" si="9208"/>
        <v>100</v>
      </c>
      <c r="BM378" s="147">
        <f t="shared" ref="BM378" si="9448">IF(OR($H378=0,BL378=0),0,BL378/$H378)</f>
        <v>1</v>
      </c>
      <c r="BN378" s="194">
        <f t="shared" si="9210"/>
        <v>100</v>
      </c>
      <c r="BO378" s="147">
        <f t="shared" ref="BO378" si="9449">IF(OR($H378=0,BN378=0),0,BN378/$H378)</f>
        <v>1</v>
      </c>
      <c r="BP378" s="194">
        <f t="shared" si="9212"/>
        <v>100</v>
      </c>
      <c r="BQ378" s="147">
        <f t="shared" ref="BQ378" si="9450">IF(OR($H378=0,BP378=0),0,BP378/$H378)</f>
        <v>1</v>
      </c>
      <c r="BR378" s="194">
        <f t="shared" si="9214"/>
        <v>100</v>
      </c>
      <c r="BS378" s="147">
        <f t="shared" ref="BS378" si="9451">IF(OR($H378=0,BR378=0),0,BR378/$H378)</f>
        <v>1</v>
      </c>
      <c r="BT378" s="194">
        <f t="shared" si="9216"/>
        <v>100</v>
      </c>
      <c r="BU378" s="147">
        <f t="shared" si="9217"/>
        <v>1</v>
      </c>
      <c r="BV378" s="194">
        <f t="shared" si="9218"/>
        <v>100</v>
      </c>
      <c r="BW378" s="147">
        <f t="shared" si="9219"/>
        <v>1</v>
      </c>
      <c r="BX378" s="194">
        <f t="shared" si="9220"/>
        <v>100</v>
      </c>
      <c r="BY378" s="147">
        <f t="shared" si="9221"/>
        <v>1</v>
      </c>
      <c r="BZ378" s="194">
        <f t="shared" si="9222"/>
        <v>100</v>
      </c>
      <c r="CA378" s="147">
        <f t="shared" si="9223"/>
        <v>1</v>
      </c>
      <c r="CB378" s="194">
        <f t="shared" si="9224"/>
        <v>100</v>
      </c>
      <c r="CC378" s="147">
        <f t="shared" si="9225"/>
        <v>1</v>
      </c>
      <c r="CD378" s="194">
        <f t="shared" si="9226"/>
        <v>100</v>
      </c>
      <c r="CE378" s="147">
        <f t="shared" si="9227"/>
        <v>1</v>
      </c>
      <c r="CF378" s="194">
        <f t="shared" si="9228"/>
        <v>100</v>
      </c>
      <c r="CG378" s="147">
        <f t="shared" si="9229"/>
        <v>1</v>
      </c>
      <c r="CH378" s="194">
        <f t="shared" si="9230"/>
        <v>100</v>
      </c>
      <c r="CI378" s="147">
        <f t="shared" si="9231"/>
        <v>1</v>
      </c>
      <c r="CJ378" s="194">
        <f t="shared" si="9232"/>
        <v>100</v>
      </c>
      <c r="CK378" s="147">
        <f t="shared" si="9233"/>
        <v>1</v>
      </c>
      <c r="CL378" s="194">
        <f t="shared" si="9234"/>
        <v>100</v>
      </c>
      <c r="CM378" s="147">
        <f t="shared" si="9235"/>
        <v>1</v>
      </c>
    </row>
    <row r="379" spans="1:91" s="142" customFormat="1" ht="14.1" customHeight="1">
      <c r="A379" s="74">
        <f t="shared" si="8150"/>
        <v>517</v>
      </c>
      <c r="B379" s="173" t="s">
        <v>110</v>
      </c>
      <c r="C379" s="174"/>
      <c r="D379" s="140">
        <v>0</v>
      </c>
      <c r="E379" s="140">
        <v>1</v>
      </c>
      <c r="F379" s="175">
        <v>45350</v>
      </c>
      <c r="G379" s="175">
        <v>45350</v>
      </c>
      <c r="H379" s="144">
        <v>100</v>
      </c>
      <c r="I379" s="144">
        <v>100</v>
      </c>
      <c r="J379" s="145" t="s">
        <v>32</v>
      </c>
      <c r="K379" s="141">
        <f t="shared" si="9161"/>
        <v>100</v>
      </c>
      <c r="L379" s="55">
        <f t="shared" si="9162"/>
        <v>0</v>
      </c>
      <c r="M379" s="147">
        <f t="shared" si="9163"/>
        <v>1</v>
      </c>
      <c r="N379" s="148">
        <f t="shared" si="9164"/>
        <v>1</v>
      </c>
      <c r="O379" s="149">
        <f t="shared" si="8959"/>
        <v>0</v>
      </c>
      <c r="P379" s="150"/>
      <c r="T379" s="194">
        <f t="shared" si="9165"/>
        <v>0</v>
      </c>
      <c r="U379" s="147">
        <f t="shared" si="9166"/>
        <v>0</v>
      </c>
      <c r="V379" s="194">
        <f t="shared" si="9167"/>
        <v>0</v>
      </c>
      <c r="W379" s="147">
        <f t="shared" si="9166"/>
        <v>0</v>
      </c>
      <c r="X379" s="194">
        <f t="shared" si="9168"/>
        <v>0</v>
      </c>
      <c r="Y379" s="147">
        <f t="shared" ref="Y379" si="9452">IF(OR($H379=0,X379=0),0,X379/$H379)</f>
        <v>0</v>
      </c>
      <c r="Z379" s="194">
        <f t="shared" si="9170"/>
        <v>0</v>
      </c>
      <c r="AA379" s="147">
        <f t="shared" ref="AA379" si="9453">IF(OR($H379=0,Z379=0),0,Z379/$H379)</f>
        <v>0</v>
      </c>
      <c r="AB379" s="194">
        <f t="shared" si="9172"/>
        <v>0</v>
      </c>
      <c r="AC379" s="147">
        <f t="shared" ref="AC379" si="9454">IF(OR($H379=0,AB379=0),0,AB379/$H379)</f>
        <v>0</v>
      </c>
      <c r="AD379" s="194">
        <f t="shared" si="9174"/>
        <v>0</v>
      </c>
      <c r="AE379" s="147">
        <f t="shared" ref="AE379" si="9455">IF(OR($H379=0,AD379=0),0,AD379/$H379)</f>
        <v>0</v>
      </c>
      <c r="AF379" s="194">
        <f t="shared" si="9176"/>
        <v>0</v>
      </c>
      <c r="AG379" s="147">
        <f t="shared" ref="AG379" si="9456">IF(OR($H379=0,AF379=0),0,AF379/$H379)</f>
        <v>0</v>
      </c>
      <c r="AH379" s="194">
        <f t="shared" si="9178"/>
        <v>0</v>
      </c>
      <c r="AI379" s="147">
        <f t="shared" ref="AI379" si="9457">IF(OR($H379=0,AH379=0),0,AH379/$H379)</f>
        <v>0</v>
      </c>
      <c r="AJ379" s="194">
        <f t="shared" si="9180"/>
        <v>0</v>
      </c>
      <c r="AK379" s="147">
        <f t="shared" ref="AK379" si="9458">IF(OR($H379=0,AJ379=0),0,AJ379/$H379)</f>
        <v>0</v>
      </c>
      <c r="AL379" s="194">
        <f t="shared" si="9182"/>
        <v>0</v>
      </c>
      <c r="AM379" s="147">
        <f t="shared" ref="AM379" si="9459">IF(OR($H379=0,AL379=0),0,AL379/$H379)</f>
        <v>0</v>
      </c>
      <c r="AN379" s="194">
        <f t="shared" si="9184"/>
        <v>0</v>
      </c>
      <c r="AO379" s="147">
        <f t="shared" ref="AO379" si="9460">IF(OR($H379=0,AN379=0),0,AN379/$H379)</f>
        <v>0</v>
      </c>
      <c r="AP379" s="194">
        <f t="shared" si="9186"/>
        <v>0</v>
      </c>
      <c r="AQ379" s="147">
        <f t="shared" ref="AQ379" si="9461">IF(OR($H379=0,AP379=0),0,AP379/$H379)</f>
        <v>0</v>
      </c>
      <c r="AR379" s="194">
        <f t="shared" si="9188"/>
        <v>0</v>
      </c>
      <c r="AS379" s="147">
        <f t="shared" ref="AS379" si="9462">IF(OR($H379=0,AR379=0),0,AR379/$H379)</f>
        <v>0</v>
      </c>
      <c r="AT379" s="194">
        <f t="shared" si="9190"/>
        <v>0</v>
      </c>
      <c r="AU379" s="147">
        <f t="shared" ref="AU379" si="9463">IF(OR($H379=0,AT379=0),0,AT379/$H379)</f>
        <v>0</v>
      </c>
      <c r="AV379" s="194">
        <f t="shared" si="9192"/>
        <v>0</v>
      </c>
      <c r="AW379" s="147">
        <f t="shared" ref="AW379" si="9464">IF(OR($H379=0,AV379=0),0,AV379/$H379)</f>
        <v>0</v>
      </c>
      <c r="AX379" s="194">
        <f t="shared" si="9194"/>
        <v>0</v>
      </c>
      <c r="AY379" s="147">
        <f t="shared" ref="AY379" si="9465">IF(OR($H379=0,AX379=0),0,AX379/$H379)</f>
        <v>0</v>
      </c>
      <c r="AZ379" s="194">
        <f t="shared" si="9196"/>
        <v>0</v>
      </c>
      <c r="BA379" s="147">
        <f t="shared" ref="BA379" si="9466">IF(OR($H379=0,AZ379=0),0,AZ379/$H379)</f>
        <v>0</v>
      </c>
      <c r="BB379" s="194">
        <f t="shared" si="9198"/>
        <v>0</v>
      </c>
      <c r="BC379" s="147">
        <f t="shared" ref="BC379" si="9467">IF(OR($H379=0,BB379=0),0,BB379/$H379)</f>
        <v>0</v>
      </c>
      <c r="BD379" s="194">
        <f t="shared" si="9200"/>
        <v>0</v>
      </c>
      <c r="BE379" s="147">
        <f t="shared" ref="BE379" si="9468">IF(OR($H379=0,BD379=0),0,BD379/$H379)</f>
        <v>0</v>
      </c>
      <c r="BF379" s="194">
        <f t="shared" si="9202"/>
        <v>100</v>
      </c>
      <c r="BG379" s="147">
        <f t="shared" ref="BG379" si="9469">IF(OR($H379=0,BF379=0),0,BF379/$H379)</f>
        <v>1</v>
      </c>
      <c r="BH379" s="194">
        <f t="shared" si="9204"/>
        <v>100</v>
      </c>
      <c r="BI379" s="147">
        <f t="shared" ref="BI379" si="9470">IF(OR($H379=0,BH379=0),0,BH379/$H379)</f>
        <v>1</v>
      </c>
      <c r="BJ379" s="194">
        <f t="shared" si="9206"/>
        <v>100</v>
      </c>
      <c r="BK379" s="147">
        <f t="shared" ref="BK379" si="9471">IF(OR($H379=0,BJ379=0),0,BJ379/$H379)</f>
        <v>1</v>
      </c>
      <c r="BL379" s="194">
        <f t="shared" si="9208"/>
        <v>100</v>
      </c>
      <c r="BM379" s="147">
        <f t="shared" ref="BM379" si="9472">IF(OR($H379=0,BL379=0),0,BL379/$H379)</f>
        <v>1</v>
      </c>
      <c r="BN379" s="194">
        <f t="shared" si="9210"/>
        <v>100</v>
      </c>
      <c r="BO379" s="147">
        <f t="shared" ref="BO379" si="9473">IF(OR($H379=0,BN379=0),0,BN379/$H379)</f>
        <v>1</v>
      </c>
      <c r="BP379" s="194">
        <f t="shared" si="9212"/>
        <v>100</v>
      </c>
      <c r="BQ379" s="147">
        <f t="shared" ref="BQ379" si="9474">IF(OR($H379=0,BP379=0),0,BP379/$H379)</f>
        <v>1</v>
      </c>
      <c r="BR379" s="194">
        <f t="shared" si="9214"/>
        <v>100</v>
      </c>
      <c r="BS379" s="147">
        <f t="shared" ref="BS379" si="9475">IF(OR($H379=0,BR379=0),0,BR379/$H379)</f>
        <v>1</v>
      </c>
      <c r="BT379" s="194">
        <f t="shared" si="9216"/>
        <v>100</v>
      </c>
      <c r="BU379" s="147">
        <f t="shared" si="9217"/>
        <v>1</v>
      </c>
      <c r="BV379" s="194">
        <f t="shared" si="9218"/>
        <v>100</v>
      </c>
      <c r="BW379" s="147">
        <f t="shared" si="9219"/>
        <v>1</v>
      </c>
      <c r="BX379" s="194">
        <f t="shared" si="9220"/>
        <v>100</v>
      </c>
      <c r="BY379" s="147">
        <f t="shared" si="9221"/>
        <v>1</v>
      </c>
      <c r="BZ379" s="194">
        <f t="shared" si="9222"/>
        <v>100</v>
      </c>
      <c r="CA379" s="147">
        <f t="shared" si="9223"/>
        <v>1</v>
      </c>
      <c r="CB379" s="194">
        <f t="shared" si="9224"/>
        <v>100</v>
      </c>
      <c r="CC379" s="147">
        <f t="shared" si="9225"/>
        <v>1</v>
      </c>
      <c r="CD379" s="194">
        <f t="shared" si="9226"/>
        <v>100</v>
      </c>
      <c r="CE379" s="147">
        <f t="shared" si="9227"/>
        <v>1</v>
      </c>
      <c r="CF379" s="194">
        <f t="shared" si="9228"/>
        <v>100</v>
      </c>
      <c r="CG379" s="147">
        <f t="shared" si="9229"/>
        <v>1</v>
      </c>
      <c r="CH379" s="194">
        <f t="shared" si="9230"/>
        <v>100</v>
      </c>
      <c r="CI379" s="147">
        <f t="shared" si="9231"/>
        <v>1</v>
      </c>
      <c r="CJ379" s="194">
        <f t="shared" si="9232"/>
        <v>100</v>
      </c>
      <c r="CK379" s="147">
        <f t="shared" si="9233"/>
        <v>1</v>
      </c>
      <c r="CL379" s="194">
        <f t="shared" si="9234"/>
        <v>100</v>
      </c>
      <c r="CM379" s="147">
        <f t="shared" si="9235"/>
        <v>1</v>
      </c>
    </row>
    <row r="380" spans="1:91" s="142" customFormat="1" ht="14.1" customHeight="1">
      <c r="A380" s="74">
        <f t="shared" si="8150"/>
        <v>518</v>
      </c>
      <c r="B380" s="173" t="s">
        <v>111</v>
      </c>
      <c r="C380" s="174"/>
      <c r="D380" s="140">
        <v>0</v>
      </c>
      <c r="E380" s="140">
        <v>1</v>
      </c>
      <c r="F380" s="175">
        <v>45350</v>
      </c>
      <c r="G380" s="175">
        <v>45350</v>
      </c>
      <c r="H380" s="144">
        <v>100</v>
      </c>
      <c r="I380" s="144">
        <v>100</v>
      </c>
      <c r="J380" s="145" t="s">
        <v>32</v>
      </c>
      <c r="K380" s="141">
        <f t="shared" si="9161"/>
        <v>100</v>
      </c>
      <c r="L380" s="55">
        <f>D380/$D$367</f>
        <v>0</v>
      </c>
      <c r="M380" s="147">
        <f t="shared" si="9163"/>
        <v>1</v>
      </c>
      <c r="N380" s="148">
        <f t="shared" si="9164"/>
        <v>1</v>
      </c>
      <c r="O380" s="149">
        <f t="shared" si="8959"/>
        <v>0</v>
      </c>
      <c r="P380" s="150"/>
      <c r="T380" s="194">
        <f t="shared" si="9165"/>
        <v>0</v>
      </c>
      <c r="U380" s="147">
        <f t="shared" si="9166"/>
        <v>0</v>
      </c>
      <c r="V380" s="194">
        <f t="shared" si="9167"/>
        <v>0</v>
      </c>
      <c r="W380" s="147">
        <f t="shared" si="9166"/>
        <v>0</v>
      </c>
      <c r="X380" s="194">
        <f t="shared" si="9168"/>
        <v>0</v>
      </c>
      <c r="Y380" s="147">
        <f t="shared" ref="Y380" si="9476">IF(OR($H380=0,X380=0),0,X380/$H380)</f>
        <v>0</v>
      </c>
      <c r="Z380" s="194">
        <f t="shared" si="9170"/>
        <v>0</v>
      </c>
      <c r="AA380" s="147">
        <f t="shared" ref="AA380" si="9477">IF(OR($H380=0,Z380=0),0,Z380/$H380)</f>
        <v>0</v>
      </c>
      <c r="AB380" s="194">
        <f t="shared" si="9172"/>
        <v>0</v>
      </c>
      <c r="AC380" s="147">
        <f t="shared" ref="AC380" si="9478">IF(OR($H380=0,AB380=0),0,AB380/$H380)</f>
        <v>0</v>
      </c>
      <c r="AD380" s="194">
        <f t="shared" si="9174"/>
        <v>0</v>
      </c>
      <c r="AE380" s="147">
        <f t="shared" ref="AE380" si="9479">IF(OR($H380=0,AD380=0),0,AD380/$H380)</f>
        <v>0</v>
      </c>
      <c r="AF380" s="194">
        <f t="shared" si="9176"/>
        <v>0</v>
      </c>
      <c r="AG380" s="147">
        <f t="shared" ref="AG380" si="9480">IF(OR($H380=0,AF380=0),0,AF380/$H380)</f>
        <v>0</v>
      </c>
      <c r="AH380" s="194">
        <f t="shared" si="9178"/>
        <v>0</v>
      </c>
      <c r="AI380" s="147">
        <f t="shared" ref="AI380" si="9481">IF(OR($H380=0,AH380=0),0,AH380/$H380)</f>
        <v>0</v>
      </c>
      <c r="AJ380" s="194">
        <f t="shared" si="9180"/>
        <v>0</v>
      </c>
      <c r="AK380" s="147">
        <f t="shared" ref="AK380" si="9482">IF(OR($H380=0,AJ380=0),0,AJ380/$H380)</f>
        <v>0</v>
      </c>
      <c r="AL380" s="194">
        <f t="shared" si="9182"/>
        <v>0</v>
      </c>
      <c r="AM380" s="147">
        <f t="shared" ref="AM380" si="9483">IF(OR($H380=0,AL380=0),0,AL380/$H380)</f>
        <v>0</v>
      </c>
      <c r="AN380" s="194">
        <f t="shared" si="9184"/>
        <v>0</v>
      </c>
      <c r="AO380" s="147">
        <f t="shared" ref="AO380" si="9484">IF(OR($H380=0,AN380=0),0,AN380/$H380)</f>
        <v>0</v>
      </c>
      <c r="AP380" s="194">
        <f t="shared" si="9186"/>
        <v>0</v>
      </c>
      <c r="AQ380" s="147">
        <f t="shared" ref="AQ380" si="9485">IF(OR($H380=0,AP380=0),0,AP380/$H380)</f>
        <v>0</v>
      </c>
      <c r="AR380" s="194">
        <f t="shared" si="9188"/>
        <v>0</v>
      </c>
      <c r="AS380" s="147">
        <f t="shared" ref="AS380" si="9486">IF(OR($H380=0,AR380=0),0,AR380/$H380)</f>
        <v>0</v>
      </c>
      <c r="AT380" s="194">
        <f t="shared" si="9190"/>
        <v>0</v>
      </c>
      <c r="AU380" s="147">
        <f t="shared" ref="AU380" si="9487">IF(OR($H380=0,AT380=0),0,AT380/$H380)</f>
        <v>0</v>
      </c>
      <c r="AV380" s="194">
        <f t="shared" si="9192"/>
        <v>0</v>
      </c>
      <c r="AW380" s="147">
        <f t="shared" ref="AW380" si="9488">IF(OR($H380=0,AV380=0),0,AV380/$H380)</f>
        <v>0</v>
      </c>
      <c r="AX380" s="194">
        <f t="shared" si="9194"/>
        <v>0</v>
      </c>
      <c r="AY380" s="147">
        <f t="shared" ref="AY380" si="9489">IF(OR($H380=0,AX380=0),0,AX380/$H380)</f>
        <v>0</v>
      </c>
      <c r="AZ380" s="194">
        <f t="shared" si="9196"/>
        <v>0</v>
      </c>
      <c r="BA380" s="147">
        <f t="shared" ref="BA380" si="9490">IF(OR($H380=0,AZ380=0),0,AZ380/$H380)</f>
        <v>0</v>
      </c>
      <c r="BB380" s="194">
        <f t="shared" si="9198"/>
        <v>0</v>
      </c>
      <c r="BC380" s="147">
        <f t="shared" ref="BC380" si="9491">IF(OR($H380=0,BB380=0),0,BB380/$H380)</f>
        <v>0</v>
      </c>
      <c r="BD380" s="194">
        <f t="shared" si="9200"/>
        <v>0</v>
      </c>
      <c r="BE380" s="147">
        <f t="shared" ref="BE380" si="9492">IF(OR($H380=0,BD380=0),0,BD380/$H380)</f>
        <v>0</v>
      </c>
      <c r="BF380" s="194">
        <f t="shared" si="9202"/>
        <v>100</v>
      </c>
      <c r="BG380" s="147">
        <f t="shared" ref="BG380" si="9493">IF(OR($H380=0,BF380=0),0,BF380/$H380)</f>
        <v>1</v>
      </c>
      <c r="BH380" s="194">
        <f t="shared" si="9204"/>
        <v>100</v>
      </c>
      <c r="BI380" s="147">
        <f t="shared" ref="BI380" si="9494">IF(OR($H380=0,BH380=0),0,BH380/$H380)</f>
        <v>1</v>
      </c>
      <c r="BJ380" s="194">
        <f t="shared" si="9206"/>
        <v>100</v>
      </c>
      <c r="BK380" s="147">
        <f t="shared" ref="BK380" si="9495">IF(OR($H380=0,BJ380=0),0,BJ380/$H380)</f>
        <v>1</v>
      </c>
      <c r="BL380" s="194">
        <f t="shared" si="9208"/>
        <v>100</v>
      </c>
      <c r="BM380" s="147">
        <f t="shared" ref="BM380" si="9496">IF(OR($H380=0,BL380=0),0,BL380/$H380)</f>
        <v>1</v>
      </c>
      <c r="BN380" s="194">
        <f t="shared" si="9210"/>
        <v>100</v>
      </c>
      <c r="BO380" s="147">
        <f t="shared" ref="BO380" si="9497">IF(OR($H380=0,BN380=0),0,BN380/$H380)</f>
        <v>1</v>
      </c>
      <c r="BP380" s="194">
        <f t="shared" si="9212"/>
        <v>100</v>
      </c>
      <c r="BQ380" s="147">
        <f t="shared" ref="BQ380" si="9498">IF(OR($H380=0,BP380=0),0,BP380/$H380)</f>
        <v>1</v>
      </c>
      <c r="BR380" s="194">
        <f t="shared" si="9214"/>
        <v>100</v>
      </c>
      <c r="BS380" s="147">
        <f t="shared" ref="BS380" si="9499">IF(OR($H380=0,BR380=0),0,BR380/$H380)</f>
        <v>1</v>
      </c>
      <c r="BT380" s="194">
        <f t="shared" si="9216"/>
        <v>100</v>
      </c>
      <c r="BU380" s="147">
        <f t="shared" si="9217"/>
        <v>1</v>
      </c>
      <c r="BV380" s="194">
        <f t="shared" si="9218"/>
        <v>100</v>
      </c>
      <c r="BW380" s="147">
        <f t="shared" si="9219"/>
        <v>1</v>
      </c>
      <c r="BX380" s="194">
        <f t="shared" si="9220"/>
        <v>100</v>
      </c>
      <c r="BY380" s="147">
        <f t="shared" si="9221"/>
        <v>1</v>
      </c>
      <c r="BZ380" s="194">
        <f t="shared" si="9222"/>
        <v>100</v>
      </c>
      <c r="CA380" s="147">
        <f t="shared" si="9223"/>
        <v>1</v>
      </c>
      <c r="CB380" s="194">
        <f t="shared" si="9224"/>
        <v>100</v>
      </c>
      <c r="CC380" s="147">
        <f t="shared" si="9225"/>
        <v>1</v>
      </c>
      <c r="CD380" s="194">
        <f t="shared" si="9226"/>
        <v>100</v>
      </c>
      <c r="CE380" s="147">
        <f t="shared" si="9227"/>
        <v>1</v>
      </c>
      <c r="CF380" s="194">
        <f t="shared" si="9228"/>
        <v>100</v>
      </c>
      <c r="CG380" s="147">
        <f t="shared" si="9229"/>
        <v>1</v>
      </c>
      <c r="CH380" s="194">
        <f t="shared" si="9230"/>
        <v>100</v>
      </c>
      <c r="CI380" s="147">
        <f t="shared" si="9231"/>
        <v>1</v>
      </c>
      <c r="CJ380" s="194">
        <f t="shared" si="9232"/>
        <v>100</v>
      </c>
      <c r="CK380" s="147">
        <f t="shared" si="9233"/>
        <v>1</v>
      </c>
      <c r="CL380" s="194">
        <f t="shared" si="9234"/>
        <v>100</v>
      </c>
      <c r="CM380" s="147">
        <f t="shared" si="9235"/>
        <v>1</v>
      </c>
    </row>
    <row r="381" spans="1:91" s="142" customFormat="1" ht="14.1" customHeight="1">
      <c r="A381" s="74">
        <f t="shared" si="8150"/>
        <v>519</v>
      </c>
      <c r="B381" s="173" t="s">
        <v>91</v>
      </c>
      <c r="C381" s="174"/>
      <c r="D381" s="140">
        <v>0</v>
      </c>
      <c r="E381" s="140">
        <v>1</v>
      </c>
      <c r="F381" s="175">
        <v>45350</v>
      </c>
      <c r="G381" s="175">
        <v>45350</v>
      </c>
      <c r="H381" s="144">
        <v>100</v>
      </c>
      <c r="I381" s="144">
        <v>100</v>
      </c>
      <c r="J381" s="145" t="s">
        <v>32</v>
      </c>
      <c r="K381" s="141">
        <f t="shared" si="9161"/>
        <v>100</v>
      </c>
      <c r="L381" s="55">
        <f>D381/$D$319</f>
        <v>0</v>
      </c>
      <c r="M381" s="147">
        <f t="shared" si="9163"/>
        <v>1</v>
      </c>
      <c r="N381" s="148">
        <f t="shared" si="9164"/>
        <v>1</v>
      </c>
      <c r="O381" s="149">
        <f t="shared" si="8959"/>
        <v>0</v>
      </c>
      <c r="P381" s="150"/>
      <c r="T381" s="194">
        <f t="shared" si="9165"/>
        <v>0</v>
      </c>
      <c r="U381" s="147">
        <f t="shared" si="9166"/>
        <v>0</v>
      </c>
      <c r="V381" s="194">
        <f t="shared" si="9167"/>
        <v>0</v>
      </c>
      <c r="W381" s="147">
        <f t="shared" si="9166"/>
        <v>0</v>
      </c>
      <c r="X381" s="194">
        <f t="shared" si="9168"/>
        <v>0</v>
      </c>
      <c r="Y381" s="147">
        <f t="shared" ref="Y381" si="9500">IF(OR($H381=0,X381=0),0,X381/$H381)</f>
        <v>0</v>
      </c>
      <c r="Z381" s="194">
        <f t="shared" si="9170"/>
        <v>0</v>
      </c>
      <c r="AA381" s="147">
        <f t="shared" ref="AA381" si="9501">IF(OR($H381=0,Z381=0),0,Z381/$H381)</f>
        <v>0</v>
      </c>
      <c r="AB381" s="194">
        <f t="shared" si="9172"/>
        <v>0</v>
      </c>
      <c r="AC381" s="147">
        <f t="shared" ref="AC381" si="9502">IF(OR($H381=0,AB381=0),0,AB381/$H381)</f>
        <v>0</v>
      </c>
      <c r="AD381" s="194">
        <f t="shared" si="9174"/>
        <v>0</v>
      </c>
      <c r="AE381" s="147">
        <f t="shared" ref="AE381" si="9503">IF(OR($H381=0,AD381=0),0,AD381/$H381)</f>
        <v>0</v>
      </c>
      <c r="AF381" s="194">
        <f t="shared" si="9176"/>
        <v>0</v>
      </c>
      <c r="AG381" s="147">
        <f t="shared" ref="AG381" si="9504">IF(OR($H381=0,AF381=0),0,AF381/$H381)</f>
        <v>0</v>
      </c>
      <c r="AH381" s="194">
        <f t="shared" si="9178"/>
        <v>0</v>
      </c>
      <c r="AI381" s="147">
        <f t="shared" ref="AI381" si="9505">IF(OR($H381=0,AH381=0),0,AH381/$H381)</f>
        <v>0</v>
      </c>
      <c r="AJ381" s="194">
        <f t="shared" si="9180"/>
        <v>0</v>
      </c>
      <c r="AK381" s="147">
        <f t="shared" ref="AK381" si="9506">IF(OR($H381=0,AJ381=0),0,AJ381/$H381)</f>
        <v>0</v>
      </c>
      <c r="AL381" s="194">
        <f t="shared" si="9182"/>
        <v>0</v>
      </c>
      <c r="AM381" s="147">
        <f t="shared" ref="AM381" si="9507">IF(OR($H381=0,AL381=0),0,AL381/$H381)</f>
        <v>0</v>
      </c>
      <c r="AN381" s="194">
        <f t="shared" si="9184"/>
        <v>0</v>
      </c>
      <c r="AO381" s="147">
        <f t="shared" ref="AO381" si="9508">IF(OR($H381=0,AN381=0),0,AN381/$H381)</f>
        <v>0</v>
      </c>
      <c r="AP381" s="194">
        <f t="shared" si="9186"/>
        <v>0</v>
      </c>
      <c r="AQ381" s="147">
        <f t="shared" ref="AQ381" si="9509">IF(OR($H381=0,AP381=0),0,AP381/$H381)</f>
        <v>0</v>
      </c>
      <c r="AR381" s="194">
        <f t="shared" si="9188"/>
        <v>0</v>
      </c>
      <c r="AS381" s="147">
        <f t="shared" ref="AS381" si="9510">IF(OR($H381=0,AR381=0),0,AR381/$H381)</f>
        <v>0</v>
      </c>
      <c r="AT381" s="194">
        <f t="shared" si="9190"/>
        <v>0</v>
      </c>
      <c r="AU381" s="147">
        <f t="shared" ref="AU381" si="9511">IF(OR($H381=0,AT381=0),0,AT381/$H381)</f>
        <v>0</v>
      </c>
      <c r="AV381" s="194">
        <f t="shared" si="9192"/>
        <v>0</v>
      </c>
      <c r="AW381" s="147">
        <f t="shared" ref="AW381" si="9512">IF(OR($H381=0,AV381=0),0,AV381/$H381)</f>
        <v>0</v>
      </c>
      <c r="AX381" s="194">
        <f t="shared" si="9194"/>
        <v>0</v>
      </c>
      <c r="AY381" s="147">
        <f t="shared" ref="AY381" si="9513">IF(OR($H381=0,AX381=0),0,AX381/$H381)</f>
        <v>0</v>
      </c>
      <c r="AZ381" s="194">
        <f t="shared" si="9196"/>
        <v>0</v>
      </c>
      <c r="BA381" s="147">
        <f t="shared" ref="BA381" si="9514">IF(OR($H381=0,AZ381=0),0,AZ381/$H381)</f>
        <v>0</v>
      </c>
      <c r="BB381" s="194">
        <f t="shared" si="9198"/>
        <v>0</v>
      </c>
      <c r="BC381" s="147">
        <f t="shared" ref="BC381" si="9515">IF(OR($H381=0,BB381=0),0,BB381/$H381)</f>
        <v>0</v>
      </c>
      <c r="BD381" s="194">
        <f t="shared" si="9200"/>
        <v>0</v>
      </c>
      <c r="BE381" s="147">
        <f t="shared" ref="BE381" si="9516">IF(OR($H381=0,BD381=0),0,BD381/$H381)</f>
        <v>0</v>
      </c>
      <c r="BF381" s="194">
        <f t="shared" si="9202"/>
        <v>100</v>
      </c>
      <c r="BG381" s="147">
        <f t="shared" ref="BG381" si="9517">IF(OR($H381=0,BF381=0),0,BF381/$H381)</f>
        <v>1</v>
      </c>
      <c r="BH381" s="194">
        <f t="shared" si="9204"/>
        <v>100</v>
      </c>
      <c r="BI381" s="147">
        <f t="shared" ref="BI381" si="9518">IF(OR($H381=0,BH381=0),0,BH381/$H381)</f>
        <v>1</v>
      </c>
      <c r="BJ381" s="194">
        <f t="shared" si="9206"/>
        <v>100</v>
      </c>
      <c r="BK381" s="147">
        <f t="shared" ref="BK381" si="9519">IF(OR($H381=0,BJ381=0),0,BJ381/$H381)</f>
        <v>1</v>
      </c>
      <c r="BL381" s="194">
        <f t="shared" si="9208"/>
        <v>100</v>
      </c>
      <c r="BM381" s="147">
        <f t="shared" ref="BM381" si="9520">IF(OR($H381=0,BL381=0),0,BL381/$H381)</f>
        <v>1</v>
      </c>
      <c r="BN381" s="194">
        <f t="shared" si="9210"/>
        <v>100</v>
      </c>
      <c r="BO381" s="147">
        <f t="shared" ref="BO381" si="9521">IF(OR($H381=0,BN381=0),0,BN381/$H381)</f>
        <v>1</v>
      </c>
      <c r="BP381" s="194">
        <f t="shared" si="9212"/>
        <v>100</v>
      </c>
      <c r="BQ381" s="147">
        <f t="shared" ref="BQ381" si="9522">IF(OR($H381=0,BP381=0),0,BP381/$H381)</f>
        <v>1</v>
      </c>
      <c r="BR381" s="194">
        <f t="shared" si="9214"/>
        <v>100</v>
      </c>
      <c r="BS381" s="147">
        <f t="shared" ref="BS381" si="9523">IF(OR($H381=0,BR381=0),0,BR381/$H381)</f>
        <v>1</v>
      </c>
      <c r="BT381" s="194">
        <f t="shared" si="9216"/>
        <v>100</v>
      </c>
      <c r="BU381" s="147">
        <f t="shared" si="9217"/>
        <v>1</v>
      </c>
      <c r="BV381" s="194">
        <f t="shared" si="9218"/>
        <v>100</v>
      </c>
      <c r="BW381" s="147">
        <f t="shared" si="9219"/>
        <v>1</v>
      </c>
      <c r="BX381" s="194">
        <f t="shared" si="9220"/>
        <v>100</v>
      </c>
      <c r="BY381" s="147">
        <f t="shared" si="9221"/>
        <v>1</v>
      </c>
      <c r="BZ381" s="194">
        <f t="shared" si="9222"/>
        <v>100</v>
      </c>
      <c r="CA381" s="147">
        <f t="shared" si="9223"/>
        <v>1</v>
      </c>
      <c r="CB381" s="194">
        <f t="shared" si="9224"/>
        <v>100</v>
      </c>
      <c r="CC381" s="147">
        <f t="shared" si="9225"/>
        <v>1</v>
      </c>
      <c r="CD381" s="194">
        <f t="shared" si="9226"/>
        <v>100</v>
      </c>
      <c r="CE381" s="147">
        <f t="shared" si="9227"/>
        <v>1</v>
      </c>
      <c r="CF381" s="194">
        <f t="shared" si="9228"/>
        <v>100</v>
      </c>
      <c r="CG381" s="147">
        <f t="shared" si="9229"/>
        <v>1</v>
      </c>
      <c r="CH381" s="194">
        <f t="shared" si="9230"/>
        <v>100</v>
      </c>
      <c r="CI381" s="147">
        <f t="shared" si="9231"/>
        <v>1</v>
      </c>
      <c r="CJ381" s="194">
        <f t="shared" si="9232"/>
        <v>100</v>
      </c>
      <c r="CK381" s="147">
        <f t="shared" si="9233"/>
        <v>1</v>
      </c>
      <c r="CL381" s="194">
        <f t="shared" si="9234"/>
        <v>100</v>
      </c>
      <c r="CM381" s="147">
        <f t="shared" si="9235"/>
        <v>1</v>
      </c>
    </row>
    <row r="382" spans="1:91" s="142" customFormat="1" ht="14.1" customHeight="1">
      <c r="A382" s="74">
        <f t="shared" si="8150"/>
        <v>520</v>
      </c>
      <c r="B382" s="173" t="s">
        <v>122</v>
      </c>
      <c r="C382" s="174"/>
      <c r="D382" s="140">
        <v>0</v>
      </c>
      <c r="E382" s="140">
        <v>1</v>
      </c>
      <c r="F382" s="175">
        <v>45350</v>
      </c>
      <c r="G382" s="175">
        <v>45350</v>
      </c>
      <c r="H382" s="144">
        <v>100</v>
      </c>
      <c r="I382" s="144">
        <v>100</v>
      </c>
      <c r="J382" s="145" t="s">
        <v>32</v>
      </c>
      <c r="K382" s="141">
        <f t="shared" si="9161"/>
        <v>100</v>
      </c>
      <c r="L382" s="55">
        <f>D382/$D$315</f>
        <v>0</v>
      </c>
      <c r="M382" s="147">
        <f t="shared" si="9163"/>
        <v>1</v>
      </c>
      <c r="N382" s="148">
        <f t="shared" si="9164"/>
        <v>1</v>
      </c>
      <c r="O382" s="149">
        <f t="shared" si="8959"/>
        <v>0</v>
      </c>
      <c r="P382" s="150"/>
      <c r="T382" s="194">
        <f t="shared" si="9165"/>
        <v>0</v>
      </c>
      <c r="U382" s="147">
        <f t="shared" si="9166"/>
        <v>0</v>
      </c>
      <c r="V382" s="194">
        <f t="shared" si="9167"/>
        <v>0</v>
      </c>
      <c r="W382" s="147">
        <f t="shared" si="9166"/>
        <v>0</v>
      </c>
      <c r="X382" s="194">
        <f t="shared" si="9168"/>
        <v>0</v>
      </c>
      <c r="Y382" s="147">
        <f t="shared" ref="Y382" si="9524">IF(OR($H382=0,X382=0),0,X382/$H382)</f>
        <v>0</v>
      </c>
      <c r="Z382" s="194">
        <f t="shared" si="9170"/>
        <v>0</v>
      </c>
      <c r="AA382" s="147">
        <f t="shared" ref="AA382" si="9525">IF(OR($H382=0,Z382=0),0,Z382/$H382)</f>
        <v>0</v>
      </c>
      <c r="AB382" s="194">
        <f t="shared" si="9172"/>
        <v>0</v>
      </c>
      <c r="AC382" s="147">
        <f t="shared" ref="AC382" si="9526">IF(OR($H382=0,AB382=0),0,AB382/$H382)</f>
        <v>0</v>
      </c>
      <c r="AD382" s="194">
        <f t="shared" si="9174"/>
        <v>0</v>
      </c>
      <c r="AE382" s="147">
        <f t="shared" ref="AE382" si="9527">IF(OR($H382=0,AD382=0),0,AD382/$H382)</f>
        <v>0</v>
      </c>
      <c r="AF382" s="194">
        <f t="shared" si="9176"/>
        <v>0</v>
      </c>
      <c r="AG382" s="147">
        <f t="shared" ref="AG382" si="9528">IF(OR($H382=0,AF382=0),0,AF382/$H382)</f>
        <v>0</v>
      </c>
      <c r="AH382" s="194">
        <f t="shared" si="9178"/>
        <v>0</v>
      </c>
      <c r="AI382" s="147">
        <f t="shared" ref="AI382" si="9529">IF(OR($H382=0,AH382=0),0,AH382/$H382)</f>
        <v>0</v>
      </c>
      <c r="AJ382" s="194">
        <f t="shared" si="9180"/>
        <v>0</v>
      </c>
      <c r="AK382" s="147">
        <f t="shared" ref="AK382" si="9530">IF(OR($H382=0,AJ382=0),0,AJ382/$H382)</f>
        <v>0</v>
      </c>
      <c r="AL382" s="194">
        <f t="shared" si="9182"/>
        <v>0</v>
      </c>
      <c r="AM382" s="147">
        <f t="shared" ref="AM382" si="9531">IF(OR($H382=0,AL382=0),0,AL382/$H382)</f>
        <v>0</v>
      </c>
      <c r="AN382" s="194">
        <f t="shared" si="9184"/>
        <v>0</v>
      </c>
      <c r="AO382" s="147">
        <f t="shared" ref="AO382" si="9532">IF(OR($H382=0,AN382=0),0,AN382/$H382)</f>
        <v>0</v>
      </c>
      <c r="AP382" s="194">
        <f t="shared" si="9186"/>
        <v>0</v>
      </c>
      <c r="AQ382" s="147">
        <f t="shared" ref="AQ382" si="9533">IF(OR($H382=0,AP382=0),0,AP382/$H382)</f>
        <v>0</v>
      </c>
      <c r="AR382" s="194">
        <f t="shared" si="9188"/>
        <v>0</v>
      </c>
      <c r="AS382" s="147">
        <f t="shared" ref="AS382" si="9534">IF(OR($H382=0,AR382=0),0,AR382/$H382)</f>
        <v>0</v>
      </c>
      <c r="AT382" s="194">
        <f t="shared" si="9190"/>
        <v>0</v>
      </c>
      <c r="AU382" s="147">
        <f t="shared" ref="AU382" si="9535">IF(OR($H382=0,AT382=0),0,AT382/$H382)</f>
        <v>0</v>
      </c>
      <c r="AV382" s="194">
        <f t="shared" si="9192"/>
        <v>0</v>
      </c>
      <c r="AW382" s="147">
        <f t="shared" ref="AW382" si="9536">IF(OR($H382=0,AV382=0),0,AV382/$H382)</f>
        <v>0</v>
      </c>
      <c r="AX382" s="194">
        <f t="shared" si="9194"/>
        <v>0</v>
      </c>
      <c r="AY382" s="147">
        <f t="shared" ref="AY382" si="9537">IF(OR($H382=0,AX382=0),0,AX382/$H382)</f>
        <v>0</v>
      </c>
      <c r="AZ382" s="194">
        <f t="shared" si="9196"/>
        <v>0</v>
      </c>
      <c r="BA382" s="147">
        <f t="shared" ref="BA382" si="9538">IF(OR($H382=0,AZ382=0),0,AZ382/$H382)</f>
        <v>0</v>
      </c>
      <c r="BB382" s="194">
        <f t="shared" si="9198"/>
        <v>0</v>
      </c>
      <c r="BC382" s="147">
        <f t="shared" ref="BC382" si="9539">IF(OR($H382=0,BB382=0),0,BB382/$H382)</f>
        <v>0</v>
      </c>
      <c r="BD382" s="194">
        <f t="shared" si="9200"/>
        <v>0</v>
      </c>
      <c r="BE382" s="147">
        <f t="shared" ref="BE382" si="9540">IF(OR($H382=0,BD382=0),0,BD382/$H382)</f>
        <v>0</v>
      </c>
      <c r="BF382" s="194">
        <f t="shared" si="9202"/>
        <v>100</v>
      </c>
      <c r="BG382" s="147">
        <f t="shared" ref="BG382" si="9541">IF(OR($H382=0,BF382=0),0,BF382/$H382)</f>
        <v>1</v>
      </c>
      <c r="BH382" s="194">
        <f t="shared" si="9204"/>
        <v>100</v>
      </c>
      <c r="BI382" s="147">
        <f t="shared" ref="BI382" si="9542">IF(OR($H382=0,BH382=0),0,BH382/$H382)</f>
        <v>1</v>
      </c>
      <c r="BJ382" s="194">
        <f t="shared" si="9206"/>
        <v>100</v>
      </c>
      <c r="BK382" s="147">
        <f t="shared" ref="BK382" si="9543">IF(OR($H382=0,BJ382=0),0,BJ382/$H382)</f>
        <v>1</v>
      </c>
      <c r="BL382" s="194">
        <f t="shared" si="9208"/>
        <v>100</v>
      </c>
      <c r="BM382" s="147">
        <f t="shared" ref="BM382" si="9544">IF(OR($H382=0,BL382=0),0,BL382/$H382)</f>
        <v>1</v>
      </c>
      <c r="BN382" s="194">
        <f t="shared" si="9210"/>
        <v>100</v>
      </c>
      <c r="BO382" s="147">
        <f t="shared" ref="BO382" si="9545">IF(OR($H382=0,BN382=0),0,BN382/$H382)</f>
        <v>1</v>
      </c>
      <c r="BP382" s="194">
        <f t="shared" si="9212"/>
        <v>100</v>
      </c>
      <c r="BQ382" s="147">
        <f t="shared" ref="BQ382" si="9546">IF(OR($H382=0,BP382=0),0,BP382/$H382)</f>
        <v>1</v>
      </c>
      <c r="BR382" s="194">
        <f t="shared" si="9214"/>
        <v>100</v>
      </c>
      <c r="BS382" s="147">
        <f t="shared" ref="BS382" si="9547">IF(OR($H382=0,BR382=0),0,BR382/$H382)</f>
        <v>1</v>
      </c>
      <c r="BT382" s="194">
        <f t="shared" si="9216"/>
        <v>100</v>
      </c>
      <c r="BU382" s="147">
        <f t="shared" si="9217"/>
        <v>1</v>
      </c>
      <c r="BV382" s="194">
        <f t="shared" si="9218"/>
        <v>100</v>
      </c>
      <c r="BW382" s="147">
        <f t="shared" si="9219"/>
        <v>1</v>
      </c>
      <c r="BX382" s="194">
        <f t="shared" si="9220"/>
        <v>100</v>
      </c>
      <c r="BY382" s="147">
        <f t="shared" si="9221"/>
        <v>1</v>
      </c>
      <c r="BZ382" s="194">
        <f t="shared" si="9222"/>
        <v>100</v>
      </c>
      <c r="CA382" s="147">
        <f t="shared" si="9223"/>
        <v>1</v>
      </c>
      <c r="CB382" s="194">
        <f t="shared" si="9224"/>
        <v>100</v>
      </c>
      <c r="CC382" s="147">
        <f t="shared" si="9225"/>
        <v>1</v>
      </c>
      <c r="CD382" s="194">
        <f t="shared" si="9226"/>
        <v>100</v>
      </c>
      <c r="CE382" s="147">
        <f t="shared" si="9227"/>
        <v>1</v>
      </c>
      <c r="CF382" s="194">
        <f t="shared" si="9228"/>
        <v>100</v>
      </c>
      <c r="CG382" s="147">
        <f t="shared" si="9229"/>
        <v>1</v>
      </c>
      <c r="CH382" s="194">
        <f t="shared" si="9230"/>
        <v>100</v>
      </c>
      <c r="CI382" s="147">
        <f t="shared" si="9231"/>
        <v>1</v>
      </c>
      <c r="CJ382" s="194">
        <f t="shared" si="9232"/>
        <v>100</v>
      </c>
      <c r="CK382" s="147">
        <f t="shared" si="9233"/>
        <v>1</v>
      </c>
      <c r="CL382" s="194">
        <f t="shared" si="9234"/>
        <v>100</v>
      </c>
      <c r="CM382" s="147">
        <f t="shared" si="9235"/>
        <v>1</v>
      </c>
    </row>
    <row r="383" spans="1:91" s="74" customFormat="1" ht="14.1" customHeight="1">
      <c r="A383" s="74">
        <f t="shared" si="8150"/>
        <v>521</v>
      </c>
      <c r="B383" s="170" t="s">
        <v>123</v>
      </c>
      <c r="C383" s="171"/>
      <c r="D383" s="75">
        <v>930</v>
      </c>
      <c r="E383" s="75">
        <v>76</v>
      </c>
      <c r="F383" s="172">
        <v>45275</v>
      </c>
      <c r="G383" s="172">
        <v>45350</v>
      </c>
      <c r="H383" s="77"/>
      <c r="I383" s="77"/>
      <c r="J383" s="78"/>
      <c r="K383" s="79"/>
      <c r="L383" s="80">
        <f>D383/$D$9</f>
        <v>0.1059104885548343</v>
      </c>
      <c r="M383" s="81">
        <f>$L384*M384+$L387*M387+$L434*M434</f>
        <v>1</v>
      </c>
      <c r="N383" s="81">
        <f>$L384*N384+$L387*N387+$L434*N434</f>
        <v>1</v>
      </c>
      <c r="O383" s="82">
        <f t="shared" si="8959"/>
        <v>0</v>
      </c>
      <c r="P383" s="83"/>
      <c r="T383" s="193"/>
      <c r="U383" s="81">
        <f>$L384*U384+$L387*U387+$L434*U434</f>
        <v>0</v>
      </c>
      <c r="V383" s="193"/>
      <c r="W383" s="81">
        <f>$L384*W384+$L387*W387+$L434*W434</f>
        <v>0</v>
      </c>
      <c r="X383" s="193"/>
      <c r="Y383" s="81">
        <f>$L384*Y384+$L387*Y387+$L434*Y434</f>
        <v>0</v>
      </c>
      <c r="Z383" s="193"/>
      <c r="AA383" s="81">
        <f>$L384*AA384+$L387*AA387+$L434*AA434</f>
        <v>0</v>
      </c>
      <c r="AB383" s="193"/>
      <c r="AC383" s="81">
        <f>$L384*AC384+$L387*AC387+$L434*AC434</f>
        <v>0</v>
      </c>
      <c r="AD383" s="193"/>
      <c r="AE383" s="81">
        <f>$L384*AE384+$L387*AE387+$L434*AE434</f>
        <v>0</v>
      </c>
      <c r="AF383" s="193"/>
      <c r="AG383" s="81">
        <f>$L384*AG384+$L387*AG387+$L434*AG434</f>
        <v>0</v>
      </c>
      <c r="AH383" s="193"/>
      <c r="AI383" s="81">
        <f>$L384*AI384+$L387*AI387+$L434*AI434</f>
        <v>0</v>
      </c>
      <c r="AJ383" s="193"/>
      <c r="AK383" s="81">
        <f>$L384*AK384+$L387*AK387+$L434*AK434</f>
        <v>0</v>
      </c>
      <c r="AL383" s="193"/>
      <c r="AM383" s="81">
        <f>$L384*AM384+$L387*AM387+$L434*AM434</f>
        <v>9.6774193548387101E-3</v>
      </c>
      <c r="AN383" s="193"/>
      <c r="AO383" s="81">
        <f>$L384*AO384+$L387*AO387+$L434*AO434</f>
        <v>4.8387096774193547E-2</v>
      </c>
      <c r="AP383" s="193"/>
      <c r="AQ383" s="81">
        <f>$L384*AQ384+$L387*AQ387+$L434*AQ434</f>
        <v>0.12150537634408601</v>
      </c>
      <c r="AR383" s="193"/>
      <c r="AS383" s="81">
        <f>$L384*AS384+$L387*AS387+$L434*AS434</f>
        <v>0.2376344086021506</v>
      </c>
      <c r="AT383" s="193"/>
      <c r="AU383" s="81">
        <f>$L384*AU384+$L387*AU387+$L434*AU434</f>
        <v>0.40860215053763438</v>
      </c>
      <c r="AV383" s="193"/>
      <c r="AW383" s="81">
        <f>$L384*AW384+$L387*AW387+$L434*AW434</f>
        <v>0.57956989247311819</v>
      </c>
      <c r="AX383" s="193"/>
      <c r="AY383" s="81">
        <f>$L384*AY384+$L387*AY387+$L434*AY434</f>
        <v>0.74193548387096764</v>
      </c>
      <c r="AZ383" s="193"/>
      <c r="BA383" s="81">
        <f>$L384*BA384+$L387*BA387+$L434*BA434</f>
        <v>0.87311827956989241</v>
      </c>
      <c r="BB383" s="193"/>
      <c r="BC383" s="81">
        <f>$L384*BC384+$L387*BC387+$L434*BC434</f>
        <v>0.94731182795698921</v>
      </c>
      <c r="BD383" s="193"/>
      <c r="BE383" s="81">
        <f>$L384*BE384+$L387*BE387+$L434*BE434</f>
        <v>0.98709677419354835</v>
      </c>
      <c r="BF383" s="193"/>
      <c r="BG383" s="81">
        <f>$L384*BG384+$L387*BG387+$L434*BG434</f>
        <v>1</v>
      </c>
      <c r="BH383" s="193"/>
      <c r="BI383" s="81">
        <f>$L384*BI384+$L387*BI387+$L434*BI434</f>
        <v>1</v>
      </c>
      <c r="BJ383" s="193"/>
      <c r="BK383" s="81">
        <f>$L384*BK384+$L387*BK387+$L434*BK434</f>
        <v>1</v>
      </c>
      <c r="BL383" s="193"/>
      <c r="BM383" s="81">
        <f>$L384*BM384+$L387*BM387+$L434*BM434</f>
        <v>1</v>
      </c>
      <c r="BN383" s="193"/>
      <c r="BO383" s="81">
        <f>$L384*BO384+$L387*BO387+$L434*BO434</f>
        <v>1</v>
      </c>
      <c r="BP383" s="193"/>
      <c r="BQ383" s="81">
        <f>$L384*BQ384+$L387*BQ387+$L434*BQ434</f>
        <v>1</v>
      </c>
      <c r="BR383" s="193"/>
      <c r="BS383" s="81">
        <f>$L384*BS384+$L387*BS387+$L434*BS434</f>
        <v>1</v>
      </c>
      <c r="BT383" s="193"/>
      <c r="BU383" s="81">
        <f t="shared" ref="BU383" si="9548">$L384*BU384+$L387*BU387+$L434*BU434</f>
        <v>1</v>
      </c>
      <c r="BV383" s="193"/>
      <c r="BW383" s="81">
        <f t="shared" ref="BW383" si="9549">$L384*BW384+$L387*BW387+$L434*BW434</f>
        <v>1</v>
      </c>
      <c r="BX383" s="193"/>
      <c r="BY383" s="81">
        <f t="shared" ref="BY383" si="9550">$L384*BY384+$L387*BY387+$L434*BY434</f>
        <v>1</v>
      </c>
      <c r="BZ383" s="193"/>
      <c r="CA383" s="81">
        <f t="shared" ref="CA383" si="9551">$L384*CA384+$L387*CA387+$L434*CA434</f>
        <v>1</v>
      </c>
      <c r="CB383" s="193"/>
      <c r="CC383" s="81">
        <f t="shared" ref="CC383" si="9552">$L384*CC384+$L387*CC387+$L434*CC434</f>
        <v>1</v>
      </c>
      <c r="CD383" s="193"/>
      <c r="CE383" s="81">
        <f t="shared" ref="CE383" si="9553">$L384*CE384+$L387*CE387+$L434*CE434</f>
        <v>1</v>
      </c>
      <c r="CF383" s="193"/>
      <c r="CG383" s="81">
        <f t="shared" ref="CG383" si="9554">$L384*CG384+$L387*CG387+$L434*CG434</f>
        <v>1</v>
      </c>
      <c r="CH383" s="193"/>
      <c r="CI383" s="81">
        <f t="shared" ref="CI383" si="9555">$L384*CI384+$L387*CI387+$L434*CI434</f>
        <v>1</v>
      </c>
      <c r="CJ383" s="193"/>
      <c r="CK383" s="81">
        <f t="shared" ref="CK383" si="9556">$L384*CK384+$L387*CK387+$L434*CK434</f>
        <v>1</v>
      </c>
      <c r="CL383" s="193"/>
      <c r="CM383" s="81">
        <f t="shared" ref="CM383" si="9557">$L384*CM384+$L387*CM387+$L434*CM434</f>
        <v>1</v>
      </c>
    </row>
    <row r="384" spans="1:91" s="86" customFormat="1" ht="14.1" customHeight="1">
      <c r="A384" s="74">
        <f t="shared" si="8150"/>
        <v>522</v>
      </c>
      <c r="B384" s="176" t="s">
        <v>43</v>
      </c>
      <c r="C384" s="177"/>
      <c r="D384" s="96">
        <v>9</v>
      </c>
      <c r="E384" s="96">
        <v>9</v>
      </c>
      <c r="F384" s="178">
        <v>45275</v>
      </c>
      <c r="G384" s="178">
        <v>45283</v>
      </c>
      <c r="H384" s="89"/>
      <c r="I384" s="89"/>
      <c r="J384" s="90"/>
      <c r="K384" s="97"/>
      <c r="L384" s="98">
        <f>D384/$D$383</f>
        <v>9.6774193548387101E-3</v>
      </c>
      <c r="M384" s="93" cm="1">
        <f t="array" ref="M384">SUMPRODUCT($L385:$L386*M385:M386)</f>
        <v>1</v>
      </c>
      <c r="N384" s="99" cm="1">
        <f t="array" ref="N384">SUMPRODUCT($L385:$L386*N385:N386)</f>
        <v>1</v>
      </c>
      <c r="O384" s="94">
        <f t="shared" si="8959"/>
        <v>0</v>
      </c>
      <c r="P384" s="95"/>
      <c r="T384" s="195"/>
      <c r="U384" s="93" cm="1">
        <f t="array" ref="U384">SUMPRODUCT($L385:$L386*U385:U386)</f>
        <v>0</v>
      </c>
      <c r="V384" s="195"/>
      <c r="W384" s="93" cm="1">
        <f t="array" ref="W384">SUMPRODUCT($L385:$L386*W385:W386)</f>
        <v>0</v>
      </c>
      <c r="X384" s="195"/>
      <c r="Y384" s="93" cm="1">
        <f t="array" ref="Y384">SUMPRODUCT($L385:$L386*Y385:Y386)</f>
        <v>0</v>
      </c>
      <c r="Z384" s="195"/>
      <c r="AA384" s="93" cm="1">
        <f t="array" ref="AA384">SUMPRODUCT($L385:$L386*AA385:AA386)</f>
        <v>0</v>
      </c>
      <c r="AB384" s="195"/>
      <c r="AC384" s="93" cm="1">
        <f t="array" ref="AC384">SUMPRODUCT($L385:$L386*AC385:AC386)</f>
        <v>0</v>
      </c>
      <c r="AD384" s="195"/>
      <c r="AE384" s="93" cm="1">
        <f t="array" ref="AE384">SUMPRODUCT($L385:$L386*AE385:AE386)</f>
        <v>0</v>
      </c>
      <c r="AF384" s="195"/>
      <c r="AG384" s="93" cm="1">
        <f t="array" ref="AG384">SUMPRODUCT($L385:$L386*AG385:AG386)</f>
        <v>0</v>
      </c>
      <c r="AH384" s="195"/>
      <c r="AI384" s="93" cm="1">
        <f t="array" ref="AI384">SUMPRODUCT($L385:$L386*AI385:AI386)</f>
        <v>0</v>
      </c>
      <c r="AJ384" s="195"/>
      <c r="AK384" s="93" cm="1">
        <f t="array" ref="AK384">SUMPRODUCT($L385:$L386*AK385:AK386)</f>
        <v>0</v>
      </c>
      <c r="AL384" s="195"/>
      <c r="AM384" s="93" cm="1">
        <f t="array" ref="AM384">SUMPRODUCT($L385:$L386*AM385:AM386)</f>
        <v>0.7777777777777779</v>
      </c>
      <c r="AN384" s="195"/>
      <c r="AO384" s="93" cm="1">
        <f t="array" ref="AO384">SUMPRODUCT($L385:$L386*AO385:AO386)</f>
        <v>1</v>
      </c>
      <c r="AP384" s="195"/>
      <c r="AQ384" s="93" cm="1">
        <f t="array" ref="AQ384">SUMPRODUCT($L385:$L386*AQ385:AQ386)</f>
        <v>1</v>
      </c>
      <c r="AR384" s="195"/>
      <c r="AS384" s="93" cm="1">
        <f t="array" ref="AS384">SUMPRODUCT($L385:$L386*AS385:AS386)</f>
        <v>1</v>
      </c>
      <c r="AT384" s="195"/>
      <c r="AU384" s="93" cm="1">
        <f t="array" ref="AU384">SUMPRODUCT($L385:$L386*AU385:AU386)</f>
        <v>1</v>
      </c>
      <c r="AV384" s="195"/>
      <c r="AW384" s="93" cm="1">
        <f t="array" ref="AW384">SUMPRODUCT($L385:$L386*AW385:AW386)</f>
        <v>1</v>
      </c>
      <c r="AX384" s="195"/>
      <c r="AY384" s="93" cm="1">
        <f t="array" ref="AY384">SUMPRODUCT($L385:$L386*AY385:AY386)</f>
        <v>1</v>
      </c>
      <c r="AZ384" s="195"/>
      <c r="BA384" s="93" cm="1">
        <f t="array" ref="BA384">SUMPRODUCT($L385:$L386*BA385:BA386)</f>
        <v>1</v>
      </c>
      <c r="BB384" s="195"/>
      <c r="BC384" s="93" cm="1">
        <f t="array" ref="BC384">SUMPRODUCT($L385:$L386*BC385:BC386)</f>
        <v>1</v>
      </c>
      <c r="BD384" s="195"/>
      <c r="BE384" s="93" cm="1">
        <f t="array" ref="BE384">SUMPRODUCT($L385:$L386*BE385:BE386)</f>
        <v>1</v>
      </c>
      <c r="BF384" s="195"/>
      <c r="BG384" s="93" cm="1">
        <f t="array" ref="BG384">SUMPRODUCT($L385:$L386*BG385:BG386)</f>
        <v>1</v>
      </c>
      <c r="BH384" s="195"/>
      <c r="BI384" s="93" cm="1">
        <f t="array" ref="BI384">SUMPRODUCT($L385:$L386*BI385:BI386)</f>
        <v>1</v>
      </c>
      <c r="BJ384" s="195"/>
      <c r="BK384" s="93" cm="1">
        <f t="array" ref="BK384">SUMPRODUCT($L385:$L386*BK385:BK386)</f>
        <v>1</v>
      </c>
      <c r="BL384" s="195"/>
      <c r="BM384" s="93" cm="1">
        <f t="array" ref="BM384">SUMPRODUCT($L385:$L386*BM385:BM386)</f>
        <v>1</v>
      </c>
      <c r="BN384" s="195"/>
      <c r="BO384" s="93" cm="1">
        <f t="array" ref="BO384">SUMPRODUCT($L385:$L386*BO385:BO386)</f>
        <v>1</v>
      </c>
      <c r="BP384" s="195"/>
      <c r="BQ384" s="93" cm="1">
        <f t="array" ref="BQ384">SUMPRODUCT($L385:$L386*BQ385:BQ386)</f>
        <v>1</v>
      </c>
      <c r="BR384" s="195"/>
      <c r="BS384" s="93" cm="1">
        <f t="array" ref="BS384">SUMPRODUCT($L385:$L386*BS385:BS386)</f>
        <v>1</v>
      </c>
      <c r="BT384" s="195"/>
      <c r="BU384" s="93" cm="1">
        <f t="array" ref="BU384">SUMPRODUCT($L385:$L386*BU385:BU386)</f>
        <v>1</v>
      </c>
      <c r="BV384" s="195"/>
      <c r="BW384" s="93" cm="1">
        <f t="array" ref="BW384">SUMPRODUCT($L385:$L386*BW385:BW386)</f>
        <v>1</v>
      </c>
      <c r="BX384" s="195"/>
      <c r="BY384" s="93" cm="1">
        <f t="array" ref="BY384">SUMPRODUCT($L385:$L386*BY385:BY386)</f>
        <v>1</v>
      </c>
      <c r="BZ384" s="195"/>
      <c r="CA384" s="93" cm="1">
        <f t="array" ref="CA384">SUMPRODUCT($L385:$L386*CA385:CA386)</f>
        <v>1</v>
      </c>
      <c r="CB384" s="195"/>
      <c r="CC384" s="93" cm="1">
        <f t="array" ref="CC384">SUMPRODUCT($L385:$L386*CC385:CC386)</f>
        <v>1</v>
      </c>
      <c r="CD384" s="195"/>
      <c r="CE384" s="93" cm="1">
        <f t="array" ref="CE384">SUMPRODUCT($L385:$L386*CE385:CE386)</f>
        <v>1</v>
      </c>
      <c r="CF384" s="195"/>
      <c r="CG384" s="93" cm="1">
        <f t="array" ref="CG384">SUMPRODUCT($L385:$L386*CG385:CG386)</f>
        <v>1</v>
      </c>
      <c r="CH384" s="195"/>
      <c r="CI384" s="93" cm="1">
        <f t="array" ref="CI384">SUMPRODUCT($L385:$L386*CI385:CI386)</f>
        <v>1</v>
      </c>
      <c r="CJ384" s="195"/>
      <c r="CK384" s="93" cm="1">
        <f t="array" ref="CK384">SUMPRODUCT($L385:$L386*CK385:CK386)</f>
        <v>1</v>
      </c>
      <c r="CL384" s="195"/>
      <c r="CM384" s="93" cm="1">
        <f t="array" ref="CM384">SUMPRODUCT($L385:$L386*CM385:CM386)</f>
        <v>1</v>
      </c>
    </row>
    <row r="385" spans="1:91" s="142" customFormat="1" ht="14.1" customHeight="1">
      <c r="A385" s="74">
        <f t="shared" si="8150"/>
        <v>523</v>
      </c>
      <c r="B385" s="173" t="s">
        <v>44</v>
      </c>
      <c r="C385" s="174"/>
      <c r="D385" s="140">
        <v>9</v>
      </c>
      <c r="E385" s="140">
        <v>9</v>
      </c>
      <c r="F385" s="175">
        <v>45275</v>
      </c>
      <c r="G385" s="175">
        <v>45283</v>
      </c>
      <c r="H385" s="144">
        <v>100</v>
      </c>
      <c r="I385" s="144">
        <v>100</v>
      </c>
      <c r="J385" s="145" t="s">
        <v>32</v>
      </c>
      <c r="K385" s="141">
        <f>IF(OR(F385="",G385="",H385=""),0,MIN(MAX(IF(F385&gt;$O$1,0,(((G385-F385)-(G385-$O$1))*(10/E385)/10)),0),1)*H385)</f>
        <v>100</v>
      </c>
      <c r="L385" s="55">
        <f>D385/$D$384</f>
        <v>1</v>
      </c>
      <c r="M385" s="147">
        <f>IF(OR(H385=0,K385=0),0,K385/H385)</f>
        <v>1</v>
      </c>
      <c r="N385" s="148">
        <f>IF(OR(H385=0,I385=0),0,I385/H385)</f>
        <v>1</v>
      </c>
      <c r="O385" s="149">
        <f t="shared" si="8959"/>
        <v>0</v>
      </c>
      <c r="P385" s="150"/>
      <c r="T385" s="194">
        <f>IF(OR($F385="",$G385="",$H385=""),0,MIN(MAX(IF($F385&gt;U$1,0,((($G385-$F385)-($G385-U$1))*(10/$E385)/10)),0),1)*$H385)</f>
        <v>0</v>
      </c>
      <c r="U385" s="147">
        <f t="shared" ref="U385:W386" si="9558">IF(OR($H385=0,T385=0),0,T385/$H385)</f>
        <v>0</v>
      </c>
      <c r="V385" s="194">
        <f>IF(OR($F385="",$G385="",$H385=""),0,MIN(MAX(IF($F385&gt;W$1,0,((($G385-$F385)-($G385-W$1))*(10/$E385)/10)),0),1)*$H385)</f>
        <v>0</v>
      </c>
      <c r="W385" s="147">
        <f t="shared" si="9558"/>
        <v>0</v>
      </c>
      <c r="X385" s="194">
        <f>IF(OR($F385="",$G385="",$H385=""),0,MIN(MAX(IF($F385&gt;Y$1,0,((($G385-$F385)-($G385-Y$1))*(10/$E385)/10)),0),1)*$H385)</f>
        <v>0</v>
      </c>
      <c r="Y385" s="147">
        <f t="shared" ref="Y385" si="9559">IF(OR($H385=0,X385=0),0,X385/$H385)</f>
        <v>0</v>
      </c>
      <c r="Z385" s="194">
        <f>IF(OR($F385="",$G385="",$H385=""),0,MIN(MAX(IF($F385&gt;AA$1,0,((($G385-$F385)-($G385-AA$1))*(10/$E385)/10)),0),1)*$H385)</f>
        <v>0</v>
      </c>
      <c r="AA385" s="147">
        <f t="shared" ref="AA385" si="9560">IF(OR($H385=0,Z385=0),0,Z385/$H385)</f>
        <v>0</v>
      </c>
      <c r="AB385" s="194">
        <f>IF(OR($F385="",$G385="",$H385=""),0,MIN(MAX(IF($F385&gt;AC$1,0,((($G385-$F385)-($G385-AC$1))*(10/$E385)/10)),0),1)*$H385)</f>
        <v>0</v>
      </c>
      <c r="AC385" s="147">
        <f t="shared" ref="AC385" si="9561">IF(OR($H385=0,AB385=0),0,AB385/$H385)</f>
        <v>0</v>
      </c>
      <c r="AD385" s="194">
        <f>IF(OR($F385="",$G385="",$H385=""),0,MIN(MAX(IF($F385&gt;AE$1,0,((($G385-$F385)-($G385-AE$1))*(10/$E385)/10)),0),1)*$H385)</f>
        <v>0</v>
      </c>
      <c r="AE385" s="147">
        <f t="shared" ref="AE385" si="9562">IF(OR($H385=0,AD385=0),0,AD385/$H385)</f>
        <v>0</v>
      </c>
      <c r="AF385" s="194">
        <f>IF(OR($F385="",$G385="",$H385=""),0,MIN(MAX(IF($F385&gt;AG$1,0,((($G385-$F385)-($G385-AG$1))*(10/$E385)/10)),0),1)*$H385)</f>
        <v>0</v>
      </c>
      <c r="AG385" s="147">
        <f t="shared" ref="AG385" si="9563">IF(OR($H385=0,AF385=0),0,AF385/$H385)</f>
        <v>0</v>
      </c>
      <c r="AH385" s="194">
        <f>IF(OR($F385="",$G385="",$H385=""),0,MIN(MAX(IF($F385&gt;AI$1,0,((($G385-$F385)-($G385-AI$1))*(10/$E385)/10)),0),1)*$H385)</f>
        <v>0</v>
      </c>
      <c r="AI385" s="147">
        <f t="shared" ref="AI385" si="9564">IF(OR($H385=0,AH385=0),0,AH385/$H385)</f>
        <v>0</v>
      </c>
      <c r="AJ385" s="194">
        <f>IF(OR($F385="",$G385="",$H385=""),0,MIN(MAX(IF($F385&gt;AK$1,0,((($G385-$F385)-($G385-AK$1))*(10/$E385)/10)),0),1)*$H385)</f>
        <v>0</v>
      </c>
      <c r="AK385" s="147">
        <f t="shared" ref="AK385" si="9565">IF(OR($H385=0,AJ385=0),0,AJ385/$H385)</f>
        <v>0</v>
      </c>
      <c r="AL385" s="194">
        <f>IF(OR($F385="",$G385="",$H385=""),0,MIN(MAX(IF($F385&gt;AM$1,0,((($G385-$F385)-($G385-AM$1))*(10/$E385)/10)),0),1)*$H385)</f>
        <v>77.777777777777786</v>
      </c>
      <c r="AM385" s="147">
        <f t="shared" ref="AM385" si="9566">IF(OR($H385=0,AL385=0),0,AL385/$H385)</f>
        <v>0.7777777777777779</v>
      </c>
      <c r="AN385" s="194">
        <f>IF(OR($F385="",$G385="",$H385=""),0,MIN(MAX(IF($F385&gt;AO$1,0,((($G385-$F385)-($G385-AO$1))*(10/$E385)/10)),0),1)*$H385)</f>
        <v>100</v>
      </c>
      <c r="AO385" s="147">
        <f t="shared" ref="AO385" si="9567">IF(OR($H385=0,AN385=0),0,AN385/$H385)</f>
        <v>1</v>
      </c>
      <c r="AP385" s="194">
        <f>IF(OR($F385="",$G385="",$H385=""),0,MIN(MAX(IF($F385&gt;AQ$1,0,((($G385-$F385)-($G385-AQ$1))*(10/$E385)/10)),0),1)*$H385)</f>
        <v>100</v>
      </c>
      <c r="AQ385" s="147">
        <f t="shared" ref="AQ385" si="9568">IF(OR($H385=0,AP385=0),0,AP385/$H385)</f>
        <v>1</v>
      </c>
      <c r="AR385" s="194">
        <f>IF(OR($F385="",$G385="",$H385=""),0,MIN(MAX(IF($F385&gt;AS$1,0,((($G385-$F385)-($G385-AS$1))*(10/$E385)/10)),0),1)*$H385)</f>
        <v>100</v>
      </c>
      <c r="AS385" s="147">
        <f t="shared" ref="AS385" si="9569">IF(OR($H385=0,AR385=0),0,AR385/$H385)</f>
        <v>1</v>
      </c>
      <c r="AT385" s="194">
        <f>IF(OR($F385="",$G385="",$H385=""),0,MIN(MAX(IF($F385&gt;AU$1,0,((($G385-$F385)-($G385-AU$1))*(10/$E385)/10)),0),1)*$H385)</f>
        <v>100</v>
      </c>
      <c r="AU385" s="147">
        <f t="shared" ref="AU385" si="9570">IF(OR($H385=0,AT385=0),0,AT385/$H385)</f>
        <v>1</v>
      </c>
      <c r="AV385" s="194">
        <f>IF(OR($F385="",$G385="",$H385=""),0,MIN(MAX(IF($F385&gt;AW$1,0,((($G385-$F385)-($G385-AW$1))*(10/$E385)/10)),0),1)*$H385)</f>
        <v>100</v>
      </c>
      <c r="AW385" s="147">
        <f t="shared" ref="AW385" si="9571">IF(OR($H385=0,AV385=0),0,AV385/$H385)</f>
        <v>1</v>
      </c>
      <c r="AX385" s="194">
        <f>IF(OR($F385="",$G385="",$H385=""),0,MIN(MAX(IF($F385&gt;AY$1,0,((($G385-$F385)-($G385-AY$1))*(10/$E385)/10)),0),1)*$H385)</f>
        <v>100</v>
      </c>
      <c r="AY385" s="147">
        <f t="shared" ref="AY385" si="9572">IF(OR($H385=0,AX385=0),0,AX385/$H385)</f>
        <v>1</v>
      </c>
      <c r="AZ385" s="194">
        <f>IF(OR($F385="",$G385="",$H385=""),0,MIN(MAX(IF($F385&gt;BA$1,0,((($G385-$F385)-($G385-BA$1))*(10/$E385)/10)),0),1)*$H385)</f>
        <v>100</v>
      </c>
      <c r="BA385" s="147">
        <f t="shared" ref="BA385" si="9573">IF(OR($H385=0,AZ385=0),0,AZ385/$H385)</f>
        <v>1</v>
      </c>
      <c r="BB385" s="194">
        <f>IF(OR($F385="",$G385="",$H385=""),0,MIN(MAX(IF($F385&gt;BC$1,0,((($G385-$F385)-($G385-BC$1))*(10/$E385)/10)),0),1)*$H385)</f>
        <v>100</v>
      </c>
      <c r="BC385" s="147">
        <f t="shared" ref="BC385" si="9574">IF(OR($H385=0,BB385=0),0,BB385/$H385)</f>
        <v>1</v>
      </c>
      <c r="BD385" s="194">
        <f>IF(OR($F385="",$G385="",$H385=""),0,MIN(MAX(IF($F385&gt;BE$1,0,((($G385-$F385)-($G385-BE$1))*(10/$E385)/10)),0),1)*$H385)</f>
        <v>100</v>
      </c>
      <c r="BE385" s="147">
        <f t="shared" ref="BE385" si="9575">IF(OR($H385=0,BD385=0),0,BD385/$H385)</f>
        <v>1</v>
      </c>
      <c r="BF385" s="194">
        <f>IF(OR($F385="",$G385="",$H385=""),0,MIN(MAX(IF($F385&gt;BG$1,0,((($G385-$F385)-($G385-BG$1))*(10/$E385)/10)),0),1)*$H385)</f>
        <v>100</v>
      </c>
      <c r="BG385" s="147">
        <f t="shared" ref="BG385" si="9576">IF(OR($H385=0,BF385=0),0,BF385/$H385)</f>
        <v>1</v>
      </c>
      <c r="BH385" s="194">
        <f>IF(OR($F385="",$G385="",$H385=""),0,MIN(MAX(IF($F385&gt;BI$1,0,((($G385-$F385)-($G385-BI$1))*(10/$E385)/10)),0),1)*$H385)</f>
        <v>100</v>
      </c>
      <c r="BI385" s="147">
        <f t="shared" ref="BI385" si="9577">IF(OR($H385=0,BH385=0),0,BH385/$H385)</f>
        <v>1</v>
      </c>
      <c r="BJ385" s="194">
        <f>IF(OR($F385="",$G385="",$H385=""),0,MIN(MAX(IF($F385&gt;BK$1,0,((($G385-$F385)-($G385-BK$1))*(10/$E385)/10)),0),1)*$H385)</f>
        <v>100</v>
      </c>
      <c r="BK385" s="147">
        <f t="shared" ref="BK385" si="9578">IF(OR($H385=0,BJ385=0),0,BJ385/$H385)</f>
        <v>1</v>
      </c>
      <c r="BL385" s="194">
        <f>IF(OR($F385="",$G385="",$H385=""),0,MIN(MAX(IF($F385&gt;BM$1,0,((($G385-$F385)-($G385-BM$1))*(10/$E385)/10)),0),1)*$H385)</f>
        <v>100</v>
      </c>
      <c r="BM385" s="147">
        <f t="shared" ref="BM385" si="9579">IF(OR($H385=0,BL385=0),0,BL385/$H385)</f>
        <v>1</v>
      </c>
      <c r="BN385" s="194">
        <f>IF(OR($F385="",$G385="",$H385=""),0,MIN(MAX(IF($F385&gt;BO$1,0,((($G385-$F385)-($G385-BO$1))*(10/$E385)/10)),0),1)*$H385)</f>
        <v>100</v>
      </c>
      <c r="BO385" s="147">
        <f t="shared" ref="BO385" si="9580">IF(OR($H385=0,BN385=0),0,BN385/$H385)</f>
        <v>1</v>
      </c>
      <c r="BP385" s="194">
        <f>IF(OR($F385="",$G385="",$H385=""),0,MIN(MAX(IF($F385&gt;BQ$1,0,((($G385-$F385)-($G385-BQ$1))*(10/$E385)/10)),0),1)*$H385)</f>
        <v>100</v>
      </c>
      <c r="BQ385" s="147">
        <f t="shared" ref="BQ385" si="9581">IF(OR($H385=0,BP385=0),0,BP385/$H385)</f>
        <v>1</v>
      </c>
      <c r="BR385" s="194">
        <f>IF(OR($F385="",$G385="",$H385=""),0,MIN(MAX(IF($F385&gt;BS$1,0,((($G385-$F385)-($G385-BS$1))*(10/$E385)/10)),0),1)*$H385)</f>
        <v>100</v>
      </c>
      <c r="BS385" s="147">
        <f t="shared" ref="BS385" si="9582">IF(OR($H385=0,BR385=0),0,BR385/$H385)</f>
        <v>1</v>
      </c>
      <c r="BT385" s="194">
        <f t="shared" ref="BT385" si="9583">IF(OR($F385="",$G385="",$H385=""),0,MIN(MAX(IF($F385&gt;BU$1,0,((($G385-$F385)-($G385-BU$1))*(10/$E385)/10)),0),1)*$H385)</f>
        <v>100</v>
      </c>
      <c r="BU385" s="147">
        <f t="shared" ref="BU385:BU386" si="9584">IF(OR($H385=0,BT385=0),0,BT385/$H385)</f>
        <v>1</v>
      </c>
      <c r="BV385" s="194">
        <f t="shared" ref="BV385" si="9585">IF(OR($F385="",$G385="",$H385=""),0,MIN(MAX(IF($F385&gt;BW$1,0,((($G385-$F385)-($G385-BW$1))*(10/$E385)/10)),0),1)*$H385)</f>
        <v>100</v>
      </c>
      <c r="BW385" s="147">
        <f t="shared" ref="BW385:BW386" si="9586">IF(OR($H385=0,BV385=0),0,BV385/$H385)</f>
        <v>1</v>
      </c>
      <c r="BX385" s="194">
        <f t="shared" ref="BX385" si="9587">IF(OR($F385="",$G385="",$H385=""),0,MIN(MAX(IF($F385&gt;BY$1,0,((($G385-$F385)-($G385-BY$1))*(10/$E385)/10)),0),1)*$H385)</f>
        <v>100</v>
      </c>
      <c r="BY385" s="147">
        <f t="shared" ref="BY385:BY386" si="9588">IF(OR($H385=0,BX385=0),0,BX385/$H385)</f>
        <v>1</v>
      </c>
      <c r="BZ385" s="194">
        <f t="shared" ref="BZ385" si="9589">IF(OR($F385="",$G385="",$H385=""),0,MIN(MAX(IF($F385&gt;CA$1,0,((($G385-$F385)-($G385-CA$1))*(10/$E385)/10)),0),1)*$H385)</f>
        <v>100</v>
      </c>
      <c r="CA385" s="147">
        <f t="shared" ref="CA385:CA386" si="9590">IF(OR($H385=0,BZ385=0),0,BZ385/$H385)</f>
        <v>1</v>
      </c>
      <c r="CB385" s="194">
        <f t="shared" ref="CB385" si="9591">IF(OR($F385="",$G385="",$H385=""),0,MIN(MAX(IF($F385&gt;CC$1,0,((($G385-$F385)-($G385-CC$1))*(10/$E385)/10)),0),1)*$H385)</f>
        <v>100</v>
      </c>
      <c r="CC385" s="147">
        <f t="shared" ref="CC385:CC386" si="9592">IF(OR($H385=0,CB385=0),0,CB385/$H385)</f>
        <v>1</v>
      </c>
      <c r="CD385" s="194">
        <f t="shared" ref="CD385" si="9593">IF(OR($F385="",$G385="",$H385=""),0,MIN(MAX(IF($F385&gt;CE$1,0,((($G385-$F385)-($G385-CE$1))*(10/$E385)/10)),0),1)*$H385)</f>
        <v>100</v>
      </c>
      <c r="CE385" s="147">
        <f t="shared" ref="CE385:CE386" si="9594">IF(OR($H385=0,CD385=0),0,CD385/$H385)</f>
        <v>1</v>
      </c>
      <c r="CF385" s="194">
        <f t="shared" ref="CF385" si="9595">IF(OR($F385="",$G385="",$H385=""),0,MIN(MAX(IF($F385&gt;CG$1,0,((($G385-$F385)-($G385-CG$1))*(10/$E385)/10)),0),1)*$H385)</f>
        <v>100</v>
      </c>
      <c r="CG385" s="147">
        <f t="shared" ref="CG385:CG386" si="9596">IF(OR($H385=0,CF385=0),0,CF385/$H385)</f>
        <v>1</v>
      </c>
      <c r="CH385" s="194">
        <f t="shared" ref="CH385" si="9597">IF(OR($F385="",$G385="",$H385=""),0,MIN(MAX(IF($F385&gt;CI$1,0,((($G385-$F385)-($G385-CI$1))*(10/$E385)/10)),0),1)*$H385)</f>
        <v>100</v>
      </c>
      <c r="CI385" s="147">
        <f t="shared" ref="CI385:CI386" si="9598">IF(OR($H385=0,CH385=0),0,CH385/$H385)</f>
        <v>1</v>
      </c>
      <c r="CJ385" s="194">
        <f t="shared" ref="CJ385" si="9599">IF(OR($F385="",$G385="",$H385=""),0,MIN(MAX(IF($F385&gt;CK$1,0,((($G385-$F385)-($G385-CK$1))*(10/$E385)/10)),0),1)*$H385)</f>
        <v>100</v>
      </c>
      <c r="CK385" s="147">
        <f t="shared" ref="CK385:CK386" si="9600">IF(OR($H385=0,CJ385=0),0,CJ385/$H385)</f>
        <v>1</v>
      </c>
      <c r="CL385" s="194">
        <f t="shared" ref="CL385" si="9601">IF(OR($F385="",$G385="",$H385=""),0,MIN(MAX(IF($F385&gt;CM$1,0,((($G385-$F385)-($G385-CM$1))*(10/$E385)/10)),0),1)*$H385)</f>
        <v>100</v>
      </c>
      <c r="CM385" s="147">
        <f t="shared" ref="CM385:CM386" si="9602">IF(OR($H385=0,CL385=0),0,CL385/$H385)</f>
        <v>1</v>
      </c>
    </row>
    <row r="386" spans="1:91" s="142" customFormat="1" ht="14.1" customHeight="1">
      <c r="A386" s="74">
        <f t="shared" si="8150"/>
        <v>524</v>
      </c>
      <c r="B386" s="173" t="s">
        <v>45</v>
      </c>
      <c r="C386" s="174"/>
      <c r="D386" s="140">
        <v>0</v>
      </c>
      <c r="E386" s="140">
        <v>1</v>
      </c>
      <c r="F386" s="175">
        <v>45283</v>
      </c>
      <c r="G386" s="175">
        <v>45283</v>
      </c>
      <c r="H386" s="144">
        <v>100</v>
      </c>
      <c r="I386" s="144">
        <v>100</v>
      </c>
      <c r="J386" s="145" t="s">
        <v>32</v>
      </c>
      <c r="K386" s="141">
        <f>IF(OR(F386="",G386="",H386=""),0,MIN(MAX(IF(F386&gt;$O$1,0,(((G386-F386)-(G386-$O$1))*(10/E386)/10)),0),1)*H386)</f>
        <v>100</v>
      </c>
      <c r="L386" s="55">
        <f>D386/$D$384</f>
        <v>0</v>
      </c>
      <c r="M386" s="147">
        <f>IF(OR(H386=0,K386=0),0,K386/H386)</f>
        <v>1</v>
      </c>
      <c r="N386" s="148">
        <f>IF(OR(H386=0,I386=0),0,I386/H386)</f>
        <v>1</v>
      </c>
      <c r="O386" s="149">
        <f t="shared" si="8959"/>
        <v>0</v>
      </c>
      <c r="P386" s="150"/>
      <c r="T386" s="194">
        <f>IF(OR($F386="",$G386="",$H386=""),0,MIN(MAX(IF($F386&gt;U$1,0,((($G386-$F386)-($G386-U$1))*(10/$E386)/10)),0),1)*$H386)</f>
        <v>0</v>
      </c>
      <c r="U386" s="147">
        <f t="shared" si="9558"/>
        <v>0</v>
      </c>
      <c r="V386" s="194">
        <f>IF(OR($F386="",$G386="",$H386=""),0,MIN(MAX(IF($F386&gt;W$1,0,((($G386-$F386)-($G386-W$1))*(10/$E386)/10)),0),1)*$H386)</f>
        <v>0</v>
      </c>
      <c r="W386" s="147">
        <f t="shared" si="9558"/>
        <v>0</v>
      </c>
      <c r="X386" s="194">
        <f>IF(OR($F386="",$G386="",$H386=""),0,MIN(MAX(IF($F386&gt;Y$1,0,((($G386-$F386)-($G386-Y$1))*(10/$E386)/10)),0),1)*$H386)</f>
        <v>0</v>
      </c>
      <c r="Y386" s="147">
        <f t="shared" ref="Y386" si="9603">IF(OR($H386=0,X386=0),0,X386/$H386)</f>
        <v>0</v>
      </c>
      <c r="Z386" s="194">
        <f>IF(OR($F386="",$G386="",$H386=""),0,MIN(MAX(IF($F386&gt;AA$1,0,((($G386-$F386)-($G386-AA$1))*(10/$E386)/10)),0),1)*$H386)</f>
        <v>0</v>
      </c>
      <c r="AA386" s="147">
        <f t="shared" ref="AA386" si="9604">IF(OR($H386=0,Z386=0),0,Z386/$H386)</f>
        <v>0</v>
      </c>
      <c r="AB386" s="194">
        <f>IF(OR($F386="",$G386="",$H386=""),0,MIN(MAX(IF($F386&gt;AC$1,0,((($G386-$F386)-($G386-AC$1))*(10/$E386)/10)),0),1)*$H386)</f>
        <v>0</v>
      </c>
      <c r="AC386" s="147">
        <f t="shared" ref="AC386" si="9605">IF(OR($H386=0,AB386=0),0,AB386/$H386)</f>
        <v>0</v>
      </c>
      <c r="AD386" s="194">
        <f>IF(OR($F386="",$G386="",$H386=""),0,MIN(MAX(IF($F386&gt;AE$1,0,((($G386-$F386)-($G386-AE$1))*(10/$E386)/10)),0),1)*$H386)</f>
        <v>0</v>
      </c>
      <c r="AE386" s="147">
        <f t="shared" ref="AE386" si="9606">IF(OR($H386=0,AD386=0),0,AD386/$H386)</f>
        <v>0</v>
      </c>
      <c r="AF386" s="194">
        <f>IF(OR($F386="",$G386="",$H386=""),0,MIN(MAX(IF($F386&gt;AG$1,0,((($G386-$F386)-($G386-AG$1))*(10/$E386)/10)),0),1)*$H386)</f>
        <v>0</v>
      </c>
      <c r="AG386" s="147">
        <f t="shared" ref="AG386" si="9607">IF(OR($H386=0,AF386=0),0,AF386/$H386)</f>
        <v>0</v>
      </c>
      <c r="AH386" s="194">
        <f>IF(OR($F386="",$G386="",$H386=""),0,MIN(MAX(IF($F386&gt;AI$1,0,((($G386-$F386)-($G386-AI$1))*(10/$E386)/10)),0),1)*$H386)</f>
        <v>0</v>
      </c>
      <c r="AI386" s="147">
        <f t="shared" ref="AI386" si="9608">IF(OR($H386=0,AH386=0),0,AH386/$H386)</f>
        <v>0</v>
      </c>
      <c r="AJ386" s="194">
        <f>IF(OR($F386="",$G386="",$H386=""),0,MIN(MAX(IF($F386&gt;AK$1,0,((($G386-$F386)-($G386-AK$1))*(10/$E386)/10)),0),1)*$H386)</f>
        <v>0</v>
      </c>
      <c r="AK386" s="147">
        <f t="shared" ref="AK386" si="9609">IF(OR($H386=0,AJ386=0),0,AJ386/$H386)</f>
        <v>0</v>
      </c>
      <c r="AL386" s="194">
        <f>IF(OR($F386="",$G386="",$H386=""),0,MIN(MAX(IF($F386&gt;AM$1,0,((($G386-$F386)-($G386-AM$1))*(10/$E386)/10)),0),1)*$H386)</f>
        <v>0</v>
      </c>
      <c r="AM386" s="147">
        <f t="shared" ref="AM386" si="9610">IF(OR($H386=0,AL386=0),0,AL386/$H386)</f>
        <v>0</v>
      </c>
      <c r="AN386" s="194">
        <f>IF(OR($F386="",$G386="",$H386=""),0,MIN(MAX(IF($F386&gt;AO$1,0,((($G386-$F386)-($G386-AO$1))*(10/$E386)/10)),0),1)*$H386)</f>
        <v>100</v>
      </c>
      <c r="AO386" s="147">
        <f t="shared" ref="AO386" si="9611">IF(OR($H386=0,AN386=0),0,AN386/$H386)</f>
        <v>1</v>
      </c>
      <c r="AP386" s="194">
        <f>IF(OR($F386="",$G386="",$H386=""),0,MIN(MAX(IF($F386&gt;AQ$1,0,((($G386-$F386)-($G386-AQ$1))*(10/$E386)/10)),0),1)*$H386)</f>
        <v>100</v>
      </c>
      <c r="AQ386" s="147">
        <f t="shared" ref="AQ386" si="9612">IF(OR($H386=0,AP386=0),0,AP386/$H386)</f>
        <v>1</v>
      </c>
      <c r="AR386" s="194">
        <f>IF(OR($F386="",$G386="",$H386=""),0,MIN(MAX(IF($F386&gt;AS$1,0,((($G386-$F386)-($G386-AS$1))*(10/$E386)/10)),0),1)*$H386)</f>
        <v>100</v>
      </c>
      <c r="AS386" s="147">
        <f t="shared" ref="AS386" si="9613">IF(OR($H386=0,AR386=0),0,AR386/$H386)</f>
        <v>1</v>
      </c>
      <c r="AT386" s="194">
        <f>IF(OR($F386="",$G386="",$H386=""),0,MIN(MAX(IF($F386&gt;AU$1,0,((($G386-$F386)-($G386-AU$1))*(10/$E386)/10)),0),1)*$H386)</f>
        <v>100</v>
      </c>
      <c r="AU386" s="147">
        <f t="shared" ref="AU386" si="9614">IF(OR($H386=0,AT386=0),0,AT386/$H386)</f>
        <v>1</v>
      </c>
      <c r="AV386" s="194">
        <f>IF(OR($F386="",$G386="",$H386=""),0,MIN(MAX(IF($F386&gt;AW$1,0,((($G386-$F386)-($G386-AW$1))*(10/$E386)/10)),0),1)*$H386)</f>
        <v>100</v>
      </c>
      <c r="AW386" s="147">
        <f t="shared" ref="AW386" si="9615">IF(OR($H386=0,AV386=0),0,AV386/$H386)</f>
        <v>1</v>
      </c>
      <c r="AX386" s="194">
        <f>IF(OR($F386="",$G386="",$H386=""),0,MIN(MAX(IF($F386&gt;AY$1,0,((($G386-$F386)-($G386-AY$1))*(10/$E386)/10)),0),1)*$H386)</f>
        <v>100</v>
      </c>
      <c r="AY386" s="147">
        <f t="shared" ref="AY386" si="9616">IF(OR($H386=0,AX386=0),0,AX386/$H386)</f>
        <v>1</v>
      </c>
      <c r="AZ386" s="194">
        <f>IF(OR($F386="",$G386="",$H386=""),0,MIN(MAX(IF($F386&gt;BA$1,0,((($G386-$F386)-($G386-BA$1))*(10/$E386)/10)),0),1)*$H386)</f>
        <v>100</v>
      </c>
      <c r="BA386" s="147">
        <f t="shared" ref="BA386" si="9617">IF(OR($H386=0,AZ386=0),0,AZ386/$H386)</f>
        <v>1</v>
      </c>
      <c r="BB386" s="194">
        <f>IF(OR($F386="",$G386="",$H386=""),0,MIN(MAX(IF($F386&gt;BC$1,0,((($G386-$F386)-($G386-BC$1))*(10/$E386)/10)),0),1)*$H386)</f>
        <v>100</v>
      </c>
      <c r="BC386" s="147">
        <f t="shared" ref="BC386" si="9618">IF(OR($H386=0,BB386=0),0,BB386/$H386)</f>
        <v>1</v>
      </c>
      <c r="BD386" s="194">
        <f>IF(OR($F386="",$G386="",$H386=""),0,MIN(MAX(IF($F386&gt;BE$1,0,((($G386-$F386)-($G386-BE$1))*(10/$E386)/10)),0),1)*$H386)</f>
        <v>100</v>
      </c>
      <c r="BE386" s="147">
        <f t="shared" ref="BE386" si="9619">IF(OR($H386=0,BD386=0),0,BD386/$H386)</f>
        <v>1</v>
      </c>
      <c r="BF386" s="194">
        <f>IF(OR($F386="",$G386="",$H386=""),0,MIN(MAX(IF($F386&gt;BG$1,0,((($G386-$F386)-($G386-BG$1))*(10/$E386)/10)),0),1)*$H386)</f>
        <v>100</v>
      </c>
      <c r="BG386" s="147">
        <f t="shared" ref="BG386" si="9620">IF(OR($H386=0,BF386=0),0,BF386/$H386)</f>
        <v>1</v>
      </c>
      <c r="BH386" s="194">
        <f>IF(OR($F386="",$G386="",$H386=""),0,MIN(MAX(IF($F386&gt;BI$1,0,((($G386-$F386)-($G386-BI$1))*(10/$E386)/10)),0),1)*$H386)</f>
        <v>100</v>
      </c>
      <c r="BI386" s="147">
        <f t="shared" ref="BI386" si="9621">IF(OR($H386=0,BH386=0),0,BH386/$H386)</f>
        <v>1</v>
      </c>
      <c r="BJ386" s="194">
        <f>IF(OR($F386="",$G386="",$H386=""),0,MIN(MAX(IF($F386&gt;BK$1,0,((($G386-$F386)-($G386-BK$1))*(10/$E386)/10)),0),1)*$H386)</f>
        <v>100</v>
      </c>
      <c r="BK386" s="147">
        <f t="shared" ref="BK386" si="9622">IF(OR($H386=0,BJ386=0),0,BJ386/$H386)</f>
        <v>1</v>
      </c>
      <c r="BL386" s="194">
        <f>IF(OR($F386="",$G386="",$H386=""),0,MIN(MAX(IF($F386&gt;BM$1,0,((($G386-$F386)-($G386-BM$1))*(10/$E386)/10)),0),1)*$H386)</f>
        <v>100</v>
      </c>
      <c r="BM386" s="147">
        <f t="shared" ref="BM386" si="9623">IF(OR($H386=0,BL386=0),0,BL386/$H386)</f>
        <v>1</v>
      </c>
      <c r="BN386" s="194">
        <f>IF(OR($F386="",$G386="",$H386=""),0,MIN(MAX(IF($F386&gt;BO$1,0,((($G386-$F386)-($G386-BO$1))*(10/$E386)/10)),0),1)*$H386)</f>
        <v>100</v>
      </c>
      <c r="BO386" s="147">
        <f t="shared" ref="BO386" si="9624">IF(OR($H386=0,BN386=0),0,BN386/$H386)</f>
        <v>1</v>
      </c>
      <c r="BP386" s="194">
        <f>IF(OR($F386="",$G386="",$H386=""),0,MIN(MAX(IF($F386&gt;BQ$1,0,((($G386-$F386)-($G386-BQ$1))*(10/$E386)/10)),0),1)*$H386)</f>
        <v>100</v>
      </c>
      <c r="BQ386" s="147">
        <f t="shared" ref="BQ386" si="9625">IF(OR($H386=0,BP386=0),0,BP386/$H386)</f>
        <v>1</v>
      </c>
      <c r="BR386" s="194">
        <f>IF(OR($F386="",$G386="",$H386=""),0,MIN(MAX(IF($F386&gt;BS$1,0,((($G386-$F386)-($G386-BS$1))*(10/$E386)/10)),0),1)*$H386)</f>
        <v>100</v>
      </c>
      <c r="BS386" s="147">
        <f t="shared" ref="BS386" si="9626">IF(OR($H386=0,BR386=0),0,BR386/$H386)</f>
        <v>1</v>
      </c>
      <c r="BT386" s="194">
        <f t="shared" ref="BT386" si="9627">IF(OR($F386="",$G386="",$H386=""),0,MIN(MAX(IF($F386&gt;BU$1,0,((($G386-$F386)-($G386-BU$1))*(10/$E386)/10)),0),1)*$H386)</f>
        <v>100</v>
      </c>
      <c r="BU386" s="147">
        <f t="shared" si="9584"/>
        <v>1</v>
      </c>
      <c r="BV386" s="194">
        <f t="shared" ref="BV386" si="9628">IF(OR($F386="",$G386="",$H386=""),0,MIN(MAX(IF($F386&gt;BW$1,0,((($G386-$F386)-($G386-BW$1))*(10/$E386)/10)),0),1)*$H386)</f>
        <v>100</v>
      </c>
      <c r="BW386" s="147">
        <f t="shared" si="9586"/>
        <v>1</v>
      </c>
      <c r="BX386" s="194">
        <f t="shared" ref="BX386" si="9629">IF(OR($F386="",$G386="",$H386=""),0,MIN(MAX(IF($F386&gt;BY$1,0,((($G386-$F386)-($G386-BY$1))*(10/$E386)/10)),0),1)*$H386)</f>
        <v>100</v>
      </c>
      <c r="BY386" s="147">
        <f t="shared" si="9588"/>
        <v>1</v>
      </c>
      <c r="BZ386" s="194">
        <f t="shared" ref="BZ386" si="9630">IF(OR($F386="",$G386="",$H386=""),0,MIN(MAX(IF($F386&gt;CA$1,0,((($G386-$F386)-($G386-CA$1))*(10/$E386)/10)),0),1)*$H386)</f>
        <v>100</v>
      </c>
      <c r="CA386" s="147">
        <f t="shared" si="9590"/>
        <v>1</v>
      </c>
      <c r="CB386" s="194">
        <f t="shared" ref="CB386" si="9631">IF(OR($F386="",$G386="",$H386=""),0,MIN(MAX(IF($F386&gt;CC$1,0,((($G386-$F386)-($G386-CC$1))*(10/$E386)/10)),0),1)*$H386)</f>
        <v>100</v>
      </c>
      <c r="CC386" s="147">
        <f t="shared" si="9592"/>
        <v>1</v>
      </c>
      <c r="CD386" s="194">
        <f t="shared" ref="CD386" si="9632">IF(OR($F386="",$G386="",$H386=""),0,MIN(MAX(IF($F386&gt;CE$1,0,((($G386-$F386)-($G386-CE$1))*(10/$E386)/10)),0),1)*$H386)</f>
        <v>100</v>
      </c>
      <c r="CE386" s="147">
        <f t="shared" si="9594"/>
        <v>1</v>
      </c>
      <c r="CF386" s="194">
        <f t="shared" ref="CF386" si="9633">IF(OR($F386="",$G386="",$H386=""),0,MIN(MAX(IF($F386&gt;CG$1,0,((($G386-$F386)-($G386-CG$1))*(10/$E386)/10)),0),1)*$H386)</f>
        <v>100</v>
      </c>
      <c r="CG386" s="147">
        <f t="shared" si="9596"/>
        <v>1</v>
      </c>
      <c r="CH386" s="194">
        <f t="shared" ref="CH386" si="9634">IF(OR($F386="",$G386="",$H386=""),0,MIN(MAX(IF($F386&gt;CI$1,0,((($G386-$F386)-($G386-CI$1))*(10/$E386)/10)),0),1)*$H386)</f>
        <v>100</v>
      </c>
      <c r="CI386" s="147">
        <f t="shared" si="9598"/>
        <v>1</v>
      </c>
      <c r="CJ386" s="194">
        <f t="shared" ref="CJ386" si="9635">IF(OR($F386="",$G386="",$H386=""),0,MIN(MAX(IF($F386&gt;CK$1,0,((($G386-$F386)-($G386-CK$1))*(10/$E386)/10)),0),1)*$H386)</f>
        <v>100</v>
      </c>
      <c r="CK386" s="147">
        <f t="shared" si="9600"/>
        <v>1</v>
      </c>
      <c r="CL386" s="194">
        <f t="shared" ref="CL386" si="9636">IF(OR($F386="",$G386="",$H386=""),0,MIN(MAX(IF($F386&gt;CM$1,0,((($G386-$F386)-($G386-CM$1))*(10/$E386)/10)),0),1)*$H386)</f>
        <v>100</v>
      </c>
      <c r="CM386" s="147">
        <f t="shared" si="9602"/>
        <v>1</v>
      </c>
    </row>
    <row r="387" spans="1:91" s="86" customFormat="1" ht="14.1" customHeight="1">
      <c r="A387" s="74">
        <f t="shared" si="8150"/>
        <v>525</v>
      </c>
      <c r="B387" s="176" t="s">
        <v>120</v>
      </c>
      <c r="C387" s="177"/>
      <c r="D387" s="96">
        <v>921</v>
      </c>
      <c r="E387" s="96">
        <v>71</v>
      </c>
      <c r="F387" s="178">
        <v>45280</v>
      </c>
      <c r="G387" s="178">
        <v>45350</v>
      </c>
      <c r="H387" s="89"/>
      <c r="I387" s="89"/>
      <c r="J387" s="90"/>
      <c r="K387" s="97"/>
      <c r="L387" s="98">
        <f>D387/$D$383</f>
        <v>0.99032258064516132</v>
      </c>
      <c r="M387" s="93">
        <f>$L388*M388+$L419*M419+$L433*M433</f>
        <v>1</v>
      </c>
      <c r="N387" s="93">
        <f>$L388*N388+$L419*N419+$L433*N433</f>
        <v>1</v>
      </c>
      <c r="O387" s="94">
        <f t="shared" si="8959"/>
        <v>0</v>
      </c>
      <c r="P387" s="95"/>
      <c r="T387" s="195"/>
      <c r="U387" s="93">
        <f>$L388*U388+$L419*U419+$L433*U433</f>
        <v>0</v>
      </c>
      <c r="V387" s="195"/>
      <c r="W387" s="93">
        <f>$L388*W388+$L419*W419+$L433*W433</f>
        <v>0</v>
      </c>
      <c r="X387" s="195"/>
      <c r="Y387" s="93">
        <f>$L388*Y388+$L419*Y419+$L433*Y433</f>
        <v>0</v>
      </c>
      <c r="Z387" s="195"/>
      <c r="AA387" s="93">
        <f>$L388*AA388+$L419*AA419+$L433*AA433</f>
        <v>0</v>
      </c>
      <c r="AB387" s="195"/>
      <c r="AC387" s="93">
        <f>$L388*AC388+$L419*AC419+$L433*AC433</f>
        <v>0</v>
      </c>
      <c r="AD387" s="195"/>
      <c r="AE387" s="93">
        <f>$L388*AE388+$L419*AE419+$L433*AE433</f>
        <v>0</v>
      </c>
      <c r="AF387" s="195"/>
      <c r="AG387" s="93">
        <f>$L388*AG388+$L419*AG419+$L433*AG433</f>
        <v>0</v>
      </c>
      <c r="AH387" s="195"/>
      <c r="AI387" s="93">
        <f>$L388*AI388+$L419*AI419+$L433*AI433</f>
        <v>0</v>
      </c>
      <c r="AJ387" s="195"/>
      <c r="AK387" s="93">
        <f>$L388*AK388+$L419*AK419+$L433*AK433</f>
        <v>0</v>
      </c>
      <c r="AL387" s="195"/>
      <c r="AM387" s="93">
        <f>$L388*AM388+$L419*AM419+$L433*AM433</f>
        <v>2.1715526601520083E-3</v>
      </c>
      <c r="AN387" s="195"/>
      <c r="AO387" s="93">
        <f>$L388*AO388+$L419*AO419+$L433*AO433</f>
        <v>3.9087947882736153E-2</v>
      </c>
      <c r="AP387" s="195"/>
      <c r="AQ387" s="93">
        <f>$L388*AQ388+$L419*AQ419+$L433*AQ433</f>
        <v>0.11292073832790443</v>
      </c>
      <c r="AR387" s="195"/>
      <c r="AS387" s="93">
        <f>$L388*AS388+$L419*AS419+$L433*AS433</f>
        <v>0.23018458197611297</v>
      </c>
      <c r="AT387" s="195"/>
      <c r="AU387" s="93">
        <f>$L388*AU388+$L419*AU419+$L433*AU433</f>
        <v>0.40282301845819757</v>
      </c>
      <c r="AV387" s="195"/>
      <c r="AW387" s="93">
        <f>$L388*AW388+$L419*AW419+$L433*AW433</f>
        <v>0.57546145494028222</v>
      </c>
      <c r="AX387" s="195"/>
      <c r="AY387" s="93">
        <f>$L388*AY388+$L419*AY419+$L433*AY433</f>
        <v>0.73941368078175884</v>
      </c>
      <c r="AZ387" s="195"/>
      <c r="BA387" s="93">
        <f>$L388*BA388+$L419*BA419+$L433*BA433</f>
        <v>0.87187839305103143</v>
      </c>
      <c r="BB387" s="195"/>
      <c r="BC387" s="93">
        <f>$L388*BC388+$L419*BC419+$L433*BC433</f>
        <v>0.94679695982627576</v>
      </c>
      <c r="BD387" s="195"/>
      <c r="BE387" s="93">
        <f>$L388*BE388+$L419*BE419+$L433*BE433</f>
        <v>0.98697068403908794</v>
      </c>
      <c r="BF387" s="195"/>
      <c r="BG387" s="93">
        <f>$L388*BG388+$L419*BG419+$L433*BG433</f>
        <v>1</v>
      </c>
      <c r="BH387" s="195"/>
      <c r="BI387" s="93">
        <f>$L388*BI388+$L419*BI419+$L433*BI433</f>
        <v>1</v>
      </c>
      <c r="BJ387" s="195"/>
      <c r="BK387" s="93">
        <f>$L388*BK388+$L419*BK419+$L433*BK433</f>
        <v>1</v>
      </c>
      <c r="BL387" s="195"/>
      <c r="BM387" s="93">
        <f>$L388*BM388+$L419*BM419+$L433*BM433</f>
        <v>1</v>
      </c>
      <c r="BN387" s="195"/>
      <c r="BO387" s="93">
        <f>$L388*BO388+$L419*BO419+$L433*BO433</f>
        <v>1</v>
      </c>
      <c r="BP387" s="195"/>
      <c r="BQ387" s="93">
        <f>$L388*BQ388+$L419*BQ419+$L433*BQ433</f>
        <v>1</v>
      </c>
      <c r="BR387" s="195"/>
      <c r="BS387" s="93">
        <f>$L388*BS388+$L419*BS419+$L433*BS433</f>
        <v>1</v>
      </c>
      <c r="BT387" s="195"/>
      <c r="BU387" s="93">
        <f t="shared" ref="BU387" si="9637">$L388*BU388+$L419*BU419+$L433*BU433</f>
        <v>1</v>
      </c>
      <c r="BV387" s="195"/>
      <c r="BW387" s="93">
        <f t="shared" ref="BW387" si="9638">$L388*BW388+$L419*BW419+$L433*BW433</f>
        <v>1</v>
      </c>
      <c r="BX387" s="195"/>
      <c r="BY387" s="93">
        <f t="shared" ref="BY387" si="9639">$L388*BY388+$L419*BY419+$L433*BY433</f>
        <v>1</v>
      </c>
      <c r="BZ387" s="195"/>
      <c r="CA387" s="93">
        <f t="shared" ref="CA387" si="9640">$L388*CA388+$L419*CA419+$L433*CA433</f>
        <v>1</v>
      </c>
      <c r="CB387" s="195"/>
      <c r="CC387" s="93">
        <f t="shared" ref="CC387" si="9641">$L388*CC388+$L419*CC419+$L433*CC433</f>
        <v>1</v>
      </c>
      <c r="CD387" s="195"/>
      <c r="CE387" s="93">
        <f t="shared" ref="CE387" si="9642">$L388*CE388+$L419*CE419+$L433*CE433</f>
        <v>1</v>
      </c>
      <c r="CF387" s="195"/>
      <c r="CG387" s="93">
        <f t="shared" ref="CG387" si="9643">$L388*CG388+$L419*CG419+$L433*CG433</f>
        <v>1</v>
      </c>
      <c r="CH387" s="195"/>
      <c r="CI387" s="93">
        <f t="shared" ref="CI387" si="9644">$L388*CI388+$L419*CI419+$L433*CI433</f>
        <v>1</v>
      </c>
      <c r="CJ387" s="195"/>
      <c r="CK387" s="93">
        <f t="shared" ref="CK387" si="9645">$L388*CK388+$L419*CK419+$L433*CK433</f>
        <v>1</v>
      </c>
      <c r="CL387" s="195"/>
      <c r="CM387" s="93">
        <f t="shared" ref="CM387" si="9646">$L388*CM388+$L419*CM419+$L433*CM433</f>
        <v>1</v>
      </c>
    </row>
    <row r="388" spans="1:91" s="100" customFormat="1" ht="14.1" customHeight="1">
      <c r="A388" s="74">
        <f t="shared" si="8150"/>
        <v>526</v>
      </c>
      <c r="B388" s="179" t="s">
        <v>117</v>
      </c>
      <c r="C388" s="180"/>
      <c r="D388" s="111">
        <v>643</v>
      </c>
      <c r="E388" s="111">
        <v>63</v>
      </c>
      <c r="F388" s="181">
        <v>45280</v>
      </c>
      <c r="G388" s="181">
        <v>45342</v>
      </c>
      <c r="H388" s="103"/>
      <c r="I388" s="103"/>
      <c r="J388" s="104"/>
      <c r="K388" s="105"/>
      <c r="L388" s="106">
        <f>D388/$D$387</f>
        <v>0.69815418023887077</v>
      </c>
      <c r="M388" s="107">
        <f>$L389*M389+$L400*M400+$L408*M408+$L418*M418</f>
        <v>1</v>
      </c>
      <c r="N388" s="107">
        <f>$L389*N389+$L400*N400+$L408*N408+$L418*N418</f>
        <v>1</v>
      </c>
      <c r="O388" s="108">
        <f t="shared" si="8959"/>
        <v>0</v>
      </c>
      <c r="P388" s="109"/>
      <c r="T388" s="196"/>
      <c r="U388" s="107">
        <f>$L389*U389+$L400*U400+$L408*U408+$L418*U418</f>
        <v>0</v>
      </c>
      <c r="V388" s="196"/>
      <c r="W388" s="107">
        <f>$L389*W389+$L400*W400+$L408*W408+$L418*W418</f>
        <v>0</v>
      </c>
      <c r="X388" s="196"/>
      <c r="Y388" s="107">
        <f>$L389*Y389+$L400*Y400+$L408*Y408+$L418*Y418</f>
        <v>0</v>
      </c>
      <c r="Z388" s="196"/>
      <c r="AA388" s="107">
        <f>$L389*AA389+$L400*AA400+$L408*AA408+$L418*AA418</f>
        <v>0</v>
      </c>
      <c r="AB388" s="196"/>
      <c r="AC388" s="107">
        <f>$L389*AC389+$L400*AC400+$L408*AC408+$L418*AC418</f>
        <v>0</v>
      </c>
      <c r="AD388" s="196"/>
      <c r="AE388" s="107">
        <f>$L389*AE389+$L400*AE400+$L408*AE408+$L418*AE418</f>
        <v>0</v>
      </c>
      <c r="AF388" s="196"/>
      <c r="AG388" s="107">
        <f>$L389*AG389+$L400*AG400+$L408*AG408+$L418*AG418</f>
        <v>0</v>
      </c>
      <c r="AH388" s="196"/>
      <c r="AI388" s="107">
        <f>$L389*AI389+$L400*AI400+$L408*AI408+$L418*AI418</f>
        <v>0</v>
      </c>
      <c r="AJ388" s="196"/>
      <c r="AK388" s="107">
        <f>$L389*AK389+$L400*AK400+$L408*AK408+$L418*AK418</f>
        <v>0</v>
      </c>
      <c r="AL388" s="196"/>
      <c r="AM388" s="107">
        <f>$L389*AM389+$L400*AM400+$L408*AM408+$L418*AM418</f>
        <v>3.1104199066874024E-3</v>
      </c>
      <c r="AN388" s="196"/>
      <c r="AO388" s="107">
        <f>$L389*AO389+$L400*AO400+$L408*AO408+$L418*AO418</f>
        <v>5.5987558320373249E-2</v>
      </c>
      <c r="AP388" s="196"/>
      <c r="AQ388" s="107">
        <f>$L389*AQ389+$L400*AQ400+$L408*AQ408+$L418*AQ418</f>
        <v>0.16174183514774493</v>
      </c>
      <c r="AR388" s="196"/>
      <c r="AS388" s="107">
        <f>$L389*AS389+$L400*AS400+$L408*AS408+$L418*AS418</f>
        <v>0.32348367029548997</v>
      </c>
      <c r="AT388" s="196"/>
      <c r="AU388" s="107">
        <f>$L389*AU389+$L400*AU400+$L408*AU408+$L418*AU418</f>
        <v>0.53032659409020211</v>
      </c>
      <c r="AV388" s="196"/>
      <c r="AW388" s="107">
        <f>$L389*AW389+$L400*AW400+$L408*AW408+$L418*AW418</f>
        <v>0.71384136858475888</v>
      </c>
      <c r="AX388" s="196"/>
      <c r="AY388" s="107">
        <f>$L389*AY389+$L400*AY400+$L408*AY408+$L418*AY418</f>
        <v>0.85847589424572313</v>
      </c>
      <c r="AZ388" s="196"/>
      <c r="BA388" s="107">
        <f>$L389*BA389+$L400*BA400+$L408*BA408+$L418*BA418</f>
        <v>0.94556765163297041</v>
      </c>
      <c r="BB388" s="196"/>
      <c r="BC388" s="107">
        <f>$L389*BC389+$L400*BC400+$L408*BC408+$L418*BC418</f>
        <v>0.98600311041990674</v>
      </c>
      <c r="BD388" s="196"/>
      <c r="BE388" s="107">
        <f>$L389*BE389+$L400*BE400+$L408*BE408+$L418*BE418</f>
        <v>1</v>
      </c>
      <c r="BF388" s="196"/>
      <c r="BG388" s="107">
        <f>$L389*BG389+$L400*BG400+$L408*BG408+$L418*BG418</f>
        <v>1</v>
      </c>
      <c r="BH388" s="196"/>
      <c r="BI388" s="107">
        <f>$L389*BI389+$L400*BI400+$L408*BI408+$L418*BI418</f>
        <v>1</v>
      </c>
      <c r="BJ388" s="196"/>
      <c r="BK388" s="107">
        <f>$L389*BK389+$L400*BK400+$L408*BK408+$L418*BK418</f>
        <v>1</v>
      </c>
      <c r="BL388" s="196"/>
      <c r="BM388" s="107">
        <f>$L389*BM389+$L400*BM400+$L408*BM408+$L418*BM418</f>
        <v>1</v>
      </c>
      <c r="BN388" s="196"/>
      <c r="BO388" s="107">
        <f>$L389*BO389+$L400*BO400+$L408*BO408+$L418*BO418</f>
        <v>1</v>
      </c>
      <c r="BP388" s="196"/>
      <c r="BQ388" s="107">
        <f>$L389*BQ389+$L400*BQ400+$L408*BQ408+$L418*BQ418</f>
        <v>1</v>
      </c>
      <c r="BR388" s="196"/>
      <c r="BS388" s="107">
        <f>$L389*BS389+$L400*BS400+$L408*BS408+$L418*BS418</f>
        <v>1</v>
      </c>
      <c r="BT388" s="196"/>
      <c r="BU388" s="107">
        <f t="shared" ref="BU388" si="9647">$L389*BU389+$L400*BU400+$L408*BU408+$L418*BU418</f>
        <v>1</v>
      </c>
      <c r="BV388" s="196"/>
      <c r="BW388" s="107">
        <f t="shared" ref="BW388" si="9648">$L389*BW389+$L400*BW400+$L408*BW408+$L418*BW418</f>
        <v>1</v>
      </c>
      <c r="BX388" s="196"/>
      <c r="BY388" s="107">
        <f t="shared" ref="BY388" si="9649">$L389*BY389+$L400*BY400+$L408*BY408+$L418*BY418</f>
        <v>1</v>
      </c>
      <c r="BZ388" s="196"/>
      <c r="CA388" s="107">
        <f t="shared" ref="CA388" si="9650">$L389*CA389+$L400*CA400+$L408*CA408+$L418*CA418</f>
        <v>1</v>
      </c>
      <c r="CB388" s="196"/>
      <c r="CC388" s="107">
        <f t="shared" ref="CC388" si="9651">$L389*CC389+$L400*CC400+$L408*CC408+$L418*CC418</f>
        <v>1</v>
      </c>
      <c r="CD388" s="196"/>
      <c r="CE388" s="107">
        <f t="shared" ref="CE388" si="9652">$L389*CE389+$L400*CE400+$L408*CE408+$L418*CE418</f>
        <v>1</v>
      </c>
      <c r="CF388" s="196"/>
      <c r="CG388" s="107">
        <f t="shared" ref="CG388" si="9653">$L389*CG389+$L400*CG400+$L408*CG408+$L418*CG418</f>
        <v>1</v>
      </c>
      <c r="CH388" s="196"/>
      <c r="CI388" s="107">
        <f t="shared" ref="CI388" si="9654">$L389*CI389+$L400*CI400+$L408*CI408+$L418*CI418</f>
        <v>1</v>
      </c>
      <c r="CJ388" s="196"/>
      <c r="CK388" s="107">
        <f t="shared" ref="CK388" si="9655">$L389*CK389+$L400*CK400+$L408*CK408+$L418*CK418</f>
        <v>1</v>
      </c>
      <c r="CL388" s="196"/>
      <c r="CM388" s="107">
        <f t="shared" ref="CM388" si="9656">$L389*CM389+$L400*CM400+$L408*CM408+$L418*CM418</f>
        <v>1</v>
      </c>
    </row>
    <row r="389" spans="1:91" s="112" customFormat="1" ht="14.1" customHeight="1">
      <c r="A389" s="74">
        <f t="shared" si="8150"/>
        <v>527</v>
      </c>
      <c r="B389" s="182" t="s">
        <v>48</v>
      </c>
      <c r="C389" s="183"/>
      <c r="D389" s="124">
        <v>251</v>
      </c>
      <c r="E389" s="124">
        <v>48</v>
      </c>
      <c r="F389" s="184">
        <v>45280</v>
      </c>
      <c r="G389" s="184">
        <v>45327</v>
      </c>
      <c r="H389" s="115"/>
      <c r="I389" s="115"/>
      <c r="J389" s="116"/>
      <c r="K389" s="122"/>
      <c r="L389" s="123">
        <f>D389/$D$388</f>
        <v>0.39035769828926903</v>
      </c>
      <c r="M389" s="119" cm="1">
        <f t="array" ref="M389">SUMPRODUCT($L390:$L399*M390:M399)</f>
        <v>1</v>
      </c>
      <c r="N389" s="119" cm="1">
        <f t="array" ref="N389">SUMPRODUCT($L390:$L399*N390:N399)</f>
        <v>1</v>
      </c>
      <c r="O389" s="120">
        <f t="shared" si="8959"/>
        <v>0</v>
      </c>
      <c r="P389" s="121"/>
      <c r="T389" s="197"/>
      <c r="U389" s="119" cm="1">
        <f t="array" ref="U389">SUMPRODUCT($L390:$L399*U390:U399)</f>
        <v>0</v>
      </c>
      <c r="V389" s="197"/>
      <c r="W389" s="119" cm="1">
        <f t="array" ref="W389">SUMPRODUCT($L390:$L399*W390:W399)</f>
        <v>0</v>
      </c>
      <c r="X389" s="197"/>
      <c r="Y389" s="119" cm="1">
        <f t="array" ref="Y389">SUMPRODUCT($L390:$L399*Y390:Y399)</f>
        <v>0</v>
      </c>
      <c r="Z389" s="197"/>
      <c r="AA389" s="119" cm="1">
        <f t="array" ref="AA389">SUMPRODUCT($L390:$L399*AA390:AA399)</f>
        <v>0</v>
      </c>
      <c r="AB389" s="197"/>
      <c r="AC389" s="119" cm="1">
        <f t="array" ref="AC389">SUMPRODUCT($L390:$L399*AC390:AC399)</f>
        <v>0</v>
      </c>
      <c r="AD389" s="197"/>
      <c r="AE389" s="119" cm="1">
        <f t="array" ref="AE389">SUMPRODUCT($L390:$L399*AE390:AE399)</f>
        <v>0</v>
      </c>
      <c r="AF389" s="197"/>
      <c r="AG389" s="119" cm="1">
        <f t="array" ref="AG389">SUMPRODUCT($L390:$L399*AG390:AG399)</f>
        <v>0</v>
      </c>
      <c r="AH389" s="197"/>
      <c r="AI389" s="119" cm="1">
        <f t="array" ref="AI389">SUMPRODUCT($L390:$L399*AI390:AI399)</f>
        <v>0</v>
      </c>
      <c r="AJ389" s="197"/>
      <c r="AK389" s="119" cm="1">
        <f t="array" ref="AK389">SUMPRODUCT($L390:$L399*AK390:AK399)</f>
        <v>0</v>
      </c>
      <c r="AL389" s="197"/>
      <c r="AM389" s="119" cm="1">
        <f t="array" ref="AM389">SUMPRODUCT($L390:$L399*AM390:AM399)</f>
        <v>7.9681274900398405E-3</v>
      </c>
      <c r="AN389" s="197"/>
      <c r="AO389" s="119" cm="1">
        <f t="array" ref="AO389">SUMPRODUCT($L390:$L399*AO390:AO399)</f>
        <v>9.9601593625498017E-2</v>
      </c>
      <c r="AP389" s="197"/>
      <c r="AQ389" s="119" cm="1">
        <f t="array" ref="AQ389">SUMPRODUCT($L390:$L399*AQ390:AQ399)</f>
        <v>0.2549800796812749</v>
      </c>
      <c r="AR389" s="197"/>
      <c r="AS389" s="119" cm="1">
        <f t="array" ref="AS389">SUMPRODUCT($L390:$L399*AS390:AS399)</f>
        <v>0.47808764940239046</v>
      </c>
      <c r="AT389" s="197"/>
      <c r="AU389" s="119" cm="1">
        <f t="array" ref="AU389">SUMPRODUCT($L390:$L399*AU390:AU399)</f>
        <v>0.72111553784860549</v>
      </c>
      <c r="AV389" s="197"/>
      <c r="AW389" s="119" cm="1">
        <f t="array" ref="AW389">SUMPRODUCT($L390:$L399*AW390:AW399)</f>
        <v>0.88047808764940227</v>
      </c>
      <c r="AX389" s="197"/>
      <c r="AY389" s="119" cm="1">
        <f t="array" ref="AY389">SUMPRODUCT($L390:$L399*AY390:AY399)</f>
        <v>0.9760956175298805</v>
      </c>
      <c r="AZ389" s="197"/>
      <c r="BA389" s="119" cm="1">
        <f t="array" ref="BA389">SUMPRODUCT($L390:$L399*BA390:BA399)</f>
        <v>1</v>
      </c>
      <c r="BB389" s="197"/>
      <c r="BC389" s="119" cm="1">
        <f t="array" ref="BC389">SUMPRODUCT($L390:$L399*BC390:BC399)</f>
        <v>1</v>
      </c>
      <c r="BD389" s="197"/>
      <c r="BE389" s="119" cm="1">
        <f t="array" ref="BE389">SUMPRODUCT($L390:$L399*BE390:BE399)</f>
        <v>1</v>
      </c>
      <c r="BF389" s="197"/>
      <c r="BG389" s="119" cm="1">
        <f t="array" ref="BG389">SUMPRODUCT($L390:$L399*BG390:BG399)</f>
        <v>1</v>
      </c>
      <c r="BH389" s="197"/>
      <c r="BI389" s="119" cm="1">
        <f t="array" ref="BI389">SUMPRODUCT($L390:$L399*BI390:BI399)</f>
        <v>1</v>
      </c>
      <c r="BJ389" s="197"/>
      <c r="BK389" s="119" cm="1">
        <f t="array" ref="BK389">SUMPRODUCT($L390:$L399*BK390:BK399)</f>
        <v>1</v>
      </c>
      <c r="BL389" s="197"/>
      <c r="BM389" s="119" cm="1">
        <f t="array" ref="BM389">SUMPRODUCT($L390:$L399*BM390:BM399)</f>
        <v>1</v>
      </c>
      <c r="BN389" s="197"/>
      <c r="BO389" s="119" cm="1">
        <f t="array" ref="BO389">SUMPRODUCT($L390:$L399*BO390:BO399)</f>
        <v>1</v>
      </c>
      <c r="BP389" s="197"/>
      <c r="BQ389" s="119" cm="1">
        <f t="array" ref="BQ389">SUMPRODUCT($L390:$L399*BQ390:BQ399)</f>
        <v>1</v>
      </c>
      <c r="BR389" s="197"/>
      <c r="BS389" s="119" cm="1">
        <f t="array" ref="BS389">SUMPRODUCT($L390:$L399*BS390:BS399)</f>
        <v>1</v>
      </c>
      <c r="BT389" s="197"/>
      <c r="BU389" s="119" cm="1">
        <f t="array" ref="BU389">SUMPRODUCT($L390:$L399*BU390:BU399)</f>
        <v>1</v>
      </c>
      <c r="BV389" s="197"/>
      <c r="BW389" s="119" cm="1">
        <f t="array" ref="BW389">SUMPRODUCT($L390:$L399*BW390:BW399)</f>
        <v>1</v>
      </c>
      <c r="BX389" s="197"/>
      <c r="BY389" s="119" cm="1">
        <f t="array" ref="BY389">SUMPRODUCT($L390:$L399*BY390:BY399)</f>
        <v>1</v>
      </c>
      <c r="BZ389" s="197"/>
      <c r="CA389" s="119" cm="1">
        <f t="array" ref="CA389">SUMPRODUCT($L390:$L399*CA390:CA399)</f>
        <v>1</v>
      </c>
      <c r="CB389" s="197"/>
      <c r="CC389" s="119" cm="1">
        <f t="array" ref="CC389">SUMPRODUCT($L390:$L399*CC390:CC399)</f>
        <v>1</v>
      </c>
      <c r="CD389" s="197"/>
      <c r="CE389" s="119" cm="1">
        <f t="array" ref="CE389">SUMPRODUCT($L390:$L399*CE390:CE399)</f>
        <v>1</v>
      </c>
      <c r="CF389" s="197"/>
      <c r="CG389" s="119" cm="1">
        <f t="array" ref="CG389">SUMPRODUCT($L390:$L399*CG390:CG399)</f>
        <v>1</v>
      </c>
      <c r="CH389" s="197"/>
      <c r="CI389" s="119" cm="1">
        <f t="array" ref="CI389">SUMPRODUCT($L390:$L399*CI390:CI399)</f>
        <v>1</v>
      </c>
      <c r="CJ389" s="197"/>
      <c r="CK389" s="119" cm="1">
        <f t="array" ref="CK389">SUMPRODUCT($L390:$L399*CK390:CK399)</f>
        <v>1</v>
      </c>
      <c r="CL389" s="197"/>
      <c r="CM389" s="119" cm="1">
        <f t="array" ref="CM389">SUMPRODUCT($L390:$L399*CM390:CM399)</f>
        <v>1</v>
      </c>
    </row>
    <row r="390" spans="1:91" s="142" customFormat="1" ht="14.1" customHeight="1">
      <c r="A390" s="74">
        <f t="shared" si="8150"/>
        <v>528</v>
      </c>
      <c r="B390" s="173" t="s">
        <v>49</v>
      </c>
      <c r="C390" s="174"/>
      <c r="D390" s="140">
        <v>28</v>
      </c>
      <c r="E390" s="140">
        <v>28</v>
      </c>
      <c r="F390" s="175">
        <v>45280</v>
      </c>
      <c r="G390" s="175">
        <v>45307</v>
      </c>
      <c r="H390" s="144">
        <v>100</v>
      </c>
      <c r="I390" s="144">
        <v>100</v>
      </c>
      <c r="J390" s="145" t="s">
        <v>32</v>
      </c>
      <c r="K390" s="141">
        <f t="shared" ref="K390:K399" si="9657">IF(OR(F390="",G390="",H390=""),0,MIN(MAX(IF(F390&gt;$O$1,0,(((G390-F390)-(G390-$O$1))*(10/E390)/10)),0),1)*H390)</f>
        <v>100</v>
      </c>
      <c r="L390" s="55">
        <f t="shared" ref="L390:L399" si="9658">D390/$D$389</f>
        <v>0.11155378486055777</v>
      </c>
      <c r="M390" s="147">
        <f t="shared" ref="M390:M399" si="9659">IF(OR(H390=0,K390=0),0,K390/H390)</f>
        <v>1</v>
      </c>
      <c r="N390" s="148">
        <f t="shared" ref="N390:N399" si="9660">IF(OR(H390=0,I390=0),0,I390/H390)</f>
        <v>1</v>
      </c>
      <c r="O390" s="149">
        <f t="shared" si="8959"/>
        <v>0</v>
      </c>
      <c r="P390" s="150"/>
      <c r="T390" s="194">
        <f t="shared" ref="T390:T399" si="9661">IF(OR($F390="",$G390="",$H390=""),0,MIN(MAX(IF($F390&gt;U$1,0,((($G390-$F390)-($G390-U$1))*(10/$E390)/10)),0),1)*$H390)</f>
        <v>0</v>
      </c>
      <c r="U390" s="147">
        <f t="shared" ref="U390:W399" si="9662">IF(OR($H390=0,T390=0),0,T390/$H390)</f>
        <v>0</v>
      </c>
      <c r="V390" s="194">
        <f t="shared" ref="V390:V399" si="9663">IF(OR($F390="",$G390="",$H390=""),0,MIN(MAX(IF($F390&gt;W$1,0,((($G390-$F390)-($G390-W$1))*(10/$E390)/10)),0),1)*$H390)</f>
        <v>0</v>
      </c>
      <c r="W390" s="147">
        <f t="shared" si="9662"/>
        <v>0</v>
      </c>
      <c r="X390" s="194">
        <f t="shared" ref="X390:X399" si="9664">IF(OR($F390="",$G390="",$H390=""),0,MIN(MAX(IF($F390&gt;Y$1,0,((($G390-$F390)-($G390-Y$1))*(10/$E390)/10)),0),1)*$H390)</f>
        <v>0</v>
      </c>
      <c r="Y390" s="147">
        <f t="shared" ref="Y390" si="9665">IF(OR($H390=0,X390=0),0,X390/$H390)</f>
        <v>0</v>
      </c>
      <c r="Z390" s="194">
        <f t="shared" ref="Z390:Z399" si="9666">IF(OR($F390="",$G390="",$H390=""),0,MIN(MAX(IF($F390&gt;AA$1,0,((($G390-$F390)-($G390-AA$1))*(10/$E390)/10)),0),1)*$H390)</f>
        <v>0</v>
      </c>
      <c r="AA390" s="147">
        <f t="shared" ref="AA390" si="9667">IF(OR($H390=0,Z390=0),0,Z390/$H390)</f>
        <v>0</v>
      </c>
      <c r="AB390" s="194">
        <f t="shared" ref="AB390:AB399" si="9668">IF(OR($F390="",$G390="",$H390=""),0,MIN(MAX(IF($F390&gt;AC$1,0,((($G390-$F390)-($G390-AC$1))*(10/$E390)/10)),0),1)*$H390)</f>
        <v>0</v>
      </c>
      <c r="AC390" s="147">
        <f t="shared" ref="AC390" si="9669">IF(OR($H390=0,AB390=0),0,AB390/$H390)</f>
        <v>0</v>
      </c>
      <c r="AD390" s="194">
        <f t="shared" ref="AD390:AD399" si="9670">IF(OR($F390="",$G390="",$H390=""),0,MIN(MAX(IF($F390&gt;AE$1,0,((($G390-$F390)-($G390-AE$1))*(10/$E390)/10)),0),1)*$H390)</f>
        <v>0</v>
      </c>
      <c r="AE390" s="147">
        <f t="shared" ref="AE390" si="9671">IF(OR($H390=0,AD390=0),0,AD390/$H390)</f>
        <v>0</v>
      </c>
      <c r="AF390" s="194">
        <f t="shared" ref="AF390:AF399" si="9672">IF(OR($F390="",$G390="",$H390=""),0,MIN(MAX(IF($F390&gt;AG$1,0,((($G390-$F390)-($G390-AG$1))*(10/$E390)/10)),0),1)*$H390)</f>
        <v>0</v>
      </c>
      <c r="AG390" s="147">
        <f t="shared" ref="AG390" si="9673">IF(OR($H390=0,AF390=0),0,AF390/$H390)</f>
        <v>0</v>
      </c>
      <c r="AH390" s="194">
        <f t="shared" ref="AH390:AH399" si="9674">IF(OR($F390="",$G390="",$H390=""),0,MIN(MAX(IF($F390&gt;AI$1,0,((($G390-$F390)-($G390-AI$1))*(10/$E390)/10)),0),1)*$H390)</f>
        <v>0</v>
      </c>
      <c r="AI390" s="147">
        <f t="shared" ref="AI390" si="9675">IF(OR($H390=0,AH390=0),0,AH390/$H390)</f>
        <v>0</v>
      </c>
      <c r="AJ390" s="194">
        <f t="shared" ref="AJ390:AJ399" si="9676">IF(OR($F390="",$G390="",$H390=""),0,MIN(MAX(IF($F390&gt;AK$1,0,((($G390-$F390)-($G390-AK$1))*(10/$E390)/10)),0),1)*$H390)</f>
        <v>0</v>
      </c>
      <c r="AK390" s="147">
        <f t="shared" ref="AK390" si="9677">IF(OR($H390=0,AJ390=0),0,AJ390/$H390)</f>
        <v>0</v>
      </c>
      <c r="AL390" s="194">
        <f t="shared" ref="AL390:AL399" si="9678">IF(OR($F390="",$G390="",$H390=""),0,MIN(MAX(IF($F390&gt;AM$1,0,((($G390-$F390)-($G390-AM$1))*(10/$E390)/10)),0),1)*$H390)</f>
        <v>7.1428571428571423</v>
      </c>
      <c r="AM390" s="147">
        <f t="shared" ref="AM390" si="9679">IF(OR($H390=0,AL390=0),0,AL390/$H390)</f>
        <v>7.1428571428571425E-2</v>
      </c>
      <c r="AN390" s="194">
        <f t="shared" ref="AN390:AN399" si="9680">IF(OR($F390="",$G390="",$H390=""),0,MIN(MAX(IF($F390&gt;AO$1,0,((($G390-$F390)-($G390-AO$1))*(10/$E390)/10)),0),1)*$H390)</f>
        <v>32.142857142857146</v>
      </c>
      <c r="AO390" s="147">
        <f t="shared" ref="AO390" si="9681">IF(OR($H390=0,AN390=0),0,AN390/$H390)</f>
        <v>0.32142857142857145</v>
      </c>
      <c r="AP390" s="194">
        <f t="shared" ref="AP390:AP399" si="9682">IF(OR($F390="",$G390="",$H390=""),0,MIN(MAX(IF($F390&gt;AQ$1,0,((($G390-$F390)-($G390-AQ$1))*(10/$E390)/10)),0),1)*$H390)</f>
        <v>57.142857142857139</v>
      </c>
      <c r="AQ390" s="147">
        <f t="shared" ref="AQ390" si="9683">IF(OR($H390=0,AP390=0),0,AP390/$H390)</f>
        <v>0.5714285714285714</v>
      </c>
      <c r="AR390" s="194">
        <f t="shared" ref="AR390:AR399" si="9684">IF(OR($F390="",$G390="",$H390=""),0,MIN(MAX(IF($F390&gt;AS$1,0,((($G390-$F390)-($G390-AS$1))*(10/$E390)/10)),0),1)*$H390)</f>
        <v>82.142857142857153</v>
      </c>
      <c r="AS390" s="147">
        <f t="shared" ref="AS390" si="9685">IF(OR($H390=0,AR390=0),0,AR390/$H390)</f>
        <v>0.82142857142857151</v>
      </c>
      <c r="AT390" s="194">
        <f t="shared" ref="AT390:AT399" si="9686">IF(OR($F390="",$G390="",$H390=""),0,MIN(MAX(IF($F390&gt;AU$1,0,((($G390-$F390)-($G390-AU$1))*(10/$E390)/10)),0),1)*$H390)</f>
        <v>100</v>
      </c>
      <c r="AU390" s="147">
        <f t="shared" ref="AU390" si="9687">IF(OR($H390=0,AT390=0),0,AT390/$H390)</f>
        <v>1</v>
      </c>
      <c r="AV390" s="194">
        <f t="shared" ref="AV390:AV399" si="9688">IF(OR($F390="",$G390="",$H390=""),0,MIN(MAX(IF($F390&gt;AW$1,0,((($G390-$F390)-($G390-AW$1))*(10/$E390)/10)),0),1)*$H390)</f>
        <v>100</v>
      </c>
      <c r="AW390" s="147">
        <f t="shared" ref="AW390" si="9689">IF(OR($H390=0,AV390=0),0,AV390/$H390)</f>
        <v>1</v>
      </c>
      <c r="AX390" s="194">
        <f t="shared" ref="AX390:AX399" si="9690">IF(OR($F390="",$G390="",$H390=""),0,MIN(MAX(IF($F390&gt;AY$1,0,((($G390-$F390)-($G390-AY$1))*(10/$E390)/10)),0),1)*$H390)</f>
        <v>100</v>
      </c>
      <c r="AY390" s="147">
        <f t="shared" ref="AY390" si="9691">IF(OR($H390=0,AX390=0),0,AX390/$H390)</f>
        <v>1</v>
      </c>
      <c r="AZ390" s="194">
        <f t="shared" ref="AZ390:AZ399" si="9692">IF(OR($F390="",$G390="",$H390=""),0,MIN(MAX(IF($F390&gt;BA$1,0,((($G390-$F390)-($G390-BA$1))*(10/$E390)/10)),0),1)*$H390)</f>
        <v>100</v>
      </c>
      <c r="BA390" s="147">
        <f t="shared" ref="BA390" si="9693">IF(OR($H390=0,AZ390=0),0,AZ390/$H390)</f>
        <v>1</v>
      </c>
      <c r="BB390" s="194">
        <f t="shared" ref="BB390:BB399" si="9694">IF(OR($F390="",$G390="",$H390=""),0,MIN(MAX(IF($F390&gt;BC$1,0,((($G390-$F390)-($G390-BC$1))*(10/$E390)/10)),0),1)*$H390)</f>
        <v>100</v>
      </c>
      <c r="BC390" s="147">
        <f t="shared" ref="BC390" si="9695">IF(OR($H390=0,BB390=0),0,BB390/$H390)</f>
        <v>1</v>
      </c>
      <c r="BD390" s="194">
        <f t="shared" ref="BD390:BD399" si="9696">IF(OR($F390="",$G390="",$H390=""),0,MIN(MAX(IF($F390&gt;BE$1,0,((($G390-$F390)-($G390-BE$1))*(10/$E390)/10)),0),1)*$H390)</f>
        <v>100</v>
      </c>
      <c r="BE390" s="147">
        <f t="shared" ref="BE390" si="9697">IF(OR($H390=0,BD390=0),0,BD390/$H390)</f>
        <v>1</v>
      </c>
      <c r="BF390" s="194">
        <f t="shared" ref="BF390:BF399" si="9698">IF(OR($F390="",$G390="",$H390=""),0,MIN(MAX(IF($F390&gt;BG$1,0,((($G390-$F390)-($G390-BG$1))*(10/$E390)/10)),0),1)*$H390)</f>
        <v>100</v>
      </c>
      <c r="BG390" s="147">
        <f t="shared" ref="BG390" si="9699">IF(OR($H390=0,BF390=0),0,BF390/$H390)</f>
        <v>1</v>
      </c>
      <c r="BH390" s="194">
        <f t="shared" ref="BH390:BH399" si="9700">IF(OR($F390="",$G390="",$H390=""),0,MIN(MAX(IF($F390&gt;BI$1,0,((($G390-$F390)-($G390-BI$1))*(10/$E390)/10)),0),1)*$H390)</f>
        <v>100</v>
      </c>
      <c r="BI390" s="147">
        <f t="shared" ref="BI390" si="9701">IF(OR($H390=0,BH390=0),0,BH390/$H390)</f>
        <v>1</v>
      </c>
      <c r="BJ390" s="194">
        <f t="shared" ref="BJ390:BJ399" si="9702">IF(OR($F390="",$G390="",$H390=""),0,MIN(MAX(IF($F390&gt;BK$1,0,((($G390-$F390)-($G390-BK$1))*(10/$E390)/10)),0),1)*$H390)</f>
        <v>100</v>
      </c>
      <c r="BK390" s="147">
        <f t="shared" ref="BK390" si="9703">IF(OR($H390=0,BJ390=0),0,BJ390/$H390)</f>
        <v>1</v>
      </c>
      <c r="BL390" s="194">
        <f t="shared" ref="BL390:BL399" si="9704">IF(OR($F390="",$G390="",$H390=""),0,MIN(MAX(IF($F390&gt;BM$1,0,((($G390-$F390)-($G390-BM$1))*(10/$E390)/10)),0),1)*$H390)</f>
        <v>100</v>
      </c>
      <c r="BM390" s="147">
        <f t="shared" ref="BM390" si="9705">IF(OR($H390=0,BL390=0),0,BL390/$H390)</f>
        <v>1</v>
      </c>
      <c r="BN390" s="194">
        <f t="shared" ref="BN390:BN399" si="9706">IF(OR($F390="",$G390="",$H390=""),0,MIN(MAX(IF($F390&gt;BO$1,0,((($G390-$F390)-($G390-BO$1))*(10/$E390)/10)),0),1)*$H390)</f>
        <v>100</v>
      </c>
      <c r="BO390" s="147">
        <f t="shared" ref="BO390" si="9707">IF(OR($H390=0,BN390=0),0,BN390/$H390)</f>
        <v>1</v>
      </c>
      <c r="BP390" s="194">
        <f t="shared" ref="BP390:BP399" si="9708">IF(OR($F390="",$G390="",$H390=""),0,MIN(MAX(IF($F390&gt;BQ$1,0,((($G390-$F390)-($G390-BQ$1))*(10/$E390)/10)),0),1)*$H390)</f>
        <v>100</v>
      </c>
      <c r="BQ390" s="147">
        <f t="shared" ref="BQ390" si="9709">IF(OR($H390=0,BP390=0),0,BP390/$H390)</f>
        <v>1</v>
      </c>
      <c r="BR390" s="194">
        <f t="shared" ref="BR390:BR399" si="9710">IF(OR($F390="",$G390="",$H390=""),0,MIN(MAX(IF($F390&gt;BS$1,0,((($G390-$F390)-($G390-BS$1))*(10/$E390)/10)),0),1)*$H390)</f>
        <v>100</v>
      </c>
      <c r="BS390" s="147">
        <f t="shared" ref="BS390" si="9711">IF(OR($H390=0,BR390=0),0,BR390/$H390)</f>
        <v>1</v>
      </c>
      <c r="BT390" s="194">
        <f t="shared" ref="BT390:BT399" si="9712">IF(OR($F390="",$G390="",$H390=""),0,MIN(MAX(IF($F390&gt;BU$1,0,((($G390-$F390)-($G390-BU$1))*(10/$E390)/10)),0),1)*$H390)</f>
        <v>100</v>
      </c>
      <c r="BU390" s="147">
        <f t="shared" ref="BU390:BU399" si="9713">IF(OR($H390=0,BT390=0),0,BT390/$H390)</f>
        <v>1</v>
      </c>
      <c r="BV390" s="194">
        <f t="shared" ref="BV390:BV399" si="9714">IF(OR($F390="",$G390="",$H390=""),0,MIN(MAX(IF($F390&gt;BW$1,0,((($G390-$F390)-($G390-BW$1))*(10/$E390)/10)),0),1)*$H390)</f>
        <v>100</v>
      </c>
      <c r="BW390" s="147">
        <f t="shared" ref="BW390:BW399" si="9715">IF(OR($H390=0,BV390=0),0,BV390/$H390)</f>
        <v>1</v>
      </c>
      <c r="BX390" s="194">
        <f t="shared" ref="BX390:BX399" si="9716">IF(OR($F390="",$G390="",$H390=""),0,MIN(MAX(IF($F390&gt;BY$1,0,((($G390-$F390)-($G390-BY$1))*(10/$E390)/10)),0),1)*$H390)</f>
        <v>100</v>
      </c>
      <c r="BY390" s="147">
        <f t="shared" ref="BY390:BY399" si="9717">IF(OR($H390=0,BX390=0),0,BX390/$H390)</f>
        <v>1</v>
      </c>
      <c r="BZ390" s="194">
        <f t="shared" ref="BZ390:BZ399" si="9718">IF(OR($F390="",$G390="",$H390=""),0,MIN(MAX(IF($F390&gt;CA$1,0,((($G390-$F390)-($G390-CA$1))*(10/$E390)/10)),0),1)*$H390)</f>
        <v>100</v>
      </c>
      <c r="CA390" s="147">
        <f t="shared" ref="CA390:CA399" si="9719">IF(OR($H390=0,BZ390=0),0,BZ390/$H390)</f>
        <v>1</v>
      </c>
      <c r="CB390" s="194">
        <f t="shared" ref="CB390:CB399" si="9720">IF(OR($F390="",$G390="",$H390=""),0,MIN(MAX(IF($F390&gt;CC$1,0,((($G390-$F390)-($G390-CC$1))*(10/$E390)/10)),0),1)*$H390)</f>
        <v>100</v>
      </c>
      <c r="CC390" s="147">
        <f t="shared" ref="CC390:CC399" si="9721">IF(OR($H390=0,CB390=0),0,CB390/$H390)</f>
        <v>1</v>
      </c>
      <c r="CD390" s="194">
        <f t="shared" ref="CD390:CD399" si="9722">IF(OR($F390="",$G390="",$H390=""),0,MIN(MAX(IF($F390&gt;CE$1,0,((($G390-$F390)-($G390-CE$1))*(10/$E390)/10)),0),1)*$H390)</f>
        <v>100</v>
      </c>
      <c r="CE390" s="147">
        <f t="shared" ref="CE390:CE399" si="9723">IF(OR($H390=0,CD390=0),0,CD390/$H390)</f>
        <v>1</v>
      </c>
      <c r="CF390" s="194">
        <f t="shared" ref="CF390:CF399" si="9724">IF(OR($F390="",$G390="",$H390=""),0,MIN(MAX(IF($F390&gt;CG$1,0,((($G390-$F390)-($G390-CG$1))*(10/$E390)/10)),0),1)*$H390)</f>
        <v>100</v>
      </c>
      <c r="CG390" s="147">
        <f t="shared" ref="CG390:CG399" si="9725">IF(OR($H390=0,CF390=0),0,CF390/$H390)</f>
        <v>1</v>
      </c>
      <c r="CH390" s="194">
        <f t="shared" ref="CH390:CH399" si="9726">IF(OR($F390="",$G390="",$H390=""),0,MIN(MAX(IF($F390&gt;CI$1,0,((($G390-$F390)-($G390-CI$1))*(10/$E390)/10)),0),1)*$H390)</f>
        <v>100</v>
      </c>
      <c r="CI390" s="147">
        <f t="shared" ref="CI390:CI399" si="9727">IF(OR($H390=0,CH390=0),0,CH390/$H390)</f>
        <v>1</v>
      </c>
      <c r="CJ390" s="194">
        <f t="shared" ref="CJ390:CJ399" si="9728">IF(OR($F390="",$G390="",$H390=""),0,MIN(MAX(IF($F390&gt;CK$1,0,((($G390-$F390)-($G390-CK$1))*(10/$E390)/10)),0),1)*$H390)</f>
        <v>100</v>
      </c>
      <c r="CK390" s="147">
        <f t="shared" ref="CK390:CK399" si="9729">IF(OR($H390=0,CJ390=0),0,CJ390/$H390)</f>
        <v>1</v>
      </c>
      <c r="CL390" s="194">
        <f t="shared" ref="CL390:CL399" si="9730">IF(OR($F390="",$G390="",$H390=""),0,MIN(MAX(IF($F390&gt;CM$1,0,((($G390-$F390)-($G390-CM$1))*(10/$E390)/10)),0),1)*$H390)</f>
        <v>100</v>
      </c>
      <c r="CM390" s="147">
        <f t="shared" ref="CM390:CM399" si="9731">IF(OR($H390=0,CL390=0),0,CL390/$H390)</f>
        <v>1</v>
      </c>
    </row>
    <row r="391" spans="1:91" s="142" customFormat="1" ht="14.1" customHeight="1">
      <c r="A391" s="74">
        <f t="shared" si="8150"/>
        <v>529</v>
      </c>
      <c r="B391" s="173" t="s">
        <v>50</v>
      </c>
      <c r="C391" s="174"/>
      <c r="D391" s="140">
        <v>28</v>
      </c>
      <c r="E391" s="140">
        <v>28</v>
      </c>
      <c r="F391" s="175">
        <v>45282</v>
      </c>
      <c r="G391" s="175">
        <v>45309</v>
      </c>
      <c r="H391" s="144">
        <v>100</v>
      </c>
      <c r="I391" s="144">
        <v>100</v>
      </c>
      <c r="J391" s="145" t="s">
        <v>32</v>
      </c>
      <c r="K391" s="141">
        <f t="shared" si="9657"/>
        <v>100</v>
      </c>
      <c r="L391" s="55">
        <f t="shared" si="9658"/>
        <v>0.11155378486055777</v>
      </c>
      <c r="M391" s="147">
        <f t="shared" si="9659"/>
        <v>1</v>
      </c>
      <c r="N391" s="148">
        <f t="shared" si="9660"/>
        <v>1</v>
      </c>
      <c r="O391" s="149">
        <f t="shared" si="8959"/>
        <v>0</v>
      </c>
      <c r="P391" s="150"/>
      <c r="T391" s="194">
        <f t="shared" si="9661"/>
        <v>0</v>
      </c>
      <c r="U391" s="147">
        <f t="shared" si="9662"/>
        <v>0</v>
      </c>
      <c r="V391" s="194">
        <f t="shared" si="9663"/>
        <v>0</v>
      </c>
      <c r="W391" s="147">
        <f t="shared" si="9662"/>
        <v>0</v>
      </c>
      <c r="X391" s="194">
        <f t="shared" si="9664"/>
        <v>0</v>
      </c>
      <c r="Y391" s="147">
        <f t="shared" ref="Y391" si="9732">IF(OR($H391=0,X391=0),0,X391/$H391)</f>
        <v>0</v>
      </c>
      <c r="Z391" s="194">
        <f t="shared" si="9666"/>
        <v>0</v>
      </c>
      <c r="AA391" s="147">
        <f t="shared" ref="AA391" si="9733">IF(OR($H391=0,Z391=0),0,Z391/$H391)</f>
        <v>0</v>
      </c>
      <c r="AB391" s="194">
        <f t="shared" si="9668"/>
        <v>0</v>
      </c>
      <c r="AC391" s="147">
        <f t="shared" ref="AC391" si="9734">IF(OR($H391=0,AB391=0),0,AB391/$H391)</f>
        <v>0</v>
      </c>
      <c r="AD391" s="194">
        <f t="shared" si="9670"/>
        <v>0</v>
      </c>
      <c r="AE391" s="147">
        <f t="shared" ref="AE391" si="9735">IF(OR($H391=0,AD391=0),0,AD391/$H391)</f>
        <v>0</v>
      </c>
      <c r="AF391" s="194">
        <f t="shared" si="9672"/>
        <v>0</v>
      </c>
      <c r="AG391" s="147">
        <f t="shared" ref="AG391" si="9736">IF(OR($H391=0,AF391=0),0,AF391/$H391)</f>
        <v>0</v>
      </c>
      <c r="AH391" s="194">
        <f t="shared" si="9674"/>
        <v>0</v>
      </c>
      <c r="AI391" s="147">
        <f t="shared" ref="AI391" si="9737">IF(OR($H391=0,AH391=0),0,AH391/$H391)</f>
        <v>0</v>
      </c>
      <c r="AJ391" s="194">
        <f t="shared" si="9676"/>
        <v>0</v>
      </c>
      <c r="AK391" s="147">
        <f t="shared" ref="AK391" si="9738">IF(OR($H391=0,AJ391=0),0,AJ391/$H391)</f>
        <v>0</v>
      </c>
      <c r="AL391" s="194">
        <f t="shared" si="9678"/>
        <v>0</v>
      </c>
      <c r="AM391" s="147">
        <f t="shared" ref="AM391" si="9739">IF(OR($H391=0,AL391=0),0,AL391/$H391)</f>
        <v>0</v>
      </c>
      <c r="AN391" s="194">
        <f t="shared" si="9680"/>
        <v>25</v>
      </c>
      <c r="AO391" s="147">
        <f t="shared" ref="AO391" si="9740">IF(OR($H391=0,AN391=0),0,AN391/$H391)</f>
        <v>0.25</v>
      </c>
      <c r="AP391" s="194">
        <f t="shared" si="9682"/>
        <v>50</v>
      </c>
      <c r="AQ391" s="147">
        <f t="shared" ref="AQ391" si="9741">IF(OR($H391=0,AP391=0),0,AP391/$H391)</f>
        <v>0.5</v>
      </c>
      <c r="AR391" s="194">
        <f t="shared" si="9684"/>
        <v>75</v>
      </c>
      <c r="AS391" s="147">
        <f t="shared" ref="AS391" si="9742">IF(OR($H391=0,AR391=0),0,AR391/$H391)</f>
        <v>0.75</v>
      </c>
      <c r="AT391" s="194">
        <f t="shared" si="9686"/>
        <v>100</v>
      </c>
      <c r="AU391" s="147">
        <f t="shared" ref="AU391" si="9743">IF(OR($H391=0,AT391=0),0,AT391/$H391)</f>
        <v>1</v>
      </c>
      <c r="AV391" s="194">
        <f t="shared" si="9688"/>
        <v>100</v>
      </c>
      <c r="AW391" s="147">
        <f t="shared" ref="AW391" si="9744">IF(OR($H391=0,AV391=0),0,AV391/$H391)</f>
        <v>1</v>
      </c>
      <c r="AX391" s="194">
        <f t="shared" si="9690"/>
        <v>100</v>
      </c>
      <c r="AY391" s="147">
        <f t="shared" ref="AY391" si="9745">IF(OR($H391=0,AX391=0),0,AX391/$H391)</f>
        <v>1</v>
      </c>
      <c r="AZ391" s="194">
        <f t="shared" si="9692"/>
        <v>100</v>
      </c>
      <c r="BA391" s="147">
        <f t="shared" ref="BA391" si="9746">IF(OR($H391=0,AZ391=0),0,AZ391/$H391)</f>
        <v>1</v>
      </c>
      <c r="BB391" s="194">
        <f t="shared" si="9694"/>
        <v>100</v>
      </c>
      <c r="BC391" s="147">
        <f t="shared" ref="BC391" si="9747">IF(OR($H391=0,BB391=0),0,BB391/$H391)</f>
        <v>1</v>
      </c>
      <c r="BD391" s="194">
        <f t="shared" si="9696"/>
        <v>100</v>
      </c>
      <c r="BE391" s="147">
        <f t="shared" ref="BE391" si="9748">IF(OR($H391=0,BD391=0),0,BD391/$H391)</f>
        <v>1</v>
      </c>
      <c r="BF391" s="194">
        <f t="shared" si="9698"/>
        <v>100</v>
      </c>
      <c r="BG391" s="147">
        <f t="shared" ref="BG391" si="9749">IF(OR($H391=0,BF391=0),0,BF391/$H391)</f>
        <v>1</v>
      </c>
      <c r="BH391" s="194">
        <f t="shared" si="9700"/>
        <v>100</v>
      </c>
      <c r="BI391" s="147">
        <f t="shared" ref="BI391" si="9750">IF(OR($H391=0,BH391=0),0,BH391/$H391)</f>
        <v>1</v>
      </c>
      <c r="BJ391" s="194">
        <f t="shared" si="9702"/>
        <v>100</v>
      </c>
      <c r="BK391" s="147">
        <f t="shared" ref="BK391" si="9751">IF(OR($H391=0,BJ391=0),0,BJ391/$H391)</f>
        <v>1</v>
      </c>
      <c r="BL391" s="194">
        <f t="shared" si="9704"/>
        <v>100</v>
      </c>
      <c r="BM391" s="147">
        <f t="shared" ref="BM391" si="9752">IF(OR($H391=0,BL391=0),0,BL391/$H391)</f>
        <v>1</v>
      </c>
      <c r="BN391" s="194">
        <f t="shared" si="9706"/>
        <v>100</v>
      </c>
      <c r="BO391" s="147">
        <f t="shared" ref="BO391" si="9753">IF(OR($H391=0,BN391=0),0,BN391/$H391)</f>
        <v>1</v>
      </c>
      <c r="BP391" s="194">
        <f t="shared" si="9708"/>
        <v>100</v>
      </c>
      <c r="BQ391" s="147">
        <f t="shared" ref="BQ391" si="9754">IF(OR($H391=0,BP391=0),0,BP391/$H391)</f>
        <v>1</v>
      </c>
      <c r="BR391" s="194">
        <f t="shared" si="9710"/>
        <v>100</v>
      </c>
      <c r="BS391" s="147">
        <f t="shared" ref="BS391" si="9755">IF(OR($H391=0,BR391=0),0,BR391/$H391)</f>
        <v>1</v>
      </c>
      <c r="BT391" s="194">
        <f t="shared" si="9712"/>
        <v>100</v>
      </c>
      <c r="BU391" s="147">
        <f t="shared" si="9713"/>
        <v>1</v>
      </c>
      <c r="BV391" s="194">
        <f t="shared" si="9714"/>
        <v>100</v>
      </c>
      <c r="BW391" s="147">
        <f t="shared" si="9715"/>
        <v>1</v>
      </c>
      <c r="BX391" s="194">
        <f t="shared" si="9716"/>
        <v>100</v>
      </c>
      <c r="BY391" s="147">
        <f t="shared" si="9717"/>
        <v>1</v>
      </c>
      <c r="BZ391" s="194">
        <f t="shared" si="9718"/>
        <v>100</v>
      </c>
      <c r="CA391" s="147">
        <f t="shared" si="9719"/>
        <v>1</v>
      </c>
      <c r="CB391" s="194">
        <f t="shared" si="9720"/>
        <v>100</v>
      </c>
      <c r="CC391" s="147">
        <f t="shared" si="9721"/>
        <v>1</v>
      </c>
      <c r="CD391" s="194">
        <f t="shared" si="9722"/>
        <v>100</v>
      </c>
      <c r="CE391" s="147">
        <f t="shared" si="9723"/>
        <v>1</v>
      </c>
      <c r="CF391" s="194">
        <f t="shared" si="9724"/>
        <v>100</v>
      </c>
      <c r="CG391" s="147">
        <f t="shared" si="9725"/>
        <v>1</v>
      </c>
      <c r="CH391" s="194">
        <f t="shared" si="9726"/>
        <v>100</v>
      </c>
      <c r="CI391" s="147">
        <f t="shared" si="9727"/>
        <v>1</v>
      </c>
      <c r="CJ391" s="194">
        <f t="shared" si="9728"/>
        <v>100</v>
      </c>
      <c r="CK391" s="147">
        <f t="shared" si="9729"/>
        <v>1</v>
      </c>
      <c r="CL391" s="194">
        <f t="shared" si="9730"/>
        <v>100</v>
      </c>
      <c r="CM391" s="147">
        <f t="shared" si="9731"/>
        <v>1</v>
      </c>
    </row>
    <row r="392" spans="1:91" s="142" customFormat="1" ht="14.1" customHeight="1">
      <c r="A392" s="74">
        <f t="shared" si="8150"/>
        <v>530</v>
      </c>
      <c r="B392" s="173" t="s">
        <v>51</v>
      </c>
      <c r="C392" s="174"/>
      <c r="D392" s="140">
        <v>28</v>
      </c>
      <c r="E392" s="140">
        <v>28</v>
      </c>
      <c r="F392" s="175">
        <v>45283</v>
      </c>
      <c r="G392" s="175">
        <v>45310</v>
      </c>
      <c r="H392" s="144">
        <v>100</v>
      </c>
      <c r="I392" s="144">
        <v>100</v>
      </c>
      <c r="J392" s="145" t="s">
        <v>32</v>
      </c>
      <c r="K392" s="141">
        <f t="shared" si="9657"/>
        <v>100</v>
      </c>
      <c r="L392" s="55">
        <f t="shared" si="9658"/>
        <v>0.11155378486055777</v>
      </c>
      <c r="M392" s="147">
        <f t="shared" si="9659"/>
        <v>1</v>
      </c>
      <c r="N392" s="148">
        <f t="shared" si="9660"/>
        <v>1</v>
      </c>
      <c r="O392" s="149">
        <f t="shared" si="8959"/>
        <v>0</v>
      </c>
      <c r="P392" s="150"/>
      <c r="T392" s="194">
        <f t="shared" si="9661"/>
        <v>0</v>
      </c>
      <c r="U392" s="147">
        <f t="shared" si="9662"/>
        <v>0</v>
      </c>
      <c r="V392" s="194">
        <f t="shared" si="9663"/>
        <v>0</v>
      </c>
      <c r="W392" s="147">
        <f t="shared" si="9662"/>
        <v>0</v>
      </c>
      <c r="X392" s="194">
        <f t="shared" si="9664"/>
        <v>0</v>
      </c>
      <c r="Y392" s="147">
        <f t="shared" ref="Y392" si="9756">IF(OR($H392=0,X392=0),0,X392/$H392)</f>
        <v>0</v>
      </c>
      <c r="Z392" s="194">
        <f t="shared" si="9666"/>
        <v>0</v>
      </c>
      <c r="AA392" s="147">
        <f t="shared" ref="AA392" si="9757">IF(OR($H392=0,Z392=0),0,Z392/$H392)</f>
        <v>0</v>
      </c>
      <c r="AB392" s="194">
        <f t="shared" si="9668"/>
        <v>0</v>
      </c>
      <c r="AC392" s="147">
        <f t="shared" ref="AC392" si="9758">IF(OR($H392=0,AB392=0),0,AB392/$H392)</f>
        <v>0</v>
      </c>
      <c r="AD392" s="194">
        <f t="shared" si="9670"/>
        <v>0</v>
      </c>
      <c r="AE392" s="147">
        <f t="shared" ref="AE392" si="9759">IF(OR($H392=0,AD392=0),0,AD392/$H392)</f>
        <v>0</v>
      </c>
      <c r="AF392" s="194">
        <f t="shared" si="9672"/>
        <v>0</v>
      </c>
      <c r="AG392" s="147">
        <f t="shared" ref="AG392" si="9760">IF(OR($H392=0,AF392=0),0,AF392/$H392)</f>
        <v>0</v>
      </c>
      <c r="AH392" s="194">
        <f t="shared" si="9674"/>
        <v>0</v>
      </c>
      <c r="AI392" s="147">
        <f t="shared" ref="AI392" si="9761">IF(OR($H392=0,AH392=0),0,AH392/$H392)</f>
        <v>0</v>
      </c>
      <c r="AJ392" s="194">
        <f t="shared" si="9676"/>
        <v>0</v>
      </c>
      <c r="AK392" s="147">
        <f t="shared" ref="AK392" si="9762">IF(OR($H392=0,AJ392=0),0,AJ392/$H392)</f>
        <v>0</v>
      </c>
      <c r="AL392" s="194">
        <f t="shared" si="9678"/>
        <v>0</v>
      </c>
      <c r="AM392" s="147">
        <f t="shared" ref="AM392" si="9763">IF(OR($H392=0,AL392=0),0,AL392/$H392)</f>
        <v>0</v>
      </c>
      <c r="AN392" s="194">
        <f t="shared" si="9680"/>
        <v>21.428571428571427</v>
      </c>
      <c r="AO392" s="147">
        <f t="shared" ref="AO392" si="9764">IF(OR($H392=0,AN392=0),0,AN392/$H392)</f>
        <v>0.21428571428571427</v>
      </c>
      <c r="AP392" s="194">
        <f t="shared" si="9682"/>
        <v>46.428571428571431</v>
      </c>
      <c r="AQ392" s="147">
        <f t="shared" ref="AQ392" si="9765">IF(OR($H392=0,AP392=0),0,AP392/$H392)</f>
        <v>0.4642857142857143</v>
      </c>
      <c r="AR392" s="194">
        <f t="shared" si="9684"/>
        <v>71.428571428571431</v>
      </c>
      <c r="AS392" s="147">
        <f t="shared" ref="AS392" si="9766">IF(OR($H392=0,AR392=0),0,AR392/$H392)</f>
        <v>0.7142857142857143</v>
      </c>
      <c r="AT392" s="194">
        <f t="shared" si="9686"/>
        <v>96.428571428571416</v>
      </c>
      <c r="AU392" s="147">
        <f t="shared" ref="AU392" si="9767">IF(OR($H392=0,AT392=0),0,AT392/$H392)</f>
        <v>0.96428571428571419</v>
      </c>
      <c r="AV392" s="194">
        <f t="shared" si="9688"/>
        <v>100</v>
      </c>
      <c r="AW392" s="147">
        <f t="shared" ref="AW392" si="9768">IF(OR($H392=0,AV392=0),0,AV392/$H392)</f>
        <v>1</v>
      </c>
      <c r="AX392" s="194">
        <f t="shared" si="9690"/>
        <v>100</v>
      </c>
      <c r="AY392" s="147">
        <f t="shared" ref="AY392" si="9769">IF(OR($H392=0,AX392=0),0,AX392/$H392)</f>
        <v>1</v>
      </c>
      <c r="AZ392" s="194">
        <f t="shared" si="9692"/>
        <v>100</v>
      </c>
      <c r="BA392" s="147">
        <f t="shared" ref="BA392" si="9770">IF(OR($H392=0,AZ392=0),0,AZ392/$H392)</f>
        <v>1</v>
      </c>
      <c r="BB392" s="194">
        <f t="shared" si="9694"/>
        <v>100</v>
      </c>
      <c r="BC392" s="147">
        <f t="shared" ref="BC392" si="9771">IF(OR($H392=0,BB392=0),0,BB392/$H392)</f>
        <v>1</v>
      </c>
      <c r="BD392" s="194">
        <f t="shared" si="9696"/>
        <v>100</v>
      </c>
      <c r="BE392" s="147">
        <f t="shared" ref="BE392" si="9772">IF(OR($H392=0,BD392=0),0,BD392/$H392)</f>
        <v>1</v>
      </c>
      <c r="BF392" s="194">
        <f t="shared" si="9698"/>
        <v>100</v>
      </c>
      <c r="BG392" s="147">
        <f t="shared" ref="BG392" si="9773">IF(OR($H392=0,BF392=0),0,BF392/$H392)</f>
        <v>1</v>
      </c>
      <c r="BH392" s="194">
        <f t="shared" si="9700"/>
        <v>100</v>
      </c>
      <c r="BI392" s="147">
        <f t="shared" ref="BI392" si="9774">IF(OR($H392=0,BH392=0),0,BH392/$H392)</f>
        <v>1</v>
      </c>
      <c r="BJ392" s="194">
        <f t="shared" si="9702"/>
        <v>100</v>
      </c>
      <c r="BK392" s="147">
        <f t="shared" ref="BK392" si="9775">IF(OR($H392=0,BJ392=0),0,BJ392/$H392)</f>
        <v>1</v>
      </c>
      <c r="BL392" s="194">
        <f t="shared" si="9704"/>
        <v>100</v>
      </c>
      <c r="BM392" s="147">
        <f t="shared" ref="BM392" si="9776">IF(OR($H392=0,BL392=0),0,BL392/$H392)</f>
        <v>1</v>
      </c>
      <c r="BN392" s="194">
        <f t="shared" si="9706"/>
        <v>100</v>
      </c>
      <c r="BO392" s="147">
        <f t="shared" ref="BO392" si="9777">IF(OR($H392=0,BN392=0),0,BN392/$H392)</f>
        <v>1</v>
      </c>
      <c r="BP392" s="194">
        <f t="shared" si="9708"/>
        <v>100</v>
      </c>
      <c r="BQ392" s="147">
        <f t="shared" ref="BQ392" si="9778">IF(OR($H392=0,BP392=0),0,BP392/$H392)</f>
        <v>1</v>
      </c>
      <c r="BR392" s="194">
        <f t="shared" si="9710"/>
        <v>100</v>
      </c>
      <c r="BS392" s="147">
        <f t="shared" ref="BS392" si="9779">IF(OR($H392=0,BR392=0),0,BR392/$H392)</f>
        <v>1</v>
      </c>
      <c r="BT392" s="194">
        <f t="shared" si="9712"/>
        <v>100</v>
      </c>
      <c r="BU392" s="147">
        <f t="shared" si="9713"/>
        <v>1</v>
      </c>
      <c r="BV392" s="194">
        <f t="shared" si="9714"/>
        <v>100</v>
      </c>
      <c r="BW392" s="147">
        <f t="shared" si="9715"/>
        <v>1</v>
      </c>
      <c r="BX392" s="194">
        <f t="shared" si="9716"/>
        <v>100</v>
      </c>
      <c r="BY392" s="147">
        <f t="shared" si="9717"/>
        <v>1</v>
      </c>
      <c r="BZ392" s="194">
        <f t="shared" si="9718"/>
        <v>100</v>
      </c>
      <c r="CA392" s="147">
        <f t="shared" si="9719"/>
        <v>1</v>
      </c>
      <c r="CB392" s="194">
        <f t="shared" si="9720"/>
        <v>100</v>
      </c>
      <c r="CC392" s="147">
        <f t="shared" si="9721"/>
        <v>1</v>
      </c>
      <c r="CD392" s="194">
        <f t="shared" si="9722"/>
        <v>100</v>
      </c>
      <c r="CE392" s="147">
        <f t="shared" si="9723"/>
        <v>1</v>
      </c>
      <c r="CF392" s="194">
        <f t="shared" si="9724"/>
        <v>100</v>
      </c>
      <c r="CG392" s="147">
        <f t="shared" si="9725"/>
        <v>1</v>
      </c>
      <c r="CH392" s="194">
        <f t="shared" si="9726"/>
        <v>100</v>
      </c>
      <c r="CI392" s="147">
        <f t="shared" si="9727"/>
        <v>1</v>
      </c>
      <c r="CJ392" s="194">
        <f t="shared" si="9728"/>
        <v>100</v>
      </c>
      <c r="CK392" s="147">
        <f t="shared" si="9729"/>
        <v>1</v>
      </c>
      <c r="CL392" s="194">
        <f t="shared" si="9730"/>
        <v>100</v>
      </c>
      <c r="CM392" s="147">
        <f t="shared" si="9731"/>
        <v>1</v>
      </c>
    </row>
    <row r="393" spans="1:91" s="142" customFormat="1" ht="14.1" customHeight="1">
      <c r="A393" s="74">
        <f t="shared" si="8150"/>
        <v>531</v>
      </c>
      <c r="B393" s="173" t="s">
        <v>52</v>
      </c>
      <c r="C393" s="174"/>
      <c r="D393" s="140">
        <v>28</v>
      </c>
      <c r="E393" s="140">
        <v>28</v>
      </c>
      <c r="F393" s="175">
        <v>45286</v>
      </c>
      <c r="G393" s="175">
        <v>45313</v>
      </c>
      <c r="H393" s="144">
        <v>100</v>
      </c>
      <c r="I393" s="144">
        <v>100</v>
      </c>
      <c r="J393" s="145" t="s">
        <v>32</v>
      </c>
      <c r="K393" s="141">
        <f t="shared" si="9657"/>
        <v>100</v>
      </c>
      <c r="L393" s="55">
        <f t="shared" si="9658"/>
        <v>0.11155378486055777</v>
      </c>
      <c r="M393" s="147">
        <f t="shared" si="9659"/>
        <v>1</v>
      </c>
      <c r="N393" s="148">
        <f t="shared" si="9660"/>
        <v>1</v>
      </c>
      <c r="O393" s="149">
        <f t="shared" si="8959"/>
        <v>0</v>
      </c>
      <c r="P393" s="150"/>
      <c r="T393" s="194">
        <f t="shared" si="9661"/>
        <v>0</v>
      </c>
      <c r="U393" s="147">
        <f t="shared" si="9662"/>
        <v>0</v>
      </c>
      <c r="V393" s="194">
        <f t="shared" si="9663"/>
        <v>0</v>
      </c>
      <c r="W393" s="147">
        <f t="shared" si="9662"/>
        <v>0</v>
      </c>
      <c r="X393" s="194">
        <f t="shared" si="9664"/>
        <v>0</v>
      </c>
      <c r="Y393" s="147">
        <f t="shared" ref="Y393" si="9780">IF(OR($H393=0,X393=0),0,X393/$H393)</f>
        <v>0</v>
      </c>
      <c r="Z393" s="194">
        <f t="shared" si="9666"/>
        <v>0</v>
      </c>
      <c r="AA393" s="147">
        <f t="shared" ref="AA393" si="9781">IF(OR($H393=0,Z393=0),0,Z393/$H393)</f>
        <v>0</v>
      </c>
      <c r="AB393" s="194">
        <f t="shared" si="9668"/>
        <v>0</v>
      </c>
      <c r="AC393" s="147">
        <f t="shared" ref="AC393" si="9782">IF(OR($H393=0,AB393=0),0,AB393/$H393)</f>
        <v>0</v>
      </c>
      <c r="AD393" s="194">
        <f t="shared" si="9670"/>
        <v>0</v>
      </c>
      <c r="AE393" s="147">
        <f t="shared" ref="AE393" si="9783">IF(OR($H393=0,AD393=0),0,AD393/$H393)</f>
        <v>0</v>
      </c>
      <c r="AF393" s="194">
        <f t="shared" si="9672"/>
        <v>0</v>
      </c>
      <c r="AG393" s="147">
        <f t="shared" ref="AG393" si="9784">IF(OR($H393=0,AF393=0),0,AF393/$H393)</f>
        <v>0</v>
      </c>
      <c r="AH393" s="194">
        <f t="shared" si="9674"/>
        <v>0</v>
      </c>
      <c r="AI393" s="147">
        <f t="shared" ref="AI393" si="9785">IF(OR($H393=0,AH393=0),0,AH393/$H393)</f>
        <v>0</v>
      </c>
      <c r="AJ393" s="194">
        <f t="shared" si="9676"/>
        <v>0</v>
      </c>
      <c r="AK393" s="147">
        <f t="shared" ref="AK393" si="9786">IF(OR($H393=0,AJ393=0),0,AJ393/$H393)</f>
        <v>0</v>
      </c>
      <c r="AL393" s="194">
        <f t="shared" si="9678"/>
        <v>0</v>
      </c>
      <c r="AM393" s="147">
        <f t="shared" ref="AM393" si="9787">IF(OR($H393=0,AL393=0),0,AL393/$H393)</f>
        <v>0</v>
      </c>
      <c r="AN393" s="194">
        <f t="shared" si="9680"/>
        <v>10.714285714285714</v>
      </c>
      <c r="AO393" s="147">
        <f t="shared" ref="AO393" si="9788">IF(OR($H393=0,AN393=0),0,AN393/$H393)</f>
        <v>0.10714285714285714</v>
      </c>
      <c r="AP393" s="194">
        <f t="shared" si="9682"/>
        <v>35.714285714285715</v>
      </c>
      <c r="AQ393" s="147">
        <f t="shared" ref="AQ393" si="9789">IF(OR($H393=0,AP393=0),0,AP393/$H393)</f>
        <v>0.35714285714285715</v>
      </c>
      <c r="AR393" s="194">
        <f t="shared" si="9684"/>
        <v>60.714285714285708</v>
      </c>
      <c r="AS393" s="147">
        <f t="shared" ref="AS393" si="9790">IF(OR($H393=0,AR393=0),0,AR393/$H393)</f>
        <v>0.6071428571428571</v>
      </c>
      <c r="AT393" s="194">
        <f t="shared" si="9686"/>
        <v>85.714285714285708</v>
      </c>
      <c r="AU393" s="147">
        <f t="shared" ref="AU393" si="9791">IF(OR($H393=0,AT393=0),0,AT393/$H393)</f>
        <v>0.8571428571428571</v>
      </c>
      <c r="AV393" s="194">
        <f t="shared" si="9688"/>
        <v>100</v>
      </c>
      <c r="AW393" s="147">
        <f t="shared" ref="AW393" si="9792">IF(OR($H393=0,AV393=0),0,AV393/$H393)</f>
        <v>1</v>
      </c>
      <c r="AX393" s="194">
        <f t="shared" si="9690"/>
        <v>100</v>
      </c>
      <c r="AY393" s="147">
        <f t="shared" ref="AY393" si="9793">IF(OR($H393=0,AX393=0),0,AX393/$H393)</f>
        <v>1</v>
      </c>
      <c r="AZ393" s="194">
        <f t="shared" si="9692"/>
        <v>100</v>
      </c>
      <c r="BA393" s="147">
        <f t="shared" ref="BA393" si="9794">IF(OR($H393=0,AZ393=0),0,AZ393/$H393)</f>
        <v>1</v>
      </c>
      <c r="BB393" s="194">
        <f t="shared" si="9694"/>
        <v>100</v>
      </c>
      <c r="BC393" s="147">
        <f t="shared" ref="BC393" si="9795">IF(OR($H393=0,BB393=0),0,BB393/$H393)</f>
        <v>1</v>
      </c>
      <c r="BD393" s="194">
        <f t="shared" si="9696"/>
        <v>100</v>
      </c>
      <c r="BE393" s="147">
        <f t="shared" ref="BE393" si="9796">IF(OR($H393=0,BD393=0),0,BD393/$H393)</f>
        <v>1</v>
      </c>
      <c r="BF393" s="194">
        <f t="shared" si="9698"/>
        <v>100</v>
      </c>
      <c r="BG393" s="147">
        <f t="shared" ref="BG393" si="9797">IF(OR($H393=0,BF393=0),0,BF393/$H393)</f>
        <v>1</v>
      </c>
      <c r="BH393" s="194">
        <f t="shared" si="9700"/>
        <v>100</v>
      </c>
      <c r="BI393" s="147">
        <f t="shared" ref="BI393" si="9798">IF(OR($H393=0,BH393=0),0,BH393/$H393)</f>
        <v>1</v>
      </c>
      <c r="BJ393" s="194">
        <f t="shared" si="9702"/>
        <v>100</v>
      </c>
      <c r="BK393" s="147">
        <f t="shared" ref="BK393" si="9799">IF(OR($H393=0,BJ393=0),0,BJ393/$H393)</f>
        <v>1</v>
      </c>
      <c r="BL393" s="194">
        <f t="shared" si="9704"/>
        <v>100</v>
      </c>
      <c r="BM393" s="147">
        <f t="shared" ref="BM393" si="9800">IF(OR($H393=0,BL393=0),0,BL393/$H393)</f>
        <v>1</v>
      </c>
      <c r="BN393" s="194">
        <f t="shared" si="9706"/>
        <v>100</v>
      </c>
      <c r="BO393" s="147">
        <f t="shared" ref="BO393" si="9801">IF(OR($H393=0,BN393=0),0,BN393/$H393)</f>
        <v>1</v>
      </c>
      <c r="BP393" s="194">
        <f t="shared" si="9708"/>
        <v>100</v>
      </c>
      <c r="BQ393" s="147">
        <f t="shared" ref="BQ393" si="9802">IF(OR($H393=0,BP393=0),0,BP393/$H393)</f>
        <v>1</v>
      </c>
      <c r="BR393" s="194">
        <f t="shared" si="9710"/>
        <v>100</v>
      </c>
      <c r="BS393" s="147">
        <f t="shared" ref="BS393" si="9803">IF(OR($H393=0,BR393=0),0,BR393/$H393)</f>
        <v>1</v>
      </c>
      <c r="BT393" s="194">
        <f t="shared" si="9712"/>
        <v>100</v>
      </c>
      <c r="BU393" s="147">
        <f t="shared" si="9713"/>
        <v>1</v>
      </c>
      <c r="BV393" s="194">
        <f t="shared" si="9714"/>
        <v>100</v>
      </c>
      <c r="BW393" s="147">
        <f t="shared" si="9715"/>
        <v>1</v>
      </c>
      <c r="BX393" s="194">
        <f t="shared" si="9716"/>
        <v>100</v>
      </c>
      <c r="BY393" s="147">
        <f t="shared" si="9717"/>
        <v>1</v>
      </c>
      <c r="BZ393" s="194">
        <f t="shared" si="9718"/>
        <v>100</v>
      </c>
      <c r="CA393" s="147">
        <f t="shared" si="9719"/>
        <v>1</v>
      </c>
      <c r="CB393" s="194">
        <f t="shared" si="9720"/>
        <v>100</v>
      </c>
      <c r="CC393" s="147">
        <f t="shared" si="9721"/>
        <v>1</v>
      </c>
      <c r="CD393" s="194">
        <f t="shared" si="9722"/>
        <v>100</v>
      </c>
      <c r="CE393" s="147">
        <f t="shared" si="9723"/>
        <v>1</v>
      </c>
      <c r="CF393" s="194">
        <f t="shared" si="9724"/>
        <v>100</v>
      </c>
      <c r="CG393" s="147">
        <f t="shared" si="9725"/>
        <v>1</v>
      </c>
      <c r="CH393" s="194">
        <f t="shared" si="9726"/>
        <v>100</v>
      </c>
      <c r="CI393" s="147">
        <f t="shared" si="9727"/>
        <v>1</v>
      </c>
      <c r="CJ393" s="194">
        <f t="shared" si="9728"/>
        <v>100</v>
      </c>
      <c r="CK393" s="147">
        <f t="shared" si="9729"/>
        <v>1</v>
      </c>
      <c r="CL393" s="194">
        <f t="shared" si="9730"/>
        <v>100</v>
      </c>
      <c r="CM393" s="147">
        <f t="shared" si="9731"/>
        <v>1</v>
      </c>
    </row>
    <row r="394" spans="1:91" s="142" customFormat="1" ht="14.1" customHeight="1">
      <c r="A394" s="74">
        <f t="shared" si="8150"/>
        <v>532</v>
      </c>
      <c r="B394" s="173" t="s">
        <v>53</v>
      </c>
      <c r="C394" s="174"/>
      <c r="D394" s="140">
        <v>28</v>
      </c>
      <c r="E394" s="140">
        <v>28</v>
      </c>
      <c r="F394" s="175">
        <v>45289</v>
      </c>
      <c r="G394" s="175">
        <v>45316</v>
      </c>
      <c r="H394" s="144">
        <v>100</v>
      </c>
      <c r="I394" s="144">
        <v>100</v>
      </c>
      <c r="J394" s="145" t="s">
        <v>32</v>
      </c>
      <c r="K394" s="141">
        <f t="shared" si="9657"/>
        <v>100</v>
      </c>
      <c r="L394" s="55">
        <f t="shared" si="9658"/>
        <v>0.11155378486055777</v>
      </c>
      <c r="M394" s="147">
        <f t="shared" si="9659"/>
        <v>1</v>
      </c>
      <c r="N394" s="148">
        <f t="shared" si="9660"/>
        <v>1</v>
      </c>
      <c r="O394" s="149">
        <f t="shared" si="8959"/>
        <v>0</v>
      </c>
      <c r="P394" s="150"/>
      <c r="T394" s="194">
        <f t="shared" si="9661"/>
        <v>0</v>
      </c>
      <c r="U394" s="147">
        <f t="shared" si="9662"/>
        <v>0</v>
      </c>
      <c r="V394" s="194">
        <f t="shared" si="9663"/>
        <v>0</v>
      </c>
      <c r="W394" s="147">
        <f t="shared" si="9662"/>
        <v>0</v>
      </c>
      <c r="X394" s="194">
        <f t="shared" si="9664"/>
        <v>0</v>
      </c>
      <c r="Y394" s="147">
        <f t="shared" ref="Y394" si="9804">IF(OR($H394=0,X394=0),0,X394/$H394)</f>
        <v>0</v>
      </c>
      <c r="Z394" s="194">
        <f t="shared" si="9666"/>
        <v>0</v>
      </c>
      <c r="AA394" s="147">
        <f t="shared" ref="AA394" si="9805">IF(OR($H394=0,Z394=0),0,Z394/$H394)</f>
        <v>0</v>
      </c>
      <c r="AB394" s="194">
        <f t="shared" si="9668"/>
        <v>0</v>
      </c>
      <c r="AC394" s="147">
        <f t="shared" ref="AC394" si="9806">IF(OR($H394=0,AB394=0),0,AB394/$H394)</f>
        <v>0</v>
      </c>
      <c r="AD394" s="194">
        <f t="shared" si="9670"/>
        <v>0</v>
      </c>
      <c r="AE394" s="147">
        <f t="shared" ref="AE394" si="9807">IF(OR($H394=0,AD394=0),0,AD394/$H394)</f>
        <v>0</v>
      </c>
      <c r="AF394" s="194">
        <f t="shared" si="9672"/>
        <v>0</v>
      </c>
      <c r="AG394" s="147">
        <f t="shared" ref="AG394" si="9808">IF(OR($H394=0,AF394=0),0,AF394/$H394)</f>
        <v>0</v>
      </c>
      <c r="AH394" s="194">
        <f t="shared" si="9674"/>
        <v>0</v>
      </c>
      <c r="AI394" s="147">
        <f t="shared" ref="AI394" si="9809">IF(OR($H394=0,AH394=0),0,AH394/$H394)</f>
        <v>0</v>
      </c>
      <c r="AJ394" s="194">
        <f t="shared" si="9676"/>
        <v>0</v>
      </c>
      <c r="AK394" s="147">
        <f t="shared" ref="AK394" si="9810">IF(OR($H394=0,AJ394=0),0,AJ394/$H394)</f>
        <v>0</v>
      </c>
      <c r="AL394" s="194">
        <f t="shared" si="9678"/>
        <v>0</v>
      </c>
      <c r="AM394" s="147">
        <f t="shared" ref="AM394" si="9811">IF(OR($H394=0,AL394=0),0,AL394/$H394)</f>
        <v>0</v>
      </c>
      <c r="AN394" s="194">
        <f t="shared" si="9680"/>
        <v>0</v>
      </c>
      <c r="AO394" s="147">
        <f t="shared" ref="AO394" si="9812">IF(OR($H394=0,AN394=0),0,AN394/$H394)</f>
        <v>0</v>
      </c>
      <c r="AP394" s="194">
        <f t="shared" si="9682"/>
        <v>25</v>
      </c>
      <c r="AQ394" s="147">
        <f t="shared" ref="AQ394" si="9813">IF(OR($H394=0,AP394=0),0,AP394/$H394)</f>
        <v>0.25</v>
      </c>
      <c r="AR394" s="194">
        <f t="shared" si="9684"/>
        <v>50</v>
      </c>
      <c r="AS394" s="147">
        <f t="shared" ref="AS394" si="9814">IF(OR($H394=0,AR394=0),0,AR394/$H394)</f>
        <v>0.5</v>
      </c>
      <c r="AT394" s="194">
        <f t="shared" si="9686"/>
        <v>75</v>
      </c>
      <c r="AU394" s="147">
        <f t="shared" ref="AU394" si="9815">IF(OR($H394=0,AT394=0),0,AT394/$H394)</f>
        <v>0.75</v>
      </c>
      <c r="AV394" s="194">
        <f t="shared" si="9688"/>
        <v>100</v>
      </c>
      <c r="AW394" s="147">
        <f t="shared" ref="AW394" si="9816">IF(OR($H394=0,AV394=0),0,AV394/$H394)</f>
        <v>1</v>
      </c>
      <c r="AX394" s="194">
        <f t="shared" si="9690"/>
        <v>100</v>
      </c>
      <c r="AY394" s="147">
        <f t="shared" ref="AY394" si="9817">IF(OR($H394=0,AX394=0),0,AX394/$H394)</f>
        <v>1</v>
      </c>
      <c r="AZ394" s="194">
        <f t="shared" si="9692"/>
        <v>100</v>
      </c>
      <c r="BA394" s="147">
        <f t="shared" ref="BA394" si="9818">IF(OR($H394=0,AZ394=0),0,AZ394/$H394)</f>
        <v>1</v>
      </c>
      <c r="BB394" s="194">
        <f t="shared" si="9694"/>
        <v>100</v>
      </c>
      <c r="BC394" s="147">
        <f t="shared" ref="BC394" si="9819">IF(OR($H394=0,BB394=0),0,BB394/$H394)</f>
        <v>1</v>
      </c>
      <c r="BD394" s="194">
        <f t="shared" si="9696"/>
        <v>100</v>
      </c>
      <c r="BE394" s="147">
        <f t="shared" ref="BE394" si="9820">IF(OR($H394=0,BD394=0),0,BD394/$H394)</f>
        <v>1</v>
      </c>
      <c r="BF394" s="194">
        <f t="shared" si="9698"/>
        <v>100</v>
      </c>
      <c r="BG394" s="147">
        <f t="shared" ref="BG394" si="9821">IF(OR($H394=0,BF394=0),0,BF394/$H394)</f>
        <v>1</v>
      </c>
      <c r="BH394" s="194">
        <f t="shared" si="9700"/>
        <v>100</v>
      </c>
      <c r="BI394" s="147">
        <f t="shared" ref="BI394" si="9822">IF(OR($H394=0,BH394=0),0,BH394/$H394)</f>
        <v>1</v>
      </c>
      <c r="BJ394" s="194">
        <f t="shared" si="9702"/>
        <v>100</v>
      </c>
      <c r="BK394" s="147">
        <f t="shared" ref="BK394" si="9823">IF(OR($H394=0,BJ394=0),0,BJ394/$H394)</f>
        <v>1</v>
      </c>
      <c r="BL394" s="194">
        <f t="shared" si="9704"/>
        <v>100</v>
      </c>
      <c r="BM394" s="147">
        <f t="shared" ref="BM394" si="9824">IF(OR($H394=0,BL394=0),0,BL394/$H394)</f>
        <v>1</v>
      </c>
      <c r="BN394" s="194">
        <f t="shared" si="9706"/>
        <v>100</v>
      </c>
      <c r="BO394" s="147">
        <f t="shared" ref="BO394" si="9825">IF(OR($H394=0,BN394=0),0,BN394/$H394)</f>
        <v>1</v>
      </c>
      <c r="BP394" s="194">
        <f t="shared" si="9708"/>
        <v>100</v>
      </c>
      <c r="BQ394" s="147">
        <f t="shared" ref="BQ394" si="9826">IF(OR($H394=0,BP394=0),0,BP394/$H394)</f>
        <v>1</v>
      </c>
      <c r="BR394" s="194">
        <f t="shared" si="9710"/>
        <v>100</v>
      </c>
      <c r="BS394" s="147">
        <f t="shared" ref="BS394" si="9827">IF(OR($H394=0,BR394=0),0,BR394/$H394)</f>
        <v>1</v>
      </c>
      <c r="BT394" s="194">
        <f t="shared" si="9712"/>
        <v>100</v>
      </c>
      <c r="BU394" s="147">
        <f t="shared" si="9713"/>
        <v>1</v>
      </c>
      <c r="BV394" s="194">
        <f t="shared" si="9714"/>
        <v>100</v>
      </c>
      <c r="BW394" s="147">
        <f t="shared" si="9715"/>
        <v>1</v>
      </c>
      <c r="BX394" s="194">
        <f t="shared" si="9716"/>
        <v>100</v>
      </c>
      <c r="BY394" s="147">
        <f t="shared" si="9717"/>
        <v>1</v>
      </c>
      <c r="BZ394" s="194">
        <f t="shared" si="9718"/>
        <v>100</v>
      </c>
      <c r="CA394" s="147">
        <f t="shared" si="9719"/>
        <v>1</v>
      </c>
      <c r="CB394" s="194">
        <f t="shared" si="9720"/>
        <v>100</v>
      </c>
      <c r="CC394" s="147">
        <f t="shared" si="9721"/>
        <v>1</v>
      </c>
      <c r="CD394" s="194">
        <f t="shared" si="9722"/>
        <v>100</v>
      </c>
      <c r="CE394" s="147">
        <f t="shared" si="9723"/>
        <v>1</v>
      </c>
      <c r="CF394" s="194">
        <f t="shared" si="9724"/>
        <v>100</v>
      </c>
      <c r="CG394" s="147">
        <f t="shared" si="9725"/>
        <v>1</v>
      </c>
      <c r="CH394" s="194">
        <f t="shared" si="9726"/>
        <v>100</v>
      </c>
      <c r="CI394" s="147">
        <f t="shared" si="9727"/>
        <v>1</v>
      </c>
      <c r="CJ394" s="194">
        <f t="shared" si="9728"/>
        <v>100</v>
      </c>
      <c r="CK394" s="147">
        <f t="shared" si="9729"/>
        <v>1</v>
      </c>
      <c r="CL394" s="194">
        <f t="shared" si="9730"/>
        <v>100</v>
      </c>
      <c r="CM394" s="147">
        <f t="shared" si="9731"/>
        <v>1</v>
      </c>
    </row>
    <row r="395" spans="1:91" s="142" customFormat="1" ht="14.1" customHeight="1">
      <c r="A395" s="74">
        <f t="shared" ref="A395:A458" si="9828">A394+1</f>
        <v>533</v>
      </c>
      <c r="B395" s="173" t="s">
        <v>54</v>
      </c>
      <c r="C395" s="174"/>
      <c r="D395" s="140">
        <v>28</v>
      </c>
      <c r="E395" s="140">
        <v>28</v>
      </c>
      <c r="F395" s="175">
        <v>45293</v>
      </c>
      <c r="G395" s="175">
        <v>45320</v>
      </c>
      <c r="H395" s="144">
        <v>100</v>
      </c>
      <c r="I395" s="144">
        <v>100</v>
      </c>
      <c r="J395" s="145" t="s">
        <v>32</v>
      </c>
      <c r="K395" s="141">
        <f t="shared" si="9657"/>
        <v>100</v>
      </c>
      <c r="L395" s="55">
        <f t="shared" si="9658"/>
        <v>0.11155378486055777</v>
      </c>
      <c r="M395" s="147">
        <f t="shared" si="9659"/>
        <v>1</v>
      </c>
      <c r="N395" s="148">
        <f t="shared" si="9660"/>
        <v>1</v>
      </c>
      <c r="O395" s="149">
        <f t="shared" si="8959"/>
        <v>0</v>
      </c>
      <c r="P395" s="150"/>
      <c r="T395" s="194">
        <f t="shared" si="9661"/>
        <v>0</v>
      </c>
      <c r="U395" s="147">
        <f t="shared" si="9662"/>
        <v>0</v>
      </c>
      <c r="V395" s="194">
        <f t="shared" si="9663"/>
        <v>0</v>
      </c>
      <c r="W395" s="147">
        <f t="shared" si="9662"/>
        <v>0</v>
      </c>
      <c r="X395" s="194">
        <f t="shared" si="9664"/>
        <v>0</v>
      </c>
      <c r="Y395" s="147">
        <f t="shared" ref="Y395" si="9829">IF(OR($H395=0,X395=0),0,X395/$H395)</f>
        <v>0</v>
      </c>
      <c r="Z395" s="194">
        <f t="shared" si="9666"/>
        <v>0</v>
      </c>
      <c r="AA395" s="147">
        <f t="shared" ref="AA395" si="9830">IF(OR($H395=0,Z395=0),0,Z395/$H395)</f>
        <v>0</v>
      </c>
      <c r="AB395" s="194">
        <f t="shared" si="9668"/>
        <v>0</v>
      </c>
      <c r="AC395" s="147">
        <f t="shared" ref="AC395" si="9831">IF(OR($H395=0,AB395=0),0,AB395/$H395)</f>
        <v>0</v>
      </c>
      <c r="AD395" s="194">
        <f t="shared" si="9670"/>
        <v>0</v>
      </c>
      <c r="AE395" s="147">
        <f t="shared" ref="AE395" si="9832">IF(OR($H395=0,AD395=0),0,AD395/$H395)</f>
        <v>0</v>
      </c>
      <c r="AF395" s="194">
        <f t="shared" si="9672"/>
        <v>0</v>
      </c>
      <c r="AG395" s="147">
        <f t="shared" ref="AG395" si="9833">IF(OR($H395=0,AF395=0),0,AF395/$H395)</f>
        <v>0</v>
      </c>
      <c r="AH395" s="194">
        <f t="shared" si="9674"/>
        <v>0</v>
      </c>
      <c r="AI395" s="147">
        <f t="shared" ref="AI395" si="9834">IF(OR($H395=0,AH395=0),0,AH395/$H395)</f>
        <v>0</v>
      </c>
      <c r="AJ395" s="194">
        <f t="shared" si="9676"/>
        <v>0</v>
      </c>
      <c r="AK395" s="147">
        <f t="shared" ref="AK395" si="9835">IF(OR($H395=0,AJ395=0),0,AJ395/$H395)</f>
        <v>0</v>
      </c>
      <c r="AL395" s="194">
        <f t="shared" si="9678"/>
        <v>0</v>
      </c>
      <c r="AM395" s="147">
        <f t="shared" ref="AM395" si="9836">IF(OR($H395=0,AL395=0),0,AL395/$H395)</f>
        <v>0</v>
      </c>
      <c r="AN395" s="194">
        <f t="shared" si="9680"/>
        <v>0</v>
      </c>
      <c r="AO395" s="147">
        <f t="shared" ref="AO395" si="9837">IF(OR($H395=0,AN395=0),0,AN395/$H395)</f>
        <v>0</v>
      </c>
      <c r="AP395" s="194">
        <f t="shared" si="9682"/>
        <v>10.714285714285714</v>
      </c>
      <c r="AQ395" s="147">
        <f t="shared" ref="AQ395" si="9838">IF(OR($H395=0,AP395=0),0,AP395/$H395)</f>
        <v>0.10714285714285714</v>
      </c>
      <c r="AR395" s="194">
        <f t="shared" si="9684"/>
        <v>35.714285714285715</v>
      </c>
      <c r="AS395" s="147">
        <f t="shared" ref="AS395" si="9839">IF(OR($H395=0,AR395=0),0,AR395/$H395)</f>
        <v>0.35714285714285715</v>
      </c>
      <c r="AT395" s="194">
        <f t="shared" si="9686"/>
        <v>60.714285714285708</v>
      </c>
      <c r="AU395" s="147">
        <f t="shared" ref="AU395" si="9840">IF(OR($H395=0,AT395=0),0,AT395/$H395)</f>
        <v>0.6071428571428571</v>
      </c>
      <c r="AV395" s="194">
        <f t="shared" si="9688"/>
        <v>85.714285714285708</v>
      </c>
      <c r="AW395" s="147">
        <f t="shared" ref="AW395" si="9841">IF(OR($H395=0,AV395=0),0,AV395/$H395)</f>
        <v>0.8571428571428571</v>
      </c>
      <c r="AX395" s="194">
        <f t="shared" si="9690"/>
        <v>100</v>
      </c>
      <c r="AY395" s="147">
        <f t="shared" ref="AY395" si="9842">IF(OR($H395=0,AX395=0),0,AX395/$H395)</f>
        <v>1</v>
      </c>
      <c r="AZ395" s="194">
        <f t="shared" si="9692"/>
        <v>100</v>
      </c>
      <c r="BA395" s="147">
        <f t="shared" ref="BA395" si="9843">IF(OR($H395=0,AZ395=0),0,AZ395/$H395)</f>
        <v>1</v>
      </c>
      <c r="BB395" s="194">
        <f t="shared" si="9694"/>
        <v>100</v>
      </c>
      <c r="BC395" s="147">
        <f t="shared" ref="BC395" si="9844">IF(OR($H395=0,BB395=0),0,BB395/$H395)</f>
        <v>1</v>
      </c>
      <c r="BD395" s="194">
        <f t="shared" si="9696"/>
        <v>100</v>
      </c>
      <c r="BE395" s="147">
        <f t="shared" ref="BE395" si="9845">IF(OR($H395=0,BD395=0),0,BD395/$H395)</f>
        <v>1</v>
      </c>
      <c r="BF395" s="194">
        <f t="shared" si="9698"/>
        <v>100</v>
      </c>
      <c r="BG395" s="147">
        <f t="shared" ref="BG395" si="9846">IF(OR($H395=0,BF395=0),0,BF395/$H395)</f>
        <v>1</v>
      </c>
      <c r="BH395" s="194">
        <f t="shared" si="9700"/>
        <v>100</v>
      </c>
      <c r="BI395" s="147">
        <f t="shared" ref="BI395" si="9847">IF(OR($H395=0,BH395=0),0,BH395/$H395)</f>
        <v>1</v>
      </c>
      <c r="BJ395" s="194">
        <f t="shared" si="9702"/>
        <v>100</v>
      </c>
      <c r="BK395" s="147">
        <f t="shared" ref="BK395" si="9848">IF(OR($H395=0,BJ395=0),0,BJ395/$H395)</f>
        <v>1</v>
      </c>
      <c r="BL395" s="194">
        <f t="shared" si="9704"/>
        <v>100</v>
      </c>
      <c r="BM395" s="147">
        <f t="shared" ref="BM395" si="9849">IF(OR($H395=0,BL395=0),0,BL395/$H395)</f>
        <v>1</v>
      </c>
      <c r="BN395" s="194">
        <f t="shared" si="9706"/>
        <v>100</v>
      </c>
      <c r="BO395" s="147">
        <f t="shared" ref="BO395" si="9850">IF(OR($H395=0,BN395=0),0,BN395/$H395)</f>
        <v>1</v>
      </c>
      <c r="BP395" s="194">
        <f t="shared" si="9708"/>
        <v>100</v>
      </c>
      <c r="BQ395" s="147">
        <f t="shared" ref="BQ395" si="9851">IF(OR($H395=0,BP395=0),0,BP395/$H395)</f>
        <v>1</v>
      </c>
      <c r="BR395" s="194">
        <f t="shared" si="9710"/>
        <v>100</v>
      </c>
      <c r="BS395" s="147">
        <f t="shared" ref="BS395" si="9852">IF(OR($H395=0,BR395=0),0,BR395/$H395)</f>
        <v>1</v>
      </c>
      <c r="BT395" s="194">
        <f t="shared" si="9712"/>
        <v>100</v>
      </c>
      <c r="BU395" s="147">
        <f t="shared" si="9713"/>
        <v>1</v>
      </c>
      <c r="BV395" s="194">
        <f t="shared" si="9714"/>
        <v>100</v>
      </c>
      <c r="BW395" s="147">
        <f t="shared" si="9715"/>
        <v>1</v>
      </c>
      <c r="BX395" s="194">
        <f t="shared" si="9716"/>
        <v>100</v>
      </c>
      <c r="BY395" s="147">
        <f t="shared" si="9717"/>
        <v>1</v>
      </c>
      <c r="BZ395" s="194">
        <f t="shared" si="9718"/>
        <v>100</v>
      </c>
      <c r="CA395" s="147">
        <f t="shared" si="9719"/>
        <v>1</v>
      </c>
      <c r="CB395" s="194">
        <f t="shared" si="9720"/>
        <v>100</v>
      </c>
      <c r="CC395" s="147">
        <f t="shared" si="9721"/>
        <v>1</v>
      </c>
      <c r="CD395" s="194">
        <f t="shared" si="9722"/>
        <v>100</v>
      </c>
      <c r="CE395" s="147">
        <f t="shared" si="9723"/>
        <v>1</v>
      </c>
      <c r="CF395" s="194">
        <f t="shared" si="9724"/>
        <v>100</v>
      </c>
      <c r="CG395" s="147">
        <f t="shared" si="9725"/>
        <v>1</v>
      </c>
      <c r="CH395" s="194">
        <f t="shared" si="9726"/>
        <v>100</v>
      </c>
      <c r="CI395" s="147">
        <f t="shared" si="9727"/>
        <v>1</v>
      </c>
      <c r="CJ395" s="194">
        <f t="shared" si="9728"/>
        <v>100</v>
      </c>
      <c r="CK395" s="147">
        <f t="shared" si="9729"/>
        <v>1</v>
      </c>
      <c r="CL395" s="194">
        <f t="shared" si="9730"/>
        <v>100</v>
      </c>
      <c r="CM395" s="147">
        <f t="shared" si="9731"/>
        <v>1</v>
      </c>
    </row>
    <row r="396" spans="1:91" s="142" customFormat="1" ht="14.1" customHeight="1">
      <c r="A396" s="74">
        <f t="shared" si="9828"/>
        <v>534</v>
      </c>
      <c r="B396" s="173" t="s">
        <v>55</v>
      </c>
      <c r="C396" s="174"/>
      <c r="D396" s="140">
        <v>28</v>
      </c>
      <c r="E396" s="140">
        <v>28</v>
      </c>
      <c r="F396" s="175">
        <v>45295</v>
      </c>
      <c r="G396" s="175">
        <v>45322</v>
      </c>
      <c r="H396" s="144">
        <v>100</v>
      </c>
      <c r="I396" s="144">
        <v>100</v>
      </c>
      <c r="J396" s="145" t="s">
        <v>32</v>
      </c>
      <c r="K396" s="141">
        <f t="shared" si="9657"/>
        <v>100</v>
      </c>
      <c r="L396" s="55">
        <f t="shared" si="9658"/>
        <v>0.11155378486055777</v>
      </c>
      <c r="M396" s="147">
        <f t="shared" si="9659"/>
        <v>1</v>
      </c>
      <c r="N396" s="148">
        <f t="shared" si="9660"/>
        <v>1</v>
      </c>
      <c r="O396" s="149">
        <f t="shared" si="8959"/>
        <v>0</v>
      </c>
      <c r="P396" s="150"/>
      <c r="T396" s="194">
        <f t="shared" si="9661"/>
        <v>0</v>
      </c>
      <c r="U396" s="147">
        <f t="shared" si="9662"/>
        <v>0</v>
      </c>
      <c r="V396" s="194">
        <f t="shared" si="9663"/>
        <v>0</v>
      </c>
      <c r="W396" s="147">
        <f t="shared" si="9662"/>
        <v>0</v>
      </c>
      <c r="X396" s="194">
        <f t="shared" si="9664"/>
        <v>0</v>
      </c>
      <c r="Y396" s="147">
        <f t="shared" ref="Y396" si="9853">IF(OR($H396=0,X396=0),0,X396/$H396)</f>
        <v>0</v>
      </c>
      <c r="Z396" s="194">
        <f t="shared" si="9666"/>
        <v>0</v>
      </c>
      <c r="AA396" s="147">
        <f t="shared" ref="AA396" si="9854">IF(OR($H396=0,Z396=0),0,Z396/$H396)</f>
        <v>0</v>
      </c>
      <c r="AB396" s="194">
        <f t="shared" si="9668"/>
        <v>0</v>
      </c>
      <c r="AC396" s="147">
        <f t="shared" ref="AC396" si="9855">IF(OR($H396=0,AB396=0),0,AB396/$H396)</f>
        <v>0</v>
      </c>
      <c r="AD396" s="194">
        <f t="shared" si="9670"/>
        <v>0</v>
      </c>
      <c r="AE396" s="147">
        <f t="shared" ref="AE396" si="9856">IF(OR($H396=0,AD396=0),0,AD396/$H396)</f>
        <v>0</v>
      </c>
      <c r="AF396" s="194">
        <f t="shared" si="9672"/>
        <v>0</v>
      </c>
      <c r="AG396" s="147">
        <f t="shared" ref="AG396" si="9857">IF(OR($H396=0,AF396=0),0,AF396/$H396)</f>
        <v>0</v>
      </c>
      <c r="AH396" s="194">
        <f t="shared" si="9674"/>
        <v>0</v>
      </c>
      <c r="AI396" s="147">
        <f t="shared" ref="AI396" si="9858">IF(OR($H396=0,AH396=0),0,AH396/$H396)</f>
        <v>0</v>
      </c>
      <c r="AJ396" s="194">
        <f t="shared" si="9676"/>
        <v>0</v>
      </c>
      <c r="AK396" s="147">
        <f t="shared" ref="AK396" si="9859">IF(OR($H396=0,AJ396=0),0,AJ396/$H396)</f>
        <v>0</v>
      </c>
      <c r="AL396" s="194">
        <f t="shared" si="9678"/>
        <v>0</v>
      </c>
      <c r="AM396" s="147">
        <f t="shared" ref="AM396" si="9860">IF(OR($H396=0,AL396=0),0,AL396/$H396)</f>
        <v>0</v>
      </c>
      <c r="AN396" s="194">
        <f t="shared" si="9680"/>
        <v>0</v>
      </c>
      <c r="AO396" s="147">
        <f t="shared" ref="AO396" si="9861">IF(OR($H396=0,AN396=0),0,AN396/$H396)</f>
        <v>0</v>
      </c>
      <c r="AP396" s="194">
        <f t="shared" si="9682"/>
        <v>3.5714285714285712</v>
      </c>
      <c r="AQ396" s="147">
        <f t="shared" ref="AQ396" si="9862">IF(OR($H396=0,AP396=0),0,AP396/$H396)</f>
        <v>3.5714285714285712E-2</v>
      </c>
      <c r="AR396" s="194">
        <f t="shared" si="9684"/>
        <v>28.571428571428569</v>
      </c>
      <c r="AS396" s="147">
        <f t="shared" ref="AS396" si="9863">IF(OR($H396=0,AR396=0),0,AR396/$H396)</f>
        <v>0.2857142857142857</v>
      </c>
      <c r="AT396" s="194">
        <f t="shared" si="9686"/>
        <v>53.571428571428584</v>
      </c>
      <c r="AU396" s="147">
        <f t="shared" ref="AU396" si="9864">IF(OR($H396=0,AT396=0),0,AT396/$H396)</f>
        <v>0.53571428571428581</v>
      </c>
      <c r="AV396" s="194">
        <f t="shared" si="9688"/>
        <v>78.571428571428584</v>
      </c>
      <c r="AW396" s="147">
        <f t="shared" ref="AW396" si="9865">IF(OR($H396=0,AV396=0),0,AV396/$H396)</f>
        <v>0.78571428571428581</v>
      </c>
      <c r="AX396" s="194">
        <f t="shared" si="9690"/>
        <v>100</v>
      </c>
      <c r="AY396" s="147">
        <f t="shared" ref="AY396" si="9866">IF(OR($H396=0,AX396=0),0,AX396/$H396)</f>
        <v>1</v>
      </c>
      <c r="AZ396" s="194">
        <f t="shared" si="9692"/>
        <v>100</v>
      </c>
      <c r="BA396" s="147">
        <f t="shared" ref="BA396" si="9867">IF(OR($H396=0,AZ396=0),0,AZ396/$H396)</f>
        <v>1</v>
      </c>
      <c r="BB396" s="194">
        <f t="shared" si="9694"/>
        <v>100</v>
      </c>
      <c r="BC396" s="147">
        <f t="shared" ref="BC396" si="9868">IF(OR($H396=0,BB396=0),0,BB396/$H396)</f>
        <v>1</v>
      </c>
      <c r="BD396" s="194">
        <f t="shared" si="9696"/>
        <v>100</v>
      </c>
      <c r="BE396" s="147">
        <f t="shared" ref="BE396" si="9869">IF(OR($H396=0,BD396=0),0,BD396/$H396)</f>
        <v>1</v>
      </c>
      <c r="BF396" s="194">
        <f t="shared" si="9698"/>
        <v>100</v>
      </c>
      <c r="BG396" s="147">
        <f t="shared" ref="BG396" si="9870">IF(OR($H396=0,BF396=0),0,BF396/$H396)</f>
        <v>1</v>
      </c>
      <c r="BH396" s="194">
        <f t="shared" si="9700"/>
        <v>100</v>
      </c>
      <c r="BI396" s="147">
        <f t="shared" ref="BI396" si="9871">IF(OR($H396=0,BH396=0),0,BH396/$H396)</f>
        <v>1</v>
      </c>
      <c r="BJ396" s="194">
        <f t="shared" si="9702"/>
        <v>100</v>
      </c>
      <c r="BK396" s="147">
        <f t="shared" ref="BK396" si="9872">IF(OR($H396=0,BJ396=0),0,BJ396/$H396)</f>
        <v>1</v>
      </c>
      <c r="BL396" s="194">
        <f t="shared" si="9704"/>
        <v>100</v>
      </c>
      <c r="BM396" s="147">
        <f t="shared" ref="BM396" si="9873">IF(OR($H396=0,BL396=0),0,BL396/$H396)</f>
        <v>1</v>
      </c>
      <c r="BN396" s="194">
        <f t="shared" si="9706"/>
        <v>100</v>
      </c>
      <c r="BO396" s="147">
        <f t="shared" ref="BO396" si="9874">IF(OR($H396=0,BN396=0),0,BN396/$H396)</f>
        <v>1</v>
      </c>
      <c r="BP396" s="194">
        <f t="shared" si="9708"/>
        <v>100</v>
      </c>
      <c r="BQ396" s="147">
        <f t="shared" ref="BQ396" si="9875">IF(OR($H396=0,BP396=0),0,BP396/$H396)</f>
        <v>1</v>
      </c>
      <c r="BR396" s="194">
        <f t="shared" si="9710"/>
        <v>100</v>
      </c>
      <c r="BS396" s="147">
        <f t="shared" ref="BS396" si="9876">IF(OR($H396=0,BR396=0),0,BR396/$H396)</f>
        <v>1</v>
      </c>
      <c r="BT396" s="194">
        <f t="shared" si="9712"/>
        <v>100</v>
      </c>
      <c r="BU396" s="147">
        <f t="shared" si="9713"/>
        <v>1</v>
      </c>
      <c r="BV396" s="194">
        <f t="shared" si="9714"/>
        <v>100</v>
      </c>
      <c r="BW396" s="147">
        <f t="shared" si="9715"/>
        <v>1</v>
      </c>
      <c r="BX396" s="194">
        <f t="shared" si="9716"/>
        <v>100</v>
      </c>
      <c r="BY396" s="147">
        <f t="shared" si="9717"/>
        <v>1</v>
      </c>
      <c r="BZ396" s="194">
        <f t="shared" si="9718"/>
        <v>100</v>
      </c>
      <c r="CA396" s="147">
        <f t="shared" si="9719"/>
        <v>1</v>
      </c>
      <c r="CB396" s="194">
        <f t="shared" si="9720"/>
        <v>100</v>
      </c>
      <c r="CC396" s="147">
        <f t="shared" si="9721"/>
        <v>1</v>
      </c>
      <c r="CD396" s="194">
        <f t="shared" si="9722"/>
        <v>100</v>
      </c>
      <c r="CE396" s="147">
        <f t="shared" si="9723"/>
        <v>1</v>
      </c>
      <c r="CF396" s="194">
        <f t="shared" si="9724"/>
        <v>100</v>
      </c>
      <c r="CG396" s="147">
        <f t="shared" si="9725"/>
        <v>1</v>
      </c>
      <c r="CH396" s="194">
        <f t="shared" si="9726"/>
        <v>100</v>
      </c>
      <c r="CI396" s="147">
        <f t="shared" si="9727"/>
        <v>1</v>
      </c>
      <c r="CJ396" s="194">
        <f t="shared" si="9728"/>
        <v>100</v>
      </c>
      <c r="CK396" s="147">
        <f t="shared" si="9729"/>
        <v>1</v>
      </c>
      <c r="CL396" s="194">
        <f t="shared" si="9730"/>
        <v>100</v>
      </c>
      <c r="CM396" s="147">
        <f t="shared" si="9731"/>
        <v>1</v>
      </c>
    </row>
    <row r="397" spans="1:91" s="142" customFormat="1" ht="14.1" customHeight="1">
      <c r="A397" s="74">
        <f t="shared" si="9828"/>
        <v>535</v>
      </c>
      <c r="B397" s="173" t="s">
        <v>56</v>
      </c>
      <c r="C397" s="174"/>
      <c r="D397" s="140">
        <v>27</v>
      </c>
      <c r="E397" s="140">
        <v>27</v>
      </c>
      <c r="F397" s="175">
        <v>45299</v>
      </c>
      <c r="G397" s="175">
        <v>45325</v>
      </c>
      <c r="H397" s="144">
        <v>100</v>
      </c>
      <c r="I397" s="144">
        <v>100</v>
      </c>
      <c r="J397" s="145" t="s">
        <v>32</v>
      </c>
      <c r="K397" s="141">
        <f t="shared" si="9657"/>
        <v>100</v>
      </c>
      <c r="L397" s="55">
        <f t="shared" si="9658"/>
        <v>0.10756972111553785</v>
      </c>
      <c r="M397" s="147">
        <f t="shared" si="9659"/>
        <v>1</v>
      </c>
      <c r="N397" s="148">
        <f t="shared" si="9660"/>
        <v>1</v>
      </c>
      <c r="O397" s="149">
        <f t="shared" si="8959"/>
        <v>0</v>
      </c>
      <c r="P397" s="150"/>
      <c r="T397" s="194">
        <f t="shared" si="9661"/>
        <v>0</v>
      </c>
      <c r="U397" s="147">
        <f t="shared" si="9662"/>
        <v>0</v>
      </c>
      <c r="V397" s="194">
        <f t="shared" si="9663"/>
        <v>0</v>
      </c>
      <c r="W397" s="147">
        <f t="shared" si="9662"/>
        <v>0</v>
      </c>
      <c r="X397" s="194">
        <f t="shared" si="9664"/>
        <v>0</v>
      </c>
      <c r="Y397" s="147">
        <f t="shared" ref="Y397" si="9877">IF(OR($H397=0,X397=0),0,X397/$H397)</f>
        <v>0</v>
      </c>
      <c r="Z397" s="194">
        <f t="shared" si="9666"/>
        <v>0</v>
      </c>
      <c r="AA397" s="147">
        <f t="shared" ref="AA397" si="9878">IF(OR($H397=0,Z397=0),0,Z397/$H397)</f>
        <v>0</v>
      </c>
      <c r="AB397" s="194">
        <f t="shared" si="9668"/>
        <v>0</v>
      </c>
      <c r="AC397" s="147">
        <f t="shared" ref="AC397" si="9879">IF(OR($H397=0,AB397=0),0,AB397/$H397)</f>
        <v>0</v>
      </c>
      <c r="AD397" s="194">
        <f t="shared" si="9670"/>
        <v>0</v>
      </c>
      <c r="AE397" s="147">
        <f t="shared" ref="AE397" si="9880">IF(OR($H397=0,AD397=0),0,AD397/$H397)</f>
        <v>0</v>
      </c>
      <c r="AF397" s="194">
        <f t="shared" si="9672"/>
        <v>0</v>
      </c>
      <c r="AG397" s="147">
        <f t="shared" ref="AG397" si="9881">IF(OR($H397=0,AF397=0),0,AF397/$H397)</f>
        <v>0</v>
      </c>
      <c r="AH397" s="194">
        <f t="shared" si="9674"/>
        <v>0</v>
      </c>
      <c r="AI397" s="147">
        <f t="shared" ref="AI397" si="9882">IF(OR($H397=0,AH397=0),0,AH397/$H397)</f>
        <v>0</v>
      </c>
      <c r="AJ397" s="194">
        <f t="shared" si="9676"/>
        <v>0</v>
      </c>
      <c r="AK397" s="147">
        <f t="shared" ref="AK397" si="9883">IF(OR($H397=0,AJ397=0),0,AJ397/$H397)</f>
        <v>0</v>
      </c>
      <c r="AL397" s="194">
        <f t="shared" si="9678"/>
        <v>0</v>
      </c>
      <c r="AM397" s="147">
        <f t="shared" ref="AM397" si="9884">IF(OR($H397=0,AL397=0),0,AL397/$H397)</f>
        <v>0</v>
      </c>
      <c r="AN397" s="194">
        <f t="shared" si="9680"/>
        <v>0</v>
      </c>
      <c r="AO397" s="147">
        <f t="shared" ref="AO397" si="9885">IF(OR($H397=0,AN397=0),0,AN397/$H397)</f>
        <v>0</v>
      </c>
      <c r="AP397" s="194">
        <f t="shared" si="9682"/>
        <v>0</v>
      </c>
      <c r="AQ397" s="147">
        <f t="shared" ref="AQ397" si="9886">IF(OR($H397=0,AP397=0),0,AP397/$H397)</f>
        <v>0</v>
      </c>
      <c r="AR397" s="194">
        <f t="shared" si="9684"/>
        <v>14.814814814814813</v>
      </c>
      <c r="AS397" s="147">
        <f t="shared" ref="AS397" si="9887">IF(OR($H397=0,AR397=0),0,AR397/$H397)</f>
        <v>0.14814814814814814</v>
      </c>
      <c r="AT397" s="194">
        <f t="shared" si="9686"/>
        <v>40.740740740740733</v>
      </c>
      <c r="AU397" s="147">
        <f t="shared" ref="AU397" si="9888">IF(OR($H397=0,AT397=0),0,AT397/$H397)</f>
        <v>0.40740740740740733</v>
      </c>
      <c r="AV397" s="194">
        <f t="shared" si="9688"/>
        <v>66.666666666666657</v>
      </c>
      <c r="AW397" s="147">
        <f t="shared" ref="AW397" si="9889">IF(OR($H397=0,AV397=0),0,AV397/$H397)</f>
        <v>0.66666666666666652</v>
      </c>
      <c r="AX397" s="194">
        <f t="shared" si="9690"/>
        <v>92.592592592592595</v>
      </c>
      <c r="AY397" s="147">
        <f t="shared" ref="AY397" si="9890">IF(OR($H397=0,AX397=0),0,AX397/$H397)</f>
        <v>0.92592592592592593</v>
      </c>
      <c r="AZ397" s="194">
        <f t="shared" si="9692"/>
        <v>100</v>
      </c>
      <c r="BA397" s="147">
        <f t="shared" ref="BA397" si="9891">IF(OR($H397=0,AZ397=0),0,AZ397/$H397)</f>
        <v>1</v>
      </c>
      <c r="BB397" s="194">
        <f t="shared" si="9694"/>
        <v>100</v>
      </c>
      <c r="BC397" s="147">
        <f t="shared" ref="BC397" si="9892">IF(OR($H397=0,BB397=0),0,BB397/$H397)</f>
        <v>1</v>
      </c>
      <c r="BD397" s="194">
        <f t="shared" si="9696"/>
        <v>100</v>
      </c>
      <c r="BE397" s="147">
        <f t="shared" ref="BE397" si="9893">IF(OR($H397=0,BD397=0),0,BD397/$H397)</f>
        <v>1</v>
      </c>
      <c r="BF397" s="194">
        <f t="shared" si="9698"/>
        <v>100</v>
      </c>
      <c r="BG397" s="147">
        <f t="shared" ref="BG397" si="9894">IF(OR($H397=0,BF397=0),0,BF397/$H397)</f>
        <v>1</v>
      </c>
      <c r="BH397" s="194">
        <f t="shared" si="9700"/>
        <v>100</v>
      </c>
      <c r="BI397" s="147">
        <f t="shared" ref="BI397" si="9895">IF(OR($H397=0,BH397=0),0,BH397/$H397)</f>
        <v>1</v>
      </c>
      <c r="BJ397" s="194">
        <f t="shared" si="9702"/>
        <v>100</v>
      </c>
      <c r="BK397" s="147">
        <f t="shared" ref="BK397" si="9896">IF(OR($H397=0,BJ397=0),0,BJ397/$H397)</f>
        <v>1</v>
      </c>
      <c r="BL397" s="194">
        <f t="shared" si="9704"/>
        <v>100</v>
      </c>
      <c r="BM397" s="147">
        <f t="shared" ref="BM397" si="9897">IF(OR($H397=0,BL397=0),0,BL397/$H397)</f>
        <v>1</v>
      </c>
      <c r="BN397" s="194">
        <f t="shared" si="9706"/>
        <v>100</v>
      </c>
      <c r="BO397" s="147">
        <f t="shared" ref="BO397" si="9898">IF(OR($H397=0,BN397=0),0,BN397/$H397)</f>
        <v>1</v>
      </c>
      <c r="BP397" s="194">
        <f t="shared" si="9708"/>
        <v>100</v>
      </c>
      <c r="BQ397" s="147">
        <f t="shared" ref="BQ397" si="9899">IF(OR($H397=0,BP397=0),0,BP397/$H397)</f>
        <v>1</v>
      </c>
      <c r="BR397" s="194">
        <f t="shared" si="9710"/>
        <v>100</v>
      </c>
      <c r="BS397" s="147">
        <f t="shared" ref="BS397" si="9900">IF(OR($H397=0,BR397=0),0,BR397/$H397)</f>
        <v>1</v>
      </c>
      <c r="BT397" s="194">
        <f t="shared" si="9712"/>
        <v>100</v>
      </c>
      <c r="BU397" s="147">
        <f t="shared" si="9713"/>
        <v>1</v>
      </c>
      <c r="BV397" s="194">
        <f t="shared" si="9714"/>
        <v>100</v>
      </c>
      <c r="BW397" s="147">
        <f t="shared" si="9715"/>
        <v>1</v>
      </c>
      <c r="BX397" s="194">
        <f t="shared" si="9716"/>
        <v>100</v>
      </c>
      <c r="BY397" s="147">
        <f t="shared" si="9717"/>
        <v>1</v>
      </c>
      <c r="BZ397" s="194">
        <f t="shared" si="9718"/>
        <v>100</v>
      </c>
      <c r="CA397" s="147">
        <f t="shared" si="9719"/>
        <v>1</v>
      </c>
      <c r="CB397" s="194">
        <f t="shared" si="9720"/>
        <v>100</v>
      </c>
      <c r="CC397" s="147">
        <f t="shared" si="9721"/>
        <v>1</v>
      </c>
      <c r="CD397" s="194">
        <f t="shared" si="9722"/>
        <v>100</v>
      </c>
      <c r="CE397" s="147">
        <f t="shared" si="9723"/>
        <v>1</v>
      </c>
      <c r="CF397" s="194">
        <f t="shared" si="9724"/>
        <v>100</v>
      </c>
      <c r="CG397" s="147">
        <f t="shared" si="9725"/>
        <v>1</v>
      </c>
      <c r="CH397" s="194">
        <f t="shared" si="9726"/>
        <v>100</v>
      </c>
      <c r="CI397" s="147">
        <f t="shared" si="9727"/>
        <v>1</v>
      </c>
      <c r="CJ397" s="194">
        <f t="shared" si="9728"/>
        <v>100</v>
      </c>
      <c r="CK397" s="147">
        <f t="shared" si="9729"/>
        <v>1</v>
      </c>
      <c r="CL397" s="194">
        <f t="shared" si="9730"/>
        <v>100</v>
      </c>
      <c r="CM397" s="147">
        <f t="shared" si="9731"/>
        <v>1</v>
      </c>
    </row>
    <row r="398" spans="1:91" s="142" customFormat="1" ht="14.1" customHeight="1">
      <c r="A398" s="74">
        <f t="shared" si="9828"/>
        <v>536</v>
      </c>
      <c r="B398" s="173" t="s">
        <v>57</v>
      </c>
      <c r="C398" s="174"/>
      <c r="D398" s="140">
        <v>28</v>
      </c>
      <c r="E398" s="140">
        <v>28</v>
      </c>
      <c r="F398" s="175">
        <v>45300</v>
      </c>
      <c r="G398" s="175">
        <v>45327</v>
      </c>
      <c r="H398" s="144">
        <v>100</v>
      </c>
      <c r="I398" s="144">
        <v>100</v>
      </c>
      <c r="J398" s="145" t="s">
        <v>32</v>
      </c>
      <c r="K398" s="141">
        <f t="shared" si="9657"/>
        <v>100</v>
      </c>
      <c r="L398" s="55">
        <f t="shared" si="9658"/>
        <v>0.11155378486055777</v>
      </c>
      <c r="M398" s="147">
        <f t="shared" si="9659"/>
        <v>1</v>
      </c>
      <c r="N398" s="148">
        <f t="shared" si="9660"/>
        <v>1</v>
      </c>
      <c r="O398" s="149">
        <f t="shared" si="8959"/>
        <v>0</v>
      </c>
      <c r="P398" s="150"/>
      <c r="T398" s="194">
        <f t="shared" si="9661"/>
        <v>0</v>
      </c>
      <c r="U398" s="147">
        <f t="shared" si="9662"/>
        <v>0</v>
      </c>
      <c r="V398" s="194">
        <f t="shared" si="9663"/>
        <v>0</v>
      </c>
      <c r="W398" s="147">
        <f t="shared" si="9662"/>
        <v>0</v>
      </c>
      <c r="X398" s="194">
        <f t="shared" si="9664"/>
        <v>0</v>
      </c>
      <c r="Y398" s="147">
        <f t="shared" ref="Y398" si="9901">IF(OR($H398=0,X398=0),0,X398/$H398)</f>
        <v>0</v>
      </c>
      <c r="Z398" s="194">
        <f t="shared" si="9666"/>
        <v>0</v>
      </c>
      <c r="AA398" s="147">
        <f t="shared" ref="AA398" si="9902">IF(OR($H398=0,Z398=0),0,Z398/$H398)</f>
        <v>0</v>
      </c>
      <c r="AB398" s="194">
        <f t="shared" si="9668"/>
        <v>0</v>
      </c>
      <c r="AC398" s="147">
        <f t="shared" ref="AC398" si="9903">IF(OR($H398=0,AB398=0),0,AB398/$H398)</f>
        <v>0</v>
      </c>
      <c r="AD398" s="194">
        <f t="shared" si="9670"/>
        <v>0</v>
      </c>
      <c r="AE398" s="147">
        <f t="shared" ref="AE398" si="9904">IF(OR($H398=0,AD398=0),0,AD398/$H398)</f>
        <v>0</v>
      </c>
      <c r="AF398" s="194">
        <f t="shared" si="9672"/>
        <v>0</v>
      </c>
      <c r="AG398" s="147">
        <f t="shared" ref="AG398" si="9905">IF(OR($H398=0,AF398=0),0,AF398/$H398)</f>
        <v>0</v>
      </c>
      <c r="AH398" s="194">
        <f t="shared" si="9674"/>
        <v>0</v>
      </c>
      <c r="AI398" s="147">
        <f t="shared" ref="AI398" si="9906">IF(OR($H398=0,AH398=0),0,AH398/$H398)</f>
        <v>0</v>
      </c>
      <c r="AJ398" s="194">
        <f t="shared" si="9676"/>
        <v>0</v>
      </c>
      <c r="AK398" s="147">
        <f t="shared" ref="AK398" si="9907">IF(OR($H398=0,AJ398=0),0,AJ398/$H398)</f>
        <v>0</v>
      </c>
      <c r="AL398" s="194">
        <f t="shared" si="9678"/>
        <v>0</v>
      </c>
      <c r="AM398" s="147">
        <f t="shared" ref="AM398" si="9908">IF(OR($H398=0,AL398=0),0,AL398/$H398)</f>
        <v>0</v>
      </c>
      <c r="AN398" s="194">
        <f t="shared" si="9680"/>
        <v>0</v>
      </c>
      <c r="AO398" s="147">
        <f t="shared" ref="AO398" si="9909">IF(OR($H398=0,AN398=0),0,AN398/$H398)</f>
        <v>0</v>
      </c>
      <c r="AP398" s="194">
        <f t="shared" si="9682"/>
        <v>0</v>
      </c>
      <c r="AQ398" s="147">
        <f t="shared" ref="AQ398" si="9910">IF(OR($H398=0,AP398=0),0,AP398/$H398)</f>
        <v>0</v>
      </c>
      <c r="AR398" s="194">
        <f t="shared" si="9684"/>
        <v>10.714285714285714</v>
      </c>
      <c r="AS398" s="147">
        <f t="shared" ref="AS398" si="9911">IF(OR($H398=0,AR398=0),0,AR398/$H398)</f>
        <v>0.10714285714285714</v>
      </c>
      <c r="AT398" s="194">
        <f t="shared" si="9686"/>
        <v>35.714285714285715</v>
      </c>
      <c r="AU398" s="147">
        <f t="shared" ref="AU398" si="9912">IF(OR($H398=0,AT398=0),0,AT398/$H398)</f>
        <v>0.35714285714285715</v>
      </c>
      <c r="AV398" s="194">
        <f t="shared" si="9688"/>
        <v>60.714285714285708</v>
      </c>
      <c r="AW398" s="147">
        <f t="shared" ref="AW398" si="9913">IF(OR($H398=0,AV398=0),0,AV398/$H398)</f>
        <v>0.6071428571428571</v>
      </c>
      <c r="AX398" s="194">
        <f t="shared" si="9690"/>
        <v>85.714285714285708</v>
      </c>
      <c r="AY398" s="147">
        <f t="shared" ref="AY398" si="9914">IF(OR($H398=0,AX398=0),0,AX398/$H398)</f>
        <v>0.8571428571428571</v>
      </c>
      <c r="AZ398" s="194">
        <f t="shared" si="9692"/>
        <v>100</v>
      </c>
      <c r="BA398" s="147">
        <f t="shared" ref="BA398" si="9915">IF(OR($H398=0,AZ398=0),0,AZ398/$H398)</f>
        <v>1</v>
      </c>
      <c r="BB398" s="194">
        <f t="shared" si="9694"/>
        <v>100</v>
      </c>
      <c r="BC398" s="147">
        <f t="shared" ref="BC398" si="9916">IF(OR($H398=0,BB398=0),0,BB398/$H398)</f>
        <v>1</v>
      </c>
      <c r="BD398" s="194">
        <f t="shared" si="9696"/>
        <v>100</v>
      </c>
      <c r="BE398" s="147">
        <f t="shared" ref="BE398" si="9917">IF(OR($H398=0,BD398=0),0,BD398/$H398)</f>
        <v>1</v>
      </c>
      <c r="BF398" s="194">
        <f t="shared" si="9698"/>
        <v>100</v>
      </c>
      <c r="BG398" s="147">
        <f t="shared" ref="BG398" si="9918">IF(OR($H398=0,BF398=0),0,BF398/$H398)</f>
        <v>1</v>
      </c>
      <c r="BH398" s="194">
        <f t="shared" si="9700"/>
        <v>100</v>
      </c>
      <c r="BI398" s="147">
        <f t="shared" ref="BI398" si="9919">IF(OR($H398=0,BH398=0),0,BH398/$H398)</f>
        <v>1</v>
      </c>
      <c r="BJ398" s="194">
        <f t="shared" si="9702"/>
        <v>100</v>
      </c>
      <c r="BK398" s="147">
        <f t="shared" ref="BK398" si="9920">IF(OR($H398=0,BJ398=0),0,BJ398/$H398)</f>
        <v>1</v>
      </c>
      <c r="BL398" s="194">
        <f t="shared" si="9704"/>
        <v>100</v>
      </c>
      <c r="BM398" s="147">
        <f t="shared" ref="BM398" si="9921">IF(OR($H398=0,BL398=0),0,BL398/$H398)</f>
        <v>1</v>
      </c>
      <c r="BN398" s="194">
        <f t="shared" si="9706"/>
        <v>100</v>
      </c>
      <c r="BO398" s="147">
        <f t="shared" ref="BO398" si="9922">IF(OR($H398=0,BN398=0),0,BN398/$H398)</f>
        <v>1</v>
      </c>
      <c r="BP398" s="194">
        <f t="shared" si="9708"/>
        <v>100</v>
      </c>
      <c r="BQ398" s="147">
        <f t="shared" ref="BQ398" si="9923">IF(OR($H398=0,BP398=0),0,BP398/$H398)</f>
        <v>1</v>
      </c>
      <c r="BR398" s="194">
        <f t="shared" si="9710"/>
        <v>100</v>
      </c>
      <c r="BS398" s="147">
        <f t="shared" ref="BS398" si="9924">IF(OR($H398=0,BR398=0),0,BR398/$H398)</f>
        <v>1</v>
      </c>
      <c r="BT398" s="194">
        <f t="shared" si="9712"/>
        <v>100</v>
      </c>
      <c r="BU398" s="147">
        <f t="shared" si="9713"/>
        <v>1</v>
      </c>
      <c r="BV398" s="194">
        <f t="shared" si="9714"/>
        <v>100</v>
      </c>
      <c r="BW398" s="147">
        <f t="shared" si="9715"/>
        <v>1</v>
      </c>
      <c r="BX398" s="194">
        <f t="shared" si="9716"/>
        <v>100</v>
      </c>
      <c r="BY398" s="147">
        <f t="shared" si="9717"/>
        <v>1</v>
      </c>
      <c r="BZ398" s="194">
        <f t="shared" si="9718"/>
        <v>100</v>
      </c>
      <c r="CA398" s="147">
        <f t="shared" si="9719"/>
        <v>1</v>
      </c>
      <c r="CB398" s="194">
        <f t="shared" si="9720"/>
        <v>100</v>
      </c>
      <c r="CC398" s="147">
        <f t="shared" si="9721"/>
        <v>1</v>
      </c>
      <c r="CD398" s="194">
        <f t="shared" si="9722"/>
        <v>100</v>
      </c>
      <c r="CE398" s="147">
        <f t="shared" si="9723"/>
        <v>1</v>
      </c>
      <c r="CF398" s="194">
        <f t="shared" si="9724"/>
        <v>100</v>
      </c>
      <c r="CG398" s="147">
        <f t="shared" si="9725"/>
        <v>1</v>
      </c>
      <c r="CH398" s="194">
        <f t="shared" si="9726"/>
        <v>100</v>
      </c>
      <c r="CI398" s="147">
        <f t="shared" si="9727"/>
        <v>1</v>
      </c>
      <c r="CJ398" s="194">
        <f t="shared" si="9728"/>
        <v>100</v>
      </c>
      <c r="CK398" s="147">
        <f t="shared" si="9729"/>
        <v>1</v>
      </c>
      <c r="CL398" s="194">
        <f t="shared" si="9730"/>
        <v>100</v>
      </c>
      <c r="CM398" s="147">
        <f t="shared" si="9731"/>
        <v>1</v>
      </c>
    </row>
    <row r="399" spans="1:91" s="142" customFormat="1" ht="14.1" customHeight="1">
      <c r="A399" s="74">
        <f t="shared" si="9828"/>
        <v>537</v>
      </c>
      <c r="B399" s="173" t="s">
        <v>58</v>
      </c>
      <c r="C399" s="174"/>
      <c r="D399" s="140">
        <v>0</v>
      </c>
      <c r="E399" s="140">
        <v>1</v>
      </c>
      <c r="F399" s="175">
        <v>45327</v>
      </c>
      <c r="G399" s="175">
        <v>45327</v>
      </c>
      <c r="H399" s="144">
        <v>100</v>
      </c>
      <c r="I399" s="144">
        <v>100</v>
      </c>
      <c r="J399" s="145" t="s">
        <v>32</v>
      </c>
      <c r="K399" s="141">
        <f t="shared" si="9657"/>
        <v>100</v>
      </c>
      <c r="L399" s="55">
        <f t="shared" si="9658"/>
        <v>0</v>
      </c>
      <c r="M399" s="147">
        <f t="shared" si="9659"/>
        <v>1</v>
      </c>
      <c r="N399" s="148">
        <f t="shared" si="9660"/>
        <v>1</v>
      </c>
      <c r="O399" s="149">
        <f t="shared" si="8959"/>
        <v>0</v>
      </c>
      <c r="P399" s="150"/>
      <c r="T399" s="194">
        <f t="shared" si="9661"/>
        <v>0</v>
      </c>
      <c r="U399" s="147">
        <f t="shared" si="9662"/>
        <v>0</v>
      </c>
      <c r="V399" s="194">
        <f t="shared" si="9663"/>
        <v>0</v>
      </c>
      <c r="W399" s="147">
        <f t="shared" si="9662"/>
        <v>0</v>
      </c>
      <c r="X399" s="194">
        <f t="shared" si="9664"/>
        <v>0</v>
      </c>
      <c r="Y399" s="147">
        <f t="shared" ref="Y399" si="9925">IF(OR($H399=0,X399=0),0,X399/$H399)</f>
        <v>0</v>
      </c>
      <c r="Z399" s="194">
        <f t="shared" si="9666"/>
        <v>0</v>
      </c>
      <c r="AA399" s="147">
        <f t="shared" ref="AA399" si="9926">IF(OR($H399=0,Z399=0),0,Z399/$H399)</f>
        <v>0</v>
      </c>
      <c r="AB399" s="194">
        <f t="shared" si="9668"/>
        <v>0</v>
      </c>
      <c r="AC399" s="147">
        <f t="shared" ref="AC399" si="9927">IF(OR($H399=0,AB399=0),0,AB399/$H399)</f>
        <v>0</v>
      </c>
      <c r="AD399" s="194">
        <f t="shared" si="9670"/>
        <v>0</v>
      </c>
      <c r="AE399" s="147">
        <f t="shared" ref="AE399" si="9928">IF(OR($H399=0,AD399=0),0,AD399/$H399)</f>
        <v>0</v>
      </c>
      <c r="AF399" s="194">
        <f t="shared" si="9672"/>
        <v>0</v>
      </c>
      <c r="AG399" s="147">
        <f t="shared" ref="AG399" si="9929">IF(OR($H399=0,AF399=0),0,AF399/$H399)</f>
        <v>0</v>
      </c>
      <c r="AH399" s="194">
        <f t="shared" si="9674"/>
        <v>0</v>
      </c>
      <c r="AI399" s="147">
        <f t="shared" ref="AI399" si="9930">IF(OR($H399=0,AH399=0),0,AH399/$H399)</f>
        <v>0</v>
      </c>
      <c r="AJ399" s="194">
        <f t="shared" si="9676"/>
        <v>0</v>
      </c>
      <c r="AK399" s="147">
        <f t="shared" ref="AK399" si="9931">IF(OR($H399=0,AJ399=0),0,AJ399/$H399)</f>
        <v>0</v>
      </c>
      <c r="AL399" s="194">
        <f t="shared" si="9678"/>
        <v>0</v>
      </c>
      <c r="AM399" s="147">
        <f t="shared" ref="AM399" si="9932">IF(OR($H399=0,AL399=0),0,AL399/$H399)</f>
        <v>0</v>
      </c>
      <c r="AN399" s="194">
        <f t="shared" si="9680"/>
        <v>0</v>
      </c>
      <c r="AO399" s="147">
        <f t="shared" ref="AO399" si="9933">IF(OR($H399=0,AN399=0),0,AN399/$H399)</f>
        <v>0</v>
      </c>
      <c r="AP399" s="194">
        <f t="shared" si="9682"/>
        <v>0</v>
      </c>
      <c r="AQ399" s="147">
        <f t="shared" ref="AQ399" si="9934">IF(OR($H399=0,AP399=0),0,AP399/$H399)</f>
        <v>0</v>
      </c>
      <c r="AR399" s="194">
        <f t="shared" si="9684"/>
        <v>0</v>
      </c>
      <c r="AS399" s="147">
        <f t="shared" ref="AS399" si="9935">IF(OR($H399=0,AR399=0),0,AR399/$H399)</f>
        <v>0</v>
      </c>
      <c r="AT399" s="194">
        <f t="shared" si="9686"/>
        <v>0</v>
      </c>
      <c r="AU399" s="147">
        <f t="shared" ref="AU399" si="9936">IF(OR($H399=0,AT399=0),0,AT399/$H399)</f>
        <v>0</v>
      </c>
      <c r="AV399" s="194">
        <f t="shared" si="9688"/>
        <v>0</v>
      </c>
      <c r="AW399" s="147">
        <f t="shared" ref="AW399" si="9937">IF(OR($H399=0,AV399=0),0,AV399/$H399)</f>
        <v>0</v>
      </c>
      <c r="AX399" s="194">
        <f t="shared" si="9690"/>
        <v>0</v>
      </c>
      <c r="AY399" s="147">
        <f t="shared" ref="AY399" si="9938">IF(OR($H399=0,AX399=0),0,AX399/$H399)</f>
        <v>0</v>
      </c>
      <c r="AZ399" s="194">
        <f t="shared" si="9692"/>
        <v>100</v>
      </c>
      <c r="BA399" s="147">
        <f t="shared" ref="BA399" si="9939">IF(OR($H399=0,AZ399=0),0,AZ399/$H399)</f>
        <v>1</v>
      </c>
      <c r="BB399" s="194">
        <f t="shared" si="9694"/>
        <v>100</v>
      </c>
      <c r="BC399" s="147">
        <f t="shared" ref="BC399" si="9940">IF(OR($H399=0,BB399=0),0,BB399/$H399)</f>
        <v>1</v>
      </c>
      <c r="BD399" s="194">
        <f t="shared" si="9696"/>
        <v>100</v>
      </c>
      <c r="BE399" s="147">
        <f t="shared" ref="BE399" si="9941">IF(OR($H399=0,BD399=0),0,BD399/$H399)</f>
        <v>1</v>
      </c>
      <c r="BF399" s="194">
        <f t="shared" si="9698"/>
        <v>100</v>
      </c>
      <c r="BG399" s="147">
        <f t="shared" ref="BG399" si="9942">IF(OR($H399=0,BF399=0),0,BF399/$H399)</f>
        <v>1</v>
      </c>
      <c r="BH399" s="194">
        <f t="shared" si="9700"/>
        <v>100</v>
      </c>
      <c r="BI399" s="147">
        <f t="shared" ref="BI399" si="9943">IF(OR($H399=0,BH399=0),0,BH399/$H399)</f>
        <v>1</v>
      </c>
      <c r="BJ399" s="194">
        <f t="shared" si="9702"/>
        <v>100</v>
      </c>
      <c r="BK399" s="147">
        <f t="shared" ref="BK399" si="9944">IF(OR($H399=0,BJ399=0),0,BJ399/$H399)</f>
        <v>1</v>
      </c>
      <c r="BL399" s="194">
        <f t="shared" si="9704"/>
        <v>100</v>
      </c>
      <c r="BM399" s="147">
        <f t="shared" ref="BM399" si="9945">IF(OR($H399=0,BL399=0),0,BL399/$H399)</f>
        <v>1</v>
      </c>
      <c r="BN399" s="194">
        <f t="shared" si="9706"/>
        <v>100</v>
      </c>
      <c r="BO399" s="147">
        <f t="shared" ref="BO399" si="9946">IF(OR($H399=0,BN399=0),0,BN399/$H399)</f>
        <v>1</v>
      </c>
      <c r="BP399" s="194">
        <f t="shared" si="9708"/>
        <v>100</v>
      </c>
      <c r="BQ399" s="147">
        <f t="shared" ref="BQ399" si="9947">IF(OR($H399=0,BP399=0),0,BP399/$H399)</f>
        <v>1</v>
      </c>
      <c r="BR399" s="194">
        <f t="shared" si="9710"/>
        <v>100</v>
      </c>
      <c r="BS399" s="147">
        <f t="shared" ref="BS399" si="9948">IF(OR($H399=0,BR399=0),0,BR399/$H399)</f>
        <v>1</v>
      </c>
      <c r="BT399" s="194">
        <f t="shared" si="9712"/>
        <v>100</v>
      </c>
      <c r="BU399" s="147">
        <f t="shared" si="9713"/>
        <v>1</v>
      </c>
      <c r="BV399" s="194">
        <f t="shared" si="9714"/>
        <v>100</v>
      </c>
      <c r="BW399" s="147">
        <f t="shared" si="9715"/>
        <v>1</v>
      </c>
      <c r="BX399" s="194">
        <f t="shared" si="9716"/>
        <v>100</v>
      </c>
      <c r="BY399" s="147">
        <f t="shared" si="9717"/>
        <v>1</v>
      </c>
      <c r="BZ399" s="194">
        <f t="shared" si="9718"/>
        <v>100</v>
      </c>
      <c r="CA399" s="147">
        <f t="shared" si="9719"/>
        <v>1</v>
      </c>
      <c r="CB399" s="194">
        <f t="shared" si="9720"/>
        <v>100</v>
      </c>
      <c r="CC399" s="147">
        <f t="shared" si="9721"/>
        <v>1</v>
      </c>
      <c r="CD399" s="194">
        <f t="shared" si="9722"/>
        <v>100</v>
      </c>
      <c r="CE399" s="147">
        <f t="shared" si="9723"/>
        <v>1</v>
      </c>
      <c r="CF399" s="194">
        <f t="shared" si="9724"/>
        <v>100</v>
      </c>
      <c r="CG399" s="147">
        <f t="shared" si="9725"/>
        <v>1</v>
      </c>
      <c r="CH399" s="194">
        <f t="shared" si="9726"/>
        <v>100</v>
      </c>
      <c r="CI399" s="147">
        <f t="shared" si="9727"/>
        <v>1</v>
      </c>
      <c r="CJ399" s="194">
        <f t="shared" si="9728"/>
        <v>100</v>
      </c>
      <c r="CK399" s="147">
        <f t="shared" si="9729"/>
        <v>1</v>
      </c>
      <c r="CL399" s="194">
        <f t="shared" si="9730"/>
        <v>100</v>
      </c>
      <c r="CM399" s="147">
        <f t="shared" si="9731"/>
        <v>1</v>
      </c>
    </row>
    <row r="400" spans="1:91" s="112" customFormat="1" ht="14.1" customHeight="1">
      <c r="A400" s="74">
        <f t="shared" si="9828"/>
        <v>538</v>
      </c>
      <c r="B400" s="182" t="s">
        <v>59</v>
      </c>
      <c r="C400" s="183"/>
      <c r="D400" s="124">
        <v>168</v>
      </c>
      <c r="E400" s="124">
        <v>41</v>
      </c>
      <c r="F400" s="184">
        <v>45302</v>
      </c>
      <c r="G400" s="184">
        <v>45342</v>
      </c>
      <c r="H400" s="115"/>
      <c r="I400" s="115"/>
      <c r="J400" s="116"/>
      <c r="K400" s="122"/>
      <c r="L400" s="123">
        <f>D400/$D$388</f>
        <v>0.26127527216174184</v>
      </c>
      <c r="M400" s="119" cm="1">
        <f t="array" ref="M400">SUMPRODUCT($L401:$L407*M401:M407)</f>
        <v>0.99999999999999989</v>
      </c>
      <c r="N400" s="119" cm="1">
        <f t="array" ref="N400">SUMPRODUCT($L401:$L407*N401:N407)</f>
        <v>0.99999999999999989</v>
      </c>
      <c r="O400" s="120">
        <f t="shared" si="8959"/>
        <v>0</v>
      </c>
      <c r="P400" s="121"/>
      <c r="T400" s="197"/>
      <c r="U400" s="119" cm="1">
        <f t="array" ref="U400">SUMPRODUCT($L401:$L407*U401:U407)</f>
        <v>0</v>
      </c>
      <c r="V400" s="197"/>
      <c r="W400" s="119" cm="1">
        <f t="array" ref="W400">SUMPRODUCT($L401:$L407*W401:W407)</f>
        <v>0</v>
      </c>
      <c r="X400" s="197"/>
      <c r="Y400" s="119" cm="1">
        <f t="array" ref="Y400">SUMPRODUCT($L401:$L407*Y401:Y407)</f>
        <v>0</v>
      </c>
      <c r="Z400" s="197"/>
      <c r="AA400" s="119" cm="1">
        <f t="array" ref="AA400">SUMPRODUCT($L401:$L407*AA401:AA407)</f>
        <v>0</v>
      </c>
      <c r="AB400" s="197"/>
      <c r="AC400" s="119" cm="1">
        <f t="array" ref="AC400">SUMPRODUCT($L401:$L407*AC401:AC407)</f>
        <v>0</v>
      </c>
      <c r="AD400" s="197"/>
      <c r="AE400" s="119" cm="1">
        <f t="array" ref="AE400">SUMPRODUCT($L401:$L407*AE401:AE407)</f>
        <v>0</v>
      </c>
      <c r="AF400" s="197"/>
      <c r="AG400" s="119" cm="1">
        <f t="array" ref="AG400">SUMPRODUCT($L401:$L407*AG401:AG407)</f>
        <v>0</v>
      </c>
      <c r="AH400" s="197"/>
      <c r="AI400" s="119" cm="1">
        <f t="array" ref="AI400">SUMPRODUCT($L401:$L407*AI401:AI407)</f>
        <v>0</v>
      </c>
      <c r="AJ400" s="197"/>
      <c r="AK400" s="119" cm="1">
        <f t="array" ref="AK400">SUMPRODUCT($L401:$L407*AK401:AK407)</f>
        <v>0</v>
      </c>
      <c r="AL400" s="197"/>
      <c r="AM400" s="119" cm="1">
        <f t="array" ref="AM400">SUMPRODUCT($L401:$L407*AM401:AM407)</f>
        <v>0</v>
      </c>
      <c r="AN400" s="197"/>
      <c r="AO400" s="119" cm="1">
        <f t="array" ref="AO400">SUMPRODUCT($L401:$L407*AO401:AO407)</f>
        <v>0</v>
      </c>
      <c r="AP400" s="197"/>
      <c r="AQ400" s="119" cm="1">
        <f t="array" ref="AQ400">SUMPRODUCT($L401:$L407*AQ401:AQ407)</f>
        <v>0</v>
      </c>
      <c r="AR400" s="197"/>
      <c r="AS400" s="119" cm="1">
        <f t="array" ref="AS400">SUMPRODUCT($L401:$L407*AS401:AS407)</f>
        <v>5.9523809523809521E-3</v>
      </c>
      <c r="AT400" s="197"/>
      <c r="AU400" s="119" cm="1">
        <f t="array" ref="AU400">SUMPRODUCT($L401:$L407*AU401:AU407)</f>
        <v>0.10119047619047619</v>
      </c>
      <c r="AV400" s="197"/>
      <c r="AW400" s="119" cm="1">
        <f t="array" ref="AW400">SUMPRODUCT($L401:$L407*AW401:AW407)</f>
        <v>0.29761904761904767</v>
      </c>
      <c r="AX400" s="197"/>
      <c r="AY400" s="119" cm="1">
        <f t="array" ref="AY400">SUMPRODUCT($L401:$L407*AY401:AY407)</f>
        <v>0.54761904761904756</v>
      </c>
      <c r="AZ400" s="197"/>
      <c r="BA400" s="119" cm="1">
        <f t="array" ref="BA400">SUMPRODUCT($L401:$L407*BA401:BA407)</f>
        <v>0.79166666666666652</v>
      </c>
      <c r="BB400" s="197"/>
      <c r="BC400" s="119" cm="1">
        <f t="array" ref="BC400">SUMPRODUCT($L401:$L407*BC401:BC407)</f>
        <v>0.9464285714285714</v>
      </c>
      <c r="BD400" s="197"/>
      <c r="BE400" s="119" cm="1">
        <f t="array" ref="BE400">SUMPRODUCT($L401:$L407*BE401:BE407)</f>
        <v>0.99999999999999989</v>
      </c>
      <c r="BF400" s="197"/>
      <c r="BG400" s="119" cm="1">
        <f t="array" ref="BG400">SUMPRODUCT($L401:$L407*BG401:BG407)</f>
        <v>0.99999999999999989</v>
      </c>
      <c r="BH400" s="197"/>
      <c r="BI400" s="119" cm="1">
        <f t="array" ref="BI400">SUMPRODUCT($L401:$L407*BI401:BI407)</f>
        <v>0.99999999999999989</v>
      </c>
      <c r="BJ400" s="197"/>
      <c r="BK400" s="119" cm="1">
        <f t="array" ref="BK400">SUMPRODUCT($L401:$L407*BK401:BK407)</f>
        <v>0.99999999999999989</v>
      </c>
      <c r="BL400" s="197"/>
      <c r="BM400" s="119" cm="1">
        <f t="array" ref="BM400">SUMPRODUCT($L401:$L407*BM401:BM407)</f>
        <v>0.99999999999999989</v>
      </c>
      <c r="BN400" s="197"/>
      <c r="BO400" s="119" cm="1">
        <f t="array" ref="BO400">SUMPRODUCT($L401:$L407*BO401:BO407)</f>
        <v>0.99999999999999989</v>
      </c>
      <c r="BP400" s="197"/>
      <c r="BQ400" s="119" cm="1">
        <f t="array" ref="BQ400">SUMPRODUCT($L401:$L407*BQ401:BQ407)</f>
        <v>0.99999999999999989</v>
      </c>
      <c r="BR400" s="197"/>
      <c r="BS400" s="119" cm="1">
        <f t="array" ref="BS400">SUMPRODUCT($L401:$L407*BS401:BS407)</f>
        <v>0.99999999999999989</v>
      </c>
      <c r="BT400" s="197"/>
      <c r="BU400" s="119" cm="1">
        <f t="array" ref="BU400">SUMPRODUCT($L401:$L407*BU401:BU407)</f>
        <v>0.99999999999999989</v>
      </c>
      <c r="BV400" s="197"/>
      <c r="BW400" s="119" cm="1">
        <f t="array" ref="BW400">SUMPRODUCT($L401:$L407*BW401:BW407)</f>
        <v>0.99999999999999989</v>
      </c>
      <c r="BX400" s="197"/>
      <c r="BY400" s="119" cm="1">
        <f t="array" ref="BY400">SUMPRODUCT($L401:$L407*BY401:BY407)</f>
        <v>0.99999999999999989</v>
      </c>
      <c r="BZ400" s="197"/>
      <c r="CA400" s="119" cm="1">
        <f t="array" ref="CA400">SUMPRODUCT($L401:$L407*CA401:CA407)</f>
        <v>0.99999999999999989</v>
      </c>
      <c r="CB400" s="197"/>
      <c r="CC400" s="119" cm="1">
        <f t="array" ref="CC400">SUMPRODUCT($L401:$L407*CC401:CC407)</f>
        <v>0.99999999999999989</v>
      </c>
      <c r="CD400" s="197"/>
      <c r="CE400" s="119" cm="1">
        <f t="array" ref="CE400">SUMPRODUCT($L401:$L407*CE401:CE407)</f>
        <v>0.99999999999999989</v>
      </c>
      <c r="CF400" s="197"/>
      <c r="CG400" s="119" cm="1">
        <f t="array" ref="CG400">SUMPRODUCT($L401:$L407*CG401:CG407)</f>
        <v>0.99999999999999989</v>
      </c>
      <c r="CH400" s="197"/>
      <c r="CI400" s="119" cm="1">
        <f t="array" ref="CI400">SUMPRODUCT($L401:$L407*CI401:CI407)</f>
        <v>0.99999999999999989</v>
      </c>
      <c r="CJ400" s="197"/>
      <c r="CK400" s="119" cm="1">
        <f t="array" ref="CK400">SUMPRODUCT($L401:$L407*CK401:CK407)</f>
        <v>0.99999999999999989</v>
      </c>
      <c r="CL400" s="197"/>
      <c r="CM400" s="119" cm="1">
        <f t="array" ref="CM400">SUMPRODUCT($L401:$L407*CM401:CM407)</f>
        <v>0.99999999999999989</v>
      </c>
    </row>
    <row r="401" spans="1:91" s="142" customFormat="1" ht="14.1" customHeight="1">
      <c r="A401" s="74">
        <f t="shared" si="9828"/>
        <v>539</v>
      </c>
      <c r="B401" s="173" t="s">
        <v>53</v>
      </c>
      <c r="C401" s="174"/>
      <c r="D401" s="140">
        <v>28</v>
      </c>
      <c r="E401" s="140">
        <v>28</v>
      </c>
      <c r="F401" s="175">
        <v>45302</v>
      </c>
      <c r="G401" s="175">
        <v>45329</v>
      </c>
      <c r="H401" s="144">
        <v>100</v>
      </c>
      <c r="I401" s="144">
        <v>100</v>
      </c>
      <c r="J401" s="145" t="s">
        <v>32</v>
      </c>
      <c r="K401" s="141">
        <f t="shared" ref="K401:K407" si="9949">IF(OR(F401="",G401="",H401=""),0,MIN(MAX(IF(F401&gt;$O$1,0,(((G401-F401)-(G401-$O$1))*(10/E401)/10)),0),1)*H401)</f>
        <v>100</v>
      </c>
      <c r="L401" s="55">
        <f t="shared" ref="L401:L407" si="9950">D401/$D$400</f>
        <v>0.16666666666666666</v>
      </c>
      <c r="M401" s="147">
        <f t="shared" ref="M401:M407" si="9951">IF(OR(H401=0,K401=0),0,K401/H401)</f>
        <v>1</v>
      </c>
      <c r="N401" s="148">
        <f t="shared" ref="N401:N407" si="9952">IF(OR(H401=0,I401=0),0,I401/H401)</f>
        <v>1</v>
      </c>
      <c r="O401" s="149">
        <f t="shared" si="8959"/>
        <v>0</v>
      </c>
      <c r="P401" s="150"/>
      <c r="T401" s="194">
        <f t="shared" ref="T401:T407" si="9953">IF(OR($F401="",$G401="",$H401=""),0,MIN(MAX(IF($F401&gt;U$1,0,((($G401-$F401)-($G401-U$1))*(10/$E401)/10)),0),1)*$H401)</f>
        <v>0</v>
      </c>
      <c r="U401" s="147">
        <f t="shared" ref="U401:W407" si="9954">IF(OR($H401=0,T401=0),0,T401/$H401)</f>
        <v>0</v>
      </c>
      <c r="V401" s="194">
        <f t="shared" ref="V401:V407" si="9955">IF(OR($F401="",$G401="",$H401=""),0,MIN(MAX(IF($F401&gt;W$1,0,((($G401-$F401)-($G401-W$1))*(10/$E401)/10)),0),1)*$H401)</f>
        <v>0</v>
      </c>
      <c r="W401" s="147">
        <f t="shared" si="9954"/>
        <v>0</v>
      </c>
      <c r="X401" s="194">
        <f t="shared" ref="X401:X407" si="9956">IF(OR($F401="",$G401="",$H401=""),0,MIN(MAX(IF($F401&gt;Y$1,0,((($G401-$F401)-($G401-Y$1))*(10/$E401)/10)),0),1)*$H401)</f>
        <v>0</v>
      </c>
      <c r="Y401" s="147">
        <f t="shared" ref="Y401" si="9957">IF(OR($H401=0,X401=0),0,X401/$H401)</f>
        <v>0</v>
      </c>
      <c r="Z401" s="194">
        <f t="shared" ref="Z401:Z407" si="9958">IF(OR($F401="",$G401="",$H401=""),0,MIN(MAX(IF($F401&gt;AA$1,0,((($G401-$F401)-($G401-AA$1))*(10/$E401)/10)),0),1)*$H401)</f>
        <v>0</v>
      </c>
      <c r="AA401" s="147">
        <f t="shared" ref="AA401" si="9959">IF(OR($H401=0,Z401=0),0,Z401/$H401)</f>
        <v>0</v>
      </c>
      <c r="AB401" s="194">
        <f t="shared" ref="AB401:AB407" si="9960">IF(OR($F401="",$G401="",$H401=""),0,MIN(MAX(IF($F401&gt;AC$1,0,((($G401-$F401)-($G401-AC$1))*(10/$E401)/10)),0),1)*$H401)</f>
        <v>0</v>
      </c>
      <c r="AC401" s="147">
        <f t="shared" ref="AC401" si="9961">IF(OR($H401=0,AB401=0),0,AB401/$H401)</f>
        <v>0</v>
      </c>
      <c r="AD401" s="194">
        <f t="shared" ref="AD401:AD407" si="9962">IF(OR($F401="",$G401="",$H401=""),0,MIN(MAX(IF($F401&gt;AE$1,0,((($G401-$F401)-($G401-AE$1))*(10/$E401)/10)),0),1)*$H401)</f>
        <v>0</v>
      </c>
      <c r="AE401" s="147">
        <f t="shared" ref="AE401" si="9963">IF(OR($H401=0,AD401=0),0,AD401/$H401)</f>
        <v>0</v>
      </c>
      <c r="AF401" s="194">
        <f t="shared" ref="AF401:AF407" si="9964">IF(OR($F401="",$G401="",$H401=""),0,MIN(MAX(IF($F401&gt;AG$1,0,((($G401-$F401)-($G401-AG$1))*(10/$E401)/10)),0),1)*$H401)</f>
        <v>0</v>
      </c>
      <c r="AG401" s="147">
        <f t="shared" ref="AG401" si="9965">IF(OR($H401=0,AF401=0),0,AF401/$H401)</f>
        <v>0</v>
      </c>
      <c r="AH401" s="194">
        <f t="shared" ref="AH401:AH407" si="9966">IF(OR($F401="",$G401="",$H401=""),0,MIN(MAX(IF($F401&gt;AI$1,0,((($G401-$F401)-($G401-AI$1))*(10/$E401)/10)),0),1)*$H401)</f>
        <v>0</v>
      </c>
      <c r="AI401" s="147">
        <f t="shared" ref="AI401" si="9967">IF(OR($H401=0,AH401=0),0,AH401/$H401)</f>
        <v>0</v>
      </c>
      <c r="AJ401" s="194">
        <f t="shared" ref="AJ401:AJ407" si="9968">IF(OR($F401="",$G401="",$H401=""),0,MIN(MAX(IF($F401&gt;AK$1,0,((($G401-$F401)-($G401-AK$1))*(10/$E401)/10)),0),1)*$H401)</f>
        <v>0</v>
      </c>
      <c r="AK401" s="147">
        <f t="shared" ref="AK401" si="9969">IF(OR($H401=0,AJ401=0),0,AJ401/$H401)</f>
        <v>0</v>
      </c>
      <c r="AL401" s="194">
        <f t="shared" ref="AL401:AL407" si="9970">IF(OR($F401="",$G401="",$H401=""),0,MIN(MAX(IF($F401&gt;AM$1,0,((($G401-$F401)-($G401-AM$1))*(10/$E401)/10)),0),1)*$H401)</f>
        <v>0</v>
      </c>
      <c r="AM401" s="147">
        <f t="shared" ref="AM401" si="9971">IF(OR($H401=0,AL401=0),0,AL401/$H401)</f>
        <v>0</v>
      </c>
      <c r="AN401" s="194">
        <f t="shared" ref="AN401:AN407" si="9972">IF(OR($F401="",$G401="",$H401=""),0,MIN(MAX(IF($F401&gt;AO$1,0,((($G401-$F401)-($G401-AO$1))*(10/$E401)/10)),0),1)*$H401)</f>
        <v>0</v>
      </c>
      <c r="AO401" s="147">
        <f t="shared" ref="AO401" si="9973">IF(OR($H401=0,AN401=0),0,AN401/$H401)</f>
        <v>0</v>
      </c>
      <c r="AP401" s="194">
        <f t="shared" ref="AP401:AP407" si="9974">IF(OR($F401="",$G401="",$H401=""),0,MIN(MAX(IF($F401&gt;AQ$1,0,((($G401-$F401)-($G401-AQ$1))*(10/$E401)/10)),0),1)*$H401)</f>
        <v>0</v>
      </c>
      <c r="AQ401" s="147">
        <f t="shared" ref="AQ401" si="9975">IF(OR($H401=0,AP401=0),0,AP401/$H401)</f>
        <v>0</v>
      </c>
      <c r="AR401" s="194">
        <f t="shared" ref="AR401:AR407" si="9976">IF(OR($F401="",$G401="",$H401=""),0,MIN(MAX(IF($F401&gt;AS$1,0,((($G401-$F401)-($G401-AS$1))*(10/$E401)/10)),0),1)*$H401)</f>
        <v>3.5714285714285712</v>
      </c>
      <c r="AS401" s="147">
        <f t="shared" ref="AS401" si="9977">IF(OR($H401=0,AR401=0),0,AR401/$H401)</f>
        <v>3.5714285714285712E-2</v>
      </c>
      <c r="AT401" s="194">
        <f t="shared" ref="AT401:AT407" si="9978">IF(OR($F401="",$G401="",$H401=""),0,MIN(MAX(IF($F401&gt;AU$1,0,((($G401-$F401)-($G401-AU$1))*(10/$E401)/10)),0),1)*$H401)</f>
        <v>28.571428571428569</v>
      </c>
      <c r="AU401" s="147">
        <f t="shared" ref="AU401" si="9979">IF(OR($H401=0,AT401=0),0,AT401/$H401)</f>
        <v>0.2857142857142857</v>
      </c>
      <c r="AV401" s="194">
        <f t="shared" ref="AV401:AV407" si="9980">IF(OR($F401="",$G401="",$H401=""),0,MIN(MAX(IF($F401&gt;AW$1,0,((($G401-$F401)-($G401-AW$1))*(10/$E401)/10)),0),1)*$H401)</f>
        <v>53.571428571428584</v>
      </c>
      <c r="AW401" s="147">
        <f t="shared" ref="AW401" si="9981">IF(OR($H401=0,AV401=0),0,AV401/$H401)</f>
        <v>0.53571428571428581</v>
      </c>
      <c r="AX401" s="194">
        <f t="shared" ref="AX401:AX407" si="9982">IF(OR($F401="",$G401="",$H401=""),0,MIN(MAX(IF($F401&gt;AY$1,0,((($G401-$F401)-($G401-AY$1))*(10/$E401)/10)),0),1)*$H401)</f>
        <v>78.571428571428584</v>
      </c>
      <c r="AY401" s="147">
        <f t="shared" ref="AY401" si="9983">IF(OR($H401=0,AX401=0),0,AX401/$H401)</f>
        <v>0.78571428571428581</v>
      </c>
      <c r="AZ401" s="194">
        <f t="shared" ref="AZ401:AZ407" si="9984">IF(OR($F401="",$G401="",$H401=""),0,MIN(MAX(IF($F401&gt;BA$1,0,((($G401-$F401)-($G401-BA$1))*(10/$E401)/10)),0),1)*$H401)</f>
        <v>100</v>
      </c>
      <c r="BA401" s="147">
        <f t="shared" ref="BA401" si="9985">IF(OR($H401=0,AZ401=0),0,AZ401/$H401)</f>
        <v>1</v>
      </c>
      <c r="BB401" s="194">
        <f t="shared" ref="BB401:BB407" si="9986">IF(OR($F401="",$G401="",$H401=""),0,MIN(MAX(IF($F401&gt;BC$1,0,((($G401-$F401)-($G401-BC$1))*(10/$E401)/10)),0),1)*$H401)</f>
        <v>100</v>
      </c>
      <c r="BC401" s="147">
        <f t="shared" ref="BC401" si="9987">IF(OR($H401=0,BB401=0),0,BB401/$H401)</f>
        <v>1</v>
      </c>
      <c r="BD401" s="194">
        <f t="shared" ref="BD401:BD407" si="9988">IF(OR($F401="",$G401="",$H401=""),0,MIN(MAX(IF($F401&gt;BE$1,0,((($G401-$F401)-($G401-BE$1))*(10/$E401)/10)),0),1)*$H401)</f>
        <v>100</v>
      </c>
      <c r="BE401" s="147">
        <f t="shared" ref="BE401" si="9989">IF(OR($H401=0,BD401=0),0,BD401/$H401)</f>
        <v>1</v>
      </c>
      <c r="BF401" s="194">
        <f t="shared" ref="BF401:BF407" si="9990">IF(OR($F401="",$G401="",$H401=""),0,MIN(MAX(IF($F401&gt;BG$1,0,((($G401-$F401)-($G401-BG$1))*(10/$E401)/10)),0),1)*$H401)</f>
        <v>100</v>
      </c>
      <c r="BG401" s="147">
        <f t="shared" ref="BG401" si="9991">IF(OR($H401=0,BF401=0),0,BF401/$H401)</f>
        <v>1</v>
      </c>
      <c r="BH401" s="194">
        <f t="shared" ref="BH401:BH407" si="9992">IF(OR($F401="",$G401="",$H401=""),0,MIN(MAX(IF($F401&gt;BI$1,0,((($G401-$F401)-($G401-BI$1))*(10/$E401)/10)),0),1)*$H401)</f>
        <v>100</v>
      </c>
      <c r="BI401" s="147">
        <f t="shared" ref="BI401" si="9993">IF(OR($H401=0,BH401=0),0,BH401/$H401)</f>
        <v>1</v>
      </c>
      <c r="BJ401" s="194">
        <f t="shared" ref="BJ401:BJ407" si="9994">IF(OR($F401="",$G401="",$H401=""),0,MIN(MAX(IF($F401&gt;BK$1,0,((($G401-$F401)-($G401-BK$1))*(10/$E401)/10)),0),1)*$H401)</f>
        <v>100</v>
      </c>
      <c r="BK401" s="147">
        <f t="shared" ref="BK401" si="9995">IF(OR($H401=0,BJ401=0),0,BJ401/$H401)</f>
        <v>1</v>
      </c>
      <c r="BL401" s="194">
        <f t="shared" ref="BL401:BL407" si="9996">IF(OR($F401="",$G401="",$H401=""),0,MIN(MAX(IF($F401&gt;BM$1,0,((($G401-$F401)-($G401-BM$1))*(10/$E401)/10)),0),1)*$H401)</f>
        <v>100</v>
      </c>
      <c r="BM401" s="147">
        <f t="shared" ref="BM401" si="9997">IF(OR($H401=0,BL401=0),0,BL401/$H401)</f>
        <v>1</v>
      </c>
      <c r="BN401" s="194">
        <f t="shared" ref="BN401:BN407" si="9998">IF(OR($F401="",$G401="",$H401=""),0,MIN(MAX(IF($F401&gt;BO$1,0,((($G401-$F401)-($G401-BO$1))*(10/$E401)/10)),0),1)*$H401)</f>
        <v>100</v>
      </c>
      <c r="BO401" s="147">
        <f t="shared" ref="BO401" si="9999">IF(OR($H401=0,BN401=0),0,BN401/$H401)</f>
        <v>1</v>
      </c>
      <c r="BP401" s="194">
        <f t="shared" ref="BP401:BP407" si="10000">IF(OR($F401="",$G401="",$H401=""),0,MIN(MAX(IF($F401&gt;BQ$1,0,((($G401-$F401)-($G401-BQ$1))*(10/$E401)/10)),0),1)*$H401)</f>
        <v>100</v>
      </c>
      <c r="BQ401" s="147">
        <f t="shared" ref="BQ401" si="10001">IF(OR($H401=0,BP401=0),0,BP401/$H401)</f>
        <v>1</v>
      </c>
      <c r="BR401" s="194">
        <f t="shared" ref="BR401:BR407" si="10002">IF(OR($F401="",$G401="",$H401=""),0,MIN(MAX(IF($F401&gt;BS$1,0,((($G401-$F401)-($G401-BS$1))*(10/$E401)/10)),0),1)*$H401)</f>
        <v>100</v>
      </c>
      <c r="BS401" s="147">
        <f t="shared" ref="BS401" si="10003">IF(OR($H401=0,BR401=0),0,BR401/$H401)</f>
        <v>1</v>
      </c>
      <c r="BT401" s="194">
        <f t="shared" ref="BT401:BT407" si="10004">IF(OR($F401="",$G401="",$H401=""),0,MIN(MAX(IF($F401&gt;BU$1,0,((($G401-$F401)-($G401-BU$1))*(10/$E401)/10)),0),1)*$H401)</f>
        <v>100</v>
      </c>
      <c r="BU401" s="147">
        <f t="shared" ref="BU401:BU407" si="10005">IF(OR($H401=0,BT401=0),0,BT401/$H401)</f>
        <v>1</v>
      </c>
      <c r="BV401" s="194">
        <f t="shared" ref="BV401:BV407" si="10006">IF(OR($F401="",$G401="",$H401=""),0,MIN(MAX(IF($F401&gt;BW$1,0,((($G401-$F401)-($G401-BW$1))*(10/$E401)/10)),0),1)*$H401)</f>
        <v>100</v>
      </c>
      <c r="BW401" s="147">
        <f t="shared" ref="BW401:BW407" si="10007">IF(OR($H401=0,BV401=0),0,BV401/$H401)</f>
        <v>1</v>
      </c>
      <c r="BX401" s="194">
        <f t="shared" ref="BX401:BX407" si="10008">IF(OR($F401="",$G401="",$H401=""),0,MIN(MAX(IF($F401&gt;BY$1,0,((($G401-$F401)-($G401-BY$1))*(10/$E401)/10)),0),1)*$H401)</f>
        <v>100</v>
      </c>
      <c r="BY401" s="147">
        <f t="shared" ref="BY401:BY407" si="10009">IF(OR($H401=0,BX401=0),0,BX401/$H401)</f>
        <v>1</v>
      </c>
      <c r="BZ401" s="194">
        <f t="shared" ref="BZ401:BZ407" si="10010">IF(OR($F401="",$G401="",$H401=""),0,MIN(MAX(IF($F401&gt;CA$1,0,((($G401-$F401)-($G401-CA$1))*(10/$E401)/10)),0),1)*$H401)</f>
        <v>100</v>
      </c>
      <c r="CA401" s="147">
        <f t="shared" ref="CA401:CA407" si="10011">IF(OR($H401=0,BZ401=0),0,BZ401/$H401)</f>
        <v>1</v>
      </c>
      <c r="CB401" s="194">
        <f t="shared" ref="CB401:CB407" si="10012">IF(OR($F401="",$G401="",$H401=""),0,MIN(MAX(IF($F401&gt;CC$1,0,((($G401-$F401)-($G401-CC$1))*(10/$E401)/10)),0),1)*$H401)</f>
        <v>100</v>
      </c>
      <c r="CC401" s="147">
        <f t="shared" ref="CC401:CC407" si="10013">IF(OR($H401=0,CB401=0),0,CB401/$H401)</f>
        <v>1</v>
      </c>
      <c r="CD401" s="194">
        <f t="shared" ref="CD401:CD407" si="10014">IF(OR($F401="",$G401="",$H401=""),0,MIN(MAX(IF($F401&gt;CE$1,0,((($G401-$F401)-($G401-CE$1))*(10/$E401)/10)),0),1)*$H401)</f>
        <v>100</v>
      </c>
      <c r="CE401" s="147">
        <f t="shared" ref="CE401:CE407" si="10015">IF(OR($H401=0,CD401=0),0,CD401/$H401)</f>
        <v>1</v>
      </c>
      <c r="CF401" s="194">
        <f t="shared" ref="CF401:CF407" si="10016">IF(OR($F401="",$G401="",$H401=""),0,MIN(MAX(IF($F401&gt;CG$1,0,((($G401-$F401)-($G401-CG$1))*(10/$E401)/10)),0),1)*$H401)</f>
        <v>100</v>
      </c>
      <c r="CG401" s="147">
        <f t="shared" ref="CG401:CG407" si="10017">IF(OR($H401=0,CF401=0),0,CF401/$H401)</f>
        <v>1</v>
      </c>
      <c r="CH401" s="194">
        <f t="shared" ref="CH401:CH407" si="10018">IF(OR($F401="",$G401="",$H401=""),0,MIN(MAX(IF($F401&gt;CI$1,0,((($G401-$F401)-($G401-CI$1))*(10/$E401)/10)),0),1)*$H401)</f>
        <v>100</v>
      </c>
      <c r="CI401" s="147">
        <f t="shared" ref="CI401:CI407" si="10019">IF(OR($H401=0,CH401=0),0,CH401/$H401)</f>
        <v>1</v>
      </c>
      <c r="CJ401" s="194">
        <f t="shared" ref="CJ401:CJ407" si="10020">IF(OR($F401="",$G401="",$H401=""),0,MIN(MAX(IF($F401&gt;CK$1,0,((($G401-$F401)-($G401-CK$1))*(10/$E401)/10)),0),1)*$H401)</f>
        <v>100</v>
      </c>
      <c r="CK401" s="147">
        <f t="shared" ref="CK401:CK407" si="10021">IF(OR($H401=0,CJ401=0),0,CJ401/$H401)</f>
        <v>1</v>
      </c>
      <c r="CL401" s="194">
        <f t="shared" ref="CL401:CL407" si="10022">IF(OR($F401="",$G401="",$H401=""),0,MIN(MAX(IF($F401&gt;CM$1,0,((($G401-$F401)-($G401-CM$1))*(10/$E401)/10)),0),1)*$H401)</f>
        <v>100</v>
      </c>
      <c r="CM401" s="147">
        <f t="shared" ref="CM401:CM407" si="10023">IF(OR($H401=0,CL401=0),0,CL401/$H401)</f>
        <v>1</v>
      </c>
    </row>
    <row r="402" spans="1:91" s="142" customFormat="1" ht="14.1" customHeight="1">
      <c r="A402" s="74">
        <f t="shared" si="9828"/>
        <v>540</v>
      </c>
      <c r="B402" s="173" t="s">
        <v>54</v>
      </c>
      <c r="C402" s="174"/>
      <c r="D402" s="140">
        <v>28</v>
      </c>
      <c r="E402" s="140">
        <v>28</v>
      </c>
      <c r="F402" s="175">
        <v>45304</v>
      </c>
      <c r="G402" s="175">
        <v>45331</v>
      </c>
      <c r="H402" s="144">
        <v>100</v>
      </c>
      <c r="I402" s="144">
        <v>100</v>
      </c>
      <c r="J402" s="145" t="s">
        <v>32</v>
      </c>
      <c r="K402" s="141">
        <f t="shared" si="9949"/>
        <v>100</v>
      </c>
      <c r="L402" s="55">
        <f t="shared" si="9950"/>
        <v>0.16666666666666666</v>
      </c>
      <c r="M402" s="147">
        <f t="shared" si="9951"/>
        <v>1</v>
      </c>
      <c r="N402" s="148">
        <f t="shared" si="9952"/>
        <v>1</v>
      </c>
      <c r="O402" s="149">
        <f t="shared" si="8959"/>
        <v>0</v>
      </c>
      <c r="P402" s="150"/>
      <c r="T402" s="194">
        <f t="shared" si="9953"/>
        <v>0</v>
      </c>
      <c r="U402" s="147">
        <f t="shared" si="9954"/>
        <v>0</v>
      </c>
      <c r="V402" s="194">
        <f t="shared" si="9955"/>
        <v>0</v>
      </c>
      <c r="W402" s="147">
        <f t="shared" si="9954"/>
        <v>0</v>
      </c>
      <c r="X402" s="194">
        <f t="shared" si="9956"/>
        <v>0</v>
      </c>
      <c r="Y402" s="147">
        <f t="shared" ref="Y402" si="10024">IF(OR($H402=0,X402=0),0,X402/$H402)</f>
        <v>0</v>
      </c>
      <c r="Z402" s="194">
        <f t="shared" si="9958"/>
        <v>0</v>
      </c>
      <c r="AA402" s="147">
        <f t="shared" ref="AA402" si="10025">IF(OR($H402=0,Z402=0),0,Z402/$H402)</f>
        <v>0</v>
      </c>
      <c r="AB402" s="194">
        <f t="shared" si="9960"/>
        <v>0</v>
      </c>
      <c r="AC402" s="147">
        <f t="shared" ref="AC402" si="10026">IF(OR($H402=0,AB402=0),0,AB402/$H402)</f>
        <v>0</v>
      </c>
      <c r="AD402" s="194">
        <f t="shared" si="9962"/>
        <v>0</v>
      </c>
      <c r="AE402" s="147">
        <f t="shared" ref="AE402" si="10027">IF(OR($H402=0,AD402=0),0,AD402/$H402)</f>
        <v>0</v>
      </c>
      <c r="AF402" s="194">
        <f t="shared" si="9964"/>
        <v>0</v>
      </c>
      <c r="AG402" s="147">
        <f t="shared" ref="AG402" si="10028">IF(OR($H402=0,AF402=0),0,AF402/$H402)</f>
        <v>0</v>
      </c>
      <c r="AH402" s="194">
        <f t="shared" si="9966"/>
        <v>0</v>
      </c>
      <c r="AI402" s="147">
        <f t="shared" ref="AI402" si="10029">IF(OR($H402=0,AH402=0),0,AH402/$H402)</f>
        <v>0</v>
      </c>
      <c r="AJ402" s="194">
        <f t="shared" si="9968"/>
        <v>0</v>
      </c>
      <c r="AK402" s="147">
        <f t="shared" ref="AK402" si="10030">IF(OR($H402=0,AJ402=0),0,AJ402/$H402)</f>
        <v>0</v>
      </c>
      <c r="AL402" s="194">
        <f t="shared" si="9970"/>
        <v>0</v>
      </c>
      <c r="AM402" s="147">
        <f t="shared" ref="AM402" si="10031">IF(OR($H402=0,AL402=0),0,AL402/$H402)</f>
        <v>0</v>
      </c>
      <c r="AN402" s="194">
        <f t="shared" si="9972"/>
        <v>0</v>
      </c>
      <c r="AO402" s="147">
        <f t="shared" ref="AO402" si="10032">IF(OR($H402=0,AN402=0),0,AN402/$H402)</f>
        <v>0</v>
      </c>
      <c r="AP402" s="194">
        <f t="shared" si="9974"/>
        <v>0</v>
      </c>
      <c r="AQ402" s="147">
        <f t="shared" ref="AQ402" si="10033">IF(OR($H402=0,AP402=0),0,AP402/$H402)</f>
        <v>0</v>
      </c>
      <c r="AR402" s="194">
        <f t="shared" si="9976"/>
        <v>0</v>
      </c>
      <c r="AS402" s="147">
        <f t="shared" ref="AS402" si="10034">IF(OR($H402=0,AR402=0),0,AR402/$H402)</f>
        <v>0</v>
      </c>
      <c r="AT402" s="194">
        <f t="shared" si="9978"/>
        <v>21.428571428571427</v>
      </c>
      <c r="AU402" s="147">
        <f t="shared" ref="AU402" si="10035">IF(OR($H402=0,AT402=0),0,AT402/$H402)</f>
        <v>0.21428571428571427</v>
      </c>
      <c r="AV402" s="194">
        <f t="shared" si="9980"/>
        <v>46.428571428571431</v>
      </c>
      <c r="AW402" s="147">
        <f t="shared" ref="AW402" si="10036">IF(OR($H402=0,AV402=0),0,AV402/$H402)</f>
        <v>0.4642857142857143</v>
      </c>
      <c r="AX402" s="194">
        <f t="shared" si="9982"/>
        <v>71.428571428571431</v>
      </c>
      <c r="AY402" s="147">
        <f t="shared" ref="AY402" si="10037">IF(OR($H402=0,AX402=0),0,AX402/$H402)</f>
        <v>0.7142857142857143</v>
      </c>
      <c r="AZ402" s="194">
        <f t="shared" si="9984"/>
        <v>96.428571428571416</v>
      </c>
      <c r="BA402" s="147">
        <f t="shared" ref="BA402" si="10038">IF(OR($H402=0,AZ402=0),0,AZ402/$H402)</f>
        <v>0.96428571428571419</v>
      </c>
      <c r="BB402" s="194">
        <f t="shared" si="9986"/>
        <v>100</v>
      </c>
      <c r="BC402" s="147">
        <f t="shared" ref="BC402" si="10039">IF(OR($H402=0,BB402=0),0,BB402/$H402)</f>
        <v>1</v>
      </c>
      <c r="BD402" s="194">
        <f t="shared" si="9988"/>
        <v>100</v>
      </c>
      <c r="BE402" s="147">
        <f t="shared" ref="BE402" si="10040">IF(OR($H402=0,BD402=0),0,BD402/$H402)</f>
        <v>1</v>
      </c>
      <c r="BF402" s="194">
        <f t="shared" si="9990"/>
        <v>100</v>
      </c>
      <c r="BG402" s="147">
        <f t="shared" ref="BG402" si="10041">IF(OR($H402=0,BF402=0),0,BF402/$H402)</f>
        <v>1</v>
      </c>
      <c r="BH402" s="194">
        <f t="shared" si="9992"/>
        <v>100</v>
      </c>
      <c r="BI402" s="147">
        <f t="shared" ref="BI402" si="10042">IF(OR($H402=0,BH402=0),0,BH402/$H402)</f>
        <v>1</v>
      </c>
      <c r="BJ402" s="194">
        <f t="shared" si="9994"/>
        <v>100</v>
      </c>
      <c r="BK402" s="147">
        <f t="shared" ref="BK402" si="10043">IF(OR($H402=0,BJ402=0),0,BJ402/$H402)</f>
        <v>1</v>
      </c>
      <c r="BL402" s="194">
        <f t="shared" si="9996"/>
        <v>100</v>
      </c>
      <c r="BM402" s="147">
        <f t="shared" ref="BM402" si="10044">IF(OR($H402=0,BL402=0),0,BL402/$H402)</f>
        <v>1</v>
      </c>
      <c r="BN402" s="194">
        <f t="shared" si="9998"/>
        <v>100</v>
      </c>
      <c r="BO402" s="147">
        <f t="shared" ref="BO402" si="10045">IF(OR($H402=0,BN402=0),0,BN402/$H402)</f>
        <v>1</v>
      </c>
      <c r="BP402" s="194">
        <f t="shared" si="10000"/>
        <v>100</v>
      </c>
      <c r="BQ402" s="147">
        <f t="shared" ref="BQ402" si="10046">IF(OR($H402=0,BP402=0),0,BP402/$H402)</f>
        <v>1</v>
      </c>
      <c r="BR402" s="194">
        <f t="shared" si="10002"/>
        <v>100</v>
      </c>
      <c r="BS402" s="147">
        <f t="shared" ref="BS402" si="10047">IF(OR($H402=0,BR402=0),0,BR402/$H402)</f>
        <v>1</v>
      </c>
      <c r="BT402" s="194">
        <f t="shared" si="10004"/>
        <v>100</v>
      </c>
      <c r="BU402" s="147">
        <f t="shared" si="10005"/>
        <v>1</v>
      </c>
      <c r="BV402" s="194">
        <f t="shared" si="10006"/>
        <v>100</v>
      </c>
      <c r="BW402" s="147">
        <f t="shared" si="10007"/>
        <v>1</v>
      </c>
      <c r="BX402" s="194">
        <f t="shared" si="10008"/>
        <v>100</v>
      </c>
      <c r="BY402" s="147">
        <f t="shared" si="10009"/>
        <v>1</v>
      </c>
      <c r="BZ402" s="194">
        <f t="shared" si="10010"/>
        <v>100</v>
      </c>
      <c r="CA402" s="147">
        <f t="shared" si="10011"/>
        <v>1</v>
      </c>
      <c r="CB402" s="194">
        <f t="shared" si="10012"/>
        <v>100</v>
      </c>
      <c r="CC402" s="147">
        <f t="shared" si="10013"/>
        <v>1</v>
      </c>
      <c r="CD402" s="194">
        <f t="shared" si="10014"/>
        <v>100</v>
      </c>
      <c r="CE402" s="147">
        <f t="shared" si="10015"/>
        <v>1</v>
      </c>
      <c r="CF402" s="194">
        <f t="shared" si="10016"/>
        <v>100</v>
      </c>
      <c r="CG402" s="147">
        <f t="shared" si="10017"/>
        <v>1</v>
      </c>
      <c r="CH402" s="194">
        <f t="shared" si="10018"/>
        <v>100</v>
      </c>
      <c r="CI402" s="147">
        <f t="shared" si="10019"/>
        <v>1</v>
      </c>
      <c r="CJ402" s="194">
        <f t="shared" si="10020"/>
        <v>100</v>
      </c>
      <c r="CK402" s="147">
        <f t="shared" si="10021"/>
        <v>1</v>
      </c>
      <c r="CL402" s="194">
        <f t="shared" si="10022"/>
        <v>100</v>
      </c>
      <c r="CM402" s="147">
        <f t="shared" si="10023"/>
        <v>1</v>
      </c>
    </row>
    <row r="403" spans="1:91" s="142" customFormat="1" ht="14.1" customHeight="1">
      <c r="A403" s="74">
        <f t="shared" si="9828"/>
        <v>541</v>
      </c>
      <c r="B403" s="173" t="s">
        <v>60</v>
      </c>
      <c r="C403" s="174"/>
      <c r="D403" s="140">
        <v>28</v>
      </c>
      <c r="E403" s="140">
        <v>28</v>
      </c>
      <c r="F403" s="175">
        <v>45307</v>
      </c>
      <c r="G403" s="175">
        <v>45334</v>
      </c>
      <c r="H403" s="144">
        <v>100</v>
      </c>
      <c r="I403" s="144">
        <v>100</v>
      </c>
      <c r="J403" s="145" t="s">
        <v>32</v>
      </c>
      <c r="K403" s="141">
        <f t="shared" si="9949"/>
        <v>100</v>
      </c>
      <c r="L403" s="55">
        <f t="shared" si="9950"/>
        <v>0.16666666666666666</v>
      </c>
      <c r="M403" s="147">
        <f t="shared" si="9951"/>
        <v>1</v>
      </c>
      <c r="N403" s="148">
        <f t="shared" si="9952"/>
        <v>1</v>
      </c>
      <c r="O403" s="149">
        <f t="shared" si="8959"/>
        <v>0</v>
      </c>
      <c r="P403" s="150"/>
      <c r="T403" s="194">
        <f t="shared" si="9953"/>
        <v>0</v>
      </c>
      <c r="U403" s="147">
        <f t="shared" si="9954"/>
        <v>0</v>
      </c>
      <c r="V403" s="194">
        <f t="shared" si="9955"/>
        <v>0</v>
      </c>
      <c r="W403" s="147">
        <f t="shared" si="9954"/>
        <v>0</v>
      </c>
      <c r="X403" s="194">
        <f t="shared" si="9956"/>
        <v>0</v>
      </c>
      <c r="Y403" s="147">
        <f t="shared" ref="Y403" si="10048">IF(OR($H403=0,X403=0),0,X403/$H403)</f>
        <v>0</v>
      </c>
      <c r="Z403" s="194">
        <f t="shared" si="9958"/>
        <v>0</v>
      </c>
      <c r="AA403" s="147">
        <f t="shared" ref="AA403" si="10049">IF(OR($H403=0,Z403=0),0,Z403/$H403)</f>
        <v>0</v>
      </c>
      <c r="AB403" s="194">
        <f t="shared" si="9960"/>
        <v>0</v>
      </c>
      <c r="AC403" s="147">
        <f t="shared" ref="AC403" si="10050">IF(OR($H403=0,AB403=0),0,AB403/$H403)</f>
        <v>0</v>
      </c>
      <c r="AD403" s="194">
        <f t="shared" si="9962"/>
        <v>0</v>
      </c>
      <c r="AE403" s="147">
        <f t="shared" ref="AE403" si="10051">IF(OR($H403=0,AD403=0),0,AD403/$H403)</f>
        <v>0</v>
      </c>
      <c r="AF403" s="194">
        <f t="shared" si="9964"/>
        <v>0</v>
      </c>
      <c r="AG403" s="147">
        <f t="shared" ref="AG403" si="10052">IF(OR($H403=0,AF403=0),0,AF403/$H403)</f>
        <v>0</v>
      </c>
      <c r="AH403" s="194">
        <f t="shared" si="9966"/>
        <v>0</v>
      </c>
      <c r="AI403" s="147">
        <f t="shared" ref="AI403" si="10053">IF(OR($H403=0,AH403=0),0,AH403/$H403)</f>
        <v>0</v>
      </c>
      <c r="AJ403" s="194">
        <f t="shared" si="9968"/>
        <v>0</v>
      </c>
      <c r="AK403" s="147">
        <f t="shared" ref="AK403" si="10054">IF(OR($H403=0,AJ403=0),0,AJ403/$H403)</f>
        <v>0</v>
      </c>
      <c r="AL403" s="194">
        <f t="shared" si="9970"/>
        <v>0</v>
      </c>
      <c r="AM403" s="147">
        <f t="shared" ref="AM403" si="10055">IF(OR($H403=0,AL403=0),0,AL403/$H403)</f>
        <v>0</v>
      </c>
      <c r="AN403" s="194">
        <f t="shared" si="9972"/>
        <v>0</v>
      </c>
      <c r="AO403" s="147">
        <f t="shared" ref="AO403" si="10056">IF(OR($H403=0,AN403=0),0,AN403/$H403)</f>
        <v>0</v>
      </c>
      <c r="AP403" s="194">
        <f t="shared" si="9974"/>
        <v>0</v>
      </c>
      <c r="AQ403" s="147">
        <f t="shared" ref="AQ403" si="10057">IF(OR($H403=0,AP403=0),0,AP403/$H403)</f>
        <v>0</v>
      </c>
      <c r="AR403" s="194">
        <f t="shared" si="9976"/>
        <v>0</v>
      </c>
      <c r="AS403" s="147">
        <f t="shared" ref="AS403" si="10058">IF(OR($H403=0,AR403=0),0,AR403/$H403)</f>
        <v>0</v>
      </c>
      <c r="AT403" s="194">
        <f t="shared" si="9978"/>
        <v>10.714285714285714</v>
      </c>
      <c r="AU403" s="147">
        <f t="shared" ref="AU403" si="10059">IF(OR($H403=0,AT403=0),0,AT403/$H403)</f>
        <v>0.10714285714285714</v>
      </c>
      <c r="AV403" s="194">
        <f t="shared" si="9980"/>
        <v>35.714285714285715</v>
      </c>
      <c r="AW403" s="147">
        <f t="shared" ref="AW403" si="10060">IF(OR($H403=0,AV403=0),0,AV403/$H403)</f>
        <v>0.35714285714285715</v>
      </c>
      <c r="AX403" s="194">
        <f t="shared" si="9982"/>
        <v>60.714285714285708</v>
      </c>
      <c r="AY403" s="147">
        <f t="shared" ref="AY403" si="10061">IF(OR($H403=0,AX403=0),0,AX403/$H403)</f>
        <v>0.6071428571428571</v>
      </c>
      <c r="AZ403" s="194">
        <f t="shared" si="9984"/>
        <v>85.714285714285708</v>
      </c>
      <c r="BA403" s="147">
        <f t="shared" ref="BA403" si="10062">IF(OR($H403=0,AZ403=0),0,AZ403/$H403)</f>
        <v>0.8571428571428571</v>
      </c>
      <c r="BB403" s="194">
        <f t="shared" si="9986"/>
        <v>100</v>
      </c>
      <c r="BC403" s="147">
        <f t="shared" ref="BC403" si="10063">IF(OR($H403=0,BB403=0),0,BB403/$H403)</f>
        <v>1</v>
      </c>
      <c r="BD403" s="194">
        <f t="shared" si="9988"/>
        <v>100</v>
      </c>
      <c r="BE403" s="147">
        <f t="shared" ref="BE403" si="10064">IF(OR($H403=0,BD403=0),0,BD403/$H403)</f>
        <v>1</v>
      </c>
      <c r="BF403" s="194">
        <f t="shared" si="9990"/>
        <v>100</v>
      </c>
      <c r="BG403" s="147">
        <f t="shared" ref="BG403" si="10065">IF(OR($H403=0,BF403=0),0,BF403/$H403)</f>
        <v>1</v>
      </c>
      <c r="BH403" s="194">
        <f t="shared" si="9992"/>
        <v>100</v>
      </c>
      <c r="BI403" s="147">
        <f t="shared" ref="BI403" si="10066">IF(OR($H403=0,BH403=0),0,BH403/$H403)</f>
        <v>1</v>
      </c>
      <c r="BJ403" s="194">
        <f t="shared" si="9994"/>
        <v>100</v>
      </c>
      <c r="BK403" s="147">
        <f t="shared" ref="BK403" si="10067">IF(OR($H403=0,BJ403=0),0,BJ403/$H403)</f>
        <v>1</v>
      </c>
      <c r="BL403" s="194">
        <f t="shared" si="9996"/>
        <v>100</v>
      </c>
      <c r="BM403" s="147">
        <f t="shared" ref="BM403" si="10068">IF(OR($H403=0,BL403=0),0,BL403/$H403)</f>
        <v>1</v>
      </c>
      <c r="BN403" s="194">
        <f t="shared" si="9998"/>
        <v>100</v>
      </c>
      <c r="BO403" s="147">
        <f t="shared" ref="BO403" si="10069">IF(OR($H403=0,BN403=0),0,BN403/$H403)</f>
        <v>1</v>
      </c>
      <c r="BP403" s="194">
        <f t="shared" si="10000"/>
        <v>100</v>
      </c>
      <c r="BQ403" s="147">
        <f t="shared" ref="BQ403" si="10070">IF(OR($H403=0,BP403=0),0,BP403/$H403)</f>
        <v>1</v>
      </c>
      <c r="BR403" s="194">
        <f t="shared" si="10002"/>
        <v>100</v>
      </c>
      <c r="BS403" s="147">
        <f t="shared" ref="BS403" si="10071">IF(OR($H403=0,BR403=0),0,BR403/$H403)</f>
        <v>1</v>
      </c>
      <c r="BT403" s="194">
        <f t="shared" si="10004"/>
        <v>100</v>
      </c>
      <c r="BU403" s="147">
        <f t="shared" si="10005"/>
        <v>1</v>
      </c>
      <c r="BV403" s="194">
        <f t="shared" si="10006"/>
        <v>100</v>
      </c>
      <c r="BW403" s="147">
        <f t="shared" si="10007"/>
        <v>1</v>
      </c>
      <c r="BX403" s="194">
        <f t="shared" si="10008"/>
        <v>100</v>
      </c>
      <c r="BY403" s="147">
        <f t="shared" si="10009"/>
        <v>1</v>
      </c>
      <c r="BZ403" s="194">
        <f t="shared" si="10010"/>
        <v>100</v>
      </c>
      <c r="CA403" s="147">
        <f t="shared" si="10011"/>
        <v>1</v>
      </c>
      <c r="CB403" s="194">
        <f t="shared" si="10012"/>
        <v>100</v>
      </c>
      <c r="CC403" s="147">
        <f t="shared" si="10013"/>
        <v>1</v>
      </c>
      <c r="CD403" s="194">
        <f t="shared" si="10014"/>
        <v>100</v>
      </c>
      <c r="CE403" s="147">
        <f t="shared" si="10015"/>
        <v>1</v>
      </c>
      <c r="CF403" s="194">
        <f t="shared" si="10016"/>
        <v>100</v>
      </c>
      <c r="CG403" s="147">
        <f t="shared" si="10017"/>
        <v>1</v>
      </c>
      <c r="CH403" s="194">
        <f t="shared" si="10018"/>
        <v>100</v>
      </c>
      <c r="CI403" s="147">
        <f t="shared" si="10019"/>
        <v>1</v>
      </c>
      <c r="CJ403" s="194">
        <f t="shared" si="10020"/>
        <v>100</v>
      </c>
      <c r="CK403" s="147">
        <f t="shared" si="10021"/>
        <v>1</v>
      </c>
      <c r="CL403" s="194">
        <f t="shared" si="10022"/>
        <v>100</v>
      </c>
      <c r="CM403" s="147">
        <f t="shared" si="10023"/>
        <v>1</v>
      </c>
    </row>
    <row r="404" spans="1:91" s="142" customFormat="1" ht="14.1" customHeight="1">
      <c r="A404" s="74">
        <f t="shared" si="9828"/>
        <v>542</v>
      </c>
      <c r="B404" s="173" t="s">
        <v>55</v>
      </c>
      <c r="C404" s="174"/>
      <c r="D404" s="140">
        <v>28</v>
      </c>
      <c r="E404" s="140">
        <v>28</v>
      </c>
      <c r="F404" s="175">
        <v>45310</v>
      </c>
      <c r="G404" s="175">
        <v>45337</v>
      </c>
      <c r="H404" s="144">
        <v>100</v>
      </c>
      <c r="I404" s="144">
        <v>100</v>
      </c>
      <c r="J404" s="145" t="s">
        <v>32</v>
      </c>
      <c r="K404" s="141">
        <f t="shared" si="9949"/>
        <v>100</v>
      </c>
      <c r="L404" s="55">
        <f t="shared" si="9950"/>
        <v>0.16666666666666666</v>
      </c>
      <c r="M404" s="147">
        <f t="shared" si="9951"/>
        <v>1</v>
      </c>
      <c r="N404" s="148">
        <f t="shared" si="9952"/>
        <v>1</v>
      </c>
      <c r="O404" s="149">
        <f t="shared" si="8959"/>
        <v>0</v>
      </c>
      <c r="P404" s="150"/>
      <c r="T404" s="194">
        <f t="shared" si="9953"/>
        <v>0</v>
      </c>
      <c r="U404" s="147">
        <f t="shared" si="9954"/>
        <v>0</v>
      </c>
      <c r="V404" s="194">
        <f t="shared" si="9955"/>
        <v>0</v>
      </c>
      <c r="W404" s="147">
        <f t="shared" si="9954"/>
        <v>0</v>
      </c>
      <c r="X404" s="194">
        <f t="shared" si="9956"/>
        <v>0</v>
      </c>
      <c r="Y404" s="147">
        <f t="shared" ref="Y404" si="10072">IF(OR($H404=0,X404=0),0,X404/$H404)</f>
        <v>0</v>
      </c>
      <c r="Z404" s="194">
        <f t="shared" si="9958"/>
        <v>0</v>
      </c>
      <c r="AA404" s="147">
        <f t="shared" ref="AA404" si="10073">IF(OR($H404=0,Z404=0),0,Z404/$H404)</f>
        <v>0</v>
      </c>
      <c r="AB404" s="194">
        <f t="shared" si="9960"/>
        <v>0</v>
      </c>
      <c r="AC404" s="147">
        <f t="shared" ref="AC404" si="10074">IF(OR($H404=0,AB404=0),0,AB404/$H404)</f>
        <v>0</v>
      </c>
      <c r="AD404" s="194">
        <f t="shared" si="9962"/>
        <v>0</v>
      </c>
      <c r="AE404" s="147">
        <f t="shared" ref="AE404" si="10075">IF(OR($H404=0,AD404=0),0,AD404/$H404)</f>
        <v>0</v>
      </c>
      <c r="AF404" s="194">
        <f t="shared" si="9964"/>
        <v>0</v>
      </c>
      <c r="AG404" s="147">
        <f t="shared" ref="AG404" si="10076">IF(OR($H404=0,AF404=0),0,AF404/$H404)</f>
        <v>0</v>
      </c>
      <c r="AH404" s="194">
        <f t="shared" si="9966"/>
        <v>0</v>
      </c>
      <c r="AI404" s="147">
        <f t="shared" ref="AI404" si="10077">IF(OR($H404=0,AH404=0),0,AH404/$H404)</f>
        <v>0</v>
      </c>
      <c r="AJ404" s="194">
        <f t="shared" si="9968"/>
        <v>0</v>
      </c>
      <c r="AK404" s="147">
        <f t="shared" ref="AK404" si="10078">IF(OR($H404=0,AJ404=0),0,AJ404/$H404)</f>
        <v>0</v>
      </c>
      <c r="AL404" s="194">
        <f t="shared" si="9970"/>
        <v>0</v>
      </c>
      <c r="AM404" s="147">
        <f t="shared" ref="AM404" si="10079">IF(OR($H404=0,AL404=0),0,AL404/$H404)</f>
        <v>0</v>
      </c>
      <c r="AN404" s="194">
        <f t="shared" si="9972"/>
        <v>0</v>
      </c>
      <c r="AO404" s="147">
        <f t="shared" ref="AO404" si="10080">IF(OR($H404=0,AN404=0),0,AN404/$H404)</f>
        <v>0</v>
      </c>
      <c r="AP404" s="194">
        <f t="shared" si="9974"/>
        <v>0</v>
      </c>
      <c r="AQ404" s="147">
        <f t="shared" ref="AQ404" si="10081">IF(OR($H404=0,AP404=0),0,AP404/$H404)</f>
        <v>0</v>
      </c>
      <c r="AR404" s="194">
        <f t="shared" si="9976"/>
        <v>0</v>
      </c>
      <c r="AS404" s="147">
        <f t="shared" ref="AS404" si="10082">IF(OR($H404=0,AR404=0),0,AR404/$H404)</f>
        <v>0</v>
      </c>
      <c r="AT404" s="194">
        <f t="shared" si="9978"/>
        <v>0</v>
      </c>
      <c r="AU404" s="147">
        <f t="shared" ref="AU404" si="10083">IF(OR($H404=0,AT404=0),0,AT404/$H404)</f>
        <v>0</v>
      </c>
      <c r="AV404" s="194">
        <f t="shared" si="9980"/>
        <v>25</v>
      </c>
      <c r="AW404" s="147">
        <f t="shared" ref="AW404" si="10084">IF(OR($H404=0,AV404=0),0,AV404/$H404)</f>
        <v>0.25</v>
      </c>
      <c r="AX404" s="194">
        <f t="shared" si="9982"/>
        <v>50</v>
      </c>
      <c r="AY404" s="147">
        <f t="shared" ref="AY404" si="10085">IF(OR($H404=0,AX404=0),0,AX404/$H404)</f>
        <v>0.5</v>
      </c>
      <c r="AZ404" s="194">
        <f t="shared" si="9984"/>
        <v>75</v>
      </c>
      <c r="BA404" s="147">
        <f t="shared" ref="BA404" si="10086">IF(OR($H404=0,AZ404=0),0,AZ404/$H404)</f>
        <v>0.75</v>
      </c>
      <c r="BB404" s="194">
        <f t="shared" si="9986"/>
        <v>100</v>
      </c>
      <c r="BC404" s="147">
        <f t="shared" ref="BC404" si="10087">IF(OR($H404=0,BB404=0),0,BB404/$H404)</f>
        <v>1</v>
      </c>
      <c r="BD404" s="194">
        <f t="shared" si="9988"/>
        <v>100</v>
      </c>
      <c r="BE404" s="147">
        <f t="shared" ref="BE404" si="10088">IF(OR($H404=0,BD404=0),0,BD404/$H404)</f>
        <v>1</v>
      </c>
      <c r="BF404" s="194">
        <f t="shared" si="9990"/>
        <v>100</v>
      </c>
      <c r="BG404" s="147">
        <f t="shared" ref="BG404" si="10089">IF(OR($H404=0,BF404=0),0,BF404/$H404)</f>
        <v>1</v>
      </c>
      <c r="BH404" s="194">
        <f t="shared" si="9992"/>
        <v>100</v>
      </c>
      <c r="BI404" s="147">
        <f t="shared" ref="BI404" si="10090">IF(OR($H404=0,BH404=0),0,BH404/$H404)</f>
        <v>1</v>
      </c>
      <c r="BJ404" s="194">
        <f t="shared" si="9994"/>
        <v>100</v>
      </c>
      <c r="BK404" s="147">
        <f t="shared" ref="BK404" si="10091">IF(OR($H404=0,BJ404=0),0,BJ404/$H404)</f>
        <v>1</v>
      </c>
      <c r="BL404" s="194">
        <f t="shared" si="9996"/>
        <v>100</v>
      </c>
      <c r="BM404" s="147">
        <f t="shared" ref="BM404" si="10092">IF(OR($H404=0,BL404=0),0,BL404/$H404)</f>
        <v>1</v>
      </c>
      <c r="BN404" s="194">
        <f t="shared" si="9998"/>
        <v>100</v>
      </c>
      <c r="BO404" s="147">
        <f t="shared" ref="BO404" si="10093">IF(OR($H404=0,BN404=0),0,BN404/$H404)</f>
        <v>1</v>
      </c>
      <c r="BP404" s="194">
        <f t="shared" si="10000"/>
        <v>100</v>
      </c>
      <c r="BQ404" s="147">
        <f t="shared" ref="BQ404" si="10094">IF(OR($H404=0,BP404=0),0,BP404/$H404)</f>
        <v>1</v>
      </c>
      <c r="BR404" s="194">
        <f t="shared" si="10002"/>
        <v>100</v>
      </c>
      <c r="BS404" s="147">
        <f t="shared" ref="BS404" si="10095">IF(OR($H404=0,BR404=0),0,BR404/$H404)</f>
        <v>1</v>
      </c>
      <c r="BT404" s="194">
        <f t="shared" si="10004"/>
        <v>100</v>
      </c>
      <c r="BU404" s="147">
        <f t="shared" si="10005"/>
        <v>1</v>
      </c>
      <c r="BV404" s="194">
        <f t="shared" si="10006"/>
        <v>100</v>
      </c>
      <c r="BW404" s="147">
        <f t="shared" si="10007"/>
        <v>1</v>
      </c>
      <c r="BX404" s="194">
        <f t="shared" si="10008"/>
        <v>100</v>
      </c>
      <c r="BY404" s="147">
        <f t="shared" si="10009"/>
        <v>1</v>
      </c>
      <c r="BZ404" s="194">
        <f t="shared" si="10010"/>
        <v>100</v>
      </c>
      <c r="CA404" s="147">
        <f t="shared" si="10011"/>
        <v>1</v>
      </c>
      <c r="CB404" s="194">
        <f t="shared" si="10012"/>
        <v>100</v>
      </c>
      <c r="CC404" s="147">
        <f t="shared" si="10013"/>
        <v>1</v>
      </c>
      <c r="CD404" s="194">
        <f t="shared" si="10014"/>
        <v>100</v>
      </c>
      <c r="CE404" s="147">
        <f t="shared" si="10015"/>
        <v>1</v>
      </c>
      <c r="CF404" s="194">
        <f t="shared" si="10016"/>
        <v>100</v>
      </c>
      <c r="CG404" s="147">
        <f t="shared" si="10017"/>
        <v>1</v>
      </c>
      <c r="CH404" s="194">
        <f t="shared" si="10018"/>
        <v>100</v>
      </c>
      <c r="CI404" s="147">
        <f t="shared" si="10019"/>
        <v>1</v>
      </c>
      <c r="CJ404" s="194">
        <f t="shared" si="10020"/>
        <v>100</v>
      </c>
      <c r="CK404" s="147">
        <f t="shared" si="10021"/>
        <v>1</v>
      </c>
      <c r="CL404" s="194">
        <f t="shared" si="10022"/>
        <v>100</v>
      </c>
      <c r="CM404" s="147">
        <f t="shared" si="10023"/>
        <v>1</v>
      </c>
    </row>
    <row r="405" spans="1:91" s="142" customFormat="1" ht="14.1" customHeight="1">
      <c r="A405" s="74">
        <f t="shared" si="9828"/>
        <v>543</v>
      </c>
      <c r="B405" s="173" t="s">
        <v>56</v>
      </c>
      <c r="C405" s="174"/>
      <c r="D405" s="140">
        <v>28</v>
      </c>
      <c r="E405" s="140">
        <v>28</v>
      </c>
      <c r="F405" s="175">
        <v>45314</v>
      </c>
      <c r="G405" s="175">
        <v>45341</v>
      </c>
      <c r="H405" s="144">
        <v>100</v>
      </c>
      <c r="I405" s="144">
        <v>100</v>
      </c>
      <c r="J405" s="145" t="s">
        <v>32</v>
      </c>
      <c r="K405" s="141">
        <f t="shared" si="9949"/>
        <v>100</v>
      </c>
      <c r="L405" s="55">
        <f t="shared" si="9950"/>
        <v>0.16666666666666666</v>
      </c>
      <c r="M405" s="147">
        <f t="shared" si="9951"/>
        <v>1</v>
      </c>
      <c r="N405" s="148">
        <f t="shared" si="9952"/>
        <v>1</v>
      </c>
      <c r="O405" s="149">
        <f t="shared" si="8959"/>
        <v>0</v>
      </c>
      <c r="P405" s="150"/>
      <c r="T405" s="194">
        <f t="shared" si="9953"/>
        <v>0</v>
      </c>
      <c r="U405" s="147">
        <f t="shared" si="9954"/>
        <v>0</v>
      </c>
      <c r="V405" s="194">
        <f t="shared" si="9955"/>
        <v>0</v>
      </c>
      <c r="W405" s="147">
        <f t="shared" si="9954"/>
        <v>0</v>
      </c>
      <c r="X405" s="194">
        <f t="shared" si="9956"/>
        <v>0</v>
      </c>
      <c r="Y405" s="147">
        <f t="shared" ref="Y405" si="10096">IF(OR($H405=0,X405=0),0,X405/$H405)</f>
        <v>0</v>
      </c>
      <c r="Z405" s="194">
        <f t="shared" si="9958"/>
        <v>0</v>
      </c>
      <c r="AA405" s="147">
        <f t="shared" ref="AA405" si="10097">IF(OR($H405=0,Z405=0),0,Z405/$H405)</f>
        <v>0</v>
      </c>
      <c r="AB405" s="194">
        <f t="shared" si="9960"/>
        <v>0</v>
      </c>
      <c r="AC405" s="147">
        <f t="shared" ref="AC405" si="10098">IF(OR($H405=0,AB405=0),0,AB405/$H405)</f>
        <v>0</v>
      </c>
      <c r="AD405" s="194">
        <f t="shared" si="9962"/>
        <v>0</v>
      </c>
      <c r="AE405" s="147">
        <f t="shared" ref="AE405" si="10099">IF(OR($H405=0,AD405=0),0,AD405/$H405)</f>
        <v>0</v>
      </c>
      <c r="AF405" s="194">
        <f t="shared" si="9964"/>
        <v>0</v>
      </c>
      <c r="AG405" s="147">
        <f t="shared" ref="AG405" si="10100">IF(OR($H405=0,AF405=0),0,AF405/$H405)</f>
        <v>0</v>
      </c>
      <c r="AH405" s="194">
        <f t="shared" si="9966"/>
        <v>0</v>
      </c>
      <c r="AI405" s="147">
        <f t="shared" ref="AI405" si="10101">IF(OR($H405=0,AH405=0),0,AH405/$H405)</f>
        <v>0</v>
      </c>
      <c r="AJ405" s="194">
        <f t="shared" si="9968"/>
        <v>0</v>
      </c>
      <c r="AK405" s="147">
        <f t="shared" ref="AK405" si="10102">IF(OR($H405=0,AJ405=0),0,AJ405/$H405)</f>
        <v>0</v>
      </c>
      <c r="AL405" s="194">
        <f t="shared" si="9970"/>
        <v>0</v>
      </c>
      <c r="AM405" s="147">
        <f t="shared" ref="AM405" si="10103">IF(OR($H405=0,AL405=0),0,AL405/$H405)</f>
        <v>0</v>
      </c>
      <c r="AN405" s="194">
        <f t="shared" si="9972"/>
        <v>0</v>
      </c>
      <c r="AO405" s="147">
        <f t="shared" ref="AO405" si="10104">IF(OR($H405=0,AN405=0),0,AN405/$H405)</f>
        <v>0</v>
      </c>
      <c r="AP405" s="194">
        <f t="shared" si="9974"/>
        <v>0</v>
      </c>
      <c r="AQ405" s="147">
        <f t="shared" ref="AQ405" si="10105">IF(OR($H405=0,AP405=0),0,AP405/$H405)</f>
        <v>0</v>
      </c>
      <c r="AR405" s="194">
        <f t="shared" si="9976"/>
        <v>0</v>
      </c>
      <c r="AS405" s="147">
        <f t="shared" ref="AS405" si="10106">IF(OR($H405=0,AR405=0),0,AR405/$H405)</f>
        <v>0</v>
      </c>
      <c r="AT405" s="194">
        <f t="shared" si="9978"/>
        <v>0</v>
      </c>
      <c r="AU405" s="147">
        <f t="shared" ref="AU405" si="10107">IF(OR($H405=0,AT405=0),0,AT405/$H405)</f>
        <v>0</v>
      </c>
      <c r="AV405" s="194">
        <f t="shared" si="9980"/>
        <v>10.714285714285714</v>
      </c>
      <c r="AW405" s="147">
        <f t="shared" ref="AW405" si="10108">IF(OR($H405=0,AV405=0),0,AV405/$H405)</f>
        <v>0.10714285714285714</v>
      </c>
      <c r="AX405" s="194">
        <f t="shared" si="9982"/>
        <v>35.714285714285715</v>
      </c>
      <c r="AY405" s="147">
        <f t="shared" ref="AY405" si="10109">IF(OR($H405=0,AX405=0),0,AX405/$H405)</f>
        <v>0.35714285714285715</v>
      </c>
      <c r="AZ405" s="194">
        <f t="shared" si="9984"/>
        <v>60.714285714285708</v>
      </c>
      <c r="BA405" s="147">
        <f t="shared" ref="BA405" si="10110">IF(OR($H405=0,AZ405=0),0,AZ405/$H405)</f>
        <v>0.6071428571428571</v>
      </c>
      <c r="BB405" s="194">
        <f t="shared" si="9986"/>
        <v>85.714285714285708</v>
      </c>
      <c r="BC405" s="147">
        <f t="shared" ref="BC405" si="10111">IF(OR($H405=0,BB405=0),0,BB405/$H405)</f>
        <v>0.8571428571428571</v>
      </c>
      <c r="BD405" s="194">
        <f t="shared" si="9988"/>
        <v>100</v>
      </c>
      <c r="BE405" s="147">
        <f t="shared" ref="BE405" si="10112">IF(OR($H405=0,BD405=0),0,BD405/$H405)</f>
        <v>1</v>
      </c>
      <c r="BF405" s="194">
        <f t="shared" si="9990"/>
        <v>100</v>
      </c>
      <c r="BG405" s="147">
        <f t="shared" ref="BG405" si="10113">IF(OR($H405=0,BF405=0),0,BF405/$H405)</f>
        <v>1</v>
      </c>
      <c r="BH405" s="194">
        <f t="shared" si="9992"/>
        <v>100</v>
      </c>
      <c r="BI405" s="147">
        <f t="shared" ref="BI405" si="10114">IF(OR($H405=0,BH405=0),0,BH405/$H405)</f>
        <v>1</v>
      </c>
      <c r="BJ405" s="194">
        <f t="shared" si="9994"/>
        <v>100</v>
      </c>
      <c r="BK405" s="147">
        <f t="shared" ref="BK405" si="10115">IF(OR($H405=0,BJ405=0),0,BJ405/$H405)</f>
        <v>1</v>
      </c>
      <c r="BL405" s="194">
        <f t="shared" si="9996"/>
        <v>100</v>
      </c>
      <c r="BM405" s="147">
        <f t="shared" ref="BM405" si="10116">IF(OR($H405=0,BL405=0),0,BL405/$H405)</f>
        <v>1</v>
      </c>
      <c r="BN405" s="194">
        <f t="shared" si="9998"/>
        <v>100</v>
      </c>
      <c r="BO405" s="147">
        <f t="shared" ref="BO405" si="10117">IF(OR($H405=0,BN405=0),0,BN405/$H405)</f>
        <v>1</v>
      </c>
      <c r="BP405" s="194">
        <f t="shared" si="10000"/>
        <v>100</v>
      </c>
      <c r="BQ405" s="147">
        <f t="shared" ref="BQ405" si="10118">IF(OR($H405=0,BP405=0),0,BP405/$H405)</f>
        <v>1</v>
      </c>
      <c r="BR405" s="194">
        <f t="shared" si="10002"/>
        <v>100</v>
      </c>
      <c r="BS405" s="147">
        <f t="shared" ref="BS405" si="10119">IF(OR($H405=0,BR405=0),0,BR405/$H405)</f>
        <v>1</v>
      </c>
      <c r="BT405" s="194">
        <f t="shared" si="10004"/>
        <v>100</v>
      </c>
      <c r="BU405" s="147">
        <f t="shared" si="10005"/>
        <v>1</v>
      </c>
      <c r="BV405" s="194">
        <f t="shared" si="10006"/>
        <v>100</v>
      </c>
      <c r="BW405" s="147">
        <f t="shared" si="10007"/>
        <v>1</v>
      </c>
      <c r="BX405" s="194">
        <f t="shared" si="10008"/>
        <v>100</v>
      </c>
      <c r="BY405" s="147">
        <f t="shared" si="10009"/>
        <v>1</v>
      </c>
      <c r="BZ405" s="194">
        <f t="shared" si="10010"/>
        <v>100</v>
      </c>
      <c r="CA405" s="147">
        <f t="shared" si="10011"/>
        <v>1</v>
      </c>
      <c r="CB405" s="194">
        <f t="shared" si="10012"/>
        <v>100</v>
      </c>
      <c r="CC405" s="147">
        <f t="shared" si="10013"/>
        <v>1</v>
      </c>
      <c r="CD405" s="194">
        <f t="shared" si="10014"/>
        <v>100</v>
      </c>
      <c r="CE405" s="147">
        <f t="shared" si="10015"/>
        <v>1</v>
      </c>
      <c r="CF405" s="194">
        <f t="shared" si="10016"/>
        <v>100</v>
      </c>
      <c r="CG405" s="147">
        <f t="shared" si="10017"/>
        <v>1</v>
      </c>
      <c r="CH405" s="194">
        <f t="shared" si="10018"/>
        <v>100</v>
      </c>
      <c r="CI405" s="147">
        <f t="shared" si="10019"/>
        <v>1</v>
      </c>
      <c r="CJ405" s="194">
        <f t="shared" si="10020"/>
        <v>100</v>
      </c>
      <c r="CK405" s="147">
        <f t="shared" si="10021"/>
        <v>1</v>
      </c>
      <c r="CL405" s="194">
        <f t="shared" si="10022"/>
        <v>100</v>
      </c>
      <c r="CM405" s="147">
        <f t="shared" si="10023"/>
        <v>1</v>
      </c>
    </row>
    <row r="406" spans="1:91" s="142" customFormat="1" ht="14.1" customHeight="1">
      <c r="A406" s="74">
        <f t="shared" si="9828"/>
        <v>544</v>
      </c>
      <c r="B406" s="173" t="s">
        <v>57</v>
      </c>
      <c r="C406" s="174"/>
      <c r="D406" s="140">
        <v>28</v>
      </c>
      <c r="E406" s="140">
        <v>28</v>
      </c>
      <c r="F406" s="175">
        <v>45315</v>
      </c>
      <c r="G406" s="175">
        <v>45342</v>
      </c>
      <c r="H406" s="144">
        <v>100</v>
      </c>
      <c r="I406" s="144">
        <v>100</v>
      </c>
      <c r="J406" s="145" t="s">
        <v>32</v>
      </c>
      <c r="K406" s="141">
        <f t="shared" si="9949"/>
        <v>100</v>
      </c>
      <c r="L406" s="55">
        <f t="shared" si="9950"/>
        <v>0.16666666666666666</v>
      </c>
      <c r="M406" s="147">
        <f t="shared" si="9951"/>
        <v>1</v>
      </c>
      <c r="N406" s="148">
        <f t="shared" si="9952"/>
        <v>1</v>
      </c>
      <c r="O406" s="149">
        <f t="shared" si="8959"/>
        <v>0</v>
      </c>
      <c r="P406" s="150"/>
      <c r="T406" s="194">
        <f t="shared" si="9953"/>
        <v>0</v>
      </c>
      <c r="U406" s="147">
        <f t="shared" si="9954"/>
        <v>0</v>
      </c>
      <c r="V406" s="194">
        <f t="shared" si="9955"/>
        <v>0</v>
      </c>
      <c r="W406" s="147">
        <f t="shared" si="9954"/>
        <v>0</v>
      </c>
      <c r="X406" s="194">
        <f t="shared" si="9956"/>
        <v>0</v>
      </c>
      <c r="Y406" s="147">
        <f t="shared" ref="Y406" si="10120">IF(OR($H406=0,X406=0),0,X406/$H406)</f>
        <v>0</v>
      </c>
      <c r="Z406" s="194">
        <f t="shared" si="9958"/>
        <v>0</v>
      </c>
      <c r="AA406" s="147">
        <f t="shared" ref="AA406" si="10121">IF(OR($H406=0,Z406=0),0,Z406/$H406)</f>
        <v>0</v>
      </c>
      <c r="AB406" s="194">
        <f t="shared" si="9960"/>
        <v>0</v>
      </c>
      <c r="AC406" s="147">
        <f t="shared" ref="AC406" si="10122">IF(OR($H406=0,AB406=0),0,AB406/$H406)</f>
        <v>0</v>
      </c>
      <c r="AD406" s="194">
        <f t="shared" si="9962"/>
        <v>0</v>
      </c>
      <c r="AE406" s="147">
        <f t="shared" ref="AE406" si="10123">IF(OR($H406=0,AD406=0),0,AD406/$H406)</f>
        <v>0</v>
      </c>
      <c r="AF406" s="194">
        <f t="shared" si="9964"/>
        <v>0</v>
      </c>
      <c r="AG406" s="147">
        <f t="shared" ref="AG406" si="10124">IF(OR($H406=0,AF406=0),0,AF406/$H406)</f>
        <v>0</v>
      </c>
      <c r="AH406" s="194">
        <f t="shared" si="9966"/>
        <v>0</v>
      </c>
      <c r="AI406" s="147">
        <f t="shared" ref="AI406" si="10125">IF(OR($H406=0,AH406=0),0,AH406/$H406)</f>
        <v>0</v>
      </c>
      <c r="AJ406" s="194">
        <f t="shared" si="9968"/>
        <v>0</v>
      </c>
      <c r="AK406" s="147">
        <f t="shared" ref="AK406" si="10126">IF(OR($H406=0,AJ406=0),0,AJ406/$H406)</f>
        <v>0</v>
      </c>
      <c r="AL406" s="194">
        <f t="shared" si="9970"/>
        <v>0</v>
      </c>
      <c r="AM406" s="147">
        <f t="shared" ref="AM406" si="10127">IF(OR($H406=0,AL406=0),0,AL406/$H406)</f>
        <v>0</v>
      </c>
      <c r="AN406" s="194">
        <f t="shared" si="9972"/>
        <v>0</v>
      </c>
      <c r="AO406" s="147">
        <f t="shared" ref="AO406" si="10128">IF(OR($H406=0,AN406=0),0,AN406/$H406)</f>
        <v>0</v>
      </c>
      <c r="AP406" s="194">
        <f t="shared" si="9974"/>
        <v>0</v>
      </c>
      <c r="AQ406" s="147">
        <f t="shared" ref="AQ406" si="10129">IF(OR($H406=0,AP406=0),0,AP406/$H406)</f>
        <v>0</v>
      </c>
      <c r="AR406" s="194">
        <f t="shared" si="9976"/>
        <v>0</v>
      </c>
      <c r="AS406" s="147">
        <f t="shared" ref="AS406" si="10130">IF(OR($H406=0,AR406=0),0,AR406/$H406)</f>
        <v>0</v>
      </c>
      <c r="AT406" s="194">
        <f t="shared" si="9978"/>
        <v>0</v>
      </c>
      <c r="AU406" s="147">
        <f t="shared" ref="AU406" si="10131">IF(OR($H406=0,AT406=0),0,AT406/$H406)</f>
        <v>0</v>
      </c>
      <c r="AV406" s="194">
        <f t="shared" si="9980"/>
        <v>7.1428571428571423</v>
      </c>
      <c r="AW406" s="147">
        <f t="shared" ref="AW406" si="10132">IF(OR($H406=0,AV406=0),0,AV406/$H406)</f>
        <v>7.1428571428571425E-2</v>
      </c>
      <c r="AX406" s="194">
        <f t="shared" si="9982"/>
        <v>32.142857142857146</v>
      </c>
      <c r="AY406" s="147">
        <f t="shared" ref="AY406" si="10133">IF(OR($H406=0,AX406=0),0,AX406/$H406)</f>
        <v>0.32142857142857145</v>
      </c>
      <c r="AZ406" s="194">
        <f t="shared" si="9984"/>
        <v>57.142857142857139</v>
      </c>
      <c r="BA406" s="147">
        <f t="shared" ref="BA406" si="10134">IF(OR($H406=0,AZ406=0),0,AZ406/$H406)</f>
        <v>0.5714285714285714</v>
      </c>
      <c r="BB406" s="194">
        <f t="shared" si="9986"/>
        <v>82.142857142857153</v>
      </c>
      <c r="BC406" s="147">
        <f t="shared" ref="BC406" si="10135">IF(OR($H406=0,BB406=0),0,BB406/$H406)</f>
        <v>0.82142857142857151</v>
      </c>
      <c r="BD406" s="194">
        <f t="shared" si="9988"/>
        <v>100</v>
      </c>
      <c r="BE406" s="147">
        <f t="shared" ref="BE406" si="10136">IF(OR($H406=0,BD406=0),0,BD406/$H406)</f>
        <v>1</v>
      </c>
      <c r="BF406" s="194">
        <f t="shared" si="9990"/>
        <v>100</v>
      </c>
      <c r="BG406" s="147">
        <f t="shared" ref="BG406" si="10137">IF(OR($H406=0,BF406=0),0,BF406/$H406)</f>
        <v>1</v>
      </c>
      <c r="BH406" s="194">
        <f t="shared" si="9992"/>
        <v>100</v>
      </c>
      <c r="BI406" s="147">
        <f t="shared" ref="BI406" si="10138">IF(OR($H406=0,BH406=0),0,BH406/$H406)</f>
        <v>1</v>
      </c>
      <c r="BJ406" s="194">
        <f t="shared" si="9994"/>
        <v>100</v>
      </c>
      <c r="BK406" s="147">
        <f t="shared" ref="BK406" si="10139">IF(OR($H406=0,BJ406=0),0,BJ406/$H406)</f>
        <v>1</v>
      </c>
      <c r="BL406" s="194">
        <f t="shared" si="9996"/>
        <v>100</v>
      </c>
      <c r="BM406" s="147">
        <f t="shared" ref="BM406" si="10140">IF(OR($H406=0,BL406=0),0,BL406/$H406)</f>
        <v>1</v>
      </c>
      <c r="BN406" s="194">
        <f t="shared" si="9998"/>
        <v>100</v>
      </c>
      <c r="BO406" s="147">
        <f t="shared" ref="BO406" si="10141">IF(OR($H406=0,BN406=0),0,BN406/$H406)</f>
        <v>1</v>
      </c>
      <c r="BP406" s="194">
        <f t="shared" si="10000"/>
        <v>100</v>
      </c>
      <c r="BQ406" s="147">
        <f t="shared" ref="BQ406" si="10142">IF(OR($H406=0,BP406=0),0,BP406/$H406)</f>
        <v>1</v>
      </c>
      <c r="BR406" s="194">
        <f t="shared" si="10002"/>
        <v>100</v>
      </c>
      <c r="BS406" s="147">
        <f t="shared" ref="BS406" si="10143">IF(OR($H406=0,BR406=0),0,BR406/$H406)</f>
        <v>1</v>
      </c>
      <c r="BT406" s="194">
        <f t="shared" si="10004"/>
        <v>100</v>
      </c>
      <c r="BU406" s="147">
        <f t="shared" si="10005"/>
        <v>1</v>
      </c>
      <c r="BV406" s="194">
        <f t="shared" si="10006"/>
        <v>100</v>
      </c>
      <c r="BW406" s="147">
        <f t="shared" si="10007"/>
        <v>1</v>
      </c>
      <c r="BX406" s="194">
        <f t="shared" si="10008"/>
        <v>100</v>
      </c>
      <c r="BY406" s="147">
        <f t="shared" si="10009"/>
        <v>1</v>
      </c>
      <c r="BZ406" s="194">
        <f t="shared" si="10010"/>
        <v>100</v>
      </c>
      <c r="CA406" s="147">
        <f t="shared" si="10011"/>
        <v>1</v>
      </c>
      <c r="CB406" s="194">
        <f t="shared" si="10012"/>
        <v>100</v>
      </c>
      <c r="CC406" s="147">
        <f t="shared" si="10013"/>
        <v>1</v>
      </c>
      <c r="CD406" s="194">
        <f t="shared" si="10014"/>
        <v>100</v>
      </c>
      <c r="CE406" s="147">
        <f t="shared" si="10015"/>
        <v>1</v>
      </c>
      <c r="CF406" s="194">
        <f t="shared" si="10016"/>
        <v>100</v>
      </c>
      <c r="CG406" s="147">
        <f t="shared" si="10017"/>
        <v>1</v>
      </c>
      <c r="CH406" s="194">
        <f t="shared" si="10018"/>
        <v>100</v>
      </c>
      <c r="CI406" s="147">
        <f t="shared" si="10019"/>
        <v>1</v>
      </c>
      <c r="CJ406" s="194">
        <f t="shared" si="10020"/>
        <v>100</v>
      </c>
      <c r="CK406" s="147">
        <f t="shared" si="10021"/>
        <v>1</v>
      </c>
      <c r="CL406" s="194">
        <f t="shared" si="10022"/>
        <v>100</v>
      </c>
      <c r="CM406" s="147">
        <f t="shared" si="10023"/>
        <v>1</v>
      </c>
    </row>
    <row r="407" spans="1:91" s="142" customFormat="1" ht="14.1" customHeight="1">
      <c r="A407" s="74">
        <f t="shared" si="9828"/>
        <v>545</v>
      </c>
      <c r="B407" s="173" t="s">
        <v>61</v>
      </c>
      <c r="C407" s="174"/>
      <c r="D407" s="140">
        <v>0</v>
      </c>
      <c r="E407" s="140">
        <v>1</v>
      </c>
      <c r="F407" s="175">
        <v>45342</v>
      </c>
      <c r="G407" s="175">
        <v>45342</v>
      </c>
      <c r="H407" s="144">
        <v>100</v>
      </c>
      <c r="I407" s="144">
        <v>100</v>
      </c>
      <c r="J407" s="145" t="s">
        <v>32</v>
      </c>
      <c r="K407" s="141">
        <f t="shared" si="9949"/>
        <v>100</v>
      </c>
      <c r="L407" s="55">
        <f t="shared" si="9950"/>
        <v>0</v>
      </c>
      <c r="M407" s="147">
        <f t="shared" si="9951"/>
        <v>1</v>
      </c>
      <c r="N407" s="148">
        <f t="shared" si="9952"/>
        <v>1</v>
      </c>
      <c r="O407" s="149">
        <f t="shared" si="8959"/>
        <v>0</v>
      </c>
      <c r="P407" s="150"/>
      <c r="T407" s="194">
        <f t="shared" si="9953"/>
        <v>0</v>
      </c>
      <c r="U407" s="147">
        <f t="shared" si="9954"/>
        <v>0</v>
      </c>
      <c r="V407" s="194">
        <f t="shared" si="9955"/>
        <v>0</v>
      </c>
      <c r="W407" s="147">
        <f t="shared" si="9954"/>
        <v>0</v>
      </c>
      <c r="X407" s="194">
        <f t="shared" si="9956"/>
        <v>0</v>
      </c>
      <c r="Y407" s="147">
        <f t="shared" ref="Y407" si="10144">IF(OR($H407=0,X407=0),0,X407/$H407)</f>
        <v>0</v>
      </c>
      <c r="Z407" s="194">
        <f t="shared" si="9958"/>
        <v>0</v>
      </c>
      <c r="AA407" s="147">
        <f t="shared" ref="AA407" si="10145">IF(OR($H407=0,Z407=0),0,Z407/$H407)</f>
        <v>0</v>
      </c>
      <c r="AB407" s="194">
        <f t="shared" si="9960"/>
        <v>0</v>
      </c>
      <c r="AC407" s="147">
        <f t="shared" ref="AC407" si="10146">IF(OR($H407=0,AB407=0),0,AB407/$H407)</f>
        <v>0</v>
      </c>
      <c r="AD407" s="194">
        <f t="shared" si="9962"/>
        <v>0</v>
      </c>
      <c r="AE407" s="147">
        <f t="shared" ref="AE407" si="10147">IF(OR($H407=0,AD407=0),0,AD407/$H407)</f>
        <v>0</v>
      </c>
      <c r="AF407" s="194">
        <f t="shared" si="9964"/>
        <v>0</v>
      </c>
      <c r="AG407" s="147">
        <f t="shared" ref="AG407" si="10148">IF(OR($H407=0,AF407=0),0,AF407/$H407)</f>
        <v>0</v>
      </c>
      <c r="AH407" s="194">
        <f t="shared" si="9966"/>
        <v>0</v>
      </c>
      <c r="AI407" s="147">
        <f t="shared" ref="AI407" si="10149">IF(OR($H407=0,AH407=0),0,AH407/$H407)</f>
        <v>0</v>
      </c>
      <c r="AJ407" s="194">
        <f t="shared" si="9968"/>
        <v>0</v>
      </c>
      <c r="AK407" s="147">
        <f t="shared" ref="AK407" si="10150">IF(OR($H407=0,AJ407=0),0,AJ407/$H407)</f>
        <v>0</v>
      </c>
      <c r="AL407" s="194">
        <f t="shared" si="9970"/>
        <v>0</v>
      </c>
      <c r="AM407" s="147">
        <f t="shared" ref="AM407" si="10151">IF(OR($H407=0,AL407=0),0,AL407/$H407)</f>
        <v>0</v>
      </c>
      <c r="AN407" s="194">
        <f t="shared" si="9972"/>
        <v>0</v>
      </c>
      <c r="AO407" s="147">
        <f t="shared" ref="AO407" si="10152">IF(OR($H407=0,AN407=0),0,AN407/$H407)</f>
        <v>0</v>
      </c>
      <c r="AP407" s="194">
        <f t="shared" si="9974"/>
        <v>0</v>
      </c>
      <c r="AQ407" s="147">
        <f t="shared" ref="AQ407" si="10153">IF(OR($H407=0,AP407=0),0,AP407/$H407)</f>
        <v>0</v>
      </c>
      <c r="AR407" s="194">
        <f t="shared" si="9976"/>
        <v>0</v>
      </c>
      <c r="AS407" s="147">
        <f t="shared" ref="AS407" si="10154">IF(OR($H407=0,AR407=0),0,AR407/$H407)</f>
        <v>0</v>
      </c>
      <c r="AT407" s="194">
        <f t="shared" si="9978"/>
        <v>0</v>
      </c>
      <c r="AU407" s="147">
        <f t="shared" ref="AU407" si="10155">IF(OR($H407=0,AT407=0),0,AT407/$H407)</f>
        <v>0</v>
      </c>
      <c r="AV407" s="194">
        <f t="shared" si="9980"/>
        <v>0</v>
      </c>
      <c r="AW407" s="147">
        <f t="shared" ref="AW407" si="10156">IF(OR($H407=0,AV407=0),0,AV407/$H407)</f>
        <v>0</v>
      </c>
      <c r="AX407" s="194">
        <f t="shared" si="9982"/>
        <v>0</v>
      </c>
      <c r="AY407" s="147">
        <f t="shared" ref="AY407" si="10157">IF(OR($H407=0,AX407=0),0,AX407/$H407)</f>
        <v>0</v>
      </c>
      <c r="AZ407" s="194">
        <f t="shared" si="9984"/>
        <v>0</v>
      </c>
      <c r="BA407" s="147">
        <f t="shared" ref="BA407" si="10158">IF(OR($H407=0,AZ407=0),0,AZ407/$H407)</f>
        <v>0</v>
      </c>
      <c r="BB407" s="194">
        <f t="shared" si="9986"/>
        <v>0</v>
      </c>
      <c r="BC407" s="147">
        <f t="shared" ref="BC407" si="10159">IF(OR($H407=0,BB407=0),0,BB407/$H407)</f>
        <v>0</v>
      </c>
      <c r="BD407" s="194">
        <f t="shared" si="9988"/>
        <v>100</v>
      </c>
      <c r="BE407" s="147">
        <f t="shared" ref="BE407" si="10160">IF(OR($H407=0,BD407=0),0,BD407/$H407)</f>
        <v>1</v>
      </c>
      <c r="BF407" s="194">
        <f t="shared" si="9990"/>
        <v>100</v>
      </c>
      <c r="BG407" s="147">
        <f t="shared" ref="BG407" si="10161">IF(OR($H407=0,BF407=0),0,BF407/$H407)</f>
        <v>1</v>
      </c>
      <c r="BH407" s="194">
        <f t="shared" si="9992"/>
        <v>100</v>
      </c>
      <c r="BI407" s="147">
        <f t="shared" ref="BI407" si="10162">IF(OR($H407=0,BH407=0),0,BH407/$H407)</f>
        <v>1</v>
      </c>
      <c r="BJ407" s="194">
        <f t="shared" si="9994"/>
        <v>100</v>
      </c>
      <c r="BK407" s="147">
        <f t="shared" ref="BK407" si="10163">IF(OR($H407=0,BJ407=0),0,BJ407/$H407)</f>
        <v>1</v>
      </c>
      <c r="BL407" s="194">
        <f t="shared" si="9996"/>
        <v>100</v>
      </c>
      <c r="BM407" s="147">
        <f t="shared" ref="BM407" si="10164">IF(OR($H407=0,BL407=0),0,BL407/$H407)</f>
        <v>1</v>
      </c>
      <c r="BN407" s="194">
        <f t="shared" si="9998"/>
        <v>100</v>
      </c>
      <c r="BO407" s="147">
        <f t="shared" ref="BO407" si="10165">IF(OR($H407=0,BN407=0),0,BN407/$H407)</f>
        <v>1</v>
      </c>
      <c r="BP407" s="194">
        <f t="shared" si="10000"/>
        <v>100</v>
      </c>
      <c r="BQ407" s="147">
        <f t="shared" ref="BQ407" si="10166">IF(OR($H407=0,BP407=0),0,BP407/$H407)</f>
        <v>1</v>
      </c>
      <c r="BR407" s="194">
        <f t="shared" si="10002"/>
        <v>100</v>
      </c>
      <c r="BS407" s="147">
        <f t="shared" ref="BS407" si="10167">IF(OR($H407=0,BR407=0),0,BR407/$H407)</f>
        <v>1</v>
      </c>
      <c r="BT407" s="194">
        <f t="shared" si="10004"/>
        <v>100</v>
      </c>
      <c r="BU407" s="147">
        <f t="shared" si="10005"/>
        <v>1</v>
      </c>
      <c r="BV407" s="194">
        <f t="shared" si="10006"/>
        <v>100</v>
      </c>
      <c r="BW407" s="147">
        <f t="shared" si="10007"/>
        <v>1</v>
      </c>
      <c r="BX407" s="194">
        <f t="shared" si="10008"/>
        <v>100</v>
      </c>
      <c r="BY407" s="147">
        <f t="shared" si="10009"/>
        <v>1</v>
      </c>
      <c r="BZ407" s="194">
        <f t="shared" si="10010"/>
        <v>100</v>
      </c>
      <c r="CA407" s="147">
        <f t="shared" si="10011"/>
        <v>1</v>
      </c>
      <c r="CB407" s="194">
        <f t="shared" si="10012"/>
        <v>100</v>
      </c>
      <c r="CC407" s="147">
        <f t="shared" si="10013"/>
        <v>1</v>
      </c>
      <c r="CD407" s="194">
        <f t="shared" si="10014"/>
        <v>100</v>
      </c>
      <c r="CE407" s="147">
        <f t="shared" si="10015"/>
        <v>1</v>
      </c>
      <c r="CF407" s="194">
        <f t="shared" si="10016"/>
        <v>100</v>
      </c>
      <c r="CG407" s="147">
        <f t="shared" si="10017"/>
        <v>1</v>
      </c>
      <c r="CH407" s="194">
        <f t="shared" si="10018"/>
        <v>100</v>
      </c>
      <c r="CI407" s="147">
        <f t="shared" si="10019"/>
        <v>1</v>
      </c>
      <c r="CJ407" s="194">
        <f t="shared" si="10020"/>
        <v>100</v>
      </c>
      <c r="CK407" s="147">
        <f t="shared" si="10021"/>
        <v>1</v>
      </c>
      <c r="CL407" s="194">
        <f t="shared" si="10022"/>
        <v>100</v>
      </c>
      <c r="CM407" s="147">
        <f t="shared" si="10023"/>
        <v>1</v>
      </c>
    </row>
    <row r="408" spans="1:91" s="112" customFormat="1" ht="14.1" customHeight="1">
      <c r="A408" s="74">
        <f t="shared" si="9828"/>
        <v>546</v>
      </c>
      <c r="B408" s="182" t="s">
        <v>106</v>
      </c>
      <c r="C408" s="183"/>
      <c r="D408" s="124">
        <v>224</v>
      </c>
      <c r="E408" s="124">
        <v>46</v>
      </c>
      <c r="F408" s="184">
        <v>45283</v>
      </c>
      <c r="G408" s="184">
        <v>45328</v>
      </c>
      <c r="H408" s="115"/>
      <c r="I408" s="115"/>
      <c r="J408" s="116"/>
      <c r="K408" s="122"/>
      <c r="L408" s="123">
        <f>D408/$D$388</f>
        <v>0.34836702954898913</v>
      </c>
      <c r="M408" s="119" cm="1">
        <f t="array" ref="M408">SUMPRODUCT($L409:$L417*M409:M417)</f>
        <v>1</v>
      </c>
      <c r="N408" s="119" cm="1">
        <f t="array" ref="N408">SUMPRODUCT($L409:$L417*N409:N417)</f>
        <v>1</v>
      </c>
      <c r="O408" s="120">
        <f t="shared" si="8959"/>
        <v>0</v>
      </c>
      <c r="P408" s="121"/>
      <c r="T408" s="197"/>
      <c r="U408" s="119" cm="1">
        <f t="array" ref="U408">SUMPRODUCT($L409:$L417*U409:U417)</f>
        <v>0</v>
      </c>
      <c r="V408" s="197"/>
      <c r="W408" s="119" cm="1">
        <f t="array" ref="W408">SUMPRODUCT($L409:$L417*W409:W417)</f>
        <v>0</v>
      </c>
      <c r="X408" s="197"/>
      <c r="Y408" s="119" cm="1">
        <f t="array" ref="Y408">SUMPRODUCT($L409:$L417*Y409:Y417)</f>
        <v>0</v>
      </c>
      <c r="Z408" s="197"/>
      <c r="AA408" s="119" cm="1">
        <f t="array" ref="AA408">SUMPRODUCT($L409:$L417*AA409:AA417)</f>
        <v>0</v>
      </c>
      <c r="AB408" s="197"/>
      <c r="AC408" s="119" cm="1">
        <f t="array" ref="AC408">SUMPRODUCT($L409:$L417*AC409:AC417)</f>
        <v>0</v>
      </c>
      <c r="AD408" s="197"/>
      <c r="AE408" s="119" cm="1">
        <f t="array" ref="AE408">SUMPRODUCT($L409:$L417*AE409:AE417)</f>
        <v>0</v>
      </c>
      <c r="AF408" s="197"/>
      <c r="AG408" s="119" cm="1">
        <f t="array" ref="AG408">SUMPRODUCT($L409:$L417*AG409:AG417)</f>
        <v>0</v>
      </c>
      <c r="AH408" s="197"/>
      <c r="AI408" s="119" cm="1">
        <f t="array" ref="AI408">SUMPRODUCT($L409:$L417*AI409:AI417)</f>
        <v>0</v>
      </c>
      <c r="AJ408" s="197"/>
      <c r="AK408" s="119" cm="1">
        <f t="array" ref="AK408">SUMPRODUCT($L409:$L417*AK409:AK417)</f>
        <v>0</v>
      </c>
      <c r="AL408" s="197"/>
      <c r="AM408" s="119" cm="1">
        <f t="array" ref="AM408">SUMPRODUCT($L409:$L417*AM409:AM417)</f>
        <v>0</v>
      </c>
      <c r="AN408" s="197"/>
      <c r="AO408" s="119" cm="1">
        <f t="array" ref="AO408">SUMPRODUCT($L409:$L417*AO409:AO417)</f>
        <v>4.9107142857142849E-2</v>
      </c>
      <c r="AP408" s="197"/>
      <c r="AQ408" s="119" cm="1">
        <f t="array" ref="AQ408">SUMPRODUCT($L409:$L417*AQ409:AQ417)</f>
        <v>0.17857142857142855</v>
      </c>
      <c r="AR408" s="197"/>
      <c r="AS408" s="119" cm="1">
        <f t="array" ref="AS408">SUMPRODUCT($L409:$L417*AS409:AS417)</f>
        <v>0.38839285714285721</v>
      </c>
      <c r="AT408" s="197"/>
      <c r="AU408" s="119" cm="1">
        <f t="array" ref="AU408">SUMPRODUCT($L409:$L417*AU409:AU417)</f>
        <v>0.6383928571428571</v>
      </c>
      <c r="AV408" s="197"/>
      <c r="AW408" s="119" cm="1">
        <f t="array" ref="AW408">SUMPRODUCT($L409:$L417*AW409:AW417)</f>
        <v>0.83928571428571419</v>
      </c>
      <c r="AX408" s="197"/>
      <c r="AY408" s="119" cm="1">
        <f t="array" ref="AY408">SUMPRODUCT($L409:$L417*AY409:AY417)</f>
        <v>0.95982142857142849</v>
      </c>
      <c r="AZ408" s="197"/>
      <c r="BA408" s="119" cm="1">
        <f t="array" ref="BA408">SUMPRODUCT($L409:$L417*BA409:BA417)</f>
        <v>1</v>
      </c>
      <c r="BB408" s="197"/>
      <c r="BC408" s="119" cm="1">
        <f t="array" ref="BC408">SUMPRODUCT($L409:$L417*BC409:BC417)</f>
        <v>1</v>
      </c>
      <c r="BD408" s="197"/>
      <c r="BE408" s="119" cm="1">
        <f t="array" ref="BE408">SUMPRODUCT($L409:$L417*BE409:BE417)</f>
        <v>1</v>
      </c>
      <c r="BF408" s="197"/>
      <c r="BG408" s="119" cm="1">
        <f t="array" ref="BG408">SUMPRODUCT($L409:$L417*BG409:BG417)</f>
        <v>1</v>
      </c>
      <c r="BH408" s="197"/>
      <c r="BI408" s="119" cm="1">
        <f t="array" ref="BI408">SUMPRODUCT($L409:$L417*BI409:BI417)</f>
        <v>1</v>
      </c>
      <c r="BJ408" s="197"/>
      <c r="BK408" s="119" cm="1">
        <f t="array" ref="BK408">SUMPRODUCT($L409:$L417*BK409:BK417)</f>
        <v>1</v>
      </c>
      <c r="BL408" s="197"/>
      <c r="BM408" s="119" cm="1">
        <f t="array" ref="BM408">SUMPRODUCT($L409:$L417*BM409:BM417)</f>
        <v>1</v>
      </c>
      <c r="BN408" s="197"/>
      <c r="BO408" s="119" cm="1">
        <f t="array" ref="BO408">SUMPRODUCT($L409:$L417*BO409:BO417)</f>
        <v>1</v>
      </c>
      <c r="BP408" s="197"/>
      <c r="BQ408" s="119" cm="1">
        <f t="array" ref="BQ408">SUMPRODUCT($L409:$L417*BQ409:BQ417)</f>
        <v>1</v>
      </c>
      <c r="BR408" s="197"/>
      <c r="BS408" s="119" cm="1">
        <f t="array" ref="BS408">SUMPRODUCT($L409:$L417*BS409:BS417)</f>
        <v>1</v>
      </c>
      <c r="BT408" s="197"/>
      <c r="BU408" s="119" cm="1">
        <f t="array" ref="BU408">SUMPRODUCT($L409:$L417*BU409:BU417)</f>
        <v>1</v>
      </c>
      <c r="BV408" s="197"/>
      <c r="BW408" s="119" cm="1">
        <f t="array" ref="BW408">SUMPRODUCT($L409:$L417*BW409:BW417)</f>
        <v>1</v>
      </c>
      <c r="BX408" s="197"/>
      <c r="BY408" s="119" cm="1">
        <f t="array" ref="BY408">SUMPRODUCT($L409:$L417*BY409:BY417)</f>
        <v>1</v>
      </c>
      <c r="BZ408" s="197"/>
      <c r="CA408" s="119" cm="1">
        <f t="array" ref="CA408">SUMPRODUCT($L409:$L417*CA409:CA417)</f>
        <v>1</v>
      </c>
      <c r="CB408" s="197"/>
      <c r="CC408" s="119" cm="1">
        <f t="array" ref="CC408">SUMPRODUCT($L409:$L417*CC409:CC417)</f>
        <v>1</v>
      </c>
      <c r="CD408" s="197"/>
      <c r="CE408" s="119" cm="1">
        <f t="array" ref="CE408">SUMPRODUCT($L409:$L417*CE409:CE417)</f>
        <v>1</v>
      </c>
      <c r="CF408" s="197"/>
      <c r="CG408" s="119" cm="1">
        <f t="array" ref="CG408">SUMPRODUCT($L409:$L417*CG409:CG417)</f>
        <v>1</v>
      </c>
      <c r="CH408" s="197"/>
      <c r="CI408" s="119" cm="1">
        <f t="array" ref="CI408">SUMPRODUCT($L409:$L417*CI409:CI417)</f>
        <v>1</v>
      </c>
      <c r="CJ408" s="197"/>
      <c r="CK408" s="119" cm="1">
        <f t="array" ref="CK408">SUMPRODUCT($L409:$L417*CK409:CK417)</f>
        <v>1</v>
      </c>
      <c r="CL408" s="197"/>
      <c r="CM408" s="119" cm="1">
        <f t="array" ref="CM408">SUMPRODUCT($L409:$L417*CM409:CM417)</f>
        <v>1</v>
      </c>
    </row>
    <row r="409" spans="1:91" s="142" customFormat="1" ht="14.1" customHeight="1">
      <c r="A409" s="74">
        <f t="shared" si="9828"/>
        <v>547</v>
      </c>
      <c r="B409" s="173" t="s">
        <v>49</v>
      </c>
      <c r="C409" s="174"/>
      <c r="D409" s="140">
        <v>28</v>
      </c>
      <c r="E409" s="140">
        <v>28</v>
      </c>
      <c r="F409" s="175">
        <v>45283</v>
      </c>
      <c r="G409" s="175">
        <v>45310</v>
      </c>
      <c r="H409" s="144">
        <v>100</v>
      </c>
      <c r="I409" s="144">
        <v>100</v>
      </c>
      <c r="J409" s="145" t="s">
        <v>32</v>
      </c>
      <c r="K409" s="141">
        <f t="shared" ref="K409:K418" si="10168">IF(OR(F409="",G409="",H409=""),0,MIN(MAX(IF(F409&gt;$O$1,0,(((G409-F409)-(G409-$O$1))*(10/E409)/10)),0),1)*H409)</f>
        <v>100</v>
      </c>
      <c r="L409" s="55">
        <f t="shared" ref="L409:L417" si="10169">D409/$D$408</f>
        <v>0.125</v>
      </c>
      <c r="M409" s="147">
        <f t="shared" ref="M409:M418" si="10170">IF(OR(H409=0,K409=0),0,K409/H409)</f>
        <v>1</v>
      </c>
      <c r="N409" s="148">
        <f t="shared" ref="N409:N418" si="10171">IF(OR(H409=0,I409=0),0,I409/H409)</f>
        <v>1</v>
      </c>
      <c r="O409" s="149">
        <f t="shared" si="8959"/>
        <v>0</v>
      </c>
      <c r="P409" s="150"/>
      <c r="T409" s="194">
        <f t="shared" ref="T409:T418" si="10172">IF(OR($F409="",$G409="",$H409=""),0,MIN(MAX(IF($F409&gt;U$1,0,((($G409-$F409)-($G409-U$1))*(10/$E409)/10)),0),1)*$H409)</f>
        <v>0</v>
      </c>
      <c r="U409" s="147">
        <f t="shared" ref="U409:W418" si="10173">IF(OR($H409=0,T409=0),0,T409/$H409)</f>
        <v>0</v>
      </c>
      <c r="V409" s="194">
        <f t="shared" ref="V409:V418" si="10174">IF(OR($F409="",$G409="",$H409=""),0,MIN(MAX(IF($F409&gt;W$1,0,((($G409-$F409)-($G409-W$1))*(10/$E409)/10)),0),1)*$H409)</f>
        <v>0</v>
      </c>
      <c r="W409" s="147">
        <f t="shared" si="10173"/>
        <v>0</v>
      </c>
      <c r="X409" s="194">
        <f t="shared" ref="X409:X418" si="10175">IF(OR($F409="",$G409="",$H409=""),0,MIN(MAX(IF($F409&gt;Y$1,0,((($G409-$F409)-($G409-Y$1))*(10/$E409)/10)),0),1)*$H409)</f>
        <v>0</v>
      </c>
      <c r="Y409" s="147">
        <f t="shared" ref="Y409" si="10176">IF(OR($H409=0,X409=0),0,X409/$H409)</f>
        <v>0</v>
      </c>
      <c r="Z409" s="194">
        <f t="shared" ref="Z409:Z418" si="10177">IF(OR($F409="",$G409="",$H409=""),0,MIN(MAX(IF($F409&gt;AA$1,0,((($G409-$F409)-($G409-AA$1))*(10/$E409)/10)),0),1)*$H409)</f>
        <v>0</v>
      </c>
      <c r="AA409" s="147">
        <f t="shared" ref="AA409" si="10178">IF(OR($H409=0,Z409=0),0,Z409/$H409)</f>
        <v>0</v>
      </c>
      <c r="AB409" s="194">
        <f t="shared" ref="AB409:AB418" si="10179">IF(OR($F409="",$G409="",$H409=""),0,MIN(MAX(IF($F409&gt;AC$1,0,((($G409-$F409)-($G409-AC$1))*(10/$E409)/10)),0),1)*$H409)</f>
        <v>0</v>
      </c>
      <c r="AC409" s="147">
        <f t="shared" ref="AC409" si="10180">IF(OR($H409=0,AB409=0),0,AB409/$H409)</f>
        <v>0</v>
      </c>
      <c r="AD409" s="194">
        <f t="shared" ref="AD409:AD418" si="10181">IF(OR($F409="",$G409="",$H409=""),0,MIN(MAX(IF($F409&gt;AE$1,0,((($G409-$F409)-($G409-AE$1))*(10/$E409)/10)),0),1)*$H409)</f>
        <v>0</v>
      </c>
      <c r="AE409" s="147">
        <f t="shared" ref="AE409" si="10182">IF(OR($H409=0,AD409=0),0,AD409/$H409)</f>
        <v>0</v>
      </c>
      <c r="AF409" s="194">
        <f t="shared" ref="AF409:AF418" si="10183">IF(OR($F409="",$G409="",$H409=""),0,MIN(MAX(IF($F409&gt;AG$1,0,((($G409-$F409)-($G409-AG$1))*(10/$E409)/10)),0),1)*$H409)</f>
        <v>0</v>
      </c>
      <c r="AG409" s="147">
        <f t="shared" ref="AG409" si="10184">IF(OR($H409=0,AF409=0),0,AF409/$H409)</f>
        <v>0</v>
      </c>
      <c r="AH409" s="194">
        <f t="shared" ref="AH409:AH418" si="10185">IF(OR($F409="",$G409="",$H409=""),0,MIN(MAX(IF($F409&gt;AI$1,0,((($G409-$F409)-($G409-AI$1))*(10/$E409)/10)),0),1)*$H409)</f>
        <v>0</v>
      </c>
      <c r="AI409" s="147">
        <f t="shared" ref="AI409" si="10186">IF(OR($H409=0,AH409=0),0,AH409/$H409)</f>
        <v>0</v>
      </c>
      <c r="AJ409" s="194">
        <f t="shared" ref="AJ409:AJ418" si="10187">IF(OR($F409="",$G409="",$H409=""),0,MIN(MAX(IF($F409&gt;AK$1,0,((($G409-$F409)-($G409-AK$1))*(10/$E409)/10)),0),1)*$H409)</f>
        <v>0</v>
      </c>
      <c r="AK409" s="147">
        <f t="shared" ref="AK409" si="10188">IF(OR($H409=0,AJ409=0),0,AJ409/$H409)</f>
        <v>0</v>
      </c>
      <c r="AL409" s="194">
        <f t="shared" ref="AL409:AL418" si="10189">IF(OR($F409="",$G409="",$H409=""),0,MIN(MAX(IF($F409&gt;AM$1,0,((($G409-$F409)-($G409-AM$1))*(10/$E409)/10)),0),1)*$H409)</f>
        <v>0</v>
      </c>
      <c r="AM409" s="147">
        <f t="shared" ref="AM409" si="10190">IF(OR($H409=0,AL409=0),0,AL409/$H409)</f>
        <v>0</v>
      </c>
      <c r="AN409" s="194">
        <f t="shared" ref="AN409:AN418" si="10191">IF(OR($F409="",$G409="",$H409=""),0,MIN(MAX(IF($F409&gt;AO$1,0,((($G409-$F409)-($G409-AO$1))*(10/$E409)/10)),0),1)*$H409)</f>
        <v>21.428571428571427</v>
      </c>
      <c r="AO409" s="147">
        <f t="shared" ref="AO409" si="10192">IF(OR($H409=0,AN409=0),0,AN409/$H409)</f>
        <v>0.21428571428571427</v>
      </c>
      <c r="AP409" s="194">
        <f t="shared" ref="AP409:AP418" si="10193">IF(OR($F409="",$G409="",$H409=""),0,MIN(MAX(IF($F409&gt;AQ$1,0,((($G409-$F409)-($G409-AQ$1))*(10/$E409)/10)),0),1)*$H409)</f>
        <v>46.428571428571431</v>
      </c>
      <c r="AQ409" s="147">
        <f t="shared" ref="AQ409" si="10194">IF(OR($H409=0,AP409=0),0,AP409/$H409)</f>
        <v>0.4642857142857143</v>
      </c>
      <c r="AR409" s="194">
        <f t="shared" ref="AR409:AR418" si="10195">IF(OR($F409="",$G409="",$H409=""),0,MIN(MAX(IF($F409&gt;AS$1,0,((($G409-$F409)-($G409-AS$1))*(10/$E409)/10)),0),1)*$H409)</f>
        <v>71.428571428571431</v>
      </c>
      <c r="AS409" s="147">
        <f t="shared" ref="AS409" si="10196">IF(OR($H409=0,AR409=0),0,AR409/$H409)</f>
        <v>0.7142857142857143</v>
      </c>
      <c r="AT409" s="194">
        <f t="shared" ref="AT409:AT418" si="10197">IF(OR($F409="",$G409="",$H409=""),0,MIN(MAX(IF($F409&gt;AU$1,0,((($G409-$F409)-($G409-AU$1))*(10/$E409)/10)),0),1)*$H409)</f>
        <v>96.428571428571416</v>
      </c>
      <c r="AU409" s="147">
        <f t="shared" ref="AU409" si="10198">IF(OR($H409=0,AT409=0),0,AT409/$H409)</f>
        <v>0.96428571428571419</v>
      </c>
      <c r="AV409" s="194">
        <f t="shared" ref="AV409:AV418" si="10199">IF(OR($F409="",$G409="",$H409=""),0,MIN(MAX(IF($F409&gt;AW$1,0,((($G409-$F409)-($G409-AW$1))*(10/$E409)/10)),0),1)*$H409)</f>
        <v>100</v>
      </c>
      <c r="AW409" s="147">
        <f t="shared" ref="AW409" si="10200">IF(OR($H409=0,AV409=0),0,AV409/$H409)</f>
        <v>1</v>
      </c>
      <c r="AX409" s="194">
        <f t="shared" ref="AX409:AX418" si="10201">IF(OR($F409="",$G409="",$H409=""),0,MIN(MAX(IF($F409&gt;AY$1,0,((($G409-$F409)-($G409-AY$1))*(10/$E409)/10)),0),1)*$H409)</f>
        <v>100</v>
      </c>
      <c r="AY409" s="147">
        <f t="shared" ref="AY409" si="10202">IF(OR($H409=0,AX409=0),0,AX409/$H409)</f>
        <v>1</v>
      </c>
      <c r="AZ409" s="194">
        <f t="shared" ref="AZ409:AZ418" si="10203">IF(OR($F409="",$G409="",$H409=""),0,MIN(MAX(IF($F409&gt;BA$1,0,((($G409-$F409)-($G409-BA$1))*(10/$E409)/10)),0),1)*$H409)</f>
        <v>100</v>
      </c>
      <c r="BA409" s="147">
        <f t="shared" ref="BA409" si="10204">IF(OR($H409=0,AZ409=0),0,AZ409/$H409)</f>
        <v>1</v>
      </c>
      <c r="BB409" s="194">
        <f t="shared" ref="BB409:BB418" si="10205">IF(OR($F409="",$G409="",$H409=""),0,MIN(MAX(IF($F409&gt;BC$1,0,((($G409-$F409)-($G409-BC$1))*(10/$E409)/10)),0),1)*$H409)</f>
        <v>100</v>
      </c>
      <c r="BC409" s="147">
        <f t="shared" ref="BC409" si="10206">IF(OR($H409=0,BB409=0),0,BB409/$H409)</f>
        <v>1</v>
      </c>
      <c r="BD409" s="194">
        <f t="shared" ref="BD409:BD418" si="10207">IF(OR($F409="",$G409="",$H409=""),0,MIN(MAX(IF($F409&gt;BE$1,0,((($G409-$F409)-($G409-BE$1))*(10/$E409)/10)),0),1)*$H409)</f>
        <v>100</v>
      </c>
      <c r="BE409" s="147">
        <f t="shared" ref="BE409" si="10208">IF(OR($H409=0,BD409=0),0,BD409/$H409)</f>
        <v>1</v>
      </c>
      <c r="BF409" s="194">
        <f t="shared" ref="BF409:BF418" si="10209">IF(OR($F409="",$G409="",$H409=""),0,MIN(MAX(IF($F409&gt;BG$1,0,((($G409-$F409)-($G409-BG$1))*(10/$E409)/10)),0),1)*$H409)</f>
        <v>100</v>
      </c>
      <c r="BG409" s="147">
        <f t="shared" ref="BG409" si="10210">IF(OR($H409=0,BF409=0),0,BF409/$H409)</f>
        <v>1</v>
      </c>
      <c r="BH409" s="194">
        <f t="shared" ref="BH409:BH418" si="10211">IF(OR($F409="",$G409="",$H409=""),0,MIN(MAX(IF($F409&gt;BI$1,0,((($G409-$F409)-($G409-BI$1))*(10/$E409)/10)),0),1)*$H409)</f>
        <v>100</v>
      </c>
      <c r="BI409" s="147">
        <f t="shared" ref="BI409" si="10212">IF(OR($H409=0,BH409=0),0,BH409/$H409)</f>
        <v>1</v>
      </c>
      <c r="BJ409" s="194">
        <f t="shared" ref="BJ409:BJ418" si="10213">IF(OR($F409="",$G409="",$H409=""),0,MIN(MAX(IF($F409&gt;BK$1,0,((($G409-$F409)-($G409-BK$1))*(10/$E409)/10)),0),1)*$H409)</f>
        <v>100</v>
      </c>
      <c r="BK409" s="147">
        <f t="shared" ref="BK409" si="10214">IF(OR($H409=0,BJ409=0),0,BJ409/$H409)</f>
        <v>1</v>
      </c>
      <c r="BL409" s="194">
        <f t="shared" ref="BL409:BL418" si="10215">IF(OR($F409="",$G409="",$H409=""),0,MIN(MAX(IF($F409&gt;BM$1,0,((($G409-$F409)-($G409-BM$1))*(10/$E409)/10)),0),1)*$H409)</f>
        <v>100</v>
      </c>
      <c r="BM409" s="147">
        <f t="shared" ref="BM409" si="10216">IF(OR($H409=0,BL409=0),0,BL409/$H409)</f>
        <v>1</v>
      </c>
      <c r="BN409" s="194">
        <f t="shared" ref="BN409:BN418" si="10217">IF(OR($F409="",$G409="",$H409=""),0,MIN(MAX(IF($F409&gt;BO$1,0,((($G409-$F409)-($G409-BO$1))*(10/$E409)/10)),0),1)*$H409)</f>
        <v>100</v>
      </c>
      <c r="BO409" s="147">
        <f t="shared" ref="BO409" si="10218">IF(OR($H409=0,BN409=0),0,BN409/$H409)</f>
        <v>1</v>
      </c>
      <c r="BP409" s="194">
        <f t="shared" ref="BP409:BP418" si="10219">IF(OR($F409="",$G409="",$H409=""),0,MIN(MAX(IF($F409&gt;BQ$1,0,((($G409-$F409)-($G409-BQ$1))*(10/$E409)/10)),0),1)*$H409)</f>
        <v>100</v>
      </c>
      <c r="BQ409" s="147">
        <f t="shared" ref="BQ409" si="10220">IF(OR($H409=0,BP409=0),0,BP409/$H409)</f>
        <v>1</v>
      </c>
      <c r="BR409" s="194">
        <f t="shared" ref="BR409:BR418" si="10221">IF(OR($F409="",$G409="",$H409=""),0,MIN(MAX(IF($F409&gt;BS$1,0,((($G409-$F409)-($G409-BS$1))*(10/$E409)/10)),0),1)*$H409)</f>
        <v>100</v>
      </c>
      <c r="BS409" s="147">
        <f t="shared" ref="BS409" si="10222">IF(OR($H409=0,BR409=0),0,BR409/$H409)</f>
        <v>1</v>
      </c>
      <c r="BT409" s="194">
        <f t="shared" ref="BT409:BT418" si="10223">IF(OR($F409="",$G409="",$H409=""),0,MIN(MAX(IF($F409&gt;BU$1,0,((($G409-$F409)-($G409-BU$1))*(10/$E409)/10)),0),1)*$H409)</f>
        <v>100</v>
      </c>
      <c r="BU409" s="147">
        <f t="shared" ref="BU409:BU418" si="10224">IF(OR($H409=0,BT409=0),0,BT409/$H409)</f>
        <v>1</v>
      </c>
      <c r="BV409" s="194">
        <f t="shared" ref="BV409:BV418" si="10225">IF(OR($F409="",$G409="",$H409=""),0,MIN(MAX(IF($F409&gt;BW$1,0,((($G409-$F409)-($G409-BW$1))*(10/$E409)/10)),0),1)*$H409)</f>
        <v>100</v>
      </c>
      <c r="BW409" s="147">
        <f t="shared" ref="BW409:BW418" si="10226">IF(OR($H409=0,BV409=0),0,BV409/$H409)</f>
        <v>1</v>
      </c>
      <c r="BX409" s="194">
        <f t="shared" ref="BX409:BX418" si="10227">IF(OR($F409="",$G409="",$H409=""),0,MIN(MAX(IF($F409&gt;BY$1,0,((($G409-$F409)-($G409-BY$1))*(10/$E409)/10)),0),1)*$H409)</f>
        <v>100</v>
      </c>
      <c r="BY409" s="147">
        <f t="shared" ref="BY409:BY418" si="10228">IF(OR($H409=0,BX409=0),0,BX409/$H409)</f>
        <v>1</v>
      </c>
      <c r="BZ409" s="194">
        <f t="shared" ref="BZ409:BZ418" si="10229">IF(OR($F409="",$G409="",$H409=""),0,MIN(MAX(IF($F409&gt;CA$1,0,((($G409-$F409)-($G409-CA$1))*(10/$E409)/10)),0),1)*$H409)</f>
        <v>100</v>
      </c>
      <c r="CA409" s="147">
        <f t="shared" ref="CA409:CA418" si="10230">IF(OR($H409=0,BZ409=0),0,BZ409/$H409)</f>
        <v>1</v>
      </c>
      <c r="CB409" s="194">
        <f t="shared" ref="CB409:CB418" si="10231">IF(OR($F409="",$G409="",$H409=""),0,MIN(MAX(IF($F409&gt;CC$1,0,((($G409-$F409)-($G409-CC$1))*(10/$E409)/10)),0),1)*$H409)</f>
        <v>100</v>
      </c>
      <c r="CC409" s="147">
        <f t="shared" ref="CC409:CC418" si="10232">IF(OR($H409=0,CB409=0),0,CB409/$H409)</f>
        <v>1</v>
      </c>
      <c r="CD409" s="194">
        <f t="shared" ref="CD409:CD418" si="10233">IF(OR($F409="",$G409="",$H409=""),0,MIN(MAX(IF($F409&gt;CE$1,0,((($G409-$F409)-($G409-CE$1))*(10/$E409)/10)),0),1)*$H409)</f>
        <v>100</v>
      </c>
      <c r="CE409" s="147">
        <f t="shared" ref="CE409:CE418" si="10234">IF(OR($H409=0,CD409=0),0,CD409/$H409)</f>
        <v>1</v>
      </c>
      <c r="CF409" s="194">
        <f t="shared" ref="CF409:CF418" si="10235">IF(OR($F409="",$G409="",$H409=""),0,MIN(MAX(IF($F409&gt;CG$1,0,((($G409-$F409)-($G409-CG$1))*(10/$E409)/10)),0),1)*$H409)</f>
        <v>100</v>
      </c>
      <c r="CG409" s="147">
        <f t="shared" ref="CG409:CG418" si="10236">IF(OR($H409=0,CF409=0),0,CF409/$H409)</f>
        <v>1</v>
      </c>
      <c r="CH409" s="194">
        <f t="shared" ref="CH409:CH418" si="10237">IF(OR($F409="",$G409="",$H409=""),0,MIN(MAX(IF($F409&gt;CI$1,0,((($G409-$F409)-($G409-CI$1))*(10/$E409)/10)),0),1)*$H409)</f>
        <v>100</v>
      </c>
      <c r="CI409" s="147">
        <f t="shared" ref="CI409:CI418" si="10238">IF(OR($H409=0,CH409=0),0,CH409/$H409)</f>
        <v>1</v>
      </c>
      <c r="CJ409" s="194">
        <f t="shared" ref="CJ409:CJ418" si="10239">IF(OR($F409="",$G409="",$H409=""),0,MIN(MAX(IF($F409&gt;CK$1,0,((($G409-$F409)-($G409-CK$1))*(10/$E409)/10)),0),1)*$H409)</f>
        <v>100</v>
      </c>
      <c r="CK409" s="147">
        <f t="shared" ref="CK409:CK418" si="10240">IF(OR($H409=0,CJ409=0),0,CJ409/$H409)</f>
        <v>1</v>
      </c>
      <c r="CL409" s="194">
        <f t="shared" ref="CL409:CL418" si="10241">IF(OR($F409="",$G409="",$H409=""),0,MIN(MAX(IF($F409&gt;CM$1,0,((($G409-$F409)-($G409-CM$1))*(10/$E409)/10)),0),1)*$H409)</f>
        <v>100</v>
      </c>
      <c r="CM409" s="147">
        <f t="shared" ref="CM409:CM418" si="10242">IF(OR($H409=0,CL409=0),0,CL409/$H409)</f>
        <v>1</v>
      </c>
    </row>
    <row r="410" spans="1:91" s="142" customFormat="1" ht="14.1" customHeight="1">
      <c r="A410" s="74">
        <f t="shared" si="9828"/>
        <v>548</v>
      </c>
      <c r="B410" s="173" t="s">
        <v>50</v>
      </c>
      <c r="C410" s="174"/>
      <c r="D410" s="140">
        <v>28</v>
      </c>
      <c r="E410" s="140">
        <v>28</v>
      </c>
      <c r="F410" s="175">
        <v>45286</v>
      </c>
      <c r="G410" s="175">
        <v>45313</v>
      </c>
      <c r="H410" s="144">
        <v>100</v>
      </c>
      <c r="I410" s="144">
        <v>100</v>
      </c>
      <c r="J410" s="145" t="s">
        <v>32</v>
      </c>
      <c r="K410" s="141">
        <f t="shared" si="10168"/>
        <v>100</v>
      </c>
      <c r="L410" s="55">
        <f t="shared" si="10169"/>
        <v>0.125</v>
      </c>
      <c r="M410" s="147">
        <f t="shared" si="10170"/>
        <v>1</v>
      </c>
      <c r="N410" s="148">
        <f t="shared" si="10171"/>
        <v>1</v>
      </c>
      <c r="O410" s="149">
        <f t="shared" si="8959"/>
        <v>0</v>
      </c>
      <c r="P410" s="150"/>
      <c r="T410" s="194">
        <f t="shared" si="10172"/>
        <v>0</v>
      </c>
      <c r="U410" s="147">
        <f t="shared" si="10173"/>
        <v>0</v>
      </c>
      <c r="V410" s="194">
        <f t="shared" si="10174"/>
        <v>0</v>
      </c>
      <c r="W410" s="147">
        <f t="shared" si="10173"/>
        <v>0</v>
      </c>
      <c r="X410" s="194">
        <f t="shared" si="10175"/>
        <v>0</v>
      </c>
      <c r="Y410" s="147">
        <f t="shared" ref="Y410" si="10243">IF(OR($H410=0,X410=0),0,X410/$H410)</f>
        <v>0</v>
      </c>
      <c r="Z410" s="194">
        <f t="shared" si="10177"/>
        <v>0</v>
      </c>
      <c r="AA410" s="147">
        <f t="shared" ref="AA410" si="10244">IF(OR($H410=0,Z410=0),0,Z410/$H410)</f>
        <v>0</v>
      </c>
      <c r="AB410" s="194">
        <f t="shared" si="10179"/>
        <v>0</v>
      </c>
      <c r="AC410" s="147">
        <f t="shared" ref="AC410" si="10245">IF(OR($H410=0,AB410=0),0,AB410/$H410)</f>
        <v>0</v>
      </c>
      <c r="AD410" s="194">
        <f t="shared" si="10181"/>
        <v>0</v>
      </c>
      <c r="AE410" s="147">
        <f t="shared" ref="AE410" si="10246">IF(OR($H410=0,AD410=0),0,AD410/$H410)</f>
        <v>0</v>
      </c>
      <c r="AF410" s="194">
        <f t="shared" si="10183"/>
        <v>0</v>
      </c>
      <c r="AG410" s="147">
        <f t="shared" ref="AG410" si="10247">IF(OR($H410=0,AF410=0),0,AF410/$H410)</f>
        <v>0</v>
      </c>
      <c r="AH410" s="194">
        <f t="shared" si="10185"/>
        <v>0</v>
      </c>
      <c r="AI410" s="147">
        <f t="shared" ref="AI410" si="10248">IF(OR($H410=0,AH410=0),0,AH410/$H410)</f>
        <v>0</v>
      </c>
      <c r="AJ410" s="194">
        <f t="shared" si="10187"/>
        <v>0</v>
      </c>
      <c r="AK410" s="147">
        <f t="shared" ref="AK410" si="10249">IF(OR($H410=0,AJ410=0),0,AJ410/$H410)</f>
        <v>0</v>
      </c>
      <c r="AL410" s="194">
        <f t="shared" si="10189"/>
        <v>0</v>
      </c>
      <c r="AM410" s="147">
        <f t="shared" ref="AM410" si="10250">IF(OR($H410=0,AL410=0),0,AL410/$H410)</f>
        <v>0</v>
      </c>
      <c r="AN410" s="194">
        <f t="shared" si="10191"/>
        <v>10.714285714285714</v>
      </c>
      <c r="AO410" s="147">
        <f t="shared" ref="AO410" si="10251">IF(OR($H410=0,AN410=0),0,AN410/$H410)</f>
        <v>0.10714285714285714</v>
      </c>
      <c r="AP410" s="194">
        <f t="shared" si="10193"/>
        <v>35.714285714285715</v>
      </c>
      <c r="AQ410" s="147">
        <f t="shared" ref="AQ410" si="10252">IF(OR($H410=0,AP410=0),0,AP410/$H410)</f>
        <v>0.35714285714285715</v>
      </c>
      <c r="AR410" s="194">
        <f t="shared" si="10195"/>
        <v>60.714285714285708</v>
      </c>
      <c r="AS410" s="147">
        <f t="shared" ref="AS410" si="10253">IF(OR($H410=0,AR410=0),0,AR410/$H410)</f>
        <v>0.6071428571428571</v>
      </c>
      <c r="AT410" s="194">
        <f t="shared" si="10197"/>
        <v>85.714285714285708</v>
      </c>
      <c r="AU410" s="147">
        <f t="shared" ref="AU410" si="10254">IF(OR($H410=0,AT410=0),0,AT410/$H410)</f>
        <v>0.8571428571428571</v>
      </c>
      <c r="AV410" s="194">
        <f t="shared" si="10199"/>
        <v>100</v>
      </c>
      <c r="AW410" s="147">
        <f t="shared" ref="AW410" si="10255">IF(OR($H410=0,AV410=0),0,AV410/$H410)</f>
        <v>1</v>
      </c>
      <c r="AX410" s="194">
        <f t="shared" si="10201"/>
        <v>100</v>
      </c>
      <c r="AY410" s="147">
        <f t="shared" ref="AY410" si="10256">IF(OR($H410=0,AX410=0),0,AX410/$H410)</f>
        <v>1</v>
      </c>
      <c r="AZ410" s="194">
        <f t="shared" si="10203"/>
        <v>100</v>
      </c>
      <c r="BA410" s="147">
        <f t="shared" ref="BA410" si="10257">IF(OR($H410=0,AZ410=0),0,AZ410/$H410)</f>
        <v>1</v>
      </c>
      <c r="BB410" s="194">
        <f t="shared" si="10205"/>
        <v>100</v>
      </c>
      <c r="BC410" s="147">
        <f t="shared" ref="BC410" si="10258">IF(OR($H410=0,BB410=0),0,BB410/$H410)</f>
        <v>1</v>
      </c>
      <c r="BD410" s="194">
        <f t="shared" si="10207"/>
        <v>100</v>
      </c>
      <c r="BE410" s="147">
        <f t="shared" ref="BE410" si="10259">IF(OR($H410=0,BD410=0),0,BD410/$H410)</f>
        <v>1</v>
      </c>
      <c r="BF410" s="194">
        <f t="shared" si="10209"/>
        <v>100</v>
      </c>
      <c r="BG410" s="147">
        <f t="shared" ref="BG410" si="10260">IF(OR($H410=0,BF410=0),0,BF410/$H410)</f>
        <v>1</v>
      </c>
      <c r="BH410" s="194">
        <f t="shared" si="10211"/>
        <v>100</v>
      </c>
      <c r="BI410" s="147">
        <f t="shared" ref="BI410" si="10261">IF(OR($H410=0,BH410=0),0,BH410/$H410)</f>
        <v>1</v>
      </c>
      <c r="BJ410" s="194">
        <f t="shared" si="10213"/>
        <v>100</v>
      </c>
      <c r="BK410" s="147">
        <f t="shared" ref="BK410" si="10262">IF(OR($H410=0,BJ410=0),0,BJ410/$H410)</f>
        <v>1</v>
      </c>
      <c r="BL410" s="194">
        <f t="shared" si="10215"/>
        <v>100</v>
      </c>
      <c r="BM410" s="147">
        <f t="shared" ref="BM410" si="10263">IF(OR($H410=0,BL410=0),0,BL410/$H410)</f>
        <v>1</v>
      </c>
      <c r="BN410" s="194">
        <f t="shared" si="10217"/>
        <v>100</v>
      </c>
      <c r="BO410" s="147">
        <f t="shared" ref="BO410" si="10264">IF(OR($H410=0,BN410=0),0,BN410/$H410)</f>
        <v>1</v>
      </c>
      <c r="BP410" s="194">
        <f t="shared" si="10219"/>
        <v>100</v>
      </c>
      <c r="BQ410" s="147">
        <f t="shared" ref="BQ410" si="10265">IF(OR($H410=0,BP410=0),0,BP410/$H410)</f>
        <v>1</v>
      </c>
      <c r="BR410" s="194">
        <f t="shared" si="10221"/>
        <v>100</v>
      </c>
      <c r="BS410" s="147">
        <f t="shared" ref="BS410" si="10266">IF(OR($H410=0,BR410=0),0,BR410/$H410)</f>
        <v>1</v>
      </c>
      <c r="BT410" s="194">
        <f t="shared" si="10223"/>
        <v>100</v>
      </c>
      <c r="BU410" s="147">
        <f t="shared" si="10224"/>
        <v>1</v>
      </c>
      <c r="BV410" s="194">
        <f t="shared" si="10225"/>
        <v>100</v>
      </c>
      <c r="BW410" s="147">
        <f t="shared" si="10226"/>
        <v>1</v>
      </c>
      <c r="BX410" s="194">
        <f t="shared" si="10227"/>
        <v>100</v>
      </c>
      <c r="BY410" s="147">
        <f t="shared" si="10228"/>
        <v>1</v>
      </c>
      <c r="BZ410" s="194">
        <f t="shared" si="10229"/>
        <v>100</v>
      </c>
      <c r="CA410" s="147">
        <f t="shared" si="10230"/>
        <v>1</v>
      </c>
      <c r="CB410" s="194">
        <f t="shared" si="10231"/>
        <v>100</v>
      </c>
      <c r="CC410" s="147">
        <f t="shared" si="10232"/>
        <v>1</v>
      </c>
      <c r="CD410" s="194">
        <f t="shared" si="10233"/>
        <v>100</v>
      </c>
      <c r="CE410" s="147">
        <f t="shared" si="10234"/>
        <v>1</v>
      </c>
      <c r="CF410" s="194">
        <f t="shared" si="10235"/>
        <v>100</v>
      </c>
      <c r="CG410" s="147">
        <f t="shared" si="10236"/>
        <v>1</v>
      </c>
      <c r="CH410" s="194">
        <f t="shared" si="10237"/>
        <v>100</v>
      </c>
      <c r="CI410" s="147">
        <f t="shared" si="10238"/>
        <v>1</v>
      </c>
      <c r="CJ410" s="194">
        <f t="shared" si="10239"/>
        <v>100</v>
      </c>
      <c r="CK410" s="147">
        <f t="shared" si="10240"/>
        <v>1</v>
      </c>
      <c r="CL410" s="194">
        <f t="shared" si="10241"/>
        <v>100</v>
      </c>
      <c r="CM410" s="147">
        <f t="shared" si="10242"/>
        <v>1</v>
      </c>
    </row>
    <row r="411" spans="1:91" s="142" customFormat="1" ht="14.1" customHeight="1">
      <c r="A411" s="74">
        <f t="shared" si="9828"/>
        <v>549</v>
      </c>
      <c r="B411" s="173" t="s">
        <v>51</v>
      </c>
      <c r="C411" s="174"/>
      <c r="D411" s="140">
        <v>28</v>
      </c>
      <c r="E411" s="140">
        <v>28</v>
      </c>
      <c r="F411" s="175">
        <v>45287</v>
      </c>
      <c r="G411" s="175">
        <v>45314</v>
      </c>
      <c r="H411" s="144">
        <v>100</v>
      </c>
      <c r="I411" s="144">
        <v>100</v>
      </c>
      <c r="J411" s="145" t="s">
        <v>32</v>
      </c>
      <c r="K411" s="141">
        <f t="shared" si="10168"/>
        <v>100</v>
      </c>
      <c r="L411" s="55">
        <f t="shared" si="10169"/>
        <v>0.125</v>
      </c>
      <c r="M411" s="147">
        <f t="shared" si="10170"/>
        <v>1</v>
      </c>
      <c r="N411" s="148">
        <f t="shared" si="10171"/>
        <v>1</v>
      </c>
      <c r="O411" s="149">
        <f t="shared" si="8959"/>
        <v>0</v>
      </c>
      <c r="P411" s="150"/>
      <c r="T411" s="194">
        <f t="shared" si="10172"/>
        <v>0</v>
      </c>
      <c r="U411" s="147">
        <f t="shared" si="10173"/>
        <v>0</v>
      </c>
      <c r="V411" s="194">
        <f t="shared" si="10174"/>
        <v>0</v>
      </c>
      <c r="W411" s="147">
        <f t="shared" si="10173"/>
        <v>0</v>
      </c>
      <c r="X411" s="194">
        <f t="shared" si="10175"/>
        <v>0</v>
      </c>
      <c r="Y411" s="147">
        <f t="shared" ref="Y411" si="10267">IF(OR($H411=0,X411=0),0,X411/$H411)</f>
        <v>0</v>
      </c>
      <c r="Z411" s="194">
        <f t="shared" si="10177"/>
        <v>0</v>
      </c>
      <c r="AA411" s="147">
        <f t="shared" ref="AA411" si="10268">IF(OR($H411=0,Z411=0),0,Z411/$H411)</f>
        <v>0</v>
      </c>
      <c r="AB411" s="194">
        <f t="shared" si="10179"/>
        <v>0</v>
      </c>
      <c r="AC411" s="147">
        <f t="shared" ref="AC411" si="10269">IF(OR($H411=0,AB411=0),0,AB411/$H411)</f>
        <v>0</v>
      </c>
      <c r="AD411" s="194">
        <f t="shared" si="10181"/>
        <v>0</v>
      </c>
      <c r="AE411" s="147">
        <f t="shared" ref="AE411" si="10270">IF(OR($H411=0,AD411=0),0,AD411/$H411)</f>
        <v>0</v>
      </c>
      <c r="AF411" s="194">
        <f t="shared" si="10183"/>
        <v>0</v>
      </c>
      <c r="AG411" s="147">
        <f t="shared" ref="AG411" si="10271">IF(OR($H411=0,AF411=0),0,AF411/$H411)</f>
        <v>0</v>
      </c>
      <c r="AH411" s="194">
        <f t="shared" si="10185"/>
        <v>0</v>
      </c>
      <c r="AI411" s="147">
        <f t="shared" ref="AI411" si="10272">IF(OR($H411=0,AH411=0),0,AH411/$H411)</f>
        <v>0</v>
      </c>
      <c r="AJ411" s="194">
        <f t="shared" si="10187"/>
        <v>0</v>
      </c>
      <c r="AK411" s="147">
        <f t="shared" ref="AK411" si="10273">IF(OR($H411=0,AJ411=0),0,AJ411/$H411)</f>
        <v>0</v>
      </c>
      <c r="AL411" s="194">
        <f t="shared" si="10189"/>
        <v>0</v>
      </c>
      <c r="AM411" s="147">
        <f t="shared" ref="AM411" si="10274">IF(OR($H411=0,AL411=0),0,AL411/$H411)</f>
        <v>0</v>
      </c>
      <c r="AN411" s="194">
        <f t="shared" si="10191"/>
        <v>7.1428571428571423</v>
      </c>
      <c r="AO411" s="147">
        <f t="shared" ref="AO411" si="10275">IF(OR($H411=0,AN411=0),0,AN411/$H411)</f>
        <v>7.1428571428571425E-2</v>
      </c>
      <c r="AP411" s="194">
        <f t="shared" si="10193"/>
        <v>32.142857142857146</v>
      </c>
      <c r="AQ411" s="147">
        <f t="shared" ref="AQ411" si="10276">IF(OR($H411=0,AP411=0),0,AP411/$H411)</f>
        <v>0.32142857142857145</v>
      </c>
      <c r="AR411" s="194">
        <f t="shared" si="10195"/>
        <v>57.142857142857139</v>
      </c>
      <c r="AS411" s="147">
        <f t="shared" ref="AS411" si="10277">IF(OR($H411=0,AR411=0),0,AR411/$H411)</f>
        <v>0.5714285714285714</v>
      </c>
      <c r="AT411" s="194">
        <f t="shared" si="10197"/>
        <v>82.142857142857153</v>
      </c>
      <c r="AU411" s="147">
        <f t="shared" ref="AU411" si="10278">IF(OR($H411=0,AT411=0),0,AT411/$H411)</f>
        <v>0.82142857142857151</v>
      </c>
      <c r="AV411" s="194">
        <f t="shared" si="10199"/>
        <v>100</v>
      </c>
      <c r="AW411" s="147">
        <f t="shared" ref="AW411" si="10279">IF(OR($H411=0,AV411=0),0,AV411/$H411)</f>
        <v>1</v>
      </c>
      <c r="AX411" s="194">
        <f t="shared" si="10201"/>
        <v>100</v>
      </c>
      <c r="AY411" s="147">
        <f t="shared" ref="AY411" si="10280">IF(OR($H411=0,AX411=0),0,AX411/$H411)</f>
        <v>1</v>
      </c>
      <c r="AZ411" s="194">
        <f t="shared" si="10203"/>
        <v>100</v>
      </c>
      <c r="BA411" s="147">
        <f t="shared" ref="BA411" si="10281">IF(OR($H411=0,AZ411=0),0,AZ411/$H411)</f>
        <v>1</v>
      </c>
      <c r="BB411" s="194">
        <f t="shared" si="10205"/>
        <v>100</v>
      </c>
      <c r="BC411" s="147">
        <f t="shared" ref="BC411" si="10282">IF(OR($H411=0,BB411=0),0,BB411/$H411)</f>
        <v>1</v>
      </c>
      <c r="BD411" s="194">
        <f t="shared" si="10207"/>
        <v>100</v>
      </c>
      <c r="BE411" s="147">
        <f t="shared" ref="BE411" si="10283">IF(OR($H411=0,BD411=0),0,BD411/$H411)</f>
        <v>1</v>
      </c>
      <c r="BF411" s="194">
        <f t="shared" si="10209"/>
        <v>100</v>
      </c>
      <c r="BG411" s="147">
        <f t="shared" ref="BG411" si="10284">IF(OR($H411=0,BF411=0),0,BF411/$H411)</f>
        <v>1</v>
      </c>
      <c r="BH411" s="194">
        <f t="shared" si="10211"/>
        <v>100</v>
      </c>
      <c r="BI411" s="147">
        <f t="shared" ref="BI411" si="10285">IF(OR($H411=0,BH411=0),0,BH411/$H411)</f>
        <v>1</v>
      </c>
      <c r="BJ411" s="194">
        <f t="shared" si="10213"/>
        <v>100</v>
      </c>
      <c r="BK411" s="147">
        <f t="shared" ref="BK411" si="10286">IF(OR($H411=0,BJ411=0),0,BJ411/$H411)</f>
        <v>1</v>
      </c>
      <c r="BL411" s="194">
        <f t="shared" si="10215"/>
        <v>100</v>
      </c>
      <c r="BM411" s="147">
        <f t="shared" ref="BM411" si="10287">IF(OR($H411=0,BL411=0),0,BL411/$H411)</f>
        <v>1</v>
      </c>
      <c r="BN411" s="194">
        <f t="shared" si="10217"/>
        <v>100</v>
      </c>
      <c r="BO411" s="147">
        <f t="shared" ref="BO411" si="10288">IF(OR($H411=0,BN411=0),0,BN411/$H411)</f>
        <v>1</v>
      </c>
      <c r="BP411" s="194">
        <f t="shared" si="10219"/>
        <v>100</v>
      </c>
      <c r="BQ411" s="147">
        <f t="shared" ref="BQ411" si="10289">IF(OR($H411=0,BP411=0),0,BP411/$H411)</f>
        <v>1</v>
      </c>
      <c r="BR411" s="194">
        <f t="shared" si="10221"/>
        <v>100</v>
      </c>
      <c r="BS411" s="147">
        <f t="shared" ref="BS411" si="10290">IF(OR($H411=0,BR411=0),0,BR411/$H411)</f>
        <v>1</v>
      </c>
      <c r="BT411" s="194">
        <f t="shared" si="10223"/>
        <v>100</v>
      </c>
      <c r="BU411" s="147">
        <f t="shared" si="10224"/>
        <v>1</v>
      </c>
      <c r="BV411" s="194">
        <f t="shared" si="10225"/>
        <v>100</v>
      </c>
      <c r="BW411" s="147">
        <f t="shared" si="10226"/>
        <v>1</v>
      </c>
      <c r="BX411" s="194">
        <f t="shared" si="10227"/>
        <v>100</v>
      </c>
      <c r="BY411" s="147">
        <f t="shared" si="10228"/>
        <v>1</v>
      </c>
      <c r="BZ411" s="194">
        <f t="shared" si="10229"/>
        <v>100</v>
      </c>
      <c r="CA411" s="147">
        <f t="shared" si="10230"/>
        <v>1</v>
      </c>
      <c r="CB411" s="194">
        <f t="shared" si="10231"/>
        <v>100</v>
      </c>
      <c r="CC411" s="147">
        <f t="shared" si="10232"/>
        <v>1</v>
      </c>
      <c r="CD411" s="194">
        <f t="shared" si="10233"/>
        <v>100</v>
      </c>
      <c r="CE411" s="147">
        <f t="shared" si="10234"/>
        <v>1</v>
      </c>
      <c r="CF411" s="194">
        <f t="shared" si="10235"/>
        <v>100</v>
      </c>
      <c r="CG411" s="147">
        <f t="shared" si="10236"/>
        <v>1</v>
      </c>
      <c r="CH411" s="194">
        <f t="shared" si="10237"/>
        <v>100</v>
      </c>
      <c r="CI411" s="147">
        <f t="shared" si="10238"/>
        <v>1</v>
      </c>
      <c r="CJ411" s="194">
        <f t="shared" si="10239"/>
        <v>100</v>
      </c>
      <c r="CK411" s="147">
        <f t="shared" si="10240"/>
        <v>1</v>
      </c>
      <c r="CL411" s="194">
        <f t="shared" si="10241"/>
        <v>100</v>
      </c>
      <c r="CM411" s="147">
        <f t="shared" si="10242"/>
        <v>1</v>
      </c>
    </row>
    <row r="412" spans="1:91" s="142" customFormat="1" ht="14.1" customHeight="1">
      <c r="A412" s="74">
        <f t="shared" si="9828"/>
        <v>550</v>
      </c>
      <c r="B412" s="173" t="s">
        <v>53</v>
      </c>
      <c r="C412" s="174"/>
      <c r="D412" s="140">
        <v>28</v>
      </c>
      <c r="E412" s="140">
        <v>28</v>
      </c>
      <c r="F412" s="175">
        <v>45290</v>
      </c>
      <c r="G412" s="175">
        <v>45317</v>
      </c>
      <c r="H412" s="144">
        <v>100</v>
      </c>
      <c r="I412" s="144">
        <v>100</v>
      </c>
      <c r="J412" s="145" t="s">
        <v>32</v>
      </c>
      <c r="K412" s="141">
        <f t="shared" si="10168"/>
        <v>100</v>
      </c>
      <c r="L412" s="55">
        <f t="shared" si="10169"/>
        <v>0.125</v>
      </c>
      <c r="M412" s="147">
        <f t="shared" si="10170"/>
        <v>1</v>
      </c>
      <c r="N412" s="148">
        <f t="shared" si="10171"/>
        <v>1</v>
      </c>
      <c r="O412" s="149">
        <f t="shared" si="8959"/>
        <v>0</v>
      </c>
      <c r="P412" s="150"/>
      <c r="T412" s="194">
        <f t="shared" si="10172"/>
        <v>0</v>
      </c>
      <c r="U412" s="147">
        <f t="shared" si="10173"/>
        <v>0</v>
      </c>
      <c r="V412" s="194">
        <f t="shared" si="10174"/>
        <v>0</v>
      </c>
      <c r="W412" s="147">
        <f t="shared" si="10173"/>
        <v>0</v>
      </c>
      <c r="X412" s="194">
        <f t="shared" si="10175"/>
        <v>0</v>
      </c>
      <c r="Y412" s="147">
        <f t="shared" ref="Y412" si="10291">IF(OR($H412=0,X412=0),0,X412/$H412)</f>
        <v>0</v>
      </c>
      <c r="Z412" s="194">
        <f t="shared" si="10177"/>
        <v>0</v>
      </c>
      <c r="AA412" s="147">
        <f t="shared" ref="AA412" si="10292">IF(OR($H412=0,Z412=0),0,Z412/$H412)</f>
        <v>0</v>
      </c>
      <c r="AB412" s="194">
        <f t="shared" si="10179"/>
        <v>0</v>
      </c>
      <c r="AC412" s="147">
        <f t="shared" ref="AC412" si="10293">IF(OR($H412=0,AB412=0),0,AB412/$H412)</f>
        <v>0</v>
      </c>
      <c r="AD412" s="194">
        <f t="shared" si="10181"/>
        <v>0</v>
      </c>
      <c r="AE412" s="147">
        <f t="shared" ref="AE412" si="10294">IF(OR($H412=0,AD412=0),0,AD412/$H412)</f>
        <v>0</v>
      </c>
      <c r="AF412" s="194">
        <f t="shared" si="10183"/>
        <v>0</v>
      </c>
      <c r="AG412" s="147">
        <f t="shared" ref="AG412" si="10295">IF(OR($H412=0,AF412=0),0,AF412/$H412)</f>
        <v>0</v>
      </c>
      <c r="AH412" s="194">
        <f t="shared" si="10185"/>
        <v>0</v>
      </c>
      <c r="AI412" s="147">
        <f t="shared" ref="AI412" si="10296">IF(OR($H412=0,AH412=0),0,AH412/$H412)</f>
        <v>0</v>
      </c>
      <c r="AJ412" s="194">
        <f t="shared" si="10187"/>
        <v>0</v>
      </c>
      <c r="AK412" s="147">
        <f t="shared" ref="AK412" si="10297">IF(OR($H412=0,AJ412=0),0,AJ412/$H412)</f>
        <v>0</v>
      </c>
      <c r="AL412" s="194">
        <f t="shared" si="10189"/>
        <v>0</v>
      </c>
      <c r="AM412" s="147">
        <f t="shared" ref="AM412" si="10298">IF(OR($H412=0,AL412=0),0,AL412/$H412)</f>
        <v>0</v>
      </c>
      <c r="AN412" s="194">
        <f t="shared" si="10191"/>
        <v>0</v>
      </c>
      <c r="AO412" s="147">
        <f t="shared" ref="AO412" si="10299">IF(OR($H412=0,AN412=0),0,AN412/$H412)</f>
        <v>0</v>
      </c>
      <c r="AP412" s="194">
        <f t="shared" si="10193"/>
        <v>21.428571428571427</v>
      </c>
      <c r="AQ412" s="147">
        <f t="shared" ref="AQ412" si="10300">IF(OR($H412=0,AP412=0),0,AP412/$H412)</f>
        <v>0.21428571428571427</v>
      </c>
      <c r="AR412" s="194">
        <f t="shared" si="10195"/>
        <v>46.428571428571431</v>
      </c>
      <c r="AS412" s="147">
        <f t="shared" ref="AS412" si="10301">IF(OR($H412=0,AR412=0),0,AR412/$H412)</f>
        <v>0.4642857142857143</v>
      </c>
      <c r="AT412" s="194">
        <f t="shared" si="10197"/>
        <v>71.428571428571431</v>
      </c>
      <c r="AU412" s="147">
        <f t="shared" ref="AU412" si="10302">IF(OR($H412=0,AT412=0),0,AT412/$H412)</f>
        <v>0.7142857142857143</v>
      </c>
      <c r="AV412" s="194">
        <f t="shared" si="10199"/>
        <v>96.428571428571416</v>
      </c>
      <c r="AW412" s="147">
        <f t="shared" ref="AW412" si="10303">IF(OR($H412=0,AV412=0),0,AV412/$H412)</f>
        <v>0.96428571428571419</v>
      </c>
      <c r="AX412" s="194">
        <f t="shared" si="10201"/>
        <v>100</v>
      </c>
      <c r="AY412" s="147">
        <f t="shared" ref="AY412" si="10304">IF(OR($H412=0,AX412=0),0,AX412/$H412)</f>
        <v>1</v>
      </c>
      <c r="AZ412" s="194">
        <f t="shared" si="10203"/>
        <v>100</v>
      </c>
      <c r="BA412" s="147">
        <f t="shared" ref="BA412" si="10305">IF(OR($H412=0,AZ412=0),0,AZ412/$H412)</f>
        <v>1</v>
      </c>
      <c r="BB412" s="194">
        <f t="shared" si="10205"/>
        <v>100</v>
      </c>
      <c r="BC412" s="147">
        <f t="shared" ref="BC412" si="10306">IF(OR($H412=0,BB412=0),0,BB412/$H412)</f>
        <v>1</v>
      </c>
      <c r="BD412" s="194">
        <f t="shared" si="10207"/>
        <v>100</v>
      </c>
      <c r="BE412" s="147">
        <f t="shared" ref="BE412" si="10307">IF(OR($H412=0,BD412=0),0,BD412/$H412)</f>
        <v>1</v>
      </c>
      <c r="BF412" s="194">
        <f t="shared" si="10209"/>
        <v>100</v>
      </c>
      <c r="BG412" s="147">
        <f t="shared" ref="BG412" si="10308">IF(OR($H412=0,BF412=0),0,BF412/$H412)</f>
        <v>1</v>
      </c>
      <c r="BH412" s="194">
        <f t="shared" si="10211"/>
        <v>100</v>
      </c>
      <c r="BI412" s="147">
        <f t="shared" ref="BI412" si="10309">IF(OR($H412=0,BH412=0),0,BH412/$H412)</f>
        <v>1</v>
      </c>
      <c r="BJ412" s="194">
        <f t="shared" si="10213"/>
        <v>100</v>
      </c>
      <c r="BK412" s="147">
        <f t="shared" ref="BK412" si="10310">IF(OR($H412=0,BJ412=0),0,BJ412/$H412)</f>
        <v>1</v>
      </c>
      <c r="BL412" s="194">
        <f t="shared" si="10215"/>
        <v>100</v>
      </c>
      <c r="BM412" s="147">
        <f t="shared" ref="BM412" si="10311">IF(OR($H412=0,BL412=0),0,BL412/$H412)</f>
        <v>1</v>
      </c>
      <c r="BN412" s="194">
        <f t="shared" si="10217"/>
        <v>100</v>
      </c>
      <c r="BO412" s="147">
        <f t="shared" ref="BO412" si="10312">IF(OR($H412=0,BN412=0),0,BN412/$H412)</f>
        <v>1</v>
      </c>
      <c r="BP412" s="194">
        <f t="shared" si="10219"/>
        <v>100</v>
      </c>
      <c r="BQ412" s="147">
        <f t="shared" ref="BQ412" si="10313">IF(OR($H412=0,BP412=0),0,BP412/$H412)</f>
        <v>1</v>
      </c>
      <c r="BR412" s="194">
        <f t="shared" si="10221"/>
        <v>100</v>
      </c>
      <c r="BS412" s="147">
        <f t="shared" ref="BS412" si="10314">IF(OR($H412=0,BR412=0),0,BR412/$H412)</f>
        <v>1</v>
      </c>
      <c r="BT412" s="194">
        <f t="shared" si="10223"/>
        <v>100</v>
      </c>
      <c r="BU412" s="147">
        <f t="shared" si="10224"/>
        <v>1</v>
      </c>
      <c r="BV412" s="194">
        <f t="shared" si="10225"/>
        <v>100</v>
      </c>
      <c r="BW412" s="147">
        <f t="shared" si="10226"/>
        <v>1</v>
      </c>
      <c r="BX412" s="194">
        <f t="shared" si="10227"/>
        <v>100</v>
      </c>
      <c r="BY412" s="147">
        <f t="shared" si="10228"/>
        <v>1</v>
      </c>
      <c r="BZ412" s="194">
        <f t="shared" si="10229"/>
        <v>100</v>
      </c>
      <c r="CA412" s="147">
        <f t="shared" si="10230"/>
        <v>1</v>
      </c>
      <c r="CB412" s="194">
        <f t="shared" si="10231"/>
        <v>100</v>
      </c>
      <c r="CC412" s="147">
        <f t="shared" si="10232"/>
        <v>1</v>
      </c>
      <c r="CD412" s="194">
        <f t="shared" si="10233"/>
        <v>100</v>
      </c>
      <c r="CE412" s="147">
        <f t="shared" si="10234"/>
        <v>1</v>
      </c>
      <c r="CF412" s="194">
        <f t="shared" si="10235"/>
        <v>100</v>
      </c>
      <c r="CG412" s="147">
        <f t="shared" si="10236"/>
        <v>1</v>
      </c>
      <c r="CH412" s="194">
        <f t="shared" si="10237"/>
        <v>100</v>
      </c>
      <c r="CI412" s="147">
        <f t="shared" si="10238"/>
        <v>1</v>
      </c>
      <c r="CJ412" s="194">
        <f t="shared" si="10239"/>
        <v>100</v>
      </c>
      <c r="CK412" s="147">
        <f t="shared" si="10240"/>
        <v>1</v>
      </c>
      <c r="CL412" s="194">
        <f t="shared" si="10241"/>
        <v>100</v>
      </c>
      <c r="CM412" s="147">
        <f t="shared" si="10242"/>
        <v>1</v>
      </c>
    </row>
    <row r="413" spans="1:91" s="142" customFormat="1" ht="14.1" customHeight="1">
      <c r="A413" s="74">
        <f t="shared" si="9828"/>
        <v>551</v>
      </c>
      <c r="B413" s="173" t="s">
        <v>54</v>
      </c>
      <c r="C413" s="174"/>
      <c r="D413" s="140">
        <v>28</v>
      </c>
      <c r="E413" s="140">
        <v>28</v>
      </c>
      <c r="F413" s="175">
        <v>45294</v>
      </c>
      <c r="G413" s="175">
        <v>45321</v>
      </c>
      <c r="H413" s="144">
        <v>100</v>
      </c>
      <c r="I413" s="144">
        <v>100</v>
      </c>
      <c r="J413" s="145" t="s">
        <v>32</v>
      </c>
      <c r="K413" s="141">
        <f t="shared" si="10168"/>
        <v>100</v>
      </c>
      <c r="L413" s="55">
        <f t="shared" si="10169"/>
        <v>0.125</v>
      </c>
      <c r="M413" s="147">
        <f t="shared" si="10170"/>
        <v>1</v>
      </c>
      <c r="N413" s="148">
        <f t="shared" si="10171"/>
        <v>1</v>
      </c>
      <c r="O413" s="149">
        <f t="shared" si="8959"/>
        <v>0</v>
      </c>
      <c r="P413" s="150"/>
      <c r="T413" s="194">
        <f t="shared" si="10172"/>
        <v>0</v>
      </c>
      <c r="U413" s="147">
        <f t="shared" si="10173"/>
        <v>0</v>
      </c>
      <c r="V413" s="194">
        <f t="shared" si="10174"/>
        <v>0</v>
      </c>
      <c r="W413" s="147">
        <f t="shared" si="10173"/>
        <v>0</v>
      </c>
      <c r="X413" s="194">
        <f t="shared" si="10175"/>
        <v>0</v>
      </c>
      <c r="Y413" s="147">
        <f t="shared" ref="Y413" si="10315">IF(OR($H413=0,X413=0),0,X413/$H413)</f>
        <v>0</v>
      </c>
      <c r="Z413" s="194">
        <f t="shared" si="10177"/>
        <v>0</v>
      </c>
      <c r="AA413" s="147">
        <f t="shared" ref="AA413" si="10316">IF(OR($H413=0,Z413=0),0,Z413/$H413)</f>
        <v>0</v>
      </c>
      <c r="AB413" s="194">
        <f t="shared" si="10179"/>
        <v>0</v>
      </c>
      <c r="AC413" s="147">
        <f t="shared" ref="AC413" si="10317">IF(OR($H413=0,AB413=0),0,AB413/$H413)</f>
        <v>0</v>
      </c>
      <c r="AD413" s="194">
        <f t="shared" si="10181"/>
        <v>0</v>
      </c>
      <c r="AE413" s="147">
        <f t="shared" ref="AE413" si="10318">IF(OR($H413=0,AD413=0),0,AD413/$H413)</f>
        <v>0</v>
      </c>
      <c r="AF413" s="194">
        <f t="shared" si="10183"/>
        <v>0</v>
      </c>
      <c r="AG413" s="147">
        <f t="shared" ref="AG413" si="10319">IF(OR($H413=0,AF413=0),0,AF413/$H413)</f>
        <v>0</v>
      </c>
      <c r="AH413" s="194">
        <f t="shared" si="10185"/>
        <v>0</v>
      </c>
      <c r="AI413" s="147">
        <f t="shared" ref="AI413" si="10320">IF(OR($H413=0,AH413=0),0,AH413/$H413)</f>
        <v>0</v>
      </c>
      <c r="AJ413" s="194">
        <f t="shared" si="10187"/>
        <v>0</v>
      </c>
      <c r="AK413" s="147">
        <f t="shared" ref="AK413" si="10321">IF(OR($H413=0,AJ413=0),0,AJ413/$H413)</f>
        <v>0</v>
      </c>
      <c r="AL413" s="194">
        <f t="shared" si="10189"/>
        <v>0</v>
      </c>
      <c r="AM413" s="147">
        <f t="shared" ref="AM413" si="10322">IF(OR($H413=0,AL413=0),0,AL413/$H413)</f>
        <v>0</v>
      </c>
      <c r="AN413" s="194">
        <f t="shared" si="10191"/>
        <v>0</v>
      </c>
      <c r="AO413" s="147">
        <f t="shared" ref="AO413" si="10323">IF(OR($H413=0,AN413=0),0,AN413/$H413)</f>
        <v>0</v>
      </c>
      <c r="AP413" s="194">
        <f t="shared" si="10193"/>
        <v>7.1428571428571423</v>
      </c>
      <c r="AQ413" s="147">
        <f t="shared" ref="AQ413" si="10324">IF(OR($H413=0,AP413=0),0,AP413/$H413)</f>
        <v>7.1428571428571425E-2</v>
      </c>
      <c r="AR413" s="194">
        <f t="shared" si="10195"/>
        <v>32.142857142857146</v>
      </c>
      <c r="AS413" s="147">
        <f t="shared" ref="AS413" si="10325">IF(OR($H413=0,AR413=0),0,AR413/$H413)</f>
        <v>0.32142857142857145</v>
      </c>
      <c r="AT413" s="194">
        <f t="shared" si="10197"/>
        <v>57.142857142857139</v>
      </c>
      <c r="AU413" s="147">
        <f t="shared" ref="AU413" si="10326">IF(OR($H413=0,AT413=0),0,AT413/$H413)</f>
        <v>0.5714285714285714</v>
      </c>
      <c r="AV413" s="194">
        <f t="shared" si="10199"/>
        <v>82.142857142857153</v>
      </c>
      <c r="AW413" s="147">
        <f t="shared" ref="AW413" si="10327">IF(OR($H413=0,AV413=0),0,AV413/$H413)</f>
        <v>0.82142857142857151</v>
      </c>
      <c r="AX413" s="194">
        <f t="shared" si="10201"/>
        <v>100</v>
      </c>
      <c r="AY413" s="147">
        <f t="shared" ref="AY413" si="10328">IF(OR($H413=0,AX413=0),0,AX413/$H413)</f>
        <v>1</v>
      </c>
      <c r="AZ413" s="194">
        <f t="shared" si="10203"/>
        <v>100</v>
      </c>
      <c r="BA413" s="147">
        <f t="shared" ref="BA413" si="10329">IF(OR($H413=0,AZ413=0),0,AZ413/$H413)</f>
        <v>1</v>
      </c>
      <c r="BB413" s="194">
        <f t="shared" si="10205"/>
        <v>100</v>
      </c>
      <c r="BC413" s="147">
        <f t="shared" ref="BC413" si="10330">IF(OR($H413=0,BB413=0),0,BB413/$H413)</f>
        <v>1</v>
      </c>
      <c r="BD413" s="194">
        <f t="shared" si="10207"/>
        <v>100</v>
      </c>
      <c r="BE413" s="147">
        <f t="shared" ref="BE413" si="10331">IF(OR($H413=0,BD413=0),0,BD413/$H413)</f>
        <v>1</v>
      </c>
      <c r="BF413" s="194">
        <f t="shared" si="10209"/>
        <v>100</v>
      </c>
      <c r="BG413" s="147">
        <f t="shared" ref="BG413" si="10332">IF(OR($H413=0,BF413=0),0,BF413/$H413)</f>
        <v>1</v>
      </c>
      <c r="BH413" s="194">
        <f t="shared" si="10211"/>
        <v>100</v>
      </c>
      <c r="BI413" s="147">
        <f t="shared" ref="BI413" si="10333">IF(OR($H413=0,BH413=0),0,BH413/$H413)</f>
        <v>1</v>
      </c>
      <c r="BJ413" s="194">
        <f t="shared" si="10213"/>
        <v>100</v>
      </c>
      <c r="BK413" s="147">
        <f t="shared" ref="BK413" si="10334">IF(OR($H413=0,BJ413=0),0,BJ413/$H413)</f>
        <v>1</v>
      </c>
      <c r="BL413" s="194">
        <f t="shared" si="10215"/>
        <v>100</v>
      </c>
      <c r="BM413" s="147">
        <f t="shared" ref="BM413" si="10335">IF(OR($H413=0,BL413=0),0,BL413/$H413)</f>
        <v>1</v>
      </c>
      <c r="BN413" s="194">
        <f t="shared" si="10217"/>
        <v>100</v>
      </c>
      <c r="BO413" s="147">
        <f t="shared" ref="BO413" si="10336">IF(OR($H413=0,BN413=0),0,BN413/$H413)</f>
        <v>1</v>
      </c>
      <c r="BP413" s="194">
        <f t="shared" si="10219"/>
        <v>100</v>
      </c>
      <c r="BQ413" s="147">
        <f t="shared" ref="BQ413" si="10337">IF(OR($H413=0,BP413=0),0,BP413/$H413)</f>
        <v>1</v>
      </c>
      <c r="BR413" s="194">
        <f t="shared" si="10221"/>
        <v>100</v>
      </c>
      <c r="BS413" s="147">
        <f t="shared" ref="BS413" si="10338">IF(OR($H413=0,BR413=0),0,BR413/$H413)</f>
        <v>1</v>
      </c>
      <c r="BT413" s="194">
        <f t="shared" si="10223"/>
        <v>100</v>
      </c>
      <c r="BU413" s="147">
        <f t="shared" si="10224"/>
        <v>1</v>
      </c>
      <c r="BV413" s="194">
        <f t="shared" si="10225"/>
        <v>100</v>
      </c>
      <c r="BW413" s="147">
        <f t="shared" si="10226"/>
        <v>1</v>
      </c>
      <c r="BX413" s="194">
        <f t="shared" si="10227"/>
        <v>100</v>
      </c>
      <c r="BY413" s="147">
        <f t="shared" si="10228"/>
        <v>1</v>
      </c>
      <c r="BZ413" s="194">
        <f t="shared" si="10229"/>
        <v>100</v>
      </c>
      <c r="CA413" s="147">
        <f t="shared" si="10230"/>
        <v>1</v>
      </c>
      <c r="CB413" s="194">
        <f t="shared" si="10231"/>
        <v>100</v>
      </c>
      <c r="CC413" s="147">
        <f t="shared" si="10232"/>
        <v>1</v>
      </c>
      <c r="CD413" s="194">
        <f t="shared" si="10233"/>
        <v>100</v>
      </c>
      <c r="CE413" s="147">
        <f t="shared" si="10234"/>
        <v>1</v>
      </c>
      <c r="CF413" s="194">
        <f t="shared" si="10235"/>
        <v>100</v>
      </c>
      <c r="CG413" s="147">
        <f t="shared" si="10236"/>
        <v>1</v>
      </c>
      <c r="CH413" s="194">
        <f t="shared" si="10237"/>
        <v>100</v>
      </c>
      <c r="CI413" s="147">
        <f t="shared" si="10238"/>
        <v>1</v>
      </c>
      <c r="CJ413" s="194">
        <f t="shared" si="10239"/>
        <v>100</v>
      </c>
      <c r="CK413" s="147">
        <f t="shared" si="10240"/>
        <v>1</v>
      </c>
      <c r="CL413" s="194">
        <f t="shared" si="10241"/>
        <v>100</v>
      </c>
      <c r="CM413" s="147">
        <f t="shared" si="10242"/>
        <v>1</v>
      </c>
    </row>
    <row r="414" spans="1:91" s="142" customFormat="1" ht="14.1" customHeight="1">
      <c r="A414" s="74">
        <f t="shared" si="9828"/>
        <v>552</v>
      </c>
      <c r="B414" s="173" t="s">
        <v>55</v>
      </c>
      <c r="C414" s="174"/>
      <c r="D414" s="140">
        <v>28</v>
      </c>
      <c r="E414" s="140">
        <v>28</v>
      </c>
      <c r="F414" s="175">
        <v>45296</v>
      </c>
      <c r="G414" s="175">
        <v>45323</v>
      </c>
      <c r="H414" s="144">
        <v>100</v>
      </c>
      <c r="I414" s="144">
        <v>100</v>
      </c>
      <c r="J414" s="145" t="s">
        <v>32</v>
      </c>
      <c r="K414" s="141">
        <f t="shared" si="10168"/>
        <v>100</v>
      </c>
      <c r="L414" s="55">
        <f t="shared" si="10169"/>
        <v>0.125</v>
      </c>
      <c r="M414" s="147">
        <f t="shared" si="10170"/>
        <v>1</v>
      </c>
      <c r="N414" s="148">
        <f t="shared" si="10171"/>
        <v>1</v>
      </c>
      <c r="O414" s="149">
        <f t="shared" si="8959"/>
        <v>0</v>
      </c>
      <c r="P414" s="150"/>
      <c r="T414" s="194">
        <f t="shared" si="10172"/>
        <v>0</v>
      </c>
      <c r="U414" s="147">
        <f t="shared" si="10173"/>
        <v>0</v>
      </c>
      <c r="V414" s="194">
        <f t="shared" si="10174"/>
        <v>0</v>
      </c>
      <c r="W414" s="147">
        <f t="shared" si="10173"/>
        <v>0</v>
      </c>
      <c r="X414" s="194">
        <f t="shared" si="10175"/>
        <v>0</v>
      </c>
      <c r="Y414" s="147">
        <f t="shared" ref="Y414" si="10339">IF(OR($H414=0,X414=0),0,X414/$H414)</f>
        <v>0</v>
      </c>
      <c r="Z414" s="194">
        <f t="shared" si="10177"/>
        <v>0</v>
      </c>
      <c r="AA414" s="147">
        <f t="shared" ref="AA414" si="10340">IF(OR($H414=0,Z414=0),0,Z414/$H414)</f>
        <v>0</v>
      </c>
      <c r="AB414" s="194">
        <f t="shared" si="10179"/>
        <v>0</v>
      </c>
      <c r="AC414" s="147">
        <f t="shared" ref="AC414" si="10341">IF(OR($H414=0,AB414=0),0,AB414/$H414)</f>
        <v>0</v>
      </c>
      <c r="AD414" s="194">
        <f t="shared" si="10181"/>
        <v>0</v>
      </c>
      <c r="AE414" s="147">
        <f t="shared" ref="AE414" si="10342">IF(OR($H414=0,AD414=0),0,AD414/$H414)</f>
        <v>0</v>
      </c>
      <c r="AF414" s="194">
        <f t="shared" si="10183"/>
        <v>0</v>
      </c>
      <c r="AG414" s="147">
        <f t="shared" ref="AG414" si="10343">IF(OR($H414=0,AF414=0),0,AF414/$H414)</f>
        <v>0</v>
      </c>
      <c r="AH414" s="194">
        <f t="shared" si="10185"/>
        <v>0</v>
      </c>
      <c r="AI414" s="147">
        <f t="shared" ref="AI414" si="10344">IF(OR($H414=0,AH414=0),0,AH414/$H414)</f>
        <v>0</v>
      </c>
      <c r="AJ414" s="194">
        <f t="shared" si="10187"/>
        <v>0</v>
      </c>
      <c r="AK414" s="147">
        <f t="shared" ref="AK414" si="10345">IF(OR($H414=0,AJ414=0),0,AJ414/$H414)</f>
        <v>0</v>
      </c>
      <c r="AL414" s="194">
        <f t="shared" si="10189"/>
        <v>0</v>
      </c>
      <c r="AM414" s="147">
        <f t="shared" ref="AM414" si="10346">IF(OR($H414=0,AL414=0),0,AL414/$H414)</f>
        <v>0</v>
      </c>
      <c r="AN414" s="194">
        <f t="shared" si="10191"/>
        <v>0</v>
      </c>
      <c r="AO414" s="147">
        <f t="shared" ref="AO414" si="10347">IF(OR($H414=0,AN414=0),0,AN414/$H414)</f>
        <v>0</v>
      </c>
      <c r="AP414" s="194">
        <f t="shared" si="10193"/>
        <v>0</v>
      </c>
      <c r="AQ414" s="147">
        <f t="shared" ref="AQ414" si="10348">IF(OR($H414=0,AP414=0),0,AP414/$H414)</f>
        <v>0</v>
      </c>
      <c r="AR414" s="194">
        <f t="shared" si="10195"/>
        <v>25</v>
      </c>
      <c r="AS414" s="147">
        <f t="shared" ref="AS414" si="10349">IF(OR($H414=0,AR414=0),0,AR414/$H414)</f>
        <v>0.25</v>
      </c>
      <c r="AT414" s="194">
        <f t="shared" si="10197"/>
        <v>50</v>
      </c>
      <c r="AU414" s="147">
        <f t="shared" ref="AU414" si="10350">IF(OR($H414=0,AT414=0),0,AT414/$H414)</f>
        <v>0.5</v>
      </c>
      <c r="AV414" s="194">
        <f t="shared" si="10199"/>
        <v>75</v>
      </c>
      <c r="AW414" s="147">
        <f t="shared" ref="AW414" si="10351">IF(OR($H414=0,AV414=0),0,AV414/$H414)</f>
        <v>0.75</v>
      </c>
      <c r="AX414" s="194">
        <f t="shared" si="10201"/>
        <v>100</v>
      </c>
      <c r="AY414" s="147">
        <f t="shared" ref="AY414" si="10352">IF(OR($H414=0,AX414=0),0,AX414/$H414)</f>
        <v>1</v>
      </c>
      <c r="AZ414" s="194">
        <f t="shared" si="10203"/>
        <v>100</v>
      </c>
      <c r="BA414" s="147">
        <f t="shared" ref="BA414" si="10353">IF(OR($H414=0,AZ414=0),0,AZ414/$H414)</f>
        <v>1</v>
      </c>
      <c r="BB414" s="194">
        <f t="shared" si="10205"/>
        <v>100</v>
      </c>
      <c r="BC414" s="147">
        <f t="shared" ref="BC414" si="10354">IF(OR($H414=0,BB414=0),0,BB414/$H414)</f>
        <v>1</v>
      </c>
      <c r="BD414" s="194">
        <f t="shared" si="10207"/>
        <v>100</v>
      </c>
      <c r="BE414" s="147">
        <f t="shared" ref="BE414" si="10355">IF(OR($H414=0,BD414=0),0,BD414/$H414)</f>
        <v>1</v>
      </c>
      <c r="BF414" s="194">
        <f t="shared" si="10209"/>
        <v>100</v>
      </c>
      <c r="BG414" s="147">
        <f t="shared" ref="BG414" si="10356">IF(OR($H414=0,BF414=0),0,BF414/$H414)</f>
        <v>1</v>
      </c>
      <c r="BH414" s="194">
        <f t="shared" si="10211"/>
        <v>100</v>
      </c>
      <c r="BI414" s="147">
        <f t="shared" ref="BI414" si="10357">IF(OR($H414=0,BH414=0),0,BH414/$H414)</f>
        <v>1</v>
      </c>
      <c r="BJ414" s="194">
        <f t="shared" si="10213"/>
        <v>100</v>
      </c>
      <c r="BK414" s="147">
        <f t="shared" ref="BK414" si="10358">IF(OR($H414=0,BJ414=0),0,BJ414/$H414)</f>
        <v>1</v>
      </c>
      <c r="BL414" s="194">
        <f t="shared" si="10215"/>
        <v>100</v>
      </c>
      <c r="BM414" s="147">
        <f t="shared" ref="BM414" si="10359">IF(OR($H414=0,BL414=0),0,BL414/$H414)</f>
        <v>1</v>
      </c>
      <c r="BN414" s="194">
        <f t="shared" si="10217"/>
        <v>100</v>
      </c>
      <c r="BO414" s="147">
        <f t="shared" ref="BO414" si="10360">IF(OR($H414=0,BN414=0),0,BN414/$H414)</f>
        <v>1</v>
      </c>
      <c r="BP414" s="194">
        <f t="shared" si="10219"/>
        <v>100</v>
      </c>
      <c r="BQ414" s="147">
        <f t="shared" ref="BQ414" si="10361">IF(OR($H414=0,BP414=0),0,BP414/$H414)</f>
        <v>1</v>
      </c>
      <c r="BR414" s="194">
        <f t="shared" si="10221"/>
        <v>100</v>
      </c>
      <c r="BS414" s="147">
        <f t="shared" ref="BS414" si="10362">IF(OR($H414=0,BR414=0),0,BR414/$H414)</f>
        <v>1</v>
      </c>
      <c r="BT414" s="194">
        <f t="shared" si="10223"/>
        <v>100</v>
      </c>
      <c r="BU414" s="147">
        <f t="shared" si="10224"/>
        <v>1</v>
      </c>
      <c r="BV414" s="194">
        <f t="shared" si="10225"/>
        <v>100</v>
      </c>
      <c r="BW414" s="147">
        <f t="shared" si="10226"/>
        <v>1</v>
      </c>
      <c r="BX414" s="194">
        <f t="shared" si="10227"/>
        <v>100</v>
      </c>
      <c r="BY414" s="147">
        <f t="shared" si="10228"/>
        <v>1</v>
      </c>
      <c r="BZ414" s="194">
        <f t="shared" si="10229"/>
        <v>100</v>
      </c>
      <c r="CA414" s="147">
        <f t="shared" si="10230"/>
        <v>1</v>
      </c>
      <c r="CB414" s="194">
        <f t="shared" si="10231"/>
        <v>100</v>
      </c>
      <c r="CC414" s="147">
        <f t="shared" si="10232"/>
        <v>1</v>
      </c>
      <c r="CD414" s="194">
        <f t="shared" si="10233"/>
        <v>100</v>
      </c>
      <c r="CE414" s="147">
        <f t="shared" si="10234"/>
        <v>1</v>
      </c>
      <c r="CF414" s="194">
        <f t="shared" si="10235"/>
        <v>100</v>
      </c>
      <c r="CG414" s="147">
        <f t="shared" si="10236"/>
        <v>1</v>
      </c>
      <c r="CH414" s="194">
        <f t="shared" si="10237"/>
        <v>100</v>
      </c>
      <c r="CI414" s="147">
        <f t="shared" si="10238"/>
        <v>1</v>
      </c>
      <c r="CJ414" s="194">
        <f t="shared" si="10239"/>
        <v>100</v>
      </c>
      <c r="CK414" s="147">
        <f t="shared" si="10240"/>
        <v>1</v>
      </c>
      <c r="CL414" s="194">
        <f t="shared" si="10241"/>
        <v>100</v>
      </c>
      <c r="CM414" s="147">
        <f t="shared" si="10242"/>
        <v>1</v>
      </c>
    </row>
    <row r="415" spans="1:91" s="142" customFormat="1" ht="14.1" customHeight="1">
      <c r="A415" s="74">
        <f t="shared" si="9828"/>
        <v>553</v>
      </c>
      <c r="B415" s="173" t="s">
        <v>56</v>
      </c>
      <c r="C415" s="174"/>
      <c r="D415" s="140">
        <v>28</v>
      </c>
      <c r="E415" s="140">
        <v>28</v>
      </c>
      <c r="F415" s="175">
        <v>45300</v>
      </c>
      <c r="G415" s="175">
        <v>45327</v>
      </c>
      <c r="H415" s="144">
        <v>100</v>
      </c>
      <c r="I415" s="144">
        <v>100</v>
      </c>
      <c r="J415" s="145" t="s">
        <v>32</v>
      </c>
      <c r="K415" s="141">
        <f t="shared" si="10168"/>
        <v>100</v>
      </c>
      <c r="L415" s="55">
        <f t="shared" si="10169"/>
        <v>0.125</v>
      </c>
      <c r="M415" s="147">
        <f t="shared" si="10170"/>
        <v>1</v>
      </c>
      <c r="N415" s="148">
        <f t="shared" si="10171"/>
        <v>1</v>
      </c>
      <c r="O415" s="149">
        <f t="shared" si="8959"/>
        <v>0</v>
      </c>
      <c r="P415" s="150"/>
      <c r="T415" s="194">
        <f t="shared" si="10172"/>
        <v>0</v>
      </c>
      <c r="U415" s="147">
        <f t="shared" si="10173"/>
        <v>0</v>
      </c>
      <c r="V415" s="194">
        <f t="shared" si="10174"/>
        <v>0</v>
      </c>
      <c r="W415" s="147">
        <f t="shared" si="10173"/>
        <v>0</v>
      </c>
      <c r="X415" s="194">
        <f t="shared" si="10175"/>
        <v>0</v>
      </c>
      <c r="Y415" s="147">
        <f t="shared" ref="Y415" si="10363">IF(OR($H415=0,X415=0),0,X415/$H415)</f>
        <v>0</v>
      </c>
      <c r="Z415" s="194">
        <f t="shared" si="10177"/>
        <v>0</v>
      </c>
      <c r="AA415" s="147">
        <f t="shared" ref="AA415" si="10364">IF(OR($H415=0,Z415=0),0,Z415/$H415)</f>
        <v>0</v>
      </c>
      <c r="AB415" s="194">
        <f t="shared" si="10179"/>
        <v>0</v>
      </c>
      <c r="AC415" s="147">
        <f t="shared" ref="AC415" si="10365">IF(OR($H415=0,AB415=0),0,AB415/$H415)</f>
        <v>0</v>
      </c>
      <c r="AD415" s="194">
        <f t="shared" si="10181"/>
        <v>0</v>
      </c>
      <c r="AE415" s="147">
        <f t="shared" ref="AE415" si="10366">IF(OR($H415=0,AD415=0),0,AD415/$H415)</f>
        <v>0</v>
      </c>
      <c r="AF415" s="194">
        <f t="shared" si="10183"/>
        <v>0</v>
      </c>
      <c r="AG415" s="147">
        <f t="shared" ref="AG415" si="10367">IF(OR($H415=0,AF415=0),0,AF415/$H415)</f>
        <v>0</v>
      </c>
      <c r="AH415" s="194">
        <f t="shared" si="10185"/>
        <v>0</v>
      </c>
      <c r="AI415" s="147">
        <f t="shared" ref="AI415" si="10368">IF(OR($H415=0,AH415=0),0,AH415/$H415)</f>
        <v>0</v>
      </c>
      <c r="AJ415" s="194">
        <f t="shared" si="10187"/>
        <v>0</v>
      </c>
      <c r="AK415" s="147">
        <f t="shared" ref="AK415" si="10369">IF(OR($H415=0,AJ415=0),0,AJ415/$H415)</f>
        <v>0</v>
      </c>
      <c r="AL415" s="194">
        <f t="shared" si="10189"/>
        <v>0</v>
      </c>
      <c r="AM415" s="147">
        <f t="shared" ref="AM415" si="10370">IF(OR($H415=0,AL415=0),0,AL415/$H415)</f>
        <v>0</v>
      </c>
      <c r="AN415" s="194">
        <f t="shared" si="10191"/>
        <v>0</v>
      </c>
      <c r="AO415" s="147">
        <f t="shared" ref="AO415" si="10371">IF(OR($H415=0,AN415=0),0,AN415/$H415)</f>
        <v>0</v>
      </c>
      <c r="AP415" s="194">
        <f t="shared" si="10193"/>
        <v>0</v>
      </c>
      <c r="AQ415" s="147">
        <f t="shared" ref="AQ415" si="10372">IF(OR($H415=0,AP415=0),0,AP415/$H415)</f>
        <v>0</v>
      </c>
      <c r="AR415" s="194">
        <f t="shared" si="10195"/>
        <v>10.714285714285714</v>
      </c>
      <c r="AS415" s="147">
        <f t="shared" ref="AS415" si="10373">IF(OR($H415=0,AR415=0),0,AR415/$H415)</f>
        <v>0.10714285714285714</v>
      </c>
      <c r="AT415" s="194">
        <f t="shared" si="10197"/>
        <v>35.714285714285715</v>
      </c>
      <c r="AU415" s="147">
        <f t="shared" ref="AU415" si="10374">IF(OR($H415=0,AT415=0),0,AT415/$H415)</f>
        <v>0.35714285714285715</v>
      </c>
      <c r="AV415" s="194">
        <f t="shared" si="10199"/>
        <v>60.714285714285708</v>
      </c>
      <c r="AW415" s="147">
        <f t="shared" ref="AW415" si="10375">IF(OR($H415=0,AV415=0),0,AV415/$H415)</f>
        <v>0.6071428571428571</v>
      </c>
      <c r="AX415" s="194">
        <f t="shared" si="10201"/>
        <v>85.714285714285708</v>
      </c>
      <c r="AY415" s="147">
        <f t="shared" ref="AY415" si="10376">IF(OR($H415=0,AX415=0),0,AX415/$H415)</f>
        <v>0.8571428571428571</v>
      </c>
      <c r="AZ415" s="194">
        <f t="shared" si="10203"/>
        <v>100</v>
      </c>
      <c r="BA415" s="147">
        <f t="shared" ref="BA415" si="10377">IF(OR($H415=0,AZ415=0),0,AZ415/$H415)</f>
        <v>1</v>
      </c>
      <c r="BB415" s="194">
        <f t="shared" si="10205"/>
        <v>100</v>
      </c>
      <c r="BC415" s="147">
        <f t="shared" ref="BC415" si="10378">IF(OR($H415=0,BB415=0),0,BB415/$H415)</f>
        <v>1</v>
      </c>
      <c r="BD415" s="194">
        <f t="shared" si="10207"/>
        <v>100</v>
      </c>
      <c r="BE415" s="147">
        <f t="shared" ref="BE415" si="10379">IF(OR($H415=0,BD415=0),0,BD415/$H415)</f>
        <v>1</v>
      </c>
      <c r="BF415" s="194">
        <f t="shared" si="10209"/>
        <v>100</v>
      </c>
      <c r="BG415" s="147">
        <f t="shared" ref="BG415" si="10380">IF(OR($H415=0,BF415=0),0,BF415/$H415)</f>
        <v>1</v>
      </c>
      <c r="BH415" s="194">
        <f t="shared" si="10211"/>
        <v>100</v>
      </c>
      <c r="BI415" s="147">
        <f t="shared" ref="BI415" si="10381">IF(OR($H415=0,BH415=0),0,BH415/$H415)</f>
        <v>1</v>
      </c>
      <c r="BJ415" s="194">
        <f t="shared" si="10213"/>
        <v>100</v>
      </c>
      <c r="BK415" s="147">
        <f t="shared" ref="BK415" si="10382">IF(OR($H415=0,BJ415=0),0,BJ415/$H415)</f>
        <v>1</v>
      </c>
      <c r="BL415" s="194">
        <f t="shared" si="10215"/>
        <v>100</v>
      </c>
      <c r="BM415" s="147">
        <f t="shared" ref="BM415" si="10383">IF(OR($H415=0,BL415=0),0,BL415/$H415)</f>
        <v>1</v>
      </c>
      <c r="BN415" s="194">
        <f t="shared" si="10217"/>
        <v>100</v>
      </c>
      <c r="BO415" s="147">
        <f t="shared" ref="BO415" si="10384">IF(OR($H415=0,BN415=0),0,BN415/$H415)</f>
        <v>1</v>
      </c>
      <c r="BP415" s="194">
        <f t="shared" si="10219"/>
        <v>100</v>
      </c>
      <c r="BQ415" s="147">
        <f t="shared" ref="BQ415" si="10385">IF(OR($H415=0,BP415=0),0,BP415/$H415)</f>
        <v>1</v>
      </c>
      <c r="BR415" s="194">
        <f t="shared" si="10221"/>
        <v>100</v>
      </c>
      <c r="BS415" s="147">
        <f t="shared" ref="BS415" si="10386">IF(OR($H415=0,BR415=0),0,BR415/$H415)</f>
        <v>1</v>
      </c>
      <c r="BT415" s="194">
        <f t="shared" si="10223"/>
        <v>100</v>
      </c>
      <c r="BU415" s="147">
        <f t="shared" si="10224"/>
        <v>1</v>
      </c>
      <c r="BV415" s="194">
        <f t="shared" si="10225"/>
        <v>100</v>
      </c>
      <c r="BW415" s="147">
        <f t="shared" si="10226"/>
        <v>1</v>
      </c>
      <c r="BX415" s="194">
        <f t="shared" si="10227"/>
        <v>100</v>
      </c>
      <c r="BY415" s="147">
        <f t="shared" si="10228"/>
        <v>1</v>
      </c>
      <c r="BZ415" s="194">
        <f t="shared" si="10229"/>
        <v>100</v>
      </c>
      <c r="CA415" s="147">
        <f t="shared" si="10230"/>
        <v>1</v>
      </c>
      <c r="CB415" s="194">
        <f t="shared" si="10231"/>
        <v>100</v>
      </c>
      <c r="CC415" s="147">
        <f t="shared" si="10232"/>
        <v>1</v>
      </c>
      <c r="CD415" s="194">
        <f t="shared" si="10233"/>
        <v>100</v>
      </c>
      <c r="CE415" s="147">
        <f t="shared" si="10234"/>
        <v>1</v>
      </c>
      <c r="CF415" s="194">
        <f t="shared" si="10235"/>
        <v>100</v>
      </c>
      <c r="CG415" s="147">
        <f t="shared" si="10236"/>
        <v>1</v>
      </c>
      <c r="CH415" s="194">
        <f t="shared" si="10237"/>
        <v>100</v>
      </c>
      <c r="CI415" s="147">
        <f t="shared" si="10238"/>
        <v>1</v>
      </c>
      <c r="CJ415" s="194">
        <f t="shared" si="10239"/>
        <v>100</v>
      </c>
      <c r="CK415" s="147">
        <f t="shared" si="10240"/>
        <v>1</v>
      </c>
      <c r="CL415" s="194">
        <f t="shared" si="10241"/>
        <v>100</v>
      </c>
      <c r="CM415" s="147">
        <f t="shared" si="10242"/>
        <v>1</v>
      </c>
    </row>
    <row r="416" spans="1:91" s="142" customFormat="1" ht="14.1" customHeight="1">
      <c r="A416" s="74">
        <f t="shared" si="9828"/>
        <v>554</v>
      </c>
      <c r="B416" s="173" t="s">
        <v>57</v>
      </c>
      <c r="C416" s="174"/>
      <c r="D416" s="140">
        <v>28</v>
      </c>
      <c r="E416" s="140">
        <v>28</v>
      </c>
      <c r="F416" s="175">
        <v>45301</v>
      </c>
      <c r="G416" s="175">
        <v>45328</v>
      </c>
      <c r="H416" s="144">
        <v>100</v>
      </c>
      <c r="I416" s="144">
        <v>100</v>
      </c>
      <c r="J416" s="145" t="s">
        <v>32</v>
      </c>
      <c r="K416" s="141">
        <f t="shared" si="10168"/>
        <v>100</v>
      </c>
      <c r="L416" s="55">
        <f t="shared" si="10169"/>
        <v>0.125</v>
      </c>
      <c r="M416" s="147">
        <f t="shared" si="10170"/>
        <v>1</v>
      </c>
      <c r="N416" s="148">
        <f t="shared" si="10171"/>
        <v>1</v>
      </c>
      <c r="O416" s="149">
        <f t="shared" si="8959"/>
        <v>0</v>
      </c>
      <c r="P416" s="150"/>
      <c r="T416" s="194">
        <f t="shared" si="10172"/>
        <v>0</v>
      </c>
      <c r="U416" s="147">
        <f t="shared" si="10173"/>
        <v>0</v>
      </c>
      <c r="V416" s="194">
        <f t="shared" si="10174"/>
        <v>0</v>
      </c>
      <c r="W416" s="147">
        <f t="shared" si="10173"/>
        <v>0</v>
      </c>
      <c r="X416" s="194">
        <f t="shared" si="10175"/>
        <v>0</v>
      </c>
      <c r="Y416" s="147">
        <f t="shared" ref="Y416" si="10387">IF(OR($H416=0,X416=0),0,X416/$H416)</f>
        <v>0</v>
      </c>
      <c r="Z416" s="194">
        <f t="shared" si="10177"/>
        <v>0</v>
      </c>
      <c r="AA416" s="147">
        <f t="shared" ref="AA416" si="10388">IF(OR($H416=0,Z416=0),0,Z416/$H416)</f>
        <v>0</v>
      </c>
      <c r="AB416" s="194">
        <f t="shared" si="10179"/>
        <v>0</v>
      </c>
      <c r="AC416" s="147">
        <f t="shared" ref="AC416" si="10389">IF(OR($H416=0,AB416=0),0,AB416/$H416)</f>
        <v>0</v>
      </c>
      <c r="AD416" s="194">
        <f t="shared" si="10181"/>
        <v>0</v>
      </c>
      <c r="AE416" s="147">
        <f t="shared" ref="AE416" si="10390">IF(OR($H416=0,AD416=0),0,AD416/$H416)</f>
        <v>0</v>
      </c>
      <c r="AF416" s="194">
        <f t="shared" si="10183"/>
        <v>0</v>
      </c>
      <c r="AG416" s="147">
        <f t="shared" ref="AG416" si="10391">IF(OR($H416=0,AF416=0),0,AF416/$H416)</f>
        <v>0</v>
      </c>
      <c r="AH416" s="194">
        <f t="shared" si="10185"/>
        <v>0</v>
      </c>
      <c r="AI416" s="147">
        <f t="shared" ref="AI416" si="10392">IF(OR($H416=0,AH416=0),0,AH416/$H416)</f>
        <v>0</v>
      </c>
      <c r="AJ416" s="194">
        <f t="shared" si="10187"/>
        <v>0</v>
      </c>
      <c r="AK416" s="147">
        <f t="shared" ref="AK416" si="10393">IF(OR($H416=0,AJ416=0),0,AJ416/$H416)</f>
        <v>0</v>
      </c>
      <c r="AL416" s="194">
        <f t="shared" si="10189"/>
        <v>0</v>
      </c>
      <c r="AM416" s="147">
        <f t="shared" ref="AM416" si="10394">IF(OR($H416=0,AL416=0),0,AL416/$H416)</f>
        <v>0</v>
      </c>
      <c r="AN416" s="194">
        <f t="shared" si="10191"/>
        <v>0</v>
      </c>
      <c r="AO416" s="147">
        <f t="shared" ref="AO416" si="10395">IF(OR($H416=0,AN416=0),0,AN416/$H416)</f>
        <v>0</v>
      </c>
      <c r="AP416" s="194">
        <f t="shared" si="10193"/>
        <v>0</v>
      </c>
      <c r="AQ416" s="147">
        <f t="shared" ref="AQ416" si="10396">IF(OR($H416=0,AP416=0),0,AP416/$H416)</f>
        <v>0</v>
      </c>
      <c r="AR416" s="194">
        <f t="shared" si="10195"/>
        <v>7.1428571428571423</v>
      </c>
      <c r="AS416" s="147">
        <f t="shared" ref="AS416" si="10397">IF(OR($H416=0,AR416=0),0,AR416/$H416)</f>
        <v>7.1428571428571425E-2</v>
      </c>
      <c r="AT416" s="194">
        <f t="shared" si="10197"/>
        <v>32.142857142857146</v>
      </c>
      <c r="AU416" s="147">
        <f t="shared" ref="AU416" si="10398">IF(OR($H416=0,AT416=0),0,AT416/$H416)</f>
        <v>0.32142857142857145</v>
      </c>
      <c r="AV416" s="194">
        <f t="shared" si="10199"/>
        <v>57.142857142857139</v>
      </c>
      <c r="AW416" s="147">
        <f t="shared" ref="AW416" si="10399">IF(OR($H416=0,AV416=0),0,AV416/$H416)</f>
        <v>0.5714285714285714</v>
      </c>
      <c r="AX416" s="194">
        <f t="shared" si="10201"/>
        <v>82.142857142857153</v>
      </c>
      <c r="AY416" s="147">
        <f t="shared" ref="AY416" si="10400">IF(OR($H416=0,AX416=0),0,AX416/$H416)</f>
        <v>0.82142857142857151</v>
      </c>
      <c r="AZ416" s="194">
        <f t="shared" si="10203"/>
        <v>100</v>
      </c>
      <c r="BA416" s="147">
        <f t="shared" ref="BA416" si="10401">IF(OR($H416=0,AZ416=0),0,AZ416/$H416)</f>
        <v>1</v>
      </c>
      <c r="BB416" s="194">
        <f t="shared" si="10205"/>
        <v>100</v>
      </c>
      <c r="BC416" s="147">
        <f t="shared" ref="BC416" si="10402">IF(OR($H416=0,BB416=0),0,BB416/$H416)</f>
        <v>1</v>
      </c>
      <c r="BD416" s="194">
        <f t="shared" si="10207"/>
        <v>100</v>
      </c>
      <c r="BE416" s="147">
        <f t="shared" ref="BE416" si="10403">IF(OR($H416=0,BD416=0),0,BD416/$H416)</f>
        <v>1</v>
      </c>
      <c r="BF416" s="194">
        <f t="shared" si="10209"/>
        <v>100</v>
      </c>
      <c r="BG416" s="147">
        <f t="shared" ref="BG416" si="10404">IF(OR($H416=0,BF416=0),0,BF416/$H416)</f>
        <v>1</v>
      </c>
      <c r="BH416" s="194">
        <f t="shared" si="10211"/>
        <v>100</v>
      </c>
      <c r="BI416" s="147">
        <f t="shared" ref="BI416" si="10405">IF(OR($H416=0,BH416=0),0,BH416/$H416)</f>
        <v>1</v>
      </c>
      <c r="BJ416" s="194">
        <f t="shared" si="10213"/>
        <v>100</v>
      </c>
      <c r="BK416" s="147">
        <f t="shared" ref="BK416" si="10406">IF(OR($H416=0,BJ416=0),0,BJ416/$H416)</f>
        <v>1</v>
      </c>
      <c r="BL416" s="194">
        <f t="shared" si="10215"/>
        <v>100</v>
      </c>
      <c r="BM416" s="147">
        <f t="shared" ref="BM416" si="10407">IF(OR($H416=0,BL416=0),0,BL416/$H416)</f>
        <v>1</v>
      </c>
      <c r="BN416" s="194">
        <f t="shared" si="10217"/>
        <v>100</v>
      </c>
      <c r="BO416" s="147">
        <f t="shared" ref="BO416" si="10408">IF(OR($H416=0,BN416=0),0,BN416/$H416)</f>
        <v>1</v>
      </c>
      <c r="BP416" s="194">
        <f t="shared" si="10219"/>
        <v>100</v>
      </c>
      <c r="BQ416" s="147">
        <f t="shared" ref="BQ416" si="10409">IF(OR($H416=0,BP416=0),0,BP416/$H416)</f>
        <v>1</v>
      </c>
      <c r="BR416" s="194">
        <f t="shared" si="10221"/>
        <v>100</v>
      </c>
      <c r="BS416" s="147">
        <f t="shared" ref="BS416" si="10410">IF(OR($H416=0,BR416=0),0,BR416/$H416)</f>
        <v>1</v>
      </c>
      <c r="BT416" s="194">
        <f t="shared" si="10223"/>
        <v>100</v>
      </c>
      <c r="BU416" s="147">
        <f t="shared" si="10224"/>
        <v>1</v>
      </c>
      <c r="BV416" s="194">
        <f t="shared" si="10225"/>
        <v>100</v>
      </c>
      <c r="BW416" s="147">
        <f t="shared" si="10226"/>
        <v>1</v>
      </c>
      <c r="BX416" s="194">
        <f t="shared" si="10227"/>
        <v>100</v>
      </c>
      <c r="BY416" s="147">
        <f t="shared" si="10228"/>
        <v>1</v>
      </c>
      <c r="BZ416" s="194">
        <f t="shared" si="10229"/>
        <v>100</v>
      </c>
      <c r="CA416" s="147">
        <f t="shared" si="10230"/>
        <v>1</v>
      </c>
      <c r="CB416" s="194">
        <f t="shared" si="10231"/>
        <v>100</v>
      </c>
      <c r="CC416" s="147">
        <f t="shared" si="10232"/>
        <v>1</v>
      </c>
      <c r="CD416" s="194">
        <f t="shared" si="10233"/>
        <v>100</v>
      </c>
      <c r="CE416" s="147">
        <f t="shared" si="10234"/>
        <v>1</v>
      </c>
      <c r="CF416" s="194">
        <f t="shared" si="10235"/>
        <v>100</v>
      </c>
      <c r="CG416" s="147">
        <f t="shared" si="10236"/>
        <v>1</v>
      </c>
      <c r="CH416" s="194">
        <f t="shared" si="10237"/>
        <v>100</v>
      </c>
      <c r="CI416" s="147">
        <f t="shared" si="10238"/>
        <v>1</v>
      </c>
      <c r="CJ416" s="194">
        <f t="shared" si="10239"/>
        <v>100</v>
      </c>
      <c r="CK416" s="147">
        <f t="shared" si="10240"/>
        <v>1</v>
      </c>
      <c r="CL416" s="194">
        <f t="shared" si="10241"/>
        <v>100</v>
      </c>
      <c r="CM416" s="147">
        <f t="shared" si="10242"/>
        <v>1</v>
      </c>
    </row>
    <row r="417" spans="1:91" s="142" customFormat="1" ht="14.1" customHeight="1">
      <c r="A417" s="74">
        <f t="shared" si="9828"/>
        <v>555</v>
      </c>
      <c r="B417" s="173" t="s">
        <v>107</v>
      </c>
      <c r="C417" s="174"/>
      <c r="D417" s="140">
        <v>0</v>
      </c>
      <c r="E417" s="140">
        <v>1</v>
      </c>
      <c r="F417" s="175">
        <v>45328</v>
      </c>
      <c r="G417" s="175">
        <v>45328</v>
      </c>
      <c r="H417" s="144">
        <v>100</v>
      </c>
      <c r="I417" s="144">
        <v>100</v>
      </c>
      <c r="J417" s="145" t="s">
        <v>32</v>
      </c>
      <c r="K417" s="141">
        <f t="shared" si="10168"/>
        <v>100</v>
      </c>
      <c r="L417" s="55">
        <f t="shared" si="10169"/>
        <v>0</v>
      </c>
      <c r="M417" s="147">
        <f t="shared" si="10170"/>
        <v>1</v>
      </c>
      <c r="N417" s="148">
        <f t="shared" si="10171"/>
        <v>1</v>
      </c>
      <c r="O417" s="149">
        <f t="shared" si="8959"/>
        <v>0</v>
      </c>
      <c r="P417" s="150"/>
      <c r="T417" s="194">
        <f t="shared" si="10172"/>
        <v>0</v>
      </c>
      <c r="U417" s="147">
        <f t="shared" si="10173"/>
        <v>0</v>
      </c>
      <c r="V417" s="194">
        <f t="shared" si="10174"/>
        <v>0</v>
      </c>
      <c r="W417" s="147">
        <f t="shared" si="10173"/>
        <v>0</v>
      </c>
      <c r="X417" s="194">
        <f t="shared" si="10175"/>
        <v>0</v>
      </c>
      <c r="Y417" s="147">
        <f t="shared" ref="Y417" si="10411">IF(OR($H417=0,X417=0),0,X417/$H417)</f>
        <v>0</v>
      </c>
      <c r="Z417" s="194">
        <f t="shared" si="10177"/>
        <v>0</v>
      </c>
      <c r="AA417" s="147">
        <f t="shared" ref="AA417" si="10412">IF(OR($H417=0,Z417=0),0,Z417/$H417)</f>
        <v>0</v>
      </c>
      <c r="AB417" s="194">
        <f t="shared" si="10179"/>
        <v>0</v>
      </c>
      <c r="AC417" s="147">
        <f t="shared" ref="AC417" si="10413">IF(OR($H417=0,AB417=0),0,AB417/$H417)</f>
        <v>0</v>
      </c>
      <c r="AD417" s="194">
        <f t="shared" si="10181"/>
        <v>0</v>
      </c>
      <c r="AE417" s="147">
        <f t="shared" ref="AE417" si="10414">IF(OR($H417=0,AD417=0),0,AD417/$H417)</f>
        <v>0</v>
      </c>
      <c r="AF417" s="194">
        <f t="shared" si="10183"/>
        <v>0</v>
      </c>
      <c r="AG417" s="147">
        <f t="shared" ref="AG417" si="10415">IF(OR($H417=0,AF417=0),0,AF417/$H417)</f>
        <v>0</v>
      </c>
      <c r="AH417" s="194">
        <f t="shared" si="10185"/>
        <v>0</v>
      </c>
      <c r="AI417" s="147">
        <f t="shared" ref="AI417" si="10416">IF(OR($H417=0,AH417=0),0,AH417/$H417)</f>
        <v>0</v>
      </c>
      <c r="AJ417" s="194">
        <f t="shared" si="10187"/>
        <v>0</v>
      </c>
      <c r="AK417" s="147">
        <f t="shared" ref="AK417" si="10417">IF(OR($H417=0,AJ417=0),0,AJ417/$H417)</f>
        <v>0</v>
      </c>
      <c r="AL417" s="194">
        <f t="shared" si="10189"/>
        <v>0</v>
      </c>
      <c r="AM417" s="147">
        <f t="shared" ref="AM417" si="10418">IF(OR($H417=0,AL417=0),0,AL417/$H417)</f>
        <v>0</v>
      </c>
      <c r="AN417" s="194">
        <f t="shared" si="10191"/>
        <v>0</v>
      </c>
      <c r="AO417" s="147">
        <f t="shared" ref="AO417" si="10419">IF(OR($H417=0,AN417=0),0,AN417/$H417)</f>
        <v>0</v>
      </c>
      <c r="AP417" s="194">
        <f t="shared" si="10193"/>
        <v>0</v>
      </c>
      <c r="AQ417" s="147">
        <f t="shared" ref="AQ417" si="10420">IF(OR($H417=0,AP417=0),0,AP417/$H417)</f>
        <v>0</v>
      </c>
      <c r="AR417" s="194">
        <f t="shared" si="10195"/>
        <v>0</v>
      </c>
      <c r="AS417" s="147">
        <f t="shared" ref="AS417" si="10421">IF(OR($H417=0,AR417=0),0,AR417/$H417)</f>
        <v>0</v>
      </c>
      <c r="AT417" s="194">
        <f t="shared" si="10197"/>
        <v>0</v>
      </c>
      <c r="AU417" s="147">
        <f t="shared" ref="AU417" si="10422">IF(OR($H417=0,AT417=0),0,AT417/$H417)</f>
        <v>0</v>
      </c>
      <c r="AV417" s="194">
        <f t="shared" si="10199"/>
        <v>0</v>
      </c>
      <c r="AW417" s="147">
        <f t="shared" ref="AW417" si="10423">IF(OR($H417=0,AV417=0),0,AV417/$H417)</f>
        <v>0</v>
      </c>
      <c r="AX417" s="194">
        <f t="shared" si="10201"/>
        <v>0</v>
      </c>
      <c r="AY417" s="147">
        <f t="shared" ref="AY417" si="10424">IF(OR($H417=0,AX417=0),0,AX417/$H417)</f>
        <v>0</v>
      </c>
      <c r="AZ417" s="194">
        <f t="shared" si="10203"/>
        <v>100</v>
      </c>
      <c r="BA417" s="147">
        <f t="shared" ref="BA417" si="10425">IF(OR($H417=0,AZ417=0),0,AZ417/$H417)</f>
        <v>1</v>
      </c>
      <c r="BB417" s="194">
        <f t="shared" si="10205"/>
        <v>100</v>
      </c>
      <c r="BC417" s="147">
        <f t="shared" ref="BC417" si="10426">IF(OR($H417=0,BB417=0),0,BB417/$H417)</f>
        <v>1</v>
      </c>
      <c r="BD417" s="194">
        <f t="shared" si="10207"/>
        <v>100</v>
      </c>
      <c r="BE417" s="147">
        <f t="shared" ref="BE417" si="10427">IF(OR($H417=0,BD417=0),0,BD417/$H417)</f>
        <v>1</v>
      </c>
      <c r="BF417" s="194">
        <f t="shared" si="10209"/>
        <v>100</v>
      </c>
      <c r="BG417" s="147">
        <f t="shared" ref="BG417" si="10428">IF(OR($H417=0,BF417=0),0,BF417/$H417)</f>
        <v>1</v>
      </c>
      <c r="BH417" s="194">
        <f t="shared" si="10211"/>
        <v>100</v>
      </c>
      <c r="BI417" s="147">
        <f t="shared" ref="BI417" si="10429">IF(OR($H417=0,BH417=0),0,BH417/$H417)</f>
        <v>1</v>
      </c>
      <c r="BJ417" s="194">
        <f t="shared" si="10213"/>
        <v>100</v>
      </c>
      <c r="BK417" s="147">
        <f t="shared" ref="BK417" si="10430">IF(OR($H417=0,BJ417=0),0,BJ417/$H417)</f>
        <v>1</v>
      </c>
      <c r="BL417" s="194">
        <f t="shared" si="10215"/>
        <v>100</v>
      </c>
      <c r="BM417" s="147">
        <f t="shared" ref="BM417" si="10431">IF(OR($H417=0,BL417=0),0,BL417/$H417)</f>
        <v>1</v>
      </c>
      <c r="BN417" s="194">
        <f t="shared" si="10217"/>
        <v>100</v>
      </c>
      <c r="BO417" s="147">
        <f t="shared" ref="BO417" si="10432">IF(OR($H417=0,BN417=0),0,BN417/$H417)</f>
        <v>1</v>
      </c>
      <c r="BP417" s="194">
        <f t="shared" si="10219"/>
        <v>100</v>
      </c>
      <c r="BQ417" s="147">
        <f t="shared" ref="BQ417" si="10433">IF(OR($H417=0,BP417=0),0,BP417/$H417)</f>
        <v>1</v>
      </c>
      <c r="BR417" s="194">
        <f t="shared" si="10221"/>
        <v>100</v>
      </c>
      <c r="BS417" s="147">
        <f t="shared" ref="BS417" si="10434">IF(OR($H417=0,BR417=0),0,BR417/$H417)</f>
        <v>1</v>
      </c>
      <c r="BT417" s="194">
        <f t="shared" si="10223"/>
        <v>100</v>
      </c>
      <c r="BU417" s="147">
        <f t="shared" si="10224"/>
        <v>1</v>
      </c>
      <c r="BV417" s="194">
        <f t="shared" si="10225"/>
        <v>100</v>
      </c>
      <c r="BW417" s="147">
        <f t="shared" si="10226"/>
        <v>1</v>
      </c>
      <c r="BX417" s="194">
        <f t="shared" si="10227"/>
        <v>100</v>
      </c>
      <c r="BY417" s="147">
        <f t="shared" si="10228"/>
        <v>1</v>
      </c>
      <c r="BZ417" s="194">
        <f t="shared" si="10229"/>
        <v>100</v>
      </c>
      <c r="CA417" s="147">
        <f t="shared" si="10230"/>
        <v>1</v>
      </c>
      <c r="CB417" s="194">
        <f t="shared" si="10231"/>
        <v>100</v>
      </c>
      <c r="CC417" s="147">
        <f t="shared" si="10232"/>
        <v>1</v>
      </c>
      <c r="CD417" s="194">
        <f t="shared" si="10233"/>
        <v>100</v>
      </c>
      <c r="CE417" s="147">
        <f t="shared" si="10234"/>
        <v>1</v>
      </c>
      <c r="CF417" s="194">
        <f t="shared" si="10235"/>
        <v>100</v>
      </c>
      <c r="CG417" s="147">
        <f t="shared" si="10236"/>
        <v>1</v>
      </c>
      <c r="CH417" s="194">
        <f t="shared" si="10237"/>
        <v>100</v>
      </c>
      <c r="CI417" s="147">
        <f t="shared" si="10238"/>
        <v>1</v>
      </c>
      <c r="CJ417" s="194">
        <f t="shared" si="10239"/>
        <v>100</v>
      </c>
      <c r="CK417" s="147">
        <f t="shared" si="10240"/>
        <v>1</v>
      </c>
      <c r="CL417" s="194">
        <f t="shared" si="10241"/>
        <v>100</v>
      </c>
      <c r="CM417" s="147">
        <f t="shared" si="10242"/>
        <v>1</v>
      </c>
    </row>
    <row r="418" spans="1:91" s="142" customFormat="1" ht="14.1" customHeight="1">
      <c r="A418" s="74">
        <f t="shared" si="9828"/>
        <v>556</v>
      </c>
      <c r="B418" s="173" t="s">
        <v>62</v>
      </c>
      <c r="C418" s="174"/>
      <c r="D418" s="140">
        <v>0</v>
      </c>
      <c r="E418" s="140">
        <v>1</v>
      </c>
      <c r="F418" s="175">
        <v>45342</v>
      </c>
      <c r="G418" s="175">
        <v>45342</v>
      </c>
      <c r="H418" s="144">
        <v>100</v>
      </c>
      <c r="I418" s="144">
        <v>100</v>
      </c>
      <c r="J418" s="145" t="s">
        <v>32</v>
      </c>
      <c r="K418" s="141">
        <f t="shared" si="10168"/>
        <v>100</v>
      </c>
      <c r="L418" s="55">
        <f>D418/$D$388</f>
        <v>0</v>
      </c>
      <c r="M418" s="147">
        <f t="shared" si="10170"/>
        <v>1</v>
      </c>
      <c r="N418" s="148">
        <f t="shared" si="10171"/>
        <v>1</v>
      </c>
      <c r="O418" s="149">
        <f t="shared" si="8959"/>
        <v>0</v>
      </c>
      <c r="P418" s="150"/>
      <c r="T418" s="194">
        <f t="shared" si="10172"/>
        <v>0</v>
      </c>
      <c r="U418" s="147">
        <f t="shared" si="10173"/>
        <v>0</v>
      </c>
      <c r="V418" s="194">
        <f t="shared" si="10174"/>
        <v>0</v>
      </c>
      <c r="W418" s="147">
        <f t="shared" si="10173"/>
        <v>0</v>
      </c>
      <c r="X418" s="194">
        <f t="shared" si="10175"/>
        <v>0</v>
      </c>
      <c r="Y418" s="147">
        <f t="shared" ref="Y418" si="10435">IF(OR($H418=0,X418=0),0,X418/$H418)</f>
        <v>0</v>
      </c>
      <c r="Z418" s="194">
        <f t="shared" si="10177"/>
        <v>0</v>
      </c>
      <c r="AA418" s="147">
        <f t="shared" ref="AA418" si="10436">IF(OR($H418=0,Z418=0),0,Z418/$H418)</f>
        <v>0</v>
      </c>
      <c r="AB418" s="194">
        <f t="shared" si="10179"/>
        <v>0</v>
      </c>
      <c r="AC418" s="147">
        <f t="shared" ref="AC418" si="10437">IF(OR($H418=0,AB418=0),0,AB418/$H418)</f>
        <v>0</v>
      </c>
      <c r="AD418" s="194">
        <f t="shared" si="10181"/>
        <v>0</v>
      </c>
      <c r="AE418" s="147">
        <f t="shared" ref="AE418" si="10438">IF(OR($H418=0,AD418=0),0,AD418/$H418)</f>
        <v>0</v>
      </c>
      <c r="AF418" s="194">
        <f t="shared" si="10183"/>
        <v>0</v>
      </c>
      <c r="AG418" s="147">
        <f t="shared" ref="AG418" si="10439">IF(OR($H418=0,AF418=0),0,AF418/$H418)</f>
        <v>0</v>
      </c>
      <c r="AH418" s="194">
        <f t="shared" si="10185"/>
        <v>0</v>
      </c>
      <c r="AI418" s="147">
        <f t="shared" ref="AI418" si="10440">IF(OR($H418=0,AH418=0),0,AH418/$H418)</f>
        <v>0</v>
      </c>
      <c r="AJ418" s="194">
        <f t="shared" si="10187"/>
        <v>0</v>
      </c>
      <c r="AK418" s="147">
        <f t="shared" ref="AK418" si="10441">IF(OR($H418=0,AJ418=0),0,AJ418/$H418)</f>
        <v>0</v>
      </c>
      <c r="AL418" s="194">
        <f t="shared" si="10189"/>
        <v>0</v>
      </c>
      <c r="AM418" s="147">
        <f t="shared" ref="AM418" si="10442">IF(OR($H418=0,AL418=0),0,AL418/$H418)</f>
        <v>0</v>
      </c>
      <c r="AN418" s="194">
        <f t="shared" si="10191"/>
        <v>0</v>
      </c>
      <c r="AO418" s="147">
        <f t="shared" ref="AO418" si="10443">IF(OR($H418=0,AN418=0),0,AN418/$H418)</f>
        <v>0</v>
      </c>
      <c r="AP418" s="194">
        <f t="shared" si="10193"/>
        <v>0</v>
      </c>
      <c r="AQ418" s="147">
        <f t="shared" ref="AQ418" si="10444">IF(OR($H418=0,AP418=0),0,AP418/$H418)</f>
        <v>0</v>
      </c>
      <c r="AR418" s="194">
        <f t="shared" si="10195"/>
        <v>0</v>
      </c>
      <c r="AS418" s="147">
        <f t="shared" ref="AS418" si="10445">IF(OR($H418=0,AR418=0),0,AR418/$H418)</f>
        <v>0</v>
      </c>
      <c r="AT418" s="194">
        <f t="shared" si="10197"/>
        <v>0</v>
      </c>
      <c r="AU418" s="147">
        <f t="shared" ref="AU418" si="10446">IF(OR($H418=0,AT418=0),0,AT418/$H418)</f>
        <v>0</v>
      </c>
      <c r="AV418" s="194">
        <f t="shared" si="10199"/>
        <v>0</v>
      </c>
      <c r="AW418" s="147">
        <f t="shared" ref="AW418" si="10447">IF(OR($H418=0,AV418=0),0,AV418/$H418)</f>
        <v>0</v>
      </c>
      <c r="AX418" s="194">
        <f t="shared" si="10201"/>
        <v>0</v>
      </c>
      <c r="AY418" s="147">
        <f t="shared" ref="AY418" si="10448">IF(OR($H418=0,AX418=0),0,AX418/$H418)</f>
        <v>0</v>
      </c>
      <c r="AZ418" s="194">
        <f t="shared" si="10203"/>
        <v>0</v>
      </c>
      <c r="BA418" s="147">
        <f t="shared" ref="BA418" si="10449">IF(OR($H418=0,AZ418=0),0,AZ418/$H418)</f>
        <v>0</v>
      </c>
      <c r="BB418" s="194">
        <f t="shared" si="10205"/>
        <v>0</v>
      </c>
      <c r="BC418" s="147">
        <f t="shared" ref="BC418" si="10450">IF(OR($H418=0,BB418=0),0,BB418/$H418)</f>
        <v>0</v>
      </c>
      <c r="BD418" s="194">
        <f t="shared" si="10207"/>
        <v>100</v>
      </c>
      <c r="BE418" s="147">
        <f t="shared" ref="BE418" si="10451">IF(OR($H418=0,BD418=0),0,BD418/$H418)</f>
        <v>1</v>
      </c>
      <c r="BF418" s="194">
        <f t="shared" si="10209"/>
        <v>100</v>
      </c>
      <c r="BG418" s="147">
        <f t="shared" ref="BG418" si="10452">IF(OR($H418=0,BF418=0),0,BF418/$H418)</f>
        <v>1</v>
      </c>
      <c r="BH418" s="194">
        <f t="shared" si="10211"/>
        <v>100</v>
      </c>
      <c r="BI418" s="147">
        <f t="shared" ref="BI418" si="10453">IF(OR($H418=0,BH418=0),0,BH418/$H418)</f>
        <v>1</v>
      </c>
      <c r="BJ418" s="194">
        <f t="shared" si="10213"/>
        <v>100</v>
      </c>
      <c r="BK418" s="147">
        <f t="shared" ref="BK418" si="10454">IF(OR($H418=0,BJ418=0),0,BJ418/$H418)</f>
        <v>1</v>
      </c>
      <c r="BL418" s="194">
        <f t="shared" si="10215"/>
        <v>100</v>
      </c>
      <c r="BM418" s="147">
        <f t="shared" ref="BM418" si="10455">IF(OR($H418=0,BL418=0),0,BL418/$H418)</f>
        <v>1</v>
      </c>
      <c r="BN418" s="194">
        <f t="shared" si="10217"/>
        <v>100</v>
      </c>
      <c r="BO418" s="147">
        <f t="shared" ref="BO418" si="10456">IF(OR($H418=0,BN418=0),0,BN418/$H418)</f>
        <v>1</v>
      </c>
      <c r="BP418" s="194">
        <f t="shared" si="10219"/>
        <v>100</v>
      </c>
      <c r="BQ418" s="147">
        <f t="shared" ref="BQ418" si="10457">IF(OR($H418=0,BP418=0),0,BP418/$H418)</f>
        <v>1</v>
      </c>
      <c r="BR418" s="194">
        <f t="shared" si="10221"/>
        <v>100</v>
      </c>
      <c r="BS418" s="147">
        <f t="shared" ref="BS418" si="10458">IF(OR($H418=0,BR418=0),0,BR418/$H418)</f>
        <v>1</v>
      </c>
      <c r="BT418" s="194">
        <f t="shared" si="10223"/>
        <v>100</v>
      </c>
      <c r="BU418" s="147">
        <f t="shared" si="10224"/>
        <v>1</v>
      </c>
      <c r="BV418" s="194">
        <f t="shared" si="10225"/>
        <v>100</v>
      </c>
      <c r="BW418" s="147">
        <f t="shared" si="10226"/>
        <v>1</v>
      </c>
      <c r="BX418" s="194">
        <f t="shared" si="10227"/>
        <v>100</v>
      </c>
      <c r="BY418" s="147">
        <f t="shared" si="10228"/>
        <v>1</v>
      </c>
      <c r="BZ418" s="194">
        <f t="shared" si="10229"/>
        <v>100</v>
      </c>
      <c r="CA418" s="147">
        <f t="shared" si="10230"/>
        <v>1</v>
      </c>
      <c r="CB418" s="194">
        <f t="shared" si="10231"/>
        <v>100</v>
      </c>
      <c r="CC418" s="147">
        <f t="shared" si="10232"/>
        <v>1</v>
      </c>
      <c r="CD418" s="194">
        <f t="shared" si="10233"/>
        <v>100</v>
      </c>
      <c r="CE418" s="147">
        <f t="shared" si="10234"/>
        <v>1</v>
      </c>
      <c r="CF418" s="194">
        <f t="shared" si="10235"/>
        <v>100</v>
      </c>
      <c r="CG418" s="147">
        <f t="shared" si="10236"/>
        <v>1</v>
      </c>
      <c r="CH418" s="194">
        <f t="shared" si="10237"/>
        <v>100</v>
      </c>
      <c r="CI418" s="147">
        <f t="shared" si="10238"/>
        <v>1</v>
      </c>
      <c r="CJ418" s="194">
        <f t="shared" si="10239"/>
        <v>100</v>
      </c>
      <c r="CK418" s="147">
        <f t="shared" si="10240"/>
        <v>1</v>
      </c>
      <c r="CL418" s="194">
        <f t="shared" si="10241"/>
        <v>100</v>
      </c>
      <c r="CM418" s="147">
        <f t="shared" si="10242"/>
        <v>1</v>
      </c>
    </row>
    <row r="419" spans="1:91" s="100" customFormat="1" ht="14.1" customHeight="1">
      <c r="A419" s="74">
        <f t="shared" si="9828"/>
        <v>557</v>
      </c>
      <c r="B419" s="179" t="s">
        <v>114</v>
      </c>
      <c r="C419" s="180"/>
      <c r="D419" s="111">
        <v>278</v>
      </c>
      <c r="E419" s="111">
        <v>51</v>
      </c>
      <c r="F419" s="181">
        <v>45300</v>
      </c>
      <c r="G419" s="181">
        <v>45350</v>
      </c>
      <c r="H419" s="103"/>
      <c r="I419" s="103"/>
      <c r="J419" s="104"/>
      <c r="K419" s="105"/>
      <c r="L419" s="106">
        <f>D419/$D$387</f>
        <v>0.30184581976112923</v>
      </c>
      <c r="M419" s="107">
        <f>$L420*M420+$L432*M432</f>
        <v>1.0000000000000002</v>
      </c>
      <c r="N419" s="107">
        <f>$L420*N420+$L432*N432</f>
        <v>1.0000000000000002</v>
      </c>
      <c r="O419" s="108">
        <f t="shared" si="8959"/>
        <v>0</v>
      </c>
      <c r="P419" s="109"/>
      <c r="T419" s="196"/>
      <c r="U419" s="107">
        <f>$L420*U420+$L432*U432</f>
        <v>0</v>
      </c>
      <c r="V419" s="196"/>
      <c r="W419" s="107">
        <f>$L420*W420+$L432*W432</f>
        <v>0</v>
      </c>
      <c r="X419" s="196"/>
      <c r="Y419" s="107">
        <f>$L420*Y420+$L432*Y432</f>
        <v>0</v>
      </c>
      <c r="Z419" s="196"/>
      <c r="AA419" s="107">
        <f>$L420*AA420+$L432*AA432</f>
        <v>0</v>
      </c>
      <c r="AB419" s="196"/>
      <c r="AC419" s="107">
        <f>$L420*AC420+$L432*AC432</f>
        <v>0</v>
      </c>
      <c r="AD419" s="196"/>
      <c r="AE419" s="107">
        <f>$L420*AE420+$L432*AE432</f>
        <v>0</v>
      </c>
      <c r="AF419" s="196"/>
      <c r="AG419" s="107">
        <f>$L420*AG420+$L432*AG432</f>
        <v>0</v>
      </c>
      <c r="AH419" s="196"/>
      <c r="AI419" s="107">
        <f>$L420*AI420+$L432*AI432</f>
        <v>0</v>
      </c>
      <c r="AJ419" s="196"/>
      <c r="AK419" s="107">
        <f>$L420*AK420+$L432*AK432</f>
        <v>0</v>
      </c>
      <c r="AL419" s="196"/>
      <c r="AM419" s="107">
        <f>$L420*AM420+$L432*AM432</f>
        <v>0</v>
      </c>
      <c r="AN419" s="196"/>
      <c r="AO419" s="107">
        <f>$L420*AO420+$L432*AO432</f>
        <v>0</v>
      </c>
      <c r="AP419" s="196"/>
      <c r="AQ419" s="107">
        <f>$L420*AQ420+$L432*AQ432</f>
        <v>0</v>
      </c>
      <c r="AR419" s="196"/>
      <c r="AS419" s="107">
        <f>$L420*AS420+$L432*AS432</f>
        <v>1.4388489208633093E-2</v>
      </c>
      <c r="AT419" s="196"/>
      <c r="AU419" s="107">
        <f>$L420*AU420+$L432*AU432</f>
        <v>0.1079136690647482</v>
      </c>
      <c r="AV419" s="196"/>
      <c r="AW419" s="107">
        <f>$L420*AW420+$L432*AW432</f>
        <v>0.25539568345323738</v>
      </c>
      <c r="AX419" s="196"/>
      <c r="AY419" s="107">
        <f>$L420*AY420+$L432*AY432</f>
        <v>0.46402877697841721</v>
      </c>
      <c r="AZ419" s="196"/>
      <c r="BA419" s="107">
        <f>$L420*BA420+$L432*BA432</f>
        <v>0.70143884892086339</v>
      </c>
      <c r="BB419" s="196"/>
      <c r="BC419" s="107">
        <f>$L420*BC420+$L432*BC432</f>
        <v>0.85611510791366907</v>
      </c>
      <c r="BD419" s="196"/>
      <c r="BE419" s="107">
        <f>$L420*BE420+$L432*BE432</f>
        <v>0.95683453237410077</v>
      </c>
      <c r="BF419" s="196"/>
      <c r="BG419" s="107">
        <f>$L420*BG420+$L432*BG432</f>
        <v>1.0000000000000002</v>
      </c>
      <c r="BH419" s="196"/>
      <c r="BI419" s="107">
        <f>$L420*BI420+$L432*BI432</f>
        <v>1.0000000000000002</v>
      </c>
      <c r="BJ419" s="196"/>
      <c r="BK419" s="107">
        <f>$L420*BK420+$L432*BK432</f>
        <v>1.0000000000000002</v>
      </c>
      <c r="BL419" s="196"/>
      <c r="BM419" s="107">
        <f>$L420*BM420+$L432*BM432</f>
        <v>1.0000000000000002</v>
      </c>
      <c r="BN419" s="196"/>
      <c r="BO419" s="107">
        <f>$L420*BO420+$L432*BO432</f>
        <v>1.0000000000000002</v>
      </c>
      <c r="BP419" s="196"/>
      <c r="BQ419" s="107">
        <f>$L420*BQ420+$L432*BQ432</f>
        <v>1.0000000000000002</v>
      </c>
      <c r="BR419" s="196"/>
      <c r="BS419" s="107">
        <f>$L420*BS420+$L432*BS432</f>
        <v>1.0000000000000002</v>
      </c>
      <c r="BT419" s="196"/>
      <c r="BU419" s="107">
        <f t="shared" ref="BU419" si="10459">$L420*BU420+$L432*BU432</f>
        <v>1.0000000000000002</v>
      </c>
      <c r="BV419" s="196"/>
      <c r="BW419" s="107">
        <f t="shared" ref="BW419" si="10460">$L420*BW420+$L432*BW432</f>
        <v>1.0000000000000002</v>
      </c>
      <c r="BX419" s="196"/>
      <c r="BY419" s="107">
        <f t="shared" ref="BY419" si="10461">$L420*BY420+$L432*BY432</f>
        <v>1.0000000000000002</v>
      </c>
      <c r="BZ419" s="196"/>
      <c r="CA419" s="107">
        <f t="shared" ref="CA419" si="10462">$L420*CA420+$L432*CA432</f>
        <v>1.0000000000000002</v>
      </c>
      <c r="CB419" s="196"/>
      <c r="CC419" s="107">
        <f t="shared" ref="CC419" si="10463">$L420*CC420+$L432*CC432</f>
        <v>1.0000000000000002</v>
      </c>
      <c r="CD419" s="196"/>
      <c r="CE419" s="107">
        <f t="shared" ref="CE419" si="10464">$L420*CE420+$L432*CE432</f>
        <v>1.0000000000000002</v>
      </c>
      <c r="CF419" s="196"/>
      <c r="CG419" s="107">
        <f t="shared" ref="CG419" si="10465">$L420*CG420+$L432*CG432</f>
        <v>1.0000000000000002</v>
      </c>
      <c r="CH419" s="196"/>
      <c r="CI419" s="107">
        <f t="shared" ref="CI419" si="10466">$L420*CI420+$L432*CI432</f>
        <v>1.0000000000000002</v>
      </c>
      <c r="CJ419" s="196"/>
      <c r="CK419" s="107">
        <f t="shared" ref="CK419" si="10467">$L420*CK420+$L432*CK432</f>
        <v>1.0000000000000002</v>
      </c>
      <c r="CL419" s="196"/>
      <c r="CM419" s="107">
        <f t="shared" ref="CM419" si="10468">$L420*CM420+$L432*CM432</f>
        <v>1.0000000000000002</v>
      </c>
    </row>
    <row r="420" spans="1:91" s="112" customFormat="1" ht="14.1" customHeight="1">
      <c r="A420" s="74">
        <f t="shared" si="9828"/>
        <v>558</v>
      </c>
      <c r="B420" s="182" t="s">
        <v>109</v>
      </c>
      <c r="C420" s="183"/>
      <c r="D420" s="124">
        <v>278</v>
      </c>
      <c r="E420" s="124">
        <v>51</v>
      </c>
      <c r="F420" s="184">
        <v>45300</v>
      </c>
      <c r="G420" s="184">
        <v>45350</v>
      </c>
      <c r="H420" s="115"/>
      <c r="I420" s="115"/>
      <c r="J420" s="116"/>
      <c r="K420" s="122"/>
      <c r="L420" s="123">
        <f>D420/$D$419</f>
        <v>1</v>
      </c>
      <c r="M420" s="119" cm="1">
        <f t="array" ref="M420">SUMPRODUCT($L421:$L431*M421:M431)</f>
        <v>1.0000000000000002</v>
      </c>
      <c r="N420" s="119" cm="1">
        <f t="array" ref="N420">SUMPRODUCT($L421:$L431*N421:N431)</f>
        <v>1.0000000000000002</v>
      </c>
      <c r="O420" s="120">
        <f t="shared" si="8959"/>
        <v>0</v>
      </c>
      <c r="P420" s="121"/>
      <c r="T420" s="197"/>
      <c r="U420" s="119" cm="1">
        <f t="array" ref="U420">SUMPRODUCT($L421:$L431*U421:U431)</f>
        <v>0</v>
      </c>
      <c r="V420" s="197"/>
      <c r="W420" s="119" cm="1">
        <f t="array" ref="W420">SUMPRODUCT($L421:$L431*W421:W431)</f>
        <v>0</v>
      </c>
      <c r="X420" s="197"/>
      <c r="Y420" s="119" cm="1">
        <f t="array" ref="Y420">SUMPRODUCT($L421:$L431*Y421:Y431)</f>
        <v>0</v>
      </c>
      <c r="Z420" s="197"/>
      <c r="AA420" s="119" cm="1">
        <f t="array" ref="AA420">SUMPRODUCT($L421:$L431*AA421:AA431)</f>
        <v>0</v>
      </c>
      <c r="AB420" s="197"/>
      <c r="AC420" s="119" cm="1">
        <f t="array" ref="AC420">SUMPRODUCT($L421:$L431*AC421:AC431)</f>
        <v>0</v>
      </c>
      <c r="AD420" s="197"/>
      <c r="AE420" s="119" cm="1">
        <f t="array" ref="AE420">SUMPRODUCT($L421:$L431*AE421:AE431)</f>
        <v>0</v>
      </c>
      <c r="AF420" s="197"/>
      <c r="AG420" s="119" cm="1">
        <f t="array" ref="AG420">SUMPRODUCT($L421:$L431*AG421:AG431)</f>
        <v>0</v>
      </c>
      <c r="AH420" s="197"/>
      <c r="AI420" s="119" cm="1">
        <f t="array" ref="AI420">SUMPRODUCT($L421:$L431*AI421:AI431)</f>
        <v>0</v>
      </c>
      <c r="AJ420" s="197"/>
      <c r="AK420" s="119" cm="1">
        <f t="array" ref="AK420">SUMPRODUCT($L421:$L431*AK421:AK431)</f>
        <v>0</v>
      </c>
      <c r="AL420" s="197"/>
      <c r="AM420" s="119" cm="1">
        <f t="array" ref="AM420">SUMPRODUCT($L421:$L431*AM421:AM431)</f>
        <v>0</v>
      </c>
      <c r="AN420" s="197"/>
      <c r="AO420" s="119" cm="1">
        <f t="array" ref="AO420">SUMPRODUCT($L421:$L431*AO421:AO431)</f>
        <v>0</v>
      </c>
      <c r="AP420" s="197"/>
      <c r="AQ420" s="119" cm="1">
        <f t="array" ref="AQ420">SUMPRODUCT($L421:$L431*AQ421:AQ431)</f>
        <v>0</v>
      </c>
      <c r="AR420" s="197"/>
      <c r="AS420" s="119" cm="1">
        <f t="array" ref="AS420">SUMPRODUCT($L421:$L431*AS421:AS431)</f>
        <v>1.4388489208633093E-2</v>
      </c>
      <c r="AT420" s="197"/>
      <c r="AU420" s="119" cm="1">
        <f t="array" ref="AU420">SUMPRODUCT($L421:$L431*AU421:AU431)</f>
        <v>0.1079136690647482</v>
      </c>
      <c r="AV420" s="197"/>
      <c r="AW420" s="119" cm="1">
        <f t="array" ref="AW420">SUMPRODUCT($L421:$L431*AW421:AW431)</f>
        <v>0.25539568345323738</v>
      </c>
      <c r="AX420" s="197"/>
      <c r="AY420" s="119" cm="1">
        <f t="array" ref="AY420">SUMPRODUCT($L421:$L431*AY421:AY431)</f>
        <v>0.46402877697841721</v>
      </c>
      <c r="AZ420" s="197"/>
      <c r="BA420" s="119" cm="1">
        <f t="array" ref="BA420">SUMPRODUCT($L421:$L431*BA421:BA431)</f>
        <v>0.70143884892086339</v>
      </c>
      <c r="BB420" s="197"/>
      <c r="BC420" s="119" cm="1">
        <f t="array" ref="BC420">SUMPRODUCT($L421:$L431*BC421:BC431)</f>
        <v>0.85611510791366907</v>
      </c>
      <c r="BD420" s="197"/>
      <c r="BE420" s="119" cm="1">
        <f t="array" ref="BE420">SUMPRODUCT($L421:$L431*BE421:BE431)</f>
        <v>0.95683453237410077</v>
      </c>
      <c r="BF420" s="197"/>
      <c r="BG420" s="119" cm="1">
        <f t="array" ref="BG420">SUMPRODUCT($L421:$L431*BG421:BG431)</f>
        <v>1.0000000000000002</v>
      </c>
      <c r="BH420" s="197"/>
      <c r="BI420" s="119" cm="1">
        <f t="array" ref="BI420">SUMPRODUCT($L421:$L431*BI421:BI431)</f>
        <v>1.0000000000000002</v>
      </c>
      <c r="BJ420" s="197"/>
      <c r="BK420" s="119" cm="1">
        <f t="array" ref="BK420">SUMPRODUCT($L421:$L431*BK421:BK431)</f>
        <v>1.0000000000000002</v>
      </c>
      <c r="BL420" s="197"/>
      <c r="BM420" s="119" cm="1">
        <f t="array" ref="BM420">SUMPRODUCT($L421:$L431*BM421:BM431)</f>
        <v>1.0000000000000002</v>
      </c>
      <c r="BN420" s="197"/>
      <c r="BO420" s="119" cm="1">
        <f t="array" ref="BO420">SUMPRODUCT($L421:$L431*BO421:BO431)</f>
        <v>1.0000000000000002</v>
      </c>
      <c r="BP420" s="197"/>
      <c r="BQ420" s="119" cm="1">
        <f t="array" ref="BQ420">SUMPRODUCT($L421:$L431*BQ421:BQ431)</f>
        <v>1.0000000000000002</v>
      </c>
      <c r="BR420" s="197"/>
      <c r="BS420" s="119" cm="1">
        <f t="array" ref="BS420">SUMPRODUCT($L421:$L431*BS421:BS431)</f>
        <v>1.0000000000000002</v>
      </c>
      <c r="BT420" s="197"/>
      <c r="BU420" s="119" cm="1">
        <f t="array" ref="BU420">SUMPRODUCT($L421:$L431*BU421:BU431)</f>
        <v>1.0000000000000002</v>
      </c>
      <c r="BV420" s="197"/>
      <c r="BW420" s="119" cm="1">
        <f t="array" ref="BW420">SUMPRODUCT($L421:$L431*BW421:BW431)</f>
        <v>1.0000000000000002</v>
      </c>
      <c r="BX420" s="197"/>
      <c r="BY420" s="119" cm="1">
        <f t="array" ref="BY420">SUMPRODUCT($L421:$L431*BY421:BY431)</f>
        <v>1.0000000000000002</v>
      </c>
      <c r="BZ420" s="197"/>
      <c r="CA420" s="119" cm="1">
        <f t="array" ref="CA420">SUMPRODUCT($L421:$L431*CA421:CA431)</f>
        <v>1.0000000000000002</v>
      </c>
      <c r="CB420" s="197"/>
      <c r="CC420" s="119" cm="1">
        <f t="array" ref="CC420">SUMPRODUCT($L421:$L431*CC421:CC431)</f>
        <v>1.0000000000000002</v>
      </c>
      <c r="CD420" s="197"/>
      <c r="CE420" s="119" cm="1">
        <f t="array" ref="CE420">SUMPRODUCT($L421:$L431*CE421:CE431)</f>
        <v>1.0000000000000002</v>
      </c>
      <c r="CF420" s="197"/>
      <c r="CG420" s="119" cm="1">
        <f t="array" ref="CG420">SUMPRODUCT($L421:$L431*CG421:CG431)</f>
        <v>1.0000000000000002</v>
      </c>
      <c r="CH420" s="197"/>
      <c r="CI420" s="119" cm="1">
        <f t="array" ref="CI420">SUMPRODUCT($L421:$L431*CI421:CI431)</f>
        <v>1.0000000000000002</v>
      </c>
      <c r="CJ420" s="197"/>
      <c r="CK420" s="119" cm="1">
        <f t="array" ref="CK420">SUMPRODUCT($L421:$L431*CK421:CK431)</f>
        <v>1.0000000000000002</v>
      </c>
      <c r="CL420" s="197"/>
      <c r="CM420" s="119" cm="1">
        <f t="array" ref="CM420">SUMPRODUCT($L421:$L431*CM421:CM431)</f>
        <v>1.0000000000000002</v>
      </c>
    </row>
    <row r="421" spans="1:91" s="142" customFormat="1" ht="14.1" customHeight="1">
      <c r="A421" s="74">
        <f t="shared" si="9828"/>
        <v>559</v>
      </c>
      <c r="B421" s="173" t="s">
        <v>49</v>
      </c>
      <c r="C421" s="174"/>
      <c r="D421" s="140">
        <v>28</v>
      </c>
      <c r="E421" s="140">
        <v>28</v>
      </c>
      <c r="F421" s="175">
        <v>45300</v>
      </c>
      <c r="G421" s="175">
        <v>45327</v>
      </c>
      <c r="H421" s="144">
        <v>100</v>
      </c>
      <c r="I421" s="144">
        <v>100</v>
      </c>
      <c r="J421" s="145" t="s">
        <v>32</v>
      </c>
      <c r="K421" s="141">
        <f t="shared" ref="K421:K434" si="10469">IF(OR(F421="",G421="",H421=""),0,MIN(MAX(IF(F421&gt;$O$1,0,(((G421-F421)-(G421-$O$1))*(10/E421)/10)),0),1)*H421)</f>
        <v>100</v>
      </c>
      <c r="L421" s="55">
        <f t="shared" ref="L421:L431" si="10470">D421/$D$420</f>
        <v>0.10071942446043165</v>
      </c>
      <c r="M421" s="147">
        <f t="shared" ref="M421:M434" si="10471">IF(OR(H421=0,K421=0),0,K421/H421)</f>
        <v>1</v>
      </c>
      <c r="N421" s="148">
        <f t="shared" ref="N421:N434" si="10472">IF(OR(H421=0,I421=0),0,I421/H421)</f>
        <v>1</v>
      </c>
      <c r="O421" s="149">
        <f t="shared" si="8959"/>
        <v>0</v>
      </c>
      <c r="P421" s="150"/>
      <c r="T421" s="194">
        <f t="shared" ref="T421:T434" si="10473">IF(OR($F421="",$G421="",$H421=""),0,MIN(MAX(IF($F421&gt;U$1,0,((($G421-$F421)-($G421-U$1))*(10/$E421)/10)),0),1)*$H421)</f>
        <v>0</v>
      </c>
      <c r="U421" s="147">
        <f t="shared" ref="U421:W434" si="10474">IF(OR($H421=0,T421=0),0,T421/$H421)</f>
        <v>0</v>
      </c>
      <c r="V421" s="194">
        <f t="shared" ref="V421:V434" si="10475">IF(OR($F421="",$G421="",$H421=""),0,MIN(MAX(IF($F421&gt;W$1,0,((($G421-$F421)-($G421-W$1))*(10/$E421)/10)),0),1)*$H421)</f>
        <v>0</v>
      </c>
      <c r="W421" s="147">
        <f t="shared" si="10474"/>
        <v>0</v>
      </c>
      <c r="X421" s="194">
        <f t="shared" ref="X421:X434" si="10476">IF(OR($F421="",$G421="",$H421=""),0,MIN(MAX(IF($F421&gt;Y$1,0,((($G421-$F421)-($G421-Y$1))*(10/$E421)/10)),0),1)*$H421)</f>
        <v>0</v>
      </c>
      <c r="Y421" s="147">
        <f t="shared" ref="Y421" si="10477">IF(OR($H421=0,X421=0),0,X421/$H421)</f>
        <v>0</v>
      </c>
      <c r="Z421" s="194">
        <f t="shared" ref="Z421:Z434" si="10478">IF(OR($F421="",$G421="",$H421=""),0,MIN(MAX(IF($F421&gt;AA$1,0,((($G421-$F421)-($G421-AA$1))*(10/$E421)/10)),0),1)*$H421)</f>
        <v>0</v>
      </c>
      <c r="AA421" s="147">
        <f t="shared" ref="AA421" si="10479">IF(OR($H421=0,Z421=0),0,Z421/$H421)</f>
        <v>0</v>
      </c>
      <c r="AB421" s="194">
        <f t="shared" ref="AB421:AB434" si="10480">IF(OR($F421="",$G421="",$H421=""),0,MIN(MAX(IF($F421&gt;AC$1,0,((($G421-$F421)-($G421-AC$1))*(10/$E421)/10)),0),1)*$H421)</f>
        <v>0</v>
      </c>
      <c r="AC421" s="147">
        <f t="shared" ref="AC421" si="10481">IF(OR($H421=0,AB421=0),0,AB421/$H421)</f>
        <v>0</v>
      </c>
      <c r="AD421" s="194">
        <f t="shared" ref="AD421:AD434" si="10482">IF(OR($F421="",$G421="",$H421=""),0,MIN(MAX(IF($F421&gt;AE$1,0,((($G421-$F421)-($G421-AE$1))*(10/$E421)/10)),0),1)*$H421)</f>
        <v>0</v>
      </c>
      <c r="AE421" s="147">
        <f t="shared" ref="AE421" si="10483">IF(OR($H421=0,AD421=0),0,AD421/$H421)</f>
        <v>0</v>
      </c>
      <c r="AF421" s="194">
        <f t="shared" ref="AF421:AF434" si="10484">IF(OR($F421="",$G421="",$H421=""),0,MIN(MAX(IF($F421&gt;AG$1,0,((($G421-$F421)-($G421-AG$1))*(10/$E421)/10)),0),1)*$H421)</f>
        <v>0</v>
      </c>
      <c r="AG421" s="147">
        <f t="shared" ref="AG421" si="10485">IF(OR($H421=0,AF421=0),0,AF421/$H421)</f>
        <v>0</v>
      </c>
      <c r="AH421" s="194">
        <f t="shared" ref="AH421:AH434" si="10486">IF(OR($F421="",$G421="",$H421=""),0,MIN(MAX(IF($F421&gt;AI$1,0,((($G421-$F421)-($G421-AI$1))*(10/$E421)/10)),0),1)*$H421)</f>
        <v>0</v>
      </c>
      <c r="AI421" s="147">
        <f t="shared" ref="AI421" si="10487">IF(OR($H421=0,AH421=0),0,AH421/$H421)</f>
        <v>0</v>
      </c>
      <c r="AJ421" s="194">
        <f t="shared" ref="AJ421:AJ434" si="10488">IF(OR($F421="",$G421="",$H421=""),0,MIN(MAX(IF($F421&gt;AK$1,0,((($G421-$F421)-($G421-AK$1))*(10/$E421)/10)),0),1)*$H421)</f>
        <v>0</v>
      </c>
      <c r="AK421" s="147">
        <f t="shared" ref="AK421" si="10489">IF(OR($H421=0,AJ421=0),0,AJ421/$H421)</f>
        <v>0</v>
      </c>
      <c r="AL421" s="194">
        <f t="shared" ref="AL421:AL434" si="10490">IF(OR($F421="",$G421="",$H421=""),0,MIN(MAX(IF($F421&gt;AM$1,0,((($G421-$F421)-($G421-AM$1))*(10/$E421)/10)),0),1)*$H421)</f>
        <v>0</v>
      </c>
      <c r="AM421" s="147">
        <f t="shared" ref="AM421" si="10491">IF(OR($H421=0,AL421=0),0,AL421/$H421)</f>
        <v>0</v>
      </c>
      <c r="AN421" s="194">
        <f t="shared" ref="AN421:AN434" si="10492">IF(OR($F421="",$G421="",$H421=""),0,MIN(MAX(IF($F421&gt;AO$1,0,((($G421-$F421)-($G421-AO$1))*(10/$E421)/10)),0),1)*$H421)</f>
        <v>0</v>
      </c>
      <c r="AO421" s="147">
        <f t="shared" ref="AO421" si="10493">IF(OR($H421=0,AN421=0),0,AN421/$H421)</f>
        <v>0</v>
      </c>
      <c r="AP421" s="194">
        <f t="shared" ref="AP421:AP434" si="10494">IF(OR($F421="",$G421="",$H421=""),0,MIN(MAX(IF($F421&gt;AQ$1,0,((($G421-$F421)-($G421-AQ$1))*(10/$E421)/10)),0),1)*$H421)</f>
        <v>0</v>
      </c>
      <c r="AQ421" s="147">
        <f t="shared" ref="AQ421" si="10495">IF(OR($H421=0,AP421=0),0,AP421/$H421)</f>
        <v>0</v>
      </c>
      <c r="AR421" s="194">
        <f t="shared" ref="AR421:AR434" si="10496">IF(OR($F421="",$G421="",$H421=""),0,MIN(MAX(IF($F421&gt;AS$1,0,((($G421-$F421)-($G421-AS$1))*(10/$E421)/10)),0),1)*$H421)</f>
        <v>10.714285714285714</v>
      </c>
      <c r="AS421" s="147">
        <f t="shared" ref="AS421" si="10497">IF(OR($H421=0,AR421=0),0,AR421/$H421)</f>
        <v>0.10714285714285714</v>
      </c>
      <c r="AT421" s="194">
        <f t="shared" ref="AT421:AT434" si="10498">IF(OR($F421="",$G421="",$H421=""),0,MIN(MAX(IF($F421&gt;AU$1,0,((($G421-$F421)-($G421-AU$1))*(10/$E421)/10)),0),1)*$H421)</f>
        <v>35.714285714285715</v>
      </c>
      <c r="AU421" s="147">
        <f t="shared" ref="AU421" si="10499">IF(OR($H421=0,AT421=0),0,AT421/$H421)</f>
        <v>0.35714285714285715</v>
      </c>
      <c r="AV421" s="194">
        <f t="shared" ref="AV421:AV434" si="10500">IF(OR($F421="",$G421="",$H421=""),0,MIN(MAX(IF($F421&gt;AW$1,0,((($G421-$F421)-($G421-AW$1))*(10/$E421)/10)),0),1)*$H421)</f>
        <v>60.714285714285708</v>
      </c>
      <c r="AW421" s="147">
        <f t="shared" ref="AW421" si="10501">IF(OR($H421=0,AV421=0),0,AV421/$H421)</f>
        <v>0.6071428571428571</v>
      </c>
      <c r="AX421" s="194">
        <f t="shared" ref="AX421:AX434" si="10502">IF(OR($F421="",$G421="",$H421=""),0,MIN(MAX(IF($F421&gt;AY$1,0,((($G421-$F421)-($G421-AY$1))*(10/$E421)/10)),0),1)*$H421)</f>
        <v>85.714285714285708</v>
      </c>
      <c r="AY421" s="147">
        <f t="shared" ref="AY421" si="10503">IF(OR($H421=0,AX421=0),0,AX421/$H421)</f>
        <v>0.8571428571428571</v>
      </c>
      <c r="AZ421" s="194">
        <f t="shared" ref="AZ421:AZ434" si="10504">IF(OR($F421="",$G421="",$H421=""),0,MIN(MAX(IF($F421&gt;BA$1,0,((($G421-$F421)-($G421-BA$1))*(10/$E421)/10)),0),1)*$H421)</f>
        <v>100</v>
      </c>
      <c r="BA421" s="147">
        <f t="shared" ref="BA421" si="10505">IF(OR($H421=0,AZ421=0),0,AZ421/$H421)</f>
        <v>1</v>
      </c>
      <c r="BB421" s="194">
        <f t="shared" ref="BB421:BB434" si="10506">IF(OR($F421="",$G421="",$H421=""),0,MIN(MAX(IF($F421&gt;BC$1,0,((($G421-$F421)-($G421-BC$1))*(10/$E421)/10)),0),1)*$H421)</f>
        <v>100</v>
      </c>
      <c r="BC421" s="147">
        <f t="shared" ref="BC421" si="10507">IF(OR($H421=0,BB421=0),0,BB421/$H421)</f>
        <v>1</v>
      </c>
      <c r="BD421" s="194">
        <f t="shared" ref="BD421:BD434" si="10508">IF(OR($F421="",$G421="",$H421=""),0,MIN(MAX(IF($F421&gt;BE$1,0,((($G421-$F421)-($G421-BE$1))*(10/$E421)/10)),0),1)*$H421)</f>
        <v>100</v>
      </c>
      <c r="BE421" s="147">
        <f t="shared" ref="BE421" si="10509">IF(OR($H421=0,BD421=0),0,BD421/$H421)</f>
        <v>1</v>
      </c>
      <c r="BF421" s="194">
        <f t="shared" ref="BF421:BF434" si="10510">IF(OR($F421="",$G421="",$H421=""),0,MIN(MAX(IF($F421&gt;BG$1,0,((($G421-$F421)-($G421-BG$1))*(10/$E421)/10)),0),1)*$H421)</f>
        <v>100</v>
      </c>
      <c r="BG421" s="147">
        <f t="shared" ref="BG421" si="10511">IF(OR($H421=0,BF421=0),0,BF421/$H421)</f>
        <v>1</v>
      </c>
      <c r="BH421" s="194">
        <f t="shared" ref="BH421:BH434" si="10512">IF(OR($F421="",$G421="",$H421=""),0,MIN(MAX(IF($F421&gt;BI$1,0,((($G421-$F421)-($G421-BI$1))*(10/$E421)/10)),0),1)*$H421)</f>
        <v>100</v>
      </c>
      <c r="BI421" s="147">
        <f t="shared" ref="BI421" si="10513">IF(OR($H421=0,BH421=0),0,BH421/$H421)</f>
        <v>1</v>
      </c>
      <c r="BJ421" s="194">
        <f t="shared" ref="BJ421:BJ434" si="10514">IF(OR($F421="",$G421="",$H421=""),0,MIN(MAX(IF($F421&gt;BK$1,0,((($G421-$F421)-($G421-BK$1))*(10/$E421)/10)),0),1)*$H421)</f>
        <v>100</v>
      </c>
      <c r="BK421" s="147">
        <f t="shared" ref="BK421" si="10515">IF(OR($H421=0,BJ421=0),0,BJ421/$H421)</f>
        <v>1</v>
      </c>
      <c r="BL421" s="194">
        <f t="shared" ref="BL421:BL434" si="10516">IF(OR($F421="",$G421="",$H421=""),0,MIN(MAX(IF($F421&gt;BM$1,0,((($G421-$F421)-($G421-BM$1))*(10/$E421)/10)),0),1)*$H421)</f>
        <v>100</v>
      </c>
      <c r="BM421" s="147">
        <f t="shared" ref="BM421" si="10517">IF(OR($H421=0,BL421=0),0,BL421/$H421)</f>
        <v>1</v>
      </c>
      <c r="BN421" s="194">
        <f t="shared" ref="BN421:BN434" si="10518">IF(OR($F421="",$G421="",$H421=""),0,MIN(MAX(IF($F421&gt;BO$1,0,((($G421-$F421)-($G421-BO$1))*(10/$E421)/10)),0),1)*$H421)</f>
        <v>100</v>
      </c>
      <c r="BO421" s="147">
        <f t="shared" ref="BO421" si="10519">IF(OR($H421=0,BN421=0),0,BN421/$H421)</f>
        <v>1</v>
      </c>
      <c r="BP421" s="194">
        <f t="shared" ref="BP421:BP434" si="10520">IF(OR($F421="",$G421="",$H421=""),0,MIN(MAX(IF($F421&gt;BQ$1,0,((($G421-$F421)-($G421-BQ$1))*(10/$E421)/10)),0),1)*$H421)</f>
        <v>100</v>
      </c>
      <c r="BQ421" s="147">
        <f t="shared" ref="BQ421" si="10521">IF(OR($H421=0,BP421=0),0,BP421/$H421)</f>
        <v>1</v>
      </c>
      <c r="BR421" s="194">
        <f t="shared" ref="BR421:BR434" si="10522">IF(OR($F421="",$G421="",$H421=""),0,MIN(MAX(IF($F421&gt;BS$1,0,((($G421-$F421)-($G421-BS$1))*(10/$E421)/10)),0),1)*$H421)</f>
        <v>100</v>
      </c>
      <c r="BS421" s="147">
        <f t="shared" ref="BS421" si="10523">IF(OR($H421=0,BR421=0),0,BR421/$H421)</f>
        <v>1</v>
      </c>
      <c r="BT421" s="194">
        <f t="shared" ref="BT421:BT434" si="10524">IF(OR($F421="",$G421="",$H421=""),0,MIN(MAX(IF($F421&gt;BU$1,0,((($G421-$F421)-($G421-BU$1))*(10/$E421)/10)),0),1)*$H421)</f>
        <v>100</v>
      </c>
      <c r="BU421" s="147">
        <f t="shared" ref="BU421:BU434" si="10525">IF(OR($H421=0,BT421=0),0,BT421/$H421)</f>
        <v>1</v>
      </c>
      <c r="BV421" s="194">
        <f t="shared" ref="BV421:BV434" si="10526">IF(OR($F421="",$G421="",$H421=""),0,MIN(MAX(IF($F421&gt;BW$1,0,((($G421-$F421)-($G421-BW$1))*(10/$E421)/10)),0),1)*$H421)</f>
        <v>100</v>
      </c>
      <c r="BW421" s="147">
        <f t="shared" ref="BW421:BW434" si="10527">IF(OR($H421=0,BV421=0),0,BV421/$H421)</f>
        <v>1</v>
      </c>
      <c r="BX421" s="194">
        <f t="shared" ref="BX421:BX434" si="10528">IF(OR($F421="",$G421="",$H421=""),0,MIN(MAX(IF($F421&gt;BY$1,0,((($G421-$F421)-($G421-BY$1))*(10/$E421)/10)),0),1)*$H421)</f>
        <v>100</v>
      </c>
      <c r="BY421" s="147">
        <f t="shared" ref="BY421:BY434" si="10529">IF(OR($H421=0,BX421=0),0,BX421/$H421)</f>
        <v>1</v>
      </c>
      <c r="BZ421" s="194">
        <f t="shared" ref="BZ421:BZ434" si="10530">IF(OR($F421="",$G421="",$H421=""),0,MIN(MAX(IF($F421&gt;CA$1,0,((($G421-$F421)-($G421-CA$1))*(10/$E421)/10)),0),1)*$H421)</f>
        <v>100</v>
      </c>
      <c r="CA421" s="147">
        <f t="shared" ref="CA421:CA434" si="10531">IF(OR($H421=0,BZ421=0),0,BZ421/$H421)</f>
        <v>1</v>
      </c>
      <c r="CB421" s="194">
        <f t="shared" ref="CB421:CB434" si="10532">IF(OR($F421="",$G421="",$H421=""),0,MIN(MAX(IF($F421&gt;CC$1,0,((($G421-$F421)-($G421-CC$1))*(10/$E421)/10)),0),1)*$H421)</f>
        <v>100</v>
      </c>
      <c r="CC421" s="147">
        <f t="shared" ref="CC421:CC434" si="10533">IF(OR($H421=0,CB421=0),0,CB421/$H421)</f>
        <v>1</v>
      </c>
      <c r="CD421" s="194">
        <f t="shared" ref="CD421:CD434" si="10534">IF(OR($F421="",$G421="",$H421=""),0,MIN(MAX(IF($F421&gt;CE$1,0,((($G421-$F421)-($G421-CE$1))*(10/$E421)/10)),0),1)*$H421)</f>
        <v>100</v>
      </c>
      <c r="CE421" s="147">
        <f t="shared" ref="CE421:CE434" si="10535">IF(OR($H421=0,CD421=0),0,CD421/$H421)</f>
        <v>1</v>
      </c>
      <c r="CF421" s="194">
        <f t="shared" ref="CF421:CF434" si="10536">IF(OR($F421="",$G421="",$H421=""),0,MIN(MAX(IF($F421&gt;CG$1,0,((($G421-$F421)-($G421-CG$1))*(10/$E421)/10)),0),1)*$H421)</f>
        <v>100</v>
      </c>
      <c r="CG421" s="147">
        <f t="shared" ref="CG421:CG434" si="10537">IF(OR($H421=0,CF421=0),0,CF421/$H421)</f>
        <v>1</v>
      </c>
      <c r="CH421" s="194">
        <f t="shared" ref="CH421:CH434" si="10538">IF(OR($F421="",$G421="",$H421=""),0,MIN(MAX(IF($F421&gt;CI$1,0,((($G421-$F421)-($G421-CI$1))*(10/$E421)/10)),0),1)*$H421)</f>
        <v>100</v>
      </c>
      <c r="CI421" s="147">
        <f t="shared" ref="CI421:CI434" si="10539">IF(OR($H421=0,CH421=0),0,CH421/$H421)</f>
        <v>1</v>
      </c>
      <c r="CJ421" s="194">
        <f t="shared" ref="CJ421:CJ434" si="10540">IF(OR($F421="",$G421="",$H421=""),0,MIN(MAX(IF($F421&gt;CK$1,0,((($G421-$F421)-($G421-CK$1))*(10/$E421)/10)),0),1)*$H421)</f>
        <v>100</v>
      </c>
      <c r="CK421" s="147">
        <f t="shared" ref="CK421:CK434" si="10541">IF(OR($H421=0,CJ421=0),0,CJ421/$H421)</f>
        <v>1</v>
      </c>
      <c r="CL421" s="194">
        <f t="shared" ref="CL421:CL434" si="10542">IF(OR($F421="",$G421="",$H421=""),0,MIN(MAX(IF($F421&gt;CM$1,0,((($G421-$F421)-($G421-CM$1))*(10/$E421)/10)),0),1)*$H421)</f>
        <v>100</v>
      </c>
      <c r="CM421" s="147">
        <f t="shared" ref="CM421:CM434" si="10543">IF(OR($H421=0,CL421=0),0,CL421/$H421)</f>
        <v>1</v>
      </c>
    </row>
    <row r="422" spans="1:91" s="142" customFormat="1" ht="14.1" customHeight="1">
      <c r="A422" s="74">
        <f t="shared" si="9828"/>
        <v>560</v>
      </c>
      <c r="B422" s="173" t="s">
        <v>50</v>
      </c>
      <c r="C422" s="174"/>
      <c r="D422" s="140">
        <v>28</v>
      </c>
      <c r="E422" s="140">
        <v>28</v>
      </c>
      <c r="F422" s="175">
        <v>45302</v>
      </c>
      <c r="G422" s="175">
        <v>45329</v>
      </c>
      <c r="H422" s="144">
        <v>100</v>
      </c>
      <c r="I422" s="144">
        <v>100</v>
      </c>
      <c r="J422" s="145" t="s">
        <v>32</v>
      </c>
      <c r="K422" s="141">
        <f t="shared" si="10469"/>
        <v>100</v>
      </c>
      <c r="L422" s="55">
        <f t="shared" si="10470"/>
        <v>0.10071942446043165</v>
      </c>
      <c r="M422" s="147">
        <f t="shared" si="10471"/>
        <v>1</v>
      </c>
      <c r="N422" s="148">
        <f t="shared" si="10472"/>
        <v>1</v>
      </c>
      <c r="O422" s="149">
        <f t="shared" si="8959"/>
        <v>0</v>
      </c>
      <c r="P422" s="150"/>
      <c r="T422" s="194">
        <f t="shared" si="10473"/>
        <v>0</v>
      </c>
      <c r="U422" s="147">
        <f t="shared" si="10474"/>
        <v>0</v>
      </c>
      <c r="V422" s="194">
        <f t="shared" si="10475"/>
        <v>0</v>
      </c>
      <c r="W422" s="147">
        <f t="shared" si="10474"/>
        <v>0</v>
      </c>
      <c r="X422" s="194">
        <f t="shared" si="10476"/>
        <v>0</v>
      </c>
      <c r="Y422" s="147">
        <f t="shared" ref="Y422" si="10544">IF(OR($H422=0,X422=0),0,X422/$H422)</f>
        <v>0</v>
      </c>
      <c r="Z422" s="194">
        <f t="shared" si="10478"/>
        <v>0</v>
      </c>
      <c r="AA422" s="147">
        <f t="shared" ref="AA422" si="10545">IF(OR($H422=0,Z422=0),0,Z422/$H422)</f>
        <v>0</v>
      </c>
      <c r="AB422" s="194">
        <f t="shared" si="10480"/>
        <v>0</v>
      </c>
      <c r="AC422" s="147">
        <f t="shared" ref="AC422" si="10546">IF(OR($H422=0,AB422=0),0,AB422/$H422)</f>
        <v>0</v>
      </c>
      <c r="AD422" s="194">
        <f t="shared" si="10482"/>
        <v>0</v>
      </c>
      <c r="AE422" s="147">
        <f t="shared" ref="AE422" si="10547">IF(OR($H422=0,AD422=0),0,AD422/$H422)</f>
        <v>0</v>
      </c>
      <c r="AF422" s="194">
        <f t="shared" si="10484"/>
        <v>0</v>
      </c>
      <c r="AG422" s="147">
        <f t="shared" ref="AG422" si="10548">IF(OR($H422=0,AF422=0),0,AF422/$H422)</f>
        <v>0</v>
      </c>
      <c r="AH422" s="194">
        <f t="shared" si="10486"/>
        <v>0</v>
      </c>
      <c r="AI422" s="147">
        <f t="shared" ref="AI422" si="10549">IF(OR($H422=0,AH422=0),0,AH422/$H422)</f>
        <v>0</v>
      </c>
      <c r="AJ422" s="194">
        <f t="shared" si="10488"/>
        <v>0</v>
      </c>
      <c r="AK422" s="147">
        <f t="shared" ref="AK422" si="10550">IF(OR($H422=0,AJ422=0),0,AJ422/$H422)</f>
        <v>0</v>
      </c>
      <c r="AL422" s="194">
        <f t="shared" si="10490"/>
        <v>0</v>
      </c>
      <c r="AM422" s="147">
        <f t="shared" ref="AM422" si="10551">IF(OR($H422=0,AL422=0),0,AL422/$H422)</f>
        <v>0</v>
      </c>
      <c r="AN422" s="194">
        <f t="shared" si="10492"/>
        <v>0</v>
      </c>
      <c r="AO422" s="147">
        <f t="shared" ref="AO422" si="10552">IF(OR($H422=0,AN422=0),0,AN422/$H422)</f>
        <v>0</v>
      </c>
      <c r="AP422" s="194">
        <f t="shared" si="10494"/>
        <v>0</v>
      </c>
      <c r="AQ422" s="147">
        <f t="shared" ref="AQ422" si="10553">IF(OR($H422=0,AP422=0),0,AP422/$H422)</f>
        <v>0</v>
      </c>
      <c r="AR422" s="194">
        <f t="shared" si="10496"/>
        <v>3.5714285714285712</v>
      </c>
      <c r="AS422" s="147">
        <f t="shared" ref="AS422" si="10554">IF(OR($H422=0,AR422=0),0,AR422/$H422)</f>
        <v>3.5714285714285712E-2</v>
      </c>
      <c r="AT422" s="194">
        <f t="shared" si="10498"/>
        <v>28.571428571428569</v>
      </c>
      <c r="AU422" s="147">
        <f t="shared" ref="AU422" si="10555">IF(OR($H422=0,AT422=0),0,AT422/$H422)</f>
        <v>0.2857142857142857</v>
      </c>
      <c r="AV422" s="194">
        <f t="shared" si="10500"/>
        <v>53.571428571428584</v>
      </c>
      <c r="AW422" s="147">
        <f t="shared" ref="AW422" si="10556">IF(OR($H422=0,AV422=0),0,AV422/$H422)</f>
        <v>0.53571428571428581</v>
      </c>
      <c r="AX422" s="194">
        <f t="shared" si="10502"/>
        <v>78.571428571428584</v>
      </c>
      <c r="AY422" s="147">
        <f t="shared" ref="AY422" si="10557">IF(OR($H422=0,AX422=0),0,AX422/$H422)</f>
        <v>0.78571428571428581</v>
      </c>
      <c r="AZ422" s="194">
        <f t="shared" si="10504"/>
        <v>100</v>
      </c>
      <c r="BA422" s="147">
        <f t="shared" ref="BA422" si="10558">IF(OR($H422=0,AZ422=0),0,AZ422/$H422)</f>
        <v>1</v>
      </c>
      <c r="BB422" s="194">
        <f t="shared" si="10506"/>
        <v>100</v>
      </c>
      <c r="BC422" s="147">
        <f t="shared" ref="BC422" si="10559">IF(OR($H422=0,BB422=0),0,BB422/$H422)</f>
        <v>1</v>
      </c>
      <c r="BD422" s="194">
        <f t="shared" si="10508"/>
        <v>100</v>
      </c>
      <c r="BE422" s="147">
        <f t="shared" ref="BE422" si="10560">IF(OR($H422=0,BD422=0),0,BD422/$H422)</f>
        <v>1</v>
      </c>
      <c r="BF422" s="194">
        <f t="shared" si="10510"/>
        <v>100</v>
      </c>
      <c r="BG422" s="147">
        <f t="shared" ref="BG422" si="10561">IF(OR($H422=0,BF422=0),0,BF422/$H422)</f>
        <v>1</v>
      </c>
      <c r="BH422" s="194">
        <f t="shared" si="10512"/>
        <v>100</v>
      </c>
      <c r="BI422" s="147">
        <f t="shared" ref="BI422" si="10562">IF(OR($H422=0,BH422=0),0,BH422/$H422)</f>
        <v>1</v>
      </c>
      <c r="BJ422" s="194">
        <f t="shared" si="10514"/>
        <v>100</v>
      </c>
      <c r="BK422" s="147">
        <f t="shared" ref="BK422" si="10563">IF(OR($H422=0,BJ422=0),0,BJ422/$H422)</f>
        <v>1</v>
      </c>
      <c r="BL422" s="194">
        <f t="shared" si="10516"/>
        <v>100</v>
      </c>
      <c r="BM422" s="147">
        <f t="shared" ref="BM422" si="10564">IF(OR($H422=0,BL422=0),0,BL422/$H422)</f>
        <v>1</v>
      </c>
      <c r="BN422" s="194">
        <f t="shared" si="10518"/>
        <v>100</v>
      </c>
      <c r="BO422" s="147">
        <f t="shared" ref="BO422" si="10565">IF(OR($H422=0,BN422=0),0,BN422/$H422)</f>
        <v>1</v>
      </c>
      <c r="BP422" s="194">
        <f t="shared" si="10520"/>
        <v>100</v>
      </c>
      <c r="BQ422" s="147">
        <f t="shared" ref="BQ422" si="10566">IF(OR($H422=0,BP422=0),0,BP422/$H422)</f>
        <v>1</v>
      </c>
      <c r="BR422" s="194">
        <f t="shared" si="10522"/>
        <v>100</v>
      </c>
      <c r="BS422" s="147">
        <f t="shared" ref="BS422" si="10567">IF(OR($H422=0,BR422=0),0,BR422/$H422)</f>
        <v>1</v>
      </c>
      <c r="BT422" s="194">
        <f t="shared" si="10524"/>
        <v>100</v>
      </c>
      <c r="BU422" s="147">
        <f t="shared" si="10525"/>
        <v>1</v>
      </c>
      <c r="BV422" s="194">
        <f t="shared" si="10526"/>
        <v>100</v>
      </c>
      <c r="BW422" s="147">
        <f t="shared" si="10527"/>
        <v>1</v>
      </c>
      <c r="BX422" s="194">
        <f t="shared" si="10528"/>
        <v>100</v>
      </c>
      <c r="BY422" s="147">
        <f t="shared" si="10529"/>
        <v>1</v>
      </c>
      <c r="BZ422" s="194">
        <f t="shared" si="10530"/>
        <v>100</v>
      </c>
      <c r="CA422" s="147">
        <f t="shared" si="10531"/>
        <v>1</v>
      </c>
      <c r="CB422" s="194">
        <f t="shared" si="10532"/>
        <v>100</v>
      </c>
      <c r="CC422" s="147">
        <f t="shared" si="10533"/>
        <v>1</v>
      </c>
      <c r="CD422" s="194">
        <f t="shared" si="10534"/>
        <v>100</v>
      </c>
      <c r="CE422" s="147">
        <f t="shared" si="10535"/>
        <v>1</v>
      </c>
      <c r="CF422" s="194">
        <f t="shared" si="10536"/>
        <v>100</v>
      </c>
      <c r="CG422" s="147">
        <f t="shared" si="10537"/>
        <v>1</v>
      </c>
      <c r="CH422" s="194">
        <f t="shared" si="10538"/>
        <v>100</v>
      </c>
      <c r="CI422" s="147">
        <f t="shared" si="10539"/>
        <v>1</v>
      </c>
      <c r="CJ422" s="194">
        <f t="shared" si="10540"/>
        <v>100</v>
      </c>
      <c r="CK422" s="147">
        <f t="shared" si="10541"/>
        <v>1</v>
      </c>
      <c r="CL422" s="194">
        <f t="shared" si="10542"/>
        <v>100</v>
      </c>
      <c r="CM422" s="147">
        <f t="shared" si="10543"/>
        <v>1</v>
      </c>
    </row>
    <row r="423" spans="1:91" s="142" customFormat="1" ht="14.1" customHeight="1">
      <c r="A423" s="74">
        <f t="shared" si="9828"/>
        <v>561</v>
      </c>
      <c r="B423" s="173" t="s">
        <v>51</v>
      </c>
      <c r="C423" s="174"/>
      <c r="D423" s="140">
        <v>28</v>
      </c>
      <c r="E423" s="140">
        <v>28</v>
      </c>
      <c r="F423" s="175">
        <v>45303</v>
      </c>
      <c r="G423" s="175">
        <v>45330</v>
      </c>
      <c r="H423" s="144">
        <v>100</v>
      </c>
      <c r="I423" s="144">
        <v>100</v>
      </c>
      <c r="J423" s="145" t="s">
        <v>32</v>
      </c>
      <c r="K423" s="141">
        <f t="shared" si="10469"/>
        <v>100</v>
      </c>
      <c r="L423" s="55">
        <f t="shared" si="10470"/>
        <v>0.10071942446043165</v>
      </c>
      <c r="M423" s="147">
        <f t="shared" si="10471"/>
        <v>1</v>
      </c>
      <c r="N423" s="148">
        <f t="shared" si="10472"/>
        <v>1</v>
      </c>
      <c r="O423" s="149">
        <f t="shared" si="8959"/>
        <v>0</v>
      </c>
      <c r="P423" s="150"/>
      <c r="T423" s="194">
        <f t="shared" si="10473"/>
        <v>0</v>
      </c>
      <c r="U423" s="147">
        <f t="shared" si="10474"/>
        <v>0</v>
      </c>
      <c r="V423" s="194">
        <f t="shared" si="10475"/>
        <v>0</v>
      </c>
      <c r="W423" s="147">
        <f t="shared" si="10474"/>
        <v>0</v>
      </c>
      <c r="X423" s="194">
        <f t="shared" si="10476"/>
        <v>0</v>
      </c>
      <c r="Y423" s="147">
        <f t="shared" ref="Y423" si="10568">IF(OR($H423=0,X423=0),0,X423/$H423)</f>
        <v>0</v>
      </c>
      <c r="Z423" s="194">
        <f t="shared" si="10478"/>
        <v>0</v>
      </c>
      <c r="AA423" s="147">
        <f t="shared" ref="AA423" si="10569">IF(OR($H423=0,Z423=0),0,Z423/$H423)</f>
        <v>0</v>
      </c>
      <c r="AB423" s="194">
        <f t="shared" si="10480"/>
        <v>0</v>
      </c>
      <c r="AC423" s="147">
        <f t="shared" ref="AC423" si="10570">IF(OR($H423=0,AB423=0),0,AB423/$H423)</f>
        <v>0</v>
      </c>
      <c r="AD423" s="194">
        <f t="shared" si="10482"/>
        <v>0</v>
      </c>
      <c r="AE423" s="147">
        <f t="shared" ref="AE423" si="10571">IF(OR($H423=0,AD423=0),0,AD423/$H423)</f>
        <v>0</v>
      </c>
      <c r="AF423" s="194">
        <f t="shared" si="10484"/>
        <v>0</v>
      </c>
      <c r="AG423" s="147">
        <f t="shared" ref="AG423" si="10572">IF(OR($H423=0,AF423=0),0,AF423/$H423)</f>
        <v>0</v>
      </c>
      <c r="AH423" s="194">
        <f t="shared" si="10486"/>
        <v>0</v>
      </c>
      <c r="AI423" s="147">
        <f t="shared" ref="AI423" si="10573">IF(OR($H423=0,AH423=0),0,AH423/$H423)</f>
        <v>0</v>
      </c>
      <c r="AJ423" s="194">
        <f t="shared" si="10488"/>
        <v>0</v>
      </c>
      <c r="AK423" s="147">
        <f t="shared" ref="AK423" si="10574">IF(OR($H423=0,AJ423=0),0,AJ423/$H423)</f>
        <v>0</v>
      </c>
      <c r="AL423" s="194">
        <f t="shared" si="10490"/>
        <v>0</v>
      </c>
      <c r="AM423" s="147">
        <f t="shared" ref="AM423" si="10575">IF(OR($H423=0,AL423=0),0,AL423/$H423)</f>
        <v>0</v>
      </c>
      <c r="AN423" s="194">
        <f t="shared" si="10492"/>
        <v>0</v>
      </c>
      <c r="AO423" s="147">
        <f t="shared" ref="AO423" si="10576">IF(OR($H423=0,AN423=0),0,AN423/$H423)</f>
        <v>0</v>
      </c>
      <c r="AP423" s="194">
        <f t="shared" si="10494"/>
        <v>0</v>
      </c>
      <c r="AQ423" s="147">
        <f t="shared" ref="AQ423" si="10577">IF(OR($H423=0,AP423=0),0,AP423/$H423)</f>
        <v>0</v>
      </c>
      <c r="AR423" s="194">
        <f t="shared" si="10496"/>
        <v>0</v>
      </c>
      <c r="AS423" s="147">
        <f t="shared" ref="AS423" si="10578">IF(OR($H423=0,AR423=0),0,AR423/$H423)</f>
        <v>0</v>
      </c>
      <c r="AT423" s="194">
        <f t="shared" si="10498"/>
        <v>25</v>
      </c>
      <c r="AU423" s="147">
        <f t="shared" ref="AU423" si="10579">IF(OR($H423=0,AT423=0),0,AT423/$H423)</f>
        <v>0.25</v>
      </c>
      <c r="AV423" s="194">
        <f t="shared" si="10500"/>
        <v>50</v>
      </c>
      <c r="AW423" s="147">
        <f t="shared" ref="AW423" si="10580">IF(OR($H423=0,AV423=0),0,AV423/$H423)</f>
        <v>0.5</v>
      </c>
      <c r="AX423" s="194">
        <f t="shared" si="10502"/>
        <v>75</v>
      </c>
      <c r="AY423" s="147">
        <f t="shared" ref="AY423" si="10581">IF(OR($H423=0,AX423=0),0,AX423/$H423)</f>
        <v>0.75</v>
      </c>
      <c r="AZ423" s="194">
        <f t="shared" si="10504"/>
        <v>100</v>
      </c>
      <c r="BA423" s="147">
        <f t="shared" ref="BA423" si="10582">IF(OR($H423=0,AZ423=0),0,AZ423/$H423)</f>
        <v>1</v>
      </c>
      <c r="BB423" s="194">
        <f t="shared" si="10506"/>
        <v>100</v>
      </c>
      <c r="BC423" s="147">
        <f t="shared" ref="BC423" si="10583">IF(OR($H423=0,BB423=0),0,BB423/$H423)</f>
        <v>1</v>
      </c>
      <c r="BD423" s="194">
        <f t="shared" si="10508"/>
        <v>100</v>
      </c>
      <c r="BE423" s="147">
        <f t="shared" ref="BE423" si="10584">IF(OR($H423=0,BD423=0),0,BD423/$H423)</f>
        <v>1</v>
      </c>
      <c r="BF423" s="194">
        <f t="shared" si="10510"/>
        <v>100</v>
      </c>
      <c r="BG423" s="147">
        <f t="shared" ref="BG423" si="10585">IF(OR($H423=0,BF423=0),0,BF423/$H423)</f>
        <v>1</v>
      </c>
      <c r="BH423" s="194">
        <f t="shared" si="10512"/>
        <v>100</v>
      </c>
      <c r="BI423" s="147">
        <f t="shared" ref="BI423" si="10586">IF(OR($H423=0,BH423=0),0,BH423/$H423)</f>
        <v>1</v>
      </c>
      <c r="BJ423" s="194">
        <f t="shared" si="10514"/>
        <v>100</v>
      </c>
      <c r="BK423" s="147">
        <f t="shared" ref="BK423" si="10587">IF(OR($H423=0,BJ423=0),0,BJ423/$H423)</f>
        <v>1</v>
      </c>
      <c r="BL423" s="194">
        <f t="shared" si="10516"/>
        <v>100</v>
      </c>
      <c r="BM423" s="147">
        <f t="shared" ref="BM423" si="10588">IF(OR($H423=0,BL423=0),0,BL423/$H423)</f>
        <v>1</v>
      </c>
      <c r="BN423" s="194">
        <f t="shared" si="10518"/>
        <v>100</v>
      </c>
      <c r="BO423" s="147">
        <f t="shared" ref="BO423" si="10589">IF(OR($H423=0,BN423=0),0,BN423/$H423)</f>
        <v>1</v>
      </c>
      <c r="BP423" s="194">
        <f t="shared" si="10520"/>
        <v>100</v>
      </c>
      <c r="BQ423" s="147">
        <f t="shared" ref="BQ423" si="10590">IF(OR($H423=0,BP423=0),0,BP423/$H423)</f>
        <v>1</v>
      </c>
      <c r="BR423" s="194">
        <f t="shared" si="10522"/>
        <v>100</v>
      </c>
      <c r="BS423" s="147">
        <f t="shared" ref="BS423" si="10591">IF(OR($H423=0,BR423=0),0,BR423/$H423)</f>
        <v>1</v>
      </c>
      <c r="BT423" s="194">
        <f t="shared" si="10524"/>
        <v>100</v>
      </c>
      <c r="BU423" s="147">
        <f t="shared" si="10525"/>
        <v>1</v>
      </c>
      <c r="BV423" s="194">
        <f t="shared" si="10526"/>
        <v>100</v>
      </c>
      <c r="BW423" s="147">
        <f t="shared" si="10527"/>
        <v>1</v>
      </c>
      <c r="BX423" s="194">
        <f t="shared" si="10528"/>
        <v>100</v>
      </c>
      <c r="BY423" s="147">
        <f t="shared" si="10529"/>
        <v>1</v>
      </c>
      <c r="BZ423" s="194">
        <f t="shared" si="10530"/>
        <v>100</v>
      </c>
      <c r="CA423" s="147">
        <f t="shared" si="10531"/>
        <v>1</v>
      </c>
      <c r="CB423" s="194">
        <f t="shared" si="10532"/>
        <v>100</v>
      </c>
      <c r="CC423" s="147">
        <f t="shared" si="10533"/>
        <v>1</v>
      </c>
      <c r="CD423" s="194">
        <f t="shared" si="10534"/>
        <v>100</v>
      </c>
      <c r="CE423" s="147">
        <f t="shared" si="10535"/>
        <v>1</v>
      </c>
      <c r="CF423" s="194">
        <f t="shared" si="10536"/>
        <v>100</v>
      </c>
      <c r="CG423" s="147">
        <f t="shared" si="10537"/>
        <v>1</v>
      </c>
      <c r="CH423" s="194">
        <f t="shared" si="10538"/>
        <v>100</v>
      </c>
      <c r="CI423" s="147">
        <f t="shared" si="10539"/>
        <v>1</v>
      </c>
      <c r="CJ423" s="194">
        <f t="shared" si="10540"/>
        <v>100</v>
      </c>
      <c r="CK423" s="147">
        <f t="shared" si="10541"/>
        <v>1</v>
      </c>
      <c r="CL423" s="194">
        <f t="shared" si="10542"/>
        <v>100</v>
      </c>
      <c r="CM423" s="147">
        <f t="shared" si="10543"/>
        <v>1</v>
      </c>
    </row>
    <row r="424" spans="1:91" s="142" customFormat="1" ht="14.1" customHeight="1">
      <c r="A424" s="74">
        <f t="shared" si="9828"/>
        <v>562</v>
      </c>
      <c r="B424" s="173" t="s">
        <v>52</v>
      </c>
      <c r="C424" s="174"/>
      <c r="D424" s="140">
        <v>27</v>
      </c>
      <c r="E424" s="140">
        <v>27</v>
      </c>
      <c r="F424" s="175">
        <v>45306</v>
      </c>
      <c r="G424" s="175">
        <v>45332</v>
      </c>
      <c r="H424" s="144">
        <v>100</v>
      </c>
      <c r="I424" s="144">
        <v>100</v>
      </c>
      <c r="J424" s="145" t="s">
        <v>32</v>
      </c>
      <c r="K424" s="141">
        <f t="shared" si="10469"/>
        <v>100</v>
      </c>
      <c r="L424" s="55">
        <f t="shared" si="10470"/>
        <v>9.7122302158273388E-2</v>
      </c>
      <c r="M424" s="147">
        <f t="shared" si="10471"/>
        <v>1</v>
      </c>
      <c r="N424" s="148">
        <f t="shared" si="10472"/>
        <v>1</v>
      </c>
      <c r="O424" s="149">
        <f t="shared" si="8959"/>
        <v>0</v>
      </c>
      <c r="P424" s="150"/>
      <c r="T424" s="194">
        <f t="shared" si="10473"/>
        <v>0</v>
      </c>
      <c r="U424" s="147">
        <f t="shared" si="10474"/>
        <v>0</v>
      </c>
      <c r="V424" s="194">
        <f t="shared" si="10475"/>
        <v>0</v>
      </c>
      <c r="W424" s="147">
        <f t="shared" si="10474"/>
        <v>0</v>
      </c>
      <c r="X424" s="194">
        <f t="shared" si="10476"/>
        <v>0</v>
      </c>
      <c r="Y424" s="147">
        <f t="shared" ref="Y424" si="10592">IF(OR($H424=0,X424=0),0,X424/$H424)</f>
        <v>0</v>
      </c>
      <c r="Z424" s="194">
        <f t="shared" si="10478"/>
        <v>0</v>
      </c>
      <c r="AA424" s="147">
        <f t="shared" ref="AA424" si="10593">IF(OR($H424=0,Z424=0),0,Z424/$H424)</f>
        <v>0</v>
      </c>
      <c r="AB424" s="194">
        <f t="shared" si="10480"/>
        <v>0</v>
      </c>
      <c r="AC424" s="147">
        <f t="shared" ref="AC424" si="10594">IF(OR($H424=0,AB424=0),0,AB424/$H424)</f>
        <v>0</v>
      </c>
      <c r="AD424" s="194">
        <f t="shared" si="10482"/>
        <v>0</v>
      </c>
      <c r="AE424" s="147">
        <f t="shared" ref="AE424" si="10595">IF(OR($H424=0,AD424=0),0,AD424/$H424)</f>
        <v>0</v>
      </c>
      <c r="AF424" s="194">
        <f t="shared" si="10484"/>
        <v>0</v>
      </c>
      <c r="AG424" s="147">
        <f t="shared" ref="AG424" si="10596">IF(OR($H424=0,AF424=0),0,AF424/$H424)</f>
        <v>0</v>
      </c>
      <c r="AH424" s="194">
        <f t="shared" si="10486"/>
        <v>0</v>
      </c>
      <c r="AI424" s="147">
        <f t="shared" ref="AI424" si="10597">IF(OR($H424=0,AH424=0),0,AH424/$H424)</f>
        <v>0</v>
      </c>
      <c r="AJ424" s="194">
        <f t="shared" si="10488"/>
        <v>0</v>
      </c>
      <c r="AK424" s="147">
        <f t="shared" ref="AK424" si="10598">IF(OR($H424=0,AJ424=0),0,AJ424/$H424)</f>
        <v>0</v>
      </c>
      <c r="AL424" s="194">
        <f t="shared" si="10490"/>
        <v>0</v>
      </c>
      <c r="AM424" s="147">
        <f t="shared" ref="AM424" si="10599">IF(OR($H424=0,AL424=0),0,AL424/$H424)</f>
        <v>0</v>
      </c>
      <c r="AN424" s="194">
        <f t="shared" si="10492"/>
        <v>0</v>
      </c>
      <c r="AO424" s="147">
        <f t="shared" ref="AO424" si="10600">IF(OR($H424=0,AN424=0),0,AN424/$H424)</f>
        <v>0</v>
      </c>
      <c r="AP424" s="194">
        <f t="shared" si="10494"/>
        <v>0</v>
      </c>
      <c r="AQ424" s="147">
        <f t="shared" ref="AQ424" si="10601">IF(OR($H424=0,AP424=0),0,AP424/$H424)</f>
        <v>0</v>
      </c>
      <c r="AR424" s="194">
        <f t="shared" si="10496"/>
        <v>0</v>
      </c>
      <c r="AS424" s="147">
        <f t="shared" ref="AS424" si="10602">IF(OR($H424=0,AR424=0),0,AR424/$H424)</f>
        <v>0</v>
      </c>
      <c r="AT424" s="194">
        <f t="shared" si="10498"/>
        <v>14.814814814814813</v>
      </c>
      <c r="AU424" s="147">
        <f t="shared" ref="AU424" si="10603">IF(OR($H424=0,AT424=0),0,AT424/$H424)</f>
        <v>0.14814814814814814</v>
      </c>
      <c r="AV424" s="194">
        <f t="shared" si="10500"/>
        <v>40.740740740740733</v>
      </c>
      <c r="AW424" s="147">
        <f t="shared" ref="AW424" si="10604">IF(OR($H424=0,AV424=0),0,AV424/$H424)</f>
        <v>0.40740740740740733</v>
      </c>
      <c r="AX424" s="194">
        <f t="shared" si="10502"/>
        <v>66.666666666666657</v>
      </c>
      <c r="AY424" s="147">
        <f t="shared" ref="AY424" si="10605">IF(OR($H424=0,AX424=0),0,AX424/$H424)</f>
        <v>0.66666666666666652</v>
      </c>
      <c r="AZ424" s="194">
        <f t="shared" si="10504"/>
        <v>92.592592592592595</v>
      </c>
      <c r="BA424" s="147">
        <f t="shared" ref="BA424" si="10606">IF(OR($H424=0,AZ424=0),0,AZ424/$H424)</f>
        <v>0.92592592592592593</v>
      </c>
      <c r="BB424" s="194">
        <f t="shared" si="10506"/>
        <v>100</v>
      </c>
      <c r="BC424" s="147">
        <f t="shared" ref="BC424" si="10607">IF(OR($H424=0,BB424=0),0,BB424/$H424)</f>
        <v>1</v>
      </c>
      <c r="BD424" s="194">
        <f t="shared" si="10508"/>
        <v>100</v>
      </c>
      <c r="BE424" s="147">
        <f t="shared" ref="BE424" si="10608">IF(OR($H424=0,BD424=0),0,BD424/$H424)</f>
        <v>1</v>
      </c>
      <c r="BF424" s="194">
        <f t="shared" si="10510"/>
        <v>100</v>
      </c>
      <c r="BG424" s="147">
        <f t="shared" ref="BG424" si="10609">IF(OR($H424=0,BF424=0),0,BF424/$H424)</f>
        <v>1</v>
      </c>
      <c r="BH424" s="194">
        <f t="shared" si="10512"/>
        <v>100</v>
      </c>
      <c r="BI424" s="147">
        <f t="shared" ref="BI424" si="10610">IF(OR($H424=0,BH424=0),0,BH424/$H424)</f>
        <v>1</v>
      </c>
      <c r="BJ424" s="194">
        <f t="shared" si="10514"/>
        <v>100</v>
      </c>
      <c r="BK424" s="147">
        <f t="shared" ref="BK424" si="10611">IF(OR($H424=0,BJ424=0),0,BJ424/$H424)</f>
        <v>1</v>
      </c>
      <c r="BL424" s="194">
        <f t="shared" si="10516"/>
        <v>100</v>
      </c>
      <c r="BM424" s="147">
        <f t="shared" ref="BM424" si="10612">IF(OR($H424=0,BL424=0),0,BL424/$H424)</f>
        <v>1</v>
      </c>
      <c r="BN424" s="194">
        <f t="shared" si="10518"/>
        <v>100</v>
      </c>
      <c r="BO424" s="147">
        <f t="shared" ref="BO424" si="10613">IF(OR($H424=0,BN424=0),0,BN424/$H424)</f>
        <v>1</v>
      </c>
      <c r="BP424" s="194">
        <f t="shared" si="10520"/>
        <v>100</v>
      </c>
      <c r="BQ424" s="147">
        <f t="shared" ref="BQ424" si="10614">IF(OR($H424=0,BP424=0),0,BP424/$H424)</f>
        <v>1</v>
      </c>
      <c r="BR424" s="194">
        <f t="shared" si="10522"/>
        <v>100</v>
      </c>
      <c r="BS424" s="147">
        <f t="shared" ref="BS424" si="10615">IF(OR($H424=0,BR424=0),0,BR424/$H424)</f>
        <v>1</v>
      </c>
      <c r="BT424" s="194">
        <f t="shared" si="10524"/>
        <v>100</v>
      </c>
      <c r="BU424" s="147">
        <f t="shared" si="10525"/>
        <v>1</v>
      </c>
      <c r="BV424" s="194">
        <f t="shared" si="10526"/>
        <v>100</v>
      </c>
      <c r="BW424" s="147">
        <f t="shared" si="10527"/>
        <v>1</v>
      </c>
      <c r="BX424" s="194">
        <f t="shared" si="10528"/>
        <v>100</v>
      </c>
      <c r="BY424" s="147">
        <f t="shared" si="10529"/>
        <v>1</v>
      </c>
      <c r="BZ424" s="194">
        <f t="shared" si="10530"/>
        <v>100</v>
      </c>
      <c r="CA424" s="147">
        <f t="shared" si="10531"/>
        <v>1</v>
      </c>
      <c r="CB424" s="194">
        <f t="shared" si="10532"/>
        <v>100</v>
      </c>
      <c r="CC424" s="147">
        <f t="shared" si="10533"/>
        <v>1</v>
      </c>
      <c r="CD424" s="194">
        <f t="shared" si="10534"/>
        <v>100</v>
      </c>
      <c r="CE424" s="147">
        <f t="shared" si="10535"/>
        <v>1</v>
      </c>
      <c r="CF424" s="194">
        <f t="shared" si="10536"/>
        <v>100</v>
      </c>
      <c r="CG424" s="147">
        <f t="shared" si="10537"/>
        <v>1</v>
      </c>
      <c r="CH424" s="194">
        <f t="shared" si="10538"/>
        <v>100</v>
      </c>
      <c r="CI424" s="147">
        <f t="shared" si="10539"/>
        <v>1</v>
      </c>
      <c r="CJ424" s="194">
        <f t="shared" si="10540"/>
        <v>100</v>
      </c>
      <c r="CK424" s="147">
        <f t="shared" si="10541"/>
        <v>1</v>
      </c>
      <c r="CL424" s="194">
        <f t="shared" si="10542"/>
        <v>100</v>
      </c>
      <c r="CM424" s="147">
        <f t="shared" si="10543"/>
        <v>1</v>
      </c>
    </row>
    <row r="425" spans="1:91" s="142" customFormat="1" ht="14.1" customHeight="1">
      <c r="A425" s="74">
        <f t="shared" si="9828"/>
        <v>563</v>
      </c>
      <c r="B425" s="173" t="s">
        <v>53</v>
      </c>
      <c r="C425" s="174"/>
      <c r="D425" s="140">
        <v>28</v>
      </c>
      <c r="E425" s="140">
        <v>28</v>
      </c>
      <c r="F425" s="175">
        <v>45309</v>
      </c>
      <c r="G425" s="175">
        <v>45336</v>
      </c>
      <c r="H425" s="144">
        <v>100</v>
      </c>
      <c r="I425" s="144">
        <v>100</v>
      </c>
      <c r="J425" s="145" t="s">
        <v>32</v>
      </c>
      <c r="K425" s="141">
        <f t="shared" si="10469"/>
        <v>100</v>
      </c>
      <c r="L425" s="55">
        <f t="shared" si="10470"/>
        <v>0.10071942446043165</v>
      </c>
      <c r="M425" s="147">
        <f t="shared" si="10471"/>
        <v>1</v>
      </c>
      <c r="N425" s="148">
        <f t="shared" si="10472"/>
        <v>1</v>
      </c>
      <c r="O425" s="149">
        <f t="shared" ref="O425:O488" si="10616">N425-M425</f>
        <v>0</v>
      </c>
      <c r="P425" s="150"/>
      <c r="T425" s="194">
        <f t="shared" si="10473"/>
        <v>0</v>
      </c>
      <c r="U425" s="147">
        <f t="shared" si="10474"/>
        <v>0</v>
      </c>
      <c r="V425" s="194">
        <f t="shared" si="10475"/>
        <v>0</v>
      </c>
      <c r="W425" s="147">
        <f t="shared" si="10474"/>
        <v>0</v>
      </c>
      <c r="X425" s="194">
        <f t="shared" si="10476"/>
        <v>0</v>
      </c>
      <c r="Y425" s="147">
        <f t="shared" ref="Y425" si="10617">IF(OR($H425=0,X425=0),0,X425/$H425)</f>
        <v>0</v>
      </c>
      <c r="Z425" s="194">
        <f t="shared" si="10478"/>
        <v>0</v>
      </c>
      <c r="AA425" s="147">
        <f t="shared" ref="AA425" si="10618">IF(OR($H425=0,Z425=0),0,Z425/$H425)</f>
        <v>0</v>
      </c>
      <c r="AB425" s="194">
        <f t="shared" si="10480"/>
        <v>0</v>
      </c>
      <c r="AC425" s="147">
        <f t="shared" ref="AC425" si="10619">IF(OR($H425=0,AB425=0),0,AB425/$H425)</f>
        <v>0</v>
      </c>
      <c r="AD425" s="194">
        <f t="shared" si="10482"/>
        <v>0</v>
      </c>
      <c r="AE425" s="147">
        <f t="shared" ref="AE425" si="10620">IF(OR($H425=0,AD425=0),0,AD425/$H425)</f>
        <v>0</v>
      </c>
      <c r="AF425" s="194">
        <f t="shared" si="10484"/>
        <v>0</v>
      </c>
      <c r="AG425" s="147">
        <f t="shared" ref="AG425" si="10621">IF(OR($H425=0,AF425=0),0,AF425/$H425)</f>
        <v>0</v>
      </c>
      <c r="AH425" s="194">
        <f t="shared" si="10486"/>
        <v>0</v>
      </c>
      <c r="AI425" s="147">
        <f t="shared" ref="AI425" si="10622">IF(OR($H425=0,AH425=0),0,AH425/$H425)</f>
        <v>0</v>
      </c>
      <c r="AJ425" s="194">
        <f t="shared" si="10488"/>
        <v>0</v>
      </c>
      <c r="AK425" s="147">
        <f t="shared" ref="AK425" si="10623">IF(OR($H425=0,AJ425=0),0,AJ425/$H425)</f>
        <v>0</v>
      </c>
      <c r="AL425" s="194">
        <f t="shared" si="10490"/>
        <v>0</v>
      </c>
      <c r="AM425" s="147">
        <f t="shared" ref="AM425" si="10624">IF(OR($H425=0,AL425=0),0,AL425/$H425)</f>
        <v>0</v>
      </c>
      <c r="AN425" s="194">
        <f t="shared" si="10492"/>
        <v>0</v>
      </c>
      <c r="AO425" s="147">
        <f t="shared" ref="AO425" si="10625">IF(OR($H425=0,AN425=0),0,AN425/$H425)</f>
        <v>0</v>
      </c>
      <c r="AP425" s="194">
        <f t="shared" si="10494"/>
        <v>0</v>
      </c>
      <c r="AQ425" s="147">
        <f t="shared" ref="AQ425" si="10626">IF(OR($H425=0,AP425=0),0,AP425/$H425)</f>
        <v>0</v>
      </c>
      <c r="AR425" s="194">
        <f t="shared" si="10496"/>
        <v>0</v>
      </c>
      <c r="AS425" s="147">
        <f t="shared" ref="AS425" si="10627">IF(OR($H425=0,AR425=0),0,AR425/$H425)</f>
        <v>0</v>
      </c>
      <c r="AT425" s="194">
        <f t="shared" si="10498"/>
        <v>3.5714285714285712</v>
      </c>
      <c r="AU425" s="147">
        <f t="shared" ref="AU425" si="10628">IF(OR($H425=0,AT425=0),0,AT425/$H425)</f>
        <v>3.5714285714285712E-2</v>
      </c>
      <c r="AV425" s="194">
        <f t="shared" si="10500"/>
        <v>28.571428571428569</v>
      </c>
      <c r="AW425" s="147">
        <f t="shared" ref="AW425" si="10629">IF(OR($H425=0,AV425=0),0,AV425/$H425)</f>
        <v>0.2857142857142857</v>
      </c>
      <c r="AX425" s="194">
        <f t="shared" si="10502"/>
        <v>53.571428571428584</v>
      </c>
      <c r="AY425" s="147">
        <f t="shared" ref="AY425" si="10630">IF(OR($H425=0,AX425=0),0,AX425/$H425)</f>
        <v>0.53571428571428581</v>
      </c>
      <c r="AZ425" s="194">
        <f t="shared" si="10504"/>
        <v>78.571428571428584</v>
      </c>
      <c r="BA425" s="147">
        <f t="shared" ref="BA425" si="10631">IF(OR($H425=0,AZ425=0),0,AZ425/$H425)</f>
        <v>0.78571428571428581</v>
      </c>
      <c r="BB425" s="194">
        <f t="shared" si="10506"/>
        <v>100</v>
      </c>
      <c r="BC425" s="147">
        <f t="shared" ref="BC425" si="10632">IF(OR($H425=0,BB425=0),0,BB425/$H425)</f>
        <v>1</v>
      </c>
      <c r="BD425" s="194">
        <f t="shared" si="10508"/>
        <v>100</v>
      </c>
      <c r="BE425" s="147">
        <f t="shared" ref="BE425" si="10633">IF(OR($H425=0,BD425=0),0,BD425/$H425)</f>
        <v>1</v>
      </c>
      <c r="BF425" s="194">
        <f t="shared" si="10510"/>
        <v>100</v>
      </c>
      <c r="BG425" s="147">
        <f t="shared" ref="BG425" si="10634">IF(OR($H425=0,BF425=0),0,BF425/$H425)</f>
        <v>1</v>
      </c>
      <c r="BH425" s="194">
        <f t="shared" si="10512"/>
        <v>100</v>
      </c>
      <c r="BI425" s="147">
        <f t="shared" ref="BI425" si="10635">IF(OR($H425=0,BH425=0),0,BH425/$H425)</f>
        <v>1</v>
      </c>
      <c r="BJ425" s="194">
        <f t="shared" si="10514"/>
        <v>100</v>
      </c>
      <c r="BK425" s="147">
        <f t="shared" ref="BK425" si="10636">IF(OR($H425=0,BJ425=0),0,BJ425/$H425)</f>
        <v>1</v>
      </c>
      <c r="BL425" s="194">
        <f t="shared" si="10516"/>
        <v>100</v>
      </c>
      <c r="BM425" s="147">
        <f t="shared" ref="BM425" si="10637">IF(OR($H425=0,BL425=0),0,BL425/$H425)</f>
        <v>1</v>
      </c>
      <c r="BN425" s="194">
        <f t="shared" si="10518"/>
        <v>100</v>
      </c>
      <c r="BO425" s="147">
        <f t="shared" ref="BO425" si="10638">IF(OR($H425=0,BN425=0),0,BN425/$H425)</f>
        <v>1</v>
      </c>
      <c r="BP425" s="194">
        <f t="shared" si="10520"/>
        <v>100</v>
      </c>
      <c r="BQ425" s="147">
        <f t="shared" ref="BQ425" si="10639">IF(OR($H425=0,BP425=0),0,BP425/$H425)</f>
        <v>1</v>
      </c>
      <c r="BR425" s="194">
        <f t="shared" si="10522"/>
        <v>100</v>
      </c>
      <c r="BS425" s="147">
        <f t="shared" ref="BS425" si="10640">IF(OR($H425=0,BR425=0),0,BR425/$H425)</f>
        <v>1</v>
      </c>
      <c r="BT425" s="194">
        <f t="shared" si="10524"/>
        <v>100</v>
      </c>
      <c r="BU425" s="147">
        <f t="shared" si="10525"/>
        <v>1</v>
      </c>
      <c r="BV425" s="194">
        <f t="shared" si="10526"/>
        <v>100</v>
      </c>
      <c r="BW425" s="147">
        <f t="shared" si="10527"/>
        <v>1</v>
      </c>
      <c r="BX425" s="194">
        <f t="shared" si="10528"/>
        <v>100</v>
      </c>
      <c r="BY425" s="147">
        <f t="shared" si="10529"/>
        <v>1</v>
      </c>
      <c r="BZ425" s="194">
        <f t="shared" si="10530"/>
        <v>100</v>
      </c>
      <c r="CA425" s="147">
        <f t="shared" si="10531"/>
        <v>1</v>
      </c>
      <c r="CB425" s="194">
        <f t="shared" si="10532"/>
        <v>100</v>
      </c>
      <c r="CC425" s="147">
        <f t="shared" si="10533"/>
        <v>1</v>
      </c>
      <c r="CD425" s="194">
        <f t="shared" si="10534"/>
        <v>100</v>
      </c>
      <c r="CE425" s="147">
        <f t="shared" si="10535"/>
        <v>1</v>
      </c>
      <c r="CF425" s="194">
        <f t="shared" si="10536"/>
        <v>100</v>
      </c>
      <c r="CG425" s="147">
        <f t="shared" si="10537"/>
        <v>1</v>
      </c>
      <c r="CH425" s="194">
        <f t="shared" si="10538"/>
        <v>100</v>
      </c>
      <c r="CI425" s="147">
        <f t="shared" si="10539"/>
        <v>1</v>
      </c>
      <c r="CJ425" s="194">
        <f t="shared" si="10540"/>
        <v>100</v>
      </c>
      <c r="CK425" s="147">
        <f t="shared" si="10541"/>
        <v>1</v>
      </c>
      <c r="CL425" s="194">
        <f t="shared" si="10542"/>
        <v>100</v>
      </c>
      <c r="CM425" s="147">
        <f t="shared" si="10543"/>
        <v>1</v>
      </c>
    </row>
    <row r="426" spans="1:91" s="142" customFormat="1" ht="14.1" customHeight="1">
      <c r="A426" s="74">
        <f t="shared" si="9828"/>
        <v>564</v>
      </c>
      <c r="B426" s="173" t="s">
        <v>54</v>
      </c>
      <c r="C426" s="174"/>
      <c r="D426" s="140">
        <v>27</v>
      </c>
      <c r="E426" s="140">
        <v>27</v>
      </c>
      <c r="F426" s="175">
        <v>45313</v>
      </c>
      <c r="G426" s="175">
        <v>45339</v>
      </c>
      <c r="H426" s="144">
        <v>100</v>
      </c>
      <c r="I426" s="144">
        <v>100</v>
      </c>
      <c r="J426" s="145" t="s">
        <v>32</v>
      </c>
      <c r="K426" s="141">
        <f t="shared" si="10469"/>
        <v>100</v>
      </c>
      <c r="L426" s="55">
        <f t="shared" si="10470"/>
        <v>9.7122302158273388E-2</v>
      </c>
      <c r="M426" s="147">
        <f t="shared" si="10471"/>
        <v>1</v>
      </c>
      <c r="N426" s="148">
        <f t="shared" si="10472"/>
        <v>1</v>
      </c>
      <c r="O426" s="149">
        <f t="shared" si="10616"/>
        <v>0</v>
      </c>
      <c r="P426" s="150"/>
      <c r="T426" s="194">
        <f t="shared" si="10473"/>
        <v>0</v>
      </c>
      <c r="U426" s="147">
        <f t="shared" si="10474"/>
        <v>0</v>
      </c>
      <c r="V426" s="194">
        <f t="shared" si="10475"/>
        <v>0</v>
      </c>
      <c r="W426" s="147">
        <f t="shared" si="10474"/>
        <v>0</v>
      </c>
      <c r="X426" s="194">
        <f t="shared" si="10476"/>
        <v>0</v>
      </c>
      <c r="Y426" s="147">
        <f t="shared" ref="Y426" si="10641">IF(OR($H426=0,X426=0),0,X426/$H426)</f>
        <v>0</v>
      </c>
      <c r="Z426" s="194">
        <f t="shared" si="10478"/>
        <v>0</v>
      </c>
      <c r="AA426" s="147">
        <f t="shared" ref="AA426" si="10642">IF(OR($H426=0,Z426=0),0,Z426/$H426)</f>
        <v>0</v>
      </c>
      <c r="AB426" s="194">
        <f t="shared" si="10480"/>
        <v>0</v>
      </c>
      <c r="AC426" s="147">
        <f t="shared" ref="AC426" si="10643">IF(OR($H426=0,AB426=0),0,AB426/$H426)</f>
        <v>0</v>
      </c>
      <c r="AD426" s="194">
        <f t="shared" si="10482"/>
        <v>0</v>
      </c>
      <c r="AE426" s="147">
        <f t="shared" ref="AE426" si="10644">IF(OR($H426=0,AD426=0),0,AD426/$H426)</f>
        <v>0</v>
      </c>
      <c r="AF426" s="194">
        <f t="shared" si="10484"/>
        <v>0</v>
      </c>
      <c r="AG426" s="147">
        <f t="shared" ref="AG426" si="10645">IF(OR($H426=0,AF426=0),0,AF426/$H426)</f>
        <v>0</v>
      </c>
      <c r="AH426" s="194">
        <f t="shared" si="10486"/>
        <v>0</v>
      </c>
      <c r="AI426" s="147">
        <f t="shared" ref="AI426" si="10646">IF(OR($H426=0,AH426=0),0,AH426/$H426)</f>
        <v>0</v>
      </c>
      <c r="AJ426" s="194">
        <f t="shared" si="10488"/>
        <v>0</v>
      </c>
      <c r="AK426" s="147">
        <f t="shared" ref="AK426" si="10647">IF(OR($H426=0,AJ426=0),0,AJ426/$H426)</f>
        <v>0</v>
      </c>
      <c r="AL426" s="194">
        <f t="shared" si="10490"/>
        <v>0</v>
      </c>
      <c r="AM426" s="147">
        <f t="shared" ref="AM426" si="10648">IF(OR($H426=0,AL426=0),0,AL426/$H426)</f>
        <v>0</v>
      </c>
      <c r="AN426" s="194">
        <f t="shared" si="10492"/>
        <v>0</v>
      </c>
      <c r="AO426" s="147">
        <f t="shared" ref="AO426" si="10649">IF(OR($H426=0,AN426=0),0,AN426/$H426)</f>
        <v>0</v>
      </c>
      <c r="AP426" s="194">
        <f t="shared" si="10494"/>
        <v>0</v>
      </c>
      <c r="AQ426" s="147">
        <f t="shared" ref="AQ426" si="10650">IF(OR($H426=0,AP426=0),0,AP426/$H426)</f>
        <v>0</v>
      </c>
      <c r="AR426" s="194">
        <f t="shared" si="10496"/>
        <v>0</v>
      </c>
      <c r="AS426" s="147">
        <f t="shared" ref="AS426" si="10651">IF(OR($H426=0,AR426=0),0,AR426/$H426)</f>
        <v>0</v>
      </c>
      <c r="AT426" s="194">
        <f t="shared" si="10498"/>
        <v>0</v>
      </c>
      <c r="AU426" s="147">
        <f t="shared" ref="AU426" si="10652">IF(OR($H426=0,AT426=0),0,AT426/$H426)</f>
        <v>0</v>
      </c>
      <c r="AV426" s="194">
        <f t="shared" si="10500"/>
        <v>14.814814814814813</v>
      </c>
      <c r="AW426" s="147">
        <f t="shared" ref="AW426" si="10653">IF(OR($H426=0,AV426=0),0,AV426/$H426)</f>
        <v>0.14814814814814814</v>
      </c>
      <c r="AX426" s="194">
        <f t="shared" si="10502"/>
        <v>40.740740740740733</v>
      </c>
      <c r="AY426" s="147">
        <f t="shared" ref="AY426" si="10654">IF(OR($H426=0,AX426=0),0,AX426/$H426)</f>
        <v>0.40740740740740733</v>
      </c>
      <c r="AZ426" s="194">
        <f t="shared" si="10504"/>
        <v>66.666666666666657</v>
      </c>
      <c r="BA426" s="147">
        <f t="shared" ref="BA426" si="10655">IF(OR($H426=0,AZ426=0),0,AZ426/$H426)</f>
        <v>0.66666666666666652</v>
      </c>
      <c r="BB426" s="194">
        <f t="shared" si="10506"/>
        <v>92.592592592592595</v>
      </c>
      <c r="BC426" s="147">
        <f t="shared" ref="BC426" si="10656">IF(OR($H426=0,BB426=0),0,BB426/$H426)</f>
        <v>0.92592592592592593</v>
      </c>
      <c r="BD426" s="194">
        <f t="shared" si="10508"/>
        <v>100</v>
      </c>
      <c r="BE426" s="147">
        <f t="shared" ref="BE426" si="10657">IF(OR($H426=0,BD426=0),0,BD426/$H426)</f>
        <v>1</v>
      </c>
      <c r="BF426" s="194">
        <f t="shared" si="10510"/>
        <v>100</v>
      </c>
      <c r="BG426" s="147">
        <f t="shared" ref="BG426" si="10658">IF(OR($H426=0,BF426=0),0,BF426/$H426)</f>
        <v>1</v>
      </c>
      <c r="BH426" s="194">
        <f t="shared" si="10512"/>
        <v>100</v>
      </c>
      <c r="BI426" s="147">
        <f t="shared" ref="BI426" si="10659">IF(OR($H426=0,BH426=0),0,BH426/$H426)</f>
        <v>1</v>
      </c>
      <c r="BJ426" s="194">
        <f t="shared" si="10514"/>
        <v>100</v>
      </c>
      <c r="BK426" s="147">
        <f t="shared" ref="BK426" si="10660">IF(OR($H426=0,BJ426=0),0,BJ426/$H426)</f>
        <v>1</v>
      </c>
      <c r="BL426" s="194">
        <f t="shared" si="10516"/>
        <v>100</v>
      </c>
      <c r="BM426" s="147">
        <f t="shared" ref="BM426" si="10661">IF(OR($H426=0,BL426=0),0,BL426/$H426)</f>
        <v>1</v>
      </c>
      <c r="BN426" s="194">
        <f t="shared" si="10518"/>
        <v>100</v>
      </c>
      <c r="BO426" s="147">
        <f t="shared" ref="BO426" si="10662">IF(OR($H426=0,BN426=0),0,BN426/$H426)</f>
        <v>1</v>
      </c>
      <c r="BP426" s="194">
        <f t="shared" si="10520"/>
        <v>100</v>
      </c>
      <c r="BQ426" s="147">
        <f t="shared" ref="BQ426" si="10663">IF(OR($H426=0,BP426=0),0,BP426/$H426)</f>
        <v>1</v>
      </c>
      <c r="BR426" s="194">
        <f t="shared" si="10522"/>
        <v>100</v>
      </c>
      <c r="BS426" s="147">
        <f t="shared" ref="BS426" si="10664">IF(OR($H426=0,BR426=0),0,BR426/$H426)</f>
        <v>1</v>
      </c>
      <c r="BT426" s="194">
        <f t="shared" si="10524"/>
        <v>100</v>
      </c>
      <c r="BU426" s="147">
        <f t="shared" si="10525"/>
        <v>1</v>
      </c>
      <c r="BV426" s="194">
        <f t="shared" si="10526"/>
        <v>100</v>
      </c>
      <c r="BW426" s="147">
        <f t="shared" si="10527"/>
        <v>1</v>
      </c>
      <c r="BX426" s="194">
        <f t="shared" si="10528"/>
        <v>100</v>
      </c>
      <c r="BY426" s="147">
        <f t="shared" si="10529"/>
        <v>1</v>
      </c>
      <c r="BZ426" s="194">
        <f t="shared" si="10530"/>
        <v>100</v>
      </c>
      <c r="CA426" s="147">
        <f t="shared" si="10531"/>
        <v>1</v>
      </c>
      <c r="CB426" s="194">
        <f t="shared" si="10532"/>
        <v>100</v>
      </c>
      <c r="CC426" s="147">
        <f t="shared" si="10533"/>
        <v>1</v>
      </c>
      <c r="CD426" s="194">
        <f t="shared" si="10534"/>
        <v>100</v>
      </c>
      <c r="CE426" s="147">
        <f t="shared" si="10535"/>
        <v>1</v>
      </c>
      <c r="CF426" s="194">
        <f t="shared" si="10536"/>
        <v>100</v>
      </c>
      <c r="CG426" s="147">
        <f t="shared" si="10537"/>
        <v>1</v>
      </c>
      <c r="CH426" s="194">
        <f t="shared" si="10538"/>
        <v>100</v>
      </c>
      <c r="CI426" s="147">
        <f t="shared" si="10539"/>
        <v>1</v>
      </c>
      <c r="CJ426" s="194">
        <f t="shared" si="10540"/>
        <v>100</v>
      </c>
      <c r="CK426" s="147">
        <f t="shared" si="10541"/>
        <v>1</v>
      </c>
      <c r="CL426" s="194">
        <f t="shared" si="10542"/>
        <v>100</v>
      </c>
      <c r="CM426" s="147">
        <f t="shared" si="10543"/>
        <v>1</v>
      </c>
    </row>
    <row r="427" spans="1:91" s="142" customFormat="1" ht="14.1" customHeight="1">
      <c r="A427" s="74">
        <f t="shared" si="9828"/>
        <v>565</v>
      </c>
      <c r="B427" s="173" t="s">
        <v>65</v>
      </c>
      <c r="C427" s="174"/>
      <c r="D427" s="140">
        <v>28</v>
      </c>
      <c r="E427" s="140">
        <v>28</v>
      </c>
      <c r="F427" s="175">
        <v>45315</v>
      </c>
      <c r="G427" s="175">
        <v>45342</v>
      </c>
      <c r="H427" s="144">
        <v>100</v>
      </c>
      <c r="I427" s="144">
        <v>100</v>
      </c>
      <c r="J427" s="145" t="s">
        <v>32</v>
      </c>
      <c r="K427" s="141">
        <f t="shared" si="10469"/>
        <v>100</v>
      </c>
      <c r="L427" s="55">
        <f t="shared" si="10470"/>
        <v>0.10071942446043165</v>
      </c>
      <c r="M427" s="147">
        <f t="shared" si="10471"/>
        <v>1</v>
      </c>
      <c r="N427" s="148">
        <f t="shared" si="10472"/>
        <v>1</v>
      </c>
      <c r="O427" s="149">
        <f t="shared" si="10616"/>
        <v>0</v>
      </c>
      <c r="P427" s="150"/>
      <c r="T427" s="194">
        <f t="shared" si="10473"/>
        <v>0</v>
      </c>
      <c r="U427" s="147">
        <f t="shared" si="10474"/>
        <v>0</v>
      </c>
      <c r="V427" s="194">
        <f t="shared" si="10475"/>
        <v>0</v>
      </c>
      <c r="W427" s="147">
        <f t="shared" si="10474"/>
        <v>0</v>
      </c>
      <c r="X427" s="194">
        <f t="shared" si="10476"/>
        <v>0</v>
      </c>
      <c r="Y427" s="147">
        <f t="shared" ref="Y427" si="10665">IF(OR($H427=0,X427=0),0,X427/$H427)</f>
        <v>0</v>
      </c>
      <c r="Z427" s="194">
        <f t="shared" si="10478"/>
        <v>0</v>
      </c>
      <c r="AA427" s="147">
        <f t="shared" ref="AA427" si="10666">IF(OR($H427=0,Z427=0),0,Z427/$H427)</f>
        <v>0</v>
      </c>
      <c r="AB427" s="194">
        <f t="shared" si="10480"/>
        <v>0</v>
      </c>
      <c r="AC427" s="147">
        <f t="shared" ref="AC427" si="10667">IF(OR($H427=0,AB427=0),0,AB427/$H427)</f>
        <v>0</v>
      </c>
      <c r="AD427" s="194">
        <f t="shared" si="10482"/>
        <v>0</v>
      </c>
      <c r="AE427" s="147">
        <f t="shared" ref="AE427" si="10668">IF(OR($H427=0,AD427=0),0,AD427/$H427)</f>
        <v>0</v>
      </c>
      <c r="AF427" s="194">
        <f t="shared" si="10484"/>
        <v>0</v>
      </c>
      <c r="AG427" s="147">
        <f t="shared" ref="AG427" si="10669">IF(OR($H427=0,AF427=0),0,AF427/$H427)</f>
        <v>0</v>
      </c>
      <c r="AH427" s="194">
        <f t="shared" si="10486"/>
        <v>0</v>
      </c>
      <c r="AI427" s="147">
        <f t="shared" ref="AI427" si="10670">IF(OR($H427=0,AH427=0),0,AH427/$H427)</f>
        <v>0</v>
      </c>
      <c r="AJ427" s="194">
        <f t="shared" si="10488"/>
        <v>0</v>
      </c>
      <c r="AK427" s="147">
        <f t="shared" ref="AK427" si="10671">IF(OR($H427=0,AJ427=0),0,AJ427/$H427)</f>
        <v>0</v>
      </c>
      <c r="AL427" s="194">
        <f t="shared" si="10490"/>
        <v>0</v>
      </c>
      <c r="AM427" s="147">
        <f t="shared" ref="AM427" si="10672">IF(OR($H427=0,AL427=0),0,AL427/$H427)</f>
        <v>0</v>
      </c>
      <c r="AN427" s="194">
        <f t="shared" si="10492"/>
        <v>0</v>
      </c>
      <c r="AO427" s="147">
        <f t="shared" ref="AO427" si="10673">IF(OR($H427=0,AN427=0),0,AN427/$H427)</f>
        <v>0</v>
      </c>
      <c r="AP427" s="194">
        <f t="shared" si="10494"/>
        <v>0</v>
      </c>
      <c r="AQ427" s="147">
        <f t="shared" ref="AQ427" si="10674">IF(OR($H427=0,AP427=0),0,AP427/$H427)</f>
        <v>0</v>
      </c>
      <c r="AR427" s="194">
        <f t="shared" si="10496"/>
        <v>0</v>
      </c>
      <c r="AS427" s="147">
        <f t="shared" ref="AS427" si="10675">IF(OR($H427=0,AR427=0),0,AR427/$H427)</f>
        <v>0</v>
      </c>
      <c r="AT427" s="194">
        <f t="shared" si="10498"/>
        <v>0</v>
      </c>
      <c r="AU427" s="147">
        <f t="shared" ref="AU427" si="10676">IF(OR($H427=0,AT427=0),0,AT427/$H427)</f>
        <v>0</v>
      </c>
      <c r="AV427" s="194">
        <f t="shared" si="10500"/>
        <v>7.1428571428571423</v>
      </c>
      <c r="AW427" s="147">
        <f t="shared" ref="AW427" si="10677">IF(OR($H427=0,AV427=0),0,AV427/$H427)</f>
        <v>7.1428571428571425E-2</v>
      </c>
      <c r="AX427" s="194">
        <f t="shared" si="10502"/>
        <v>32.142857142857146</v>
      </c>
      <c r="AY427" s="147">
        <f t="shared" ref="AY427" si="10678">IF(OR($H427=0,AX427=0),0,AX427/$H427)</f>
        <v>0.32142857142857145</v>
      </c>
      <c r="AZ427" s="194">
        <f t="shared" si="10504"/>
        <v>57.142857142857139</v>
      </c>
      <c r="BA427" s="147">
        <f t="shared" ref="BA427" si="10679">IF(OR($H427=0,AZ427=0),0,AZ427/$H427)</f>
        <v>0.5714285714285714</v>
      </c>
      <c r="BB427" s="194">
        <f t="shared" si="10506"/>
        <v>82.142857142857153</v>
      </c>
      <c r="BC427" s="147">
        <f t="shared" ref="BC427" si="10680">IF(OR($H427=0,BB427=0),0,BB427/$H427)</f>
        <v>0.82142857142857151</v>
      </c>
      <c r="BD427" s="194">
        <f t="shared" si="10508"/>
        <v>100</v>
      </c>
      <c r="BE427" s="147">
        <f t="shared" ref="BE427" si="10681">IF(OR($H427=0,BD427=0),0,BD427/$H427)</f>
        <v>1</v>
      </c>
      <c r="BF427" s="194">
        <f t="shared" si="10510"/>
        <v>100</v>
      </c>
      <c r="BG427" s="147">
        <f t="shared" ref="BG427" si="10682">IF(OR($H427=0,BF427=0),0,BF427/$H427)</f>
        <v>1</v>
      </c>
      <c r="BH427" s="194">
        <f t="shared" si="10512"/>
        <v>100</v>
      </c>
      <c r="BI427" s="147">
        <f t="shared" ref="BI427" si="10683">IF(OR($H427=0,BH427=0),0,BH427/$H427)</f>
        <v>1</v>
      </c>
      <c r="BJ427" s="194">
        <f t="shared" si="10514"/>
        <v>100</v>
      </c>
      <c r="BK427" s="147">
        <f t="shared" ref="BK427" si="10684">IF(OR($H427=0,BJ427=0),0,BJ427/$H427)</f>
        <v>1</v>
      </c>
      <c r="BL427" s="194">
        <f t="shared" si="10516"/>
        <v>100</v>
      </c>
      <c r="BM427" s="147">
        <f t="shared" ref="BM427" si="10685">IF(OR($H427=0,BL427=0),0,BL427/$H427)</f>
        <v>1</v>
      </c>
      <c r="BN427" s="194">
        <f t="shared" si="10518"/>
        <v>100</v>
      </c>
      <c r="BO427" s="147">
        <f t="shared" ref="BO427" si="10686">IF(OR($H427=0,BN427=0),0,BN427/$H427)</f>
        <v>1</v>
      </c>
      <c r="BP427" s="194">
        <f t="shared" si="10520"/>
        <v>100</v>
      </c>
      <c r="BQ427" s="147">
        <f t="shared" ref="BQ427" si="10687">IF(OR($H427=0,BP427=0),0,BP427/$H427)</f>
        <v>1</v>
      </c>
      <c r="BR427" s="194">
        <f t="shared" si="10522"/>
        <v>100</v>
      </c>
      <c r="BS427" s="147">
        <f t="shared" ref="BS427" si="10688">IF(OR($H427=0,BR427=0),0,BR427/$H427)</f>
        <v>1</v>
      </c>
      <c r="BT427" s="194">
        <f t="shared" si="10524"/>
        <v>100</v>
      </c>
      <c r="BU427" s="147">
        <f t="shared" si="10525"/>
        <v>1</v>
      </c>
      <c r="BV427" s="194">
        <f t="shared" si="10526"/>
        <v>100</v>
      </c>
      <c r="BW427" s="147">
        <f t="shared" si="10527"/>
        <v>1</v>
      </c>
      <c r="BX427" s="194">
        <f t="shared" si="10528"/>
        <v>100</v>
      </c>
      <c r="BY427" s="147">
        <f t="shared" si="10529"/>
        <v>1</v>
      </c>
      <c r="BZ427" s="194">
        <f t="shared" si="10530"/>
        <v>100</v>
      </c>
      <c r="CA427" s="147">
        <f t="shared" si="10531"/>
        <v>1</v>
      </c>
      <c r="CB427" s="194">
        <f t="shared" si="10532"/>
        <v>100</v>
      </c>
      <c r="CC427" s="147">
        <f t="shared" si="10533"/>
        <v>1</v>
      </c>
      <c r="CD427" s="194">
        <f t="shared" si="10534"/>
        <v>100</v>
      </c>
      <c r="CE427" s="147">
        <f t="shared" si="10535"/>
        <v>1</v>
      </c>
      <c r="CF427" s="194">
        <f t="shared" si="10536"/>
        <v>100</v>
      </c>
      <c r="CG427" s="147">
        <f t="shared" si="10537"/>
        <v>1</v>
      </c>
      <c r="CH427" s="194">
        <f t="shared" si="10538"/>
        <v>100</v>
      </c>
      <c r="CI427" s="147">
        <f t="shared" si="10539"/>
        <v>1</v>
      </c>
      <c r="CJ427" s="194">
        <f t="shared" si="10540"/>
        <v>100</v>
      </c>
      <c r="CK427" s="147">
        <f t="shared" si="10541"/>
        <v>1</v>
      </c>
      <c r="CL427" s="194">
        <f t="shared" si="10542"/>
        <v>100</v>
      </c>
      <c r="CM427" s="147">
        <f t="shared" si="10543"/>
        <v>1</v>
      </c>
    </row>
    <row r="428" spans="1:91" s="142" customFormat="1" ht="14.1" customHeight="1">
      <c r="A428" s="74">
        <f t="shared" si="9828"/>
        <v>566</v>
      </c>
      <c r="B428" s="173" t="s">
        <v>55</v>
      </c>
      <c r="C428" s="174"/>
      <c r="D428" s="140">
        <v>28</v>
      </c>
      <c r="E428" s="140">
        <v>28</v>
      </c>
      <c r="F428" s="175">
        <v>45318</v>
      </c>
      <c r="G428" s="175">
        <v>45345</v>
      </c>
      <c r="H428" s="144">
        <v>100</v>
      </c>
      <c r="I428" s="144">
        <v>100</v>
      </c>
      <c r="J428" s="145" t="s">
        <v>32</v>
      </c>
      <c r="K428" s="141">
        <f t="shared" si="10469"/>
        <v>100</v>
      </c>
      <c r="L428" s="55">
        <f t="shared" si="10470"/>
        <v>0.10071942446043165</v>
      </c>
      <c r="M428" s="147">
        <f t="shared" si="10471"/>
        <v>1</v>
      </c>
      <c r="N428" s="148">
        <f t="shared" si="10472"/>
        <v>1</v>
      </c>
      <c r="O428" s="149">
        <f t="shared" si="10616"/>
        <v>0</v>
      </c>
      <c r="P428" s="150"/>
      <c r="T428" s="194">
        <f t="shared" si="10473"/>
        <v>0</v>
      </c>
      <c r="U428" s="147">
        <f t="shared" si="10474"/>
        <v>0</v>
      </c>
      <c r="V428" s="194">
        <f t="shared" si="10475"/>
        <v>0</v>
      </c>
      <c r="W428" s="147">
        <f t="shared" si="10474"/>
        <v>0</v>
      </c>
      <c r="X428" s="194">
        <f t="shared" si="10476"/>
        <v>0</v>
      </c>
      <c r="Y428" s="147">
        <f t="shared" ref="Y428" si="10689">IF(OR($H428=0,X428=0),0,X428/$H428)</f>
        <v>0</v>
      </c>
      <c r="Z428" s="194">
        <f t="shared" si="10478"/>
        <v>0</v>
      </c>
      <c r="AA428" s="147">
        <f t="shared" ref="AA428" si="10690">IF(OR($H428=0,Z428=0),0,Z428/$H428)</f>
        <v>0</v>
      </c>
      <c r="AB428" s="194">
        <f t="shared" si="10480"/>
        <v>0</v>
      </c>
      <c r="AC428" s="147">
        <f t="shared" ref="AC428" si="10691">IF(OR($H428=0,AB428=0),0,AB428/$H428)</f>
        <v>0</v>
      </c>
      <c r="AD428" s="194">
        <f t="shared" si="10482"/>
        <v>0</v>
      </c>
      <c r="AE428" s="147">
        <f t="shared" ref="AE428" si="10692">IF(OR($H428=0,AD428=0),0,AD428/$H428)</f>
        <v>0</v>
      </c>
      <c r="AF428" s="194">
        <f t="shared" si="10484"/>
        <v>0</v>
      </c>
      <c r="AG428" s="147">
        <f t="shared" ref="AG428" si="10693">IF(OR($H428=0,AF428=0),0,AF428/$H428)</f>
        <v>0</v>
      </c>
      <c r="AH428" s="194">
        <f t="shared" si="10486"/>
        <v>0</v>
      </c>
      <c r="AI428" s="147">
        <f t="shared" ref="AI428" si="10694">IF(OR($H428=0,AH428=0),0,AH428/$H428)</f>
        <v>0</v>
      </c>
      <c r="AJ428" s="194">
        <f t="shared" si="10488"/>
        <v>0</v>
      </c>
      <c r="AK428" s="147">
        <f t="shared" ref="AK428" si="10695">IF(OR($H428=0,AJ428=0),0,AJ428/$H428)</f>
        <v>0</v>
      </c>
      <c r="AL428" s="194">
        <f t="shared" si="10490"/>
        <v>0</v>
      </c>
      <c r="AM428" s="147">
        <f t="shared" ref="AM428" si="10696">IF(OR($H428=0,AL428=0),0,AL428/$H428)</f>
        <v>0</v>
      </c>
      <c r="AN428" s="194">
        <f t="shared" si="10492"/>
        <v>0</v>
      </c>
      <c r="AO428" s="147">
        <f t="shared" ref="AO428" si="10697">IF(OR($H428=0,AN428=0),0,AN428/$H428)</f>
        <v>0</v>
      </c>
      <c r="AP428" s="194">
        <f t="shared" si="10494"/>
        <v>0</v>
      </c>
      <c r="AQ428" s="147">
        <f t="shared" ref="AQ428" si="10698">IF(OR($H428=0,AP428=0),0,AP428/$H428)</f>
        <v>0</v>
      </c>
      <c r="AR428" s="194">
        <f t="shared" si="10496"/>
        <v>0</v>
      </c>
      <c r="AS428" s="147">
        <f t="shared" ref="AS428" si="10699">IF(OR($H428=0,AR428=0),0,AR428/$H428)</f>
        <v>0</v>
      </c>
      <c r="AT428" s="194">
        <f t="shared" si="10498"/>
        <v>0</v>
      </c>
      <c r="AU428" s="147">
        <f t="shared" ref="AU428" si="10700">IF(OR($H428=0,AT428=0),0,AT428/$H428)</f>
        <v>0</v>
      </c>
      <c r="AV428" s="194">
        <f t="shared" si="10500"/>
        <v>0</v>
      </c>
      <c r="AW428" s="147">
        <f t="shared" ref="AW428" si="10701">IF(OR($H428=0,AV428=0),0,AV428/$H428)</f>
        <v>0</v>
      </c>
      <c r="AX428" s="194">
        <f t="shared" si="10502"/>
        <v>21.428571428571427</v>
      </c>
      <c r="AY428" s="147">
        <f t="shared" ref="AY428" si="10702">IF(OR($H428=0,AX428=0),0,AX428/$H428)</f>
        <v>0.21428571428571427</v>
      </c>
      <c r="AZ428" s="194">
        <f t="shared" si="10504"/>
        <v>46.428571428571431</v>
      </c>
      <c r="BA428" s="147">
        <f t="shared" ref="BA428" si="10703">IF(OR($H428=0,AZ428=0),0,AZ428/$H428)</f>
        <v>0.4642857142857143</v>
      </c>
      <c r="BB428" s="194">
        <f t="shared" si="10506"/>
        <v>71.428571428571431</v>
      </c>
      <c r="BC428" s="147">
        <f t="shared" ref="BC428" si="10704">IF(OR($H428=0,BB428=0),0,BB428/$H428)</f>
        <v>0.7142857142857143</v>
      </c>
      <c r="BD428" s="194">
        <f t="shared" si="10508"/>
        <v>96.428571428571416</v>
      </c>
      <c r="BE428" s="147">
        <f t="shared" ref="BE428" si="10705">IF(OR($H428=0,BD428=0),0,BD428/$H428)</f>
        <v>0.96428571428571419</v>
      </c>
      <c r="BF428" s="194">
        <f t="shared" si="10510"/>
        <v>100</v>
      </c>
      <c r="BG428" s="147">
        <f t="shared" ref="BG428" si="10706">IF(OR($H428=0,BF428=0),0,BF428/$H428)</f>
        <v>1</v>
      </c>
      <c r="BH428" s="194">
        <f t="shared" si="10512"/>
        <v>100</v>
      </c>
      <c r="BI428" s="147">
        <f t="shared" ref="BI428" si="10707">IF(OR($H428=0,BH428=0),0,BH428/$H428)</f>
        <v>1</v>
      </c>
      <c r="BJ428" s="194">
        <f t="shared" si="10514"/>
        <v>100</v>
      </c>
      <c r="BK428" s="147">
        <f t="shared" ref="BK428" si="10708">IF(OR($H428=0,BJ428=0),0,BJ428/$H428)</f>
        <v>1</v>
      </c>
      <c r="BL428" s="194">
        <f t="shared" si="10516"/>
        <v>100</v>
      </c>
      <c r="BM428" s="147">
        <f t="shared" ref="BM428" si="10709">IF(OR($H428=0,BL428=0),0,BL428/$H428)</f>
        <v>1</v>
      </c>
      <c r="BN428" s="194">
        <f t="shared" si="10518"/>
        <v>100</v>
      </c>
      <c r="BO428" s="147">
        <f t="shared" ref="BO428" si="10710">IF(OR($H428=0,BN428=0),0,BN428/$H428)</f>
        <v>1</v>
      </c>
      <c r="BP428" s="194">
        <f t="shared" si="10520"/>
        <v>100</v>
      </c>
      <c r="BQ428" s="147">
        <f t="shared" ref="BQ428" si="10711">IF(OR($H428=0,BP428=0),0,BP428/$H428)</f>
        <v>1</v>
      </c>
      <c r="BR428" s="194">
        <f t="shared" si="10522"/>
        <v>100</v>
      </c>
      <c r="BS428" s="147">
        <f t="shared" ref="BS428" si="10712">IF(OR($H428=0,BR428=0),0,BR428/$H428)</f>
        <v>1</v>
      </c>
      <c r="BT428" s="194">
        <f t="shared" si="10524"/>
        <v>100</v>
      </c>
      <c r="BU428" s="147">
        <f t="shared" si="10525"/>
        <v>1</v>
      </c>
      <c r="BV428" s="194">
        <f t="shared" si="10526"/>
        <v>100</v>
      </c>
      <c r="BW428" s="147">
        <f t="shared" si="10527"/>
        <v>1</v>
      </c>
      <c r="BX428" s="194">
        <f t="shared" si="10528"/>
        <v>100</v>
      </c>
      <c r="BY428" s="147">
        <f t="shared" si="10529"/>
        <v>1</v>
      </c>
      <c r="BZ428" s="194">
        <f t="shared" si="10530"/>
        <v>100</v>
      </c>
      <c r="CA428" s="147">
        <f t="shared" si="10531"/>
        <v>1</v>
      </c>
      <c r="CB428" s="194">
        <f t="shared" si="10532"/>
        <v>100</v>
      </c>
      <c r="CC428" s="147">
        <f t="shared" si="10533"/>
        <v>1</v>
      </c>
      <c r="CD428" s="194">
        <f t="shared" si="10534"/>
        <v>100</v>
      </c>
      <c r="CE428" s="147">
        <f t="shared" si="10535"/>
        <v>1</v>
      </c>
      <c r="CF428" s="194">
        <f t="shared" si="10536"/>
        <v>100</v>
      </c>
      <c r="CG428" s="147">
        <f t="shared" si="10537"/>
        <v>1</v>
      </c>
      <c r="CH428" s="194">
        <f t="shared" si="10538"/>
        <v>100</v>
      </c>
      <c r="CI428" s="147">
        <f t="shared" si="10539"/>
        <v>1</v>
      </c>
      <c r="CJ428" s="194">
        <f t="shared" si="10540"/>
        <v>100</v>
      </c>
      <c r="CK428" s="147">
        <f t="shared" si="10541"/>
        <v>1</v>
      </c>
      <c r="CL428" s="194">
        <f t="shared" si="10542"/>
        <v>100</v>
      </c>
      <c r="CM428" s="147">
        <f t="shared" si="10543"/>
        <v>1</v>
      </c>
    </row>
    <row r="429" spans="1:91" s="142" customFormat="1" ht="14.1" customHeight="1">
      <c r="A429" s="74">
        <f t="shared" si="9828"/>
        <v>567</v>
      </c>
      <c r="B429" s="173" t="s">
        <v>56</v>
      </c>
      <c r="C429" s="174"/>
      <c r="D429" s="140">
        <v>28</v>
      </c>
      <c r="E429" s="140">
        <v>28</v>
      </c>
      <c r="F429" s="175">
        <v>45322</v>
      </c>
      <c r="G429" s="175">
        <v>45349</v>
      </c>
      <c r="H429" s="144">
        <v>100</v>
      </c>
      <c r="I429" s="144">
        <v>100</v>
      </c>
      <c r="J429" s="145" t="s">
        <v>32</v>
      </c>
      <c r="K429" s="141">
        <f t="shared" si="10469"/>
        <v>100</v>
      </c>
      <c r="L429" s="55">
        <f t="shared" si="10470"/>
        <v>0.10071942446043165</v>
      </c>
      <c r="M429" s="147">
        <f t="shared" si="10471"/>
        <v>1</v>
      </c>
      <c r="N429" s="148">
        <f t="shared" si="10472"/>
        <v>1</v>
      </c>
      <c r="O429" s="149">
        <f t="shared" si="10616"/>
        <v>0</v>
      </c>
      <c r="P429" s="150"/>
      <c r="T429" s="194">
        <f t="shared" si="10473"/>
        <v>0</v>
      </c>
      <c r="U429" s="147">
        <f t="shared" si="10474"/>
        <v>0</v>
      </c>
      <c r="V429" s="194">
        <f t="shared" si="10475"/>
        <v>0</v>
      </c>
      <c r="W429" s="147">
        <f t="shared" si="10474"/>
        <v>0</v>
      </c>
      <c r="X429" s="194">
        <f t="shared" si="10476"/>
        <v>0</v>
      </c>
      <c r="Y429" s="147">
        <f t="shared" ref="Y429" si="10713">IF(OR($H429=0,X429=0),0,X429/$H429)</f>
        <v>0</v>
      </c>
      <c r="Z429" s="194">
        <f t="shared" si="10478"/>
        <v>0</v>
      </c>
      <c r="AA429" s="147">
        <f t="shared" ref="AA429" si="10714">IF(OR($H429=0,Z429=0),0,Z429/$H429)</f>
        <v>0</v>
      </c>
      <c r="AB429" s="194">
        <f t="shared" si="10480"/>
        <v>0</v>
      </c>
      <c r="AC429" s="147">
        <f t="shared" ref="AC429" si="10715">IF(OR($H429=0,AB429=0),0,AB429/$H429)</f>
        <v>0</v>
      </c>
      <c r="AD429" s="194">
        <f t="shared" si="10482"/>
        <v>0</v>
      </c>
      <c r="AE429" s="147">
        <f t="shared" ref="AE429" si="10716">IF(OR($H429=0,AD429=0),0,AD429/$H429)</f>
        <v>0</v>
      </c>
      <c r="AF429" s="194">
        <f t="shared" si="10484"/>
        <v>0</v>
      </c>
      <c r="AG429" s="147">
        <f t="shared" ref="AG429" si="10717">IF(OR($H429=0,AF429=0),0,AF429/$H429)</f>
        <v>0</v>
      </c>
      <c r="AH429" s="194">
        <f t="shared" si="10486"/>
        <v>0</v>
      </c>
      <c r="AI429" s="147">
        <f t="shared" ref="AI429" si="10718">IF(OR($H429=0,AH429=0),0,AH429/$H429)</f>
        <v>0</v>
      </c>
      <c r="AJ429" s="194">
        <f t="shared" si="10488"/>
        <v>0</v>
      </c>
      <c r="AK429" s="147">
        <f t="shared" ref="AK429" si="10719">IF(OR($H429=0,AJ429=0),0,AJ429/$H429)</f>
        <v>0</v>
      </c>
      <c r="AL429" s="194">
        <f t="shared" si="10490"/>
        <v>0</v>
      </c>
      <c r="AM429" s="147">
        <f t="shared" ref="AM429" si="10720">IF(OR($H429=0,AL429=0),0,AL429/$H429)</f>
        <v>0</v>
      </c>
      <c r="AN429" s="194">
        <f t="shared" si="10492"/>
        <v>0</v>
      </c>
      <c r="AO429" s="147">
        <f t="shared" ref="AO429" si="10721">IF(OR($H429=0,AN429=0),0,AN429/$H429)</f>
        <v>0</v>
      </c>
      <c r="AP429" s="194">
        <f t="shared" si="10494"/>
        <v>0</v>
      </c>
      <c r="AQ429" s="147">
        <f t="shared" ref="AQ429" si="10722">IF(OR($H429=0,AP429=0),0,AP429/$H429)</f>
        <v>0</v>
      </c>
      <c r="AR429" s="194">
        <f t="shared" si="10496"/>
        <v>0</v>
      </c>
      <c r="AS429" s="147">
        <f t="shared" ref="AS429" si="10723">IF(OR($H429=0,AR429=0),0,AR429/$H429)</f>
        <v>0</v>
      </c>
      <c r="AT429" s="194">
        <f t="shared" si="10498"/>
        <v>0</v>
      </c>
      <c r="AU429" s="147">
        <f t="shared" ref="AU429" si="10724">IF(OR($H429=0,AT429=0),0,AT429/$H429)</f>
        <v>0</v>
      </c>
      <c r="AV429" s="194">
        <f t="shared" si="10500"/>
        <v>0</v>
      </c>
      <c r="AW429" s="147">
        <f t="shared" ref="AW429" si="10725">IF(OR($H429=0,AV429=0),0,AV429/$H429)</f>
        <v>0</v>
      </c>
      <c r="AX429" s="194">
        <f t="shared" si="10502"/>
        <v>7.1428571428571423</v>
      </c>
      <c r="AY429" s="147">
        <f t="shared" ref="AY429" si="10726">IF(OR($H429=0,AX429=0),0,AX429/$H429)</f>
        <v>7.1428571428571425E-2</v>
      </c>
      <c r="AZ429" s="194">
        <f t="shared" si="10504"/>
        <v>32.142857142857146</v>
      </c>
      <c r="BA429" s="147">
        <f t="shared" ref="BA429" si="10727">IF(OR($H429=0,AZ429=0),0,AZ429/$H429)</f>
        <v>0.32142857142857145</v>
      </c>
      <c r="BB429" s="194">
        <f t="shared" si="10506"/>
        <v>57.142857142857139</v>
      </c>
      <c r="BC429" s="147">
        <f t="shared" ref="BC429" si="10728">IF(OR($H429=0,BB429=0),0,BB429/$H429)</f>
        <v>0.5714285714285714</v>
      </c>
      <c r="BD429" s="194">
        <f t="shared" si="10508"/>
        <v>82.142857142857153</v>
      </c>
      <c r="BE429" s="147">
        <f t="shared" ref="BE429" si="10729">IF(OR($H429=0,BD429=0),0,BD429/$H429)</f>
        <v>0.82142857142857151</v>
      </c>
      <c r="BF429" s="194">
        <f t="shared" si="10510"/>
        <v>100</v>
      </c>
      <c r="BG429" s="147">
        <f t="shared" ref="BG429" si="10730">IF(OR($H429=0,BF429=0),0,BF429/$H429)</f>
        <v>1</v>
      </c>
      <c r="BH429" s="194">
        <f t="shared" si="10512"/>
        <v>100</v>
      </c>
      <c r="BI429" s="147">
        <f t="shared" ref="BI429" si="10731">IF(OR($H429=0,BH429=0),0,BH429/$H429)</f>
        <v>1</v>
      </c>
      <c r="BJ429" s="194">
        <f t="shared" si="10514"/>
        <v>100</v>
      </c>
      <c r="BK429" s="147">
        <f t="shared" ref="BK429" si="10732">IF(OR($H429=0,BJ429=0),0,BJ429/$H429)</f>
        <v>1</v>
      </c>
      <c r="BL429" s="194">
        <f t="shared" si="10516"/>
        <v>100</v>
      </c>
      <c r="BM429" s="147">
        <f t="shared" ref="BM429" si="10733">IF(OR($H429=0,BL429=0),0,BL429/$H429)</f>
        <v>1</v>
      </c>
      <c r="BN429" s="194">
        <f t="shared" si="10518"/>
        <v>100</v>
      </c>
      <c r="BO429" s="147">
        <f t="shared" ref="BO429" si="10734">IF(OR($H429=0,BN429=0),0,BN429/$H429)</f>
        <v>1</v>
      </c>
      <c r="BP429" s="194">
        <f t="shared" si="10520"/>
        <v>100</v>
      </c>
      <c r="BQ429" s="147">
        <f t="shared" ref="BQ429" si="10735">IF(OR($H429=0,BP429=0),0,BP429/$H429)</f>
        <v>1</v>
      </c>
      <c r="BR429" s="194">
        <f t="shared" si="10522"/>
        <v>100</v>
      </c>
      <c r="BS429" s="147">
        <f t="shared" ref="BS429" si="10736">IF(OR($H429=0,BR429=0),0,BR429/$H429)</f>
        <v>1</v>
      </c>
      <c r="BT429" s="194">
        <f t="shared" si="10524"/>
        <v>100</v>
      </c>
      <c r="BU429" s="147">
        <f t="shared" si="10525"/>
        <v>1</v>
      </c>
      <c r="BV429" s="194">
        <f t="shared" si="10526"/>
        <v>100</v>
      </c>
      <c r="BW429" s="147">
        <f t="shared" si="10527"/>
        <v>1</v>
      </c>
      <c r="BX429" s="194">
        <f t="shared" si="10528"/>
        <v>100</v>
      </c>
      <c r="BY429" s="147">
        <f t="shared" si="10529"/>
        <v>1</v>
      </c>
      <c r="BZ429" s="194">
        <f t="shared" si="10530"/>
        <v>100</v>
      </c>
      <c r="CA429" s="147">
        <f t="shared" si="10531"/>
        <v>1</v>
      </c>
      <c r="CB429" s="194">
        <f t="shared" si="10532"/>
        <v>100</v>
      </c>
      <c r="CC429" s="147">
        <f t="shared" si="10533"/>
        <v>1</v>
      </c>
      <c r="CD429" s="194">
        <f t="shared" si="10534"/>
        <v>100</v>
      </c>
      <c r="CE429" s="147">
        <f t="shared" si="10535"/>
        <v>1</v>
      </c>
      <c r="CF429" s="194">
        <f t="shared" si="10536"/>
        <v>100</v>
      </c>
      <c r="CG429" s="147">
        <f t="shared" si="10537"/>
        <v>1</v>
      </c>
      <c r="CH429" s="194">
        <f t="shared" si="10538"/>
        <v>100</v>
      </c>
      <c r="CI429" s="147">
        <f t="shared" si="10539"/>
        <v>1</v>
      </c>
      <c r="CJ429" s="194">
        <f t="shared" si="10540"/>
        <v>100</v>
      </c>
      <c r="CK429" s="147">
        <f t="shared" si="10541"/>
        <v>1</v>
      </c>
      <c r="CL429" s="194">
        <f t="shared" si="10542"/>
        <v>100</v>
      </c>
      <c r="CM429" s="147">
        <f t="shared" si="10543"/>
        <v>1</v>
      </c>
    </row>
    <row r="430" spans="1:91" s="142" customFormat="1" ht="14.1" customHeight="1">
      <c r="A430" s="74">
        <f t="shared" si="9828"/>
        <v>568</v>
      </c>
      <c r="B430" s="173" t="s">
        <v>57</v>
      </c>
      <c r="C430" s="174"/>
      <c r="D430" s="140">
        <v>28</v>
      </c>
      <c r="E430" s="140">
        <v>28</v>
      </c>
      <c r="F430" s="175">
        <v>45323</v>
      </c>
      <c r="G430" s="175">
        <v>45350</v>
      </c>
      <c r="H430" s="144">
        <v>100</v>
      </c>
      <c r="I430" s="144">
        <v>100</v>
      </c>
      <c r="J430" s="145" t="s">
        <v>32</v>
      </c>
      <c r="K430" s="141">
        <f t="shared" si="10469"/>
        <v>100</v>
      </c>
      <c r="L430" s="55">
        <f t="shared" si="10470"/>
        <v>0.10071942446043165</v>
      </c>
      <c r="M430" s="147">
        <f t="shared" si="10471"/>
        <v>1</v>
      </c>
      <c r="N430" s="148">
        <f t="shared" si="10472"/>
        <v>1</v>
      </c>
      <c r="O430" s="149">
        <f t="shared" si="10616"/>
        <v>0</v>
      </c>
      <c r="P430" s="150"/>
      <c r="T430" s="194">
        <f t="shared" si="10473"/>
        <v>0</v>
      </c>
      <c r="U430" s="147">
        <f t="shared" si="10474"/>
        <v>0</v>
      </c>
      <c r="V430" s="194">
        <f t="shared" si="10475"/>
        <v>0</v>
      </c>
      <c r="W430" s="147">
        <f t="shared" si="10474"/>
        <v>0</v>
      </c>
      <c r="X430" s="194">
        <f t="shared" si="10476"/>
        <v>0</v>
      </c>
      <c r="Y430" s="147">
        <f t="shared" ref="Y430" si="10737">IF(OR($H430=0,X430=0),0,X430/$H430)</f>
        <v>0</v>
      </c>
      <c r="Z430" s="194">
        <f t="shared" si="10478"/>
        <v>0</v>
      </c>
      <c r="AA430" s="147">
        <f t="shared" ref="AA430" si="10738">IF(OR($H430=0,Z430=0),0,Z430/$H430)</f>
        <v>0</v>
      </c>
      <c r="AB430" s="194">
        <f t="shared" si="10480"/>
        <v>0</v>
      </c>
      <c r="AC430" s="147">
        <f t="shared" ref="AC430" si="10739">IF(OR($H430=0,AB430=0),0,AB430/$H430)</f>
        <v>0</v>
      </c>
      <c r="AD430" s="194">
        <f t="shared" si="10482"/>
        <v>0</v>
      </c>
      <c r="AE430" s="147">
        <f t="shared" ref="AE430" si="10740">IF(OR($H430=0,AD430=0),0,AD430/$H430)</f>
        <v>0</v>
      </c>
      <c r="AF430" s="194">
        <f t="shared" si="10484"/>
        <v>0</v>
      </c>
      <c r="AG430" s="147">
        <f t="shared" ref="AG430" si="10741">IF(OR($H430=0,AF430=0),0,AF430/$H430)</f>
        <v>0</v>
      </c>
      <c r="AH430" s="194">
        <f t="shared" si="10486"/>
        <v>0</v>
      </c>
      <c r="AI430" s="147">
        <f t="shared" ref="AI430" si="10742">IF(OR($H430=0,AH430=0),0,AH430/$H430)</f>
        <v>0</v>
      </c>
      <c r="AJ430" s="194">
        <f t="shared" si="10488"/>
        <v>0</v>
      </c>
      <c r="AK430" s="147">
        <f t="shared" ref="AK430" si="10743">IF(OR($H430=0,AJ430=0),0,AJ430/$H430)</f>
        <v>0</v>
      </c>
      <c r="AL430" s="194">
        <f t="shared" si="10490"/>
        <v>0</v>
      </c>
      <c r="AM430" s="147">
        <f t="shared" ref="AM430" si="10744">IF(OR($H430=0,AL430=0),0,AL430/$H430)</f>
        <v>0</v>
      </c>
      <c r="AN430" s="194">
        <f t="shared" si="10492"/>
        <v>0</v>
      </c>
      <c r="AO430" s="147">
        <f t="shared" ref="AO430" si="10745">IF(OR($H430=0,AN430=0),0,AN430/$H430)</f>
        <v>0</v>
      </c>
      <c r="AP430" s="194">
        <f t="shared" si="10494"/>
        <v>0</v>
      </c>
      <c r="AQ430" s="147">
        <f t="shared" ref="AQ430" si="10746">IF(OR($H430=0,AP430=0),0,AP430/$H430)</f>
        <v>0</v>
      </c>
      <c r="AR430" s="194">
        <f t="shared" si="10496"/>
        <v>0</v>
      </c>
      <c r="AS430" s="147">
        <f t="shared" ref="AS430" si="10747">IF(OR($H430=0,AR430=0),0,AR430/$H430)</f>
        <v>0</v>
      </c>
      <c r="AT430" s="194">
        <f t="shared" si="10498"/>
        <v>0</v>
      </c>
      <c r="AU430" s="147">
        <f t="shared" ref="AU430" si="10748">IF(OR($H430=0,AT430=0),0,AT430/$H430)</f>
        <v>0</v>
      </c>
      <c r="AV430" s="194">
        <f t="shared" si="10500"/>
        <v>0</v>
      </c>
      <c r="AW430" s="147">
        <f t="shared" ref="AW430" si="10749">IF(OR($H430=0,AV430=0),0,AV430/$H430)</f>
        <v>0</v>
      </c>
      <c r="AX430" s="194">
        <f t="shared" si="10502"/>
        <v>3.5714285714285712</v>
      </c>
      <c r="AY430" s="147">
        <f t="shared" ref="AY430" si="10750">IF(OR($H430=0,AX430=0),0,AX430/$H430)</f>
        <v>3.5714285714285712E-2</v>
      </c>
      <c r="AZ430" s="194">
        <f t="shared" si="10504"/>
        <v>28.571428571428569</v>
      </c>
      <c r="BA430" s="147">
        <f t="shared" ref="BA430" si="10751">IF(OR($H430=0,AZ430=0),0,AZ430/$H430)</f>
        <v>0.2857142857142857</v>
      </c>
      <c r="BB430" s="194">
        <f t="shared" si="10506"/>
        <v>53.571428571428584</v>
      </c>
      <c r="BC430" s="147">
        <f t="shared" ref="BC430" si="10752">IF(OR($H430=0,BB430=0),0,BB430/$H430)</f>
        <v>0.53571428571428581</v>
      </c>
      <c r="BD430" s="194">
        <f t="shared" si="10508"/>
        <v>78.571428571428584</v>
      </c>
      <c r="BE430" s="147">
        <f t="shared" ref="BE430" si="10753">IF(OR($H430=0,BD430=0),0,BD430/$H430)</f>
        <v>0.78571428571428581</v>
      </c>
      <c r="BF430" s="194">
        <f t="shared" si="10510"/>
        <v>100</v>
      </c>
      <c r="BG430" s="147">
        <f t="shared" ref="BG430" si="10754">IF(OR($H430=0,BF430=0),0,BF430/$H430)</f>
        <v>1</v>
      </c>
      <c r="BH430" s="194">
        <f t="shared" si="10512"/>
        <v>100</v>
      </c>
      <c r="BI430" s="147">
        <f t="shared" ref="BI430" si="10755">IF(OR($H430=0,BH430=0),0,BH430/$H430)</f>
        <v>1</v>
      </c>
      <c r="BJ430" s="194">
        <f t="shared" si="10514"/>
        <v>100</v>
      </c>
      <c r="BK430" s="147">
        <f t="shared" ref="BK430" si="10756">IF(OR($H430=0,BJ430=0),0,BJ430/$H430)</f>
        <v>1</v>
      </c>
      <c r="BL430" s="194">
        <f t="shared" si="10516"/>
        <v>100</v>
      </c>
      <c r="BM430" s="147">
        <f t="shared" ref="BM430" si="10757">IF(OR($H430=0,BL430=0),0,BL430/$H430)</f>
        <v>1</v>
      </c>
      <c r="BN430" s="194">
        <f t="shared" si="10518"/>
        <v>100</v>
      </c>
      <c r="BO430" s="147">
        <f t="shared" ref="BO430" si="10758">IF(OR($H430=0,BN430=0),0,BN430/$H430)</f>
        <v>1</v>
      </c>
      <c r="BP430" s="194">
        <f t="shared" si="10520"/>
        <v>100</v>
      </c>
      <c r="BQ430" s="147">
        <f t="shared" ref="BQ430" si="10759">IF(OR($H430=0,BP430=0),0,BP430/$H430)</f>
        <v>1</v>
      </c>
      <c r="BR430" s="194">
        <f t="shared" si="10522"/>
        <v>100</v>
      </c>
      <c r="BS430" s="147">
        <f t="shared" ref="BS430" si="10760">IF(OR($H430=0,BR430=0),0,BR430/$H430)</f>
        <v>1</v>
      </c>
      <c r="BT430" s="194">
        <f t="shared" si="10524"/>
        <v>100</v>
      </c>
      <c r="BU430" s="147">
        <f t="shared" si="10525"/>
        <v>1</v>
      </c>
      <c r="BV430" s="194">
        <f t="shared" si="10526"/>
        <v>100</v>
      </c>
      <c r="BW430" s="147">
        <f t="shared" si="10527"/>
        <v>1</v>
      </c>
      <c r="BX430" s="194">
        <f t="shared" si="10528"/>
        <v>100</v>
      </c>
      <c r="BY430" s="147">
        <f t="shared" si="10529"/>
        <v>1</v>
      </c>
      <c r="BZ430" s="194">
        <f t="shared" si="10530"/>
        <v>100</v>
      </c>
      <c r="CA430" s="147">
        <f t="shared" si="10531"/>
        <v>1</v>
      </c>
      <c r="CB430" s="194">
        <f t="shared" si="10532"/>
        <v>100</v>
      </c>
      <c r="CC430" s="147">
        <f t="shared" si="10533"/>
        <v>1</v>
      </c>
      <c r="CD430" s="194">
        <f t="shared" si="10534"/>
        <v>100</v>
      </c>
      <c r="CE430" s="147">
        <f t="shared" si="10535"/>
        <v>1</v>
      </c>
      <c r="CF430" s="194">
        <f t="shared" si="10536"/>
        <v>100</v>
      </c>
      <c r="CG430" s="147">
        <f t="shared" si="10537"/>
        <v>1</v>
      </c>
      <c r="CH430" s="194">
        <f t="shared" si="10538"/>
        <v>100</v>
      </c>
      <c r="CI430" s="147">
        <f t="shared" si="10539"/>
        <v>1</v>
      </c>
      <c r="CJ430" s="194">
        <f t="shared" si="10540"/>
        <v>100</v>
      </c>
      <c r="CK430" s="147">
        <f t="shared" si="10541"/>
        <v>1</v>
      </c>
      <c r="CL430" s="194">
        <f t="shared" si="10542"/>
        <v>100</v>
      </c>
      <c r="CM430" s="147">
        <f t="shared" si="10543"/>
        <v>1</v>
      </c>
    </row>
    <row r="431" spans="1:91" s="142" customFormat="1" ht="14.1" customHeight="1">
      <c r="A431" s="74">
        <f t="shared" si="9828"/>
        <v>569</v>
      </c>
      <c r="B431" s="173" t="s">
        <v>110</v>
      </c>
      <c r="C431" s="174"/>
      <c r="D431" s="140">
        <v>0</v>
      </c>
      <c r="E431" s="140">
        <v>1</v>
      </c>
      <c r="F431" s="175">
        <v>45350</v>
      </c>
      <c r="G431" s="175">
        <v>45350</v>
      </c>
      <c r="H431" s="144">
        <v>100</v>
      </c>
      <c r="I431" s="144">
        <v>100</v>
      </c>
      <c r="J431" s="145" t="s">
        <v>32</v>
      </c>
      <c r="K431" s="141">
        <f t="shared" si="10469"/>
        <v>100</v>
      </c>
      <c r="L431" s="55">
        <f t="shared" si="10470"/>
        <v>0</v>
      </c>
      <c r="M431" s="147">
        <f t="shared" si="10471"/>
        <v>1</v>
      </c>
      <c r="N431" s="148">
        <f t="shared" si="10472"/>
        <v>1</v>
      </c>
      <c r="O431" s="149">
        <f t="shared" si="10616"/>
        <v>0</v>
      </c>
      <c r="P431" s="150"/>
      <c r="T431" s="194">
        <f t="shared" si="10473"/>
        <v>0</v>
      </c>
      <c r="U431" s="147">
        <f t="shared" si="10474"/>
        <v>0</v>
      </c>
      <c r="V431" s="194">
        <f t="shared" si="10475"/>
        <v>0</v>
      </c>
      <c r="W431" s="147">
        <f t="shared" si="10474"/>
        <v>0</v>
      </c>
      <c r="X431" s="194">
        <f t="shared" si="10476"/>
        <v>0</v>
      </c>
      <c r="Y431" s="147">
        <f t="shared" ref="Y431" si="10761">IF(OR($H431=0,X431=0),0,X431/$H431)</f>
        <v>0</v>
      </c>
      <c r="Z431" s="194">
        <f t="shared" si="10478"/>
        <v>0</v>
      </c>
      <c r="AA431" s="147">
        <f t="shared" ref="AA431" si="10762">IF(OR($H431=0,Z431=0),0,Z431/$H431)</f>
        <v>0</v>
      </c>
      <c r="AB431" s="194">
        <f t="shared" si="10480"/>
        <v>0</v>
      </c>
      <c r="AC431" s="147">
        <f t="shared" ref="AC431" si="10763">IF(OR($H431=0,AB431=0),0,AB431/$H431)</f>
        <v>0</v>
      </c>
      <c r="AD431" s="194">
        <f t="shared" si="10482"/>
        <v>0</v>
      </c>
      <c r="AE431" s="147">
        <f t="shared" ref="AE431" si="10764">IF(OR($H431=0,AD431=0),0,AD431/$H431)</f>
        <v>0</v>
      </c>
      <c r="AF431" s="194">
        <f t="shared" si="10484"/>
        <v>0</v>
      </c>
      <c r="AG431" s="147">
        <f t="shared" ref="AG431" si="10765">IF(OR($H431=0,AF431=0),0,AF431/$H431)</f>
        <v>0</v>
      </c>
      <c r="AH431" s="194">
        <f t="shared" si="10486"/>
        <v>0</v>
      </c>
      <c r="AI431" s="147">
        <f t="shared" ref="AI431" si="10766">IF(OR($H431=0,AH431=0),0,AH431/$H431)</f>
        <v>0</v>
      </c>
      <c r="AJ431" s="194">
        <f t="shared" si="10488"/>
        <v>0</v>
      </c>
      <c r="AK431" s="147">
        <f t="shared" ref="AK431" si="10767">IF(OR($H431=0,AJ431=0),0,AJ431/$H431)</f>
        <v>0</v>
      </c>
      <c r="AL431" s="194">
        <f t="shared" si="10490"/>
        <v>0</v>
      </c>
      <c r="AM431" s="147">
        <f t="shared" ref="AM431" si="10768">IF(OR($H431=0,AL431=0),0,AL431/$H431)</f>
        <v>0</v>
      </c>
      <c r="AN431" s="194">
        <f t="shared" si="10492"/>
        <v>0</v>
      </c>
      <c r="AO431" s="147">
        <f t="shared" ref="AO431" si="10769">IF(OR($H431=0,AN431=0),0,AN431/$H431)</f>
        <v>0</v>
      </c>
      <c r="AP431" s="194">
        <f t="shared" si="10494"/>
        <v>0</v>
      </c>
      <c r="AQ431" s="147">
        <f t="shared" ref="AQ431" si="10770">IF(OR($H431=0,AP431=0),0,AP431/$H431)</f>
        <v>0</v>
      </c>
      <c r="AR431" s="194">
        <f t="shared" si="10496"/>
        <v>0</v>
      </c>
      <c r="AS431" s="147">
        <f t="shared" ref="AS431" si="10771">IF(OR($H431=0,AR431=0),0,AR431/$H431)</f>
        <v>0</v>
      </c>
      <c r="AT431" s="194">
        <f t="shared" si="10498"/>
        <v>0</v>
      </c>
      <c r="AU431" s="147">
        <f t="shared" ref="AU431" si="10772">IF(OR($H431=0,AT431=0),0,AT431/$H431)</f>
        <v>0</v>
      </c>
      <c r="AV431" s="194">
        <f t="shared" si="10500"/>
        <v>0</v>
      </c>
      <c r="AW431" s="147">
        <f t="shared" ref="AW431" si="10773">IF(OR($H431=0,AV431=0),0,AV431/$H431)</f>
        <v>0</v>
      </c>
      <c r="AX431" s="194">
        <f t="shared" si="10502"/>
        <v>0</v>
      </c>
      <c r="AY431" s="147">
        <f t="shared" ref="AY431" si="10774">IF(OR($H431=0,AX431=0),0,AX431/$H431)</f>
        <v>0</v>
      </c>
      <c r="AZ431" s="194">
        <f t="shared" si="10504"/>
        <v>0</v>
      </c>
      <c r="BA431" s="147">
        <f t="shared" ref="BA431" si="10775">IF(OR($H431=0,AZ431=0),0,AZ431/$H431)</f>
        <v>0</v>
      </c>
      <c r="BB431" s="194">
        <f t="shared" si="10506"/>
        <v>0</v>
      </c>
      <c r="BC431" s="147">
        <f t="shared" ref="BC431" si="10776">IF(OR($H431=0,BB431=0),0,BB431/$H431)</f>
        <v>0</v>
      </c>
      <c r="BD431" s="194">
        <f t="shared" si="10508"/>
        <v>0</v>
      </c>
      <c r="BE431" s="147">
        <f t="shared" ref="BE431" si="10777">IF(OR($H431=0,BD431=0),0,BD431/$H431)</f>
        <v>0</v>
      </c>
      <c r="BF431" s="194">
        <f t="shared" si="10510"/>
        <v>100</v>
      </c>
      <c r="BG431" s="147">
        <f t="shared" ref="BG431" si="10778">IF(OR($H431=0,BF431=0),0,BF431/$H431)</f>
        <v>1</v>
      </c>
      <c r="BH431" s="194">
        <f t="shared" si="10512"/>
        <v>100</v>
      </c>
      <c r="BI431" s="147">
        <f t="shared" ref="BI431" si="10779">IF(OR($H431=0,BH431=0),0,BH431/$H431)</f>
        <v>1</v>
      </c>
      <c r="BJ431" s="194">
        <f t="shared" si="10514"/>
        <v>100</v>
      </c>
      <c r="BK431" s="147">
        <f t="shared" ref="BK431" si="10780">IF(OR($H431=0,BJ431=0),0,BJ431/$H431)</f>
        <v>1</v>
      </c>
      <c r="BL431" s="194">
        <f t="shared" si="10516"/>
        <v>100</v>
      </c>
      <c r="BM431" s="147">
        <f t="shared" ref="BM431" si="10781">IF(OR($H431=0,BL431=0),0,BL431/$H431)</f>
        <v>1</v>
      </c>
      <c r="BN431" s="194">
        <f t="shared" si="10518"/>
        <v>100</v>
      </c>
      <c r="BO431" s="147">
        <f t="shared" ref="BO431" si="10782">IF(OR($H431=0,BN431=0),0,BN431/$H431)</f>
        <v>1</v>
      </c>
      <c r="BP431" s="194">
        <f t="shared" si="10520"/>
        <v>100</v>
      </c>
      <c r="BQ431" s="147">
        <f t="shared" ref="BQ431" si="10783">IF(OR($H431=0,BP431=0),0,BP431/$H431)</f>
        <v>1</v>
      </c>
      <c r="BR431" s="194">
        <f t="shared" si="10522"/>
        <v>100</v>
      </c>
      <c r="BS431" s="147">
        <f t="shared" ref="BS431" si="10784">IF(OR($H431=0,BR431=0),0,BR431/$H431)</f>
        <v>1</v>
      </c>
      <c r="BT431" s="194">
        <f t="shared" si="10524"/>
        <v>100</v>
      </c>
      <c r="BU431" s="147">
        <f t="shared" si="10525"/>
        <v>1</v>
      </c>
      <c r="BV431" s="194">
        <f t="shared" si="10526"/>
        <v>100</v>
      </c>
      <c r="BW431" s="147">
        <f t="shared" si="10527"/>
        <v>1</v>
      </c>
      <c r="BX431" s="194">
        <f t="shared" si="10528"/>
        <v>100</v>
      </c>
      <c r="BY431" s="147">
        <f t="shared" si="10529"/>
        <v>1</v>
      </c>
      <c r="BZ431" s="194">
        <f t="shared" si="10530"/>
        <v>100</v>
      </c>
      <c r="CA431" s="147">
        <f t="shared" si="10531"/>
        <v>1</v>
      </c>
      <c r="CB431" s="194">
        <f t="shared" si="10532"/>
        <v>100</v>
      </c>
      <c r="CC431" s="147">
        <f t="shared" si="10533"/>
        <v>1</v>
      </c>
      <c r="CD431" s="194">
        <f t="shared" si="10534"/>
        <v>100</v>
      </c>
      <c r="CE431" s="147">
        <f t="shared" si="10535"/>
        <v>1</v>
      </c>
      <c r="CF431" s="194">
        <f t="shared" si="10536"/>
        <v>100</v>
      </c>
      <c r="CG431" s="147">
        <f t="shared" si="10537"/>
        <v>1</v>
      </c>
      <c r="CH431" s="194">
        <f t="shared" si="10538"/>
        <v>100</v>
      </c>
      <c r="CI431" s="147">
        <f t="shared" si="10539"/>
        <v>1</v>
      </c>
      <c r="CJ431" s="194">
        <f t="shared" si="10540"/>
        <v>100</v>
      </c>
      <c r="CK431" s="147">
        <f t="shared" si="10541"/>
        <v>1</v>
      </c>
      <c r="CL431" s="194">
        <f t="shared" si="10542"/>
        <v>100</v>
      </c>
      <c r="CM431" s="147">
        <f t="shared" si="10543"/>
        <v>1</v>
      </c>
    </row>
    <row r="432" spans="1:91" s="142" customFormat="1" ht="14.1" customHeight="1">
      <c r="A432" s="74">
        <f t="shared" si="9828"/>
        <v>570</v>
      </c>
      <c r="B432" s="173" t="s">
        <v>111</v>
      </c>
      <c r="C432" s="174"/>
      <c r="D432" s="140">
        <v>0</v>
      </c>
      <c r="E432" s="140">
        <v>1</v>
      </c>
      <c r="F432" s="175">
        <v>45350</v>
      </c>
      <c r="G432" s="175">
        <v>45350</v>
      </c>
      <c r="H432" s="144">
        <v>100</v>
      </c>
      <c r="I432" s="144">
        <v>100</v>
      </c>
      <c r="J432" s="145" t="s">
        <v>32</v>
      </c>
      <c r="K432" s="141">
        <f t="shared" si="10469"/>
        <v>100</v>
      </c>
      <c r="L432" s="55">
        <f>D432/$D$419</f>
        <v>0</v>
      </c>
      <c r="M432" s="147">
        <f t="shared" si="10471"/>
        <v>1</v>
      </c>
      <c r="N432" s="148">
        <f t="shared" si="10472"/>
        <v>1</v>
      </c>
      <c r="O432" s="149">
        <f t="shared" si="10616"/>
        <v>0</v>
      </c>
      <c r="P432" s="150"/>
      <c r="T432" s="194">
        <f t="shared" si="10473"/>
        <v>0</v>
      </c>
      <c r="U432" s="147">
        <f t="shared" si="10474"/>
        <v>0</v>
      </c>
      <c r="V432" s="194">
        <f t="shared" si="10475"/>
        <v>0</v>
      </c>
      <c r="W432" s="147">
        <f t="shared" si="10474"/>
        <v>0</v>
      </c>
      <c r="X432" s="194">
        <f t="shared" si="10476"/>
        <v>0</v>
      </c>
      <c r="Y432" s="147">
        <f t="shared" ref="Y432" si="10785">IF(OR($H432=0,X432=0),0,X432/$H432)</f>
        <v>0</v>
      </c>
      <c r="Z432" s="194">
        <f t="shared" si="10478"/>
        <v>0</v>
      </c>
      <c r="AA432" s="147">
        <f t="shared" ref="AA432" si="10786">IF(OR($H432=0,Z432=0),0,Z432/$H432)</f>
        <v>0</v>
      </c>
      <c r="AB432" s="194">
        <f t="shared" si="10480"/>
        <v>0</v>
      </c>
      <c r="AC432" s="147">
        <f t="shared" ref="AC432" si="10787">IF(OR($H432=0,AB432=0),0,AB432/$H432)</f>
        <v>0</v>
      </c>
      <c r="AD432" s="194">
        <f t="shared" si="10482"/>
        <v>0</v>
      </c>
      <c r="AE432" s="147">
        <f t="shared" ref="AE432" si="10788">IF(OR($H432=0,AD432=0),0,AD432/$H432)</f>
        <v>0</v>
      </c>
      <c r="AF432" s="194">
        <f t="shared" si="10484"/>
        <v>0</v>
      </c>
      <c r="AG432" s="147">
        <f t="shared" ref="AG432" si="10789">IF(OR($H432=0,AF432=0),0,AF432/$H432)</f>
        <v>0</v>
      </c>
      <c r="AH432" s="194">
        <f t="shared" si="10486"/>
        <v>0</v>
      </c>
      <c r="AI432" s="147">
        <f t="shared" ref="AI432" si="10790">IF(OR($H432=0,AH432=0),0,AH432/$H432)</f>
        <v>0</v>
      </c>
      <c r="AJ432" s="194">
        <f t="shared" si="10488"/>
        <v>0</v>
      </c>
      <c r="AK432" s="147">
        <f t="shared" ref="AK432" si="10791">IF(OR($H432=0,AJ432=0),0,AJ432/$H432)</f>
        <v>0</v>
      </c>
      <c r="AL432" s="194">
        <f t="shared" si="10490"/>
        <v>0</v>
      </c>
      <c r="AM432" s="147">
        <f t="shared" ref="AM432" si="10792">IF(OR($H432=0,AL432=0),0,AL432/$H432)</f>
        <v>0</v>
      </c>
      <c r="AN432" s="194">
        <f t="shared" si="10492"/>
        <v>0</v>
      </c>
      <c r="AO432" s="147">
        <f t="shared" ref="AO432" si="10793">IF(OR($H432=0,AN432=0),0,AN432/$H432)</f>
        <v>0</v>
      </c>
      <c r="AP432" s="194">
        <f t="shared" si="10494"/>
        <v>0</v>
      </c>
      <c r="AQ432" s="147">
        <f t="shared" ref="AQ432" si="10794">IF(OR($H432=0,AP432=0),0,AP432/$H432)</f>
        <v>0</v>
      </c>
      <c r="AR432" s="194">
        <f t="shared" si="10496"/>
        <v>0</v>
      </c>
      <c r="AS432" s="147">
        <f t="shared" ref="AS432" si="10795">IF(OR($H432=0,AR432=0),0,AR432/$H432)</f>
        <v>0</v>
      </c>
      <c r="AT432" s="194">
        <f t="shared" si="10498"/>
        <v>0</v>
      </c>
      <c r="AU432" s="147">
        <f t="shared" ref="AU432" si="10796">IF(OR($H432=0,AT432=0),0,AT432/$H432)</f>
        <v>0</v>
      </c>
      <c r="AV432" s="194">
        <f t="shared" si="10500"/>
        <v>0</v>
      </c>
      <c r="AW432" s="147">
        <f t="shared" ref="AW432" si="10797">IF(OR($H432=0,AV432=0),0,AV432/$H432)</f>
        <v>0</v>
      </c>
      <c r="AX432" s="194">
        <f t="shared" si="10502"/>
        <v>0</v>
      </c>
      <c r="AY432" s="147">
        <f t="shared" ref="AY432" si="10798">IF(OR($H432=0,AX432=0),0,AX432/$H432)</f>
        <v>0</v>
      </c>
      <c r="AZ432" s="194">
        <f t="shared" si="10504"/>
        <v>0</v>
      </c>
      <c r="BA432" s="147">
        <f t="shared" ref="BA432" si="10799">IF(OR($H432=0,AZ432=0),0,AZ432/$H432)</f>
        <v>0</v>
      </c>
      <c r="BB432" s="194">
        <f t="shared" si="10506"/>
        <v>0</v>
      </c>
      <c r="BC432" s="147">
        <f t="shared" ref="BC432" si="10800">IF(OR($H432=0,BB432=0),0,BB432/$H432)</f>
        <v>0</v>
      </c>
      <c r="BD432" s="194">
        <f t="shared" si="10508"/>
        <v>0</v>
      </c>
      <c r="BE432" s="147">
        <f t="shared" ref="BE432" si="10801">IF(OR($H432=0,BD432=0),0,BD432/$H432)</f>
        <v>0</v>
      </c>
      <c r="BF432" s="194">
        <f t="shared" si="10510"/>
        <v>100</v>
      </c>
      <c r="BG432" s="147">
        <f t="shared" ref="BG432" si="10802">IF(OR($H432=0,BF432=0),0,BF432/$H432)</f>
        <v>1</v>
      </c>
      <c r="BH432" s="194">
        <f t="shared" si="10512"/>
        <v>100</v>
      </c>
      <c r="BI432" s="147">
        <f t="shared" ref="BI432" si="10803">IF(OR($H432=0,BH432=0),0,BH432/$H432)</f>
        <v>1</v>
      </c>
      <c r="BJ432" s="194">
        <f t="shared" si="10514"/>
        <v>100</v>
      </c>
      <c r="BK432" s="147">
        <f t="shared" ref="BK432" si="10804">IF(OR($H432=0,BJ432=0),0,BJ432/$H432)</f>
        <v>1</v>
      </c>
      <c r="BL432" s="194">
        <f t="shared" si="10516"/>
        <v>100</v>
      </c>
      <c r="BM432" s="147">
        <f t="shared" ref="BM432" si="10805">IF(OR($H432=0,BL432=0),0,BL432/$H432)</f>
        <v>1</v>
      </c>
      <c r="BN432" s="194">
        <f t="shared" si="10518"/>
        <v>100</v>
      </c>
      <c r="BO432" s="147">
        <f t="shared" ref="BO432" si="10806">IF(OR($H432=0,BN432=0),0,BN432/$H432)</f>
        <v>1</v>
      </c>
      <c r="BP432" s="194">
        <f t="shared" si="10520"/>
        <v>100</v>
      </c>
      <c r="BQ432" s="147">
        <f t="shared" ref="BQ432" si="10807">IF(OR($H432=0,BP432=0),0,BP432/$H432)</f>
        <v>1</v>
      </c>
      <c r="BR432" s="194">
        <f t="shared" si="10522"/>
        <v>100</v>
      </c>
      <c r="BS432" s="147">
        <f t="shared" ref="BS432" si="10808">IF(OR($H432=0,BR432=0),0,BR432/$H432)</f>
        <v>1</v>
      </c>
      <c r="BT432" s="194">
        <f t="shared" si="10524"/>
        <v>100</v>
      </c>
      <c r="BU432" s="147">
        <f t="shared" si="10525"/>
        <v>1</v>
      </c>
      <c r="BV432" s="194">
        <f t="shared" si="10526"/>
        <v>100</v>
      </c>
      <c r="BW432" s="147">
        <f t="shared" si="10527"/>
        <v>1</v>
      </c>
      <c r="BX432" s="194">
        <f t="shared" si="10528"/>
        <v>100</v>
      </c>
      <c r="BY432" s="147">
        <f t="shared" si="10529"/>
        <v>1</v>
      </c>
      <c r="BZ432" s="194">
        <f t="shared" si="10530"/>
        <v>100</v>
      </c>
      <c r="CA432" s="147">
        <f t="shared" si="10531"/>
        <v>1</v>
      </c>
      <c r="CB432" s="194">
        <f t="shared" si="10532"/>
        <v>100</v>
      </c>
      <c r="CC432" s="147">
        <f t="shared" si="10533"/>
        <v>1</v>
      </c>
      <c r="CD432" s="194">
        <f t="shared" si="10534"/>
        <v>100</v>
      </c>
      <c r="CE432" s="147">
        <f t="shared" si="10535"/>
        <v>1</v>
      </c>
      <c r="CF432" s="194">
        <f t="shared" si="10536"/>
        <v>100</v>
      </c>
      <c r="CG432" s="147">
        <f t="shared" si="10537"/>
        <v>1</v>
      </c>
      <c r="CH432" s="194">
        <f t="shared" si="10538"/>
        <v>100</v>
      </c>
      <c r="CI432" s="147">
        <f t="shared" si="10539"/>
        <v>1</v>
      </c>
      <c r="CJ432" s="194">
        <f t="shared" si="10540"/>
        <v>100</v>
      </c>
      <c r="CK432" s="147">
        <f t="shared" si="10541"/>
        <v>1</v>
      </c>
      <c r="CL432" s="194">
        <f t="shared" si="10542"/>
        <v>100</v>
      </c>
      <c r="CM432" s="147">
        <f t="shared" si="10543"/>
        <v>1</v>
      </c>
    </row>
    <row r="433" spans="1:91" s="142" customFormat="1" ht="14.1" customHeight="1">
      <c r="A433" s="74">
        <f t="shared" si="9828"/>
        <v>571</v>
      </c>
      <c r="B433" s="173" t="s">
        <v>91</v>
      </c>
      <c r="C433" s="174"/>
      <c r="D433" s="140">
        <v>0</v>
      </c>
      <c r="E433" s="140">
        <v>1</v>
      </c>
      <c r="F433" s="175">
        <v>45350</v>
      </c>
      <c r="G433" s="175">
        <v>45350</v>
      </c>
      <c r="H433" s="144">
        <v>100</v>
      </c>
      <c r="I433" s="144">
        <v>100</v>
      </c>
      <c r="J433" s="145" t="s">
        <v>32</v>
      </c>
      <c r="K433" s="141">
        <f t="shared" si="10469"/>
        <v>100</v>
      </c>
      <c r="L433" s="55">
        <f>D433/$D$387</f>
        <v>0</v>
      </c>
      <c r="M433" s="147">
        <f t="shared" si="10471"/>
        <v>1</v>
      </c>
      <c r="N433" s="148">
        <f t="shared" si="10472"/>
        <v>1</v>
      </c>
      <c r="O433" s="149">
        <f t="shared" si="10616"/>
        <v>0</v>
      </c>
      <c r="P433" s="150"/>
      <c r="T433" s="194">
        <f t="shared" si="10473"/>
        <v>0</v>
      </c>
      <c r="U433" s="147">
        <f t="shared" si="10474"/>
        <v>0</v>
      </c>
      <c r="V433" s="194">
        <f t="shared" si="10475"/>
        <v>0</v>
      </c>
      <c r="W433" s="147">
        <f t="shared" si="10474"/>
        <v>0</v>
      </c>
      <c r="X433" s="194">
        <f t="shared" si="10476"/>
        <v>0</v>
      </c>
      <c r="Y433" s="147">
        <f t="shared" ref="Y433" si="10809">IF(OR($H433=0,X433=0),0,X433/$H433)</f>
        <v>0</v>
      </c>
      <c r="Z433" s="194">
        <f t="shared" si="10478"/>
        <v>0</v>
      </c>
      <c r="AA433" s="147">
        <f t="shared" ref="AA433" si="10810">IF(OR($H433=0,Z433=0),0,Z433/$H433)</f>
        <v>0</v>
      </c>
      <c r="AB433" s="194">
        <f t="shared" si="10480"/>
        <v>0</v>
      </c>
      <c r="AC433" s="147">
        <f t="shared" ref="AC433" si="10811">IF(OR($H433=0,AB433=0),0,AB433/$H433)</f>
        <v>0</v>
      </c>
      <c r="AD433" s="194">
        <f t="shared" si="10482"/>
        <v>0</v>
      </c>
      <c r="AE433" s="147">
        <f t="shared" ref="AE433" si="10812">IF(OR($H433=0,AD433=0),0,AD433/$H433)</f>
        <v>0</v>
      </c>
      <c r="AF433" s="194">
        <f t="shared" si="10484"/>
        <v>0</v>
      </c>
      <c r="AG433" s="147">
        <f t="shared" ref="AG433" si="10813">IF(OR($H433=0,AF433=0),0,AF433/$H433)</f>
        <v>0</v>
      </c>
      <c r="AH433" s="194">
        <f t="shared" si="10486"/>
        <v>0</v>
      </c>
      <c r="AI433" s="147">
        <f t="shared" ref="AI433" si="10814">IF(OR($H433=0,AH433=0),0,AH433/$H433)</f>
        <v>0</v>
      </c>
      <c r="AJ433" s="194">
        <f t="shared" si="10488"/>
        <v>0</v>
      </c>
      <c r="AK433" s="147">
        <f t="shared" ref="AK433" si="10815">IF(OR($H433=0,AJ433=0),0,AJ433/$H433)</f>
        <v>0</v>
      </c>
      <c r="AL433" s="194">
        <f t="shared" si="10490"/>
        <v>0</v>
      </c>
      <c r="AM433" s="147">
        <f t="shared" ref="AM433" si="10816">IF(OR($H433=0,AL433=0),0,AL433/$H433)</f>
        <v>0</v>
      </c>
      <c r="AN433" s="194">
        <f t="shared" si="10492"/>
        <v>0</v>
      </c>
      <c r="AO433" s="147">
        <f t="shared" ref="AO433" si="10817">IF(OR($H433=0,AN433=0),0,AN433/$H433)</f>
        <v>0</v>
      </c>
      <c r="AP433" s="194">
        <f t="shared" si="10494"/>
        <v>0</v>
      </c>
      <c r="AQ433" s="147">
        <f t="shared" ref="AQ433" si="10818">IF(OR($H433=0,AP433=0),0,AP433/$H433)</f>
        <v>0</v>
      </c>
      <c r="AR433" s="194">
        <f t="shared" si="10496"/>
        <v>0</v>
      </c>
      <c r="AS433" s="147">
        <f t="shared" ref="AS433" si="10819">IF(OR($H433=0,AR433=0),0,AR433/$H433)</f>
        <v>0</v>
      </c>
      <c r="AT433" s="194">
        <f t="shared" si="10498"/>
        <v>0</v>
      </c>
      <c r="AU433" s="147">
        <f t="shared" ref="AU433" si="10820">IF(OR($H433=0,AT433=0),0,AT433/$H433)</f>
        <v>0</v>
      </c>
      <c r="AV433" s="194">
        <f t="shared" si="10500"/>
        <v>0</v>
      </c>
      <c r="AW433" s="147">
        <f t="shared" ref="AW433" si="10821">IF(OR($H433=0,AV433=0),0,AV433/$H433)</f>
        <v>0</v>
      </c>
      <c r="AX433" s="194">
        <f t="shared" si="10502"/>
        <v>0</v>
      </c>
      <c r="AY433" s="147">
        <f t="shared" ref="AY433" si="10822">IF(OR($H433=0,AX433=0),0,AX433/$H433)</f>
        <v>0</v>
      </c>
      <c r="AZ433" s="194">
        <f t="shared" si="10504"/>
        <v>0</v>
      </c>
      <c r="BA433" s="147">
        <f t="shared" ref="BA433" si="10823">IF(OR($H433=0,AZ433=0),0,AZ433/$H433)</f>
        <v>0</v>
      </c>
      <c r="BB433" s="194">
        <f t="shared" si="10506"/>
        <v>0</v>
      </c>
      <c r="BC433" s="147">
        <f t="shared" ref="BC433" si="10824">IF(OR($H433=0,BB433=0),0,BB433/$H433)</f>
        <v>0</v>
      </c>
      <c r="BD433" s="194">
        <f t="shared" si="10508"/>
        <v>0</v>
      </c>
      <c r="BE433" s="147">
        <f t="shared" ref="BE433" si="10825">IF(OR($H433=0,BD433=0),0,BD433/$H433)</f>
        <v>0</v>
      </c>
      <c r="BF433" s="194">
        <f t="shared" si="10510"/>
        <v>100</v>
      </c>
      <c r="BG433" s="147">
        <f t="shared" ref="BG433" si="10826">IF(OR($H433=0,BF433=0),0,BF433/$H433)</f>
        <v>1</v>
      </c>
      <c r="BH433" s="194">
        <f t="shared" si="10512"/>
        <v>100</v>
      </c>
      <c r="BI433" s="147">
        <f t="shared" ref="BI433" si="10827">IF(OR($H433=0,BH433=0),0,BH433/$H433)</f>
        <v>1</v>
      </c>
      <c r="BJ433" s="194">
        <f t="shared" si="10514"/>
        <v>100</v>
      </c>
      <c r="BK433" s="147">
        <f t="shared" ref="BK433" si="10828">IF(OR($H433=0,BJ433=0),0,BJ433/$H433)</f>
        <v>1</v>
      </c>
      <c r="BL433" s="194">
        <f t="shared" si="10516"/>
        <v>100</v>
      </c>
      <c r="BM433" s="147">
        <f t="shared" ref="BM433" si="10829">IF(OR($H433=0,BL433=0),0,BL433/$H433)</f>
        <v>1</v>
      </c>
      <c r="BN433" s="194">
        <f t="shared" si="10518"/>
        <v>100</v>
      </c>
      <c r="BO433" s="147">
        <f t="shared" ref="BO433" si="10830">IF(OR($H433=0,BN433=0),0,BN433/$H433)</f>
        <v>1</v>
      </c>
      <c r="BP433" s="194">
        <f t="shared" si="10520"/>
        <v>100</v>
      </c>
      <c r="BQ433" s="147">
        <f t="shared" ref="BQ433" si="10831">IF(OR($H433=0,BP433=0),0,BP433/$H433)</f>
        <v>1</v>
      </c>
      <c r="BR433" s="194">
        <f t="shared" si="10522"/>
        <v>100</v>
      </c>
      <c r="BS433" s="147">
        <f t="shared" ref="BS433" si="10832">IF(OR($H433=0,BR433=0),0,BR433/$H433)</f>
        <v>1</v>
      </c>
      <c r="BT433" s="194">
        <f t="shared" si="10524"/>
        <v>100</v>
      </c>
      <c r="BU433" s="147">
        <f t="shared" si="10525"/>
        <v>1</v>
      </c>
      <c r="BV433" s="194">
        <f t="shared" si="10526"/>
        <v>100</v>
      </c>
      <c r="BW433" s="147">
        <f t="shared" si="10527"/>
        <v>1</v>
      </c>
      <c r="BX433" s="194">
        <f t="shared" si="10528"/>
        <v>100</v>
      </c>
      <c r="BY433" s="147">
        <f t="shared" si="10529"/>
        <v>1</v>
      </c>
      <c r="BZ433" s="194">
        <f t="shared" si="10530"/>
        <v>100</v>
      </c>
      <c r="CA433" s="147">
        <f t="shared" si="10531"/>
        <v>1</v>
      </c>
      <c r="CB433" s="194">
        <f t="shared" si="10532"/>
        <v>100</v>
      </c>
      <c r="CC433" s="147">
        <f t="shared" si="10533"/>
        <v>1</v>
      </c>
      <c r="CD433" s="194">
        <f t="shared" si="10534"/>
        <v>100</v>
      </c>
      <c r="CE433" s="147">
        <f t="shared" si="10535"/>
        <v>1</v>
      </c>
      <c r="CF433" s="194">
        <f t="shared" si="10536"/>
        <v>100</v>
      </c>
      <c r="CG433" s="147">
        <f t="shared" si="10537"/>
        <v>1</v>
      </c>
      <c r="CH433" s="194">
        <f t="shared" si="10538"/>
        <v>100</v>
      </c>
      <c r="CI433" s="147">
        <f t="shared" si="10539"/>
        <v>1</v>
      </c>
      <c r="CJ433" s="194">
        <f t="shared" si="10540"/>
        <v>100</v>
      </c>
      <c r="CK433" s="147">
        <f t="shared" si="10541"/>
        <v>1</v>
      </c>
      <c r="CL433" s="194">
        <f t="shared" si="10542"/>
        <v>100</v>
      </c>
      <c r="CM433" s="147">
        <f t="shared" si="10543"/>
        <v>1</v>
      </c>
    </row>
    <row r="434" spans="1:91" s="142" customFormat="1" ht="14.1" customHeight="1">
      <c r="A434" s="74">
        <f t="shared" si="9828"/>
        <v>572</v>
      </c>
      <c r="B434" s="173" t="s">
        <v>122</v>
      </c>
      <c r="C434" s="174"/>
      <c r="D434" s="140">
        <v>0</v>
      </c>
      <c r="E434" s="140">
        <v>1</v>
      </c>
      <c r="F434" s="175">
        <v>45350</v>
      </c>
      <c r="G434" s="175">
        <v>45350</v>
      </c>
      <c r="H434" s="144">
        <v>100</v>
      </c>
      <c r="I434" s="144">
        <v>100</v>
      </c>
      <c r="J434" s="145" t="s">
        <v>32</v>
      </c>
      <c r="K434" s="141">
        <f t="shared" si="10469"/>
        <v>100</v>
      </c>
      <c r="L434" s="55">
        <f>D434/$D$383</f>
        <v>0</v>
      </c>
      <c r="M434" s="147">
        <f t="shared" si="10471"/>
        <v>1</v>
      </c>
      <c r="N434" s="148">
        <f t="shared" si="10472"/>
        <v>1</v>
      </c>
      <c r="O434" s="149">
        <f t="shared" si="10616"/>
        <v>0</v>
      </c>
      <c r="P434" s="150"/>
      <c r="T434" s="194">
        <f t="shared" si="10473"/>
        <v>0</v>
      </c>
      <c r="U434" s="147">
        <f t="shared" si="10474"/>
        <v>0</v>
      </c>
      <c r="V434" s="194">
        <f t="shared" si="10475"/>
        <v>0</v>
      </c>
      <c r="W434" s="147">
        <f t="shared" si="10474"/>
        <v>0</v>
      </c>
      <c r="X434" s="194">
        <f t="shared" si="10476"/>
        <v>0</v>
      </c>
      <c r="Y434" s="147">
        <f t="shared" ref="Y434" si="10833">IF(OR($H434=0,X434=0),0,X434/$H434)</f>
        <v>0</v>
      </c>
      <c r="Z434" s="194">
        <f t="shared" si="10478"/>
        <v>0</v>
      </c>
      <c r="AA434" s="147">
        <f t="shared" ref="AA434" si="10834">IF(OR($H434=0,Z434=0),0,Z434/$H434)</f>
        <v>0</v>
      </c>
      <c r="AB434" s="194">
        <f t="shared" si="10480"/>
        <v>0</v>
      </c>
      <c r="AC434" s="147">
        <f t="shared" ref="AC434" si="10835">IF(OR($H434=0,AB434=0),0,AB434/$H434)</f>
        <v>0</v>
      </c>
      <c r="AD434" s="194">
        <f t="shared" si="10482"/>
        <v>0</v>
      </c>
      <c r="AE434" s="147">
        <f t="shared" ref="AE434" si="10836">IF(OR($H434=0,AD434=0),0,AD434/$H434)</f>
        <v>0</v>
      </c>
      <c r="AF434" s="194">
        <f t="shared" si="10484"/>
        <v>0</v>
      </c>
      <c r="AG434" s="147">
        <f t="shared" ref="AG434" si="10837">IF(OR($H434=0,AF434=0),0,AF434/$H434)</f>
        <v>0</v>
      </c>
      <c r="AH434" s="194">
        <f t="shared" si="10486"/>
        <v>0</v>
      </c>
      <c r="AI434" s="147">
        <f t="shared" ref="AI434" si="10838">IF(OR($H434=0,AH434=0),0,AH434/$H434)</f>
        <v>0</v>
      </c>
      <c r="AJ434" s="194">
        <f t="shared" si="10488"/>
        <v>0</v>
      </c>
      <c r="AK434" s="147">
        <f t="shared" ref="AK434" si="10839">IF(OR($H434=0,AJ434=0),0,AJ434/$H434)</f>
        <v>0</v>
      </c>
      <c r="AL434" s="194">
        <f t="shared" si="10490"/>
        <v>0</v>
      </c>
      <c r="AM434" s="147">
        <f t="shared" ref="AM434" si="10840">IF(OR($H434=0,AL434=0),0,AL434/$H434)</f>
        <v>0</v>
      </c>
      <c r="AN434" s="194">
        <f t="shared" si="10492"/>
        <v>0</v>
      </c>
      <c r="AO434" s="147">
        <f t="shared" ref="AO434" si="10841">IF(OR($H434=0,AN434=0),0,AN434/$H434)</f>
        <v>0</v>
      </c>
      <c r="AP434" s="194">
        <f t="shared" si="10494"/>
        <v>0</v>
      </c>
      <c r="AQ434" s="147">
        <f t="shared" ref="AQ434" si="10842">IF(OR($H434=0,AP434=0),0,AP434/$H434)</f>
        <v>0</v>
      </c>
      <c r="AR434" s="194">
        <f t="shared" si="10496"/>
        <v>0</v>
      </c>
      <c r="AS434" s="147">
        <f t="shared" ref="AS434" si="10843">IF(OR($H434=0,AR434=0),0,AR434/$H434)</f>
        <v>0</v>
      </c>
      <c r="AT434" s="194">
        <f t="shared" si="10498"/>
        <v>0</v>
      </c>
      <c r="AU434" s="147">
        <f t="shared" ref="AU434" si="10844">IF(OR($H434=0,AT434=0),0,AT434/$H434)</f>
        <v>0</v>
      </c>
      <c r="AV434" s="194">
        <f t="shared" si="10500"/>
        <v>0</v>
      </c>
      <c r="AW434" s="147">
        <f t="shared" ref="AW434" si="10845">IF(OR($H434=0,AV434=0),0,AV434/$H434)</f>
        <v>0</v>
      </c>
      <c r="AX434" s="194">
        <f t="shared" si="10502"/>
        <v>0</v>
      </c>
      <c r="AY434" s="147">
        <f t="shared" ref="AY434" si="10846">IF(OR($H434=0,AX434=0),0,AX434/$H434)</f>
        <v>0</v>
      </c>
      <c r="AZ434" s="194">
        <f t="shared" si="10504"/>
        <v>0</v>
      </c>
      <c r="BA434" s="147">
        <f t="shared" ref="BA434" si="10847">IF(OR($H434=0,AZ434=0),0,AZ434/$H434)</f>
        <v>0</v>
      </c>
      <c r="BB434" s="194">
        <f t="shared" si="10506"/>
        <v>0</v>
      </c>
      <c r="BC434" s="147">
        <f t="shared" ref="BC434" si="10848">IF(OR($H434=0,BB434=0),0,BB434/$H434)</f>
        <v>0</v>
      </c>
      <c r="BD434" s="194">
        <f t="shared" si="10508"/>
        <v>0</v>
      </c>
      <c r="BE434" s="147">
        <f t="shared" ref="BE434" si="10849">IF(OR($H434=0,BD434=0),0,BD434/$H434)</f>
        <v>0</v>
      </c>
      <c r="BF434" s="194">
        <f t="shared" si="10510"/>
        <v>100</v>
      </c>
      <c r="BG434" s="147">
        <f t="shared" ref="BG434" si="10850">IF(OR($H434=0,BF434=0),0,BF434/$H434)</f>
        <v>1</v>
      </c>
      <c r="BH434" s="194">
        <f t="shared" si="10512"/>
        <v>100</v>
      </c>
      <c r="BI434" s="147">
        <f t="shared" ref="BI434" si="10851">IF(OR($H434=0,BH434=0),0,BH434/$H434)</f>
        <v>1</v>
      </c>
      <c r="BJ434" s="194">
        <f t="shared" si="10514"/>
        <v>100</v>
      </c>
      <c r="BK434" s="147">
        <f t="shared" ref="BK434" si="10852">IF(OR($H434=0,BJ434=0),0,BJ434/$H434)</f>
        <v>1</v>
      </c>
      <c r="BL434" s="194">
        <f t="shared" si="10516"/>
        <v>100</v>
      </c>
      <c r="BM434" s="147">
        <f t="shared" ref="BM434" si="10853">IF(OR($H434=0,BL434=0),0,BL434/$H434)</f>
        <v>1</v>
      </c>
      <c r="BN434" s="194">
        <f t="shared" si="10518"/>
        <v>100</v>
      </c>
      <c r="BO434" s="147">
        <f t="shared" ref="BO434" si="10854">IF(OR($H434=0,BN434=0),0,BN434/$H434)</f>
        <v>1</v>
      </c>
      <c r="BP434" s="194">
        <f t="shared" si="10520"/>
        <v>100</v>
      </c>
      <c r="BQ434" s="147">
        <f t="shared" ref="BQ434" si="10855">IF(OR($H434=0,BP434=0),0,BP434/$H434)</f>
        <v>1</v>
      </c>
      <c r="BR434" s="194">
        <f t="shared" si="10522"/>
        <v>100</v>
      </c>
      <c r="BS434" s="147">
        <f t="shared" ref="BS434" si="10856">IF(OR($H434=0,BR434=0),0,BR434/$H434)</f>
        <v>1</v>
      </c>
      <c r="BT434" s="194">
        <f t="shared" si="10524"/>
        <v>100</v>
      </c>
      <c r="BU434" s="147">
        <f t="shared" si="10525"/>
        <v>1</v>
      </c>
      <c r="BV434" s="194">
        <f t="shared" si="10526"/>
        <v>100</v>
      </c>
      <c r="BW434" s="147">
        <f t="shared" si="10527"/>
        <v>1</v>
      </c>
      <c r="BX434" s="194">
        <f t="shared" si="10528"/>
        <v>100</v>
      </c>
      <c r="BY434" s="147">
        <f t="shared" si="10529"/>
        <v>1</v>
      </c>
      <c r="BZ434" s="194">
        <f t="shared" si="10530"/>
        <v>100</v>
      </c>
      <c r="CA434" s="147">
        <f t="shared" si="10531"/>
        <v>1</v>
      </c>
      <c r="CB434" s="194">
        <f t="shared" si="10532"/>
        <v>100</v>
      </c>
      <c r="CC434" s="147">
        <f t="shared" si="10533"/>
        <v>1</v>
      </c>
      <c r="CD434" s="194">
        <f t="shared" si="10534"/>
        <v>100</v>
      </c>
      <c r="CE434" s="147">
        <f t="shared" si="10535"/>
        <v>1</v>
      </c>
      <c r="CF434" s="194">
        <f t="shared" si="10536"/>
        <v>100</v>
      </c>
      <c r="CG434" s="147">
        <f t="shared" si="10537"/>
        <v>1</v>
      </c>
      <c r="CH434" s="194">
        <f t="shared" si="10538"/>
        <v>100</v>
      </c>
      <c r="CI434" s="147">
        <f t="shared" si="10539"/>
        <v>1</v>
      </c>
      <c r="CJ434" s="194">
        <f t="shared" si="10540"/>
        <v>100</v>
      </c>
      <c r="CK434" s="147">
        <f t="shared" si="10541"/>
        <v>1</v>
      </c>
      <c r="CL434" s="194">
        <f t="shared" si="10542"/>
        <v>100</v>
      </c>
      <c r="CM434" s="147">
        <f t="shared" si="10543"/>
        <v>1</v>
      </c>
    </row>
    <row r="435" spans="1:91" s="74" customFormat="1" ht="14.1" customHeight="1">
      <c r="A435" s="74">
        <f t="shared" si="9828"/>
        <v>573</v>
      </c>
      <c r="B435" s="170" t="s">
        <v>124</v>
      </c>
      <c r="C435" s="171"/>
      <c r="D435" s="75">
        <v>594</v>
      </c>
      <c r="E435" s="75">
        <v>68</v>
      </c>
      <c r="F435" s="172">
        <v>45275</v>
      </c>
      <c r="G435" s="172">
        <v>45342</v>
      </c>
      <c r="H435" s="77"/>
      <c r="I435" s="77"/>
      <c r="J435" s="78"/>
      <c r="K435" s="79"/>
      <c r="L435" s="80">
        <f>D435/$D$9</f>
        <v>6.7646053980184487E-2</v>
      </c>
      <c r="M435" s="81">
        <f>$L436*M436+$L439*M439+$L486*M486</f>
        <v>1</v>
      </c>
      <c r="N435" s="81">
        <f>$L436*N436+$L439*N439+$L486*N486</f>
        <v>1</v>
      </c>
      <c r="O435" s="82">
        <f t="shared" si="10616"/>
        <v>0</v>
      </c>
      <c r="P435" s="83"/>
      <c r="T435" s="193"/>
      <c r="U435" s="81">
        <f>$L436*U436+$L439*U439+$L486*U486</f>
        <v>0</v>
      </c>
      <c r="V435" s="193"/>
      <c r="W435" s="81">
        <f>$L436*W436+$L439*W439+$L486*W486</f>
        <v>0</v>
      </c>
      <c r="X435" s="193"/>
      <c r="Y435" s="81">
        <f>$L436*Y436+$L439*Y439+$L486*Y486</f>
        <v>0</v>
      </c>
      <c r="Z435" s="193"/>
      <c r="AA435" s="81">
        <f>$L436*AA436+$L439*AA439+$L486*AA486</f>
        <v>0</v>
      </c>
      <c r="AB435" s="193"/>
      <c r="AC435" s="81">
        <f>$L436*AC436+$L439*AC439+$L486*AC486</f>
        <v>0</v>
      </c>
      <c r="AD435" s="193"/>
      <c r="AE435" s="81">
        <f>$L436*AE436+$L439*AE439+$L486*AE486</f>
        <v>0</v>
      </c>
      <c r="AF435" s="193"/>
      <c r="AG435" s="81">
        <f>$L436*AG436+$L439*AG439+$L486*AG486</f>
        <v>0</v>
      </c>
      <c r="AH435" s="193"/>
      <c r="AI435" s="81">
        <f>$L436*AI436+$L439*AI439+$L486*AI486</f>
        <v>0</v>
      </c>
      <c r="AJ435" s="193"/>
      <c r="AK435" s="81">
        <f>$L436*AK436+$L439*AK439+$L486*AK486</f>
        <v>0</v>
      </c>
      <c r="AL435" s="193"/>
      <c r="AM435" s="81">
        <f>$L436*AM436+$L439*AM439+$L486*AM486</f>
        <v>1.1784511784511781E-2</v>
      </c>
      <c r="AN435" s="193"/>
      <c r="AO435" s="81">
        <f>$L436*AO436+$L439*AO439+$L486*AO486</f>
        <v>5.5555555555555552E-2</v>
      </c>
      <c r="AP435" s="193"/>
      <c r="AQ435" s="81">
        <f>$L436*AQ436+$L439*AQ439+$L486*AQ486</f>
        <v>0.16329966329966333</v>
      </c>
      <c r="AR435" s="193"/>
      <c r="AS435" s="81">
        <f>$L436*AS436+$L439*AS439+$L486*AS486</f>
        <v>0.31144781144781147</v>
      </c>
      <c r="AT435" s="193"/>
      <c r="AU435" s="81">
        <f>$L436*AU436+$L439*AU439+$L486*AU486</f>
        <v>0.48989898989899</v>
      </c>
      <c r="AV435" s="193"/>
      <c r="AW435" s="81">
        <f>$L436*AW436+$L439*AW439+$L486*AW486</f>
        <v>0.67003367003366998</v>
      </c>
      <c r="AX435" s="193"/>
      <c r="AY435" s="81">
        <f>$L436*AY436+$L439*AY439+$L486*AY486</f>
        <v>0.82659932659932667</v>
      </c>
      <c r="AZ435" s="193"/>
      <c r="BA435" s="81">
        <f>$L436*BA436+$L439*BA439+$L486*BA486</f>
        <v>0.93097643097643101</v>
      </c>
      <c r="BB435" s="193"/>
      <c r="BC435" s="81">
        <f>$L436*BC436+$L439*BC439+$L486*BC486</f>
        <v>0.98484848484848497</v>
      </c>
      <c r="BD435" s="193"/>
      <c r="BE435" s="81">
        <f>$L436*BE436+$L439*BE439+$L486*BE486</f>
        <v>1</v>
      </c>
      <c r="BF435" s="193"/>
      <c r="BG435" s="81">
        <f>$L436*BG436+$L439*BG439+$L486*BG486</f>
        <v>1</v>
      </c>
      <c r="BH435" s="193"/>
      <c r="BI435" s="81">
        <f>$L436*BI436+$L439*BI439+$L486*BI486</f>
        <v>1</v>
      </c>
      <c r="BJ435" s="193"/>
      <c r="BK435" s="81">
        <f>$L436*BK436+$L439*BK439+$L486*BK486</f>
        <v>1</v>
      </c>
      <c r="BL435" s="193"/>
      <c r="BM435" s="81">
        <f>$L436*BM436+$L439*BM439+$L486*BM486</f>
        <v>1</v>
      </c>
      <c r="BN435" s="193"/>
      <c r="BO435" s="81">
        <f>$L436*BO436+$L439*BO439+$L486*BO486</f>
        <v>1</v>
      </c>
      <c r="BP435" s="193"/>
      <c r="BQ435" s="81">
        <f>$L436*BQ436+$L439*BQ439+$L486*BQ486</f>
        <v>1</v>
      </c>
      <c r="BR435" s="193"/>
      <c r="BS435" s="81">
        <f>$L436*BS436+$L439*BS439+$L486*BS486</f>
        <v>1</v>
      </c>
      <c r="BT435" s="193"/>
      <c r="BU435" s="81">
        <f t="shared" ref="BU435" si="10857">$L436*BU436+$L439*BU439+$L486*BU486</f>
        <v>1</v>
      </c>
      <c r="BV435" s="193"/>
      <c r="BW435" s="81">
        <f t="shared" ref="BW435" si="10858">$L436*BW436+$L439*BW439+$L486*BW486</f>
        <v>1</v>
      </c>
      <c r="BX435" s="193"/>
      <c r="BY435" s="81">
        <f t="shared" ref="BY435" si="10859">$L436*BY436+$L439*BY439+$L486*BY486</f>
        <v>1</v>
      </c>
      <c r="BZ435" s="193"/>
      <c r="CA435" s="81">
        <f t="shared" ref="CA435" si="10860">$L436*CA436+$L439*CA439+$L486*CA486</f>
        <v>1</v>
      </c>
      <c r="CB435" s="193"/>
      <c r="CC435" s="81">
        <f t="shared" ref="CC435" si="10861">$L436*CC436+$L439*CC439+$L486*CC486</f>
        <v>1</v>
      </c>
      <c r="CD435" s="193"/>
      <c r="CE435" s="81">
        <f t="shared" ref="CE435" si="10862">$L436*CE436+$L439*CE439+$L486*CE486</f>
        <v>1</v>
      </c>
      <c r="CF435" s="193"/>
      <c r="CG435" s="81">
        <f t="shared" ref="CG435" si="10863">$L436*CG436+$L439*CG439+$L486*CG486</f>
        <v>1</v>
      </c>
      <c r="CH435" s="193"/>
      <c r="CI435" s="81">
        <f t="shared" ref="CI435" si="10864">$L436*CI436+$L439*CI439+$L486*CI486</f>
        <v>1</v>
      </c>
      <c r="CJ435" s="193"/>
      <c r="CK435" s="81">
        <f t="shared" ref="CK435" si="10865">$L436*CK436+$L439*CK439+$L486*CK486</f>
        <v>1</v>
      </c>
      <c r="CL435" s="193"/>
      <c r="CM435" s="81">
        <f t="shared" ref="CM435" si="10866">$L436*CM436+$L439*CM439+$L486*CM486</f>
        <v>1</v>
      </c>
    </row>
    <row r="436" spans="1:91" s="86" customFormat="1" ht="14.1" customHeight="1">
      <c r="A436" s="74">
        <f t="shared" si="9828"/>
        <v>574</v>
      </c>
      <c r="B436" s="176" t="s">
        <v>43</v>
      </c>
      <c r="C436" s="177"/>
      <c r="D436" s="96">
        <v>21</v>
      </c>
      <c r="E436" s="96">
        <v>21</v>
      </c>
      <c r="F436" s="178">
        <v>45275</v>
      </c>
      <c r="G436" s="178">
        <v>45295</v>
      </c>
      <c r="H436" s="89"/>
      <c r="I436" s="89"/>
      <c r="J436" s="90"/>
      <c r="K436" s="97"/>
      <c r="L436" s="98">
        <f>D436/$D$435</f>
        <v>3.5353535353535352E-2</v>
      </c>
      <c r="M436" s="93" cm="1">
        <f t="array" ref="M436">SUMPRODUCT($L437:$L438*M437:M438)</f>
        <v>1</v>
      </c>
      <c r="N436" s="93" cm="1">
        <f t="array" ref="N436">SUMPRODUCT($L437:$L438*N437:N438)</f>
        <v>1</v>
      </c>
      <c r="O436" s="94">
        <f t="shared" si="10616"/>
        <v>0</v>
      </c>
      <c r="P436" s="95"/>
      <c r="T436" s="195"/>
      <c r="U436" s="93" cm="1">
        <f t="array" ref="U436">SUMPRODUCT($L437:$L438*U437:U438)</f>
        <v>0</v>
      </c>
      <c r="V436" s="195"/>
      <c r="W436" s="93" cm="1">
        <f t="array" ref="W436">SUMPRODUCT($L437:$L438*W437:W438)</f>
        <v>0</v>
      </c>
      <c r="X436" s="195"/>
      <c r="Y436" s="93" cm="1">
        <f t="array" ref="Y436">SUMPRODUCT($L437:$L438*Y437:Y438)</f>
        <v>0</v>
      </c>
      <c r="Z436" s="195"/>
      <c r="AA436" s="93" cm="1">
        <f t="array" ref="AA436">SUMPRODUCT($L437:$L438*AA437:AA438)</f>
        <v>0</v>
      </c>
      <c r="AB436" s="195"/>
      <c r="AC436" s="93" cm="1">
        <f t="array" ref="AC436">SUMPRODUCT($L437:$L438*AC437:AC438)</f>
        <v>0</v>
      </c>
      <c r="AD436" s="195"/>
      <c r="AE436" s="93" cm="1">
        <f t="array" ref="AE436">SUMPRODUCT($L437:$L438*AE437:AE438)</f>
        <v>0</v>
      </c>
      <c r="AF436" s="195"/>
      <c r="AG436" s="93" cm="1">
        <f t="array" ref="AG436">SUMPRODUCT($L437:$L438*AG437:AG438)</f>
        <v>0</v>
      </c>
      <c r="AH436" s="195"/>
      <c r="AI436" s="93" cm="1">
        <f t="array" ref="AI436">SUMPRODUCT($L437:$L438*AI437:AI438)</f>
        <v>0</v>
      </c>
      <c r="AJ436" s="195"/>
      <c r="AK436" s="93" cm="1">
        <f t="array" ref="AK436">SUMPRODUCT($L437:$L438*AK437:AK438)</f>
        <v>0</v>
      </c>
      <c r="AL436" s="195"/>
      <c r="AM436" s="93" cm="1">
        <f t="array" ref="AM436">SUMPRODUCT($L437:$L438*AM437:AM438)</f>
        <v>0.33333333333333326</v>
      </c>
      <c r="AN436" s="195"/>
      <c r="AO436" s="93" cm="1">
        <f t="array" ref="AO436">SUMPRODUCT($L437:$L438*AO437:AO438)</f>
        <v>0.66666666666666652</v>
      </c>
      <c r="AP436" s="195"/>
      <c r="AQ436" s="93" cm="1">
        <f t="array" ref="AQ436">SUMPRODUCT($L437:$L438*AQ437:AQ438)</f>
        <v>1</v>
      </c>
      <c r="AR436" s="195"/>
      <c r="AS436" s="93" cm="1">
        <f t="array" ref="AS436">SUMPRODUCT($L437:$L438*AS437:AS438)</f>
        <v>1</v>
      </c>
      <c r="AT436" s="195"/>
      <c r="AU436" s="93" cm="1">
        <f t="array" ref="AU436">SUMPRODUCT($L437:$L438*AU437:AU438)</f>
        <v>1</v>
      </c>
      <c r="AV436" s="195"/>
      <c r="AW436" s="93" cm="1">
        <f t="array" ref="AW436">SUMPRODUCT($L437:$L438*AW437:AW438)</f>
        <v>1</v>
      </c>
      <c r="AX436" s="195"/>
      <c r="AY436" s="93" cm="1">
        <f t="array" ref="AY436">SUMPRODUCT($L437:$L438*AY437:AY438)</f>
        <v>1</v>
      </c>
      <c r="AZ436" s="195"/>
      <c r="BA436" s="93" cm="1">
        <f t="array" ref="BA436">SUMPRODUCT($L437:$L438*BA437:BA438)</f>
        <v>1</v>
      </c>
      <c r="BB436" s="195"/>
      <c r="BC436" s="93" cm="1">
        <f t="array" ref="BC436">SUMPRODUCT($L437:$L438*BC437:BC438)</f>
        <v>1</v>
      </c>
      <c r="BD436" s="195"/>
      <c r="BE436" s="93" cm="1">
        <f t="array" ref="BE436">SUMPRODUCT($L437:$L438*BE437:BE438)</f>
        <v>1</v>
      </c>
      <c r="BF436" s="195"/>
      <c r="BG436" s="93" cm="1">
        <f t="array" ref="BG436">SUMPRODUCT($L437:$L438*BG437:BG438)</f>
        <v>1</v>
      </c>
      <c r="BH436" s="195"/>
      <c r="BI436" s="93" cm="1">
        <f t="array" ref="BI436">SUMPRODUCT($L437:$L438*BI437:BI438)</f>
        <v>1</v>
      </c>
      <c r="BJ436" s="195"/>
      <c r="BK436" s="93" cm="1">
        <f t="array" ref="BK436">SUMPRODUCT($L437:$L438*BK437:BK438)</f>
        <v>1</v>
      </c>
      <c r="BL436" s="195"/>
      <c r="BM436" s="93" cm="1">
        <f t="array" ref="BM436">SUMPRODUCT($L437:$L438*BM437:BM438)</f>
        <v>1</v>
      </c>
      <c r="BN436" s="195"/>
      <c r="BO436" s="93" cm="1">
        <f t="array" ref="BO436">SUMPRODUCT($L437:$L438*BO437:BO438)</f>
        <v>1</v>
      </c>
      <c r="BP436" s="195"/>
      <c r="BQ436" s="93" cm="1">
        <f t="array" ref="BQ436">SUMPRODUCT($L437:$L438*BQ437:BQ438)</f>
        <v>1</v>
      </c>
      <c r="BR436" s="195"/>
      <c r="BS436" s="93" cm="1">
        <f t="array" ref="BS436">SUMPRODUCT($L437:$L438*BS437:BS438)</f>
        <v>1</v>
      </c>
      <c r="BT436" s="195"/>
      <c r="BU436" s="93" cm="1">
        <f t="array" ref="BU436">SUMPRODUCT($L437:$L438*BU437:BU438)</f>
        <v>1</v>
      </c>
      <c r="BV436" s="195"/>
      <c r="BW436" s="93" cm="1">
        <f t="array" ref="BW436">SUMPRODUCT($L437:$L438*BW437:BW438)</f>
        <v>1</v>
      </c>
      <c r="BX436" s="195"/>
      <c r="BY436" s="93" cm="1">
        <f t="array" ref="BY436">SUMPRODUCT($L437:$L438*BY437:BY438)</f>
        <v>1</v>
      </c>
      <c r="BZ436" s="195"/>
      <c r="CA436" s="93" cm="1">
        <f t="array" ref="CA436">SUMPRODUCT($L437:$L438*CA437:CA438)</f>
        <v>1</v>
      </c>
      <c r="CB436" s="195"/>
      <c r="CC436" s="93" cm="1">
        <f t="array" ref="CC436">SUMPRODUCT($L437:$L438*CC437:CC438)</f>
        <v>1</v>
      </c>
      <c r="CD436" s="195"/>
      <c r="CE436" s="93" cm="1">
        <f t="array" ref="CE436">SUMPRODUCT($L437:$L438*CE437:CE438)</f>
        <v>1</v>
      </c>
      <c r="CF436" s="195"/>
      <c r="CG436" s="93" cm="1">
        <f t="array" ref="CG436">SUMPRODUCT($L437:$L438*CG437:CG438)</f>
        <v>1</v>
      </c>
      <c r="CH436" s="195"/>
      <c r="CI436" s="93" cm="1">
        <f t="array" ref="CI436">SUMPRODUCT($L437:$L438*CI437:CI438)</f>
        <v>1</v>
      </c>
      <c r="CJ436" s="195"/>
      <c r="CK436" s="93" cm="1">
        <f t="array" ref="CK436">SUMPRODUCT($L437:$L438*CK437:CK438)</f>
        <v>1</v>
      </c>
      <c r="CL436" s="195"/>
      <c r="CM436" s="93" cm="1">
        <f t="array" ref="CM436">SUMPRODUCT($L437:$L438*CM437:CM438)</f>
        <v>1</v>
      </c>
    </row>
    <row r="437" spans="1:91" s="142" customFormat="1" ht="14.1" customHeight="1">
      <c r="A437" s="74">
        <f t="shared" si="9828"/>
        <v>575</v>
      </c>
      <c r="B437" s="173" t="s">
        <v>44</v>
      </c>
      <c r="C437" s="174"/>
      <c r="D437" s="140">
        <v>21</v>
      </c>
      <c r="E437" s="140">
        <v>21</v>
      </c>
      <c r="F437" s="175">
        <v>45275</v>
      </c>
      <c r="G437" s="175">
        <v>45295</v>
      </c>
      <c r="H437" s="144">
        <v>100</v>
      </c>
      <c r="I437" s="144">
        <v>100</v>
      </c>
      <c r="J437" s="145" t="s">
        <v>32</v>
      </c>
      <c r="K437" s="141">
        <f>IF(OR(F437="",G437="",H437=""),0,MIN(MAX(IF(F437&gt;$O$1,0,(((G437-F437)-(G437-$O$1))*(10/E437)/10)),0),1)*H437)</f>
        <v>100</v>
      </c>
      <c r="L437" s="55">
        <f>D437/$D$436</f>
        <v>1</v>
      </c>
      <c r="M437" s="147">
        <f>IF(OR(H437=0,K437=0),0,K437/H437)</f>
        <v>1</v>
      </c>
      <c r="N437" s="148">
        <f>IF(OR(H437=0,I437=0),0,I437/H437)</f>
        <v>1</v>
      </c>
      <c r="O437" s="149">
        <f t="shared" si="10616"/>
        <v>0</v>
      </c>
      <c r="P437" s="150"/>
      <c r="T437" s="194">
        <f>IF(OR($F437="",$G437="",$H437=""),0,MIN(MAX(IF($F437&gt;U$1,0,((($G437-$F437)-($G437-U$1))*(10/$E437)/10)),0),1)*$H437)</f>
        <v>0</v>
      </c>
      <c r="U437" s="147">
        <f t="shared" ref="U437:W438" si="10867">IF(OR($H437=0,T437=0),0,T437/$H437)</f>
        <v>0</v>
      </c>
      <c r="V437" s="194">
        <f>IF(OR($F437="",$G437="",$H437=""),0,MIN(MAX(IF($F437&gt;W$1,0,((($G437-$F437)-($G437-W$1))*(10/$E437)/10)),0),1)*$H437)</f>
        <v>0</v>
      </c>
      <c r="W437" s="147">
        <f t="shared" si="10867"/>
        <v>0</v>
      </c>
      <c r="X437" s="194">
        <f>IF(OR($F437="",$G437="",$H437=""),0,MIN(MAX(IF($F437&gt;Y$1,0,((($G437-$F437)-($G437-Y$1))*(10/$E437)/10)),0),1)*$H437)</f>
        <v>0</v>
      </c>
      <c r="Y437" s="147">
        <f t="shared" ref="Y437" si="10868">IF(OR($H437=0,X437=0),0,X437/$H437)</f>
        <v>0</v>
      </c>
      <c r="Z437" s="194">
        <f>IF(OR($F437="",$G437="",$H437=""),0,MIN(MAX(IF($F437&gt;AA$1,0,((($G437-$F437)-($G437-AA$1))*(10/$E437)/10)),0),1)*$H437)</f>
        <v>0</v>
      </c>
      <c r="AA437" s="147">
        <f t="shared" ref="AA437" si="10869">IF(OR($H437=0,Z437=0),0,Z437/$H437)</f>
        <v>0</v>
      </c>
      <c r="AB437" s="194">
        <f>IF(OR($F437="",$G437="",$H437=""),0,MIN(MAX(IF($F437&gt;AC$1,0,((($G437-$F437)-($G437-AC$1))*(10/$E437)/10)),0),1)*$H437)</f>
        <v>0</v>
      </c>
      <c r="AC437" s="147">
        <f t="shared" ref="AC437" si="10870">IF(OR($H437=0,AB437=0),0,AB437/$H437)</f>
        <v>0</v>
      </c>
      <c r="AD437" s="194">
        <f>IF(OR($F437="",$G437="",$H437=""),0,MIN(MAX(IF($F437&gt;AE$1,0,((($G437-$F437)-($G437-AE$1))*(10/$E437)/10)),0),1)*$H437)</f>
        <v>0</v>
      </c>
      <c r="AE437" s="147">
        <f t="shared" ref="AE437" si="10871">IF(OR($H437=0,AD437=0),0,AD437/$H437)</f>
        <v>0</v>
      </c>
      <c r="AF437" s="194">
        <f>IF(OR($F437="",$G437="",$H437=""),0,MIN(MAX(IF($F437&gt;AG$1,0,((($G437-$F437)-($G437-AG$1))*(10/$E437)/10)),0),1)*$H437)</f>
        <v>0</v>
      </c>
      <c r="AG437" s="147">
        <f t="shared" ref="AG437" si="10872">IF(OR($H437=0,AF437=0),0,AF437/$H437)</f>
        <v>0</v>
      </c>
      <c r="AH437" s="194">
        <f>IF(OR($F437="",$G437="",$H437=""),0,MIN(MAX(IF($F437&gt;AI$1,0,((($G437-$F437)-($G437-AI$1))*(10/$E437)/10)),0),1)*$H437)</f>
        <v>0</v>
      </c>
      <c r="AI437" s="147">
        <f t="shared" ref="AI437" si="10873">IF(OR($H437=0,AH437=0),0,AH437/$H437)</f>
        <v>0</v>
      </c>
      <c r="AJ437" s="194">
        <f>IF(OR($F437="",$G437="",$H437=""),0,MIN(MAX(IF($F437&gt;AK$1,0,((($G437-$F437)-($G437-AK$1))*(10/$E437)/10)),0),1)*$H437)</f>
        <v>0</v>
      </c>
      <c r="AK437" s="147">
        <f t="shared" ref="AK437" si="10874">IF(OR($H437=0,AJ437=0),0,AJ437/$H437)</f>
        <v>0</v>
      </c>
      <c r="AL437" s="194">
        <f>IF(OR($F437="",$G437="",$H437=""),0,MIN(MAX(IF($F437&gt;AM$1,0,((($G437-$F437)-($G437-AM$1))*(10/$E437)/10)),0),1)*$H437)</f>
        <v>33.333333333333329</v>
      </c>
      <c r="AM437" s="147">
        <f t="shared" ref="AM437" si="10875">IF(OR($H437=0,AL437=0),0,AL437/$H437)</f>
        <v>0.33333333333333326</v>
      </c>
      <c r="AN437" s="194">
        <f>IF(OR($F437="",$G437="",$H437=""),0,MIN(MAX(IF($F437&gt;AO$1,0,((($G437-$F437)-($G437-AO$1))*(10/$E437)/10)),0),1)*$H437)</f>
        <v>66.666666666666657</v>
      </c>
      <c r="AO437" s="147">
        <f t="shared" ref="AO437" si="10876">IF(OR($H437=0,AN437=0),0,AN437/$H437)</f>
        <v>0.66666666666666652</v>
      </c>
      <c r="AP437" s="194">
        <f>IF(OR($F437="",$G437="",$H437=""),0,MIN(MAX(IF($F437&gt;AQ$1,0,((($G437-$F437)-($G437-AQ$1))*(10/$E437)/10)),0),1)*$H437)</f>
        <v>100</v>
      </c>
      <c r="AQ437" s="147">
        <f t="shared" ref="AQ437" si="10877">IF(OR($H437=0,AP437=0),0,AP437/$H437)</f>
        <v>1</v>
      </c>
      <c r="AR437" s="194">
        <f>IF(OR($F437="",$G437="",$H437=""),0,MIN(MAX(IF($F437&gt;AS$1,0,((($G437-$F437)-($G437-AS$1))*(10/$E437)/10)),0),1)*$H437)</f>
        <v>100</v>
      </c>
      <c r="AS437" s="147">
        <f t="shared" ref="AS437" si="10878">IF(OR($H437=0,AR437=0),0,AR437/$H437)</f>
        <v>1</v>
      </c>
      <c r="AT437" s="194">
        <f>IF(OR($F437="",$G437="",$H437=""),0,MIN(MAX(IF($F437&gt;AU$1,0,((($G437-$F437)-($G437-AU$1))*(10/$E437)/10)),0),1)*$H437)</f>
        <v>100</v>
      </c>
      <c r="AU437" s="147">
        <f t="shared" ref="AU437" si="10879">IF(OR($H437=0,AT437=0),0,AT437/$H437)</f>
        <v>1</v>
      </c>
      <c r="AV437" s="194">
        <f>IF(OR($F437="",$G437="",$H437=""),0,MIN(MAX(IF($F437&gt;AW$1,0,((($G437-$F437)-($G437-AW$1))*(10/$E437)/10)),0),1)*$H437)</f>
        <v>100</v>
      </c>
      <c r="AW437" s="147">
        <f t="shared" ref="AW437" si="10880">IF(OR($H437=0,AV437=0),0,AV437/$H437)</f>
        <v>1</v>
      </c>
      <c r="AX437" s="194">
        <f>IF(OR($F437="",$G437="",$H437=""),0,MIN(MAX(IF($F437&gt;AY$1,0,((($G437-$F437)-($G437-AY$1))*(10/$E437)/10)),0),1)*$H437)</f>
        <v>100</v>
      </c>
      <c r="AY437" s="147">
        <f t="shared" ref="AY437" si="10881">IF(OR($H437=0,AX437=0),0,AX437/$H437)</f>
        <v>1</v>
      </c>
      <c r="AZ437" s="194">
        <f>IF(OR($F437="",$G437="",$H437=""),0,MIN(MAX(IF($F437&gt;BA$1,0,((($G437-$F437)-($G437-BA$1))*(10/$E437)/10)),0),1)*$H437)</f>
        <v>100</v>
      </c>
      <c r="BA437" s="147">
        <f t="shared" ref="BA437" si="10882">IF(OR($H437=0,AZ437=0),0,AZ437/$H437)</f>
        <v>1</v>
      </c>
      <c r="BB437" s="194">
        <f>IF(OR($F437="",$G437="",$H437=""),0,MIN(MAX(IF($F437&gt;BC$1,0,((($G437-$F437)-($G437-BC$1))*(10/$E437)/10)),0),1)*$H437)</f>
        <v>100</v>
      </c>
      <c r="BC437" s="147">
        <f t="shared" ref="BC437" si="10883">IF(OR($H437=0,BB437=0),0,BB437/$H437)</f>
        <v>1</v>
      </c>
      <c r="BD437" s="194">
        <f>IF(OR($F437="",$G437="",$H437=""),0,MIN(MAX(IF($F437&gt;BE$1,0,((($G437-$F437)-($G437-BE$1))*(10/$E437)/10)),0),1)*$H437)</f>
        <v>100</v>
      </c>
      <c r="BE437" s="147">
        <f t="shared" ref="BE437" si="10884">IF(OR($H437=0,BD437=0),0,BD437/$H437)</f>
        <v>1</v>
      </c>
      <c r="BF437" s="194">
        <f>IF(OR($F437="",$G437="",$H437=""),0,MIN(MAX(IF($F437&gt;BG$1,0,((($G437-$F437)-($G437-BG$1))*(10/$E437)/10)),0),1)*$H437)</f>
        <v>100</v>
      </c>
      <c r="BG437" s="147">
        <f t="shared" ref="BG437" si="10885">IF(OR($H437=0,BF437=0),0,BF437/$H437)</f>
        <v>1</v>
      </c>
      <c r="BH437" s="194">
        <f>IF(OR($F437="",$G437="",$H437=""),0,MIN(MAX(IF($F437&gt;BI$1,0,((($G437-$F437)-($G437-BI$1))*(10/$E437)/10)),0),1)*$H437)</f>
        <v>100</v>
      </c>
      <c r="BI437" s="147">
        <f t="shared" ref="BI437" si="10886">IF(OR($H437=0,BH437=0),0,BH437/$H437)</f>
        <v>1</v>
      </c>
      <c r="BJ437" s="194">
        <f>IF(OR($F437="",$G437="",$H437=""),0,MIN(MAX(IF($F437&gt;BK$1,0,((($G437-$F437)-($G437-BK$1))*(10/$E437)/10)),0),1)*$H437)</f>
        <v>100</v>
      </c>
      <c r="BK437" s="147">
        <f t="shared" ref="BK437" si="10887">IF(OR($H437=0,BJ437=0),0,BJ437/$H437)</f>
        <v>1</v>
      </c>
      <c r="BL437" s="194">
        <f>IF(OR($F437="",$G437="",$H437=""),0,MIN(MAX(IF($F437&gt;BM$1,0,((($G437-$F437)-($G437-BM$1))*(10/$E437)/10)),0),1)*$H437)</f>
        <v>100</v>
      </c>
      <c r="BM437" s="147">
        <f t="shared" ref="BM437" si="10888">IF(OR($H437=0,BL437=0),0,BL437/$H437)</f>
        <v>1</v>
      </c>
      <c r="BN437" s="194">
        <f>IF(OR($F437="",$G437="",$H437=""),0,MIN(MAX(IF($F437&gt;BO$1,0,((($G437-$F437)-($G437-BO$1))*(10/$E437)/10)),0),1)*$H437)</f>
        <v>100</v>
      </c>
      <c r="BO437" s="147">
        <f t="shared" ref="BO437" si="10889">IF(OR($H437=0,BN437=0),0,BN437/$H437)</f>
        <v>1</v>
      </c>
      <c r="BP437" s="194">
        <f>IF(OR($F437="",$G437="",$H437=""),0,MIN(MAX(IF($F437&gt;BQ$1,0,((($G437-$F437)-($G437-BQ$1))*(10/$E437)/10)),0),1)*$H437)</f>
        <v>100</v>
      </c>
      <c r="BQ437" s="147">
        <f t="shared" ref="BQ437" si="10890">IF(OR($H437=0,BP437=0),0,BP437/$H437)</f>
        <v>1</v>
      </c>
      <c r="BR437" s="194">
        <f>IF(OR($F437="",$G437="",$H437=""),0,MIN(MAX(IF($F437&gt;BS$1,0,((($G437-$F437)-($G437-BS$1))*(10/$E437)/10)),0),1)*$H437)</f>
        <v>100</v>
      </c>
      <c r="BS437" s="147">
        <f t="shared" ref="BS437" si="10891">IF(OR($H437=0,BR437=0),0,BR437/$H437)</f>
        <v>1</v>
      </c>
      <c r="BT437" s="194">
        <f t="shared" ref="BT437" si="10892">IF(OR($F437="",$G437="",$H437=""),0,MIN(MAX(IF($F437&gt;BU$1,0,((($G437-$F437)-($G437-BU$1))*(10/$E437)/10)),0),1)*$H437)</f>
        <v>100</v>
      </c>
      <c r="BU437" s="147">
        <f t="shared" ref="BU437:BU438" si="10893">IF(OR($H437=0,BT437=0),0,BT437/$H437)</f>
        <v>1</v>
      </c>
      <c r="BV437" s="194">
        <f t="shared" ref="BV437" si="10894">IF(OR($F437="",$G437="",$H437=""),0,MIN(MAX(IF($F437&gt;BW$1,0,((($G437-$F437)-($G437-BW$1))*(10/$E437)/10)),0),1)*$H437)</f>
        <v>100</v>
      </c>
      <c r="BW437" s="147">
        <f t="shared" ref="BW437:BW438" si="10895">IF(OR($H437=0,BV437=0),0,BV437/$H437)</f>
        <v>1</v>
      </c>
      <c r="BX437" s="194">
        <f t="shared" ref="BX437" si="10896">IF(OR($F437="",$G437="",$H437=""),0,MIN(MAX(IF($F437&gt;BY$1,0,((($G437-$F437)-($G437-BY$1))*(10/$E437)/10)),0),1)*$H437)</f>
        <v>100</v>
      </c>
      <c r="BY437" s="147">
        <f t="shared" ref="BY437:BY438" si="10897">IF(OR($H437=0,BX437=0),0,BX437/$H437)</f>
        <v>1</v>
      </c>
      <c r="BZ437" s="194">
        <f t="shared" ref="BZ437" si="10898">IF(OR($F437="",$G437="",$H437=""),0,MIN(MAX(IF($F437&gt;CA$1,0,((($G437-$F437)-($G437-CA$1))*(10/$E437)/10)),0),1)*$H437)</f>
        <v>100</v>
      </c>
      <c r="CA437" s="147">
        <f t="shared" ref="CA437:CA438" si="10899">IF(OR($H437=0,BZ437=0),0,BZ437/$H437)</f>
        <v>1</v>
      </c>
      <c r="CB437" s="194">
        <f t="shared" ref="CB437" si="10900">IF(OR($F437="",$G437="",$H437=""),0,MIN(MAX(IF($F437&gt;CC$1,0,((($G437-$F437)-($G437-CC$1))*(10/$E437)/10)),0),1)*$H437)</f>
        <v>100</v>
      </c>
      <c r="CC437" s="147">
        <f t="shared" ref="CC437:CC438" si="10901">IF(OR($H437=0,CB437=0),0,CB437/$H437)</f>
        <v>1</v>
      </c>
      <c r="CD437" s="194">
        <f t="shared" ref="CD437" si="10902">IF(OR($F437="",$G437="",$H437=""),0,MIN(MAX(IF($F437&gt;CE$1,0,((($G437-$F437)-($G437-CE$1))*(10/$E437)/10)),0),1)*$H437)</f>
        <v>100</v>
      </c>
      <c r="CE437" s="147">
        <f t="shared" ref="CE437:CE438" si="10903">IF(OR($H437=0,CD437=0),0,CD437/$H437)</f>
        <v>1</v>
      </c>
      <c r="CF437" s="194">
        <f t="shared" ref="CF437" si="10904">IF(OR($F437="",$G437="",$H437=""),0,MIN(MAX(IF($F437&gt;CG$1,0,((($G437-$F437)-($G437-CG$1))*(10/$E437)/10)),0),1)*$H437)</f>
        <v>100</v>
      </c>
      <c r="CG437" s="147">
        <f t="shared" ref="CG437:CG438" si="10905">IF(OR($H437=0,CF437=0),0,CF437/$H437)</f>
        <v>1</v>
      </c>
      <c r="CH437" s="194">
        <f t="shared" ref="CH437" si="10906">IF(OR($F437="",$G437="",$H437=""),0,MIN(MAX(IF($F437&gt;CI$1,0,((($G437-$F437)-($G437-CI$1))*(10/$E437)/10)),0),1)*$H437)</f>
        <v>100</v>
      </c>
      <c r="CI437" s="147">
        <f t="shared" ref="CI437:CI438" si="10907">IF(OR($H437=0,CH437=0),0,CH437/$H437)</f>
        <v>1</v>
      </c>
      <c r="CJ437" s="194">
        <f t="shared" ref="CJ437" si="10908">IF(OR($F437="",$G437="",$H437=""),0,MIN(MAX(IF($F437&gt;CK$1,0,((($G437-$F437)-($G437-CK$1))*(10/$E437)/10)),0),1)*$H437)</f>
        <v>100</v>
      </c>
      <c r="CK437" s="147">
        <f t="shared" ref="CK437:CK438" si="10909">IF(OR($H437=0,CJ437=0),0,CJ437/$H437)</f>
        <v>1</v>
      </c>
      <c r="CL437" s="194">
        <f t="shared" ref="CL437" si="10910">IF(OR($F437="",$G437="",$H437=""),0,MIN(MAX(IF($F437&gt;CM$1,0,((($G437-$F437)-($G437-CM$1))*(10/$E437)/10)),0),1)*$H437)</f>
        <v>100</v>
      </c>
      <c r="CM437" s="147">
        <f t="shared" ref="CM437:CM438" si="10911">IF(OR($H437=0,CL437=0),0,CL437/$H437)</f>
        <v>1</v>
      </c>
    </row>
    <row r="438" spans="1:91" s="142" customFormat="1" ht="14.1" customHeight="1">
      <c r="A438" s="74">
        <f t="shared" si="9828"/>
        <v>576</v>
      </c>
      <c r="B438" s="173" t="s">
        <v>45</v>
      </c>
      <c r="C438" s="174"/>
      <c r="D438" s="140">
        <v>0</v>
      </c>
      <c r="E438" s="140">
        <v>1</v>
      </c>
      <c r="F438" s="175">
        <v>45295</v>
      </c>
      <c r="G438" s="175">
        <v>45295</v>
      </c>
      <c r="H438" s="144">
        <v>100</v>
      </c>
      <c r="I438" s="144">
        <v>100</v>
      </c>
      <c r="J438" s="145" t="s">
        <v>32</v>
      </c>
      <c r="K438" s="141">
        <f>IF(OR(F438="",G438="",H438=""),0,MIN(MAX(IF(F438&gt;$O$1,0,(((G438-F438)-(G438-$O$1))*(10/E438)/10)),0),1)*H438)</f>
        <v>100</v>
      </c>
      <c r="L438" s="55">
        <f>D438/$D$436</f>
        <v>0</v>
      </c>
      <c r="M438" s="147">
        <f>IF(OR(H438=0,K438=0),0,K438/H438)</f>
        <v>1</v>
      </c>
      <c r="N438" s="148">
        <f>IF(OR(H438=0,I438=0),0,I438/H438)</f>
        <v>1</v>
      </c>
      <c r="O438" s="149">
        <f t="shared" si="10616"/>
        <v>0</v>
      </c>
      <c r="P438" s="150"/>
      <c r="T438" s="194">
        <f>IF(OR($F438="",$G438="",$H438=""),0,MIN(MAX(IF($F438&gt;U$1,0,((($G438-$F438)-($G438-U$1))*(10/$E438)/10)),0),1)*$H438)</f>
        <v>0</v>
      </c>
      <c r="U438" s="147">
        <f t="shared" si="10867"/>
        <v>0</v>
      </c>
      <c r="V438" s="194">
        <f>IF(OR($F438="",$G438="",$H438=""),0,MIN(MAX(IF($F438&gt;W$1,0,((($G438-$F438)-($G438-W$1))*(10/$E438)/10)),0),1)*$H438)</f>
        <v>0</v>
      </c>
      <c r="W438" s="147">
        <f t="shared" si="10867"/>
        <v>0</v>
      </c>
      <c r="X438" s="194">
        <f>IF(OR($F438="",$G438="",$H438=""),0,MIN(MAX(IF($F438&gt;Y$1,0,((($G438-$F438)-($G438-Y$1))*(10/$E438)/10)),0),1)*$H438)</f>
        <v>0</v>
      </c>
      <c r="Y438" s="147">
        <f t="shared" ref="Y438" si="10912">IF(OR($H438=0,X438=0),0,X438/$H438)</f>
        <v>0</v>
      </c>
      <c r="Z438" s="194">
        <f>IF(OR($F438="",$G438="",$H438=""),0,MIN(MAX(IF($F438&gt;AA$1,0,((($G438-$F438)-($G438-AA$1))*(10/$E438)/10)),0),1)*$H438)</f>
        <v>0</v>
      </c>
      <c r="AA438" s="147">
        <f t="shared" ref="AA438" si="10913">IF(OR($H438=0,Z438=0),0,Z438/$H438)</f>
        <v>0</v>
      </c>
      <c r="AB438" s="194">
        <f>IF(OR($F438="",$G438="",$H438=""),0,MIN(MAX(IF($F438&gt;AC$1,0,((($G438-$F438)-($G438-AC$1))*(10/$E438)/10)),0),1)*$H438)</f>
        <v>0</v>
      </c>
      <c r="AC438" s="147">
        <f t="shared" ref="AC438" si="10914">IF(OR($H438=0,AB438=0),0,AB438/$H438)</f>
        <v>0</v>
      </c>
      <c r="AD438" s="194">
        <f>IF(OR($F438="",$G438="",$H438=""),0,MIN(MAX(IF($F438&gt;AE$1,0,((($G438-$F438)-($G438-AE$1))*(10/$E438)/10)),0),1)*$H438)</f>
        <v>0</v>
      </c>
      <c r="AE438" s="147">
        <f t="shared" ref="AE438" si="10915">IF(OR($H438=0,AD438=0),0,AD438/$H438)</f>
        <v>0</v>
      </c>
      <c r="AF438" s="194">
        <f>IF(OR($F438="",$G438="",$H438=""),0,MIN(MAX(IF($F438&gt;AG$1,0,((($G438-$F438)-($G438-AG$1))*(10/$E438)/10)),0),1)*$H438)</f>
        <v>0</v>
      </c>
      <c r="AG438" s="147">
        <f t="shared" ref="AG438" si="10916">IF(OR($H438=0,AF438=0),0,AF438/$H438)</f>
        <v>0</v>
      </c>
      <c r="AH438" s="194">
        <f>IF(OR($F438="",$G438="",$H438=""),0,MIN(MAX(IF($F438&gt;AI$1,0,((($G438-$F438)-($G438-AI$1))*(10/$E438)/10)),0),1)*$H438)</f>
        <v>0</v>
      </c>
      <c r="AI438" s="147">
        <f t="shared" ref="AI438" si="10917">IF(OR($H438=0,AH438=0),0,AH438/$H438)</f>
        <v>0</v>
      </c>
      <c r="AJ438" s="194">
        <f>IF(OR($F438="",$G438="",$H438=""),0,MIN(MAX(IF($F438&gt;AK$1,0,((($G438-$F438)-($G438-AK$1))*(10/$E438)/10)),0),1)*$H438)</f>
        <v>0</v>
      </c>
      <c r="AK438" s="147">
        <f t="shared" ref="AK438" si="10918">IF(OR($H438=0,AJ438=0),0,AJ438/$H438)</f>
        <v>0</v>
      </c>
      <c r="AL438" s="194">
        <f>IF(OR($F438="",$G438="",$H438=""),0,MIN(MAX(IF($F438&gt;AM$1,0,((($G438-$F438)-($G438-AM$1))*(10/$E438)/10)),0),1)*$H438)</f>
        <v>0</v>
      </c>
      <c r="AM438" s="147">
        <f t="shared" ref="AM438" si="10919">IF(OR($H438=0,AL438=0),0,AL438/$H438)</f>
        <v>0</v>
      </c>
      <c r="AN438" s="194">
        <f>IF(OR($F438="",$G438="",$H438=""),0,MIN(MAX(IF($F438&gt;AO$1,0,((($G438-$F438)-($G438-AO$1))*(10/$E438)/10)),0),1)*$H438)</f>
        <v>0</v>
      </c>
      <c r="AO438" s="147">
        <f t="shared" ref="AO438" si="10920">IF(OR($H438=0,AN438=0),0,AN438/$H438)</f>
        <v>0</v>
      </c>
      <c r="AP438" s="194">
        <f>IF(OR($F438="",$G438="",$H438=""),0,MIN(MAX(IF($F438&gt;AQ$1,0,((($G438-$F438)-($G438-AQ$1))*(10/$E438)/10)),0),1)*$H438)</f>
        <v>100</v>
      </c>
      <c r="AQ438" s="147">
        <f t="shared" ref="AQ438" si="10921">IF(OR($H438=0,AP438=0),0,AP438/$H438)</f>
        <v>1</v>
      </c>
      <c r="AR438" s="194">
        <f>IF(OR($F438="",$G438="",$H438=""),0,MIN(MAX(IF($F438&gt;AS$1,0,((($G438-$F438)-($G438-AS$1))*(10/$E438)/10)),0),1)*$H438)</f>
        <v>100</v>
      </c>
      <c r="AS438" s="147">
        <f t="shared" ref="AS438" si="10922">IF(OR($H438=0,AR438=0),0,AR438/$H438)</f>
        <v>1</v>
      </c>
      <c r="AT438" s="194">
        <f>IF(OR($F438="",$G438="",$H438=""),0,MIN(MAX(IF($F438&gt;AU$1,0,((($G438-$F438)-($G438-AU$1))*(10/$E438)/10)),0),1)*$H438)</f>
        <v>100</v>
      </c>
      <c r="AU438" s="147">
        <f t="shared" ref="AU438" si="10923">IF(OR($H438=0,AT438=0),0,AT438/$H438)</f>
        <v>1</v>
      </c>
      <c r="AV438" s="194">
        <f>IF(OR($F438="",$G438="",$H438=""),0,MIN(MAX(IF($F438&gt;AW$1,0,((($G438-$F438)-($G438-AW$1))*(10/$E438)/10)),0),1)*$H438)</f>
        <v>100</v>
      </c>
      <c r="AW438" s="147">
        <f t="shared" ref="AW438" si="10924">IF(OR($H438=0,AV438=0),0,AV438/$H438)</f>
        <v>1</v>
      </c>
      <c r="AX438" s="194">
        <f>IF(OR($F438="",$G438="",$H438=""),0,MIN(MAX(IF($F438&gt;AY$1,0,((($G438-$F438)-($G438-AY$1))*(10/$E438)/10)),0),1)*$H438)</f>
        <v>100</v>
      </c>
      <c r="AY438" s="147">
        <f t="shared" ref="AY438" si="10925">IF(OR($H438=0,AX438=0),0,AX438/$H438)</f>
        <v>1</v>
      </c>
      <c r="AZ438" s="194">
        <f>IF(OR($F438="",$G438="",$H438=""),0,MIN(MAX(IF($F438&gt;BA$1,0,((($G438-$F438)-($G438-BA$1))*(10/$E438)/10)),0),1)*$H438)</f>
        <v>100</v>
      </c>
      <c r="BA438" s="147">
        <f t="shared" ref="BA438" si="10926">IF(OR($H438=0,AZ438=0),0,AZ438/$H438)</f>
        <v>1</v>
      </c>
      <c r="BB438" s="194">
        <f>IF(OR($F438="",$G438="",$H438=""),0,MIN(MAX(IF($F438&gt;BC$1,0,((($G438-$F438)-($G438-BC$1))*(10/$E438)/10)),0),1)*$H438)</f>
        <v>100</v>
      </c>
      <c r="BC438" s="147">
        <f t="shared" ref="BC438" si="10927">IF(OR($H438=0,BB438=0),0,BB438/$H438)</f>
        <v>1</v>
      </c>
      <c r="BD438" s="194">
        <f>IF(OR($F438="",$G438="",$H438=""),0,MIN(MAX(IF($F438&gt;BE$1,0,((($G438-$F438)-($G438-BE$1))*(10/$E438)/10)),0),1)*$H438)</f>
        <v>100</v>
      </c>
      <c r="BE438" s="147">
        <f t="shared" ref="BE438" si="10928">IF(OR($H438=0,BD438=0),0,BD438/$H438)</f>
        <v>1</v>
      </c>
      <c r="BF438" s="194">
        <f>IF(OR($F438="",$G438="",$H438=""),0,MIN(MAX(IF($F438&gt;BG$1,0,((($G438-$F438)-($G438-BG$1))*(10/$E438)/10)),0),1)*$H438)</f>
        <v>100</v>
      </c>
      <c r="BG438" s="147">
        <f t="shared" ref="BG438" si="10929">IF(OR($H438=0,BF438=0),0,BF438/$H438)</f>
        <v>1</v>
      </c>
      <c r="BH438" s="194">
        <f>IF(OR($F438="",$G438="",$H438=""),0,MIN(MAX(IF($F438&gt;BI$1,0,((($G438-$F438)-($G438-BI$1))*(10/$E438)/10)),0),1)*$H438)</f>
        <v>100</v>
      </c>
      <c r="BI438" s="147">
        <f t="shared" ref="BI438" si="10930">IF(OR($H438=0,BH438=0),0,BH438/$H438)</f>
        <v>1</v>
      </c>
      <c r="BJ438" s="194">
        <f>IF(OR($F438="",$G438="",$H438=""),0,MIN(MAX(IF($F438&gt;BK$1,0,((($G438-$F438)-($G438-BK$1))*(10/$E438)/10)),0),1)*$H438)</f>
        <v>100</v>
      </c>
      <c r="BK438" s="147">
        <f t="shared" ref="BK438" si="10931">IF(OR($H438=0,BJ438=0),0,BJ438/$H438)</f>
        <v>1</v>
      </c>
      <c r="BL438" s="194">
        <f>IF(OR($F438="",$G438="",$H438=""),0,MIN(MAX(IF($F438&gt;BM$1,0,((($G438-$F438)-($G438-BM$1))*(10/$E438)/10)),0),1)*$H438)</f>
        <v>100</v>
      </c>
      <c r="BM438" s="147">
        <f t="shared" ref="BM438" si="10932">IF(OR($H438=0,BL438=0),0,BL438/$H438)</f>
        <v>1</v>
      </c>
      <c r="BN438" s="194">
        <f>IF(OR($F438="",$G438="",$H438=""),0,MIN(MAX(IF($F438&gt;BO$1,0,((($G438-$F438)-($G438-BO$1))*(10/$E438)/10)),0),1)*$H438)</f>
        <v>100</v>
      </c>
      <c r="BO438" s="147">
        <f t="shared" ref="BO438" si="10933">IF(OR($H438=0,BN438=0),0,BN438/$H438)</f>
        <v>1</v>
      </c>
      <c r="BP438" s="194">
        <f>IF(OR($F438="",$G438="",$H438=""),0,MIN(MAX(IF($F438&gt;BQ$1,0,((($G438-$F438)-($G438-BQ$1))*(10/$E438)/10)),0),1)*$H438)</f>
        <v>100</v>
      </c>
      <c r="BQ438" s="147">
        <f t="shared" ref="BQ438" si="10934">IF(OR($H438=0,BP438=0),0,BP438/$H438)</f>
        <v>1</v>
      </c>
      <c r="BR438" s="194">
        <f>IF(OR($F438="",$G438="",$H438=""),0,MIN(MAX(IF($F438&gt;BS$1,0,((($G438-$F438)-($G438-BS$1))*(10/$E438)/10)),0),1)*$H438)</f>
        <v>100</v>
      </c>
      <c r="BS438" s="147">
        <f t="shared" ref="BS438" si="10935">IF(OR($H438=0,BR438=0),0,BR438/$H438)</f>
        <v>1</v>
      </c>
      <c r="BT438" s="194">
        <f t="shared" ref="BT438" si="10936">IF(OR($F438="",$G438="",$H438=""),0,MIN(MAX(IF($F438&gt;BU$1,0,((($G438-$F438)-($G438-BU$1))*(10/$E438)/10)),0),1)*$H438)</f>
        <v>100</v>
      </c>
      <c r="BU438" s="147">
        <f t="shared" si="10893"/>
        <v>1</v>
      </c>
      <c r="BV438" s="194">
        <f t="shared" ref="BV438" si="10937">IF(OR($F438="",$G438="",$H438=""),0,MIN(MAX(IF($F438&gt;BW$1,0,((($G438-$F438)-($G438-BW$1))*(10/$E438)/10)),0),1)*$H438)</f>
        <v>100</v>
      </c>
      <c r="BW438" s="147">
        <f t="shared" si="10895"/>
        <v>1</v>
      </c>
      <c r="BX438" s="194">
        <f t="shared" ref="BX438" si="10938">IF(OR($F438="",$G438="",$H438=""),0,MIN(MAX(IF($F438&gt;BY$1,0,((($G438-$F438)-($G438-BY$1))*(10/$E438)/10)),0),1)*$H438)</f>
        <v>100</v>
      </c>
      <c r="BY438" s="147">
        <f t="shared" si="10897"/>
        <v>1</v>
      </c>
      <c r="BZ438" s="194">
        <f t="shared" ref="BZ438" si="10939">IF(OR($F438="",$G438="",$H438=""),0,MIN(MAX(IF($F438&gt;CA$1,0,((($G438-$F438)-($G438-CA$1))*(10/$E438)/10)),0),1)*$H438)</f>
        <v>100</v>
      </c>
      <c r="CA438" s="147">
        <f t="shared" si="10899"/>
        <v>1</v>
      </c>
      <c r="CB438" s="194">
        <f t="shared" ref="CB438" si="10940">IF(OR($F438="",$G438="",$H438=""),0,MIN(MAX(IF($F438&gt;CC$1,0,((($G438-$F438)-($G438-CC$1))*(10/$E438)/10)),0),1)*$H438)</f>
        <v>100</v>
      </c>
      <c r="CC438" s="147">
        <f t="shared" si="10901"/>
        <v>1</v>
      </c>
      <c r="CD438" s="194">
        <f t="shared" ref="CD438" si="10941">IF(OR($F438="",$G438="",$H438=""),0,MIN(MAX(IF($F438&gt;CE$1,0,((($G438-$F438)-($G438-CE$1))*(10/$E438)/10)),0),1)*$H438)</f>
        <v>100</v>
      </c>
      <c r="CE438" s="147">
        <f t="shared" si="10903"/>
        <v>1</v>
      </c>
      <c r="CF438" s="194">
        <f t="shared" ref="CF438" si="10942">IF(OR($F438="",$G438="",$H438=""),0,MIN(MAX(IF($F438&gt;CG$1,0,((($G438-$F438)-($G438-CG$1))*(10/$E438)/10)),0),1)*$H438)</f>
        <v>100</v>
      </c>
      <c r="CG438" s="147">
        <f t="shared" si="10905"/>
        <v>1</v>
      </c>
      <c r="CH438" s="194">
        <f t="shared" ref="CH438" si="10943">IF(OR($F438="",$G438="",$H438=""),0,MIN(MAX(IF($F438&gt;CI$1,0,((($G438-$F438)-($G438-CI$1))*(10/$E438)/10)),0),1)*$H438)</f>
        <v>100</v>
      </c>
      <c r="CI438" s="147">
        <f t="shared" si="10907"/>
        <v>1</v>
      </c>
      <c r="CJ438" s="194">
        <f t="shared" ref="CJ438" si="10944">IF(OR($F438="",$G438="",$H438=""),0,MIN(MAX(IF($F438&gt;CK$1,0,((($G438-$F438)-($G438-CK$1))*(10/$E438)/10)),0),1)*$H438)</f>
        <v>100</v>
      </c>
      <c r="CK438" s="147">
        <f t="shared" si="10909"/>
        <v>1</v>
      </c>
      <c r="CL438" s="194">
        <f t="shared" ref="CL438" si="10945">IF(OR($F438="",$G438="",$H438=""),0,MIN(MAX(IF($F438&gt;CM$1,0,((($G438-$F438)-($G438-CM$1))*(10/$E438)/10)),0),1)*$H438)</f>
        <v>100</v>
      </c>
      <c r="CM438" s="147">
        <f t="shared" si="10911"/>
        <v>1</v>
      </c>
    </row>
    <row r="439" spans="1:91" s="86" customFormat="1" ht="14.1" customHeight="1">
      <c r="A439" s="74">
        <f t="shared" si="9828"/>
        <v>577</v>
      </c>
      <c r="B439" s="176" t="s">
        <v>46</v>
      </c>
      <c r="C439" s="177"/>
      <c r="D439" s="96">
        <v>573</v>
      </c>
      <c r="E439" s="96">
        <v>61</v>
      </c>
      <c r="F439" s="178">
        <v>45282</v>
      </c>
      <c r="G439" s="178">
        <v>45342</v>
      </c>
      <c r="H439" s="89"/>
      <c r="I439" s="89"/>
      <c r="J439" s="90"/>
      <c r="K439" s="97"/>
      <c r="L439" s="98">
        <f>D439/$D$435</f>
        <v>0.96464646464646464</v>
      </c>
      <c r="M439" s="93">
        <f>$L440*M440+$L471*M471+$L485*M485</f>
        <v>1</v>
      </c>
      <c r="N439" s="93">
        <f>$L440*N440+$L471*N471+$L485*N485</f>
        <v>1</v>
      </c>
      <c r="O439" s="94">
        <f t="shared" si="10616"/>
        <v>0</v>
      </c>
      <c r="P439" s="95"/>
      <c r="T439" s="195"/>
      <c r="U439" s="93">
        <f>$L440*U440+$L471*U471+$L485*U485</f>
        <v>0</v>
      </c>
      <c r="V439" s="195"/>
      <c r="W439" s="93">
        <f>$L440*W440+$L471*W471+$L485*W485</f>
        <v>0</v>
      </c>
      <c r="X439" s="195"/>
      <c r="Y439" s="93">
        <f>$L440*Y440+$L471*Y471+$L485*Y485</f>
        <v>0</v>
      </c>
      <c r="Z439" s="195"/>
      <c r="AA439" s="93">
        <f>$L440*AA440+$L471*AA471+$L485*AA485</f>
        <v>0</v>
      </c>
      <c r="AB439" s="195"/>
      <c r="AC439" s="93">
        <f>$L440*AC440+$L471*AC471+$L485*AC485</f>
        <v>0</v>
      </c>
      <c r="AD439" s="195"/>
      <c r="AE439" s="93">
        <f>$L440*AE440+$L471*AE471+$L485*AE485</f>
        <v>0</v>
      </c>
      <c r="AF439" s="195"/>
      <c r="AG439" s="93">
        <f>$L440*AG440+$L471*AG471+$L485*AG485</f>
        <v>0</v>
      </c>
      <c r="AH439" s="195"/>
      <c r="AI439" s="93">
        <f>$L440*AI440+$L471*AI471+$L485*AI485</f>
        <v>0</v>
      </c>
      <c r="AJ439" s="195"/>
      <c r="AK439" s="93">
        <f>$L440*AK440+$L471*AK471+$L485*AK485</f>
        <v>0</v>
      </c>
      <c r="AL439" s="195"/>
      <c r="AM439" s="93">
        <f>$L440*AM440+$L471*AM471+$L485*AM485</f>
        <v>0</v>
      </c>
      <c r="AN439" s="195"/>
      <c r="AO439" s="93">
        <f>$L440*AO440+$L471*AO471+$L485*AO485</f>
        <v>3.3158813263525308E-2</v>
      </c>
      <c r="AP439" s="195"/>
      <c r="AQ439" s="93">
        <f>$L440*AQ440+$L471*AQ471+$L485*AQ485</f>
        <v>0.13263525305410126</v>
      </c>
      <c r="AR439" s="195"/>
      <c r="AS439" s="93">
        <f>$L440*AS440+$L471*AS471+$L485*AS485</f>
        <v>0.28621291448516584</v>
      </c>
      <c r="AT439" s="195"/>
      <c r="AU439" s="93">
        <f>$L440*AU440+$L471*AU471+$L485*AU485</f>
        <v>0.4712041884816755</v>
      </c>
      <c r="AV439" s="195"/>
      <c r="AW439" s="93">
        <f>$L440*AW440+$L471*AW471+$L485*AW485</f>
        <v>0.65794066317626521</v>
      </c>
      <c r="AX439" s="195"/>
      <c r="AY439" s="93">
        <f>$L440*AY440+$L471*AY471+$L485*AY485</f>
        <v>0.82024432809773129</v>
      </c>
      <c r="AZ439" s="195"/>
      <c r="BA439" s="93">
        <f>$L440*BA440+$L471*BA471+$L485*BA485</f>
        <v>0.92844677137870857</v>
      </c>
      <c r="BB439" s="195"/>
      <c r="BC439" s="93">
        <f>$L440*BC440+$L471*BC471+$L485*BC485</f>
        <v>0.98429319371727764</v>
      </c>
      <c r="BD439" s="195"/>
      <c r="BE439" s="93">
        <f>$L440*BE440+$L471*BE471+$L485*BE485</f>
        <v>1</v>
      </c>
      <c r="BF439" s="195"/>
      <c r="BG439" s="93">
        <f>$L440*BG440+$L471*BG471+$L485*BG485</f>
        <v>1</v>
      </c>
      <c r="BH439" s="195"/>
      <c r="BI439" s="93">
        <f>$L440*BI440+$L471*BI471+$L485*BI485</f>
        <v>1</v>
      </c>
      <c r="BJ439" s="195"/>
      <c r="BK439" s="93">
        <f>$L440*BK440+$L471*BK471+$L485*BK485</f>
        <v>1</v>
      </c>
      <c r="BL439" s="195"/>
      <c r="BM439" s="93">
        <f>$L440*BM440+$L471*BM471+$L485*BM485</f>
        <v>1</v>
      </c>
      <c r="BN439" s="195"/>
      <c r="BO439" s="93">
        <f>$L440*BO440+$L471*BO471+$L485*BO485</f>
        <v>1</v>
      </c>
      <c r="BP439" s="195"/>
      <c r="BQ439" s="93">
        <f>$L440*BQ440+$L471*BQ471+$L485*BQ485</f>
        <v>1</v>
      </c>
      <c r="BR439" s="195"/>
      <c r="BS439" s="93">
        <f>$L440*BS440+$L471*BS471+$L485*BS485</f>
        <v>1</v>
      </c>
      <c r="BT439" s="195"/>
      <c r="BU439" s="93">
        <f t="shared" ref="BU439" si="10946">$L440*BU440+$L471*BU471+$L485*BU485</f>
        <v>1</v>
      </c>
      <c r="BV439" s="195"/>
      <c r="BW439" s="93">
        <f t="shared" ref="BW439" si="10947">$L440*BW440+$L471*BW471+$L485*BW485</f>
        <v>1</v>
      </c>
      <c r="BX439" s="195"/>
      <c r="BY439" s="93">
        <f t="shared" ref="BY439" si="10948">$L440*BY440+$L471*BY471+$L485*BY485</f>
        <v>1</v>
      </c>
      <c r="BZ439" s="195"/>
      <c r="CA439" s="93">
        <f t="shared" ref="CA439" si="10949">$L440*CA440+$L471*CA471+$L485*CA485</f>
        <v>1</v>
      </c>
      <c r="CB439" s="195"/>
      <c r="CC439" s="93">
        <f t="shared" ref="CC439" si="10950">$L440*CC440+$L471*CC471+$L485*CC485</f>
        <v>1</v>
      </c>
      <c r="CD439" s="195"/>
      <c r="CE439" s="93">
        <f t="shared" ref="CE439" si="10951">$L440*CE440+$L471*CE471+$L485*CE485</f>
        <v>1</v>
      </c>
      <c r="CF439" s="195"/>
      <c r="CG439" s="93">
        <f t="shared" ref="CG439" si="10952">$L440*CG440+$L471*CG471+$L485*CG485</f>
        <v>1</v>
      </c>
      <c r="CH439" s="195"/>
      <c r="CI439" s="93">
        <f t="shared" ref="CI439" si="10953">$L440*CI440+$L471*CI471+$L485*CI485</f>
        <v>1</v>
      </c>
      <c r="CJ439" s="195"/>
      <c r="CK439" s="93">
        <f t="shared" ref="CK439" si="10954">$L440*CK440+$L471*CK471+$L485*CK485</f>
        <v>1</v>
      </c>
      <c r="CL439" s="195"/>
      <c r="CM439" s="93">
        <f t="shared" ref="CM439" si="10955">$L440*CM440+$L471*CM471+$L485*CM485</f>
        <v>1</v>
      </c>
    </row>
    <row r="440" spans="1:91" s="100" customFormat="1" ht="14.1" customHeight="1">
      <c r="A440" s="74">
        <f t="shared" si="9828"/>
        <v>578</v>
      </c>
      <c r="B440" s="179" t="s">
        <v>47</v>
      </c>
      <c r="C440" s="180"/>
      <c r="D440" s="111">
        <v>398</v>
      </c>
      <c r="E440" s="111">
        <v>53</v>
      </c>
      <c r="F440" s="181">
        <v>45282</v>
      </c>
      <c r="G440" s="181">
        <v>45334</v>
      </c>
      <c r="H440" s="103"/>
      <c r="I440" s="103"/>
      <c r="J440" s="104"/>
      <c r="K440" s="105"/>
      <c r="L440" s="106">
        <f>D440/$D$439</f>
        <v>0.69458987783595116</v>
      </c>
      <c r="M440" s="107">
        <f>$L441*M441+$L452*M452+$L460*M460+$L470*M470</f>
        <v>1</v>
      </c>
      <c r="N440" s="107">
        <f>$L441*N441+$L452*N452+$L460*N460+$L470*N470</f>
        <v>1</v>
      </c>
      <c r="O440" s="108">
        <f t="shared" si="10616"/>
        <v>0</v>
      </c>
      <c r="P440" s="109"/>
      <c r="T440" s="196"/>
      <c r="U440" s="107">
        <f>$L441*U441+$L452*U452+$L460*U460+$L470*U470</f>
        <v>0</v>
      </c>
      <c r="V440" s="196"/>
      <c r="W440" s="107">
        <f>$L441*W441+$L452*W452+$L460*W460+$L470*W470</f>
        <v>0</v>
      </c>
      <c r="X440" s="196"/>
      <c r="Y440" s="107">
        <f>$L441*Y441+$L452*Y452+$L460*Y460+$L470*Y470</f>
        <v>0</v>
      </c>
      <c r="Z440" s="196"/>
      <c r="AA440" s="107">
        <f>$L441*AA441+$L452*AA452+$L460*AA460+$L470*AA470</f>
        <v>0</v>
      </c>
      <c r="AB440" s="196"/>
      <c r="AC440" s="107">
        <f>$L441*AC441+$L452*AC452+$L460*AC460+$L470*AC470</f>
        <v>0</v>
      </c>
      <c r="AD440" s="196"/>
      <c r="AE440" s="107">
        <f>$L441*AE441+$L452*AE452+$L460*AE460+$L470*AE470</f>
        <v>0</v>
      </c>
      <c r="AF440" s="196"/>
      <c r="AG440" s="107">
        <f>$L441*AG441+$L452*AG452+$L460*AG460+$L470*AG470</f>
        <v>0</v>
      </c>
      <c r="AH440" s="196"/>
      <c r="AI440" s="107">
        <f>$L441*AI441+$L452*AI452+$L460*AI460+$L470*AI470</f>
        <v>0</v>
      </c>
      <c r="AJ440" s="196"/>
      <c r="AK440" s="107">
        <f>$L441*AK441+$L452*AK452+$L460*AK460+$L470*AK470</f>
        <v>0</v>
      </c>
      <c r="AL440" s="196"/>
      <c r="AM440" s="107">
        <f>$L441*AM441+$L452*AM452+$L460*AM460+$L470*AM470</f>
        <v>0</v>
      </c>
      <c r="AN440" s="196"/>
      <c r="AO440" s="107">
        <f>$L441*AO441+$L452*AO452+$L460*AO460+$L470*AO470</f>
        <v>4.7738693467336689E-2</v>
      </c>
      <c r="AP440" s="196"/>
      <c r="AQ440" s="107">
        <f>$L441*AQ441+$L452*AQ452+$L460*AQ460+$L470*AQ470</f>
        <v>0.19095477386934678</v>
      </c>
      <c r="AR440" s="196"/>
      <c r="AS440" s="107">
        <f>$L441*AS441+$L452*AS452+$L460*AS460+$L470*AS470</f>
        <v>0.40954773869346739</v>
      </c>
      <c r="AT440" s="196"/>
      <c r="AU440" s="107">
        <f>$L441*AU441+$L452*AU452+$L460*AU460+$L470*AU470</f>
        <v>0.62814070351758811</v>
      </c>
      <c r="AV440" s="196"/>
      <c r="AW440" s="107">
        <f>$L441*AW441+$L452*AW452+$L460*AW460+$L470*AW470</f>
        <v>0.80653266331658291</v>
      </c>
      <c r="AX440" s="196"/>
      <c r="AY440" s="107">
        <f>$L441*AY441+$L452*AY452+$L460*AY460+$L470*AY470</f>
        <v>0.92964824120603018</v>
      </c>
      <c r="AZ440" s="196"/>
      <c r="BA440" s="107">
        <f>$L441*BA441+$L452*BA452+$L460*BA460+$L470*BA470</f>
        <v>0.98492462311557794</v>
      </c>
      <c r="BB440" s="196"/>
      <c r="BC440" s="107">
        <f>$L441*BC441+$L452*BC452+$L460*BC460+$L470*BC470</f>
        <v>1</v>
      </c>
      <c r="BD440" s="196"/>
      <c r="BE440" s="107">
        <f>$L441*BE441+$L452*BE452+$L460*BE460+$L470*BE470</f>
        <v>1</v>
      </c>
      <c r="BF440" s="196"/>
      <c r="BG440" s="107">
        <f>$L441*BG441+$L452*BG452+$L460*BG460+$L470*BG470</f>
        <v>1</v>
      </c>
      <c r="BH440" s="196"/>
      <c r="BI440" s="107">
        <f>$L441*BI441+$L452*BI452+$L460*BI460+$L470*BI470</f>
        <v>1</v>
      </c>
      <c r="BJ440" s="196"/>
      <c r="BK440" s="107">
        <f>$L441*BK441+$L452*BK452+$L460*BK460+$L470*BK470</f>
        <v>1</v>
      </c>
      <c r="BL440" s="196"/>
      <c r="BM440" s="107">
        <f>$L441*BM441+$L452*BM452+$L460*BM460+$L470*BM470</f>
        <v>1</v>
      </c>
      <c r="BN440" s="196"/>
      <c r="BO440" s="107">
        <f>$L441*BO441+$L452*BO452+$L460*BO460+$L470*BO470</f>
        <v>1</v>
      </c>
      <c r="BP440" s="196"/>
      <c r="BQ440" s="107">
        <f>$L441*BQ441+$L452*BQ452+$L460*BQ460+$L470*BQ470</f>
        <v>1</v>
      </c>
      <c r="BR440" s="196"/>
      <c r="BS440" s="107">
        <f>$L441*BS441+$L452*BS452+$L460*BS460+$L470*BS470</f>
        <v>1</v>
      </c>
      <c r="BT440" s="196"/>
      <c r="BU440" s="107">
        <f t="shared" ref="BU440" si="10956">$L441*BU441+$L452*BU452+$L460*BU460+$L470*BU470</f>
        <v>1</v>
      </c>
      <c r="BV440" s="196"/>
      <c r="BW440" s="107">
        <f t="shared" ref="BW440" si="10957">$L441*BW441+$L452*BW452+$L460*BW460+$L470*BW470</f>
        <v>1</v>
      </c>
      <c r="BX440" s="196"/>
      <c r="BY440" s="107">
        <f t="shared" ref="BY440" si="10958">$L441*BY441+$L452*BY452+$L460*BY460+$L470*BY470</f>
        <v>1</v>
      </c>
      <c r="BZ440" s="196"/>
      <c r="CA440" s="107">
        <f t="shared" ref="CA440" si="10959">$L441*CA441+$L452*CA452+$L460*CA460+$L470*CA470</f>
        <v>1</v>
      </c>
      <c r="CB440" s="196"/>
      <c r="CC440" s="107">
        <f t="shared" ref="CC440" si="10960">$L441*CC441+$L452*CC452+$L460*CC460+$L470*CC470</f>
        <v>1</v>
      </c>
      <c r="CD440" s="196"/>
      <c r="CE440" s="107">
        <f t="shared" ref="CE440" si="10961">$L441*CE441+$L452*CE452+$L460*CE460+$L470*CE470</f>
        <v>1</v>
      </c>
      <c r="CF440" s="196"/>
      <c r="CG440" s="107">
        <f t="shared" ref="CG440" si="10962">$L441*CG441+$L452*CG452+$L460*CG460+$L470*CG470</f>
        <v>1</v>
      </c>
      <c r="CH440" s="196"/>
      <c r="CI440" s="107">
        <f t="shared" ref="CI440" si="10963">$L441*CI441+$L452*CI452+$L460*CI460+$L470*CI470</f>
        <v>1</v>
      </c>
      <c r="CJ440" s="196"/>
      <c r="CK440" s="107">
        <f t="shared" ref="CK440" si="10964">$L441*CK441+$L452*CK452+$L460*CK460+$L470*CK470</f>
        <v>1</v>
      </c>
      <c r="CL440" s="196"/>
      <c r="CM440" s="107">
        <f t="shared" ref="CM440" si="10965">$L441*CM441+$L452*CM452+$L460*CM460+$L470*CM470</f>
        <v>1</v>
      </c>
    </row>
    <row r="441" spans="1:91" s="112" customFormat="1" ht="14.1" customHeight="1">
      <c r="A441" s="74">
        <f t="shared" si="9828"/>
        <v>579</v>
      </c>
      <c r="B441" s="182" t="s">
        <v>48</v>
      </c>
      <c r="C441" s="183"/>
      <c r="D441" s="124">
        <v>155</v>
      </c>
      <c r="E441" s="124">
        <v>37</v>
      </c>
      <c r="F441" s="184">
        <v>45282</v>
      </c>
      <c r="G441" s="184">
        <v>45318</v>
      </c>
      <c r="H441" s="115"/>
      <c r="I441" s="115"/>
      <c r="J441" s="116"/>
      <c r="K441" s="122"/>
      <c r="L441" s="123">
        <f>D441/$D$440</f>
        <v>0.38944723618090454</v>
      </c>
      <c r="M441" s="119" cm="1">
        <f t="array" ref="M441">SUMPRODUCT($L442:$L451*M442:M451)</f>
        <v>1</v>
      </c>
      <c r="N441" s="119" cm="1">
        <f t="array" ref="N441">SUMPRODUCT($L442:$L451*N442:N451)</f>
        <v>1</v>
      </c>
      <c r="O441" s="120">
        <f t="shared" si="10616"/>
        <v>0</v>
      </c>
      <c r="P441" s="121"/>
      <c r="T441" s="197"/>
      <c r="U441" s="119" cm="1">
        <f t="array" ref="U441">SUMPRODUCT($L442:$L451*U442:U451)</f>
        <v>0</v>
      </c>
      <c r="V441" s="197"/>
      <c r="W441" s="119" cm="1">
        <f t="array" ref="W441">SUMPRODUCT($L442:$L451*W442:W451)</f>
        <v>0</v>
      </c>
      <c r="X441" s="197"/>
      <c r="Y441" s="119" cm="1">
        <f t="array" ref="Y441">SUMPRODUCT($L442:$L451*Y442:Y451)</f>
        <v>0</v>
      </c>
      <c r="Z441" s="197"/>
      <c r="AA441" s="119" cm="1">
        <f t="array" ref="AA441">SUMPRODUCT($L442:$L451*AA442:AA451)</f>
        <v>0</v>
      </c>
      <c r="AB441" s="197"/>
      <c r="AC441" s="119" cm="1">
        <f t="array" ref="AC441">SUMPRODUCT($L442:$L451*AC442:AC451)</f>
        <v>0</v>
      </c>
      <c r="AD441" s="197"/>
      <c r="AE441" s="119" cm="1">
        <f t="array" ref="AE441">SUMPRODUCT($L442:$L451*AE442:AE451)</f>
        <v>0</v>
      </c>
      <c r="AF441" s="197"/>
      <c r="AG441" s="119" cm="1">
        <f t="array" ref="AG441">SUMPRODUCT($L442:$L451*AG442:AG451)</f>
        <v>0</v>
      </c>
      <c r="AH441" s="197"/>
      <c r="AI441" s="119" cm="1">
        <f t="array" ref="AI441">SUMPRODUCT($L442:$L451*AI442:AI451)</f>
        <v>0</v>
      </c>
      <c r="AJ441" s="197"/>
      <c r="AK441" s="119" cm="1">
        <f t="array" ref="AK441">SUMPRODUCT($L442:$L451*AK442:AK451)</f>
        <v>0</v>
      </c>
      <c r="AL441" s="197"/>
      <c r="AM441" s="119" cm="1">
        <f t="array" ref="AM441">SUMPRODUCT($L442:$L451*AM442:AM451)</f>
        <v>0</v>
      </c>
      <c r="AN441" s="197"/>
      <c r="AO441" s="119" cm="1">
        <f t="array" ref="AO441">SUMPRODUCT($L442:$L451*AO442:AO451)</f>
        <v>9.6774193548387108E-2</v>
      </c>
      <c r="AP441" s="197"/>
      <c r="AQ441" s="119" cm="1">
        <f t="array" ref="AQ441">SUMPRODUCT($L442:$L451*AQ442:AQ451)</f>
        <v>0.30967741935483878</v>
      </c>
      <c r="AR441" s="197"/>
      <c r="AS441" s="119" cm="1">
        <f t="array" ref="AS441">SUMPRODUCT($L442:$L451*AS442:AS451)</f>
        <v>0.61290322580645173</v>
      </c>
      <c r="AT441" s="197"/>
      <c r="AU441" s="119" cm="1">
        <f t="array" ref="AU441">SUMPRODUCT($L442:$L451*AU442:AU451)</f>
        <v>0.8451612903225808</v>
      </c>
      <c r="AV441" s="197"/>
      <c r="AW441" s="119" cm="1">
        <f t="array" ref="AW441">SUMPRODUCT($L442:$L451*AW442:AW451)</f>
        <v>0.98064516129032253</v>
      </c>
      <c r="AX441" s="197"/>
      <c r="AY441" s="119" cm="1">
        <f t="array" ref="AY441">SUMPRODUCT($L442:$L451*AY442:AY451)</f>
        <v>1</v>
      </c>
      <c r="AZ441" s="197"/>
      <c r="BA441" s="119" cm="1">
        <f t="array" ref="BA441">SUMPRODUCT($L442:$L451*BA442:BA451)</f>
        <v>1</v>
      </c>
      <c r="BB441" s="197"/>
      <c r="BC441" s="119" cm="1">
        <f t="array" ref="BC441">SUMPRODUCT($L442:$L451*BC442:BC451)</f>
        <v>1</v>
      </c>
      <c r="BD441" s="197"/>
      <c r="BE441" s="119" cm="1">
        <f t="array" ref="BE441">SUMPRODUCT($L442:$L451*BE442:BE451)</f>
        <v>1</v>
      </c>
      <c r="BF441" s="197"/>
      <c r="BG441" s="119" cm="1">
        <f t="array" ref="BG441">SUMPRODUCT($L442:$L451*BG442:BG451)</f>
        <v>1</v>
      </c>
      <c r="BH441" s="197"/>
      <c r="BI441" s="119" cm="1">
        <f t="array" ref="BI441">SUMPRODUCT($L442:$L451*BI442:BI451)</f>
        <v>1</v>
      </c>
      <c r="BJ441" s="197"/>
      <c r="BK441" s="119" cm="1">
        <f t="array" ref="BK441">SUMPRODUCT($L442:$L451*BK442:BK451)</f>
        <v>1</v>
      </c>
      <c r="BL441" s="197"/>
      <c r="BM441" s="119" cm="1">
        <f t="array" ref="BM441">SUMPRODUCT($L442:$L451*BM442:BM451)</f>
        <v>1</v>
      </c>
      <c r="BN441" s="197"/>
      <c r="BO441" s="119" cm="1">
        <f t="array" ref="BO441">SUMPRODUCT($L442:$L451*BO442:BO451)</f>
        <v>1</v>
      </c>
      <c r="BP441" s="197"/>
      <c r="BQ441" s="119" cm="1">
        <f t="array" ref="BQ441">SUMPRODUCT($L442:$L451*BQ442:BQ451)</f>
        <v>1</v>
      </c>
      <c r="BR441" s="197"/>
      <c r="BS441" s="119" cm="1">
        <f t="array" ref="BS441">SUMPRODUCT($L442:$L451*BS442:BS451)</f>
        <v>1</v>
      </c>
      <c r="BT441" s="197"/>
      <c r="BU441" s="119" cm="1">
        <f t="array" ref="BU441">SUMPRODUCT($L442:$L451*BU442:BU451)</f>
        <v>1</v>
      </c>
      <c r="BV441" s="197"/>
      <c r="BW441" s="119" cm="1">
        <f t="array" ref="BW441">SUMPRODUCT($L442:$L451*BW442:BW451)</f>
        <v>1</v>
      </c>
      <c r="BX441" s="197"/>
      <c r="BY441" s="119" cm="1">
        <f t="array" ref="BY441">SUMPRODUCT($L442:$L451*BY442:BY451)</f>
        <v>1</v>
      </c>
      <c r="BZ441" s="197"/>
      <c r="CA441" s="119" cm="1">
        <f t="array" ref="CA441">SUMPRODUCT($L442:$L451*CA442:CA451)</f>
        <v>1</v>
      </c>
      <c r="CB441" s="197"/>
      <c r="CC441" s="119" cm="1">
        <f t="array" ref="CC441">SUMPRODUCT($L442:$L451*CC442:CC451)</f>
        <v>1</v>
      </c>
      <c r="CD441" s="197"/>
      <c r="CE441" s="119" cm="1">
        <f t="array" ref="CE441">SUMPRODUCT($L442:$L451*CE442:CE451)</f>
        <v>1</v>
      </c>
      <c r="CF441" s="197"/>
      <c r="CG441" s="119" cm="1">
        <f t="array" ref="CG441">SUMPRODUCT($L442:$L451*CG442:CG451)</f>
        <v>1</v>
      </c>
      <c r="CH441" s="197"/>
      <c r="CI441" s="119" cm="1">
        <f t="array" ref="CI441">SUMPRODUCT($L442:$L451*CI442:CI451)</f>
        <v>1</v>
      </c>
      <c r="CJ441" s="197"/>
      <c r="CK441" s="119" cm="1">
        <f t="array" ref="CK441">SUMPRODUCT($L442:$L451*CK442:CK451)</f>
        <v>1</v>
      </c>
      <c r="CL441" s="197"/>
      <c r="CM441" s="119" cm="1">
        <f t="array" ref="CM441">SUMPRODUCT($L442:$L451*CM442:CM451)</f>
        <v>1</v>
      </c>
    </row>
    <row r="442" spans="1:91" s="142" customFormat="1" ht="14.1" customHeight="1">
      <c r="A442" s="74">
        <f t="shared" si="9828"/>
        <v>580</v>
      </c>
      <c r="B442" s="173" t="s">
        <v>49</v>
      </c>
      <c r="C442" s="174"/>
      <c r="D442" s="140">
        <v>18</v>
      </c>
      <c r="E442" s="140">
        <v>18</v>
      </c>
      <c r="F442" s="175">
        <v>45282</v>
      </c>
      <c r="G442" s="175">
        <v>45299</v>
      </c>
      <c r="H442" s="144">
        <v>100</v>
      </c>
      <c r="I442" s="144">
        <v>100</v>
      </c>
      <c r="J442" s="145" t="s">
        <v>32</v>
      </c>
      <c r="K442" s="141">
        <f t="shared" ref="K442:K451" si="10966">IF(OR(F442="",G442="",H442=""),0,MIN(MAX(IF(F442&gt;$O$1,0,(((G442-F442)-(G442-$O$1))*(10/E442)/10)),0),1)*H442)</f>
        <v>100</v>
      </c>
      <c r="L442" s="55">
        <f t="shared" ref="L442:L451" si="10967">D442/$D$441</f>
        <v>0.11612903225806452</v>
      </c>
      <c r="M442" s="147">
        <f t="shared" ref="M442:M451" si="10968">IF(OR(H442=0,K442=0),0,K442/H442)</f>
        <v>1</v>
      </c>
      <c r="N442" s="148">
        <f t="shared" ref="N442:N451" si="10969">IF(OR(H442=0,I442=0),0,I442/H442)</f>
        <v>1</v>
      </c>
      <c r="O442" s="149">
        <f t="shared" si="10616"/>
        <v>0</v>
      </c>
      <c r="P442" s="150"/>
      <c r="T442" s="194">
        <f t="shared" ref="T442:T451" si="10970">IF(OR($F442="",$G442="",$H442=""),0,MIN(MAX(IF($F442&gt;U$1,0,((($G442-$F442)-($G442-U$1))*(10/$E442)/10)),0),1)*$H442)</f>
        <v>0</v>
      </c>
      <c r="U442" s="147">
        <f t="shared" ref="U442:W451" si="10971">IF(OR($H442=0,T442=0),0,T442/$H442)</f>
        <v>0</v>
      </c>
      <c r="V442" s="194">
        <f t="shared" ref="V442:V451" si="10972">IF(OR($F442="",$G442="",$H442=""),0,MIN(MAX(IF($F442&gt;W$1,0,((($G442-$F442)-($G442-W$1))*(10/$E442)/10)),0),1)*$H442)</f>
        <v>0</v>
      </c>
      <c r="W442" s="147">
        <f t="shared" si="10971"/>
        <v>0</v>
      </c>
      <c r="X442" s="194">
        <f t="shared" ref="X442:X451" si="10973">IF(OR($F442="",$G442="",$H442=""),0,MIN(MAX(IF($F442&gt;Y$1,0,((($G442-$F442)-($G442-Y$1))*(10/$E442)/10)),0),1)*$H442)</f>
        <v>0</v>
      </c>
      <c r="Y442" s="147">
        <f t="shared" ref="Y442" si="10974">IF(OR($H442=0,X442=0),0,X442/$H442)</f>
        <v>0</v>
      </c>
      <c r="Z442" s="194">
        <f t="shared" ref="Z442:Z451" si="10975">IF(OR($F442="",$G442="",$H442=""),0,MIN(MAX(IF($F442&gt;AA$1,0,((($G442-$F442)-($G442-AA$1))*(10/$E442)/10)),0),1)*$H442)</f>
        <v>0</v>
      </c>
      <c r="AA442" s="147">
        <f t="shared" ref="AA442" si="10976">IF(OR($H442=0,Z442=0),0,Z442/$H442)</f>
        <v>0</v>
      </c>
      <c r="AB442" s="194">
        <f t="shared" ref="AB442:AB451" si="10977">IF(OR($F442="",$G442="",$H442=""),0,MIN(MAX(IF($F442&gt;AC$1,0,((($G442-$F442)-($G442-AC$1))*(10/$E442)/10)),0),1)*$H442)</f>
        <v>0</v>
      </c>
      <c r="AC442" s="147">
        <f t="shared" ref="AC442" si="10978">IF(OR($H442=0,AB442=0),0,AB442/$H442)</f>
        <v>0</v>
      </c>
      <c r="AD442" s="194">
        <f t="shared" ref="AD442:AD451" si="10979">IF(OR($F442="",$G442="",$H442=""),0,MIN(MAX(IF($F442&gt;AE$1,0,((($G442-$F442)-($G442-AE$1))*(10/$E442)/10)),0),1)*$H442)</f>
        <v>0</v>
      </c>
      <c r="AE442" s="147">
        <f t="shared" ref="AE442" si="10980">IF(OR($H442=0,AD442=0),0,AD442/$H442)</f>
        <v>0</v>
      </c>
      <c r="AF442" s="194">
        <f t="shared" ref="AF442:AF451" si="10981">IF(OR($F442="",$G442="",$H442=""),0,MIN(MAX(IF($F442&gt;AG$1,0,((($G442-$F442)-($G442-AG$1))*(10/$E442)/10)),0),1)*$H442)</f>
        <v>0</v>
      </c>
      <c r="AG442" s="147">
        <f t="shared" ref="AG442" si="10982">IF(OR($H442=0,AF442=0),0,AF442/$H442)</f>
        <v>0</v>
      </c>
      <c r="AH442" s="194">
        <f t="shared" ref="AH442:AH451" si="10983">IF(OR($F442="",$G442="",$H442=""),0,MIN(MAX(IF($F442&gt;AI$1,0,((($G442-$F442)-($G442-AI$1))*(10/$E442)/10)),0),1)*$H442)</f>
        <v>0</v>
      </c>
      <c r="AI442" s="147">
        <f t="shared" ref="AI442" si="10984">IF(OR($H442=0,AH442=0),0,AH442/$H442)</f>
        <v>0</v>
      </c>
      <c r="AJ442" s="194">
        <f t="shared" ref="AJ442:AJ451" si="10985">IF(OR($F442="",$G442="",$H442=""),0,MIN(MAX(IF($F442&gt;AK$1,0,((($G442-$F442)-($G442-AK$1))*(10/$E442)/10)),0),1)*$H442)</f>
        <v>0</v>
      </c>
      <c r="AK442" s="147">
        <f t="shared" ref="AK442" si="10986">IF(OR($H442=0,AJ442=0),0,AJ442/$H442)</f>
        <v>0</v>
      </c>
      <c r="AL442" s="194">
        <f t="shared" ref="AL442:AL451" si="10987">IF(OR($F442="",$G442="",$H442=""),0,MIN(MAX(IF($F442&gt;AM$1,0,((($G442-$F442)-($G442-AM$1))*(10/$E442)/10)),0),1)*$H442)</f>
        <v>0</v>
      </c>
      <c r="AM442" s="147">
        <f t="shared" ref="AM442" si="10988">IF(OR($H442=0,AL442=0),0,AL442/$H442)</f>
        <v>0</v>
      </c>
      <c r="AN442" s="194">
        <f t="shared" ref="AN442:AN451" si="10989">IF(OR($F442="",$G442="",$H442=""),0,MIN(MAX(IF($F442&gt;AO$1,0,((($G442-$F442)-($G442-AO$1))*(10/$E442)/10)),0),1)*$H442)</f>
        <v>38.888888888888893</v>
      </c>
      <c r="AO442" s="147">
        <f t="shared" ref="AO442" si="10990">IF(OR($H442=0,AN442=0),0,AN442/$H442)</f>
        <v>0.38888888888888895</v>
      </c>
      <c r="AP442" s="194">
        <f t="shared" ref="AP442:AP451" si="10991">IF(OR($F442="",$G442="",$H442=""),0,MIN(MAX(IF($F442&gt;AQ$1,0,((($G442-$F442)-($G442-AQ$1))*(10/$E442)/10)),0),1)*$H442)</f>
        <v>77.777777777777786</v>
      </c>
      <c r="AQ442" s="147">
        <f t="shared" ref="AQ442" si="10992">IF(OR($H442=0,AP442=0),0,AP442/$H442)</f>
        <v>0.7777777777777779</v>
      </c>
      <c r="AR442" s="194">
        <f t="shared" ref="AR442:AR451" si="10993">IF(OR($F442="",$G442="",$H442=""),0,MIN(MAX(IF($F442&gt;AS$1,0,((($G442-$F442)-($G442-AS$1))*(10/$E442)/10)),0),1)*$H442)</f>
        <v>100</v>
      </c>
      <c r="AS442" s="147">
        <f t="shared" ref="AS442" si="10994">IF(OR($H442=0,AR442=0),0,AR442/$H442)</f>
        <v>1</v>
      </c>
      <c r="AT442" s="194">
        <f t="shared" ref="AT442:AT451" si="10995">IF(OR($F442="",$G442="",$H442=""),0,MIN(MAX(IF($F442&gt;AU$1,0,((($G442-$F442)-($G442-AU$1))*(10/$E442)/10)),0),1)*$H442)</f>
        <v>100</v>
      </c>
      <c r="AU442" s="147">
        <f t="shared" ref="AU442" si="10996">IF(OR($H442=0,AT442=0),0,AT442/$H442)</f>
        <v>1</v>
      </c>
      <c r="AV442" s="194">
        <f t="shared" ref="AV442:AV451" si="10997">IF(OR($F442="",$G442="",$H442=""),0,MIN(MAX(IF($F442&gt;AW$1,0,((($G442-$F442)-($G442-AW$1))*(10/$E442)/10)),0),1)*$H442)</f>
        <v>100</v>
      </c>
      <c r="AW442" s="147">
        <f t="shared" ref="AW442" si="10998">IF(OR($H442=0,AV442=0),0,AV442/$H442)</f>
        <v>1</v>
      </c>
      <c r="AX442" s="194">
        <f t="shared" ref="AX442:AX451" si="10999">IF(OR($F442="",$G442="",$H442=""),0,MIN(MAX(IF($F442&gt;AY$1,0,((($G442-$F442)-($G442-AY$1))*(10/$E442)/10)),0),1)*$H442)</f>
        <v>100</v>
      </c>
      <c r="AY442" s="147">
        <f t="shared" ref="AY442" si="11000">IF(OR($H442=0,AX442=0),0,AX442/$H442)</f>
        <v>1</v>
      </c>
      <c r="AZ442" s="194">
        <f t="shared" ref="AZ442:AZ451" si="11001">IF(OR($F442="",$G442="",$H442=""),0,MIN(MAX(IF($F442&gt;BA$1,0,((($G442-$F442)-($G442-BA$1))*(10/$E442)/10)),0),1)*$H442)</f>
        <v>100</v>
      </c>
      <c r="BA442" s="147">
        <f t="shared" ref="BA442" si="11002">IF(OR($H442=0,AZ442=0),0,AZ442/$H442)</f>
        <v>1</v>
      </c>
      <c r="BB442" s="194">
        <f t="shared" ref="BB442:BB451" si="11003">IF(OR($F442="",$G442="",$H442=""),0,MIN(MAX(IF($F442&gt;BC$1,0,((($G442-$F442)-($G442-BC$1))*(10/$E442)/10)),0),1)*$H442)</f>
        <v>100</v>
      </c>
      <c r="BC442" s="147">
        <f t="shared" ref="BC442" si="11004">IF(OR($H442=0,BB442=0),0,BB442/$H442)</f>
        <v>1</v>
      </c>
      <c r="BD442" s="194">
        <f t="shared" ref="BD442:BD451" si="11005">IF(OR($F442="",$G442="",$H442=""),0,MIN(MAX(IF($F442&gt;BE$1,0,((($G442-$F442)-($G442-BE$1))*(10/$E442)/10)),0),1)*$H442)</f>
        <v>100</v>
      </c>
      <c r="BE442" s="147">
        <f t="shared" ref="BE442" si="11006">IF(OR($H442=0,BD442=0),0,BD442/$H442)</f>
        <v>1</v>
      </c>
      <c r="BF442" s="194">
        <f t="shared" ref="BF442:BF451" si="11007">IF(OR($F442="",$G442="",$H442=""),0,MIN(MAX(IF($F442&gt;BG$1,0,((($G442-$F442)-($G442-BG$1))*(10/$E442)/10)),0),1)*$H442)</f>
        <v>100</v>
      </c>
      <c r="BG442" s="147">
        <f t="shared" ref="BG442" si="11008">IF(OR($H442=0,BF442=0),0,BF442/$H442)</f>
        <v>1</v>
      </c>
      <c r="BH442" s="194">
        <f t="shared" ref="BH442:BH451" si="11009">IF(OR($F442="",$G442="",$H442=""),0,MIN(MAX(IF($F442&gt;BI$1,0,((($G442-$F442)-($G442-BI$1))*(10/$E442)/10)),0),1)*$H442)</f>
        <v>100</v>
      </c>
      <c r="BI442" s="147">
        <f t="shared" ref="BI442" si="11010">IF(OR($H442=0,BH442=0),0,BH442/$H442)</f>
        <v>1</v>
      </c>
      <c r="BJ442" s="194">
        <f t="shared" ref="BJ442:BJ451" si="11011">IF(OR($F442="",$G442="",$H442=""),0,MIN(MAX(IF($F442&gt;BK$1,0,((($G442-$F442)-($G442-BK$1))*(10/$E442)/10)),0),1)*$H442)</f>
        <v>100</v>
      </c>
      <c r="BK442" s="147">
        <f t="shared" ref="BK442" si="11012">IF(OR($H442=0,BJ442=0),0,BJ442/$H442)</f>
        <v>1</v>
      </c>
      <c r="BL442" s="194">
        <f t="shared" ref="BL442:BL451" si="11013">IF(OR($F442="",$G442="",$H442=""),0,MIN(MAX(IF($F442&gt;BM$1,0,((($G442-$F442)-($G442-BM$1))*(10/$E442)/10)),0),1)*$H442)</f>
        <v>100</v>
      </c>
      <c r="BM442" s="147">
        <f t="shared" ref="BM442" si="11014">IF(OR($H442=0,BL442=0),0,BL442/$H442)</f>
        <v>1</v>
      </c>
      <c r="BN442" s="194">
        <f t="shared" ref="BN442:BN451" si="11015">IF(OR($F442="",$G442="",$H442=""),0,MIN(MAX(IF($F442&gt;BO$1,0,((($G442-$F442)-($G442-BO$1))*(10/$E442)/10)),0),1)*$H442)</f>
        <v>100</v>
      </c>
      <c r="BO442" s="147">
        <f t="shared" ref="BO442" si="11016">IF(OR($H442=0,BN442=0),0,BN442/$H442)</f>
        <v>1</v>
      </c>
      <c r="BP442" s="194">
        <f t="shared" ref="BP442:BP451" si="11017">IF(OR($F442="",$G442="",$H442=""),0,MIN(MAX(IF($F442&gt;BQ$1,0,((($G442-$F442)-($G442-BQ$1))*(10/$E442)/10)),0),1)*$H442)</f>
        <v>100</v>
      </c>
      <c r="BQ442" s="147">
        <f t="shared" ref="BQ442" si="11018">IF(OR($H442=0,BP442=0),0,BP442/$H442)</f>
        <v>1</v>
      </c>
      <c r="BR442" s="194">
        <f t="shared" ref="BR442:BR451" si="11019">IF(OR($F442="",$G442="",$H442=""),0,MIN(MAX(IF($F442&gt;BS$1,0,((($G442-$F442)-($G442-BS$1))*(10/$E442)/10)),0),1)*$H442)</f>
        <v>100</v>
      </c>
      <c r="BS442" s="147">
        <f t="shared" ref="BS442" si="11020">IF(OR($H442=0,BR442=0),0,BR442/$H442)</f>
        <v>1</v>
      </c>
      <c r="BT442" s="194">
        <f t="shared" ref="BT442:BT451" si="11021">IF(OR($F442="",$G442="",$H442=""),0,MIN(MAX(IF($F442&gt;BU$1,0,((($G442-$F442)-($G442-BU$1))*(10/$E442)/10)),0),1)*$H442)</f>
        <v>100</v>
      </c>
      <c r="BU442" s="147">
        <f t="shared" ref="BU442:BU451" si="11022">IF(OR($H442=0,BT442=0),0,BT442/$H442)</f>
        <v>1</v>
      </c>
      <c r="BV442" s="194">
        <f t="shared" ref="BV442:BV451" si="11023">IF(OR($F442="",$G442="",$H442=""),0,MIN(MAX(IF($F442&gt;BW$1,0,((($G442-$F442)-($G442-BW$1))*(10/$E442)/10)),0),1)*$H442)</f>
        <v>100</v>
      </c>
      <c r="BW442" s="147">
        <f t="shared" ref="BW442:BW451" si="11024">IF(OR($H442=0,BV442=0),0,BV442/$H442)</f>
        <v>1</v>
      </c>
      <c r="BX442" s="194">
        <f t="shared" ref="BX442:BX451" si="11025">IF(OR($F442="",$G442="",$H442=""),0,MIN(MAX(IF($F442&gt;BY$1,0,((($G442-$F442)-($G442-BY$1))*(10/$E442)/10)),0),1)*$H442)</f>
        <v>100</v>
      </c>
      <c r="BY442" s="147">
        <f t="shared" ref="BY442:BY451" si="11026">IF(OR($H442=0,BX442=0),0,BX442/$H442)</f>
        <v>1</v>
      </c>
      <c r="BZ442" s="194">
        <f t="shared" ref="BZ442:BZ451" si="11027">IF(OR($F442="",$G442="",$H442=""),0,MIN(MAX(IF($F442&gt;CA$1,0,((($G442-$F442)-($G442-CA$1))*(10/$E442)/10)),0),1)*$H442)</f>
        <v>100</v>
      </c>
      <c r="CA442" s="147">
        <f t="shared" ref="CA442:CA451" si="11028">IF(OR($H442=0,BZ442=0),0,BZ442/$H442)</f>
        <v>1</v>
      </c>
      <c r="CB442" s="194">
        <f t="shared" ref="CB442:CB451" si="11029">IF(OR($F442="",$G442="",$H442=""),0,MIN(MAX(IF($F442&gt;CC$1,0,((($G442-$F442)-($G442-CC$1))*(10/$E442)/10)),0),1)*$H442)</f>
        <v>100</v>
      </c>
      <c r="CC442" s="147">
        <f t="shared" ref="CC442:CC451" si="11030">IF(OR($H442=0,CB442=0),0,CB442/$H442)</f>
        <v>1</v>
      </c>
      <c r="CD442" s="194">
        <f t="shared" ref="CD442:CD451" si="11031">IF(OR($F442="",$G442="",$H442=""),0,MIN(MAX(IF($F442&gt;CE$1,0,((($G442-$F442)-($G442-CE$1))*(10/$E442)/10)),0),1)*$H442)</f>
        <v>100</v>
      </c>
      <c r="CE442" s="147">
        <f t="shared" ref="CE442:CE451" si="11032">IF(OR($H442=0,CD442=0),0,CD442/$H442)</f>
        <v>1</v>
      </c>
      <c r="CF442" s="194">
        <f t="shared" ref="CF442:CF451" si="11033">IF(OR($F442="",$G442="",$H442=""),0,MIN(MAX(IF($F442&gt;CG$1,0,((($G442-$F442)-($G442-CG$1))*(10/$E442)/10)),0),1)*$H442)</f>
        <v>100</v>
      </c>
      <c r="CG442" s="147">
        <f t="shared" ref="CG442:CG451" si="11034">IF(OR($H442=0,CF442=0),0,CF442/$H442)</f>
        <v>1</v>
      </c>
      <c r="CH442" s="194">
        <f t="shared" ref="CH442:CH451" si="11035">IF(OR($F442="",$G442="",$H442=""),0,MIN(MAX(IF($F442&gt;CI$1,0,((($G442-$F442)-($G442-CI$1))*(10/$E442)/10)),0),1)*$H442)</f>
        <v>100</v>
      </c>
      <c r="CI442" s="147">
        <f t="shared" ref="CI442:CI451" si="11036">IF(OR($H442=0,CH442=0),0,CH442/$H442)</f>
        <v>1</v>
      </c>
      <c r="CJ442" s="194">
        <f t="shared" ref="CJ442:CJ451" si="11037">IF(OR($F442="",$G442="",$H442=""),0,MIN(MAX(IF($F442&gt;CK$1,0,((($G442-$F442)-($G442-CK$1))*(10/$E442)/10)),0),1)*$H442)</f>
        <v>100</v>
      </c>
      <c r="CK442" s="147">
        <f t="shared" ref="CK442:CK451" si="11038">IF(OR($H442=0,CJ442=0),0,CJ442/$H442)</f>
        <v>1</v>
      </c>
      <c r="CL442" s="194">
        <f t="shared" ref="CL442:CL451" si="11039">IF(OR($F442="",$G442="",$H442=""),0,MIN(MAX(IF($F442&gt;CM$1,0,((($G442-$F442)-($G442-CM$1))*(10/$E442)/10)),0),1)*$H442)</f>
        <v>100</v>
      </c>
      <c r="CM442" s="147">
        <f t="shared" ref="CM442:CM451" si="11040">IF(OR($H442=0,CL442=0),0,CL442/$H442)</f>
        <v>1</v>
      </c>
    </row>
    <row r="443" spans="1:91" s="142" customFormat="1" ht="14.1" customHeight="1">
      <c r="A443" s="74">
        <f t="shared" si="9828"/>
        <v>581</v>
      </c>
      <c r="B443" s="173" t="s">
        <v>50</v>
      </c>
      <c r="C443" s="174"/>
      <c r="D443" s="140">
        <v>17</v>
      </c>
      <c r="E443" s="140">
        <v>17</v>
      </c>
      <c r="F443" s="175">
        <v>45285</v>
      </c>
      <c r="G443" s="175">
        <v>45301</v>
      </c>
      <c r="H443" s="144">
        <v>100</v>
      </c>
      <c r="I443" s="144">
        <v>100</v>
      </c>
      <c r="J443" s="145" t="s">
        <v>32</v>
      </c>
      <c r="K443" s="141">
        <f t="shared" si="10966"/>
        <v>100</v>
      </c>
      <c r="L443" s="55">
        <f t="shared" si="10967"/>
        <v>0.10967741935483871</v>
      </c>
      <c r="M443" s="147">
        <f t="shared" si="10968"/>
        <v>1</v>
      </c>
      <c r="N443" s="148">
        <f t="shared" si="10969"/>
        <v>1</v>
      </c>
      <c r="O443" s="149">
        <f t="shared" si="10616"/>
        <v>0</v>
      </c>
      <c r="P443" s="150"/>
      <c r="T443" s="194">
        <f t="shared" si="10970"/>
        <v>0</v>
      </c>
      <c r="U443" s="147">
        <f t="shared" si="10971"/>
        <v>0</v>
      </c>
      <c r="V443" s="194">
        <f t="shared" si="10972"/>
        <v>0</v>
      </c>
      <c r="W443" s="147">
        <f t="shared" si="10971"/>
        <v>0</v>
      </c>
      <c r="X443" s="194">
        <f t="shared" si="10973"/>
        <v>0</v>
      </c>
      <c r="Y443" s="147">
        <f t="shared" ref="Y443" si="11041">IF(OR($H443=0,X443=0),0,X443/$H443)</f>
        <v>0</v>
      </c>
      <c r="Z443" s="194">
        <f t="shared" si="10975"/>
        <v>0</v>
      </c>
      <c r="AA443" s="147">
        <f t="shared" ref="AA443" si="11042">IF(OR($H443=0,Z443=0),0,Z443/$H443)</f>
        <v>0</v>
      </c>
      <c r="AB443" s="194">
        <f t="shared" si="10977"/>
        <v>0</v>
      </c>
      <c r="AC443" s="147">
        <f t="shared" ref="AC443" si="11043">IF(OR($H443=0,AB443=0),0,AB443/$H443)</f>
        <v>0</v>
      </c>
      <c r="AD443" s="194">
        <f t="shared" si="10979"/>
        <v>0</v>
      </c>
      <c r="AE443" s="147">
        <f t="shared" ref="AE443" si="11044">IF(OR($H443=0,AD443=0),0,AD443/$H443)</f>
        <v>0</v>
      </c>
      <c r="AF443" s="194">
        <f t="shared" si="10981"/>
        <v>0</v>
      </c>
      <c r="AG443" s="147">
        <f t="shared" ref="AG443" si="11045">IF(OR($H443=0,AF443=0),0,AF443/$H443)</f>
        <v>0</v>
      </c>
      <c r="AH443" s="194">
        <f t="shared" si="10983"/>
        <v>0</v>
      </c>
      <c r="AI443" s="147">
        <f t="shared" ref="AI443" si="11046">IF(OR($H443=0,AH443=0),0,AH443/$H443)</f>
        <v>0</v>
      </c>
      <c r="AJ443" s="194">
        <f t="shared" si="10985"/>
        <v>0</v>
      </c>
      <c r="AK443" s="147">
        <f t="shared" ref="AK443" si="11047">IF(OR($H443=0,AJ443=0),0,AJ443/$H443)</f>
        <v>0</v>
      </c>
      <c r="AL443" s="194">
        <f t="shared" si="10987"/>
        <v>0</v>
      </c>
      <c r="AM443" s="147">
        <f t="shared" ref="AM443" si="11048">IF(OR($H443=0,AL443=0),0,AL443/$H443)</f>
        <v>0</v>
      </c>
      <c r="AN443" s="194">
        <f t="shared" si="10989"/>
        <v>23.52941176470588</v>
      </c>
      <c r="AO443" s="147">
        <f t="shared" ref="AO443" si="11049">IF(OR($H443=0,AN443=0),0,AN443/$H443)</f>
        <v>0.23529411764705879</v>
      </c>
      <c r="AP443" s="194">
        <f t="shared" si="10991"/>
        <v>64.705882352941174</v>
      </c>
      <c r="AQ443" s="147">
        <f t="shared" ref="AQ443" si="11050">IF(OR($H443=0,AP443=0),0,AP443/$H443)</f>
        <v>0.64705882352941169</v>
      </c>
      <c r="AR443" s="194">
        <f t="shared" si="10993"/>
        <v>100</v>
      </c>
      <c r="AS443" s="147">
        <f t="shared" ref="AS443" si="11051">IF(OR($H443=0,AR443=0),0,AR443/$H443)</f>
        <v>1</v>
      </c>
      <c r="AT443" s="194">
        <f t="shared" si="10995"/>
        <v>100</v>
      </c>
      <c r="AU443" s="147">
        <f t="shared" ref="AU443" si="11052">IF(OR($H443=0,AT443=0),0,AT443/$H443)</f>
        <v>1</v>
      </c>
      <c r="AV443" s="194">
        <f t="shared" si="10997"/>
        <v>100</v>
      </c>
      <c r="AW443" s="147">
        <f t="shared" ref="AW443" si="11053">IF(OR($H443=0,AV443=0),0,AV443/$H443)</f>
        <v>1</v>
      </c>
      <c r="AX443" s="194">
        <f t="shared" si="10999"/>
        <v>100</v>
      </c>
      <c r="AY443" s="147">
        <f t="shared" ref="AY443" si="11054">IF(OR($H443=0,AX443=0),0,AX443/$H443)</f>
        <v>1</v>
      </c>
      <c r="AZ443" s="194">
        <f t="shared" si="11001"/>
        <v>100</v>
      </c>
      <c r="BA443" s="147">
        <f t="shared" ref="BA443" si="11055">IF(OR($H443=0,AZ443=0),0,AZ443/$H443)</f>
        <v>1</v>
      </c>
      <c r="BB443" s="194">
        <f t="shared" si="11003"/>
        <v>100</v>
      </c>
      <c r="BC443" s="147">
        <f t="shared" ref="BC443" si="11056">IF(OR($H443=0,BB443=0),0,BB443/$H443)</f>
        <v>1</v>
      </c>
      <c r="BD443" s="194">
        <f t="shared" si="11005"/>
        <v>100</v>
      </c>
      <c r="BE443" s="147">
        <f t="shared" ref="BE443" si="11057">IF(OR($H443=0,BD443=0),0,BD443/$H443)</f>
        <v>1</v>
      </c>
      <c r="BF443" s="194">
        <f t="shared" si="11007"/>
        <v>100</v>
      </c>
      <c r="BG443" s="147">
        <f t="shared" ref="BG443" si="11058">IF(OR($H443=0,BF443=0),0,BF443/$H443)</f>
        <v>1</v>
      </c>
      <c r="BH443" s="194">
        <f t="shared" si="11009"/>
        <v>100</v>
      </c>
      <c r="BI443" s="147">
        <f t="shared" ref="BI443" si="11059">IF(OR($H443=0,BH443=0),0,BH443/$H443)</f>
        <v>1</v>
      </c>
      <c r="BJ443" s="194">
        <f t="shared" si="11011"/>
        <v>100</v>
      </c>
      <c r="BK443" s="147">
        <f t="shared" ref="BK443" si="11060">IF(OR($H443=0,BJ443=0),0,BJ443/$H443)</f>
        <v>1</v>
      </c>
      <c r="BL443" s="194">
        <f t="shared" si="11013"/>
        <v>100</v>
      </c>
      <c r="BM443" s="147">
        <f t="shared" ref="BM443" si="11061">IF(OR($H443=0,BL443=0),0,BL443/$H443)</f>
        <v>1</v>
      </c>
      <c r="BN443" s="194">
        <f t="shared" si="11015"/>
        <v>100</v>
      </c>
      <c r="BO443" s="147">
        <f t="shared" ref="BO443" si="11062">IF(OR($H443=0,BN443=0),0,BN443/$H443)</f>
        <v>1</v>
      </c>
      <c r="BP443" s="194">
        <f t="shared" si="11017"/>
        <v>100</v>
      </c>
      <c r="BQ443" s="147">
        <f t="shared" ref="BQ443" si="11063">IF(OR($H443=0,BP443=0),0,BP443/$H443)</f>
        <v>1</v>
      </c>
      <c r="BR443" s="194">
        <f t="shared" si="11019"/>
        <v>100</v>
      </c>
      <c r="BS443" s="147">
        <f t="shared" ref="BS443" si="11064">IF(OR($H443=0,BR443=0),0,BR443/$H443)</f>
        <v>1</v>
      </c>
      <c r="BT443" s="194">
        <f t="shared" si="11021"/>
        <v>100</v>
      </c>
      <c r="BU443" s="147">
        <f t="shared" si="11022"/>
        <v>1</v>
      </c>
      <c r="BV443" s="194">
        <f t="shared" si="11023"/>
        <v>100</v>
      </c>
      <c r="BW443" s="147">
        <f t="shared" si="11024"/>
        <v>1</v>
      </c>
      <c r="BX443" s="194">
        <f t="shared" si="11025"/>
        <v>100</v>
      </c>
      <c r="BY443" s="147">
        <f t="shared" si="11026"/>
        <v>1</v>
      </c>
      <c r="BZ443" s="194">
        <f t="shared" si="11027"/>
        <v>100</v>
      </c>
      <c r="CA443" s="147">
        <f t="shared" si="11028"/>
        <v>1</v>
      </c>
      <c r="CB443" s="194">
        <f t="shared" si="11029"/>
        <v>100</v>
      </c>
      <c r="CC443" s="147">
        <f t="shared" si="11030"/>
        <v>1</v>
      </c>
      <c r="CD443" s="194">
        <f t="shared" si="11031"/>
        <v>100</v>
      </c>
      <c r="CE443" s="147">
        <f t="shared" si="11032"/>
        <v>1</v>
      </c>
      <c r="CF443" s="194">
        <f t="shared" si="11033"/>
        <v>100</v>
      </c>
      <c r="CG443" s="147">
        <f t="shared" si="11034"/>
        <v>1</v>
      </c>
      <c r="CH443" s="194">
        <f t="shared" si="11035"/>
        <v>100</v>
      </c>
      <c r="CI443" s="147">
        <f t="shared" si="11036"/>
        <v>1</v>
      </c>
      <c r="CJ443" s="194">
        <f t="shared" si="11037"/>
        <v>100</v>
      </c>
      <c r="CK443" s="147">
        <f t="shared" si="11038"/>
        <v>1</v>
      </c>
      <c r="CL443" s="194">
        <f t="shared" si="11039"/>
        <v>100</v>
      </c>
      <c r="CM443" s="147">
        <f t="shared" si="11040"/>
        <v>1</v>
      </c>
    </row>
    <row r="444" spans="1:91" s="142" customFormat="1" ht="14.1" customHeight="1">
      <c r="A444" s="74">
        <f t="shared" si="9828"/>
        <v>582</v>
      </c>
      <c r="B444" s="173" t="s">
        <v>51</v>
      </c>
      <c r="C444" s="174"/>
      <c r="D444" s="140">
        <v>17</v>
      </c>
      <c r="E444" s="140">
        <v>17</v>
      </c>
      <c r="F444" s="175">
        <v>45286</v>
      </c>
      <c r="G444" s="175">
        <v>45302</v>
      </c>
      <c r="H444" s="144">
        <v>100</v>
      </c>
      <c r="I444" s="144">
        <v>100</v>
      </c>
      <c r="J444" s="145" t="s">
        <v>32</v>
      </c>
      <c r="K444" s="141">
        <f t="shared" si="10966"/>
        <v>100</v>
      </c>
      <c r="L444" s="55">
        <f t="shared" si="10967"/>
        <v>0.10967741935483871</v>
      </c>
      <c r="M444" s="147">
        <f t="shared" si="10968"/>
        <v>1</v>
      </c>
      <c r="N444" s="148">
        <f t="shared" si="10969"/>
        <v>1</v>
      </c>
      <c r="O444" s="149">
        <f t="shared" si="10616"/>
        <v>0</v>
      </c>
      <c r="P444" s="150"/>
      <c r="T444" s="194">
        <f t="shared" si="10970"/>
        <v>0</v>
      </c>
      <c r="U444" s="147">
        <f t="shared" si="10971"/>
        <v>0</v>
      </c>
      <c r="V444" s="194">
        <f t="shared" si="10972"/>
        <v>0</v>
      </c>
      <c r="W444" s="147">
        <f t="shared" si="10971"/>
        <v>0</v>
      </c>
      <c r="X444" s="194">
        <f t="shared" si="10973"/>
        <v>0</v>
      </c>
      <c r="Y444" s="147">
        <f t="shared" ref="Y444" si="11065">IF(OR($H444=0,X444=0),0,X444/$H444)</f>
        <v>0</v>
      </c>
      <c r="Z444" s="194">
        <f t="shared" si="10975"/>
        <v>0</v>
      </c>
      <c r="AA444" s="147">
        <f t="shared" ref="AA444" si="11066">IF(OR($H444=0,Z444=0),0,Z444/$H444)</f>
        <v>0</v>
      </c>
      <c r="AB444" s="194">
        <f t="shared" si="10977"/>
        <v>0</v>
      </c>
      <c r="AC444" s="147">
        <f t="shared" ref="AC444" si="11067">IF(OR($H444=0,AB444=0),0,AB444/$H444)</f>
        <v>0</v>
      </c>
      <c r="AD444" s="194">
        <f t="shared" si="10979"/>
        <v>0</v>
      </c>
      <c r="AE444" s="147">
        <f t="shared" ref="AE444" si="11068">IF(OR($H444=0,AD444=0),0,AD444/$H444)</f>
        <v>0</v>
      </c>
      <c r="AF444" s="194">
        <f t="shared" si="10981"/>
        <v>0</v>
      </c>
      <c r="AG444" s="147">
        <f t="shared" ref="AG444" si="11069">IF(OR($H444=0,AF444=0),0,AF444/$H444)</f>
        <v>0</v>
      </c>
      <c r="AH444" s="194">
        <f t="shared" si="10983"/>
        <v>0</v>
      </c>
      <c r="AI444" s="147">
        <f t="shared" ref="AI444" si="11070">IF(OR($H444=0,AH444=0),0,AH444/$H444)</f>
        <v>0</v>
      </c>
      <c r="AJ444" s="194">
        <f t="shared" si="10985"/>
        <v>0</v>
      </c>
      <c r="AK444" s="147">
        <f t="shared" ref="AK444" si="11071">IF(OR($H444=0,AJ444=0),0,AJ444/$H444)</f>
        <v>0</v>
      </c>
      <c r="AL444" s="194">
        <f t="shared" si="10987"/>
        <v>0</v>
      </c>
      <c r="AM444" s="147">
        <f t="shared" ref="AM444" si="11072">IF(OR($H444=0,AL444=0),0,AL444/$H444)</f>
        <v>0</v>
      </c>
      <c r="AN444" s="194">
        <f t="shared" si="10989"/>
        <v>17.647058823529409</v>
      </c>
      <c r="AO444" s="147">
        <f t="shared" ref="AO444" si="11073">IF(OR($H444=0,AN444=0),0,AN444/$H444)</f>
        <v>0.1764705882352941</v>
      </c>
      <c r="AP444" s="194">
        <f t="shared" si="10991"/>
        <v>58.82352941176471</v>
      </c>
      <c r="AQ444" s="147">
        <f t="shared" ref="AQ444" si="11074">IF(OR($H444=0,AP444=0),0,AP444/$H444)</f>
        <v>0.58823529411764708</v>
      </c>
      <c r="AR444" s="194">
        <f t="shared" si="10993"/>
        <v>100</v>
      </c>
      <c r="AS444" s="147">
        <f t="shared" ref="AS444" si="11075">IF(OR($H444=0,AR444=0),0,AR444/$H444)</f>
        <v>1</v>
      </c>
      <c r="AT444" s="194">
        <f t="shared" si="10995"/>
        <v>100</v>
      </c>
      <c r="AU444" s="147">
        <f t="shared" ref="AU444" si="11076">IF(OR($H444=0,AT444=0),0,AT444/$H444)</f>
        <v>1</v>
      </c>
      <c r="AV444" s="194">
        <f t="shared" si="10997"/>
        <v>100</v>
      </c>
      <c r="AW444" s="147">
        <f t="shared" ref="AW444" si="11077">IF(OR($H444=0,AV444=0),0,AV444/$H444)</f>
        <v>1</v>
      </c>
      <c r="AX444" s="194">
        <f t="shared" si="10999"/>
        <v>100</v>
      </c>
      <c r="AY444" s="147">
        <f t="shared" ref="AY444" si="11078">IF(OR($H444=0,AX444=0),0,AX444/$H444)</f>
        <v>1</v>
      </c>
      <c r="AZ444" s="194">
        <f t="shared" si="11001"/>
        <v>100</v>
      </c>
      <c r="BA444" s="147">
        <f t="shared" ref="BA444" si="11079">IF(OR($H444=0,AZ444=0),0,AZ444/$H444)</f>
        <v>1</v>
      </c>
      <c r="BB444" s="194">
        <f t="shared" si="11003"/>
        <v>100</v>
      </c>
      <c r="BC444" s="147">
        <f t="shared" ref="BC444" si="11080">IF(OR($H444=0,BB444=0),0,BB444/$H444)</f>
        <v>1</v>
      </c>
      <c r="BD444" s="194">
        <f t="shared" si="11005"/>
        <v>100</v>
      </c>
      <c r="BE444" s="147">
        <f t="shared" ref="BE444" si="11081">IF(OR($H444=0,BD444=0),0,BD444/$H444)</f>
        <v>1</v>
      </c>
      <c r="BF444" s="194">
        <f t="shared" si="11007"/>
        <v>100</v>
      </c>
      <c r="BG444" s="147">
        <f t="shared" ref="BG444" si="11082">IF(OR($H444=0,BF444=0),0,BF444/$H444)</f>
        <v>1</v>
      </c>
      <c r="BH444" s="194">
        <f t="shared" si="11009"/>
        <v>100</v>
      </c>
      <c r="BI444" s="147">
        <f t="shared" ref="BI444" si="11083">IF(OR($H444=0,BH444=0),0,BH444/$H444)</f>
        <v>1</v>
      </c>
      <c r="BJ444" s="194">
        <f t="shared" si="11011"/>
        <v>100</v>
      </c>
      <c r="BK444" s="147">
        <f t="shared" ref="BK444" si="11084">IF(OR($H444=0,BJ444=0),0,BJ444/$H444)</f>
        <v>1</v>
      </c>
      <c r="BL444" s="194">
        <f t="shared" si="11013"/>
        <v>100</v>
      </c>
      <c r="BM444" s="147">
        <f t="shared" ref="BM444" si="11085">IF(OR($H444=0,BL444=0),0,BL444/$H444)</f>
        <v>1</v>
      </c>
      <c r="BN444" s="194">
        <f t="shared" si="11015"/>
        <v>100</v>
      </c>
      <c r="BO444" s="147">
        <f t="shared" ref="BO444" si="11086">IF(OR($H444=0,BN444=0),0,BN444/$H444)</f>
        <v>1</v>
      </c>
      <c r="BP444" s="194">
        <f t="shared" si="11017"/>
        <v>100</v>
      </c>
      <c r="BQ444" s="147">
        <f t="shared" ref="BQ444" si="11087">IF(OR($H444=0,BP444=0),0,BP444/$H444)</f>
        <v>1</v>
      </c>
      <c r="BR444" s="194">
        <f t="shared" si="11019"/>
        <v>100</v>
      </c>
      <c r="BS444" s="147">
        <f t="shared" ref="BS444" si="11088">IF(OR($H444=0,BR444=0),0,BR444/$H444)</f>
        <v>1</v>
      </c>
      <c r="BT444" s="194">
        <f t="shared" si="11021"/>
        <v>100</v>
      </c>
      <c r="BU444" s="147">
        <f t="shared" si="11022"/>
        <v>1</v>
      </c>
      <c r="BV444" s="194">
        <f t="shared" si="11023"/>
        <v>100</v>
      </c>
      <c r="BW444" s="147">
        <f t="shared" si="11024"/>
        <v>1</v>
      </c>
      <c r="BX444" s="194">
        <f t="shared" si="11025"/>
        <v>100</v>
      </c>
      <c r="BY444" s="147">
        <f t="shared" si="11026"/>
        <v>1</v>
      </c>
      <c r="BZ444" s="194">
        <f t="shared" si="11027"/>
        <v>100</v>
      </c>
      <c r="CA444" s="147">
        <f t="shared" si="11028"/>
        <v>1</v>
      </c>
      <c r="CB444" s="194">
        <f t="shared" si="11029"/>
        <v>100</v>
      </c>
      <c r="CC444" s="147">
        <f t="shared" si="11030"/>
        <v>1</v>
      </c>
      <c r="CD444" s="194">
        <f t="shared" si="11031"/>
        <v>100</v>
      </c>
      <c r="CE444" s="147">
        <f t="shared" si="11032"/>
        <v>1</v>
      </c>
      <c r="CF444" s="194">
        <f t="shared" si="11033"/>
        <v>100</v>
      </c>
      <c r="CG444" s="147">
        <f t="shared" si="11034"/>
        <v>1</v>
      </c>
      <c r="CH444" s="194">
        <f t="shared" si="11035"/>
        <v>100</v>
      </c>
      <c r="CI444" s="147">
        <f t="shared" si="11036"/>
        <v>1</v>
      </c>
      <c r="CJ444" s="194">
        <f t="shared" si="11037"/>
        <v>100</v>
      </c>
      <c r="CK444" s="147">
        <f t="shared" si="11038"/>
        <v>1</v>
      </c>
      <c r="CL444" s="194">
        <f t="shared" si="11039"/>
        <v>100</v>
      </c>
      <c r="CM444" s="147">
        <f t="shared" si="11040"/>
        <v>1</v>
      </c>
    </row>
    <row r="445" spans="1:91" s="142" customFormat="1" ht="14.1" customHeight="1">
      <c r="A445" s="74">
        <f t="shared" si="9828"/>
        <v>583</v>
      </c>
      <c r="B445" s="173" t="s">
        <v>52</v>
      </c>
      <c r="C445" s="174"/>
      <c r="D445" s="140">
        <v>17</v>
      </c>
      <c r="E445" s="140">
        <v>17</v>
      </c>
      <c r="F445" s="175">
        <v>45288</v>
      </c>
      <c r="G445" s="175">
        <v>45304</v>
      </c>
      <c r="H445" s="144">
        <v>100</v>
      </c>
      <c r="I445" s="144">
        <v>100</v>
      </c>
      <c r="J445" s="145" t="s">
        <v>32</v>
      </c>
      <c r="K445" s="141">
        <f t="shared" si="10966"/>
        <v>100</v>
      </c>
      <c r="L445" s="55">
        <f t="shared" si="10967"/>
        <v>0.10967741935483871</v>
      </c>
      <c r="M445" s="147">
        <f t="shared" si="10968"/>
        <v>1</v>
      </c>
      <c r="N445" s="148">
        <f t="shared" si="10969"/>
        <v>1</v>
      </c>
      <c r="O445" s="149">
        <f t="shared" si="10616"/>
        <v>0</v>
      </c>
      <c r="P445" s="150"/>
      <c r="T445" s="194">
        <f t="shared" si="10970"/>
        <v>0</v>
      </c>
      <c r="U445" s="147">
        <f t="shared" si="10971"/>
        <v>0</v>
      </c>
      <c r="V445" s="194">
        <f t="shared" si="10972"/>
        <v>0</v>
      </c>
      <c r="W445" s="147">
        <f t="shared" si="10971"/>
        <v>0</v>
      </c>
      <c r="X445" s="194">
        <f t="shared" si="10973"/>
        <v>0</v>
      </c>
      <c r="Y445" s="147">
        <f t="shared" ref="Y445" si="11089">IF(OR($H445=0,X445=0),0,X445/$H445)</f>
        <v>0</v>
      </c>
      <c r="Z445" s="194">
        <f t="shared" si="10975"/>
        <v>0</v>
      </c>
      <c r="AA445" s="147">
        <f t="shared" ref="AA445" si="11090">IF(OR($H445=0,Z445=0),0,Z445/$H445)</f>
        <v>0</v>
      </c>
      <c r="AB445" s="194">
        <f t="shared" si="10977"/>
        <v>0</v>
      </c>
      <c r="AC445" s="147">
        <f t="shared" ref="AC445" si="11091">IF(OR($H445=0,AB445=0),0,AB445/$H445)</f>
        <v>0</v>
      </c>
      <c r="AD445" s="194">
        <f t="shared" si="10979"/>
        <v>0</v>
      </c>
      <c r="AE445" s="147">
        <f t="shared" ref="AE445" si="11092">IF(OR($H445=0,AD445=0),0,AD445/$H445)</f>
        <v>0</v>
      </c>
      <c r="AF445" s="194">
        <f t="shared" si="10981"/>
        <v>0</v>
      </c>
      <c r="AG445" s="147">
        <f t="shared" ref="AG445" si="11093">IF(OR($H445=0,AF445=0),0,AF445/$H445)</f>
        <v>0</v>
      </c>
      <c r="AH445" s="194">
        <f t="shared" si="10983"/>
        <v>0</v>
      </c>
      <c r="AI445" s="147">
        <f t="shared" ref="AI445" si="11094">IF(OR($H445=0,AH445=0),0,AH445/$H445)</f>
        <v>0</v>
      </c>
      <c r="AJ445" s="194">
        <f t="shared" si="10985"/>
        <v>0</v>
      </c>
      <c r="AK445" s="147">
        <f t="shared" ref="AK445" si="11095">IF(OR($H445=0,AJ445=0),0,AJ445/$H445)</f>
        <v>0</v>
      </c>
      <c r="AL445" s="194">
        <f t="shared" si="10987"/>
        <v>0</v>
      </c>
      <c r="AM445" s="147">
        <f t="shared" ref="AM445" si="11096">IF(OR($H445=0,AL445=0),0,AL445/$H445)</f>
        <v>0</v>
      </c>
      <c r="AN445" s="194">
        <f t="shared" si="10989"/>
        <v>5.8823529411764701</v>
      </c>
      <c r="AO445" s="147">
        <f t="shared" ref="AO445" si="11097">IF(OR($H445=0,AN445=0),0,AN445/$H445)</f>
        <v>5.8823529411764698E-2</v>
      </c>
      <c r="AP445" s="194">
        <f t="shared" si="10991"/>
        <v>47.058823529411761</v>
      </c>
      <c r="AQ445" s="147">
        <f t="shared" ref="AQ445" si="11098">IF(OR($H445=0,AP445=0),0,AP445/$H445)</f>
        <v>0.47058823529411759</v>
      </c>
      <c r="AR445" s="194">
        <f t="shared" si="10993"/>
        <v>88.235294117647072</v>
      </c>
      <c r="AS445" s="147">
        <f t="shared" ref="AS445" si="11099">IF(OR($H445=0,AR445=0),0,AR445/$H445)</f>
        <v>0.88235294117647067</v>
      </c>
      <c r="AT445" s="194">
        <f t="shared" si="10995"/>
        <v>100</v>
      </c>
      <c r="AU445" s="147">
        <f t="shared" ref="AU445" si="11100">IF(OR($H445=0,AT445=0),0,AT445/$H445)</f>
        <v>1</v>
      </c>
      <c r="AV445" s="194">
        <f t="shared" si="10997"/>
        <v>100</v>
      </c>
      <c r="AW445" s="147">
        <f t="shared" ref="AW445" si="11101">IF(OR($H445=0,AV445=0),0,AV445/$H445)</f>
        <v>1</v>
      </c>
      <c r="AX445" s="194">
        <f t="shared" si="10999"/>
        <v>100</v>
      </c>
      <c r="AY445" s="147">
        <f t="shared" ref="AY445" si="11102">IF(OR($H445=0,AX445=0),0,AX445/$H445)</f>
        <v>1</v>
      </c>
      <c r="AZ445" s="194">
        <f t="shared" si="11001"/>
        <v>100</v>
      </c>
      <c r="BA445" s="147">
        <f t="shared" ref="BA445" si="11103">IF(OR($H445=0,AZ445=0),0,AZ445/$H445)</f>
        <v>1</v>
      </c>
      <c r="BB445" s="194">
        <f t="shared" si="11003"/>
        <v>100</v>
      </c>
      <c r="BC445" s="147">
        <f t="shared" ref="BC445" si="11104">IF(OR($H445=0,BB445=0),0,BB445/$H445)</f>
        <v>1</v>
      </c>
      <c r="BD445" s="194">
        <f t="shared" si="11005"/>
        <v>100</v>
      </c>
      <c r="BE445" s="147">
        <f t="shared" ref="BE445" si="11105">IF(OR($H445=0,BD445=0),0,BD445/$H445)</f>
        <v>1</v>
      </c>
      <c r="BF445" s="194">
        <f t="shared" si="11007"/>
        <v>100</v>
      </c>
      <c r="BG445" s="147">
        <f t="shared" ref="BG445" si="11106">IF(OR($H445=0,BF445=0),0,BF445/$H445)</f>
        <v>1</v>
      </c>
      <c r="BH445" s="194">
        <f t="shared" si="11009"/>
        <v>100</v>
      </c>
      <c r="BI445" s="147">
        <f t="shared" ref="BI445" si="11107">IF(OR($H445=0,BH445=0),0,BH445/$H445)</f>
        <v>1</v>
      </c>
      <c r="BJ445" s="194">
        <f t="shared" si="11011"/>
        <v>100</v>
      </c>
      <c r="BK445" s="147">
        <f t="shared" ref="BK445" si="11108">IF(OR($H445=0,BJ445=0),0,BJ445/$H445)</f>
        <v>1</v>
      </c>
      <c r="BL445" s="194">
        <f t="shared" si="11013"/>
        <v>100</v>
      </c>
      <c r="BM445" s="147">
        <f t="shared" ref="BM445" si="11109">IF(OR($H445=0,BL445=0),0,BL445/$H445)</f>
        <v>1</v>
      </c>
      <c r="BN445" s="194">
        <f t="shared" si="11015"/>
        <v>100</v>
      </c>
      <c r="BO445" s="147">
        <f t="shared" ref="BO445" si="11110">IF(OR($H445=0,BN445=0),0,BN445/$H445)</f>
        <v>1</v>
      </c>
      <c r="BP445" s="194">
        <f t="shared" si="11017"/>
        <v>100</v>
      </c>
      <c r="BQ445" s="147">
        <f t="shared" ref="BQ445" si="11111">IF(OR($H445=0,BP445=0),0,BP445/$H445)</f>
        <v>1</v>
      </c>
      <c r="BR445" s="194">
        <f t="shared" si="11019"/>
        <v>100</v>
      </c>
      <c r="BS445" s="147">
        <f t="shared" ref="BS445" si="11112">IF(OR($H445=0,BR445=0),0,BR445/$H445)</f>
        <v>1</v>
      </c>
      <c r="BT445" s="194">
        <f t="shared" si="11021"/>
        <v>100</v>
      </c>
      <c r="BU445" s="147">
        <f t="shared" si="11022"/>
        <v>1</v>
      </c>
      <c r="BV445" s="194">
        <f t="shared" si="11023"/>
        <v>100</v>
      </c>
      <c r="BW445" s="147">
        <f t="shared" si="11024"/>
        <v>1</v>
      </c>
      <c r="BX445" s="194">
        <f t="shared" si="11025"/>
        <v>100</v>
      </c>
      <c r="BY445" s="147">
        <f t="shared" si="11026"/>
        <v>1</v>
      </c>
      <c r="BZ445" s="194">
        <f t="shared" si="11027"/>
        <v>100</v>
      </c>
      <c r="CA445" s="147">
        <f t="shared" si="11028"/>
        <v>1</v>
      </c>
      <c r="CB445" s="194">
        <f t="shared" si="11029"/>
        <v>100</v>
      </c>
      <c r="CC445" s="147">
        <f t="shared" si="11030"/>
        <v>1</v>
      </c>
      <c r="CD445" s="194">
        <f t="shared" si="11031"/>
        <v>100</v>
      </c>
      <c r="CE445" s="147">
        <f t="shared" si="11032"/>
        <v>1</v>
      </c>
      <c r="CF445" s="194">
        <f t="shared" si="11033"/>
        <v>100</v>
      </c>
      <c r="CG445" s="147">
        <f t="shared" si="11034"/>
        <v>1</v>
      </c>
      <c r="CH445" s="194">
        <f t="shared" si="11035"/>
        <v>100</v>
      </c>
      <c r="CI445" s="147">
        <f t="shared" si="11036"/>
        <v>1</v>
      </c>
      <c r="CJ445" s="194">
        <f t="shared" si="11037"/>
        <v>100</v>
      </c>
      <c r="CK445" s="147">
        <f t="shared" si="11038"/>
        <v>1</v>
      </c>
      <c r="CL445" s="194">
        <f t="shared" si="11039"/>
        <v>100</v>
      </c>
      <c r="CM445" s="147">
        <f t="shared" si="11040"/>
        <v>1</v>
      </c>
    </row>
    <row r="446" spans="1:91" s="142" customFormat="1" ht="14.1" customHeight="1">
      <c r="A446" s="74">
        <f t="shared" si="9828"/>
        <v>584</v>
      </c>
      <c r="B446" s="173" t="s">
        <v>53</v>
      </c>
      <c r="C446" s="174"/>
      <c r="D446" s="140">
        <v>17</v>
      </c>
      <c r="E446" s="140">
        <v>17</v>
      </c>
      <c r="F446" s="175">
        <v>45292</v>
      </c>
      <c r="G446" s="175">
        <v>45308</v>
      </c>
      <c r="H446" s="144">
        <v>100</v>
      </c>
      <c r="I446" s="144">
        <v>100</v>
      </c>
      <c r="J446" s="145" t="s">
        <v>32</v>
      </c>
      <c r="K446" s="141">
        <f t="shared" si="10966"/>
        <v>100</v>
      </c>
      <c r="L446" s="55">
        <f t="shared" si="10967"/>
        <v>0.10967741935483871</v>
      </c>
      <c r="M446" s="147">
        <f t="shared" si="10968"/>
        <v>1</v>
      </c>
      <c r="N446" s="148">
        <f t="shared" si="10969"/>
        <v>1</v>
      </c>
      <c r="O446" s="149">
        <f t="shared" si="10616"/>
        <v>0</v>
      </c>
      <c r="P446" s="150"/>
      <c r="T446" s="194">
        <f t="shared" si="10970"/>
        <v>0</v>
      </c>
      <c r="U446" s="147">
        <f t="shared" si="10971"/>
        <v>0</v>
      </c>
      <c r="V446" s="194">
        <f t="shared" si="10972"/>
        <v>0</v>
      </c>
      <c r="W446" s="147">
        <f t="shared" si="10971"/>
        <v>0</v>
      </c>
      <c r="X446" s="194">
        <f t="shared" si="10973"/>
        <v>0</v>
      </c>
      <c r="Y446" s="147">
        <f t="shared" ref="Y446" si="11113">IF(OR($H446=0,X446=0),0,X446/$H446)</f>
        <v>0</v>
      </c>
      <c r="Z446" s="194">
        <f t="shared" si="10975"/>
        <v>0</v>
      </c>
      <c r="AA446" s="147">
        <f t="shared" ref="AA446" si="11114">IF(OR($H446=0,Z446=0),0,Z446/$H446)</f>
        <v>0</v>
      </c>
      <c r="AB446" s="194">
        <f t="shared" si="10977"/>
        <v>0</v>
      </c>
      <c r="AC446" s="147">
        <f t="shared" ref="AC446" si="11115">IF(OR($H446=0,AB446=0),0,AB446/$H446)</f>
        <v>0</v>
      </c>
      <c r="AD446" s="194">
        <f t="shared" si="10979"/>
        <v>0</v>
      </c>
      <c r="AE446" s="147">
        <f t="shared" ref="AE446" si="11116">IF(OR($H446=0,AD446=0),0,AD446/$H446)</f>
        <v>0</v>
      </c>
      <c r="AF446" s="194">
        <f t="shared" si="10981"/>
        <v>0</v>
      </c>
      <c r="AG446" s="147">
        <f t="shared" ref="AG446" si="11117">IF(OR($H446=0,AF446=0),0,AF446/$H446)</f>
        <v>0</v>
      </c>
      <c r="AH446" s="194">
        <f t="shared" si="10983"/>
        <v>0</v>
      </c>
      <c r="AI446" s="147">
        <f t="shared" ref="AI446" si="11118">IF(OR($H446=0,AH446=0),0,AH446/$H446)</f>
        <v>0</v>
      </c>
      <c r="AJ446" s="194">
        <f t="shared" si="10985"/>
        <v>0</v>
      </c>
      <c r="AK446" s="147">
        <f t="shared" ref="AK446" si="11119">IF(OR($H446=0,AJ446=0),0,AJ446/$H446)</f>
        <v>0</v>
      </c>
      <c r="AL446" s="194">
        <f t="shared" si="10987"/>
        <v>0</v>
      </c>
      <c r="AM446" s="147">
        <f t="shared" ref="AM446" si="11120">IF(OR($H446=0,AL446=0),0,AL446/$H446)</f>
        <v>0</v>
      </c>
      <c r="AN446" s="194">
        <f t="shared" si="10989"/>
        <v>0</v>
      </c>
      <c r="AO446" s="147">
        <f t="shared" ref="AO446" si="11121">IF(OR($H446=0,AN446=0),0,AN446/$H446)</f>
        <v>0</v>
      </c>
      <c r="AP446" s="194">
        <f t="shared" si="10991"/>
        <v>23.52941176470588</v>
      </c>
      <c r="AQ446" s="147">
        <f t="shared" ref="AQ446" si="11122">IF(OR($H446=0,AP446=0),0,AP446/$H446)</f>
        <v>0.23529411764705879</v>
      </c>
      <c r="AR446" s="194">
        <f t="shared" si="10993"/>
        <v>64.705882352941174</v>
      </c>
      <c r="AS446" s="147">
        <f t="shared" ref="AS446" si="11123">IF(OR($H446=0,AR446=0),0,AR446/$H446)</f>
        <v>0.64705882352941169</v>
      </c>
      <c r="AT446" s="194">
        <f t="shared" si="10995"/>
        <v>100</v>
      </c>
      <c r="AU446" s="147">
        <f t="shared" ref="AU446" si="11124">IF(OR($H446=0,AT446=0),0,AT446/$H446)</f>
        <v>1</v>
      </c>
      <c r="AV446" s="194">
        <f t="shared" si="10997"/>
        <v>100</v>
      </c>
      <c r="AW446" s="147">
        <f t="shared" ref="AW446" si="11125">IF(OR($H446=0,AV446=0),0,AV446/$H446)</f>
        <v>1</v>
      </c>
      <c r="AX446" s="194">
        <f t="shared" si="10999"/>
        <v>100</v>
      </c>
      <c r="AY446" s="147">
        <f t="shared" ref="AY446" si="11126">IF(OR($H446=0,AX446=0),0,AX446/$H446)</f>
        <v>1</v>
      </c>
      <c r="AZ446" s="194">
        <f t="shared" si="11001"/>
        <v>100</v>
      </c>
      <c r="BA446" s="147">
        <f t="shared" ref="BA446" si="11127">IF(OR($H446=0,AZ446=0),0,AZ446/$H446)</f>
        <v>1</v>
      </c>
      <c r="BB446" s="194">
        <f t="shared" si="11003"/>
        <v>100</v>
      </c>
      <c r="BC446" s="147">
        <f t="shared" ref="BC446" si="11128">IF(OR($H446=0,BB446=0),0,BB446/$H446)</f>
        <v>1</v>
      </c>
      <c r="BD446" s="194">
        <f t="shared" si="11005"/>
        <v>100</v>
      </c>
      <c r="BE446" s="147">
        <f t="shared" ref="BE446" si="11129">IF(OR($H446=0,BD446=0),0,BD446/$H446)</f>
        <v>1</v>
      </c>
      <c r="BF446" s="194">
        <f t="shared" si="11007"/>
        <v>100</v>
      </c>
      <c r="BG446" s="147">
        <f t="shared" ref="BG446" si="11130">IF(OR($H446=0,BF446=0),0,BF446/$H446)</f>
        <v>1</v>
      </c>
      <c r="BH446" s="194">
        <f t="shared" si="11009"/>
        <v>100</v>
      </c>
      <c r="BI446" s="147">
        <f t="shared" ref="BI446" si="11131">IF(OR($H446=0,BH446=0),0,BH446/$H446)</f>
        <v>1</v>
      </c>
      <c r="BJ446" s="194">
        <f t="shared" si="11011"/>
        <v>100</v>
      </c>
      <c r="BK446" s="147">
        <f t="shared" ref="BK446" si="11132">IF(OR($H446=0,BJ446=0),0,BJ446/$H446)</f>
        <v>1</v>
      </c>
      <c r="BL446" s="194">
        <f t="shared" si="11013"/>
        <v>100</v>
      </c>
      <c r="BM446" s="147">
        <f t="shared" ref="BM446" si="11133">IF(OR($H446=0,BL446=0),0,BL446/$H446)</f>
        <v>1</v>
      </c>
      <c r="BN446" s="194">
        <f t="shared" si="11015"/>
        <v>100</v>
      </c>
      <c r="BO446" s="147">
        <f t="shared" ref="BO446" si="11134">IF(OR($H446=0,BN446=0),0,BN446/$H446)</f>
        <v>1</v>
      </c>
      <c r="BP446" s="194">
        <f t="shared" si="11017"/>
        <v>100</v>
      </c>
      <c r="BQ446" s="147">
        <f t="shared" ref="BQ446" si="11135">IF(OR($H446=0,BP446=0),0,BP446/$H446)</f>
        <v>1</v>
      </c>
      <c r="BR446" s="194">
        <f t="shared" si="11019"/>
        <v>100</v>
      </c>
      <c r="BS446" s="147">
        <f t="shared" ref="BS446" si="11136">IF(OR($H446=0,BR446=0),0,BR446/$H446)</f>
        <v>1</v>
      </c>
      <c r="BT446" s="194">
        <f t="shared" si="11021"/>
        <v>100</v>
      </c>
      <c r="BU446" s="147">
        <f t="shared" si="11022"/>
        <v>1</v>
      </c>
      <c r="BV446" s="194">
        <f t="shared" si="11023"/>
        <v>100</v>
      </c>
      <c r="BW446" s="147">
        <f t="shared" si="11024"/>
        <v>1</v>
      </c>
      <c r="BX446" s="194">
        <f t="shared" si="11025"/>
        <v>100</v>
      </c>
      <c r="BY446" s="147">
        <f t="shared" si="11026"/>
        <v>1</v>
      </c>
      <c r="BZ446" s="194">
        <f t="shared" si="11027"/>
        <v>100</v>
      </c>
      <c r="CA446" s="147">
        <f t="shared" si="11028"/>
        <v>1</v>
      </c>
      <c r="CB446" s="194">
        <f t="shared" si="11029"/>
        <v>100</v>
      </c>
      <c r="CC446" s="147">
        <f t="shared" si="11030"/>
        <v>1</v>
      </c>
      <c r="CD446" s="194">
        <f t="shared" si="11031"/>
        <v>100</v>
      </c>
      <c r="CE446" s="147">
        <f t="shared" si="11032"/>
        <v>1</v>
      </c>
      <c r="CF446" s="194">
        <f t="shared" si="11033"/>
        <v>100</v>
      </c>
      <c r="CG446" s="147">
        <f t="shared" si="11034"/>
        <v>1</v>
      </c>
      <c r="CH446" s="194">
        <f t="shared" si="11035"/>
        <v>100</v>
      </c>
      <c r="CI446" s="147">
        <f t="shared" si="11036"/>
        <v>1</v>
      </c>
      <c r="CJ446" s="194">
        <f t="shared" si="11037"/>
        <v>100</v>
      </c>
      <c r="CK446" s="147">
        <f t="shared" si="11038"/>
        <v>1</v>
      </c>
      <c r="CL446" s="194">
        <f t="shared" si="11039"/>
        <v>100</v>
      </c>
      <c r="CM446" s="147">
        <f t="shared" si="11040"/>
        <v>1</v>
      </c>
    </row>
    <row r="447" spans="1:91" s="142" customFormat="1" ht="14.1" customHeight="1">
      <c r="A447" s="74">
        <f t="shared" si="9828"/>
        <v>585</v>
      </c>
      <c r="B447" s="173" t="s">
        <v>54</v>
      </c>
      <c r="C447" s="174"/>
      <c r="D447" s="140">
        <v>17</v>
      </c>
      <c r="E447" s="140">
        <v>17</v>
      </c>
      <c r="F447" s="175">
        <v>45295</v>
      </c>
      <c r="G447" s="175">
        <v>45311</v>
      </c>
      <c r="H447" s="144">
        <v>100</v>
      </c>
      <c r="I447" s="144">
        <v>100</v>
      </c>
      <c r="J447" s="145" t="s">
        <v>32</v>
      </c>
      <c r="K447" s="141">
        <f t="shared" si="10966"/>
        <v>100</v>
      </c>
      <c r="L447" s="55">
        <f t="shared" si="10967"/>
        <v>0.10967741935483871</v>
      </c>
      <c r="M447" s="147">
        <f t="shared" si="10968"/>
        <v>1</v>
      </c>
      <c r="N447" s="148">
        <f t="shared" si="10969"/>
        <v>1</v>
      </c>
      <c r="O447" s="149">
        <f t="shared" si="10616"/>
        <v>0</v>
      </c>
      <c r="P447" s="150"/>
      <c r="T447" s="194">
        <f t="shared" si="10970"/>
        <v>0</v>
      </c>
      <c r="U447" s="147">
        <f t="shared" si="10971"/>
        <v>0</v>
      </c>
      <c r="V447" s="194">
        <f t="shared" si="10972"/>
        <v>0</v>
      </c>
      <c r="W447" s="147">
        <f t="shared" si="10971"/>
        <v>0</v>
      </c>
      <c r="X447" s="194">
        <f t="shared" si="10973"/>
        <v>0</v>
      </c>
      <c r="Y447" s="147">
        <f t="shared" ref="Y447" si="11137">IF(OR($H447=0,X447=0),0,X447/$H447)</f>
        <v>0</v>
      </c>
      <c r="Z447" s="194">
        <f t="shared" si="10975"/>
        <v>0</v>
      </c>
      <c r="AA447" s="147">
        <f t="shared" ref="AA447" si="11138">IF(OR($H447=0,Z447=0),0,Z447/$H447)</f>
        <v>0</v>
      </c>
      <c r="AB447" s="194">
        <f t="shared" si="10977"/>
        <v>0</v>
      </c>
      <c r="AC447" s="147">
        <f t="shared" ref="AC447" si="11139">IF(OR($H447=0,AB447=0),0,AB447/$H447)</f>
        <v>0</v>
      </c>
      <c r="AD447" s="194">
        <f t="shared" si="10979"/>
        <v>0</v>
      </c>
      <c r="AE447" s="147">
        <f t="shared" ref="AE447" si="11140">IF(OR($H447=0,AD447=0),0,AD447/$H447)</f>
        <v>0</v>
      </c>
      <c r="AF447" s="194">
        <f t="shared" si="10981"/>
        <v>0</v>
      </c>
      <c r="AG447" s="147">
        <f t="shared" ref="AG447" si="11141">IF(OR($H447=0,AF447=0),0,AF447/$H447)</f>
        <v>0</v>
      </c>
      <c r="AH447" s="194">
        <f t="shared" si="10983"/>
        <v>0</v>
      </c>
      <c r="AI447" s="147">
        <f t="shared" ref="AI447" si="11142">IF(OR($H447=0,AH447=0),0,AH447/$H447)</f>
        <v>0</v>
      </c>
      <c r="AJ447" s="194">
        <f t="shared" si="10985"/>
        <v>0</v>
      </c>
      <c r="AK447" s="147">
        <f t="shared" ref="AK447" si="11143">IF(OR($H447=0,AJ447=0),0,AJ447/$H447)</f>
        <v>0</v>
      </c>
      <c r="AL447" s="194">
        <f t="shared" si="10987"/>
        <v>0</v>
      </c>
      <c r="AM447" s="147">
        <f t="shared" ref="AM447" si="11144">IF(OR($H447=0,AL447=0),0,AL447/$H447)</f>
        <v>0</v>
      </c>
      <c r="AN447" s="194">
        <f t="shared" si="10989"/>
        <v>0</v>
      </c>
      <c r="AO447" s="147">
        <f t="shared" ref="AO447" si="11145">IF(OR($H447=0,AN447=0),0,AN447/$H447)</f>
        <v>0</v>
      </c>
      <c r="AP447" s="194">
        <f t="shared" si="10991"/>
        <v>5.8823529411764701</v>
      </c>
      <c r="AQ447" s="147">
        <f t="shared" ref="AQ447" si="11146">IF(OR($H447=0,AP447=0),0,AP447/$H447)</f>
        <v>5.8823529411764698E-2</v>
      </c>
      <c r="AR447" s="194">
        <f t="shared" si="10993"/>
        <v>47.058823529411761</v>
      </c>
      <c r="AS447" s="147">
        <f t="shared" ref="AS447" si="11147">IF(OR($H447=0,AR447=0),0,AR447/$H447)</f>
        <v>0.47058823529411759</v>
      </c>
      <c r="AT447" s="194">
        <f t="shared" si="10995"/>
        <v>88.235294117647072</v>
      </c>
      <c r="AU447" s="147">
        <f t="shared" ref="AU447" si="11148">IF(OR($H447=0,AT447=0),0,AT447/$H447)</f>
        <v>0.88235294117647067</v>
      </c>
      <c r="AV447" s="194">
        <f t="shared" si="10997"/>
        <v>100</v>
      </c>
      <c r="AW447" s="147">
        <f t="shared" ref="AW447" si="11149">IF(OR($H447=0,AV447=0),0,AV447/$H447)</f>
        <v>1</v>
      </c>
      <c r="AX447" s="194">
        <f t="shared" si="10999"/>
        <v>100</v>
      </c>
      <c r="AY447" s="147">
        <f t="shared" ref="AY447" si="11150">IF(OR($H447=0,AX447=0),0,AX447/$H447)</f>
        <v>1</v>
      </c>
      <c r="AZ447" s="194">
        <f t="shared" si="11001"/>
        <v>100</v>
      </c>
      <c r="BA447" s="147">
        <f t="shared" ref="BA447" si="11151">IF(OR($H447=0,AZ447=0),0,AZ447/$H447)</f>
        <v>1</v>
      </c>
      <c r="BB447" s="194">
        <f t="shared" si="11003"/>
        <v>100</v>
      </c>
      <c r="BC447" s="147">
        <f t="shared" ref="BC447" si="11152">IF(OR($H447=0,BB447=0),0,BB447/$H447)</f>
        <v>1</v>
      </c>
      <c r="BD447" s="194">
        <f t="shared" si="11005"/>
        <v>100</v>
      </c>
      <c r="BE447" s="147">
        <f t="shared" ref="BE447" si="11153">IF(OR($H447=0,BD447=0),0,BD447/$H447)</f>
        <v>1</v>
      </c>
      <c r="BF447" s="194">
        <f t="shared" si="11007"/>
        <v>100</v>
      </c>
      <c r="BG447" s="147">
        <f t="shared" ref="BG447" si="11154">IF(OR($H447=0,BF447=0),0,BF447/$H447)</f>
        <v>1</v>
      </c>
      <c r="BH447" s="194">
        <f t="shared" si="11009"/>
        <v>100</v>
      </c>
      <c r="BI447" s="147">
        <f t="shared" ref="BI447" si="11155">IF(OR($H447=0,BH447=0),0,BH447/$H447)</f>
        <v>1</v>
      </c>
      <c r="BJ447" s="194">
        <f t="shared" si="11011"/>
        <v>100</v>
      </c>
      <c r="BK447" s="147">
        <f t="shared" ref="BK447" si="11156">IF(OR($H447=0,BJ447=0),0,BJ447/$H447)</f>
        <v>1</v>
      </c>
      <c r="BL447" s="194">
        <f t="shared" si="11013"/>
        <v>100</v>
      </c>
      <c r="BM447" s="147">
        <f t="shared" ref="BM447" si="11157">IF(OR($H447=0,BL447=0),0,BL447/$H447)</f>
        <v>1</v>
      </c>
      <c r="BN447" s="194">
        <f t="shared" si="11015"/>
        <v>100</v>
      </c>
      <c r="BO447" s="147">
        <f t="shared" ref="BO447" si="11158">IF(OR($H447=0,BN447=0),0,BN447/$H447)</f>
        <v>1</v>
      </c>
      <c r="BP447" s="194">
        <f t="shared" si="11017"/>
        <v>100</v>
      </c>
      <c r="BQ447" s="147">
        <f t="shared" ref="BQ447" si="11159">IF(OR($H447=0,BP447=0),0,BP447/$H447)</f>
        <v>1</v>
      </c>
      <c r="BR447" s="194">
        <f t="shared" si="11019"/>
        <v>100</v>
      </c>
      <c r="BS447" s="147">
        <f t="shared" ref="BS447" si="11160">IF(OR($H447=0,BR447=0),0,BR447/$H447)</f>
        <v>1</v>
      </c>
      <c r="BT447" s="194">
        <f t="shared" si="11021"/>
        <v>100</v>
      </c>
      <c r="BU447" s="147">
        <f t="shared" si="11022"/>
        <v>1</v>
      </c>
      <c r="BV447" s="194">
        <f t="shared" si="11023"/>
        <v>100</v>
      </c>
      <c r="BW447" s="147">
        <f t="shared" si="11024"/>
        <v>1</v>
      </c>
      <c r="BX447" s="194">
        <f t="shared" si="11025"/>
        <v>100</v>
      </c>
      <c r="BY447" s="147">
        <f t="shared" si="11026"/>
        <v>1</v>
      </c>
      <c r="BZ447" s="194">
        <f t="shared" si="11027"/>
        <v>100</v>
      </c>
      <c r="CA447" s="147">
        <f t="shared" si="11028"/>
        <v>1</v>
      </c>
      <c r="CB447" s="194">
        <f t="shared" si="11029"/>
        <v>100</v>
      </c>
      <c r="CC447" s="147">
        <f t="shared" si="11030"/>
        <v>1</v>
      </c>
      <c r="CD447" s="194">
        <f t="shared" si="11031"/>
        <v>100</v>
      </c>
      <c r="CE447" s="147">
        <f t="shared" si="11032"/>
        <v>1</v>
      </c>
      <c r="CF447" s="194">
        <f t="shared" si="11033"/>
        <v>100</v>
      </c>
      <c r="CG447" s="147">
        <f t="shared" si="11034"/>
        <v>1</v>
      </c>
      <c r="CH447" s="194">
        <f t="shared" si="11035"/>
        <v>100</v>
      </c>
      <c r="CI447" s="147">
        <f t="shared" si="11036"/>
        <v>1</v>
      </c>
      <c r="CJ447" s="194">
        <f t="shared" si="11037"/>
        <v>100</v>
      </c>
      <c r="CK447" s="147">
        <f t="shared" si="11038"/>
        <v>1</v>
      </c>
      <c r="CL447" s="194">
        <f t="shared" si="11039"/>
        <v>100</v>
      </c>
      <c r="CM447" s="147">
        <f t="shared" si="11040"/>
        <v>1</v>
      </c>
    </row>
    <row r="448" spans="1:91" s="142" customFormat="1" ht="14.1" customHeight="1">
      <c r="A448" s="74">
        <f t="shared" si="9828"/>
        <v>586</v>
      </c>
      <c r="B448" s="173" t="s">
        <v>55</v>
      </c>
      <c r="C448" s="174"/>
      <c r="D448" s="140">
        <v>18</v>
      </c>
      <c r="E448" s="140">
        <v>18</v>
      </c>
      <c r="F448" s="175">
        <v>45297</v>
      </c>
      <c r="G448" s="175">
        <v>45314</v>
      </c>
      <c r="H448" s="144">
        <v>100</v>
      </c>
      <c r="I448" s="144">
        <v>100</v>
      </c>
      <c r="J448" s="145" t="s">
        <v>32</v>
      </c>
      <c r="K448" s="141">
        <f t="shared" si="10966"/>
        <v>100</v>
      </c>
      <c r="L448" s="55">
        <f t="shared" si="10967"/>
        <v>0.11612903225806452</v>
      </c>
      <c r="M448" s="147">
        <f t="shared" si="10968"/>
        <v>1</v>
      </c>
      <c r="N448" s="148">
        <f t="shared" si="10969"/>
        <v>1</v>
      </c>
      <c r="O448" s="149">
        <f t="shared" si="10616"/>
        <v>0</v>
      </c>
      <c r="P448" s="150"/>
      <c r="T448" s="194">
        <f t="shared" si="10970"/>
        <v>0</v>
      </c>
      <c r="U448" s="147">
        <f t="shared" si="10971"/>
        <v>0</v>
      </c>
      <c r="V448" s="194">
        <f t="shared" si="10972"/>
        <v>0</v>
      </c>
      <c r="W448" s="147">
        <f t="shared" si="10971"/>
        <v>0</v>
      </c>
      <c r="X448" s="194">
        <f t="shared" si="10973"/>
        <v>0</v>
      </c>
      <c r="Y448" s="147">
        <f t="shared" ref="Y448" si="11161">IF(OR($H448=0,X448=0),0,X448/$H448)</f>
        <v>0</v>
      </c>
      <c r="Z448" s="194">
        <f t="shared" si="10975"/>
        <v>0</v>
      </c>
      <c r="AA448" s="147">
        <f t="shared" ref="AA448" si="11162">IF(OR($H448=0,Z448=0),0,Z448/$H448)</f>
        <v>0</v>
      </c>
      <c r="AB448" s="194">
        <f t="shared" si="10977"/>
        <v>0</v>
      </c>
      <c r="AC448" s="147">
        <f t="shared" ref="AC448" si="11163">IF(OR($H448=0,AB448=0),0,AB448/$H448)</f>
        <v>0</v>
      </c>
      <c r="AD448" s="194">
        <f t="shared" si="10979"/>
        <v>0</v>
      </c>
      <c r="AE448" s="147">
        <f t="shared" ref="AE448" si="11164">IF(OR($H448=0,AD448=0),0,AD448/$H448)</f>
        <v>0</v>
      </c>
      <c r="AF448" s="194">
        <f t="shared" si="10981"/>
        <v>0</v>
      </c>
      <c r="AG448" s="147">
        <f t="shared" ref="AG448" si="11165">IF(OR($H448=0,AF448=0),0,AF448/$H448)</f>
        <v>0</v>
      </c>
      <c r="AH448" s="194">
        <f t="shared" si="10983"/>
        <v>0</v>
      </c>
      <c r="AI448" s="147">
        <f t="shared" ref="AI448" si="11166">IF(OR($H448=0,AH448=0),0,AH448/$H448)</f>
        <v>0</v>
      </c>
      <c r="AJ448" s="194">
        <f t="shared" si="10985"/>
        <v>0</v>
      </c>
      <c r="AK448" s="147">
        <f t="shared" ref="AK448" si="11167">IF(OR($H448=0,AJ448=0),0,AJ448/$H448)</f>
        <v>0</v>
      </c>
      <c r="AL448" s="194">
        <f t="shared" si="10987"/>
        <v>0</v>
      </c>
      <c r="AM448" s="147">
        <f t="shared" ref="AM448" si="11168">IF(OR($H448=0,AL448=0),0,AL448/$H448)</f>
        <v>0</v>
      </c>
      <c r="AN448" s="194">
        <f t="shared" si="10989"/>
        <v>0</v>
      </c>
      <c r="AO448" s="147">
        <f t="shared" ref="AO448" si="11169">IF(OR($H448=0,AN448=0),0,AN448/$H448)</f>
        <v>0</v>
      </c>
      <c r="AP448" s="194">
        <f t="shared" si="10991"/>
        <v>0</v>
      </c>
      <c r="AQ448" s="147">
        <f t="shared" ref="AQ448" si="11170">IF(OR($H448=0,AP448=0),0,AP448/$H448)</f>
        <v>0</v>
      </c>
      <c r="AR448" s="194">
        <f t="shared" si="10993"/>
        <v>33.333333333333336</v>
      </c>
      <c r="AS448" s="147">
        <f t="shared" ref="AS448" si="11171">IF(OR($H448=0,AR448=0),0,AR448/$H448)</f>
        <v>0.33333333333333337</v>
      </c>
      <c r="AT448" s="194">
        <f t="shared" si="10995"/>
        <v>72.222222222222214</v>
      </c>
      <c r="AU448" s="147">
        <f t="shared" ref="AU448" si="11172">IF(OR($H448=0,AT448=0),0,AT448/$H448)</f>
        <v>0.7222222222222221</v>
      </c>
      <c r="AV448" s="194">
        <f t="shared" si="10997"/>
        <v>100</v>
      </c>
      <c r="AW448" s="147">
        <f t="shared" ref="AW448" si="11173">IF(OR($H448=0,AV448=0),0,AV448/$H448)</f>
        <v>1</v>
      </c>
      <c r="AX448" s="194">
        <f t="shared" si="10999"/>
        <v>100</v>
      </c>
      <c r="AY448" s="147">
        <f t="shared" ref="AY448" si="11174">IF(OR($H448=0,AX448=0),0,AX448/$H448)</f>
        <v>1</v>
      </c>
      <c r="AZ448" s="194">
        <f t="shared" si="11001"/>
        <v>100</v>
      </c>
      <c r="BA448" s="147">
        <f t="shared" ref="BA448" si="11175">IF(OR($H448=0,AZ448=0),0,AZ448/$H448)</f>
        <v>1</v>
      </c>
      <c r="BB448" s="194">
        <f t="shared" si="11003"/>
        <v>100</v>
      </c>
      <c r="BC448" s="147">
        <f t="shared" ref="BC448" si="11176">IF(OR($H448=0,BB448=0),0,BB448/$H448)</f>
        <v>1</v>
      </c>
      <c r="BD448" s="194">
        <f t="shared" si="11005"/>
        <v>100</v>
      </c>
      <c r="BE448" s="147">
        <f t="shared" ref="BE448" si="11177">IF(OR($H448=0,BD448=0),0,BD448/$H448)</f>
        <v>1</v>
      </c>
      <c r="BF448" s="194">
        <f t="shared" si="11007"/>
        <v>100</v>
      </c>
      <c r="BG448" s="147">
        <f t="shared" ref="BG448" si="11178">IF(OR($H448=0,BF448=0),0,BF448/$H448)</f>
        <v>1</v>
      </c>
      <c r="BH448" s="194">
        <f t="shared" si="11009"/>
        <v>100</v>
      </c>
      <c r="BI448" s="147">
        <f t="shared" ref="BI448" si="11179">IF(OR($H448=0,BH448=0),0,BH448/$H448)</f>
        <v>1</v>
      </c>
      <c r="BJ448" s="194">
        <f t="shared" si="11011"/>
        <v>100</v>
      </c>
      <c r="BK448" s="147">
        <f t="shared" ref="BK448" si="11180">IF(OR($H448=0,BJ448=0),0,BJ448/$H448)</f>
        <v>1</v>
      </c>
      <c r="BL448" s="194">
        <f t="shared" si="11013"/>
        <v>100</v>
      </c>
      <c r="BM448" s="147">
        <f t="shared" ref="BM448" si="11181">IF(OR($H448=0,BL448=0),0,BL448/$H448)</f>
        <v>1</v>
      </c>
      <c r="BN448" s="194">
        <f t="shared" si="11015"/>
        <v>100</v>
      </c>
      <c r="BO448" s="147">
        <f t="shared" ref="BO448" si="11182">IF(OR($H448=0,BN448=0),0,BN448/$H448)</f>
        <v>1</v>
      </c>
      <c r="BP448" s="194">
        <f t="shared" si="11017"/>
        <v>100</v>
      </c>
      <c r="BQ448" s="147">
        <f t="shared" ref="BQ448" si="11183">IF(OR($H448=0,BP448=0),0,BP448/$H448)</f>
        <v>1</v>
      </c>
      <c r="BR448" s="194">
        <f t="shared" si="11019"/>
        <v>100</v>
      </c>
      <c r="BS448" s="147">
        <f t="shared" ref="BS448" si="11184">IF(OR($H448=0,BR448=0),0,BR448/$H448)</f>
        <v>1</v>
      </c>
      <c r="BT448" s="194">
        <f t="shared" si="11021"/>
        <v>100</v>
      </c>
      <c r="BU448" s="147">
        <f t="shared" si="11022"/>
        <v>1</v>
      </c>
      <c r="BV448" s="194">
        <f t="shared" si="11023"/>
        <v>100</v>
      </c>
      <c r="BW448" s="147">
        <f t="shared" si="11024"/>
        <v>1</v>
      </c>
      <c r="BX448" s="194">
        <f t="shared" si="11025"/>
        <v>100</v>
      </c>
      <c r="BY448" s="147">
        <f t="shared" si="11026"/>
        <v>1</v>
      </c>
      <c r="BZ448" s="194">
        <f t="shared" si="11027"/>
        <v>100</v>
      </c>
      <c r="CA448" s="147">
        <f t="shared" si="11028"/>
        <v>1</v>
      </c>
      <c r="CB448" s="194">
        <f t="shared" si="11029"/>
        <v>100</v>
      </c>
      <c r="CC448" s="147">
        <f t="shared" si="11030"/>
        <v>1</v>
      </c>
      <c r="CD448" s="194">
        <f t="shared" si="11031"/>
        <v>100</v>
      </c>
      <c r="CE448" s="147">
        <f t="shared" si="11032"/>
        <v>1</v>
      </c>
      <c r="CF448" s="194">
        <f t="shared" si="11033"/>
        <v>100</v>
      </c>
      <c r="CG448" s="147">
        <f t="shared" si="11034"/>
        <v>1</v>
      </c>
      <c r="CH448" s="194">
        <f t="shared" si="11035"/>
        <v>100</v>
      </c>
      <c r="CI448" s="147">
        <f t="shared" si="11036"/>
        <v>1</v>
      </c>
      <c r="CJ448" s="194">
        <f t="shared" si="11037"/>
        <v>100</v>
      </c>
      <c r="CK448" s="147">
        <f t="shared" si="11038"/>
        <v>1</v>
      </c>
      <c r="CL448" s="194">
        <f t="shared" si="11039"/>
        <v>100</v>
      </c>
      <c r="CM448" s="147">
        <f t="shared" si="11040"/>
        <v>1</v>
      </c>
    </row>
    <row r="449" spans="1:91" s="142" customFormat="1" ht="14.1" customHeight="1">
      <c r="A449" s="74">
        <f t="shared" si="9828"/>
        <v>587</v>
      </c>
      <c r="B449" s="173" t="s">
        <v>56</v>
      </c>
      <c r="C449" s="174"/>
      <c r="D449" s="140">
        <v>17</v>
      </c>
      <c r="E449" s="140">
        <v>17</v>
      </c>
      <c r="F449" s="175">
        <v>45301</v>
      </c>
      <c r="G449" s="175">
        <v>45317</v>
      </c>
      <c r="H449" s="144">
        <v>100</v>
      </c>
      <c r="I449" s="144">
        <v>100</v>
      </c>
      <c r="J449" s="145" t="s">
        <v>32</v>
      </c>
      <c r="K449" s="141">
        <f t="shared" si="10966"/>
        <v>100</v>
      </c>
      <c r="L449" s="55">
        <f t="shared" si="10967"/>
        <v>0.10967741935483871</v>
      </c>
      <c r="M449" s="147">
        <f t="shared" si="10968"/>
        <v>1</v>
      </c>
      <c r="N449" s="148">
        <f t="shared" si="10969"/>
        <v>1</v>
      </c>
      <c r="O449" s="149">
        <f t="shared" si="10616"/>
        <v>0</v>
      </c>
      <c r="P449" s="150"/>
      <c r="T449" s="194">
        <f t="shared" si="10970"/>
        <v>0</v>
      </c>
      <c r="U449" s="147">
        <f t="shared" si="10971"/>
        <v>0</v>
      </c>
      <c r="V449" s="194">
        <f t="shared" si="10972"/>
        <v>0</v>
      </c>
      <c r="W449" s="147">
        <f t="shared" si="10971"/>
        <v>0</v>
      </c>
      <c r="X449" s="194">
        <f t="shared" si="10973"/>
        <v>0</v>
      </c>
      <c r="Y449" s="147">
        <f t="shared" ref="Y449" si="11185">IF(OR($H449=0,X449=0),0,X449/$H449)</f>
        <v>0</v>
      </c>
      <c r="Z449" s="194">
        <f t="shared" si="10975"/>
        <v>0</v>
      </c>
      <c r="AA449" s="147">
        <f t="shared" ref="AA449" si="11186">IF(OR($H449=0,Z449=0),0,Z449/$H449)</f>
        <v>0</v>
      </c>
      <c r="AB449" s="194">
        <f t="shared" si="10977"/>
        <v>0</v>
      </c>
      <c r="AC449" s="147">
        <f t="shared" ref="AC449" si="11187">IF(OR($H449=0,AB449=0),0,AB449/$H449)</f>
        <v>0</v>
      </c>
      <c r="AD449" s="194">
        <f t="shared" si="10979"/>
        <v>0</v>
      </c>
      <c r="AE449" s="147">
        <f t="shared" ref="AE449" si="11188">IF(OR($H449=0,AD449=0),0,AD449/$H449)</f>
        <v>0</v>
      </c>
      <c r="AF449" s="194">
        <f t="shared" si="10981"/>
        <v>0</v>
      </c>
      <c r="AG449" s="147">
        <f t="shared" ref="AG449" si="11189">IF(OR($H449=0,AF449=0),0,AF449/$H449)</f>
        <v>0</v>
      </c>
      <c r="AH449" s="194">
        <f t="shared" si="10983"/>
        <v>0</v>
      </c>
      <c r="AI449" s="147">
        <f t="shared" ref="AI449" si="11190">IF(OR($H449=0,AH449=0),0,AH449/$H449)</f>
        <v>0</v>
      </c>
      <c r="AJ449" s="194">
        <f t="shared" si="10985"/>
        <v>0</v>
      </c>
      <c r="AK449" s="147">
        <f t="shared" ref="AK449" si="11191">IF(OR($H449=0,AJ449=0),0,AJ449/$H449)</f>
        <v>0</v>
      </c>
      <c r="AL449" s="194">
        <f t="shared" si="10987"/>
        <v>0</v>
      </c>
      <c r="AM449" s="147">
        <f t="shared" ref="AM449" si="11192">IF(OR($H449=0,AL449=0),0,AL449/$H449)</f>
        <v>0</v>
      </c>
      <c r="AN449" s="194">
        <f t="shared" si="10989"/>
        <v>0</v>
      </c>
      <c r="AO449" s="147">
        <f t="shared" ref="AO449" si="11193">IF(OR($H449=0,AN449=0),0,AN449/$H449)</f>
        <v>0</v>
      </c>
      <c r="AP449" s="194">
        <f t="shared" si="10991"/>
        <v>0</v>
      </c>
      <c r="AQ449" s="147">
        <f t="shared" ref="AQ449" si="11194">IF(OR($H449=0,AP449=0),0,AP449/$H449)</f>
        <v>0</v>
      </c>
      <c r="AR449" s="194">
        <f t="shared" si="10993"/>
        <v>11.76470588235294</v>
      </c>
      <c r="AS449" s="147">
        <f t="shared" ref="AS449" si="11195">IF(OR($H449=0,AR449=0),0,AR449/$H449)</f>
        <v>0.1176470588235294</v>
      </c>
      <c r="AT449" s="194">
        <f t="shared" si="10995"/>
        <v>52.941176470588239</v>
      </c>
      <c r="AU449" s="147">
        <f t="shared" ref="AU449" si="11196">IF(OR($H449=0,AT449=0),0,AT449/$H449)</f>
        <v>0.52941176470588236</v>
      </c>
      <c r="AV449" s="194">
        <f t="shared" si="10997"/>
        <v>94.117647058823522</v>
      </c>
      <c r="AW449" s="147">
        <f t="shared" ref="AW449" si="11197">IF(OR($H449=0,AV449=0),0,AV449/$H449)</f>
        <v>0.94117647058823517</v>
      </c>
      <c r="AX449" s="194">
        <f t="shared" si="10999"/>
        <v>100</v>
      </c>
      <c r="AY449" s="147">
        <f t="shared" ref="AY449" si="11198">IF(OR($H449=0,AX449=0),0,AX449/$H449)</f>
        <v>1</v>
      </c>
      <c r="AZ449" s="194">
        <f t="shared" si="11001"/>
        <v>100</v>
      </c>
      <c r="BA449" s="147">
        <f t="shared" ref="BA449" si="11199">IF(OR($H449=0,AZ449=0),0,AZ449/$H449)</f>
        <v>1</v>
      </c>
      <c r="BB449" s="194">
        <f t="shared" si="11003"/>
        <v>100</v>
      </c>
      <c r="BC449" s="147">
        <f t="shared" ref="BC449" si="11200">IF(OR($H449=0,BB449=0),0,BB449/$H449)</f>
        <v>1</v>
      </c>
      <c r="BD449" s="194">
        <f t="shared" si="11005"/>
        <v>100</v>
      </c>
      <c r="BE449" s="147">
        <f t="shared" ref="BE449" si="11201">IF(OR($H449=0,BD449=0),0,BD449/$H449)</f>
        <v>1</v>
      </c>
      <c r="BF449" s="194">
        <f t="shared" si="11007"/>
        <v>100</v>
      </c>
      <c r="BG449" s="147">
        <f t="shared" ref="BG449" si="11202">IF(OR($H449=0,BF449=0),0,BF449/$H449)</f>
        <v>1</v>
      </c>
      <c r="BH449" s="194">
        <f t="shared" si="11009"/>
        <v>100</v>
      </c>
      <c r="BI449" s="147">
        <f t="shared" ref="BI449" si="11203">IF(OR($H449=0,BH449=0),0,BH449/$H449)</f>
        <v>1</v>
      </c>
      <c r="BJ449" s="194">
        <f t="shared" si="11011"/>
        <v>100</v>
      </c>
      <c r="BK449" s="147">
        <f t="shared" ref="BK449" si="11204">IF(OR($H449=0,BJ449=0),0,BJ449/$H449)</f>
        <v>1</v>
      </c>
      <c r="BL449" s="194">
        <f t="shared" si="11013"/>
        <v>100</v>
      </c>
      <c r="BM449" s="147">
        <f t="shared" ref="BM449" si="11205">IF(OR($H449=0,BL449=0),0,BL449/$H449)</f>
        <v>1</v>
      </c>
      <c r="BN449" s="194">
        <f t="shared" si="11015"/>
        <v>100</v>
      </c>
      <c r="BO449" s="147">
        <f t="shared" ref="BO449" si="11206">IF(OR($H449=0,BN449=0),0,BN449/$H449)</f>
        <v>1</v>
      </c>
      <c r="BP449" s="194">
        <f t="shared" si="11017"/>
        <v>100</v>
      </c>
      <c r="BQ449" s="147">
        <f t="shared" ref="BQ449" si="11207">IF(OR($H449=0,BP449=0),0,BP449/$H449)</f>
        <v>1</v>
      </c>
      <c r="BR449" s="194">
        <f t="shared" si="11019"/>
        <v>100</v>
      </c>
      <c r="BS449" s="147">
        <f t="shared" ref="BS449" si="11208">IF(OR($H449=0,BR449=0),0,BR449/$H449)</f>
        <v>1</v>
      </c>
      <c r="BT449" s="194">
        <f t="shared" si="11021"/>
        <v>100</v>
      </c>
      <c r="BU449" s="147">
        <f t="shared" si="11022"/>
        <v>1</v>
      </c>
      <c r="BV449" s="194">
        <f t="shared" si="11023"/>
        <v>100</v>
      </c>
      <c r="BW449" s="147">
        <f t="shared" si="11024"/>
        <v>1</v>
      </c>
      <c r="BX449" s="194">
        <f t="shared" si="11025"/>
        <v>100</v>
      </c>
      <c r="BY449" s="147">
        <f t="shared" si="11026"/>
        <v>1</v>
      </c>
      <c r="BZ449" s="194">
        <f t="shared" si="11027"/>
        <v>100</v>
      </c>
      <c r="CA449" s="147">
        <f t="shared" si="11028"/>
        <v>1</v>
      </c>
      <c r="CB449" s="194">
        <f t="shared" si="11029"/>
        <v>100</v>
      </c>
      <c r="CC449" s="147">
        <f t="shared" si="11030"/>
        <v>1</v>
      </c>
      <c r="CD449" s="194">
        <f t="shared" si="11031"/>
        <v>100</v>
      </c>
      <c r="CE449" s="147">
        <f t="shared" si="11032"/>
        <v>1</v>
      </c>
      <c r="CF449" s="194">
        <f t="shared" si="11033"/>
        <v>100</v>
      </c>
      <c r="CG449" s="147">
        <f t="shared" si="11034"/>
        <v>1</v>
      </c>
      <c r="CH449" s="194">
        <f t="shared" si="11035"/>
        <v>100</v>
      </c>
      <c r="CI449" s="147">
        <f t="shared" si="11036"/>
        <v>1</v>
      </c>
      <c r="CJ449" s="194">
        <f t="shared" si="11037"/>
        <v>100</v>
      </c>
      <c r="CK449" s="147">
        <f t="shared" si="11038"/>
        <v>1</v>
      </c>
      <c r="CL449" s="194">
        <f t="shared" si="11039"/>
        <v>100</v>
      </c>
      <c r="CM449" s="147">
        <f t="shared" si="11040"/>
        <v>1</v>
      </c>
    </row>
    <row r="450" spans="1:91" s="142" customFormat="1" ht="14.1" customHeight="1">
      <c r="A450" s="74">
        <f t="shared" si="9828"/>
        <v>588</v>
      </c>
      <c r="B450" s="173" t="s">
        <v>57</v>
      </c>
      <c r="C450" s="174"/>
      <c r="D450" s="140">
        <v>17</v>
      </c>
      <c r="E450" s="140">
        <v>17</v>
      </c>
      <c r="F450" s="175">
        <v>45302</v>
      </c>
      <c r="G450" s="175">
        <v>45318</v>
      </c>
      <c r="H450" s="144">
        <v>100</v>
      </c>
      <c r="I450" s="144">
        <v>100</v>
      </c>
      <c r="J450" s="145" t="s">
        <v>32</v>
      </c>
      <c r="K450" s="141">
        <f t="shared" si="10966"/>
        <v>100</v>
      </c>
      <c r="L450" s="55">
        <f t="shared" si="10967"/>
        <v>0.10967741935483871</v>
      </c>
      <c r="M450" s="147">
        <f t="shared" si="10968"/>
        <v>1</v>
      </c>
      <c r="N450" s="148">
        <f t="shared" si="10969"/>
        <v>1</v>
      </c>
      <c r="O450" s="149">
        <f t="shared" si="10616"/>
        <v>0</v>
      </c>
      <c r="P450" s="150"/>
      <c r="T450" s="194">
        <f t="shared" si="10970"/>
        <v>0</v>
      </c>
      <c r="U450" s="147">
        <f t="shared" si="10971"/>
        <v>0</v>
      </c>
      <c r="V450" s="194">
        <f t="shared" si="10972"/>
        <v>0</v>
      </c>
      <c r="W450" s="147">
        <f t="shared" si="10971"/>
        <v>0</v>
      </c>
      <c r="X450" s="194">
        <f t="shared" si="10973"/>
        <v>0</v>
      </c>
      <c r="Y450" s="147">
        <f t="shared" ref="Y450" si="11209">IF(OR($H450=0,X450=0),0,X450/$H450)</f>
        <v>0</v>
      </c>
      <c r="Z450" s="194">
        <f t="shared" si="10975"/>
        <v>0</v>
      </c>
      <c r="AA450" s="147">
        <f t="shared" ref="AA450" si="11210">IF(OR($H450=0,Z450=0),0,Z450/$H450)</f>
        <v>0</v>
      </c>
      <c r="AB450" s="194">
        <f t="shared" si="10977"/>
        <v>0</v>
      </c>
      <c r="AC450" s="147">
        <f t="shared" ref="AC450" si="11211">IF(OR($H450=0,AB450=0),0,AB450/$H450)</f>
        <v>0</v>
      </c>
      <c r="AD450" s="194">
        <f t="shared" si="10979"/>
        <v>0</v>
      </c>
      <c r="AE450" s="147">
        <f t="shared" ref="AE450" si="11212">IF(OR($H450=0,AD450=0),0,AD450/$H450)</f>
        <v>0</v>
      </c>
      <c r="AF450" s="194">
        <f t="shared" si="10981"/>
        <v>0</v>
      </c>
      <c r="AG450" s="147">
        <f t="shared" ref="AG450" si="11213">IF(OR($H450=0,AF450=0),0,AF450/$H450)</f>
        <v>0</v>
      </c>
      <c r="AH450" s="194">
        <f t="shared" si="10983"/>
        <v>0</v>
      </c>
      <c r="AI450" s="147">
        <f t="shared" ref="AI450" si="11214">IF(OR($H450=0,AH450=0),0,AH450/$H450)</f>
        <v>0</v>
      </c>
      <c r="AJ450" s="194">
        <f t="shared" si="10985"/>
        <v>0</v>
      </c>
      <c r="AK450" s="147">
        <f t="shared" ref="AK450" si="11215">IF(OR($H450=0,AJ450=0),0,AJ450/$H450)</f>
        <v>0</v>
      </c>
      <c r="AL450" s="194">
        <f t="shared" si="10987"/>
        <v>0</v>
      </c>
      <c r="AM450" s="147">
        <f t="shared" ref="AM450" si="11216">IF(OR($H450=0,AL450=0),0,AL450/$H450)</f>
        <v>0</v>
      </c>
      <c r="AN450" s="194">
        <f t="shared" si="10989"/>
        <v>0</v>
      </c>
      <c r="AO450" s="147">
        <f t="shared" ref="AO450" si="11217">IF(OR($H450=0,AN450=0),0,AN450/$H450)</f>
        <v>0</v>
      </c>
      <c r="AP450" s="194">
        <f t="shared" si="10991"/>
        <v>0</v>
      </c>
      <c r="AQ450" s="147">
        <f t="shared" ref="AQ450" si="11218">IF(OR($H450=0,AP450=0),0,AP450/$H450)</f>
        <v>0</v>
      </c>
      <c r="AR450" s="194">
        <f t="shared" si="10993"/>
        <v>5.8823529411764701</v>
      </c>
      <c r="AS450" s="147">
        <f t="shared" ref="AS450" si="11219">IF(OR($H450=0,AR450=0),0,AR450/$H450)</f>
        <v>5.8823529411764698E-2</v>
      </c>
      <c r="AT450" s="194">
        <f t="shared" si="10995"/>
        <v>47.058823529411761</v>
      </c>
      <c r="AU450" s="147">
        <f t="shared" ref="AU450" si="11220">IF(OR($H450=0,AT450=0),0,AT450/$H450)</f>
        <v>0.47058823529411759</v>
      </c>
      <c r="AV450" s="194">
        <f t="shared" si="10997"/>
        <v>88.235294117647072</v>
      </c>
      <c r="AW450" s="147">
        <f t="shared" ref="AW450" si="11221">IF(OR($H450=0,AV450=0),0,AV450/$H450)</f>
        <v>0.88235294117647067</v>
      </c>
      <c r="AX450" s="194">
        <f t="shared" si="10999"/>
        <v>100</v>
      </c>
      <c r="AY450" s="147">
        <f t="shared" ref="AY450" si="11222">IF(OR($H450=0,AX450=0),0,AX450/$H450)</f>
        <v>1</v>
      </c>
      <c r="AZ450" s="194">
        <f t="shared" si="11001"/>
        <v>100</v>
      </c>
      <c r="BA450" s="147">
        <f t="shared" ref="BA450" si="11223">IF(OR($H450=0,AZ450=0),0,AZ450/$H450)</f>
        <v>1</v>
      </c>
      <c r="BB450" s="194">
        <f t="shared" si="11003"/>
        <v>100</v>
      </c>
      <c r="BC450" s="147">
        <f t="shared" ref="BC450" si="11224">IF(OR($H450=0,BB450=0),0,BB450/$H450)</f>
        <v>1</v>
      </c>
      <c r="BD450" s="194">
        <f t="shared" si="11005"/>
        <v>100</v>
      </c>
      <c r="BE450" s="147">
        <f t="shared" ref="BE450" si="11225">IF(OR($H450=0,BD450=0),0,BD450/$H450)</f>
        <v>1</v>
      </c>
      <c r="BF450" s="194">
        <f t="shared" si="11007"/>
        <v>100</v>
      </c>
      <c r="BG450" s="147">
        <f t="shared" ref="BG450" si="11226">IF(OR($H450=0,BF450=0),0,BF450/$H450)</f>
        <v>1</v>
      </c>
      <c r="BH450" s="194">
        <f t="shared" si="11009"/>
        <v>100</v>
      </c>
      <c r="BI450" s="147">
        <f t="shared" ref="BI450" si="11227">IF(OR($H450=0,BH450=0),0,BH450/$H450)</f>
        <v>1</v>
      </c>
      <c r="BJ450" s="194">
        <f t="shared" si="11011"/>
        <v>100</v>
      </c>
      <c r="BK450" s="147">
        <f t="shared" ref="BK450" si="11228">IF(OR($H450=0,BJ450=0),0,BJ450/$H450)</f>
        <v>1</v>
      </c>
      <c r="BL450" s="194">
        <f t="shared" si="11013"/>
        <v>100</v>
      </c>
      <c r="BM450" s="147">
        <f t="shared" ref="BM450" si="11229">IF(OR($H450=0,BL450=0),0,BL450/$H450)</f>
        <v>1</v>
      </c>
      <c r="BN450" s="194">
        <f t="shared" si="11015"/>
        <v>100</v>
      </c>
      <c r="BO450" s="147">
        <f t="shared" ref="BO450" si="11230">IF(OR($H450=0,BN450=0),0,BN450/$H450)</f>
        <v>1</v>
      </c>
      <c r="BP450" s="194">
        <f t="shared" si="11017"/>
        <v>100</v>
      </c>
      <c r="BQ450" s="147">
        <f t="shared" ref="BQ450" si="11231">IF(OR($H450=0,BP450=0),0,BP450/$H450)</f>
        <v>1</v>
      </c>
      <c r="BR450" s="194">
        <f t="shared" si="11019"/>
        <v>100</v>
      </c>
      <c r="BS450" s="147">
        <f t="shared" ref="BS450" si="11232">IF(OR($H450=0,BR450=0),0,BR450/$H450)</f>
        <v>1</v>
      </c>
      <c r="BT450" s="194">
        <f t="shared" si="11021"/>
        <v>100</v>
      </c>
      <c r="BU450" s="147">
        <f t="shared" si="11022"/>
        <v>1</v>
      </c>
      <c r="BV450" s="194">
        <f t="shared" si="11023"/>
        <v>100</v>
      </c>
      <c r="BW450" s="147">
        <f t="shared" si="11024"/>
        <v>1</v>
      </c>
      <c r="BX450" s="194">
        <f t="shared" si="11025"/>
        <v>100</v>
      </c>
      <c r="BY450" s="147">
        <f t="shared" si="11026"/>
        <v>1</v>
      </c>
      <c r="BZ450" s="194">
        <f t="shared" si="11027"/>
        <v>100</v>
      </c>
      <c r="CA450" s="147">
        <f t="shared" si="11028"/>
        <v>1</v>
      </c>
      <c r="CB450" s="194">
        <f t="shared" si="11029"/>
        <v>100</v>
      </c>
      <c r="CC450" s="147">
        <f t="shared" si="11030"/>
        <v>1</v>
      </c>
      <c r="CD450" s="194">
        <f t="shared" si="11031"/>
        <v>100</v>
      </c>
      <c r="CE450" s="147">
        <f t="shared" si="11032"/>
        <v>1</v>
      </c>
      <c r="CF450" s="194">
        <f t="shared" si="11033"/>
        <v>100</v>
      </c>
      <c r="CG450" s="147">
        <f t="shared" si="11034"/>
        <v>1</v>
      </c>
      <c r="CH450" s="194">
        <f t="shared" si="11035"/>
        <v>100</v>
      </c>
      <c r="CI450" s="147">
        <f t="shared" si="11036"/>
        <v>1</v>
      </c>
      <c r="CJ450" s="194">
        <f t="shared" si="11037"/>
        <v>100</v>
      </c>
      <c r="CK450" s="147">
        <f t="shared" si="11038"/>
        <v>1</v>
      </c>
      <c r="CL450" s="194">
        <f t="shared" si="11039"/>
        <v>100</v>
      </c>
      <c r="CM450" s="147">
        <f t="shared" si="11040"/>
        <v>1</v>
      </c>
    </row>
    <row r="451" spans="1:91" s="142" customFormat="1" ht="14.1" customHeight="1">
      <c r="A451" s="74">
        <f t="shared" si="9828"/>
        <v>589</v>
      </c>
      <c r="B451" s="173" t="s">
        <v>58</v>
      </c>
      <c r="C451" s="174"/>
      <c r="D451" s="140">
        <v>0</v>
      </c>
      <c r="E451" s="140">
        <v>1</v>
      </c>
      <c r="F451" s="175">
        <v>45318</v>
      </c>
      <c r="G451" s="175">
        <v>45318</v>
      </c>
      <c r="H451" s="144">
        <v>100</v>
      </c>
      <c r="I451" s="144">
        <v>100</v>
      </c>
      <c r="J451" s="145" t="s">
        <v>32</v>
      </c>
      <c r="K451" s="141">
        <f t="shared" si="10966"/>
        <v>100</v>
      </c>
      <c r="L451" s="55">
        <f t="shared" si="10967"/>
        <v>0</v>
      </c>
      <c r="M451" s="147">
        <f t="shared" si="10968"/>
        <v>1</v>
      </c>
      <c r="N451" s="148">
        <f t="shared" si="10969"/>
        <v>1</v>
      </c>
      <c r="O451" s="149">
        <f t="shared" si="10616"/>
        <v>0</v>
      </c>
      <c r="P451" s="150"/>
      <c r="T451" s="194">
        <f t="shared" si="10970"/>
        <v>0</v>
      </c>
      <c r="U451" s="147">
        <f t="shared" si="10971"/>
        <v>0</v>
      </c>
      <c r="V451" s="194">
        <f t="shared" si="10972"/>
        <v>0</v>
      </c>
      <c r="W451" s="147">
        <f t="shared" si="10971"/>
        <v>0</v>
      </c>
      <c r="X451" s="194">
        <f t="shared" si="10973"/>
        <v>0</v>
      </c>
      <c r="Y451" s="147">
        <f t="shared" ref="Y451" si="11233">IF(OR($H451=0,X451=0),0,X451/$H451)</f>
        <v>0</v>
      </c>
      <c r="Z451" s="194">
        <f t="shared" si="10975"/>
        <v>0</v>
      </c>
      <c r="AA451" s="147">
        <f t="shared" ref="AA451" si="11234">IF(OR($H451=0,Z451=0),0,Z451/$H451)</f>
        <v>0</v>
      </c>
      <c r="AB451" s="194">
        <f t="shared" si="10977"/>
        <v>0</v>
      </c>
      <c r="AC451" s="147">
        <f t="shared" ref="AC451" si="11235">IF(OR($H451=0,AB451=0),0,AB451/$H451)</f>
        <v>0</v>
      </c>
      <c r="AD451" s="194">
        <f t="shared" si="10979"/>
        <v>0</v>
      </c>
      <c r="AE451" s="147">
        <f t="shared" ref="AE451" si="11236">IF(OR($H451=0,AD451=0),0,AD451/$H451)</f>
        <v>0</v>
      </c>
      <c r="AF451" s="194">
        <f t="shared" si="10981"/>
        <v>0</v>
      </c>
      <c r="AG451" s="147">
        <f t="shared" ref="AG451" si="11237">IF(OR($H451=0,AF451=0),0,AF451/$H451)</f>
        <v>0</v>
      </c>
      <c r="AH451" s="194">
        <f t="shared" si="10983"/>
        <v>0</v>
      </c>
      <c r="AI451" s="147">
        <f t="shared" ref="AI451" si="11238">IF(OR($H451=0,AH451=0),0,AH451/$H451)</f>
        <v>0</v>
      </c>
      <c r="AJ451" s="194">
        <f t="shared" si="10985"/>
        <v>0</v>
      </c>
      <c r="AK451" s="147">
        <f t="shared" ref="AK451" si="11239">IF(OR($H451=0,AJ451=0),0,AJ451/$H451)</f>
        <v>0</v>
      </c>
      <c r="AL451" s="194">
        <f t="shared" si="10987"/>
        <v>0</v>
      </c>
      <c r="AM451" s="147">
        <f t="shared" ref="AM451" si="11240">IF(OR($H451=0,AL451=0),0,AL451/$H451)</f>
        <v>0</v>
      </c>
      <c r="AN451" s="194">
        <f t="shared" si="10989"/>
        <v>0</v>
      </c>
      <c r="AO451" s="147">
        <f t="shared" ref="AO451" si="11241">IF(OR($H451=0,AN451=0),0,AN451/$H451)</f>
        <v>0</v>
      </c>
      <c r="AP451" s="194">
        <f t="shared" si="10991"/>
        <v>0</v>
      </c>
      <c r="AQ451" s="147">
        <f t="shared" ref="AQ451" si="11242">IF(OR($H451=0,AP451=0),0,AP451/$H451)</f>
        <v>0</v>
      </c>
      <c r="AR451" s="194">
        <f t="shared" si="10993"/>
        <v>0</v>
      </c>
      <c r="AS451" s="147">
        <f t="shared" ref="AS451" si="11243">IF(OR($H451=0,AR451=0),0,AR451/$H451)</f>
        <v>0</v>
      </c>
      <c r="AT451" s="194">
        <f t="shared" si="10995"/>
        <v>0</v>
      </c>
      <c r="AU451" s="147">
        <f t="shared" ref="AU451" si="11244">IF(OR($H451=0,AT451=0),0,AT451/$H451)</f>
        <v>0</v>
      </c>
      <c r="AV451" s="194">
        <f t="shared" si="10997"/>
        <v>0</v>
      </c>
      <c r="AW451" s="147">
        <f t="shared" ref="AW451" si="11245">IF(OR($H451=0,AV451=0),0,AV451/$H451)</f>
        <v>0</v>
      </c>
      <c r="AX451" s="194">
        <f t="shared" si="10999"/>
        <v>100</v>
      </c>
      <c r="AY451" s="147">
        <f t="shared" ref="AY451" si="11246">IF(OR($H451=0,AX451=0),0,AX451/$H451)</f>
        <v>1</v>
      </c>
      <c r="AZ451" s="194">
        <f t="shared" si="11001"/>
        <v>100</v>
      </c>
      <c r="BA451" s="147">
        <f t="shared" ref="BA451" si="11247">IF(OR($H451=0,AZ451=0),0,AZ451/$H451)</f>
        <v>1</v>
      </c>
      <c r="BB451" s="194">
        <f t="shared" si="11003"/>
        <v>100</v>
      </c>
      <c r="BC451" s="147">
        <f t="shared" ref="BC451" si="11248">IF(OR($H451=0,BB451=0),0,BB451/$H451)</f>
        <v>1</v>
      </c>
      <c r="BD451" s="194">
        <f t="shared" si="11005"/>
        <v>100</v>
      </c>
      <c r="BE451" s="147">
        <f t="shared" ref="BE451" si="11249">IF(OR($H451=0,BD451=0),0,BD451/$H451)</f>
        <v>1</v>
      </c>
      <c r="BF451" s="194">
        <f t="shared" si="11007"/>
        <v>100</v>
      </c>
      <c r="BG451" s="147">
        <f t="shared" ref="BG451" si="11250">IF(OR($H451=0,BF451=0),0,BF451/$H451)</f>
        <v>1</v>
      </c>
      <c r="BH451" s="194">
        <f t="shared" si="11009"/>
        <v>100</v>
      </c>
      <c r="BI451" s="147">
        <f t="shared" ref="BI451" si="11251">IF(OR($H451=0,BH451=0),0,BH451/$H451)</f>
        <v>1</v>
      </c>
      <c r="BJ451" s="194">
        <f t="shared" si="11011"/>
        <v>100</v>
      </c>
      <c r="BK451" s="147">
        <f t="shared" ref="BK451" si="11252">IF(OR($H451=0,BJ451=0),0,BJ451/$H451)</f>
        <v>1</v>
      </c>
      <c r="BL451" s="194">
        <f t="shared" si="11013"/>
        <v>100</v>
      </c>
      <c r="BM451" s="147">
        <f t="shared" ref="BM451" si="11253">IF(OR($H451=0,BL451=0),0,BL451/$H451)</f>
        <v>1</v>
      </c>
      <c r="BN451" s="194">
        <f t="shared" si="11015"/>
        <v>100</v>
      </c>
      <c r="BO451" s="147">
        <f t="shared" ref="BO451" si="11254">IF(OR($H451=0,BN451=0),0,BN451/$H451)</f>
        <v>1</v>
      </c>
      <c r="BP451" s="194">
        <f t="shared" si="11017"/>
        <v>100</v>
      </c>
      <c r="BQ451" s="147">
        <f t="shared" ref="BQ451" si="11255">IF(OR($H451=0,BP451=0),0,BP451/$H451)</f>
        <v>1</v>
      </c>
      <c r="BR451" s="194">
        <f t="shared" si="11019"/>
        <v>100</v>
      </c>
      <c r="BS451" s="147">
        <f t="shared" ref="BS451" si="11256">IF(OR($H451=0,BR451=0),0,BR451/$H451)</f>
        <v>1</v>
      </c>
      <c r="BT451" s="194">
        <f t="shared" si="11021"/>
        <v>100</v>
      </c>
      <c r="BU451" s="147">
        <f t="shared" si="11022"/>
        <v>1</v>
      </c>
      <c r="BV451" s="194">
        <f t="shared" si="11023"/>
        <v>100</v>
      </c>
      <c r="BW451" s="147">
        <f t="shared" si="11024"/>
        <v>1</v>
      </c>
      <c r="BX451" s="194">
        <f t="shared" si="11025"/>
        <v>100</v>
      </c>
      <c r="BY451" s="147">
        <f t="shared" si="11026"/>
        <v>1</v>
      </c>
      <c r="BZ451" s="194">
        <f t="shared" si="11027"/>
        <v>100</v>
      </c>
      <c r="CA451" s="147">
        <f t="shared" si="11028"/>
        <v>1</v>
      </c>
      <c r="CB451" s="194">
        <f t="shared" si="11029"/>
        <v>100</v>
      </c>
      <c r="CC451" s="147">
        <f t="shared" si="11030"/>
        <v>1</v>
      </c>
      <c r="CD451" s="194">
        <f t="shared" si="11031"/>
        <v>100</v>
      </c>
      <c r="CE451" s="147">
        <f t="shared" si="11032"/>
        <v>1</v>
      </c>
      <c r="CF451" s="194">
        <f t="shared" si="11033"/>
        <v>100</v>
      </c>
      <c r="CG451" s="147">
        <f t="shared" si="11034"/>
        <v>1</v>
      </c>
      <c r="CH451" s="194">
        <f t="shared" si="11035"/>
        <v>100</v>
      </c>
      <c r="CI451" s="147">
        <f t="shared" si="11036"/>
        <v>1</v>
      </c>
      <c r="CJ451" s="194">
        <f t="shared" si="11037"/>
        <v>100</v>
      </c>
      <c r="CK451" s="147">
        <f t="shared" si="11038"/>
        <v>1</v>
      </c>
      <c r="CL451" s="194">
        <f t="shared" si="11039"/>
        <v>100</v>
      </c>
      <c r="CM451" s="147">
        <f t="shared" si="11040"/>
        <v>1</v>
      </c>
    </row>
    <row r="452" spans="1:91" s="112" customFormat="1" ht="14.1" customHeight="1">
      <c r="A452" s="74">
        <f t="shared" si="9828"/>
        <v>590</v>
      </c>
      <c r="B452" s="182" t="s">
        <v>59</v>
      </c>
      <c r="C452" s="183"/>
      <c r="D452" s="124">
        <v>104</v>
      </c>
      <c r="E452" s="124">
        <v>31</v>
      </c>
      <c r="F452" s="184">
        <v>45304</v>
      </c>
      <c r="G452" s="184">
        <v>45334</v>
      </c>
      <c r="H452" s="115"/>
      <c r="I452" s="115"/>
      <c r="J452" s="116"/>
      <c r="K452" s="122"/>
      <c r="L452" s="123">
        <f>D452/$D$440</f>
        <v>0.2613065326633166</v>
      </c>
      <c r="M452" s="119" cm="1">
        <f t="array" ref="M452">SUMPRODUCT($L453:$L459*M453:M459)</f>
        <v>1</v>
      </c>
      <c r="N452" s="119" cm="1">
        <f t="array" ref="N452">SUMPRODUCT($L453:$L459*N453:N459)</f>
        <v>1</v>
      </c>
      <c r="O452" s="120">
        <f t="shared" si="10616"/>
        <v>0</v>
      </c>
      <c r="P452" s="121"/>
      <c r="T452" s="197"/>
      <c r="U452" s="119" cm="1">
        <f t="array" ref="U452">SUMPRODUCT($L453:$L459*U453:U459)</f>
        <v>0</v>
      </c>
      <c r="V452" s="197"/>
      <c r="W452" s="119" cm="1">
        <f t="array" ref="W452">SUMPRODUCT($L453:$L459*W453:W459)</f>
        <v>0</v>
      </c>
      <c r="X452" s="197"/>
      <c r="Y452" s="119" cm="1">
        <f t="array" ref="Y452">SUMPRODUCT($L453:$L459*Y453:Y459)</f>
        <v>0</v>
      </c>
      <c r="Z452" s="197"/>
      <c r="AA452" s="119" cm="1">
        <f t="array" ref="AA452">SUMPRODUCT($L453:$L459*AA453:AA459)</f>
        <v>0</v>
      </c>
      <c r="AB452" s="197"/>
      <c r="AC452" s="119" cm="1">
        <f t="array" ref="AC452">SUMPRODUCT($L453:$L459*AC453:AC459)</f>
        <v>0</v>
      </c>
      <c r="AD452" s="197"/>
      <c r="AE452" s="119" cm="1">
        <f t="array" ref="AE452">SUMPRODUCT($L453:$L459*AE453:AE459)</f>
        <v>0</v>
      </c>
      <c r="AF452" s="197"/>
      <c r="AG452" s="119" cm="1">
        <f t="array" ref="AG452">SUMPRODUCT($L453:$L459*AG453:AG459)</f>
        <v>0</v>
      </c>
      <c r="AH452" s="197"/>
      <c r="AI452" s="119" cm="1">
        <f t="array" ref="AI452">SUMPRODUCT($L453:$L459*AI453:AI459)</f>
        <v>0</v>
      </c>
      <c r="AJ452" s="197"/>
      <c r="AK452" s="119" cm="1">
        <f t="array" ref="AK452">SUMPRODUCT($L453:$L459*AK453:AK459)</f>
        <v>0</v>
      </c>
      <c r="AL452" s="197"/>
      <c r="AM452" s="119" cm="1">
        <f t="array" ref="AM452">SUMPRODUCT($L453:$L459*AM453:AM459)</f>
        <v>0</v>
      </c>
      <c r="AN452" s="197"/>
      <c r="AO452" s="119" cm="1">
        <f t="array" ref="AO452">SUMPRODUCT($L453:$L459*AO453:AO459)</f>
        <v>0</v>
      </c>
      <c r="AP452" s="197"/>
      <c r="AQ452" s="119" cm="1">
        <f t="array" ref="AQ452">SUMPRODUCT($L453:$L459*AQ453:AQ459)</f>
        <v>0</v>
      </c>
      <c r="AR452" s="197"/>
      <c r="AS452" s="119" cm="1">
        <f t="array" ref="AS452">SUMPRODUCT($L453:$L459*AS453:AS459)</f>
        <v>0</v>
      </c>
      <c r="AT452" s="197"/>
      <c r="AU452" s="119" cm="1">
        <f t="array" ref="AU452">SUMPRODUCT($L453:$L459*AU453:AU459)</f>
        <v>9.6153846153846145E-2</v>
      </c>
      <c r="AV452" s="197"/>
      <c r="AW452" s="119" cm="1">
        <f t="array" ref="AW452">SUMPRODUCT($L453:$L459*AW453:AW459)</f>
        <v>0.34615384615384615</v>
      </c>
      <c r="AX452" s="197"/>
      <c r="AY452" s="119" cm="1">
        <f t="array" ref="AY452">SUMPRODUCT($L453:$L459*AY453:AY459)</f>
        <v>0.73076923076923073</v>
      </c>
      <c r="AZ452" s="197"/>
      <c r="BA452" s="119" cm="1">
        <f t="array" ref="BA452">SUMPRODUCT($L453:$L459*BA453:BA459)</f>
        <v>0.94230769230769229</v>
      </c>
      <c r="BB452" s="197"/>
      <c r="BC452" s="119" cm="1">
        <f t="array" ref="BC452">SUMPRODUCT($L453:$L459*BC453:BC459)</f>
        <v>1</v>
      </c>
      <c r="BD452" s="197"/>
      <c r="BE452" s="119" cm="1">
        <f t="array" ref="BE452">SUMPRODUCT($L453:$L459*BE453:BE459)</f>
        <v>1</v>
      </c>
      <c r="BF452" s="197"/>
      <c r="BG452" s="119" cm="1">
        <f t="array" ref="BG452">SUMPRODUCT($L453:$L459*BG453:BG459)</f>
        <v>1</v>
      </c>
      <c r="BH452" s="197"/>
      <c r="BI452" s="119" cm="1">
        <f t="array" ref="BI452">SUMPRODUCT($L453:$L459*BI453:BI459)</f>
        <v>1</v>
      </c>
      <c r="BJ452" s="197"/>
      <c r="BK452" s="119" cm="1">
        <f t="array" ref="BK452">SUMPRODUCT($L453:$L459*BK453:BK459)</f>
        <v>1</v>
      </c>
      <c r="BL452" s="197"/>
      <c r="BM452" s="119" cm="1">
        <f t="array" ref="BM452">SUMPRODUCT($L453:$L459*BM453:BM459)</f>
        <v>1</v>
      </c>
      <c r="BN452" s="197"/>
      <c r="BO452" s="119" cm="1">
        <f t="array" ref="BO452">SUMPRODUCT($L453:$L459*BO453:BO459)</f>
        <v>1</v>
      </c>
      <c r="BP452" s="197"/>
      <c r="BQ452" s="119" cm="1">
        <f t="array" ref="BQ452">SUMPRODUCT($L453:$L459*BQ453:BQ459)</f>
        <v>1</v>
      </c>
      <c r="BR452" s="197"/>
      <c r="BS452" s="119" cm="1">
        <f t="array" ref="BS452">SUMPRODUCT($L453:$L459*BS453:BS459)</f>
        <v>1</v>
      </c>
      <c r="BT452" s="197"/>
      <c r="BU452" s="119" cm="1">
        <f t="array" ref="BU452">SUMPRODUCT($L453:$L459*BU453:BU459)</f>
        <v>1</v>
      </c>
      <c r="BV452" s="197"/>
      <c r="BW452" s="119" cm="1">
        <f t="array" ref="BW452">SUMPRODUCT($L453:$L459*BW453:BW459)</f>
        <v>1</v>
      </c>
      <c r="BX452" s="197"/>
      <c r="BY452" s="119" cm="1">
        <f t="array" ref="BY452">SUMPRODUCT($L453:$L459*BY453:BY459)</f>
        <v>1</v>
      </c>
      <c r="BZ452" s="197"/>
      <c r="CA452" s="119" cm="1">
        <f t="array" ref="CA452">SUMPRODUCT($L453:$L459*CA453:CA459)</f>
        <v>1</v>
      </c>
      <c r="CB452" s="197"/>
      <c r="CC452" s="119" cm="1">
        <f t="array" ref="CC452">SUMPRODUCT($L453:$L459*CC453:CC459)</f>
        <v>1</v>
      </c>
      <c r="CD452" s="197"/>
      <c r="CE452" s="119" cm="1">
        <f t="array" ref="CE452">SUMPRODUCT($L453:$L459*CE453:CE459)</f>
        <v>1</v>
      </c>
      <c r="CF452" s="197"/>
      <c r="CG452" s="119" cm="1">
        <f t="array" ref="CG452">SUMPRODUCT($L453:$L459*CG453:CG459)</f>
        <v>1</v>
      </c>
      <c r="CH452" s="197"/>
      <c r="CI452" s="119" cm="1">
        <f t="array" ref="CI452">SUMPRODUCT($L453:$L459*CI453:CI459)</f>
        <v>1</v>
      </c>
      <c r="CJ452" s="197"/>
      <c r="CK452" s="119" cm="1">
        <f t="array" ref="CK452">SUMPRODUCT($L453:$L459*CK453:CK459)</f>
        <v>1</v>
      </c>
      <c r="CL452" s="197"/>
      <c r="CM452" s="119" cm="1">
        <f t="array" ref="CM452">SUMPRODUCT($L453:$L459*CM453:CM459)</f>
        <v>1</v>
      </c>
    </row>
    <row r="453" spans="1:91" s="142" customFormat="1" ht="14.1" customHeight="1">
      <c r="A453" s="74">
        <f t="shared" si="9828"/>
        <v>591</v>
      </c>
      <c r="B453" s="173" t="s">
        <v>53</v>
      </c>
      <c r="C453" s="174"/>
      <c r="D453" s="140">
        <v>18</v>
      </c>
      <c r="E453" s="140">
        <v>18</v>
      </c>
      <c r="F453" s="175">
        <v>45304</v>
      </c>
      <c r="G453" s="175">
        <v>45321</v>
      </c>
      <c r="H453" s="144">
        <v>100</v>
      </c>
      <c r="I453" s="144">
        <v>100</v>
      </c>
      <c r="J453" s="145" t="s">
        <v>32</v>
      </c>
      <c r="K453" s="141">
        <f t="shared" ref="K453:K459" si="11257">IF(OR(F453="",G453="",H453=""),0,MIN(MAX(IF(F453&gt;$O$1,0,(((G453-F453)-(G453-$O$1))*(10/E453)/10)),0),1)*H453)</f>
        <v>100</v>
      </c>
      <c r="L453" s="55">
        <f t="shared" ref="L453:L459" si="11258">D453/$D$452</f>
        <v>0.17307692307692307</v>
      </c>
      <c r="M453" s="147">
        <f t="shared" ref="M453:M459" si="11259">IF(OR(H453=0,K453=0),0,K453/H453)</f>
        <v>1</v>
      </c>
      <c r="N453" s="148">
        <f t="shared" ref="N453:N459" si="11260">IF(OR(H453=0,I453=0),0,I453/H453)</f>
        <v>1</v>
      </c>
      <c r="O453" s="149">
        <f t="shared" si="10616"/>
        <v>0</v>
      </c>
      <c r="P453" s="150"/>
      <c r="T453" s="194">
        <f t="shared" ref="T453:T459" si="11261">IF(OR($F453="",$G453="",$H453=""),0,MIN(MAX(IF($F453&gt;U$1,0,((($G453-$F453)-($G453-U$1))*(10/$E453)/10)),0),1)*$H453)</f>
        <v>0</v>
      </c>
      <c r="U453" s="147">
        <f t="shared" ref="U453:W459" si="11262">IF(OR($H453=0,T453=0),0,T453/$H453)</f>
        <v>0</v>
      </c>
      <c r="V453" s="194">
        <f t="shared" ref="V453:V459" si="11263">IF(OR($F453="",$G453="",$H453=""),0,MIN(MAX(IF($F453&gt;W$1,0,((($G453-$F453)-($G453-W$1))*(10/$E453)/10)),0),1)*$H453)</f>
        <v>0</v>
      </c>
      <c r="W453" s="147">
        <f t="shared" si="11262"/>
        <v>0</v>
      </c>
      <c r="X453" s="194">
        <f t="shared" ref="X453:X459" si="11264">IF(OR($F453="",$G453="",$H453=""),0,MIN(MAX(IF($F453&gt;Y$1,0,((($G453-$F453)-($G453-Y$1))*(10/$E453)/10)),0),1)*$H453)</f>
        <v>0</v>
      </c>
      <c r="Y453" s="147">
        <f t="shared" ref="Y453" si="11265">IF(OR($H453=0,X453=0),0,X453/$H453)</f>
        <v>0</v>
      </c>
      <c r="Z453" s="194">
        <f t="shared" ref="Z453:Z459" si="11266">IF(OR($F453="",$G453="",$H453=""),0,MIN(MAX(IF($F453&gt;AA$1,0,((($G453-$F453)-($G453-AA$1))*(10/$E453)/10)),0),1)*$H453)</f>
        <v>0</v>
      </c>
      <c r="AA453" s="147">
        <f t="shared" ref="AA453" si="11267">IF(OR($H453=0,Z453=0),0,Z453/$H453)</f>
        <v>0</v>
      </c>
      <c r="AB453" s="194">
        <f t="shared" ref="AB453:AB459" si="11268">IF(OR($F453="",$G453="",$H453=""),0,MIN(MAX(IF($F453&gt;AC$1,0,((($G453-$F453)-($G453-AC$1))*(10/$E453)/10)),0),1)*$H453)</f>
        <v>0</v>
      </c>
      <c r="AC453" s="147">
        <f t="shared" ref="AC453" si="11269">IF(OR($H453=0,AB453=0),0,AB453/$H453)</f>
        <v>0</v>
      </c>
      <c r="AD453" s="194">
        <f t="shared" ref="AD453:AD459" si="11270">IF(OR($F453="",$G453="",$H453=""),0,MIN(MAX(IF($F453&gt;AE$1,0,((($G453-$F453)-($G453-AE$1))*(10/$E453)/10)),0),1)*$H453)</f>
        <v>0</v>
      </c>
      <c r="AE453" s="147">
        <f t="shared" ref="AE453" si="11271">IF(OR($H453=0,AD453=0),0,AD453/$H453)</f>
        <v>0</v>
      </c>
      <c r="AF453" s="194">
        <f t="shared" ref="AF453:AF459" si="11272">IF(OR($F453="",$G453="",$H453=""),0,MIN(MAX(IF($F453&gt;AG$1,0,((($G453-$F453)-($G453-AG$1))*(10/$E453)/10)),0),1)*$H453)</f>
        <v>0</v>
      </c>
      <c r="AG453" s="147">
        <f t="shared" ref="AG453" si="11273">IF(OR($H453=0,AF453=0),0,AF453/$H453)</f>
        <v>0</v>
      </c>
      <c r="AH453" s="194">
        <f t="shared" ref="AH453:AH459" si="11274">IF(OR($F453="",$G453="",$H453=""),0,MIN(MAX(IF($F453&gt;AI$1,0,((($G453-$F453)-($G453-AI$1))*(10/$E453)/10)),0),1)*$H453)</f>
        <v>0</v>
      </c>
      <c r="AI453" s="147">
        <f t="shared" ref="AI453" si="11275">IF(OR($H453=0,AH453=0),0,AH453/$H453)</f>
        <v>0</v>
      </c>
      <c r="AJ453" s="194">
        <f t="shared" ref="AJ453:AJ459" si="11276">IF(OR($F453="",$G453="",$H453=""),0,MIN(MAX(IF($F453&gt;AK$1,0,((($G453-$F453)-($G453-AK$1))*(10/$E453)/10)),0),1)*$H453)</f>
        <v>0</v>
      </c>
      <c r="AK453" s="147">
        <f t="shared" ref="AK453" si="11277">IF(OR($H453=0,AJ453=0),0,AJ453/$H453)</f>
        <v>0</v>
      </c>
      <c r="AL453" s="194">
        <f t="shared" ref="AL453:AL459" si="11278">IF(OR($F453="",$G453="",$H453=""),0,MIN(MAX(IF($F453&gt;AM$1,0,((($G453-$F453)-($G453-AM$1))*(10/$E453)/10)),0),1)*$H453)</f>
        <v>0</v>
      </c>
      <c r="AM453" s="147">
        <f t="shared" ref="AM453" si="11279">IF(OR($H453=0,AL453=0),0,AL453/$H453)</f>
        <v>0</v>
      </c>
      <c r="AN453" s="194">
        <f t="shared" ref="AN453:AN459" si="11280">IF(OR($F453="",$G453="",$H453=""),0,MIN(MAX(IF($F453&gt;AO$1,0,((($G453-$F453)-($G453-AO$1))*(10/$E453)/10)),0),1)*$H453)</f>
        <v>0</v>
      </c>
      <c r="AO453" s="147">
        <f t="shared" ref="AO453" si="11281">IF(OR($H453=0,AN453=0),0,AN453/$H453)</f>
        <v>0</v>
      </c>
      <c r="AP453" s="194">
        <f t="shared" ref="AP453:AP459" si="11282">IF(OR($F453="",$G453="",$H453=""),0,MIN(MAX(IF($F453&gt;AQ$1,0,((($G453-$F453)-($G453-AQ$1))*(10/$E453)/10)),0),1)*$H453)</f>
        <v>0</v>
      </c>
      <c r="AQ453" s="147">
        <f t="shared" ref="AQ453" si="11283">IF(OR($H453=0,AP453=0),0,AP453/$H453)</f>
        <v>0</v>
      </c>
      <c r="AR453" s="194">
        <f t="shared" ref="AR453:AR459" si="11284">IF(OR($F453="",$G453="",$H453=""),0,MIN(MAX(IF($F453&gt;AS$1,0,((($G453-$F453)-($G453-AS$1))*(10/$E453)/10)),0),1)*$H453)</f>
        <v>0</v>
      </c>
      <c r="AS453" s="147">
        <f t="shared" ref="AS453" si="11285">IF(OR($H453=0,AR453=0),0,AR453/$H453)</f>
        <v>0</v>
      </c>
      <c r="AT453" s="194">
        <f t="shared" ref="AT453:AT459" si="11286">IF(OR($F453="",$G453="",$H453=""),0,MIN(MAX(IF($F453&gt;AU$1,0,((($G453-$F453)-($G453-AU$1))*(10/$E453)/10)),0),1)*$H453)</f>
        <v>33.333333333333336</v>
      </c>
      <c r="AU453" s="147">
        <f t="shared" ref="AU453" si="11287">IF(OR($H453=0,AT453=0),0,AT453/$H453)</f>
        <v>0.33333333333333337</v>
      </c>
      <c r="AV453" s="194">
        <f t="shared" ref="AV453:AV459" si="11288">IF(OR($F453="",$G453="",$H453=""),0,MIN(MAX(IF($F453&gt;AW$1,0,((($G453-$F453)-($G453-AW$1))*(10/$E453)/10)),0),1)*$H453)</f>
        <v>72.222222222222214</v>
      </c>
      <c r="AW453" s="147">
        <f t="shared" ref="AW453" si="11289">IF(OR($H453=0,AV453=0),0,AV453/$H453)</f>
        <v>0.7222222222222221</v>
      </c>
      <c r="AX453" s="194">
        <f t="shared" ref="AX453:AX459" si="11290">IF(OR($F453="",$G453="",$H453=""),0,MIN(MAX(IF($F453&gt;AY$1,0,((($G453-$F453)-($G453-AY$1))*(10/$E453)/10)),0),1)*$H453)</f>
        <v>100</v>
      </c>
      <c r="AY453" s="147">
        <f t="shared" ref="AY453" si="11291">IF(OR($H453=0,AX453=0),0,AX453/$H453)</f>
        <v>1</v>
      </c>
      <c r="AZ453" s="194">
        <f t="shared" ref="AZ453:AZ459" si="11292">IF(OR($F453="",$G453="",$H453=""),0,MIN(MAX(IF($F453&gt;BA$1,0,((($G453-$F453)-($G453-BA$1))*(10/$E453)/10)),0),1)*$H453)</f>
        <v>100</v>
      </c>
      <c r="BA453" s="147">
        <f t="shared" ref="BA453" si="11293">IF(OR($H453=0,AZ453=0),0,AZ453/$H453)</f>
        <v>1</v>
      </c>
      <c r="BB453" s="194">
        <f t="shared" ref="BB453:BB459" si="11294">IF(OR($F453="",$G453="",$H453=""),0,MIN(MAX(IF($F453&gt;BC$1,0,((($G453-$F453)-($G453-BC$1))*(10/$E453)/10)),0),1)*$H453)</f>
        <v>100</v>
      </c>
      <c r="BC453" s="147">
        <f t="shared" ref="BC453" si="11295">IF(OR($H453=0,BB453=0),0,BB453/$H453)</f>
        <v>1</v>
      </c>
      <c r="BD453" s="194">
        <f t="shared" ref="BD453:BD459" si="11296">IF(OR($F453="",$G453="",$H453=""),0,MIN(MAX(IF($F453&gt;BE$1,0,((($G453-$F453)-($G453-BE$1))*(10/$E453)/10)),0),1)*$H453)</f>
        <v>100</v>
      </c>
      <c r="BE453" s="147">
        <f t="shared" ref="BE453" si="11297">IF(OR($H453=0,BD453=0),0,BD453/$H453)</f>
        <v>1</v>
      </c>
      <c r="BF453" s="194">
        <f t="shared" ref="BF453:BF459" si="11298">IF(OR($F453="",$G453="",$H453=""),0,MIN(MAX(IF($F453&gt;BG$1,0,((($G453-$F453)-($G453-BG$1))*(10/$E453)/10)),0),1)*$H453)</f>
        <v>100</v>
      </c>
      <c r="BG453" s="147">
        <f t="shared" ref="BG453" si="11299">IF(OR($H453=0,BF453=0),0,BF453/$H453)</f>
        <v>1</v>
      </c>
      <c r="BH453" s="194">
        <f t="shared" ref="BH453:BH459" si="11300">IF(OR($F453="",$G453="",$H453=""),0,MIN(MAX(IF($F453&gt;BI$1,0,((($G453-$F453)-($G453-BI$1))*(10/$E453)/10)),0),1)*$H453)</f>
        <v>100</v>
      </c>
      <c r="BI453" s="147">
        <f t="shared" ref="BI453" si="11301">IF(OR($H453=0,BH453=0),0,BH453/$H453)</f>
        <v>1</v>
      </c>
      <c r="BJ453" s="194">
        <f t="shared" ref="BJ453:BJ459" si="11302">IF(OR($F453="",$G453="",$H453=""),0,MIN(MAX(IF($F453&gt;BK$1,0,((($G453-$F453)-($G453-BK$1))*(10/$E453)/10)),0),1)*$H453)</f>
        <v>100</v>
      </c>
      <c r="BK453" s="147">
        <f t="shared" ref="BK453" si="11303">IF(OR($H453=0,BJ453=0),0,BJ453/$H453)</f>
        <v>1</v>
      </c>
      <c r="BL453" s="194">
        <f t="shared" ref="BL453:BL459" si="11304">IF(OR($F453="",$G453="",$H453=""),0,MIN(MAX(IF($F453&gt;BM$1,0,((($G453-$F453)-($G453-BM$1))*(10/$E453)/10)),0),1)*$H453)</f>
        <v>100</v>
      </c>
      <c r="BM453" s="147">
        <f t="shared" ref="BM453" si="11305">IF(OR($H453=0,BL453=0),0,BL453/$H453)</f>
        <v>1</v>
      </c>
      <c r="BN453" s="194">
        <f t="shared" ref="BN453:BN459" si="11306">IF(OR($F453="",$G453="",$H453=""),0,MIN(MAX(IF($F453&gt;BO$1,0,((($G453-$F453)-($G453-BO$1))*(10/$E453)/10)),0),1)*$H453)</f>
        <v>100</v>
      </c>
      <c r="BO453" s="147">
        <f t="shared" ref="BO453" si="11307">IF(OR($H453=0,BN453=0),0,BN453/$H453)</f>
        <v>1</v>
      </c>
      <c r="BP453" s="194">
        <f t="shared" ref="BP453:BP459" si="11308">IF(OR($F453="",$G453="",$H453=""),0,MIN(MAX(IF($F453&gt;BQ$1,0,((($G453-$F453)-($G453-BQ$1))*(10/$E453)/10)),0),1)*$H453)</f>
        <v>100</v>
      </c>
      <c r="BQ453" s="147">
        <f t="shared" ref="BQ453" si="11309">IF(OR($H453=0,BP453=0),0,BP453/$H453)</f>
        <v>1</v>
      </c>
      <c r="BR453" s="194">
        <f t="shared" ref="BR453:BR459" si="11310">IF(OR($F453="",$G453="",$H453=""),0,MIN(MAX(IF($F453&gt;BS$1,0,((($G453-$F453)-($G453-BS$1))*(10/$E453)/10)),0),1)*$H453)</f>
        <v>100</v>
      </c>
      <c r="BS453" s="147">
        <f t="shared" ref="BS453" si="11311">IF(OR($H453=0,BR453=0),0,BR453/$H453)</f>
        <v>1</v>
      </c>
      <c r="BT453" s="194">
        <f t="shared" ref="BT453:BT459" si="11312">IF(OR($F453="",$G453="",$H453=""),0,MIN(MAX(IF($F453&gt;BU$1,0,((($G453-$F453)-($G453-BU$1))*(10/$E453)/10)),0),1)*$H453)</f>
        <v>100</v>
      </c>
      <c r="BU453" s="147">
        <f t="shared" ref="BU453:BU459" si="11313">IF(OR($H453=0,BT453=0),0,BT453/$H453)</f>
        <v>1</v>
      </c>
      <c r="BV453" s="194">
        <f t="shared" ref="BV453:BV459" si="11314">IF(OR($F453="",$G453="",$H453=""),0,MIN(MAX(IF($F453&gt;BW$1,0,((($G453-$F453)-($G453-BW$1))*(10/$E453)/10)),0),1)*$H453)</f>
        <v>100</v>
      </c>
      <c r="BW453" s="147">
        <f t="shared" ref="BW453:BW459" si="11315">IF(OR($H453=0,BV453=0),0,BV453/$H453)</f>
        <v>1</v>
      </c>
      <c r="BX453" s="194">
        <f t="shared" ref="BX453:BX459" si="11316">IF(OR($F453="",$G453="",$H453=""),0,MIN(MAX(IF($F453&gt;BY$1,0,((($G453-$F453)-($G453-BY$1))*(10/$E453)/10)),0),1)*$H453)</f>
        <v>100</v>
      </c>
      <c r="BY453" s="147">
        <f t="shared" ref="BY453:BY459" si="11317">IF(OR($H453=0,BX453=0),0,BX453/$H453)</f>
        <v>1</v>
      </c>
      <c r="BZ453" s="194">
        <f t="shared" ref="BZ453:BZ459" si="11318">IF(OR($F453="",$G453="",$H453=""),0,MIN(MAX(IF($F453&gt;CA$1,0,((($G453-$F453)-($G453-CA$1))*(10/$E453)/10)),0),1)*$H453)</f>
        <v>100</v>
      </c>
      <c r="CA453" s="147">
        <f t="shared" ref="CA453:CA459" si="11319">IF(OR($H453=0,BZ453=0),0,BZ453/$H453)</f>
        <v>1</v>
      </c>
      <c r="CB453" s="194">
        <f t="shared" ref="CB453:CB459" si="11320">IF(OR($F453="",$G453="",$H453=""),0,MIN(MAX(IF($F453&gt;CC$1,0,((($G453-$F453)-($G453-CC$1))*(10/$E453)/10)),0),1)*$H453)</f>
        <v>100</v>
      </c>
      <c r="CC453" s="147">
        <f t="shared" ref="CC453:CC459" si="11321">IF(OR($H453=0,CB453=0),0,CB453/$H453)</f>
        <v>1</v>
      </c>
      <c r="CD453" s="194">
        <f t="shared" ref="CD453:CD459" si="11322">IF(OR($F453="",$G453="",$H453=""),0,MIN(MAX(IF($F453&gt;CE$1,0,((($G453-$F453)-($G453-CE$1))*(10/$E453)/10)),0),1)*$H453)</f>
        <v>100</v>
      </c>
      <c r="CE453" s="147">
        <f t="shared" ref="CE453:CE459" si="11323">IF(OR($H453=0,CD453=0),0,CD453/$H453)</f>
        <v>1</v>
      </c>
      <c r="CF453" s="194">
        <f t="shared" ref="CF453:CF459" si="11324">IF(OR($F453="",$G453="",$H453=""),0,MIN(MAX(IF($F453&gt;CG$1,0,((($G453-$F453)-($G453-CG$1))*(10/$E453)/10)),0),1)*$H453)</f>
        <v>100</v>
      </c>
      <c r="CG453" s="147">
        <f t="shared" ref="CG453:CG459" si="11325">IF(OR($H453=0,CF453=0),0,CF453/$H453)</f>
        <v>1</v>
      </c>
      <c r="CH453" s="194">
        <f t="shared" ref="CH453:CH459" si="11326">IF(OR($F453="",$G453="",$H453=""),0,MIN(MAX(IF($F453&gt;CI$1,0,((($G453-$F453)-($G453-CI$1))*(10/$E453)/10)),0),1)*$H453)</f>
        <v>100</v>
      </c>
      <c r="CI453" s="147">
        <f t="shared" ref="CI453:CI459" si="11327">IF(OR($H453=0,CH453=0),0,CH453/$H453)</f>
        <v>1</v>
      </c>
      <c r="CJ453" s="194">
        <f t="shared" ref="CJ453:CJ459" si="11328">IF(OR($F453="",$G453="",$H453=""),0,MIN(MAX(IF($F453&gt;CK$1,0,((($G453-$F453)-($G453-CK$1))*(10/$E453)/10)),0),1)*$H453)</f>
        <v>100</v>
      </c>
      <c r="CK453" s="147">
        <f t="shared" ref="CK453:CK459" si="11329">IF(OR($H453=0,CJ453=0),0,CJ453/$H453)</f>
        <v>1</v>
      </c>
      <c r="CL453" s="194">
        <f t="shared" ref="CL453:CL459" si="11330">IF(OR($F453="",$G453="",$H453=""),0,MIN(MAX(IF($F453&gt;CM$1,0,((($G453-$F453)-($G453-CM$1))*(10/$E453)/10)),0),1)*$H453)</f>
        <v>100</v>
      </c>
      <c r="CM453" s="147">
        <f t="shared" ref="CM453:CM459" si="11331">IF(OR($H453=0,CL453=0),0,CL453/$H453)</f>
        <v>1</v>
      </c>
    </row>
    <row r="454" spans="1:91" s="142" customFormat="1" ht="14.1" customHeight="1">
      <c r="A454" s="74">
        <f t="shared" si="9828"/>
        <v>592</v>
      </c>
      <c r="B454" s="173" t="s">
        <v>54</v>
      </c>
      <c r="C454" s="174"/>
      <c r="D454" s="140">
        <v>17</v>
      </c>
      <c r="E454" s="140">
        <v>17</v>
      </c>
      <c r="F454" s="175">
        <v>45307</v>
      </c>
      <c r="G454" s="175">
        <v>45323</v>
      </c>
      <c r="H454" s="144">
        <v>100</v>
      </c>
      <c r="I454" s="144">
        <v>100</v>
      </c>
      <c r="J454" s="145" t="s">
        <v>32</v>
      </c>
      <c r="K454" s="141">
        <f t="shared" si="11257"/>
        <v>100</v>
      </c>
      <c r="L454" s="55">
        <f t="shared" si="11258"/>
        <v>0.16346153846153846</v>
      </c>
      <c r="M454" s="147">
        <f t="shared" si="11259"/>
        <v>1</v>
      </c>
      <c r="N454" s="148">
        <f t="shared" si="11260"/>
        <v>1</v>
      </c>
      <c r="O454" s="149">
        <f t="shared" si="10616"/>
        <v>0</v>
      </c>
      <c r="P454" s="150"/>
      <c r="T454" s="194">
        <f t="shared" si="11261"/>
        <v>0</v>
      </c>
      <c r="U454" s="147">
        <f t="shared" si="11262"/>
        <v>0</v>
      </c>
      <c r="V454" s="194">
        <f t="shared" si="11263"/>
        <v>0</v>
      </c>
      <c r="W454" s="147">
        <f t="shared" si="11262"/>
        <v>0</v>
      </c>
      <c r="X454" s="194">
        <f t="shared" si="11264"/>
        <v>0</v>
      </c>
      <c r="Y454" s="147">
        <f t="shared" ref="Y454" si="11332">IF(OR($H454=0,X454=0),0,X454/$H454)</f>
        <v>0</v>
      </c>
      <c r="Z454" s="194">
        <f t="shared" si="11266"/>
        <v>0</v>
      </c>
      <c r="AA454" s="147">
        <f t="shared" ref="AA454" si="11333">IF(OR($H454=0,Z454=0),0,Z454/$H454)</f>
        <v>0</v>
      </c>
      <c r="AB454" s="194">
        <f t="shared" si="11268"/>
        <v>0</v>
      </c>
      <c r="AC454" s="147">
        <f t="shared" ref="AC454" si="11334">IF(OR($H454=0,AB454=0),0,AB454/$H454)</f>
        <v>0</v>
      </c>
      <c r="AD454" s="194">
        <f t="shared" si="11270"/>
        <v>0</v>
      </c>
      <c r="AE454" s="147">
        <f t="shared" ref="AE454" si="11335">IF(OR($H454=0,AD454=0),0,AD454/$H454)</f>
        <v>0</v>
      </c>
      <c r="AF454" s="194">
        <f t="shared" si="11272"/>
        <v>0</v>
      </c>
      <c r="AG454" s="147">
        <f t="shared" ref="AG454" si="11336">IF(OR($H454=0,AF454=0),0,AF454/$H454)</f>
        <v>0</v>
      </c>
      <c r="AH454" s="194">
        <f t="shared" si="11274"/>
        <v>0</v>
      </c>
      <c r="AI454" s="147">
        <f t="shared" ref="AI454" si="11337">IF(OR($H454=0,AH454=0),0,AH454/$H454)</f>
        <v>0</v>
      </c>
      <c r="AJ454" s="194">
        <f t="shared" si="11276"/>
        <v>0</v>
      </c>
      <c r="AK454" s="147">
        <f t="shared" ref="AK454" si="11338">IF(OR($H454=0,AJ454=0),0,AJ454/$H454)</f>
        <v>0</v>
      </c>
      <c r="AL454" s="194">
        <f t="shared" si="11278"/>
        <v>0</v>
      </c>
      <c r="AM454" s="147">
        <f t="shared" ref="AM454" si="11339">IF(OR($H454=0,AL454=0),0,AL454/$H454)</f>
        <v>0</v>
      </c>
      <c r="AN454" s="194">
        <f t="shared" si="11280"/>
        <v>0</v>
      </c>
      <c r="AO454" s="147">
        <f t="shared" ref="AO454" si="11340">IF(OR($H454=0,AN454=0),0,AN454/$H454)</f>
        <v>0</v>
      </c>
      <c r="AP454" s="194">
        <f t="shared" si="11282"/>
        <v>0</v>
      </c>
      <c r="AQ454" s="147">
        <f t="shared" ref="AQ454" si="11341">IF(OR($H454=0,AP454=0),0,AP454/$H454)</f>
        <v>0</v>
      </c>
      <c r="AR454" s="194">
        <f t="shared" si="11284"/>
        <v>0</v>
      </c>
      <c r="AS454" s="147">
        <f t="shared" ref="AS454" si="11342">IF(OR($H454=0,AR454=0),0,AR454/$H454)</f>
        <v>0</v>
      </c>
      <c r="AT454" s="194">
        <f t="shared" si="11286"/>
        <v>17.647058823529409</v>
      </c>
      <c r="AU454" s="147">
        <f t="shared" ref="AU454" si="11343">IF(OR($H454=0,AT454=0),0,AT454/$H454)</f>
        <v>0.1764705882352941</v>
      </c>
      <c r="AV454" s="194">
        <f t="shared" si="11288"/>
        <v>58.82352941176471</v>
      </c>
      <c r="AW454" s="147">
        <f t="shared" ref="AW454" si="11344">IF(OR($H454=0,AV454=0),0,AV454/$H454)</f>
        <v>0.58823529411764708</v>
      </c>
      <c r="AX454" s="194">
        <f t="shared" si="11290"/>
        <v>100</v>
      </c>
      <c r="AY454" s="147">
        <f t="shared" ref="AY454" si="11345">IF(OR($H454=0,AX454=0),0,AX454/$H454)</f>
        <v>1</v>
      </c>
      <c r="AZ454" s="194">
        <f t="shared" si="11292"/>
        <v>100</v>
      </c>
      <c r="BA454" s="147">
        <f t="shared" ref="BA454" si="11346">IF(OR($H454=0,AZ454=0),0,AZ454/$H454)</f>
        <v>1</v>
      </c>
      <c r="BB454" s="194">
        <f t="shared" si="11294"/>
        <v>100</v>
      </c>
      <c r="BC454" s="147">
        <f t="shared" ref="BC454" si="11347">IF(OR($H454=0,BB454=0),0,BB454/$H454)</f>
        <v>1</v>
      </c>
      <c r="BD454" s="194">
        <f t="shared" si="11296"/>
        <v>100</v>
      </c>
      <c r="BE454" s="147">
        <f t="shared" ref="BE454" si="11348">IF(OR($H454=0,BD454=0),0,BD454/$H454)</f>
        <v>1</v>
      </c>
      <c r="BF454" s="194">
        <f t="shared" si="11298"/>
        <v>100</v>
      </c>
      <c r="BG454" s="147">
        <f t="shared" ref="BG454" si="11349">IF(OR($H454=0,BF454=0),0,BF454/$H454)</f>
        <v>1</v>
      </c>
      <c r="BH454" s="194">
        <f t="shared" si="11300"/>
        <v>100</v>
      </c>
      <c r="BI454" s="147">
        <f t="shared" ref="BI454" si="11350">IF(OR($H454=0,BH454=0),0,BH454/$H454)</f>
        <v>1</v>
      </c>
      <c r="BJ454" s="194">
        <f t="shared" si="11302"/>
        <v>100</v>
      </c>
      <c r="BK454" s="147">
        <f t="shared" ref="BK454" si="11351">IF(OR($H454=0,BJ454=0),0,BJ454/$H454)</f>
        <v>1</v>
      </c>
      <c r="BL454" s="194">
        <f t="shared" si="11304"/>
        <v>100</v>
      </c>
      <c r="BM454" s="147">
        <f t="shared" ref="BM454" si="11352">IF(OR($H454=0,BL454=0),0,BL454/$H454)</f>
        <v>1</v>
      </c>
      <c r="BN454" s="194">
        <f t="shared" si="11306"/>
        <v>100</v>
      </c>
      <c r="BO454" s="147">
        <f t="shared" ref="BO454" si="11353">IF(OR($H454=0,BN454=0),0,BN454/$H454)</f>
        <v>1</v>
      </c>
      <c r="BP454" s="194">
        <f t="shared" si="11308"/>
        <v>100</v>
      </c>
      <c r="BQ454" s="147">
        <f t="shared" ref="BQ454" si="11354">IF(OR($H454=0,BP454=0),0,BP454/$H454)</f>
        <v>1</v>
      </c>
      <c r="BR454" s="194">
        <f t="shared" si="11310"/>
        <v>100</v>
      </c>
      <c r="BS454" s="147">
        <f t="shared" ref="BS454" si="11355">IF(OR($H454=0,BR454=0),0,BR454/$H454)</f>
        <v>1</v>
      </c>
      <c r="BT454" s="194">
        <f t="shared" si="11312"/>
        <v>100</v>
      </c>
      <c r="BU454" s="147">
        <f t="shared" si="11313"/>
        <v>1</v>
      </c>
      <c r="BV454" s="194">
        <f t="shared" si="11314"/>
        <v>100</v>
      </c>
      <c r="BW454" s="147">
        <f t="shared" si="11315"/>
        <v>1</v>
      </c>
      <c r="BX454" s="194">
        <f t="shared" si="11316"/>
        <v>100</v>
      </c>
      <c r="BY454" s="147">
        <f t="shared" si="11317"/>
        <v>1</v>
      </c>
      <c r="BZ454" s="194">
        <f t="shared" si="11318"/>
        <v>100</v>
      </c>
      <c r="CA454" s="147">
        <f t="shared" si="11319"/>
        <v>1</v>
      </c>
      <c r="CB454" s="194">
        <f t="shared" si="11320"/>
        <v>100</v>
      </c>
      <c r="CC454" s="147">
        <f t="shared" si="11321"/>
        <v>1</v>
      </c>
      <c r="CD454" s="194">
        <f t="shared" si="11322"/>
        <v>100</v>
      </c>
      <c r="CE454" s="147">
        <f t="shared" si="11323"/>
        <v>1</v>
      </c>
      <c r="CF454" s="194">
        <f t="shared" si="11324"/>
        <v>100</v>
      </c>
      <c r="CG454" s="147">
        <f t="shared" si="11325"/>
        <v>1</v>
      </c>
      <c r="CH454" s="194">
        <f t="shared" si="11326"/>
        <v>100</v>
      </c>
      <c r="CI454" s="147">
        <f t="shared" si="11327"/>
        <v>1</v>
      </c>
      <c r="CJ454" s="194">
        <f t="shared" si="11328"/>
        <v>100</v>
      </c>
      <c r="CK454" s="147">
        <f t="shared" si="11329"/>
        <v>1</v>
      </c>
      <c r="CL454" s="194">
        <f t="shared" si="11330"/>
        <v>100</v>
      </c>
      <c r="CM454" s="147">
        <f t="shared" si="11331"/>
        <v>1</v>
      </c>
    </row>
    <row r="455" spans="1:91" s="142" customFormat="1" ht="14.1" customHeight="1">
      <c r="A455" s="74">
        <f t="shared" si="9828"/>
        <v>593</v>
      </c>
      <c r="B455" s="173" t="s">
        <v>60</v>
      </c>
      <c r="C455" s="174"/>
      <c r="D455" s="140">
        <v>17</v>
      </c>
      <c r="E455" s="140">
        <v>17</v>
      </c>
      <c r="F455" s="175">
        <v>45309</v>
      </c>
      <c r="G455" s="175">
        <v>45325</v>
      </c>
      <c r="H455" s="144">
        <v>100</v>
      </c>
      <c r="I455" s="144">
        <v>100</v>
      </c>
      <c r="J455" s="145" t="s">
        <v>32</v>
      </c>
      <c r="K455" s="141">
        <f t="shared" si="11257"/>
        <v>100</v>
      </c>
      <c r="L455" s="55">
        <f t="shared" si="11258"/>
        <v>0.16346153846153846</v>
      </c>
      <c r="M455" s="147">
        <f t="shared" si="11259"/>
        <v>1</v>
      </c>
      <c r="N455" s="148">
        <f t="shared" si="11260"/>
        <v>1</v>
      </c>
      <c r="O455" s="149">
        <f t="shared" si="10616"/>
        <v>0</v>
      </c>
      <c r="P455" s="150"/>
      <c r="T455" s="194">
        <f t="shared" si="11261"/>
        <v>0</v>
      </c>
      <c r="U455" s="147">
        <f t="shared" si="11262"/>
        <v>0</v>
      </c>
      <c r="V455" s="194">
        <f t="shared" si="11263"/>
        <v>0</v>
      </c>
      <c r="W455" s="147">
        <f t="shared" si="11262"/>
        <v>0</v>
      </c>
      <c r="X455" s="194">
        <f t="shared" si="11264"/>
        <v>0</v>
      </c>
      <c r="Y455" s="147">
        <f t="shared" ref="Y455" si="11356">IF(OR($H455=0,X455=0),0,X455/$H455)</f>
        <v>0</v>
      </c>
      <c r="Z455" s="194">
        <f t="shared" si="11266"/>
        <v>0</v>
      </c>
      <c r="AA455" s="147">
        <f t="shared" ref="AA455" si="11357">IF(OR($H455=0,Z455=0),0,Z455/$H455)</f>
        <v>0</v>
      </c>
      <c r="AB455" s="194">
        <f t="shared" si="11268"/>
        <v>0</v>
      </c>
      <c r="AC455" s="147">
        <f t="shared" ref="AC455" si="11358">IF(OR($H455=0,AB455=0),0,AB455/$H455)</f>
        <v>0</v>
      </c>
      <c r="AD455" s="194">
        <f t="shared" si="11270"/>
        <v>0</v>
      </c>
      <c r="AE455" s="147">
        <f t="shared" ref="AE455" si="11359">IF(OR($H455=0,AD455=0),0,AD455/$H455)</f>
        <v>0</v>
      </c>
      <c r="AF455" s="194">
        <f t="shared" si="11272"/>
        <v>0</v>
      </c>
      <c r="AG455" s="147">
        <f t="shared" ref="AG455" si="11360">IF(OR($H455=0,AF455=0),0,AF455/$H455)</f>
        <v>0</v>
      </c>
      <c r="AH455" s="194">
        <f t="shared" si="11274"/>
        <v>0</v>
      </c>
      <c r="AI455" s="147">
        <f t="shared" ref="AI455" si="11361">IF(OR($H455=0,AH455=0),0,AH455/$H455)</f>
        <v>0</v>
      </c>
      <c r="AJ455" s="194">
        <f t="shared" si="11276"/>
        <v>0</v>
      </c>
      <c r="AK455" s="147">
        <f t="shared" ref="AK455" si="11362">IF(OR($H455=0,AJ455=0),0,AJ455/$H455)</f>
        <v>0</v>
      </c>
      <c r="AL455" s="194">
        <f t="shared" si="11278"/>
        <v>0</v>
      </c>
      <c r="AM455" s="147">
        <f t="shared" ref="AM455" si="11363">IF(OR($H455=0,AL455=0),0,AL455/$H455)</f>
        <v>0</v>
      </c>
      <c r="AN455" s="194">
        <f t="shared" si="11280"/>
        <v>0</v>
      </c>
      <c r="AO455" s="147">
        <f t="shared" ref="AO455" si="11364">IF(OR($H455=0,AN455=0),0,AN455/$H455)</f>
        <v>0</v>
      </c>
      <c r="AP455" s="194">
        <f t="shared" si="11282"/>
        <v>0</v>
      </c>
      <c r="AQ455" s="147">
        <f t="shared" ref="AQ455" si="11365">IF(OR($H455=0,AP455=0),0,AP455/$H455)</f>
        <v>0</v>
      </c>
      <c r="AR455" s="194">
        <f t="shared" si="11284"/>
        <v>0</v>
      </c>
      <c r="AS455" s="147">
        <f t="shared" ref="AS455" si="11366">IF(OR($H455=0,AR455=0),0,AR455/$H455)</f>
        <v>0</v>
      </c>
      <c r="AT455" s="194">
        <f t="shared" si="11286"/>
        <v>5.8823529411764701</v>
      </c>
      <c r="AU455" s="147">
        <f t="shared" ref="AU455" si="11367">IF(OR($H455=0,AT455=0),0,AT455/$H455)</f>
        <v>5.8823529411764698E-2</v>
      </c>
      <c r="AV455" s="194">
        <f t="shared" si="11288"/>
        <v>47.058823529411761</v>
      </c>
      <c r="AW455" s="147">
        <f t="shared" ref="AW455" si="11368">IF(OR($H455=0,AV455=0),0,AV455/$H455)</f>
        <v>0.47058823529411759</v>
      </c>
      <c r="AX455" s="194">
        <f t="shared" si="11290"/>
        <v>88.235294117647072</v>
      </c>
      <c r="AY455" s="147">
        <f t="shared" ref="AY455" si="11369">IF(OR($H455=0,AX455=0),0,AX455/$H455)</f>
        <v>0.88235294117647067</v>
      </c>
      <c r="AZ455" s="194">
        <f t="shared" si="11292"/>
        <v>100</v>
      </c>
      <c r="BA455" s="147">
        <f t="shared" ref="BA455" si="11370">IF(OR($H455=0,AZ455=0),0,AZ455/$H455)</f>
        <v>1</v>
      </c>
      <c r="BB455" s="194">
        <f t="shared" si="11294"/>
        <v>100</v>
      </c>
      <c r="BC455" s="147">
        <f t="shared" ref="BC455" si="11371">IF(OR($H455=0,BB455=0),0,BB455/$H455)</f>
        <v>1</v>
      </c>
      <c r="BD455" s="194">
        <f t="shared" si="11296"/>
        <v>100</v>
      </c>
      <c r="BE455" s="147">
        <f t="shared" ref="BE455" si="11372">IF(OR($H455=0,BD455=0),0,BD455/$H455)</f>
        <v>1</v>
      </c>
      <c r="BF455" s="194">
        <f t="shared" si="11298"/>
        <v>100</v>
      </c>
      <c r="BG455" s="147">
        <f t="shared" ref="BG455" si="11373">IF(OR($H455=0,BF455=0),0,BF455/$H455)</f>
        <v>1</v>
      </c>
      <c r="BH455" s="194">
        <f t="shared" si="11300"/>
        <v>100</v>
      </c>
      <c r="BI455" s="147">
        <f t="shared" ref="BI455" si="11374">IF(OR($H455=0,BH455=0),0,BH455/$H455)</f>
        <v>1</v>
      </c>
      <c r="BJ455" s="194">
        <f t="shared" si="11302"/>
        <v>100</v>
      </c>
      <c r="BK455" s="147">
        <f t="shared" ref="BK455" si="11375">IF(OR($H455=0,BJ455=0),0,BJ455/$H455)</f>
        <v>1</v>
      </c>
      <c r="BL455" s="194">
        <f t="shared" si="11304"/>
        <v>100</v>
      </c>
      <c r="BM455" s="147">
        <f t="shared" ref="BM455" si="11376">IF(OR($H455=0,BL455=0),0,BL455/$H455)</f>
        <v>1</v>
      </c>
      <c r="BN455" s="194">
        <f t="shared" si="11306"/>
        <v>100</v>
      </c>
      <c r="BO455" s="147">
        <f t="shared" ref="BO455" si="11377">IF(OR($H455=0,BN455=0),0,BN455/$H455)</f>
        <v>1</v>
      </c>
      <c r="BP455" s="194">
        <f t="shared" si="11308"/>
        <v>100</v>
      </c>
      <c r="BQ455" s="147">
        <f t="shared" ref="BQ455" si="11378">IF(OR($H455=0,BP455=0),0,BP455/$H455)</f>
        <v>1</v>
      </c>
      <c r="BR455" s="194">
        <f t="shared" si="11310"/>
        <v>100</v>
      </c>
      <c r="BS455" s="147">
        <f t="shared" ref="BS455" si="11379">IF(OR($H455=0,BR455=0),0,BR455/$H455)</f>
        <v>1</v>
      </c>
      <c r="BT455" s="194">
        <f t="shared" si="11312"/>
        <v>100</v>
      </c>
      <c r="BU455" s="147">
        <f t="shared" si="11313"/>
        <v>1</v>
      </c>
      <c r="BV455" s="194">
        <f t="shared" si="11314"/>
        <v>100</v>
      </c>
      <c r="BW455" s="147">
        <f t="shared" si="11315"/>
        <v>1</v>
      </c>
      <c r="BX455" s="194">
        <f t="shared" si="11316"/>
        <v>100</v>
      </c>
      <c r="BY455" s="147">
        <f t="shared" si="11317"/>
        <v>1</v>
      </c>
      <c r="BZ455" s="194">
        <f t="shared" si="11318"/>
        <v>100</v>
      </c>
      <c r="CA455" s="147">
        <f t="shared" si="11319"/>
        <v>1</v>
      </c>
      <c r="CB455" s="194">
        <f t="shared" si="11320"/>
        <v>100</v>
      </c>
      <c r="CC455" s="147">
        <f t="shared" si="11321"/>
        <v>1</v>
      </c>
      <c r="CD455" s="194">
        <f t="shared" si="11322"/>
        <v>100</v>
      </c>
      <c r="CE455" s="147">
        <f t="shared" si="11323"/>
        <v>1</v>
      </c>
      <c r="CF455" s="194">
        <f t="shared" si="11324"/>
        <v>100</v>
      </c>
      <c r="CG455" s="147">
        <f t="shared" si="11325"/>
        <v>1</v>
      </c>
      <c r="CH455" s="194">
        <f t="shared" si="11326"/>
        <v>100</v>
      </c>
      <c r="CI455" s="147">
        <f t="shared" si="11327"/>
        <v>1</v>
      </c>
      <c r="CJ455" s="194">
        <f t="shared" si="11328"/>
        <v>100</v>
      </c>
      <c r="CK455" s="147">
        <f t="shared" si="11329"/>
        <v>1</v>
      </c>
      <c r="CL455" s="194">
        <f t="shared" si="11330"/>
        <v>100</v>
      </c>
      <c r="CM455" s="147">
        <f t="shared" si="11331"/>
        <v>1</v>
      </c>
    </row>
    <row r="456" spans="1:91" s="142" customFormat="1" ht="14.1" customHeight="1">
      <c r="A456" s="74">
        <f t="shared" si="9828"/>
        <v>594</v>
      </c>
      <c r="B456" s="173" t="s">
        <v>55</v>
      </c>
      <c r="C456" s="174"/>
      <c r="D456" s="140">
        <v>17</v>
      </c>
      <c r="E456" s="140">
        <v>17</v>
      </c>
      <c r="F456" s="175">
        <v>45313</v>
      </c>
      <c r="G456" s="175">
        <v>45329</v>
      </c>
      <c r="H456" s="144">
        <v>100</v>
      </c>
      <c r="I456" s="144">
        <v>100</v>
      </c>
      <c r="J456" s="145" t="s">
        <v>32</v>
      </c>
      <c r="K456" s="141">
        <f t="shared" si="11257"/>
        <v>100</v>
      </c>
      <c r="L456" s="55">
        <f t="shared" si="11258"/>
        <v>0.16346153846153846</v>
      </c>
      <c r="M456" s="147">
        <f t="shared" si="11259"/>
        <v>1</v>
      </c>
      <c r="N456" s="148">
        <f t="shared" si="11260"/>
        <v>1</v>
      </c>
      <c r="O456" s="149">
        <f t="shared" si="10616"/>
        <v>0</v>
      </c>
      <c r="P456" s="150"/>
      <c r="T456" s="194">
        <f t="shared" si="11261"/>
        <v>0</v>
      </c>
      <c r="U456" s="147">
        <f t="shared" si="11262"/>
        <v>0</v>
      </c>
      <c r="V456" s="194">
        <f t="shared" si="11263"/>
        <v>0</v>
      </c>
      <c r="W456" s="147">
        <f t="shared" si="11262"/>
        <v>0</v>
      </c>
      <c r="X456" s="194">
        <f t="shared" si="11264"/>
        <v>0</v>
      </c>
      <c r="Y456" s="147">
        <f t="shared" ref="Y456" si="11380">IF(OR($H456=0,X456=0),0,X456/$H456)</f>
        <v>0</v>
      </c>
      <c r="Z456" s="194">
        <f t="shared" si="11266"/>
        <v>0</v>
      </c>
      <c r="AA456" s="147">
        <f t="shared" ref="AA456" si="11381">IF(OR($H456=0,Z456=0),0,Z456/$H456)</f>
        <v>0</v>
      </c>
      <c r="AB456" s="194">
        <f t="shared" si="11268"/>
        <v>0</v>
      </c>
      <c r="AC456" s="147">
        <f t="shared" ref="AC456" si="11382">IF(OR($H456=0,AB456=0),0,AB456/$H456)</f>
        <v>0</v>
      </c>
      <c r="AD456" s="194">
        <f t="shared" si="11270"/>
        <v>0</v>
      </c>
      <c r="AE456" s="147">
        <f t="shared" ref="AE456" si="11383">IF(OR($H456=0,AD456=0),0,AD456/$H456)</f>
        <v>0</v>
      </c>
      <c r="AF456" s="194">
        <f t="shared" si="11272"/>
        <v>0</v>
      </c>
      <c r="AG456" s="147">
        <f t="shared" ref="AG456" si="11384">IF(OR($H456=0,AF456=0),0,AF456/$H456)</f>
        <v>0</v>
      </c>
      <c r="AH456" s="194">
        <f t="shared" si="11274"/>
        <v>0</v>
      </c>
      <c r="AI456" s="147">
        <f t="shared" ref="AI456" si="11385">IF(OR($H456=0,AH456=0),0,AH456/$H456)</f>
        <v>0</v>
      </c>
      <c r="AJ456" s="194">
        <f t="shared" si="11276"/>
        <v>0</v>
      </c>
      <c r="AK456" s="147">
        <f t="shared" ref="AK456" si="11386">IF(OR($H456=0,AJ456=0),0,AJ456/$H456)</f>
        <v>0</v>
      </c>
      <c r="AL456" s="194">
        <f t="shared" si="11278"/>
        <v>0</v>
      </c>
      <c r="AM456" s="147">
        <f t="shared" ref="AM456" si="11387">IF(OR($H456=0,AL456=0),0,AL456/$H456)</f>
        <v>0</v>
      </c>
      <c r="AN456" s="194">
        <f t="shared" si="11280"/>
        <v>0</v>
      </c>
      <c r="AO456" s="147">
        <f t="shared" ref="AO456" si="11388">IF(OR($H456=0,AN456=0),0,AN456/$H456)</f>
        <v>0</v>
      </c>
      <c r="AP456" s="194">
        <f t="shared" si="11282"/>
        <v>0</v>
      </c>
      <c r="AQ456" s="147">
        <f t="shared" ref="AQ456" si="11389">IF(OR($H456=0,AP456=0),0,AP456/$H456)</f>
        <v>0</v>
      </c>
      <c r="AR456" s="194">
        <f t="shared" si="11284"/>
        <v>0</v>
      </c>
      <c r="AS456" s="147">
        <f t="shared" ref="AS456" si="11390">IF(OR($H456=0,AR456=0),0,AR456/$H456)</f>
        <v>0</v>
      </c>
      <c r="AT456" s="194">
        <f t="shared" si="11286"/>
        <v>0</v>
      </c>
      <c r="AU456" s="147">
        <f t="shared" ref="AU456" si="11391">IF(OR($H456=0,AT456=0),0,AT456/$H456)</f>
        <v>0</v>
      </c>
      <c r="AV456" s="194">
        <f t="shared" si="11288"/>
        <v>23.52941176470588</v>
      </c>
      <c r="AW456" s="147">
        <f t="shared" ref="AW456" si="11392">IF(OR($H456=0,AV456=0),0,AV456/$H456)</f>
        <v>0.23529411764705879</v>
      </c>
      <c r="AX456" s="194">
        <f t="shared" si="11290"/>
        <v>64.705882352941174</v>
      </c>
      <c r="AY456" s="147">
        <f t="shared" ref="AY456" si="11393">IF(OR($H456=0,AX456=0),0,AX456/$H456)</f>
        <v>0.64705882352941169</v>
      </c>
      <c r="AZ456" s="194">
        <f t="shared" si="11292"/>
        <v>100</v>
      </c>
      <c r="BA456" s="147">
        <f t="shared" ref="BA456" si="11394">IF(OR($H456=0,AZ456=0),0,AZ456/$H456)</f>
        <v>1</v>
      </c>
      <c r="BB456" s="194">
        <f t="shared" si="11294"/>
        <v>100</v>
      </c>
      <c r="BC456" s="147">
        <f t="shared" ref="BC456" si="11395">IF(OR($H456=0,BB456=0),0,BB456/$H456)</f>
        <v>1</v>
      </c>
      <c r="BD456" s="194">
        <f t="shared" si="11296"/>
        <v>100</v>
      </c>
      <c r="BE456" s="147">
        <f t="shared" ref="BE456" si="11396">IF(OR($H456=0,BD456=0),0,BD456/$H456)</f>
        <v>1</v>
      </c>
      <c r="BF456" s="194">
        <f t="shared" si="11298"/>
        <v>100</v>
      </c>
      <c r="BG456" s="147">
        <f t="shared" ref="BG456" si="11397">IF(OR($H456=0,BF456=0),0,BF456/$H456)</f>
        <v>1</v>
      </c>
      <c r="BH456" s="194">
        <f t="shared" si="11300"/>
        <v>100</v>
      </c>
      <c r="BI456" s="147">
        <f t="shared" ref="BI456" si="11398">IF(OR($H456=0,BH456=0),0,BH456/$H456)</f>
        <v>1</v>
      </c>
      <c r="BJ456" s="194">
        <f t="shared" si="11302"/>
        <v>100</v>
      </c>
      <c r="BK456" s="147">
        <f t="shared" ref="BK456" si="11399">IF(OR($H456=0,BJ456=0),0,BJ456/$H456)</f>
        <v>1</v>
      </c>
      <c r="BL456" s="194">
        <f t="shared" si="11304"/>
        <v>100</v>
      </c>
      <c r="BM456" s="147">
        <f t="shared" ref="BM456" si="11400">IF(OR($H456=0,BL456=0),0,BL456/$H456)</f>
        <v>1</v>
      </c>
      <c r="BN456" s="194">
        <f t="shared" si="11306"/>
        <v>100</v>
      </c>
      <c r="BO456" s="147">
        <f t="shared" ref="BO456" si="11401">IF(OR($H456=0,BN456=0),0,BN456/$H456)</f>
        <v>1</v>
      </c>
      <c r="BP456" s="194">
        <f t="shared" si="11308"/>
        <v>100</v>
      </c>
      <c r="BQ456" s="147">
        <f t="shared" ref="BQ456" si="11402">IF(OR($H456=0,BP456=0),0,BP456/$H456)</f>
        <v>1</v>
      </c>
      <c r="BR456" s="194">
        <f t="shared" si="11310"/>
        <v>100</v>
      </c>
      <c r="BS456" s="147">
        <f t="shared" ref="BS456" si="11403">IF(OR($H456=0,BR456=0),0,BR456/$H456)</f>
        <v>1</v>
      </c>
      <c r="BT456" s="194">
        <f t="shared" si="11312"/>
        <v>100</v>
      </c>
      <c r="BU456" s="147">
        <f t="shared" si="11313"/>
        <v>1</v>
      </c>
      <c r="BV456" s="194">
        <f t="shared" si="11314"/>
        <v>100</v>
      </c>
      <c r="BW456" s="147">
        <f t="shared" si="11315"/>
        <v>1</v>
      </c>
      <c r="BX456" s="194">
        <f t="shared" si="11316"/>
        <v>100</v>
      </c>
      <c r="BY456" s="147">
        <f t="shared" si="11317"/>
        <v>1</v>
      </c>
      <c r="BZ456" s="194">
        <f t="shared" si="11318"/>
        <v>100</v>
      </c>
      <c r="CA456" s="147">
        <f t="shared" si="11319"/>
        <v>1</v>
      </c>
      <c r="CB456" s="194">
        <f t="shared" si="11320"/>
        <v>100</v>
      </c>
      <c r="CC456" s="147">
        <f t="shared" si="11321"/>
        <v>1</v>
      </c>
      <c r="CD456" s="194">
        <f t="shared" si="11322"/>
        <v>100</v>
      </c>
      <c r="CE456" s="147">
        <f t="shared" si="11323"/>
        <v>1</v>
      </c>
      <c r="CF456" s="194">
        <f t="shared" si="11324"/>
        <v>100</v>
      </c>
      <c r="CG456" s="147">
        <f t="shared" si="11325"/>
        <v>1</v>
      </c>
      <c r="CH456" s="194">
        <f t="shared" si="11326"/>
        <v>100</v>
      </c>
      <c r="CI456" s="147">
        <f t="shared" si="11327"/>
        <v>1</v>
      </c>
      <c r="CJ456" s="194">
        <f t="shared" si="11328"/>
        <v>100</v>
      </c>
      <c r="CK456" s="147">
        <f t="shared" si="11329"/>
        <v>1</v>
      </c>
      <c r="CL456" s="194">
        <f t="shared" si="11330"/>
        <v>100</v>
      </c>
      <c r="CM456" s="147">
        <f t="shared" si="11331"/>
        <v>1</v>
      </c>
    </row>
    <row r="457" spans="1:91" s="142" customFormat="1" ht="14.1" customHeight="1">
      <c r="A457" s="74">
        <f t="shared" si="9828"/>
        <v>595</v>
      </c>
      <c r="B457" s="173" t="s">
        <v>56</v>
      </c>
      <c r="C457" s="174"/>
      <c r="D457" s="140">
        <v>17</v>
      </c>
      <c r="E457" s="140">
        <v>17</v>
      </c>
      <c r="F457" s="175">
        <v>45316</v>
      </c>
      <c r="G457" s="175">
        <v>45332</v>
      </c>
      <c r="H457" s="144">
        <v>100</v>
      </c>
      <c r="I457" s="144">
        <v>100</v>
      </c>
      <c r="J457" s="145" t="s">
        <v>32</v>
      </c>
      <c r="K457" s="141">
        <f t="shared" si="11257"/>
        <v>100</v>
      </c>
      <c r="L457" s="55">
        <f t="shared" si="11258"/>
        <v>0.16346153846153846</v>
      </c>
      <c r="M457" s="147">
        <f t="shared" si="11259"/>
        <v>1</v>
      </c>
      <c r="N457" s="148">
        <f t="shared" si="11260"/>
        <v>1</v>
      </c>
      <c r="O457" s="149">
        <f t="shared" si="10616"/>
        <v>0</v>
      </c>
      <c r="P457" s="150"/>
      <c r="T457" s="194">
        <f t="shared" si="11261"/>
        <v>0</v>
      </c>
      <c r="U457" s="147">
        <f t="shared" si="11262"/>
        <v>0</v>
      </c>
      <c r="V457" s="194">
        <f t="shared" si="11263"/>
        <v>0</v>
      </c>
      <c r="W457" s="147">
        <f t="shared" si="11262"/>
        <v>0</v>
      </c>
      <c r="X457" s="194">
        <f t="shared" si="11264"/>
        <v>0</v>
      </c>
      <c r="Y457" s="147">
        <f t="shared" ref="Y457" si="11404">IF(OR($H457=0,X457=0),0,X457/$H457)</f>
        <v>0</v>
      </c>
      <c r="Z457" s="194">
        <f t="shared" si="11266"/>
        <v>0</v>
      </c>
      <c r="AA457" s="147">
        <f t="shared" ref="AA457" si="11405">IF(OR($H457=0,Z457=0),0,Z457/$H457)</f>
        <v>0</v>
      </c>
      <c r="AB457" s="194">
        <f t="shared" si="11268"/>
        <v>0</v>
      </c>
      <c r="AC457" s="147">
        <f t="shared" ref="AC457" si="11406">IF(OR($H457=0,AB457=0),0,AB457/$H457)</f>
        <v>0</v>
      </c>
      <c r="AD457" s="194">
        <f t="shared" si="11270"/>
        <v>0</v>
      </c>
      <c r="AE457" s="147">
        <f t="shared" ref="AE457" si="11407">IF(OR($H457=0,AD457=0),0,AD457/$H457)</f>
        <v>0</v>
      </c>
      <c r="AF457" s="194">
        <f t="shared" si="11272"/>
        <v>0</v>
      </c>
      <c r="AG457" s="147">
        <f t="shared" ref="AG457" si="11408">IF(OR($H457=0,AF457=0),0,AF457/$H457)</f>
        <v>0</v>
      </c>
      <c r="AH457" s="194">
        <f t="shared" si="11274"/>
        <v>0</v>
      </c>
      <c r="AI457" s="147">
        <f t="shared" ref="AI457" si="11409">IF(OR($H457=0,AH457=0),0,AH457/$H457)</f>
        <v>0</v>
      </c>
      <c r="AJ457" s="194">
        <f t="shared" si="11276"/>
        <v>0</v>
      </c>
      <c r="AK457" s="147">
        <f t="shared" ref="AK457" si="11410">IF(OR($H457=0,AJ457=0),0,AJ457/$H457)</f>
        <v>0</v>
      </c>
      <c r="AL457" s="194">
        <f t="shared" si="11278"/>
        <v>0</v>
      </c>
      <c r="AM457" s="147">
        <f t="shared" ref="AM457" si="11411">IF(OR($H457=0,AL457=0),0,AL457/$H457)</f>
        <v>0</v>
      </c>
      <c r="AN457" s="194">
        <f t="shared" si="11280"/>
        <v>0</v>
      </c>
      <c r="AO457" s="147">
        <f t="shared" ref="AO457" si="11412">IF(OR($H457=0,AN457=0),0,AN457/$H457)</f>
        <v>0</v>
      </c>
      <c r="AP457" s="194">
        <f t="shared" si="11282"/>
        <v>0</v>
      </c>
      <c r="AQ457" s="147">
        <f t="shared" ref="AQ457" si="11413">IF(OR($H457=0,AP457=0),0,AP457/$H457)</f>
        <v>0</v>
      </c>
      <c r="AR457" s="194">
        <f t="shared" si="11284"/>
        <v>0</v>
      </c>
      <c r="AS457" s="147">
        <f t="shared" ref="AS457" si="11414">IF(OR($H457=0,AR457=0),0,AR457/$H457)</f>
        <v>0</v>
      </c>
      <c r="AT457" s="194">
        <f t="shared" si="11286"/>
        <v>0</v>
      </c>
      <c r="AU457" s="147">
        <f t="shared" ref="AU457" si="11415">IF(OR($H457=0,AT457=0),0,AT457/$H457)</f>
        <v>0</v>
      </c>
      <c r="AV457" s="194">
        <f t="shared" si="11288"/>
        <v>5.8823529411764701</v>
      </c>
      <c r="AW457" s="147">
        <f t="shared" ref="AW457" si="11416">IF(OR($H457=0,AV457=0),0,AV457/$H457)</f>
        <v>5.8823529411764698E-2</v>
      </c>
      <c r="AX457" s="194">
        <f t="shared" si="11290"/>
        <v>47.058823529411761</v>
      </c>
      <c r="AY457" s="147">
        <f t="shared" ref="AY457" si="11417">IF(OR($H457=0,AX457=0),0,AX457/$H457)</f>
        <v>0.47058823529411759</v>
      </c>
      <c r="AZ457" s="194">
        <f t="shared" si="11292"/>
        <v>88.235294117647072</v>
      </c>
      <c r="BA457" s="147">
        <f t="shared" ref="BA457" si="11418">IF(OR($H457=0,AZ457=0),0,AZ457/$H457)</f>
        <v>0.88235294117647067</v>
      </c>
      <c r="BB457" s="194">
        <f t="shared" si="11294"/>
        <v>100</v>
      </c>
      <c r="BC457" s="147">
        <f t="shared" ref="BC457" si="11419">IF(OR($H457=0,BB457=0),0,BB457/$H457)</f>
        <v>1</v>
      </c>
      <c r="BD457" s="194">
        <f t="shared" si="11296"/>
        <v>100</v>
      </c>
      <c r="BE457" s="147">
        <f t="shared" ref="BE457" si="11420">IF(OR($H457=0,BD457=0),0,BD457/$H457)</f>
        <v>1</v>
      </c>
      <c r="BF457" s="194">
        <f t="shared" si="11298"/>
        <v>100</v>
      </c>
      <c r="BG457" s="147">
        <f t="shared" ref="BG457" si="11421">IF(OR($H457=0,BF457=0),0,BF457/$H457)</f>
        <v>1</v>
      </c>
      <c r="BH457" s="194">
        <f t="shared" si="11300"/>
        <v>100</v>
      </c>
      <c r="BI457" s="147">
        <f t="shared" ref="BI457" si="11422">IF(OR($H457=0,BH457=0),0,BH457/$H457)</f>
        <v>1</v>
      </c>
      <c r="BJ457" s="194">
        <f t="shared" si="11302"/>
        <v>100</v>
      </c>
      <c r="BK457" s="147">
        <f t="shared" ref="BK457" si="11423">IF(OR($H457=0,BJ457=0),0,BJ457/$H457)</f>
        <v>1</v>
      </c>
      <c r="BL457" s="194">
        <f t="shared" si="11304"/>
        <v>100</v>
      </c>
      <c r="BM457" s="147">
        <f t="shared" ref="BM457" si="11424">IF(OR($H457=0,BL457=0),0,BL457/$H457)</f>
        <v>1</v>
      </c>
      <c r="BN457" s="194">
        <f t="shared" si="11306"/>
        <v>100</v>
      </c>
      <c r="BO457" s="147">
        <f t="shared" ref="BO457" si="11425">IF(OR($H457=0,BN457=0),0,BN457/$H457)</f>
        <v>1</v>
      </c>
      <c r="BP457" s="194">
        <f t="shared" si="11308"/>
        <v>100</v>
      </c>
      <c r="BQ457" s="147">
        <f t="shared" ref="BQ457" si="11426">IF(OR($H457=0,BP457=0),0,BP457/$H457)</f>
        <v>1</v>
      </c>
      <c r="BR457" s="194">
        <f t="shared" si="11310"/>
        <v>100</v>
      </c>
      <c r="BS457" s="147">
        <f t="shared" ref="BS457" si="11427">IF(OR($H457=0,BR457=0),0,BR457/$H457)</f>
        <v>1</v>
      </c>
      <c r="BT457" s="194">
        <f t="shared" si="11312"/>
        <v>100</v>
      </c>
      <c r="BU457" s="147">
        <f t="shared" si="11313"/>
        <v>1</v>
      </c>
      <c r="BV457" s="194">
        <f t="shared" si="11314"/>
        <v>100</v>
      </c>
      <c r="BW457" s="147">
        <f t="shared" si="11315"/>
        <v>1</v>
      </c>
      <c r="BX457" s="194">
        <f t="shared" si="11316"/>
        <v>100</v>
      </c>
      <c r="BY457" s="147">
        <f t="shared" si="11317"/>
        <v>1</v>
      </c>
      <c r="BZ457" s="194">
        <f t="shared" si="11318"/>
        <v>100</v>
      </c>
      <c r="CA457" s="147">
        <f t="shared" si="11319"/>
        <v>1</v>
      </c>
      <c r="CB457" s="194">
        <f t="shared" si="11320"/>
        <v>100</v>
      </c>
      <c r="CC457" s="147">
        <f t="shared" si="11321"/>
        <v>1</v>
      </c>
      <c r="CD457" s="194">
        <f t="shared" si="11322"/>
        <v>100</v>
      </c>
      <c r="CE457" s="147">
        <f t="shared" si="11323"/>
        <v>1</v>
      </c>
      <c r="CF457" s="194">
        <f t="shared" si="11324"/>
        <v>100</v>
      </c>
      <c r="CG457" s="147">
        <f t="shared" si="11325"/>
        <v>1</v>
      </c>
      <c r="CH457" s="194">
        <f t="shared" si="11326"/>
        <v>100</v>
      </c>
      <c r="CI457" s="147">
        <f t="shared" si="11327"/>
        <v>1</v>
      </c>
      <c r="CJ457" s="194">
        <f t="shared" si="11328"/>
        <v>100</v>
      </c>
      <c r="CK457" s="147">
        <f t="shared" si="11329"/>
        <v>1</v>
      </c>
      <c r="CL457" s="194">
        <f t="shared" si="11330"/>
        <v>100</v>
      </c>
      <c r="CM457" s="147">
        <f t="shared" si="11331"/>
        <v>1</v>
      </c>
    </row>
    <row r="458" spans="1:91" s="142" customFormat="1" ht="14.1" customHeight="1">
      <c r="A458" s="74">
        <f t="shared" si="9828"/>
        <v>596</v>
      </c>
      <c r="B458" s="173" t="s">
        <v>57</v>
      </c>
      <c r="C458" s="174"/>
      <c r="D458" s="140">
        <v>18</v>
      </c>
      <c r="E458" s="140">
        <v>18</v>
      </c>
      <c r="F458" s="175">
        <v>45317</v>
      </c>
      <c r="G458" s="175">
        <v>45334</v>
      </c>
      <c r="H458" s="144">
        <v>100</v>
      </c>
      <c r="I458" s="144">
        <v>100</v>
      </c>
      <c r="J458" s="145" t="s">
        <v>32</v>
      </c>
      <c r="K458" s="141">
        <f t="shared" si="11257"/>
        <v>100</v>
      </c>
      <c r="L458" s="55">
        <f t="shared" si="11258"/>
        <v>0.17307692307692307</v>
      </c>
      <c r="M458" s="147">
        <f t="shared" si="11259"/>
        <v>1</v>
      </c>
      <c r="N458" s="148">
        <f t="shared" si="11260"/>
        <v>1</v>
      </c>
      <c r="O458" s="149">
        <f t="shared" si="10616"/>
        <v>0</v>
      </c>
      <c r="P458" s="150"/>
      <c r="T458" s="194">
        <f t="shared" si="11261"/>
        <v>0</v>
      </c>
      <c r="U458" s="147">
        <f t="shared" si="11262"/>
        <v>0</v>
      </c>
      <c r="V458" s="194">
        <f t="shared" si="11263"/>
        <v>0</v>
      </c>
      <c r="W458" s="147">
        <f t="shared" si="11262"/>
        <v>0</v>
      </c>
      <c r="X458" s="194">
        <f t="shared" si="11264"/>
        <v>0</v>
      </c>
      <c r="Y458" s="147">
        <f t="shared" ref="Y458" si="11428">IF(OR($H458=0,X458=0),0,X458/$H458)</f>
        <v>0</v>
      </c>
      <c r="Z458" s="194">
        <f t="shared" si="11266"/>
        <v>0</v>
      </c>
      <c r="AA458" s="147">
        <f t="shared" ref="AA458" si="11429">IF(OR($H458=0,Z458=0),0,Z458/$H458)</f>
        <v>0</v>
      </c>
      <c r="AB458" s="194">
        <f t="shared" si="11268"/>
        <v>0</v>
      </c>
      <c r="AC458" s="147">
        <f t="shared" ref="AC458" si="11430">IF(OR($H458=0,AB458=0),0,AB458/$H458)</f>
        <v>0</v>
      </c>
      <c r="AD458" s="194">
        <f t="shared" si="11270"/>
        <v>0</v>
      </c>
      <c r="AE458" s="147">
        <f t="shared" ref="AE458" si="11431">IF(OR($H458=0,AD458=0),0,AD458/$H458)</f>
        <v>0</v>
      </c>
      <c r="AF458" s="194">
        <f t="shared" si="11272"/>
        <v>0</v>
      </c>
      <c r="AG458" s="147">
        <f t="shared" ref="AG458" si="11432">IF(OR($H458=0,AF458=0),0,AF458/$H458)</f>
        <v>0</v>
      </c>
      <c r="AH458" s="194">
        <f t="shared" si="11274"/>
        <v>0</v>
      </c>
      <c r="AI458" s="147">
        <f t="shared" ref="AI458" si="11433">IF(OR($H458=0,AH458=0),0,AH458/$H458)</f>
        <v>0</v>
      </c>
      <c r="AJ458" s="194">
        <f t="shared" si="11276"/>
        <v>0</v>
      </c>
      <c r="AK458" s="147">
        <f t="shared" ref="AK458" si="11434">IF(OR($H458=0,AJ458=0),0,AJ458/$H458)</f>
        <v>0</v>
      </c>
      <c r="AL458" s="194">
        <f t="shared" si="11278"/>
        <v>0</v>
      </c>
      <c r="AM458" s="147">
        <f t="shared" ref="AM458" si="11435">IF(OR($H458=0,AL458=0),0,AL458/$H458)</f>
        <v>0</v>
      </c>
      <c r="AN458" s="194">
        <f t="shared" si="11280"/>
        <v>0</v>
      </c>
      <c r="AO458" s="147">
        <f t="shared" ref="AO458" si="11436">IF(OR($H458=0,AN458=0),0,AN458/$H458)</f>
        <v>0</v>
      </c>
      <c r="AP458" s="194">
        <f t="shared" si="11282"/>
        <v>0</v>
      </c>
      <c r="AQ458" s="147">
        <f t="shared" ref="AQ458" si="11437">IF(OR($H458=0,AP458=0),0,AP458/$H458)</f>
        <v>0</v>
      </c>
      <c r="AR458" s="194">
        <f t="shared" si="11284"/>
        <v>0</v>
      </c>
      <c r="AS458" s="147">
        <f t="shared" ref="AS458" si="11438">IF(OR($H458=0,AR458=0),0,AR458/$H458)</f>
        <v>0</v>
      </c>
      <c r="AT458" s="194">
        <f t="shared" si="11286"/>
        <v>0</v>
      </c>
      <c r="AU458" s="147">
        <f t="shared" ref="AU458" si="11439">IF(OR($H458=0,AT458=0),0,AT458/$H458)</f>
        <v>0</v>
      </c>
      <c r="AV458" s="194">
        <f t="shared" si="11288"/>
        <v>0</v>
      </c>
      <c r="AW458" s="147">
        <f t="shared" ref="AW458" si="11440">IF(OR($H458=0,AV458=0),0,AV458/$H458)</f>
        <v>0</v>
      </c>
      <c r="AX458" s="194">
        <f t="shared" si="11290"/>
        <v>38.888888888888893</v>
      </c>
      <c r="AY458" s="147">
        <f t="shared" ref="AY458" si="11441">IF(OR($H458=0,AX458=0),0,AX458/$H458)</f>
        <v>0.38888888888888895</v>
      </c>
      <c r="AZ458" s="194">
        <f t="shared" si="11292"/>
        <v>77.777777777777786</v>
      </c>
      <c r="BA458" s="147">
        <f t="shared" ref="BA458" si="11442">IF(OR($H458=0,AZ458=0),0,AZ458/$H458)</f>
        <v>0.7777777777777779</v>
      </c>
      <c r="BB458" s="194">
        <f t="shared" si="11294"/>
        <v>100</v>
      </c>
      <c r="BC458" s="147">
        <f t="shared" ref="BC458" si="11443">IF(OR($H458=0,BB458=0),0,BB458/$H458)</f>
        <v>1</v>
      </c>
      <c r="BD458" s="194">
        <f t="shared" si="11296"/>
        <v>100</v>
      </c>
      <c r="BE458" s="147">
        <f t="shared" ref="BE458" si="11444">IF(OR($H458=0,BD458=0),0,BD458/$H458)</f>
        <v>1</v>
      </c>
      <c r="BF458" s="194">
        <f t="shared" si="11298"/>
        <v>100</v>
      </c>
      <c r="BG458" s="147">
        <f t="shared" ref="BG458" si="11445">IF(OR($H458=0,BF458=0),0,BF458/$H458)</f>
        <v>1</v>
      </c>
      <c r="BH458" s="194">
        <f t="shared" si="11300"/>
        <v>100</v>
      </c>
      <c r="BI458" s="147">
        <f t="shared" ref="BI458" si="11446">IF(OR($H458=0,BH458=0),0,BH458/$H458)</f>
        <v>1</v>
      </c>
      <c r="BJ458" s="194">
        <f t="shared" si="11302"/>
        <v>100</v>
      </c>
      <c r="BK458" s="147">
        <f t="shared" ref="BK458" si="11447">IF(OR($H458=0,BJ458=0),0,BJ458/$H458)</f>
        <v>1</v>
      </c>
      <c r="BL458" s="194">
        <f t="shared" si="11304"/>
        <v>100</v>
      </c>
      <c r="BM458" s="147">
        <f t="shared" ref="BM458" si="11448">IF(OR($H458=0,BL458=0),0,BL458/$H458)</f>
        <v>1</v>
      </c>
      <c r="BN458" s="194">
        <f t="shared" si="11306"/>
        <v>100</v>
      </c>
      <c r="BO458" s="147">
        <f t="shared" ref="BO458" si="11449">IF(OR($H458=0,BN458=0),0,BN458/$H458)</f>
        <v>1</v>
      </c>
      <c r="BP458" s="194">
        <f t="shared" si="11308"/>
        <v>100</v>
      </c>
      <c r="BQ458" s="147">
        <f t="shared" ref="BQ458" si="11450">IF(OR($H458=0,BP458=0),0,BP458/$H458)</f>
        <v>1</v>
      </c>
      <c r="BR458" s="194">
        <f t="shared" si="11310"/>
        <v>100</v>
      </c>
      <c r="BS458" s="147">
        <f t="shared" ref="BS458" si="11451">IF(OR($H458=0,BR458=0),0,BR458/$H458)</f>
        <v>1</v>
      </c>
      <c r="BT458" s="194">
        <f t="shared" si="11312"/>
        <v>100</v>
      </c>
      <c r="BU458" s="147">
        <f t="shared" si="11313"/>
        <v>1</v>
      </c>
      <c r="BV458" s="194">
        <f t="shared" si="11314"/>
        <v>100</v>
      </c>
      <c r="BW458" s="147">
        <f t="shared" si="11315"/>
        <v>1</v>
      </c>
      <c r="BX458" s="194">
        <f t="shared" si="11316"/>
        <v>100</v>
      </c>
      <c r="BY458" s="147">
        <f t="shared" si="11317"/>
        <v>1</v>
      </c>
      <c r="BZ458" s="194">
        <f t="shared" si="11318"/>
        <v>100</v>
      </c>
      <c r="CA458" s="147">
        <f t="shared" si="11319"/>
        <v>1</v>
      </c>
      <c r="CB458" s="194">
        <f t="shared" si="11320"/>
        <v>100</v>
      </c>
      <c r="CC458" s="147">
        <f t="shared" si="11321"/>
        <v>1</v>
      </c>
      <c r="CD458" s="194">
        <f t="shared" si="11322"/>
        <v>100</v>
      </c>
      <c r="CE458" s="147">
        <f t="shared" si="11323"/>
        <v>1</v>
      </c>
      <c r="CF458" s="194">
        <f t="shared" si="11324"/>
        <v>100</v>
      </c>
      <c r="CG458" s="147">
        <f t="shared" si="11325"/>
        <v>1</v>
      </c>
      <c r="CH458" s="194">
        <f t="shared" si="11326"/>
        <v>100</v>
      </c>
      <c r="CI458" s="147">
        <f t="shared" si="11327"/>
        <v>1</v>
      </c>
      <c r="CJ458" s="194">
        <f t="shared" si="11328"/>
        <v>100</v>
      </c>
      <c r="CK458" s="147">
        <f t="shared" si="11329"/>
        <v>1</v>
      </c>
      <c r="CL458" s="194">
        <f t="shared" si="11330"/>
        <v>100</v>
      </c>
      <c r="CM458" s="147">
        <f t="shared" si="11331"/>
        <v>1</v>
      </c>
    </row>
    <row r="459" spans="1:91" s="142" customFormat="1" ht="14.1" customHeight="1">
      <c r="A459" s="74">
        <f t="shared" ref="A459:A522" si="11452">A458+1</f>
        <v>597</v>
      </c>
      <c r="B459" s="173" t="s">
        <v>61</v>
      </c>
      <c r="C459" s="174"/>
      <c r="D459" s="140">
        <v>0</v>
      </c>
      <c r="E459" s="140">
        <v>1</v>
      </c>
      <c r="F459" s="175">
        <v>45334</v>
      </c>
      <c r="G459" s="175">
        <v>45334</v>
      </c>
      <c r="H459" s="144">
        <v>100</v>
      </c>
      <c r="I459" s="144">
        <v>100</v>
      </c>
      <c r="J459" s="145" t="s">
        <v>32</v>
      </c>
      <c r="K459" s="141">
        <f t="shared" si="11257"/>
        <v>100</v>
      </c>
      <c r="L459" s="55">
        <f t="shared" si="11258"/>
        <v>0</v>
      </c>
      <c r="M459" s="147">
        <f t="shared" si="11259"/>
        <v>1</v>
      </c>
      <c r="N459" s="148">
        <f t="shared" si="11260"/>
        <v>1</v>
      </c>
      <c r="O459" s="149">
        <f t="shared" si="10616"/>
        <v>0</v>
      </c>
      <c r="P459" s="150"/>
      <c r="T459" s="194">
        <f t="shared" si="11261"/>
        <v>0</v>
      </c>
      <c r="U459" s="147">
        <f t="shared" si="11262"/>
        <v>0</v>
      </c>
      <c r="V459" s="194">
        <f t="shared" si="11263"/>
        <v>0</v>
      </c>
      <c r="W459" s="147">
        <f t="shared" si="11262"/>
        <v>0</v>
      </c>
      <c r="X459" s="194">
        <f t="shared" si="11264"/>
        <v>0</v>
      </c>
      <c r="Y459" s="147">
        <f t="shared" ref="Y459" si="11453">IF(OR($H459=0,X459=0),0,X459/$H459)</f>
        <v>0</v>
      </c>
      <c r="Z459" s="194">
        <f t="shared" si="11266"/>
        <v>0</v>
      </c>
      <c r="AA459" s="147">
        <f t="shared" ref="AA459" si="11454">IF(OR($H459=0,Z459=0),0,Z459/$H459)</f>
        <v>0</v>
      </c>
      <c r="AB459" s="194">
        <f t="shared" si="11268"/>
        <v>0</v>
      </c>
      <c r="AC459" s="147">
        <f t="shared" ref="AC459" si="11455">IF(OR($H459=0,AB459=0),0,AB459/$H459)</f>
        <v>0</v>
      </c>
      <c r="AD459" s="194">
        <f t="shared" si="11270"/>
        <v>0</v>
      </c>
      <c r="AE459" s="147">
        <f t="shared" ref="AE459" si="11456">IF(OR($H459=0,AD459=0),0,AD459/$H459)</f>
        <v>0</v>
      </c>
      <c r="AF459" s="194">
        <f t="shared" si="11272"/>
        <v>0</v>
      </c>
      <c r="AG459" s="147">
        <f t="shared" ref="AG459" si="11457">IF(OR($H459=0,AF459=0),0,AF459/$H459)</f>
        <v>0</v>
      </c>
      <c r="AH459" s="194">
        <f t="shared" si="11274"/>
        <v>0</v>
      </c>
      <c r="AI459" s="147">
        <f t="shared" ref="AI459" si="11458">IF(OR($H459=0,AH459=0),0,AH459/$H459)</f>
        <v>0</v>
      </c>
      <c r="AJ459" s="194">
        <f t="shared" si="11276"/>
        <v>0</v>
      </c>
      <c r="AK459" s="147">
        <f t="shared" ref="AK459" si="11459">IF(OR($H459=0,AJ459=0),0,AJ459/$H459)</f>
        <v>0</v>
      </c>
      <c r="AL459" s="194">
        <f t="shared" si="11278"/>
        <v>0</v>
      </c>
      <c r="AM459" s="147">
        <f t="shared" ref="AM459" si="11460">IF(OR($H459=0,AL459=0),0,AL459/$H459)</f>
        <v>0</v>
      </c>
      <c r="AN459" s="194">
        <f t="shared" si="11280"/>
        <v>0</v>
      </c>
      <c r="AO459" s="147">
        <f t="shared" ref="AO459" si="11461">IF(OR($H459=0,AN459=0),0,AN459/$H459)</f>
        <v>0</v>
      </c>
      <c r="AP459" s="194">
        <f t="shared" si="11282"/>
        <v>0</v>
      </c>
      <c r="AQ459" s="147">
        <f t="shared" ref="AQ459" si="11462">IF(OR($H459=0,AP459=0),0,AP459/$H459)</f>
        <v>0</v>
      </c>
      <c r="AR459" s="194">
        <f t="shared" si="11284"/>
        <v>0</v>
      </c>
      <c r="AS459" s="147">
        <f t="shared" ref="AS459" si="11463">IF(OR($H459=0,AR459=0),0,AR459/$H459)</f>
        <v>0</v>
      </c>
      <c r="AT459" s="194">
        <f t="shared" si="11286"/>
        <v>0</v>
      </c>
      <c r="AU459" s="147">
        <f t="shared" ref="AU459" si="11464">IF(OR($H459=0,AT459=0),0,AT459/$H459)</f>
        <v>0</v>
      </c>
      <c r="AV459" s="194">
        <f t="shared" si="11288"/>
        <v>0</v>
      </c>
      <c r="AW459" s="147">
        <f t="shared" ref="AW459" si="11465">IF(OR($H459=0,AV459=0),0,AV459/$H459)</f>
        <v>0</v>
      </c>
      <c r="AX459" s="194">
        <f t="shared" si="11290"/>
        <v>0</v>
      </c>
      <c r="AY459" s="147">
        <f t="shared" ref="AY459" si="11466">IF(OR($H459=0,AX459=0),0,AX459/$H459)</f>
        <v>0</v>
      </c>
      <c r="AZ459" s="194">
        <f t="shared" si="11292"/>
        <v>0</v>
      </c>
      <c r="BA459" s="147">
        <f t="shared" ref="BA459" si="11467">IF(OR($H459=0,AZ459=0),0,AZ459/$H459)</f>
        <v>0</v>
      </c>
      <c r="BB459" s="194">
        <f t="shared" si="11294"/>
        <v>100</v>
      </c>
      <c r="BC459" s="147">
        <f t="shared" ref="BC459" si="11468">IF(OR($H459=0,BB459=0),0,BB459/$H459)</f>
        <v>1</v>
      </c>
      <c r="BD459" s="194">
        <f t="shared" si="11296"/>
        <v>100</v>
      </c>
      <c r="BE459" s="147">
        <f t="shared" ref="BE459" si="11469">IF(OR($H459=0,BD459=0),0,BD459/$H459)</f>
        <v>1</v>
      </c>
      <c r="BF459" s="194">
        <f t="shared" si="11298"/>
        <v>100</v>
      </c>
      <c r="BG459" s="147">
        <f t="shared" ref="BG459" si="11470">IF(OR($H459=0,BF459=0),0,BF459/$H459)</f>
        <v>1</v>
      </c>
      <c r="BH459" s="194">
        <f t="shared" si="11300"/>
        <v>100</v>
      </c>
      <c r="BI459" s="147">
        <f t="shared" ref="BI459" si="11471">IF(OR($H459=0,BH459=0),0,BH459/$H459)</f>
        <v>1</v>
      </c>
      <c r="BJ459" s="194">
        <f t="shared" si="11302"/>
        <v>100</v>
      </c>
      <c r="BK459" s="147">
        <f t="shared" ref="BK459" si="11472">IF(OR($H459=0,BJ459=0),0,BJ459/$H459)</f>
        <v>1</v>
      </c>
      <c r="BL459" s="194">
        <f t="shared" si="11304"/>
        <v>100</v>
      </c>
      <c r="BM459" s="147">
        <f t="shared" ref="BM459" si="11473">IF(OR($H459=0,BL459=0),0,BL459/$H459)</f>
        <v>1</v>
      </c>
      <c r="BN459" s="194">
        <f t="shared" si="11306"/>
        <v>100</v>
      </c>
      <c r="BO459" s="147">
        <f t="shared" ref="BO459" si="11474">IF(OR($H459=0,BN459=0),0,BN459/$H459)</f>
        <v>1</v>
      </c>
      <c r="BP459" s="194">
        <f t="shared" si="11308"/>
        <v>100</v>
      </c>
      <c r="BQ459" s="147">
        <f t="shared" ref="BQ459" si="11475">IF(OR($H459=0,BP459=0),0,BP459/$H459)</f>
        <v>1</v>
      </c>
      <c r="BR459" s="194">
        <f t="shared" si="11310"/>
        <v>100</v>
      </c>
      <c r="BS459" s="147">
        <f t="shared" ref="BS459" si="11476">IF(OR($H459=0,BR459=0),0,BR459/$H459)</f>
        <v>1</v>
      </c>
      <c r="BT459" s="194">
        <f t="shared" si="11312"/>
        <v>100</v>
      </c>
      <c r="BU459" s="147">
        <f t="shared" si="11313"/>
        <v>1</v>
      </c>
      <c r="BV459" s="194">
        <f t="shared" si="11314"/>
        <v>100</v>
      </c>
      <c r="BW459" s="147">
        <f t="shared" si="11315"/>
        <v>1</v>
      </c>
      <c r="BX459" s="194">
        <f t="shared" si="11316"/>
        <v>100</v>
      </c>
      <c r="BY459" s="147">
        <f t="shared" si="11317"/>
        <v>1</v>
      </c>
      <c r="BZ459" s="194">
        <f t="shared" si="11318"/>
        <v>100</v>
      </c>
      <c r="CA459" s="147">
        <f t="shared" si="11319"/>
        <v>1</v>
      </c>
      <c r="CB459" s="194">
        <f t="shared" si="11320"/>
        <v>100</v>
      </c>
      <c r="CC459" s="147">
        <f t="shared" si="11321"/>
        <v>1</v>
      </c>
      <c r="CD459" s="194">
        <f t="shared" si="11322"/>
        <v>100</v>
      </c>
      <c r="CE459" s="147">
        <f t="shared" si="11323"/>
        <v>1</v>
      </c>
      <c r="CF459" s="194">
        <f t="shared" si="11324"/>
        <v>100</v>
      </c>
      <c r="CG459" s="147">
        <f t="shared" si="11325"/>
        <v>1</v>
      </c>
      <c r="CH459" s="194">
        <f t="shared" si="11326"/>
        <v>100</v>
      </c>
      <c r="CI459" s="147">
        <f t="shared" si="11327"/>
        <v>1</v>
      </c>
      <c r="CJ459" s="194">
        <f t="shared" si="11328"/>
        <v>100</v>
      </c>
      <c r="CK459" s="147">
        <f t="shared" si="11329"/>
        <v>1</v>
      </c>
      <c r="CL459" s="194">
        <f t="shared" si="11330"/>
        <v>100</v>
      </c>
      <c r="CM459" s="147">
        <f t="shared" si="11331"/>
        <v>1</v>
      </c>
    </row>
    <row r="460" spans="1:91" s="112" customFormat="1" ht="14.1" customHeight="1">
      <c r="A460" s="74">
        <f t="shared" si="11452"/>
        <v>598</v>
      </c>
      <c r="B460" s="182" t="s">
        <v>106</v>
      </c>
      <c r="C460" s="183"/>
      <c r="D460" s="124">
        <v>139</v>
      </c>
      <c r="E460" s="124">
        <v>35</v>
      </c>
      <c r="F460" s="184">
        <v>45286</v>
      </c>
      <c r="G460" s="184">
        <v>45320</v>
      </c>
      <c r="H460" s="115"/>
      <c r="I460" s="115"/>
      <c r="J460" s="116"/>
      <c r="K460" s="122"/>
      <c r="L460" s="123">
        <f>D460/$D$440</f>
        <v>0.34924623115577891</v>
      </c>
      <c r="M460" s="119" cm="1">
        <f t="array" ref="M460">SUMPRODUCT($L461:$L469*M461:M469)</f>
        <v>1</v>
      </c>
      <c r="N460" s="119" cm="1">
        <f t="array" ref="N460">SUMPRODUCT($L461:$L469*N461:N469)</f>
        <v>1</v>
      </c>
      <c r="O460" s="120">
        <f t="shared" si="10616"/>
        <v>0</v>
      </c>
      <c r="P460" s="121"/>
      <c r="T460" s="197"/>
      <c r="U460" s="119" cm="1">
        <f t="array" ref="U460">SUMPRODUCT($L461:$L469*U461:U469)</f>
        <v>0</v>
      </c>
      <c r="V460" s="197"/>
      <c r="W460" s="119" cm="1">
        <f t="array" ref="W460">SUMPRODUCT($L461:$L469*W461:W469)</f>
        <v>0</v>
      </c>
      <c r="X460" s="197"/>
      <c r="Y460" s="119" cm="1">
        <f t="array" ref="Y460">SUMPRODUCT($L461:$L469*Y461:Y469)</f>
        <v>0</v>
      </c>
      <c r="Z460" s="197"/>
      <c r="AA460" s="119" cm="1">
        <f t="array" ref="AA460">SUMPRODUCT($L461:$L469*AA461:AA469)</f>
        <v>0</v>
      </c>
      <c r="AB460" s="197"/>
      <c r="AC460" s="119" cm="1">
        <f t="array" ref="AC460">SUMPRODUCT($L461:$L469*AC461:AC469)</f>
        <v>0</v>
      </c>
      <c r="AD460" s="197"/>
      <c r="AE460" s="119" cm="1">
        <f t="array" ref="AE460">SUMPRODUCT($L461:$L469*AE461:AE469)</f>
        <v>0</v>
      </c>
      <c r="AF460" s="197"/>
      <c r="AG460" s="119" cm="1">
        <f t="array" ref="AG460">SUMPRODUCT($L461:$L469*AG461:AG469)</f>
        <v>0</v>
      </c>
      <c r="AH460" s="197"/>
      <c r="AI460" s="119" cm="1">
        <f t="array" ref="AI460">SUMPRODUCT($L461:$L469*AI461:AI469)</f>
        <v>0</v>
      </c>
      <c r="AJ460" s="197"/>
      <c r="AK460" s="119" cm="1">
        <f t="array" ref="AK460">SUMPRODUCT($L461:$L469*AK461:AK469)</f>
        <v>0</v>
      </c>
      <c r="AL460" s="197"/>
      <c r="AM460" s="119" cm="1">
        <f t="array" ref="AM460">SUMPRODUCT($L461:$L469*AM461:AM469)</f>
        <v>0</v>
      </c>
      <c r="AN460" s="197"/>
      <c r="AO460" s="119" cm="1">
        <f t="array" ref="AO460">SUMPRODUCT($L461:$L469*AO461:AO469)</f>
        <v>2.8776978417266185E-2</v>
      </c>
      <c r="AP460" s="197"/>
      <c r="AQ460" s="119" cm="1">
        <f t="array" ref="AQ460">SUMPRODUCT($L461:$L469*AQ461:AQ469)</f>
        <v>0.20143884892086331</v>
      </c>
      <c r="AR460" s="197"/>
      <c r="AS460" s="119" cm="1">
        <f t="array" ref="AS460">SUMPRODUCT($L461:$L469*AS461:AS469)</f>
        <v>0.48920863309352525</v>
      </c>
      <c r="AT460" s="197"/>
      <c r="AU460" s="119" cm="1">
        <f t="array" ref="AU460">SUMPRODUCT($L461:$L469*AU461:AU469)</f>
        <v>0.78417266187050361</v>
      </c>
      <c r="AV460" s="197"/>
      <c r="AW460" s="119" cm="1">
        <f t="array" ref="AW460">SUMPRODUCT($L461:$L469*AW461:AW469)</f>
        <v>0.95683453237410077</v>
      </c>
      <c r="AX460" s="197"/>
      <c r="AY460" s="119" cm="1">
        <f t="array" ref="AY460">SUMPRODUCT($L461:$L469*AY461:AY469)</f>
        <v>1</v>
      </c>
      <c r="AZ460" s="197"/>
      <c r="BA460" s="119" cm="1">
        <f t="array" ref="BA460">SUMPRODUCT($L461:$L469*BA461:BA469)</f>
        <v>1</v>
      </c>
      <c r="BB460" s="197"/>
      <c r="BC460" s="119" cm="1">
        <f t="array" ref="BC460">SUMPRODUCT($L461:$L469*BC461:BC469)</f>
        <v>1</v>
      </c>
      <c r="BD460" s="197"/>
      <c r="BE460" s="119" cm="1">
        <f t="array" ref="BE460">SUMPRODUCT($L461:$L469*BE461:BE469)</f>
        <v>1</v>
      </c>
      <c r="BF460" s="197"/>
      <c r="BG460" s="119" cm="1">
        <f t="array" ref="BG460">SUMPRODUCT($L461:$L469*BG461:BG469)</f>
        <v>1</v>
      </c>
      <c r="BH460" s="197"/>
      <c r="BI460" s="119" cm="1">
        <f t="array" ref="BI460">SUMPRODUCT($L461:$L469*BI461:BI469)</f>
        <v>1</v>
      </c>
      <c r="BJ460" s="197"/>
      <c r="BK460" s="119" cm="1">
        <f t="array" ref="BK460">SUMPRODUCT($L461:$L469*BK461:BK469)</f>
        <v>1</v>
      </c>
      <c r="BL460" s="197"/>
      <c r="BM460" s="119" cm="1">
        <f t="array" ref="BM460">SUMPRODUCT($L461:$L469*BM461:BM469)</f>
        <v>1</v>
      </c>
      <c r="BN460" s="197"/>
      <c r="BO460" s="119" cm="1">
        <f t="array" ref="BO460">SUMPRODUCT($L461:$L469*BO461:BO469)</f>
        <v>1</v>
      </c>
      <c r="BP460" s="197"/>
      <c r="BQ460" s="119" cm="1">
        <f t="array" ref="BQ460">SUMPRODUCT($L461:$L469*BQ461:BQ469)</f>
        <v>1</v>
      </c>
      <c r="BR460" s="197"/>
      <c r="BS460" s="119" cm="1">
        <f t="array" ref="BS460">SUMPRODUCT($L461:$L469*BS461:BS469)</f>
        <v>1</v>
      </c>
      <c r="BT460" s="197"/>
      <c r="BU460" s="119" cm="1">
        <f t="array" ref="BU460">SUMPRODUCT($L461:$L469*BU461:BU469)</f>
        <v>1</v>
      </c>
      <c r="BV460" s="197"/>
      <c r="BW460" s="119" cm="1">
        <f t="array" ref="BW460">SUMPRODUCT($L461:$L469*BW461:BW469)</f>
        <v>1</v>
      </c>
      <c r="BX460" s="197"/>
      <c r="BY460" s="119" cm="1">
        <f t="array" ref="BY460">SUMPRODUCT($L461:$L469*BY461:BY469)</f>
        <v>1</v>
      </c>
      <c r="BZ460" s="197"/>
      <c r="CA460" s="119" cm="1">
        <f t="array" ref="CA460">SUMPRODUCT($L461:$L469*CA461:CA469)</f>
        <v>1</v>
      </c>
      <c r="CB460" s="197"/>
      <c r="CC460" s="119" cm="1">
        <f t="array" ref="CC460">SUMPRODUCT($L461:$L469*CC461:CC469)</f>
        <v>1</v>
      </c>
      <c r="CD460" s="197"/>
      <c r="CE460" s="119" cm="1">
        <f t="array" ref="CE460">SUMPRODUCT($L461:$L469*CE461:CE469)</f>
        <v>1</v>
      </c>
      <c r="CF460" s="197"/>
      <c r="CG460" s="119" cm="1">
        <f t="array" ref="CG460">SUMPRODUCT($L461:$L469*CG461:CG469)</f>
        <v>1</v>
      </c>
      <c r="CH460" s="197"/>
      <c r="CI460" s="119" cm="1">
        <f t="array" ref="CI460">SUMPRODUCT($L461:$L469*CI461:CI469)</f>
        <v>1</v>
      </c>
      <c r="CJ460" s="197"/>
      <c r="CK460" s="119" cm="1">
        <f t="array" ref="CK460">SUMPRODUCT($L461:$L469*CK461:CK469)</f>
        <v>1</v>
      </c>
      <c r="CL460" s="197"/>
      <c r="CM460" s="119" cm="1">
        <f t="array" ref="CM460">SUMPRODUCT($L461:$L469*CM461:CM469)</f>
        <v>1</v>
      </c>
    </row>
    <row r="461" spans="1:91" s="142" customFormat="1" ht="14.1" customHeight="1">
      <c r="A461" s="74">
        <f t="shared" si="11452"/>
        <v>599</v>
      </c>
      <c r="B461" s="173" t="s">
        <v>49</v>
      </c>
      <c r="C461" s="174"/>
      <c r="D461" s="140">
        <v>17</v>
      </c>
      <c r="E461" s="140">
        <v>17</v>
      </c>
      <c r="F461" s="175">
        <v>45286</v>
      </c>
      <c r="G461" s="175">
        <v>45302</v>
      </c>
      <c r="H461" s="144">
        <v>100</v>
      </c>
      <c r="I461" s="144">
        <v>100</v>
      </c>
      <c r="J461" s="145" t="s">
        <v>32</v>
      </c>
      <c r="K461" s="141">
        <f t="shared" ref="K461:K470" si="11477">IF(OR(F461="",G461="",H461=""),0,MIN(MAX(IF(F461&gt;$O$1,0,(((G461-F461)-(G461-$O$1))*(10/E461)/10)),0),1)*H461)</f>
        <v>100</v>
      </c>
      <c r="L461" s="55">
        <f t="shared" ref="L461:L469" si="11478">D461/$D$460</f>
        <v>0.1223021582733813</v>
      </c>
      <c r="M461" s="147">
        <f t="shared" ref="M461:M470" si="11479">IF(OR(H461=0,K461=0),0,K461/H461)</f>
        <v>1</v>
      </c>
      <c r="N461" s="148">
        <f t="shared" ref="N461:N470" si="11480">IF(OR(H461=0,I461=0),0,I461/H461)</f>
        <v>1</v>
      </c>
      <c r="O461" s="149">
        <f t="shared" si="10616"/>
        <v>0</v>
      </c>
      <c r="P461" s="150"/>
      <c r="T461" s="194">
        <f t="shared" ref="T461:T470" si="11481">IF(OR($F461="",$G461="",$H461=""),0,MIN(MAX(IF($F461&gt;U$1,0,((($G461-$F461)-($G461-U$1))*(10/$E461)/10)),0),1)*$H461)</f>
        <v>0</v>
      </c>
      <c r="U461" s="147">
        <f t="shared" ref="U461:W470" si="11482">IF(OR($H461=0,T461=0),0,T461/$H461)</f>
        <v>0</v>
      </c>
      <c r="V461" s="194">
        <f t="shared" ref="V461:V470" si="11483">IF(OR($F461="",$G461="",$H461=""),0,MIN(MAX(IF($F461&gt;W$1,0,((($G461-$F461)-($G461-W$1))*(10/$E461)/10)),0),1)*$H461)</f>
        <v>0</v>
      </c>
      <c r="W461" s="147">
        <f t="shared" si="11482"/>
        <v>0</v>
      </c>
      <c r="X461" s="194">
        <f t="shared" ref="X461:X470" si="11484">IF(OR($F461="",$G461="",$H461=""),0,MIN(MAX(IF($F461&gt;Y$1,0,((($G461-$F461)-($G461-Y$1))*(10/$E461)/10)),0),1)*$H461)</f>
        <v>0</v>
      </c>
      <c r="Y461" s="147">
        <f t="shared" ref="Y461" si="11485">IF(OR($H461=0,X461=0),0,X461/$H461)</f>
        <v>0</v>
      </c>
      <c r="Z461" s="194">
        <f t="shared" ref="Z461:Z470" si="11486">IF(OR($F461="",$G461="",$H461=""),0,MIN(MAX(IF($F461&gt;AA$1,0,((($G461-$F461)-($G461-AA$1))*(10/$E461)/10)),0),1)*$H461)</f>
        <v>0</v>
      </c>
      <c r="AA461" s="147">
        <f t="shared" ref="AA461" si="11487">IF(OR($H461=0,Z461=0),0,Z461/$H461)</f>
        <v>0</v>
      </c>
      <c r="AB461" s="194">
        <f t="shared" ref="AB461:AB470" si="11488">IF(OR($F461="",$G461="",$H461=""),0,MIN(MAX(IF($F461&gt;AC$1,0,((($G461-$F461)-($G461-AC$1))*(10/$E461)/10)),0),1)*$H461)</f>
        <v>0</v>
      </c>
      <c r="AC461" s="147">
        <f t="shared" ref="AC461" si="11489">IF(OR($H461=0,AB461=0),0,AB461/$H461)</f>
        <v>0</v>
      </c>
      <c r="AD461" s="194">
        <f t="shared" ref="AD461:AD470" si="11490">IF(OR($F461="",$G461="",$H461=""),0,MIN(MAX(IF($F461&gt;AE$1,0,((($G461-$F461)-($G461-AE$1))*(10/$E461)/10)),0),1)*$H461)</f>
        <v>0</v>
      </c>
      <c r="AE461" s="147">
        <f t="shared" ref="AE461" si="11491">IF(OR($H461=0,AD461=0),0,AD461/$H461)</f>
        <v>0</v>
      </c>
      <c r="AF461" s="194">
        <f t="shared" ref="AF461:AF470" si="11492">IF(OR($F461="",$G461="",$H461=""),0,MIN(MAX(IF($F461&gt;AG$1,0,((($G461-$F461)-($G461-AG$1))*(10/$E461)/10)),0),1)*$H461)</f>
        <v>0</v>
      </c>
      <c r="AG461" s="147">
        <f t="shared" ref="AG461" si="11493">IF(OR($H461=0,AF461=0),0,AF461/$H461)</f>
        <v>0</v>
      </c>
      <c r="AH461" s="194">
        <f t="shared" ref="AH461:AH470" si="11494">IF(OR($F461="",$G461="",$H461=""),0,MIN(MAX(IF($F461&gt;AI$1,0,((($G461-$F461)-($G461-AI$1))*(10/$E461)/10)),0),1)*$H461)</f>
        <v>0</v>
      </c>
      <c r="AI461" s="147">
        <f t="shared" ref="AI461" si="11495">IF(OR($H461=0,AH461=0),0,AH461/$H461)</f>
        <v>0</v>
      </c>
      <c r="AJ461" s="194">
        <f t="shared" ref="AJ461:AJ470" si="11496">IF(OR($F461="",$G461="",$H461=""),0,MIN(MAX(IF($F461&gt;AK$1,0,((($G461-$F461)-($G461-AK$1))*(10/$E461)/10)),0),1)*$H461)</f>
        <v>0</v>
      </c>
      <c r="AK461" s="147">
        <f t="shared" ref="AK461" si="11497">IF(OR($H461=0,AJ461=0),0,AJ461/$H461)</f>
        <v>0</v>
      </c>
      <c r="AL461" s="194">
        <f t="shared" ref="AL461:AL470" si="11498">IF(OR($F461="",$G461="",$H461=""),0,MIN(MAX(IF($F461&gt;AM$1,0,((($G461-$F461)-($G461-AM$1))*(10/$E461)/10)),0),1)*$H461)</f>
        <v>0</v>
      </c>
      <c r="AM461" s="147">
        <f t="shared" ref="AM461" si="11499">IF(OR($H461=0,AL461=0),0,AL461/$H461)</f>
        <v>0</v>
      </c>
      <c r="AN461" s="194">
        <f t="shared" ref="AN461:AN470" si="11500">IF(OR($F461="",$G461="",$H461=""),0,MIN(MAX(IF($F461&gt;AO$1,0,((($G461-$F461)-($G461-AO$1))*(10/$E461)/10)),0),1)*$H461)</f>
        <v>17.647058823529409</v>
      </c>
      <c r="AO461" s="147">
        <f t="shared" ref="AO461" si="11501">IF(OR($H461=0,AN461=0),0,AN461/$H461)</f>
        <v>0.1764705882352941</v>
      </c>
      <c r="AP461" s="194">
        <f t="shared" ref="AP461:AP470" si="11502">IF(OR($F461="",$G461="",$H461=""),0,MIN(MAX(IF($F461&gt;AQ$1,0,((($G461-$F461)-($G461-AQ$1))*(10/$E461)/10)),0),1)*$H461)</f>
        <v>58.82352941176471</v>
      </c>
      <c r="AQ461" s="147">
        <f t="shared" ref="AQ461" si="11503">IF(OR($H461=0,AP461=0),0,AP461/$H461)</f>
        <v>0.58823529411764708</v>
      </c>
      <c r="AR461" s="194">
        <f t="shared" ref="AR461:AR470" si="11504">IF(OR($F461="",$G461="",$H461=""),0,MIN(MAX(IF($F461&gt;AS$1,0,((($G461-$F461)-($G461-AS$1))*(10/$E461)/10)),0),1)*$H461)</f>
        <v>100</v>
      </c>
      <c r="AS461" s="147">
        <f t="shared" ref="AS461" si="11505">IF(OR($H461=0,AR461=0),0,AR461/$H461)</f>
        <v>1</v>
      </c>
      <c r="AT461" s="194">
        <f t="shared" ref="AT461:AT470" si="11506">IF(OR($F461="",$G461="",$H461=""),0,MIN(MAX(IF($F461&gt;AU$1,0,((($G461-$F461)-($G461-AU$1))*(10/$E461)/10)),0),1)*$H461)</f>
        <v>100</v>
      </c>
      <c r="AU461" s="147">
        <f t="shared" ref="AU461" si="11507">IF(OR($H461=0,AT461=0),0,AT461/$H461)</f>
        <v>1</v>
      </c>
      <c r="AV461" s="194">
        <f t="shared" ref="AV461:AV470" si="11508">IF(OR($F461="",$G461="",$H461=""),0,MIN(MAX(IF($F461&gt;AW$1,0,((($G461-$F461)-($G461-AW$1))*(10/$E461)/10)),0),1)*$H461)</f>
        <v>100</v>
      </c>
      <c r="AW461" s="147">
        <f t="shared" ref="AW461" si="11509">IF(OR($H461=0,AV461=0),0,AV461/$H461)</f>
        <v>1</v>
      </c>
      <c r="AX461" s="194">
        <f t="shared" ref="AX461:AX470" si="11510">IF(OR($F461="",$G461="",$H461=""),0,MIN(MAX(IF($F461&gt;AY$1,0,((($G461-$F461)-($G461-AY$1))*(10/$E461)/10)),0),1)*$H461)</f>
        <v>100</v>
      </c>
      <c r="AY461" s="147">
        <f t="shared" ref="AY461" si="11511">IF(OR($H461=0,AX461=0),0,AX461/$H461)</f>
        <v>1</v>
      </c>
      <c r="AZ461" s="194">
        <f t="shared" ref="AZ461:AZ470" si="11512">IF(OR($F461="",$G461="",$H461=""),0,MIN(MAX(IF($F461&gt;BA$1,0,((($G461-$F461)-($G461-BA$1))*(10/$E461)/10)),0),1)*$H461)</f>
        <v>100</v>
      </c>
      <c r="BA461" s="147">
        <f t="shared" ref="BA461" si="11513">IF(OR($H461=0,AZ461=0),0,AZ461/$H461)</f>
        <v>1</v>
      </c>
      <c r="BB461" s="194">
        <f t="shared" ref="BB461:BB470" si="11514">IF(OR($F461="",$G461="",$H461=""),0,MIN(MAX(IF($F461&gt;BC$1,0,((($G461-$F461)-($G461-BC$1))*(10/$E461)/10)),0),1)*$H461)</f>
        <v>100</v>
      </c>
      <c r="BC461" s="147">
        <f t="shared" ref="BC461" si="11515">IF(OR($H461=0,BB461=0),0,BB461/$H461)</f>
        <v>1</v>
      </c>
      <c r="BD461" s="194">
        <f t="shared" ref="BD461:BD470" si="11516">IF(OR($F461="",$G461="",$H461=""),0,MIN(MAX(IF($F461&gt;BE$1,0,((($G461-$F461)-($G461-BE$1))*(10/$E461)/10)),0),1)*$H461)</f>
        <v>100</v>
      </c>
      <c r="BE461" s="147">
        <f t="shared" ref="BE461" si="11517">IF(OR($H461=0,BD461=0),0,BD461/$H461)</f>
        <v>1</v>
      </c>
      <c r="BF461" s="194">
        <f t="shared" ref="BF461:BF470" si="11518">IF(OR($F461="",$G461="",$H461=""),0,MIN(MAX(IF($F461&gt;BG$1,0,((($G461-$F461)-($G461-BG$1))*(10/$E461)/10)),0),1)*$H461)</f>
        <v>100</v>
      </c>
      <c r="BG461" s="147">
        <f t="shared" ref="BG461" si="11519">IF(OR($H461=0,BF461=0),0,BF461/$H461)</f>
        <v>1</v>
      </c>
      <c r="BH461" s="194">
        <f t="shared" ref="BH461:BH470" si="11520">IF(OR($F461="",$G461="",$H461=""),0,MIN(MAX(IF($F461&gt;BI$1,0,((($G461-$F461)-($G461-BI$1))*(10/$E461)/10)),0),1)*$H461)</f>
        <v>100</v>
      </c>
      <c r="BI461" s="147">
        <f t="shared" ref="BI461" si="11521">IF(OR($H461=0,BH461=0),0,BH461/$H461)</f>
        <v>1</v>
      </c>
      <c r="BJ461" s="194">
        <f t="shared" ref="BJ461:BJ470" si="11522">IF(OR($F461="",$G461="",$H461=""),0,MIN(MAX(IF($F461&gt;BK$1,0,((($G461-$F461)-($G461-BK$1))*(10/$E461)/10)),0),1)*$H461)</f>
        <v>100</v>
      </c>
      <c r="BK461" s="147">
        <f t="shared" ref="BK461" si="11523">IF(OR($H461=0,BJ461=0),0,BJ461/$H461)</f>
        <v>1</v>
      </c>
      <c r="BL461" s="194">
        <f t="shared" ref="BL461:BL470" si="11524">IF(OR($F461="",$G461="",$H461=""),0,MIN(MAX(IF($F461&gt;BM$1,0,((($G461-$F461)-($G461-BM$1))*(10/$E461)/10)),0),1)*$H461)</f>
        <v>100</v>
      </c>
      <c r="BM461" s="147">
        <f t="shared" ref="BM461" si="11525">IF(OR($H461=0,BL461=0),0,BL461/$H461)</f>
        <v>1</v>
      </c>
      <c r="BN461" s="194">
        <f t="shared" ref="BN461:BN470" si="11526">IF(OR($F461="",$G461="",$H461=""),0,MIN(MAX(IF($F461&gt;BO$1,0,((($G461-$F461)-($G461-BO$1))*(10/$E461)/10)),0),1)*$H461)</f>
        <v>100</v>
      </c>
      <c r="BO461" s="147">
        <f t="shared" ref="BO461" si="11527">IF(OR($H461=0,BN461=0),0,BN461/$H461)</f>
        <v>1</v>
      </c>
      <c r="BP461" s="194">
        <f t="shared" ref="BP461:BP470" si="11528">IF(OR($F461="",$G461="",$H461=""),0,MIN(MAX(IF($F461&gt;BQ$1,0,((($G461-$F461)-($G461-BQ$1))*(10/$E461)/10)),0),1)*$H461)</f>
        <v>100</v>
      </c>
      <c r="BQ461" s="147">
        <f t="shared" ref="BQ461" si="11529">IF(OR($H461=0,BP461=0),0,BP461/$H461)</f>
        <v>1</v>
      </c>
      <c r="BR461" s="194">
        <f t="shared" ref="BR461:BR470" si="11530">IF(OR($F461="",$G461="",$H461=""),0,MIN(MAX(IF($F461&gt;BS$1,0,((($G461-$F461)-($G461-BS$1))*(10/$E461)/10)),0),1)*$H461)</f>
        <v>100</v>
      </c>
      <c r="BS461" s="147">
        <f t="shared" ref="BS461" si="11531">IF(OR($H461=0,BR461=0),0,BR461/$H461)</f>
        <v>1</v>
      </c>
      <c r="BT461" s="194">
        <f t="shared" ref="BT461:BT470" si="11532">IF(OR($F461="",$G461="",$H461=""),0,MIN(MAX(IF($F461&gt;BU$1,0,((($G461-$F461)-($G461-BU$1))*(10/$E461)/10)),0),1)*$H461)</f>
        <v>100</v>
      </c>
      <c r="BU461" s="147">
        <f t="shared" ref="BU461:BU470" si="11533">IF(OR($H461=0,BT461=0),0,BT461/$H461)</f>
        <v>1</v>
      </c>
      <c r="BV461" s="194">
        <f t="shared" ref="BV461:BV470" si="11534">IF(OR($F461="",$G461="",$H461=""),0,MIN(MAX(IF($F461&gt;BW$1,0,((($G461-$F461)-($G461-BW$1))*(10/$E461)/10)),0),1)*$H461)</f>
        <v>100</v>
      </c>
      <c r="BW461" s="147">
        <f t="shared" ref="BW461:BW470" si="11535">IF(OR($H461=0,BV461=0),0,BV461/$H461)</f>
        <v>1</v>
      </c>
      <c r="BX461" s="194">
        <f t="shared" ref="BX461:BX470" si="11536">IF(OR($F461="",$G461="",$H461=""),0,MIN(MAX(IF($F461&gt;BY$1,0,((($G461-$F461)-($G461-BY$1))*(10/$E461)/10)),0),1)*$H461)</f>
        <v>100</v>
      </c>
      <c r="BY461" s="147">
        <f t="shared" ref="BY461:BY470" si="11537">IF(OR($H461=0,BX461=0),0,BX461/$H461)</f>
        <v>1</v>
      </c>
      <c r="BZ461" s="194">
        <f t="shared" ref="BZ461:BZ470" si="11538">IF(OR($F461="",$G461="",$H461=""),0,MIN(MAX(IF($F461&gt;CA$1,0,((($G461-$F461)-($G461-CA$1))*(10/$E461)/10)),0),1)*$H461)</f>
        <v>100</v>
      </c>
      <c r="CA461" s="147">
        <f t="shared" ref="CA461:CA470" si="11539">IF(OR($H461=0,BZ461=0),0,BZ461/$H461)</f>
        <v>1</v>
      </c>
      <c r="CB461" s="194">
        <f t="shared" ref="CB461:CB470" si="11540">IF(OR($F461="",$G461="",$H461=""),0,MIN(MAX(IF($F461&gt;CC$1,0,((($G461-$F461)-($G461-CC$1))*(10/$E461)/10)),0),1)*$H461)</f>
        <v>100</v>
      </c>
      <c r="CC461" s="147">
        <f t="shared" ref="CC461:CC470" si="11541">IF(OR($H461=0,CB461=0),0,CB461/$H461)</f>
        <v>1</v>
      </c>
      <c r="CD461" s="194">
        <f t="shared" ref="CD461:CD470" si="11542">IF(OR($F461="",$G461="",$H461=""),0,MIN(MAX(IF($F461&gt;CE$1,0,((($G461-$F461)-($G461-CE$1))*(10/$E461)/10)),0),1)*$H461)</f>
        <v>100</v>
      </c>
      <c r="CE461" s="147">
        <f t="shared" ref="CE461:CE470" si="11543">IF(OR($H461=0,CD461=0),0,CD461/$H461)</f>
        <v>1</v>
      </c>
      <c r="CF461" s="194">
        <f t="shared" ref="CF461:CF470" si="11544">IF(OR($F461="",$G461="",$H461=""),0,MIN(MAX(IF($F461&gt;CG$1,0,((($G461-$F461)-($G461-CG$1))*(10/$E461)/10)),0),1)*$H461)</f>
        <v>100</v>
      </c>
      <c r="CG461" s="147">
        <f t="shared" ref="CG461:CG470" si="11545">IF(OR($H461=0,CF461=0),0,CF461/$H461)</f>
        <v>1</v>
      </c>
      <c r="CH461" s="194">
        <f t="shared" ref="CH461:CH470" si="11546">IF(OR($F461="",$G461="",$H461=""),0,MIN(MAX(IF($F461&gt;CI$1,0,((($G461-$F461)-($G461-CI$1))*(10/$E461)/10)),0),1)*$H461)</f>
        <v>100</v>
      </c>
      <c r="CI461" s="147">
        <f t="shared" ref="CI461:CI470" si="11547">IF(OR($H461=0,CH461=0),0,CH461/$H461)</f>
        <v>1</v>
      </c>
      <c r="CJ461" s="194">
        <f t="shared" ref="CJ461:CJ470" si="11548">IF(OR($F461="",$G461="",$H461=""),0,MIN(MAX(IF($F461&gt;CK$1,0,((($G461-$F461)-($G461-CK$1))*(10/$E461)/10)),0),1)*$H461)</f>
        <v>100</v>
      </c>
      <c r="CK461" s="147">
        <f t="shared" ref="CK461:CK470" si="11549">IF(OR($H461=0,CJ461=0),0,CJ461/$H461)</f>
        <v>1</v>
      </c>
      <c r="CL461" s="194">
        <f t="shared" ref="CL461:CL470" si="11550">IF(OR($F461="",$G461="",$H461=""),0,MIN(MAX(IF($F461&gt;CM$1,0,((($G461-$F461)-($G461-CM$1))*(10/$E461)/10)),0),1)*$H461)</f>
        <v>100</v>
      </c>
      <c r="CM461" s="147">
        <f t="shared" ref="CM461:CM470" si="11551">IF(OR($H461=0,CL461=0),0,CL461/$H461)</f>
        <v>1</v>
      </c>
    </row>
    <row r="462" spans="1:91" s="142" customFormat="1" ht="14.1" customHeight="1">
      <c r="A462" s="74">
        <f t="shared" si="11452"/>
        <v>600</v>
      </c>
      <c r="B462" s="173" t="s">
        <v>50</v>
      </c>
      <c r="C462" s="174"/>
      <c r="D462" s="140">
        <v>17</v>
      </c>
      <c r="E462" s="140">
        <v>17</v>
      </c>
      <c r="F462" s="175">
        <v>45288</v>
      </c>
      <c r="G462" s="175">
        <v>45304</v>
      </c>
      <c r="H462" s="144">
        <v>100</v>
      </c>
      <c r="I462" s="144">
        <v>100</v>
      </c>
      <c r="J462" s="145" t="s">
        <v>32</v>
      </c>
      <c r="K462" s="141">
        <f t="shared" si="11477"/>
        <v>100</v>
      </c>
      <c r="L462" s="55">
        <f t="shared" si="11478"/>
        <v>0.1223021582733813</v>
      </c>
      <c r="M462" s="147">
        <f t="shared" si="11479"/>
        <v>1</v>
      </c>
      <c r="N462" s="148">
        <f t="shared" si="11480"/>
        <v>1</v>
      </c>
      <c r="O462" s="149">
        <f t="shared" si="10616"/>
        <v>0</v>
      </c>
      <c r="P462" s="150"/>
      <c r="T462" s="194">
        <f t="shared" si="11481"/>
        <v>0</v>
      </c>
      <c r="U462" s="147">
        <f t="shared" si="11482"/>
        <v>0</v>
      </c>
      <c r="V462" s="194">
        <f t="shared" si="11483"/>
        <v>0</v>
      </c>
      <c r="W462" s="147">
        <f t="shared" si="11482"/>
        <v>0</v>
      </c>
      <c r="X462" s="194">
        <f t="shared" si="11484"/>
        <v>0</v>
      </c>
      <c r="Y462" s="147">
        <f t="shared" ref="Y462" si="11552">IF(OR($H462=0,X462=0),0,X462/$H462)</f>
        <v>0</v>
      </c>
      <c r="Z462" s="194">
        <f t="shared" si="11486"/>
        <v>0</v>
      </c>
      <c r="AA462" s="147">
        <f t="shared" ref="AA462" si="11553">IF(OR($H462=0,Z462=0),0,Z462/$H462)</f>
        <v>0</v>
      </c>
      <c r="AB462" s="194">
        <f t="shared" si="11488"/>
        <v>0</v>
      </c>
      <c r="AC462" s="147">
        <f t="shared" ref="AC462" si="11554">IF(OR($H462=0,AB462=0),0,AB462/$H462)</f>
        <v>0</v>
      </c>
      <c r="AD462" s="194">
        <f t="shared" si="11490"/>
        <v>0</v>
      </c>
      <c r="AE462" s="147">
        <f t="shared" ref="AE462" si="11555">IF(OR($H462=0,AD462=0),0,AD462/$H462)</f>
        <v>0</v>
      </c>
      <c r="AF462" s="194">
        <f t="shared" si="11492"/>
        <v>0</v>
      </c>
      <c r="AG462" s="147">
        <f t="shared" ref="AG462" si="11556">IF(OR($H462=0,AF462=0),0,AF462/$H462)</f>
        <v>0</v>
      </c>
      <c r="AH462" s="194">
        <f t="shared" si="11494"/>
        <v>0</v>
      </c>
      <c r="AI462" s="147">
        <f t="shared" ref="AI462" si="11557">IF(OR($H462=0,AH462=0),0,AH462/$H462)</f>
        <v>0</v>
      </c>
      <c r="AJ462" s="194">
        <f t="shared" si="11496"/>
        <v>0</v>
      </c>
      <c r="AK462" s="147">
        <f t="shared" ref="AK462" si="11558">IF(OR($H462=0,AJ462=0),0,AJ462/$H462)</f>
        <v>0</v>
      </c>
      <c r="AL462" s="194">
        <f t="shared" si="11498"/>
        <v>0</v>
      </c>
      <c r="AM462" s="147">
        <f t="shared" ref="AM462" si="11559">IF(OR($H462=0,AL462=0),0,AL462/$H462)</f>
        <v>0</v>
      </c>
      <c r="AN462" s="194">
        <f t="shared" si="11500"/>
        <v>5.8823529411764701</v>
      </c>
      <c r="AO462" s="147">
        <f t="shared" ref="AO462" si="11560">IF(OR($H462=0,AN462=0),0,AN462/$H462)</f>
        <v>5.8823529411764698E-2</v>
      </c>
      <c r="AP462" s="194">
        <f t="shared" si="11502"/>
        <v>47.058823529411761</v>
      </c>
      <c r="AQ462" s="147">
        <f t="shared" ref="AQ462" si="11561">IF(OR($H462=0,AP462=0),0,AP462/$H462)</f>
        <v>0.47058823529411759</v>
      </c>
      <c r="AR462" s="194">
        <f t="shared" si="11504"/>
        <v>88.235294117647072</v>
      </c>
      <c r="AS462" s="147">
        <f t="shared" ref="AS462" si="11562">IF(OR($H462=0,AR462=0),0,AR462/$H462)</f>
        <v>0.88235294117647067</v>
      </c>
      <c r="AT462" s="194">
        <f t="shared" si="11506"/>
        <v>100</v>
      </c>
      <c r="AU462" s="147">
        <f t="shared" ref="AU462" si="11563">IF(OR($H462=0,AT462=0),0,AT462/$H462)</f>
        <v>1</v>
      </c>
      <c r="AV462" s="194">
        <f t="shared" si="11508"/>
        <v>100</v>
      </c>
      <c r="AW462" s="147">
        <f t="shared" ref="AW462" si="11564">IF(OR($H462=0,AV462=0),0,AV462/$H462)</f>
        <v>1</v>
      </c>
      <c r="AX462" s="194">
        <f t="shared" si="11510"/>
        <v>100</v>
      </c>
      <c r="AY462" s="147">
        <f t="shared" ref="AY462" si="11565">IF(OR($H462=0,AX462=0),0,AX462/$H462)</f>
        <v>1</v>
      </c>
      <c r="AZ462" s="194">
        <f t="shared" si="11512"/>
        <v>100</v>
      </c>
      <c r="BA462" s="147">
        <f t="shared" ref="BA462" si="11566">IF(OR($H462=0,AZ462=0),0,AZ462/$H462)</f>
        <v>1</v>
      </c>
      <c r="BB462" s="194">
        <f t="shared" si="11514"/>
        <v>100</v>
      </c>
      <c r="BC462" s="147">
        <f t="shared" ref="BC462" si="11567">IF(OR($H462=0,BB462=0),0,BB462/$H462)</f>
        <v>1</v>
      </c>
      <c r="BD462" s="194">
        <f t="shared" si="11516"/>
        <v>100</v>
      </c>
      <c r="BE462" s="147">
        <f t="shared" ref="BE462" si="11568">IF(OR($H462=0,BD462=0),0,BD462/$H462)</f>
        <v>1</v>
      </c>
      <c r="BF462" s="194">
        <f t="shared" si="11518"/>
        <v>100</v>
      </c>
      <c r="BG462" s="147">
        <f t="shared" ref="BG462" si="11569">IF(OR($H462=0,BF462=0),0,BF462/$H462)</f>
        <v>1</v>
      </c>
      <c r="BH462" s="194">
        <f t="shared" si="11520"/>
        <v>100</v>
      </c>
      <c r="BI462" s="147">
        <f t="shared" ref="BI462" si="11570">IF(OR($H462=0,BH462=0),0,BH462/$H462)</f>
        <v>1</v>
      </c>
      <c r="BJ462" s="194">
        <f t="shared" si="11522"/>
        <v>100</v>
      </c>
      <c r="BK462" s="147">
        <f t="shared" ref="BK462" si="11571">IF(OR($H462=0,BJ462=0),0,BJ462/$H462)</f>
        <v>1</v>
      </c>
      <c r="BL462" s="194">
        <f t="shared" si="11524"/>
        <v>100</v>
      </c>
      <c r="BM462" s="147">
        <f t="shared" ref="BM462" si="11572">IF(OR($H462=0,BL462=0),0,BL462/$H462)</f>
        <v>1</v>
      </c>
      <c r="BN462" s="194">
        <f t="shared" si="11526"/>
        <v>100</v>
      </c>
      <c r="BO462" s="147">
        <f t="shared" ref="BO462" si="11573">IF(OR($H462=0,BN462=0),0,BN462/$H462)</f>
        <v>1</v>
      </c>
      <c r="BP462" s="194">
        <f t="shared" si="11528"/>
        <v>100</v>
      </c>
      <c r="BQ462" s="147">
        <f t="shared" ref="BQ462" si="11574">IF(OR($H462=0,BP462=0),0,BP462/$H462)</f>
        <v>1</v>
      </c>
      <c r="BR462" s="194">
        <f t="shared" si="11530"/>
        <v>100</v>
      </c>
      <c r="BS462" s="147">
        <f t="shared" ref="BS462" si="11575">IF(OR($H462=0,BR462=0),0,BR462/$H462)</f>
        <v>1</v>
      </c>
      <c r="BT462" s="194">
        <f t="shared" si="11532"/>
        <v>100</v>
      </c>
      <c r="BU462" s="147">
        <f t="shared" si="11533"/>
        <v>1</v>
      </c>
      <c r="BV462" s="194">
        <f t="shared" si="11534"/>
        <v>100</v>
      </c>
      <c r="BW462" s="147">
        <f t="shared" si="11535"/>
        <v>1</v>
      </c>
      <c r="BX462" s="194">
        <f t="shared" si="11536"/>
        <v>100</v>
      </c>
      <c r="BY462" s="147">
        <f t="shared" si="11537"/>
        <v>1</v>
      </c>
      <c r="BZ462" s="194">
        <f t="shared" si="11538"/>
        <v>100</v>
      </c>
      <c r="CA462" s="147">
        <f t="shared" si="11539"/>
        <v>1</v>
      </c>
      <c r="CB462" s="194">
        <f t="shared" si="11540"/>
        <v>100</v>
      </c>
      <c r="CC462" s="147">
        <f t="shared" si="11541"/>
        <v>1</v>
      </c>
      <c r="CD462" s="194">
        <f t="shared" si="11542"/>
        <v>100</v>
      </c>
      <c r="CE462" s="147">
        <f t="shared" si="11543"/>
        <v>1</v>
      </c>
      <c r="CF462" s="194">
        <f t="shared" si="11544"/>
        <v>100</v>
      </c>
      <c r="CG462" s="147">
        <f t="shared" si="11545"/>
        <v>1</v>
      </c>
      <c r="CH462" s="194">
        <f t="shared" si="11546"/>
        <v>100</v>
      </c>
      <c r="CI462" s="147">
        <f t="shared" si="11547"/>
        <v>1</v>
      </c>
      <c r="CJ462" s="194">
        <f t="shared" si="11548"/>
        <v>100</v>
      </c>
      <c r="CK462" s="147">
        <f t="shared" si="11549"/>
        <v>1</v>
      </c>
      <c r="CL462" s="194">
        <f t="shared" si="11550"/>
        <v>100</v>
      </c>
      <c r="CM462" s="147">
        <f t="shared" si="11551"/>
        <v>1</v>
      </c>
    </row>
    <row r="463" spans="1:91" s="142" customFormat="1" ht="14.1" customHeight="1">
      <c r="A463" s="74">
        <f t="shared" si="11452"/>
        <v>601</v>
      </c>
      <c r="B463" s="173" t="s">
        <v>51</v>
      </c>
      <c r="C463" s="174"/>
      <c r="D463" s="140">
        <v>18</v>
      </c>
      <c r="E463" s="140">
        <v>18</v>
      </c>
      <c r="F463" s="175">
        <v>45289</v>
      </c>
      <c r="G463" s="175">
        <v>45306</v>
      </c>
      <c r="H463" s="144">
        <v>100</v>
      </c>
      <c r="I463" s="144">
        <v>100</v>
      </c>
      <c r="J463" s="145" t="s">
        <v>32</v>
      </c>
      <c r="K463" s="141">
        <f t="shared" si="11477"/>
        <v>100</v>
      </c>
      <c r="L463" s="55">
        <f t="shared" si="11478"/>
        <v>0.12949640287769784</v>
      </c>
      <c r="M463" s="147">
        <f t="shared" si="11479"/>
        <v>1</v>
      </c>
      <c r="N463" s="148">
        <f t="shared" si="11480"/>
        <v>1</v>
      </c>
      <c r="O463" s="149">
        <f t="shared" si="10616"/>
        <v>0</v>
      </c>
      <c r="P463" s="150"/>
      <c r="T463" s="194">
        <f t="shared" si="11481"/>
        <v>0</v>
      </c>
      <c r="U463" s="147">
        <f t="shared" si="11482"/>
        <v>0</v>
      </c>
      <c r="V463" s="194">
        <f t="shared" si="11483"/>
        <v>0</v>
      </c>
      <c r="W463" s="147">
        <f t="shared" si="11482"/>
        <v>0</v>
      </c>
      <c r="X463" s="194">
        <f t="shared" si="11484"/>
        <v>0</v>
      </c>
      <c r="Y463" s="147">
        <f t="shared" ref="Y463" si="11576">IF(OR($H463=0,X463=0),0,X463/$H463)</f>
        <v>0</v>
      </c>
      <c r="Z463" s="194">
        <f t="shared" si="11486"/>
        <v>0</v>
      </c>
      <c r="AA463" s="147">
        <f t="shared" ref="AA463" si="11577">IF(OR($H463=0,Z463=0),0,Z463/$H463)</f>
        <v>0</v>
      </c>
      <c r="AB463" s="194">
        <f t="shared" si="11488"/>
        <v>0</v>
      </c>
      <c r="AC463" s="147">
        <f t="shared" ref="AC463" si="11578">IF(OR($H463=0,AB463=0),0,AB463/$H463)</f>
        <v>0</v>
      </c>
      <c r="AD463" s="194">
        <f t="shared" si="11490"/>
        <v>0</v>
      </c>
      <c r="AE463" s="147">
        <f t="shared" ref="AE463" si="11579">IF(OR($H463=0,AD463=0),0,AD463/$H463)</f>
        <v>0</v>
      </c>
      <c r="AF463" s="194">
        <f t="shared" si="11492"/>
        <v>0</v>
      </c>
      <c r="AG463" s="147">
        <f t="shared" ref="AG463" si="11580">IF(OR($H463=0,AF463=0),0,AF463/$H463)</f>
        <v>0</v>
      </c>
      <c r="AH463" s="194">
        <f t="shared" si="11494"/>
        <v>0</v>
      </c>
      <c r="AI463" s="147">
        <f t="shared" ref="AI463" si="11581">IF(OR($H463=0,AH463=0),0,AH463/$H463)</f>
        <v>0</v>
      </c>
      <c r="AJ463" s="194">
        <f t="shared" si="11496"/>
        <v>0</v>
      </c>
      <c r="AK463" s="147">
        <f t="shared" ref="AK463" si="11582">IF(OR($H463=0,AJ463=0),0,AJ463/$H463)</f>
        <v>0</v>
      </c>
      <c r="AL463" s="194">
        <f t="shared" si="11498"/>
        <v>0</v>
      </c>
      <c r="AM463" s="147">
        <f t="shared" ref="AM463" si="11583">IF(OR($H463=0,AL463=0),0,AL463/$H463)</f>
        <v>0</v>
      </c>
      <c r="AN463" s="194">
        <f t="shared" si="11500"/>
        <v>0</v>
      </c>
      <c r="AO463" s="147">
        <f t="shared" ref="AO463" si="11584">IF(OR($H463=0,AN463=0),0,AN463/$H463)</f>
        <v>0</v>
      </c>
      <c r="AP463" s="194">
        <f t="shared" si="11502"/>
        <v>38.888888888888893</v>
      </c>
      <c r="AQ463" s="147">
        <f t="shared" ref="AQ463" si="11585">IF(OR($H463=0,AP463=0),0,AP463/$H463)</f>
        <v>0.38888888888888895</v>
      </c>
      <c r="AR463" s="194">
        <f t="shared" si="11504"/>
        <v>77.777777777777786</v>
      </c>
      <c r="AS463" s="147">
        <f t="shared" ref="AS463" si="11586">IF(OR($H463=0,AR463=0),0,AR463/$H463)</f>
        <v>0.7777777777777779</v>
      </c>
      <c r="AT463" s="194">
        <f t="shared" si="11506"/>
        <v>100</v>
      </c>
      <c r="AU463" s="147">
        <f t="shared" ref="AU463" si="11587">IF(OR($H463=0,AT463=0),0,AT463/$H463)</f>
        <v>1</v>
      </c>
      <c r="AV463" s="194">
        <f t="shared" si="11508"/>
        <v>100</v>
      </c>
      <c r="AW463" s="147">
        <f t="shared" ref="AW463" si="11588">IF(OR($H463=0,AV463=0),0,AV463/$H463)</f>
        <v>1</v>
      </c>
      <c r="AX463" s="194">
        <f t="shared" si="11510"/>
        <v>100</v>
      </c>
      <c r="AY463" s="147">
        <f t="shared" ref="AY463" si="11589">IF(OR($H463=0,AX463=0),0,AX463/$H463)</f>
        <v>1</v>
      </c>
      <c r="AZ463" s="194">
        <f t="shared" si="11512"/>
        <v>100</v>
      </c>
      <c r="BA463" s="147">
        <f t="shared" ref="BA463" si="11590">IF(OR($H463=0,AZ463=0),0,AZ463/$H463)</f>
        <v>1</v>
      </c>
      <c r="BB463" s="194">
        <f t="shared" si="11514"/>
        <v>100</v>
      </c>
      <c r="BC463" s="147">
        <f t="shared" ref="BC463" si="11591">IF(OR($H463=0,BB463=0),0,BB463/$H463)</f>
        <v>1</v>
      </c>
      <c r="BD463" s="194">
        <f t="shared" si="11516"/>
        <v>100</v>
      </c>
      <c r="BE463" s="147">
        <f t="shared" ref="BE463" si="11592">IF(OR($H463=0,BD463=0),0,BD463/$H463)</f>
        <v>1</v>
      </c>
      <c r="BF463" s="194">
        <f t="shared" si="11518"/>
        <v>100</v>
      </c>
      <c r="BG463" s="147">
        <f t="shared" ref="BG463" si="11593">IF(OR($H463=0,BF463=0),0,BF463/$H463)</f>
        <v>1</v>
      </c>
      <c r="BH463" s="194">
        <f t="shared" si="11520"/>
        <v>100</v>
      </c>
      <c r="BI463" s="147">
        <f t="shared" ref="BI463" si="11594">IF(OR($H463=0,BH463=0),0,BH463/$H463)</f>
        <v>1</v>
      </c>
      <c r="BJ463" s="194">
        <f t="shared" si="11522"/>
        <v>100</v>
      </c>
      <c r="BK463" s="147">
        <f t="shared" ref="BK463" si="11595">IF(OR($H463=0,BJ463=0),0,BJ463/$H463)</f>
        <v>1</v>
      </c>
      <c r="BL463" s="194">
        <f t="shared" si="11524"/>
        <v>100</v>
      </c>
      <c r="BM463" s="147">
        <f t="shared" ref="BM463" si="11596">IF(OR($H463=0,BL463=0),0,BL463/$H463)</f>
        <v>1</v>
      </c>
      <c r="BN463" s="194">
        <f t="shared" si="11526"/>
        <v>100</v>
      </c>
      <c r="BO463" s="147">
        <f t="shared" ref="BO463" si="11597">IF(OR($H463=0,BN463=0),0,BN463/$H463)</f>
        <v>1</v>
      </c>
      <c r="BP463" s="194">
        <f t="shared" si="11528"/>
        <v>100</v>
      </c>
      <c r="BQ463" s="147">
        <f t="shared" ref="BQ463" si="11598">IF(OR($H463=0,BP463=0),0,BP463/$H463)</f>
        <v>1</v>
      </c>
      <c r="BR463" s="194">
        <f t="shared" si="11530"/>
        <v>100</v>
      </c>
      <c r="BS463" s="147">
        <f t="shared" ref="BS463" si="11599">IF(OR($H463=0,BR463=0),0,BR463/$H463)</f>
        <v>1</v>
      </c>
      <c r="BT463" s="194">
        <f t="shared" si="11532"/>
        <v>100</v>
      </c>
      <c r="BU463" s="147">
        <f t="shared" si="11533"/>
        <v>1</v>
      </c>
      <c r="BV463" s="194">
        <f t="shared" si="11534"/>
        <v>100</v>
      </c>
      <c r="BW463" s="147">
        <f t="shared" si="11535"/>
        <v>1</v>
      </c>
      <c r="BX463" s="194">
        <f t="shared" si="11536"/>
        <v>100</v>
      </c>
      <c r="BY463" s="147">
        <f t="shared" si="11537"/>
        <v>1</v>
      </c>
      <c r="BZ463" s="194">
        <f t="shared" si="11538"/>
        <v>100</v>
      </c>
      <c r="CA463" s="147">
        <f t="shared" si="11539"/>
        <v>1</v>
      </c>
      <c r="CB463" s="194">
        <f t="shared" si="11540"/>
        <v>100</v>
      </c>
      <c r="CC463" s="147">
        <f t="shared" si="11541"/>
        <v>1</v>
      </c>
      <c r="CD463" s="194">
        <f t="shared" si="11542"/>
        <v>100</v>
      </c>
      <c r="CE463" s="147">
        <f t="shared" si="11543"/>
        <v>1</v>
      </c>
      <c r="CF463" s="194">
        <f t="shared" si="11544"/>
        <v>100</v>
      </c>
      <c r="CG463" s="147">
        <f t="shared" si="11545"/>
        <v>1</v>
      </c>
      <c r="CH463" s="194">
        <f t="shared" si="11546"/>
        <v>100</v>
      </c>
      <c r="CI463" s="147">
        <f t="shared" si="11547"/>
        <v>1</v>
      </c>
      <c r="CJ463" s="194">
        <f t="shared" si="11548"/>
        <v>100</v>
      </c>
      <c r="CK463" s="147">
        <f t="shared" si="11549"/>
        <v>1</v>
      </c>
      <c r="CL463" s="194">
        <f t="shared" si="11550"/>
        <v>100</v>
      </c>
      <c r="CM463" s="147">
        <f t="shared" si="11551"/>
        <v>1</v>
      </c>
    </row>
    <row r="464" spans="1:91" s="142" customFormat="1" ht="14.1" customHeight="1">
      <c r="A464" s="74">
        <f t="shared" si="11452"/>
        <v>602</v>
      </c>
      <c r="B464" s="173" t="s">
        <v>53</v>
      </c>
      <c r="C464" s="174"/>
      <c r="D464" s="140">
        <v>17</v>
      </c>
      <c r="E464" s="140">
        <v>17</v>
      </c>
      <c r="F464" s="175">
        <v>45293</v>
      </c>
      <c r="G464" s="175">
        <v>45309</v>
      </c>
      <c r="H464" s="144">
        <v>100</v>
      </c>
      <c r="I464" s="144">
        <v>100</v>
      </c>
      <c r="J464" s="145" t="s">
        <v>32</v>
      </c>
      <c r="K464" s="141">
        <f t="shared" si="11477"/>
        <v>100</v>
      </c>
      <c r="L464" s="55">
        <f t="shared" si="11478"/>
        <v>0.1223021582733813</v>
      </c>
      <c r="M464" s="147">
        <f t="shared" si="11479"/>
        <v>1</v>
      </c>
      <c r="N464" s="148">
        <f t="shared" si="11480"/>
        <v>1</v>
      </c>
      <c r="O464" s="149">
        <f t="shared" si="10616"/>
        <v>0</v>
      </c>
      <c r="P464" s="150"/>
      <c r="T464" s="194">
        <f t="shared" si="11481"/>
        <v>0</v>
      </c>
      <c r="U464" s="147">
        <f t="shared" si="11482"/>
        <v>0</v>
      </c>
      <c r="V464" s="194">
        <f t="shared" si="11483"/>
        <v>0</v>
      </c>
      <c r="W464" s="147">
        <f t="shared" si="11482"/>
        <v>0</v>
      </c>
      <c r="X464" s="194">
        <f t="shared" si="11484"/>
        <v>0</v>
      </c>
      <c r="Y464" s="147">
        <f t="shared" ref="Y464" si="11600">IF(OR($H464=0,X464=0),0,X464/$H464)</f>
        <v>0</v>
      </c>
      <c r="Z464" s="194">
        <f t="shared" si="11486"/>
        <v>0</v>
      </c>
      <c r="AA464" s="147">
        <f t="shared" ref="AA464" si="11601">IF(OR($H464=0,Z464=0),0,Z464/$H464)</f>
        <v>0</v>
      </c>
      <c r="AB464" s="194">
        <f t="shared" si="11488"/>
        <v>0</v>
      </c>
      <c r="AC464" s="147">
        <f t="shared" ref="AC464" si="11602">IF(OR($H464=0,AB464=0),0,AB464/$H464)</f>
        <v>0</v>
      </c>
      <c r="AD464" s="194">
        <f t="shared" si="11490"/>
        <v>0</v>
      </c>
      <c r="AE464" s="147">
        <f t="shared" ref="AE464" si="11603">IF(OR($H464=0,AD464=0),0,AD464/$H464)</f>
        <v>0</v>
      </c>
      <c r="AF464" s="194">
        <f t="shared" si="11492"/>
        <v>0</v>
      </c>
      <c r="AG464" s="147">
        <f t="shared" ref="AG464" si="11604">IF(OR($H464=0,AF464=0),0,AF464/$H464)</f>
        <v>0</v>
      </c>
      <c r="AH464" s="194">
        <f t="shared" si="11494"/>
        <v>0</v>
      </c>
      <c r="AI464" s="147">
        <f t="shared" ref="AI464" si="11605">IF(OR($H464=0,AH464=0),0,AH464/$H464)</f>
        <v>0</v>
      </c>
      <c r="AJ464" s="194">
        <f t="shared" si="11496"/>
        <v>0</v>
      </c>
      <c r="AK464" s="147">
        <f t="shared" ref="AK464" si="11606">IF(OR($H464=0,AJ464=0),0,AJ464/$H464)</f>
        <v>0</v>
      </c>
      <c r="AL464" s="194">
        <f t="shared" si="11498"/>
        <v>0</v>
      </c>
      <c r="AM464" s="147">
        <f t="shared" ref="AM464" si="11607">IF(OR($H464=0,AL464=0),0,AL464/$H464)</f>
        <v>0</v>
      </c>
      <c r="AN464" s="194">
        <f t="shared" si="11500"/>
        <v>0</v>
      </c>
      <c r="AO464" s="147">
        <f t="shared" ref="AO464" si="11608">IF(OR($H464=0,AN464=0),0,AN464/$H464)</f>
        <v>0</v>
      </c>
      <c r="AP464" s="194">
        <f t="shared" si="11502"/>
        <v>17.647058823529409</v>
      </c>
      <c r="AQ464" s="147">
        <f t="shared" ref="AQ464" si="11609">IF(OR($H464=0,AP464=0),0,AP464/$H464)</f>
        <v>0.1764705882352941</v>
      </c>
      <c r="AR464" s="194">
        <f t="shared" si="11504"/>
        <v>58.82352941176471</v>
      </c>
      <c r="AS464" s="147">
        <f t="shared" ref="AS464" si="11610">IF(OR($H464=0,AR464=0),0,AR464/$H464)</f>
        <v>0.58823529411764708</v>
      </c>
      <c r="AT464" s="194">
        <f t="shared" si="11506"/>
        <v>100</v>
      </c>
      <c r="AU464" s="147">
        <f t="shared" ref="AU464" si="11611">IF(OR($H464=0,AT464=0),0,AT464/$H464)</f>
        <v>1</v>
      </c>
      <c r="AV464" s="194">
        <f t="shared" si="11508"/>
        <v>100</v>
      </c>
      <c r="AW464" s="147">
        <f t="shared" ref="AW464" si="11612">IF(OR($H464=0,AV464=0),0,AV464/$H464)</f>
        <v>1</v>
      </c>
      <c r="AX464" s="194">
        <f t="shared" si="11510"/>
        <v>100</v>
      </c>
      <c r="AY464" s="147">
        <f t="shared" ref="AY464" si="11613">IF(OR($H464=0,AX464=0),0,AX464/$H464)</f>
        <v>1</v>
      </c>
      <c r="AZ464" s="194">
        <f t="shared" si="11512"/>
        <v>100</v>
      </c>
      <c r="BA464" s="147">
        <f t="shared" ref="BA464" si="11614">IF(OR($H464=0,AZ464=0),0,AZ464/$H464)</f>
        <v>1</v>
      </c>
      <c r="BB464" s="194">
        <f t="shared" si="11514"/>
        <v>100</v>
      </c>
      <c r="BC464" s="147">
        <f t="shared" ref="BC464" si="11615">IF(OR($H464=0,BB464=0),0,BB464/$H464)</f>
        <v>1</v>
      </c>
      <c r="BD464" s="194">
        <f t="shared" si="11516"/>
        <v>100</v>
      </c>
      <c r="BE464" s="147">
        <f t="shared" ref="BE464" si="11616">IF(OR($H464=0,BD464=0),0,BD464/$H464)</f>
        <v>1</v>
      </c>
      <c r="BF464" s="194">
        <f t="shared" si="11518"/>
        <v>100</v>
      </c>
      <c r="BG464" s="147">
        <f t="shared" ref="BG464" si="11617">IF(OR($H464=0,BF464=0),0,BF464/$H464)</f>
        <v>1</v>
      </c>
      <c r="BH464" s="194">
        <f t="shared" si="11520"/>
        <v>100</v>
      </c>
      <c r="BI464" s="147">
        <f t="shared" ref="BI464" si="11618">IF(OR($H464=0,BH464=0),0,BH464/$H464)</f>
        <v>1</v>
      </c>
      <c r="BJ464" s="194">
        <f t="shared" si="11522"/>
        <v>100</v>
      </c>
      <c r="BK464" s="147">
        <f t="shared" ref="BK464" si="11619">IF(OR($H464=0,BJ464=0),0,BJ464/$H464)</f>
        <v>1</v>
      </c>
      <c r="BL464" s="194">
        <f t="shared" si="11524"/>
        <v>100</v>
      </c>
      <c r="BM464" s="147">
        <f t="shared" ref="BM464" si="11620">IF(OR($H464=0,BL464=0),0,BL464/$H464)</f>
        <v>1</v>
      </c>
      <c r="BN464" s="194">
        <f t="shared" si="11526"/>
        <v>100</v>
      </c>
      <c r="BO464" s="147">
        <f t="shared" ref="BO464" si="11621">IF(OR($H464=0,BN464=0),0,BN464/$H464)</f>
        <v>1</v>
      </c>
      <c r="BP464" s="194">
        <f t="shared" si="11528"/>
        <v>100</v>
      </c>
      <c r="BQ464" s="147">
        <f t="shared" ref="BQ464" si="11622">IF(OR($H464=0,BP464=0),0,BP464/$H464)</f>
        <v>1</v>
      </c>
      <c r="BR464" s="194">
        <f t="shared" si="11530"/>
        <v>100</v>
      </c>
      <c r="BS464" s="147">
        <f t="shared" ref="BS464" si="11623">IF(OR($H464=0,BR464=0),0,BR464/$H464)</f>
        <v>1</v>
      </c>
      <c r="BT464" s="194">
        <f t="shared" si="11532"/>
        <v>100</v>
      </c>
      <c r="BU464" s="147">
        <f t="shared" si="11533"/>
        <v>1</v>
      </c>
      <c r="BV464" s="194">
        <f t="shared" si="11534"/>
        <v>100</v>
      </c>
      <c r="BW464" s="147">
        <f t="shared" si="11535"/>
        <v>1</v>
      </c>
      <c r="BX464" s="194">
        <f t="shared" si="11536"/>
        <v>100</v>
      </c>
      <c r="BY464" s="147">
        <f t="shared" si="11537"/>
        <v>1</v>
      </c>
      <c r="BZ464" s="194">
        <f t="shared" si="11538"/>
        <v>100</v>
      </c>
      <c r="CA464" s="147">
        <f t="shared" si="11539"/>
        <v>1</v>
      </c>
      <c r="CB464" s="194">
        <f t="shared" si="11540"/>
        <v>100</v>
      </c>
      <c r="CC464" s="147">
        <f t="shared" si="11541"/>
        <v>1</v>
      </c>
      <c r="CD464" s="194">
        <f t="shared" si="11542"/>
        <v>100</v>
      </c>
      <c r="CE464" s="147">
        <f t="shared" si="11543"/>
        <v>1</v>
      </c>
      <c r="CF464" s="194">
        <f t="shared" si="11544"/>
        <v>100</v>
      </c>
      <c r="CG464" s="147">
        <f t="shared" si="11545"/>
        <v>1</v>
      </c>
      <c r="CH464" s="194">
        <f t="shared" si="11546"/>
        <v>100</v>
      </c>
      <c r="CI464" s="147">
        <f t="shared" si="11547"/>
        <v>1</v>
      </c>
      <c r="CJ464" s="194">
        <f t="shared" si="11548"/>
        <v>100</v>
      </c>
      <c r="CK464" s="147">
        <f t="shared" si="11549"/>
        <v>1</v>
      </c>
      <c r="CL464" s="194">
        <f t="shared" si="11550"/>
        <v>100</v>
      </c>
      <c r="CM464" s="147">
        <f t="shared" si="11551"/>
        <v>1</v>
      </c>
    </row>
    <row r="465" spans="1:91" s="142" customFormat="1" ht="14.1" customHeight="1">
      <c r="A465" s="74">
        <f t="shared" si="11452"/>
        <v>603</v>
      </c>
      <c r="B465" s="173" t="s">
        <v>54</v>
      </c>
      <c r="C465" s="174"/>
      <c r="D465" s="140">
        <v>18</v>
      </c>
      <c r="E465" s="140">
        <v>18</v>
      </c>
      <c r="F465" s="175">
        <v>45296</v>
      </c>
      <c r="G465" s="175">
        <v>45313</v>
      </c>
      <c r="H465" s="144">
        <v>100</v>
      </c>
      <c r="I465" s="144">
        <v>100</v>
      </c>
      <c r="J465" s="145" t="s">
        <v>32</v>
      </c>
      <c r="K465" s="141">
        <f t="shared" si="11477"/>
        <v>100</v>
      </c>
      <c r="L465" s="55">
        <f t="shared" si="11478"/>
        <v>0.12949640287769784</v>
      </c>
      <c r="M465" s="147">
        <f t="shared" si="11479"/>
        <v>1</v>
      </c>
      <c r="N465" s="148">
        <f t="shared" si="11480"/>
        <v>1</v>
      </c>
      <c r="O465" s="149">
        <f t="shared" si="10616"/>
        <v>0</v>
      </c>
      <c r="P465" s="150"/>
      <c r="T465" s="194">
        <f t="shared" si="11481"/>
        <v>0</v>
      </c>
      <c r="U465" s="147">
        <f t="shared" si="11482"/>
        <v>0</v>
      </c>
      <c r="V465" s="194">
        <f t="shared" si="11483"/>
        <v>0</v>
      </c>
      <c r="W465" s="147">
        <f t="shared" si="11482"/>
        <v>0</v>
      </c>
      <c r="X465" s="194">
        <f t="shared" si="11484"/>
        <v>0</v>
      </c>
      <c r="Y465" s="147">
        <f t="shared" ref="Y465" si="11624">IF(OR($H465=0,X465=0),0,X465/$H465)</f>
        <v>0</v>
      </c>
      <c r="Z465" s="194">
        <f t="shared" si="11486"/>
        <v>0</v>
      </c>
      <c r="AA465" s="147">
        <f t="shared" ref="AA465" si="11625">IF(OR($H465=0,Z465=0),0,Z465/$H465)</f>
        <v>0</v>
      </c>
      <c r="AB465" s="194">
        <f t="shared" si="11488"/>
        <v>0</v>
      </c>
      <c r="AC465" s="147">
        <f t="shared" ref="AC465" si="11626">IF(OR($H465=0,AB465=0),0,AB465/$H465)</f>
        <v>0</v>
      </c>
      <c r="AD465" s="194">
        <f t="shared" si="11490"/>
        <v>0</v>
      </c>
      <c r="AE465" s="147">
        <f t="shared" ref="AE465" si="11627">IF(OR($H465=0,AD465=0),0,AD465/$H465)</f>
        <v>0</v>
      </c>
      <c r="AF465" s="194">
        <f t="shared" si="11492"/>
        <v>0</v>
      </c>
      <c r="AG465" s="147">
        <f t="shared" ref="AG465" si="11628">IF(OR($H465=0,AF465=0),0,AF465/$H465)</f>
        <v>0</v>
      </c>
      <c r="AH465" s="194">
        <f t="shared" si="11494"/>
        <v>0</v>
      </c>
      <c r="AI465" s="147">
        <f t="shared" ref="AI465" si="11629">IF(OR($H465=0,AH465=0),0,AH465/$H465)</f>
        <v>0</v>
      </c>
      <c r="AJ465" s="194">
        <f t="shared" si="11496"/>
        <v>0</v>
      </c>
      <c r="AK465" s="147">
        <f t="shared" ref="AK465" si="11630">IF(OR($H465=0,AJ465=0),0,AJ465/$H465)</f>
        <v>0</v>
      </c>
      <c r="AL465" s="194">
        <f t="shared" si="11498"/>
        <v>0</v>
      </c>
      <c r="AM465" s="147">
        <f t="shared" ref="AM465" si="11631">IF(OR($H465=0,AL465=0),0,AL465/$H465)</f>
        <v>0</v>
      </c>
      <c r="AN465" s="194">
        <f t="shared" si="11500"/>
        <v>0</v>
      </c>
      <c r="AO465" s="147">
        <f t="shared" ref="AO465" si="11632">IF(OR($H465=0,AN465=0),0,AN465/$H465)</f>
        <v>0</v>
      </c>
      <c r="AP465" s="194">
        <f t="shared" si="11502"/>
        <v>0</v>
      </c>
      <c r="AQ465" s="147">
        <f t="shared" ref="AQ465" si="11633">IF(OR($H465=0,AP465=0),0,AP465/$H465)</f>
        <v>0</v>
      </c>
      <c r="AR465" s="194">
        <f t="shared" si="11504"/>
        <v>38.888888888888893</v>
      </c>
      <c r="AS465" s="147">
        <f t="shared" ref="AS465" si="11634">IF(OR($H465=0,AR465=0),0,AR465/$H465)</f>
        <v>0.38888888888888895</v>
      </c>
      <c r="AT465" s="194">
        <f t="shared" si="11506"/>
        <v>77.777777777777786</v>
      </c>
      <c r="AU465" s="147">
        <f t="shared" ref="AU465" si="11635">IF(OR($H465=0,AT465=0),0,AT465/$H465)</f>
        <v>0.7777777777777779</v>
      </c>
      <c r="AV465" s="194">
        <f t="shared" si="11508"/>
        <v>100</v>
      </c>
      <c r="AW465" s="147">
        <f t="shared" ref="AW465" si="11636">IF(OR($H465=0,AV465=0),0,AV465/$H465)</f>
        <v>1</v>
      </c>
      <c r="AX465" s="194">
        <f t="shared" si="11510"/>
        <v>100</v>
      </c>
      <c r="AY465" s="147">
        <f t="shared" ref="AY465" si="11637">IF(OR($H465=0,AX465=0),0,AX465/$H465)</f>
        <v>1</v>
      </c>
      <c r="AZ465" s="194">
        <f t="shared" si="11512"/>
        <v>100</v>
      </c>
      <c r="BA465" s="147">
        <f t="shared" ref="BA465" si="11638">IF(OR($H465=0,AZ465=0),0,AZ465/$H465)</f>
        <v>1</v>
      </c>
      <c r="BB465" s="194">
        <f t="shared" si="11514"/>
        <v>100</v>
      </c>
      <c r="BC465" s="147">
        <f t="shared" ref="BC465" si="11639">IF(OR($H465=0,BB465=0),0,BB465/$H465)</f>
        <v>1</v>
      </c>
      <c r="BD465" s="194">
        <f t="shared" si="11516"/>
        <v>100</v>
      </c>
      <c r="BE465" s="147">
        <f t="shared" ref="BE465" si="11640">IF(OR($H465=0,BD465=0),0,BD465/$H465)</f>
        <v>1</v>
      </c>
      <c r="BF465" s="194">
        <f t="shared" si="11518"/>
        <v>100</v>
      </c>
      <c r="BG465" s="147">
        <f t="shared" ref="BG465" si="11641">IF(OR($H465=0,BF465=0),0,BF465/$H465)</f>
        <v>1</v>
      </c>
      <c r="BH465" s="194">
        <f t="shared" si="11520"/>
        <v>100</v>
      </c>
      <c r="BI465" s="147">
        <f t="shared" ref="BI465" si="11642">IF(OR($H465=0,BH465=0),0,BH465/$H465)</f>
        <v>1</v>
      </c>
      <c r="BJ465" s="194">
        <f t="shared" si="11522"/>
        <v>100</v>
      </c>
      <c r="BK465" s="147">
        <f t="shared" ref="BK465" si="11643">IF(OR($H465=0,BJ465=0),0,BJ465/$H465)</f>
        <v>1</v>
      </c>
      <c r="BL465" s="194">
        <f t="shared" si="11524"/>
        <v>100</v>
      </c>
      <c r="BM465" s="147">
        <f t="shared" ref="BM465" si="11644">IF(OR($H465=0,BL465=0),0,BL465/$H465)</f>
        <v>1</v>
      </c>
      <c r="BN465" s="194">
        <f t="shared" si="11526"/>
        <v>100</v>
      </c>
      <c r="BO465" s="147">
        <f t="shared" ref="BO465" si="11645">IF(OR($H465=0,BN465=0),0,BN465/$H465)</f>
        <v>1</v>
      </c>
      <c r="BP465" s="194">
        <f t="shared" si="11528"/>
        <v>100</v>
      </c>
      <c r="BQ465" s="147">
        <f t="shared" ref="BQ465" si="11646">IF(OR($H465=0,BP465=0),0,BP465/$H465)</f>
        <v>1</v>
      </c>
      <c r="BR465" s="194">
        <f t="shared" si="11530"/>
        <v>100</v>
      </c>
      <c r="BS465" s="147">
        <f t="shared" ref="BS465" si="11647">IF(OR($H465=0,BR465=0),0,BR465/$H465)</f>
        <v>1</v>
      </c>
      <c r="BT465" s="194">
        <f t="shared" si="11532"/>
        <v>100</v>
      </c>
      <c r="BU465" s="147">
        <f t="shared" si="11533"/>
        <v>1</v>
      </c>
      <c r="BV465" s="194">
        <f t="shared" si="11534"/>
        <v>100</v>
      </c>
      <c r="BW465" s="147">
        <f t="shared" si="11535"/>
        <v>1</v>
      </c>
      <c r="BX465" s="194">
        <f t="shared" si="11536"/>
        <v>100</v>
      </c>
      <c r="BY465" s="147">
        <f t="shared" si="11537"/>
        <v>1</v>
      </c>
      <c r="BZ465" s="194">
        <f t="shared" si="11538"/>
        <v>100</v>
      </c>
      <c r="CA465" s="147">
        <f t="shared" si="11539"/>
        <v>1</v>
      </c>
      <c r="CB465" s="194">
        <f t="shared" si="11540"/>
        <v>100</v>
      </c>
      <c r="CC465" s="147">
        <f t="shared" si="11541"/>
        <v>1</v>
      </c>
      <c r="CD465" s="194">
        <f t="shared" si="11542"/>
        <v>100</v>
      </c>
      <c r="CE465" s="147">
        <f t="shared" si="11543"/>
        <v>1</v>
      </c>
      <c r="CF465" s="194">
        <f t="shared" si="11544"/>
        <v>100</v>
      </c>
      <c r="CG465" s="147">
        <f t="shared" si="11545"/>
        <v>1</v>
      </c>
      <c r="CH465" s="194">
        <f t="shared" si="11546"/>
        <v>100</v>
      </c>
      <c r="CI465" s="147">
        <f t="shared" si="11547"/>
        <v>1</v>
      </c>
      <c r="CJ465" s="194">
        <f t="shared" si="11548"/>
        <v>100</v>
      </c>
      <c r="CK465" s="147">
        <f t="shared" si="11549"/>
        <v>1</v>
      </c>
      <c r="CL465" s="194">
        <f t="shared" si="11550"/>
        <v>100</v>
      </c>
      <c r="CM465" s="147">
        <f t="shared" si="11551"/>
        <v>1</v>
      </c>
    </row>
    <row r="466" spans="1:91" s="142" customFormat="1" ht="14.1" customHeight="1">
      <c r="A466" s="74">
        <f t="shared" si="11452"/>
        <v>604</v>
      </c>
      <c r="B466" s="173" t="s">
        <v>55</v>
      </c>
      <c r="C466" s="174"/>
      <c r="D466" s="140">
        <v>17</v>
      </c>
      <c r="E466" s="140">
        <v>17</v>
      </c>
      <c r="F466" s="175">
        <v>45299</v>
      </c>
      <c r="G466" s="175">
        <v>45315</v>
      </c>
      <c r="H466" s="144">
        <v>100</v>
      </c>
      <c r="I466" s="144">
        <v>100</v>
      </c>
      <c r="J466" s="145" t="s">
        <v>32</v>
      </c>
      <c r="K466" s="141">
        <f t="shared" si="11477"/>
        <v>100</v>
      </c>
      <c r="L466" s="55">
        <f t="shared" si="11478"/>
        <v>0.1223021582733813</v>
      </c>
      <c r="M466" s="147">
        <f t="shared" si="11479"/>
        <v>1</v>
      </c>
      <c r="N466" s="148">
        <f t="shared" si="11480"/>
        <v>1</v>
      </c>
      <c r="O466" s="149">
        <f t="shared" si="10616"/>
        <v>0</v>
      </c>
      <c r="P466" s="150"/>
      <c r="T466" s="194">
        <f t="shared" si="11481"/>
        <v>0</v>
      </c>
      <c r="U466" s="147">
        <f t="shared" si="11482"/>
        <v>0</v>
      </c>
      <c r="V466" s="194">
        <f t="shared" si="11483"/>
        <v>0</v>
      </c>
      <c r="W466" s="147">
        <f t="shared" si="11482"/>
        <v>0</v>
      </c>
      <c r="X466" s="194">
        <f t="shared" si="11484"/>
        <v>0</v>
      </c>
      <c r="Y466" s="147">
        <f t="shared" ref="Y466" si="11648">IF(OR($H466=0,X466=0),0,X466/$H466)</f>
        <v>0</v>
      </c>
      <c r="Z466" s="194">
        <f t="shared" si="11486"/>
        <v>0</v>
      </c>
      <c r="AA466" s="147">
        <f t="shared" ref="AA466" si="11649">IF(OR($H466=0,Z466=0),0,Z466/$H466)</f>
        <v>0</v>
      </c>
      <c r="AB466" s="194">
        <f t="shared" si="11488"/>
        <v>0</v>
      </c>
      <c r="AC466" s="147">
        <f t="shared" ref="AC466" si="11650">IF(OR($H466=0,AB466=0),0,AB466/$H466)</f>
        <v>0</v>
      </c>
      <c r="AD466" s="194">
        <f t="shared" si="11490"/>
        <v>0</v>
      </c>
      <c r="AE466" s="147">
        <f t="shared" ref="AE466" si="11651">IF(OR($H466=0,AD466=0),0,AD466/$H466)</f>
        <v>0</v>
      </c>
      <c r="AF466" s="194">
        <f t="shared" si="11492"/>
        <v>0</v>
      </c>
      <c r="AG466" s="147">
        <f t="shared" ref="AG466" si="11652">IF(OR($H466=0,AF466=0),0,AF466/$H466)</f>
        <v>0</v>
      </c>
      <c r="AH466" s="194">
        <f t="shared" si="11494"/>
        <v>0</v>
      </c>
      <c r="AI466" s="147">
        <f t="shared" ref="AI466" si="11653">IF(OR($H466=0,AH466=0),0,AH466/$H466)</f>
        <v>0</v>
      </c>
      <c r="AJ466" s="194">
        <f t="shared" si="11496"/>
        <v>0</v>
      </c>
      <c r="AK466" s="147">
        <f t="shared" ref="AK466" si="11654">IF(OR($H466=0,AJ466=0),0,AJ466/$H466)</f>
        <v>0</v>
      </c>
      <c r="AL466" s="194">
        <f t="shared" si="11498"/>
        <v>0</v>
      </c>
      <c r="AM466" s="147">
        <f t="shared" ref="AM466" si="11655">IF(OR($H466=0,AL466=0),0,AL466/$H466)</f>
        <v>0</v>
      </c>
      <c r="AN466" s="194">
        <f t="shared" si="11500"/>
        <v>0</v>
      </c>
      <c r="AO466" s="147">
        <f t="shared" ref="AO466" si="11656">IF(OR($H466=0,AN466=0),0,AN466/$H466)</f>
        <v>0</v>
      </c>
      <c r="AP466" s="194">
        <f t="shared" si="11502"/>
        <v>0</v>
      </c>
      <c r="AQ466" s="147">
        <f t="shared" ref="AQ466" si="11657">IF(OR($H466=0,AP466=0),0,AP466/$H466)</f>
        <v>0</v>
      </c>
      <c r="AR466" s="194">
        <f t="shared" si="11504"/>
        <v>23.52941176470588</v>
      </c>
      <c r="AS466" s="147">
        <f t="shared" ref="AS466" si="11658">IF(OR($H466=0,AR466=0),0,AR466/$H466)</f>
        <v>0.23529411764705879</v>
      </c>
      <c r="AT466" s="194">
        <f t="shared" si="11506"/>
        <v>64.705882352941174</v>
      </c>
      <c r="AU466" s="147">
        <f t="shared" ref="AU466" si="11659">IF(OR($H466=0,AT466=0),0,AT466/$H466)</f>
        <v>0.64705882352941169</v>
      </c>
      <c r="AV466" s="194">
        <f t="shared" si="11508"/>
        <v>100</v>
      </c>
      <c r="AW466" s="147">
        <f t="shared" ref="AW466" si="11660">IF(OR($H466=0,AV466=0),0,AV466/$H466)</f>
        <v>1</v>
      </c>
      <c r="AX466" s="194">
        <f t="shared" si="11510"/>
        <v>100</v>
      </c>
      <c r="AY466" s="147">
        <f t="shared" ref="AY466" si="11661">IF(OR($H466=0,AX466=0),0,AX466/$H466)</f>
        <v>1</v>
      </c>
      <c r="AZ466" s="194">
        <f t="shared" si="11512"/>
        <v>100</v>
      </c>
      <c r="BA466" s="147">
        <f t="shared" ref="BA466" si="11662">IF(OR($H466=0,AZ466=0),0,AZ466/$H466)</f>
        <v>1</v>
      </c>
      <c r="BB466" s="194">
        <f t="shared" si="11514"/>
        <v>100</v>
      </c>
      <c r="BC466" s="147">
        <f t="shared" ref="BC466" si="11663">IF(OR($H466=0,BB466=0),0,BB466/$H466)</f>
        <v>1</v>
      </c>
      <c r="BD466" s="194">
        <f t="shared" si="11516"/>
        <v>100</v>
      </c>
      <c r="BE466" s="147">
        <f t="shared" ref="BE466" si="11664">IF(OR($H466=0,BD466=0),0,BD466/$H466)</f>
        <v>1</v>
      </c>
      <c r="BF466" s="194">
        <f t="shared" si="11518"/>
        <v>100</v>
      </c>
      <c r="BG466" s="147">
        <f t="shared" ref="BG466" si="11665">IF(OR($H466=0,BF466=0),0,BF466/$H466)</f>
        <v>1</v>
      </c>
      <c r="BH466" s="194">
        <f t="shared" si="11520"/>
        <v>100</v>
      </c>
      <c r="BI466" s="147">
        <f t="shared" ref="BI466" si="11666">IF(OR($H466=0,BH466=0),0,BH466/$H466)</f>
        <v>1</v>
      </c>
      <c r="BJ466" s="194">
        <f t="shared" si="11522"/>
        <v>100</v>
      </c>
      <c r="BK466" s="147">
        <f t="shared" ref="BK466" si="11667">IF(OR($H466=0,BJ466=0),0,BJ466/$H466)</f>
        <v>1</v>
      </c>
      <c r="BL466" s="194">
        <f t="shared" si="11524"/>
        <v>100</v>
      </c>
      <c r="BM466" s="147">
        <f t="shared" ref="BM466" si="11668">IF(OR($H466=0,BL466=0),0,BL466/$H466)</f>
        <v>1</v>
      </c>
      <c r="BN466" s="194">
        <f t="shared" si="11526"/>
        <v>100</v>
      </c>
      <c r="BO466" s="147">
        <f t="shared" ref="BO466" si="11669">IF(OR($H466=0,BN466=0),0,BN466/$H466)</f>
        <v>1</v>
      </c>
      <c r="BP466" s="194">
        <f t="shared" si="11528"/>
        <v>100</v>
      </c>
      <c r="BQ466" s="147">
        <f t="shared" ref="BQ466" si="11670">IF(OR($H466=0,BP466=0),0,BP466/$H466)</f>
        <v>1</v>
      </c>
      <c r="BR466" s="194">
        <f t="shared" si="11530"/>
        <v>100</v>
      </c>
      <c r="BS466" s="147">
        <f t="shared" ref="BS466" si="11671">IF(OR($H466=0,BR466=0),0,BR466/$H466)</f>
        <v>1</v>
      </c>
      <c r="BT466" s="194">
        <f t="shared" si="11532"/>
        <v>100</v>
      </c>
      <c r="BU466" s="147">
        <f t="shared" si="11533"/>
        <v>1</v>
      </c>
      <c r="BV466" s="194">
        <f t="shared" si="11534"/>
        <v>100</v>
      </c>
      <c r="BW466" s="147">
        <f t="shared" si="11535"/>
        <v>1</v>
      </c>
      <c r="BX466" s="194">
        <f t="shared" si="11536"/>
        <v>100</v>
      </c>
      <c r="BY466" s="147">
        <f t="shared" si="11537"/>
        <v>1</v>
      </c>
      <c r="BZ466" s="194">
        <f t="shared" si="11538"/>
        <v>100</v>
      </c>
      <c r="CA466" s="147">
        <f t="shared" si="11539"/>
        <v>1</v>
      </c>
      <c r="CB466" s="194">
        <f t="shared" si="11540"/>
        <v>100</v>
      </c>
      <c r="CC466" s="147">
        <f t="shared" si="11541"/>
        <v>1</v>
      </c>
      <c r="CD466" s="194">
        <f t="shared" si="11542"/>
        <v>100</v>
      </c>
      <c r="CE466" s="147">
        <f t="shared" si="11543"/>
        <v>1</v>
      </c>
      <c r="CF466" s="194">
        <f t="shared" si="11544"/>
        <v>100</v>
      </c>
      <c r="CG466" s="147">
        <f t="shared" si="11545"/>
        <v>1</v>
      </c>
      <c r="CH466" s="194">
        <f t="shared" si="11546"/>
        <v>100</v>
      </c>
      <c r="CI466" s="147">
        <f t="shared" si="11547"/>
        <v>1</v>
      </c>
      <c r="CJ466" s="194">
        <f t="shared" si="11548"/>
        <v>100</v>
      </c>
      <c r="CK466" s="147">
        <f t="shared" si="11549"/>
        <v>1</v>
      </c>
      <c r="CL466" s="194">
        <f t="shared" si="11550"/>
        <v>100</v>
      </c>
      <c r="CM466" s="147">
        <f t="shared" si="11551"/>
        <v>1</v>
      </c>
    </row>
    <row r="467" spans="1:91" s="142" customFormat="1" ht="14.1" customHeight="1">
      <c r="A467" s="74">
        <f t="shared" si="11452"/>
        <v>605</v>
      </c>
      <c r="B467" s="173" t="s">
        <v>56</v>
      </c>
      <c r="C467" s="174"/>
      <c r="D467" s="140">
        <v>17</v>
      </c>
      <c r="E467" s="140">
        <v>17</v>
      </c>
      <c r="F467" s="175">
        <v>45302</v>
      </c>
      <c r="G467" s="175">
        <v>45318</v>
      </c>
      <c r="H467" s="144">
        <v>100</v>
      </c>
      <c r="I467" s="144">
        <v>100</v>
      </c>
      <c r="J467" s="145" t="s">
        <v>32</v>
      </c>
      <c r="K467" s="141">
        <f t="shared" si="11477"/>
        <v>100</v>
      </c>
      <c r="L467" s="55">
        <f t="shared" si="11478"/>
        <v>0.1223021582733813</v>
      </c>
      <c r="M467" s="147">
        <f t="shared" si="11479"/>
        <v>1</v>
      </c>
      <c r="N467" s="148">
        <f t="shared" si="11480"/>
        <v>1</v>
      </c>
      <c r="O467" s="149">
        <f t="shared" si="10616"/>
        <v>0</v>
      </c>
      <c r="P467" s="150"/>
      <c r="T467" s="194">
        <f t="shared" si="11481"/>
        <v>0</v>
      </c>
      <c r="U467" s="147">
        <f t="shared" si="11482"/>
        <v>0</v>
      </c>
      <c r="V467" s="194">
        <f t="shared" si="11483"/>
        <v>0</v>
      </c>
      <c r="W467" s="147">
        <f t="shared" si="11482"/>
        <v>0</v>
      </c>
      <c r="X467" s="194">
        <f t="shared" si="11484"/>
        <v>0</v>
      </c>
      <c r="Y467" s="147">
        <f t="shared" ref="Y467" si="11672">IF(OR($H467=0,X467=0),0,X467/$H467)</f>
        <v>0</v>
      </c>
      <c r="Z467" s="194">
        <f t="shared" si="11486"/>
        <v>0</v>
      </c>
      <c r="AA467" s="147">
        <f t="shared" ref="AA467" si="11673">IF(OR($H467=0,Z467=0),0,Z467/$H467)</f>
        <v>0</v>
      </c>
      <c r="AB467" s="194">
        <f t="shared" si="11488"/>
        <v>0</v>
      </c>
      <c r="AC467" s="147">
        <f t="shared" ref="AC467" si="11674">IF(OR($H467=0,AB467=0),0,AB467/$H467)</f>
        <v>0</v>
      </c>
      <c r="AD467" s="194">
        <f t="shared" si="11490"/>
        <v>0</v>
      </c>
      <c r="AE467" s="147">
        <f t="shared" ref="AE467" si="11675">IF(OR($H467=0,AD467=0),0,AD467/$H467)</f>
        <v>0</v>
      </c>
      <c r="AF467" s="194">
        <f t="shared" si="11492"/>
        <v>0</v>
      </c>
      <c r="AG467" s="147">
        <f t="shared" ref="AG467" si="11676">IF(OR($H467=0,AF467=0),0,AF467/$H467)</f>
        <v>0</v>
      </c>
      <c r="AH467" s="194">
        <f t="shared" si="11494"/>
        <v>0</v>
      </c>
      <c r="AI467" s="147">
        <f t="shared" ref="AI467" si="11677">IF(OR($H467=0,AH467=0),0,AH467/$H467)</f>
        <v>0</v>
      </c>
      <c r="AJ467" s="194">
        <f t="shared" si="11496"/>
        <v>0</v>
      </c>
      <c r="AK467" s="147">
        <f t="shared" ref="AK467" si="11678">IF(OR($H467=0,AJ467=0),0,AJ467/$H467)</f>
        <v>0</v>
      </c>
      <c r="AL467" s="194">
        <f t="shared" si="11498"/>
        <v>0</v>
      </c>
      <c r="AM467" s="147">
        <f t="shared" ref="AM467" si="11679">IF(OR($H467=0,AL467=0),0,AL467/$H467)</f>
        <v>0</v>
      </c>
      <c r="AN467" s="194">
        <f t="shared" si="11500"/>
        <v>0</v>
      </c>
      <c r="AO467" s="147">
        <f t="shared" ref="AO467" si="11680">IF(OR($H467=0,AN467=0),0,AN467/$H467)</f>
        <v>0</v>
      </c>
      <c r="AP467" s="194">
        <f t="shared" si="11502"/>
        <v>0</v>
      </c>
      <c r="AQ467" s="147">
        <f t="shared" ref="AQ467" si="11681">IF(OR($H467=0,AP467=0),0,AP467/$H467)</f>
        <v>0</v>
      </c>
      <c r="AR467" s="194">
        <f t="shared" si="11504"/>
        <v>5.8823529411764701</v>
      </c>
      <c r="AS467" s="147">
        <f t="shared" ref="AS467" si="11682">IF(OR($H467=0,AR467=0),0,AR467/$H467)</f>
        <v>5.8823529411764698E-2</v>
      </c>
      <c r="AT467" s="194">
        <f t="shared" si="11506"/>
        <v>47.058823529411761</v>
      </c>
      <c r="AU467" s="147">
        <f t="shared" ref="AU467" si="11683">IF(OR($H467=0,AT467=0),0,AT467/$H467)</f>
        <v>0.47058823529411759</v>
      </c>
      <c r="AV467" s="194">
        <f t="shared" si="11508"/>
        <v>88.235294117647072</v>
      </c>
      <c r="AW467" s="147">
        <f t="shared" ref="AW467" si="11684">IF(OR($H467=0,AV467=0),0,AV467/$H467)</f>
        <v>0.88235294117647067</v>
      </c>
      <c r="AX467" s="194">
        <f t="shared" si="11510"/>
        <v>100</v>
      </c>
      <c r="AY467" s="147">
        <f t="shared" ref="AY467" si="11685">IF(OR($H467=0,AX467=0),0,AX467/$H467)</f>
        <v>1</v>
      </c>
      <c r="AZ467" s="194">
        <f t="shared" si="11512"/>
        <v>100</v>
      </c>
      <c r="BA467" s="147">
        <f t="shared" ref="BA467" si="11686">IF(OR($H467=0,AZ467=0),0,AZ467/$H467)</f>
        <v>1</v>
      </c>
      <c r="BB467" s="194">
        <f t="shared" si="11514"/>
        <v>100</v>
      </c>
      <c r="BC467" s="147">
        <f t="shared" ref="BC467" si="11687">IF(OR($H467=0,BB467=0),0,BB467/$H467)</f>
        <v>1</v>
      </c>
      <c r="BD467" s="194">
        <f t="shared" si="11516"/>
        <v>100</v>
      </c>
      <c r="BE467" s="147">
        <f t="shared" ref="BE467" si="11688">IF(OR($H467=0,BD467=0),0,BD467/$H467)</f>
        <v>1</v>
      </c>
      <c r="BF467" s="194">
        <f t="shared" si="11518"/>
        <v>100</v>
      </c>
      <c r="BG467" s="147">
        <f t="shared" ref="BG467" si="11689">IF(OR($H467=0,BF467=0),0,BF467/$H467)</f>
        <v>1</v>
      </c>
      <c r="BH467" s="194">
        <f t="shared" si="11520"/>
        <v>100</v>
      </c>
      <c r="BI467" s="147">
        <f t="shared" ref="BI467" si="11690">IF(OR($H467=0,BH467=0),0,BH467/$H467)</f>
        <v>1</v>
      </c>
      <c r="BJ467" s="194">
        <f t="shared" si="11522"/>
        <v>100</v>
      </c>
      <c r="BK467" s="147">
        <f t="shared" ref="BK467" si="11691">IF(OR($H467=0,BJ467=0),0,BJ467/$H467)</f>
        <v>1</v>
      </c>
      <c r="BL467" s="194">
        <f t="shared" si="11524"/>
        <v>100</v>
      </c>
      <c r="BM467" s="147">
        <f t="shared" ref="BM467" si="11692">IF(OR($H467=0,BL467=0),0,BL467/$H467)</f>
        <v>1</v>
      </c>
      <c r="BN467" s="194">
        <f t="shared" si="11526"/>
        <v>100</v>
      </c>
      <c r="BO467" s="147">
        <f t="shared" ref="BO467" si="11693">IF(OR($H467=0,BN467=0),0,BN467/$H467)</f>
        <v>1</v>
      </c>
      <c r="BP467" s="194">
        <f t="shared" si="11528"/>
        <v>100</v>
      </c>
      <c r="BQ467" s="147">
        <f t="shared" ref="BQ467" si="11694">IF(OR($H467=0,BP467=0),0,BP467/$H467)</f>
        <v>1</v>
      </c>
      <c r="BR467" s="194">
        <f t="shared" si="11530"/>
        <v>100</v>
      </c>
      <c r="BS467" s="147">
        <f t="shared" ref="BS467" si="11695">IF(OR($H467=0,BR467=0),0,BR467/$H467)</f>
        <v>1</v>
      </c>
      <c r="BT467" s="194">
        <f t="shared" si="11532"/>
        <v>100</v>
      </c>
      <c r="BU467" s="147">
        <f t="shared" si="11533"/>
        <v>1</v>
      </c>
      <c r="BV467" s="194">
        <f t="shared" si="11534"/>
        <v>100</v>
      </c>
      <c r="BW467" s="147">
        <f t="shared" si="11535"/>
        <v>1</v>
      </c>
      <c r="BX467" s="194">
        <f t="shared" si="11536"/>
        <v>100</v>
      </c>
      <c r="BY467" s="147">
        <f t="shared" si="11537"/>
        <v>1</v>
      </c>
      <c r="BZ467" s="194">
        <f t="shared" si="11538"/>
        <v>100</v>
      </c>
      <c r="CA467" s="147">
        <f t="shared" si="11539"/>
        <v>1</v>
      </c>
      <c r="CB467" s="194">
        <f t="shared" si="11540"/>
        <v>100</v>
      </c>
      <c r="CC467" s="147">
        <f t="shared" si="11541"/>
        <v>1</v>
      </c>
      <c r="CD467" s="194">
        <f t="shared" si="11542"/>
        <v>100</v>
      </c>
      <c r="CE467" s="147">
        <f t="shared" si="11543"/>
        <v>1</v>
      </c>
      <c r="CF467" s="194">
        <f t="shared" si="11544"/>
        <v>100</v>
      </c>
      <c r="CG467" s="147">
        <f t="shared" si="11545"/>
        <v>1</v>
      </c>
      <c r="CH467" s="194">
        <f t="shared" si="11546"/>
        <v>100</v>
      </c>
      <c r="CI467" s="147">
        <f t="shared" si="11547"/>
        <v>1</v>
      </c>
      <c r="CJ467" s="194">
        <f t="shared" si="11548"/>
        <v>100</v>
      </c>
      <c r="CK467" s="147">
        <f t="shared" si="11549"/>
        <v>1</v>
      </c>
      <c r="CL467" s="194">
        <f t="shared" si="11550"/>
        <v>100</v>
      </c>
      <c r="CM467" s="147">
        <f t="shared" si="11551"/>
        <v>1</v>
      </c>
    </row>
    <row r="468" spans="1:91" s="142" customFormat="1" ht="14.1" customHeight="1">
      <c r="A468" s="74">
        <f t="shared" si="11452"/>
        <v>606</v>
      </c>
      <c r="B468" s="173" t="s">
        <v>57</v>
      </c>
      <c r="C468" s="174"/>
      <c r="D468" s="140">
        <v>18</v>
      </c>
      <c r="E468" s="140">
        <v>18</v>
      </c>
      <c r="F468" s="175">
        <v>45303</v>
      </c>
      <c r="G468" s="175">
        <v>45320</v>
      </c>
      <c r="H468" s="144">
        <v>100</v>
      </c>
      <c r="I468" s="144">
        <v>100</v>
      </c>
      <c r="J468" s="145" t="s">
        <v>32</v>
      </c>
      <c r="K468" s="141">
        <f t="shared" si="11477"/>
        <v>100</v>
      </c>
      <c r="L468" s="55">
        <f t="shared" si="11478"/>
        <v>0.12949640287769784</v>
      </c>
      <c r="M468" s="147">
        <f t="shared" si="11479"/>
        <v>1</v>
      </c>
      <c r="N468" s="148">
        <f t="shared" si="11480"/>
        <v>1</v>
      </c>
      <c r="O468" s="149">
        <f t="shared" si="10616"/>
        <v>0</v>
      </c>
      <c r="P468" s="150"/>
      <c r="T468" s="194">
        <f t="shared" si="11481"/>
        <v>0</v>
      </c>
      <c r="U468" s="147">
        <f t="shared" si="11482"/>
        <v>0</v>
      </c>
      <c r="V468" s="194">
        <f t="shared" si="11483"/>
        <v>0</v>
      </c>
      <c r="W468" s="147">
        <f t="shared" si="11482"/>
        <v>0</v>
      </c>
      <c r="X468" s="194">
        <f t="shared" si="11484"/>
        <v>0</v>
      </c>
      <c r="Y468" s="147">
        <f t="shared" ref="Y468" si="11696">IF(OR($H468=0,X468=0),0,X468/$H468)</f>
        <v>0</v>
      </c>
      <c r="Z468" s="194">
        <f t="shared" si="11486"/>
        <v>0</v>
      </c>
      <c r="AA468" s="147">
        <f t="shared" ref="AA468" si="11697">IF(OR($H468=0,Z468=0),0,Z468/$H468)</f>
        <v>0</v>
      </c>
      <c r="AB468" s="194">
        <f t="shared" si="11488"/>
        <v>0</v>
      </c>
      <c r="AC468" s="147">
        <f t="shared" ref="AC468" si="11698">IF(OR($H468=0,AB468=0),0,AB468/$H468)</f>
        <v>0</v>
      </c>
      <c r="AD468" s="194">
        <f t="shared" si="11490"/>
        <v>0</v>
      </c>
      <c r="AE468" s="147">
        <f t="shared" ref="AE468" si="11699">IF(OR($H468=0,AD468=0),0,AD468/$H468)</f>
        <v>0</v>
      </c>
      <c r="AF468" s="194">
        <f t="shared" si="11492"/>
        <v>0</v>
      </c>
      <c r="AG468" s="147">
        <f t="shared" ref="AG468" si="11700">IF(OR($H468=0,AF468=0),0,AF468/$H468)</f>
        <v>0</v>
      </c>
      <c r="AH468" s="194">
        <f t="shared" si="11494"/>
        <v>0</v>
      </c>
      <c r="AI468" s="147">
        <f t="shared" ref="AI468" si="11701">IF(OR($H468=0,AH468=0),0,AH468/$H468)</f>
        <v>0</v>
      </c>
      <c r="AJ468" s="194">
        <f t="shared" si="11496"/>
        <v>0</v>
      </c>
      <c r="AK468" s="147">
        <f t="shared" ref="AK468" si="11702">IF(OR($H468=0,AJ468=0),0,AJ468/$H468)</f>
        <v>0</v>
      </c>
      <c r="AL468" s="194">
        <f t="shared" si="11498"/>
        <v>0</v>
      </c>
      <c r="AM468" s="147">
        <f t="shared" ref="AM468" si="11703">IF(OR($H468=0,AL468=0),0,AL468/$H468)</f>
        <v>0</v>
      </c>
      <c r="AN468" s="194">
        <f t="shared" si="11500"/>
        <v>0</v>
      </c>
      <c r="AO468" s="147">
        <f t="shared" ref="AO468" si="11704">IF(OR($H468=0,AN468=0),0,AN468/$H468)</f>
        <v>0</v>
      </c>
      <c r="AP468" s="194">
        <f t="shared" si="11502"/>
        <v>0</v>
      </c>
      <c r="AQ468" s="147">
        <f t="shared" ref="AQ468" si="11705">IF(OR($H468=0,AP468=0),0,AP468/$H468)</f>
        <v>0</v>
      </c>
      <c r="AR468" s="194">
        <f t="shared" si="11504"/>
        <v>0</v>
      </c>
      <c r="AS468" s="147">
        <f t="shared" ref="AS468" si="11706">IF(OR($H468=0,AR468=0),0,AR468/$H468)</f>
        <v>0</v>
      </c>
      <c r="AT468" s="194">
        <f t="shared" si="11506"/>
        <v>38.888888888888893</v>
      </c>
      <c r="AU468" s="147">
        <f t="shared" ref="AU468" si="11707">IF(OR($H468=0,AT468=0),0,AT468/$H468)</f>
        <v>0.38888888888888895</v>
      </c>
      <c r="AV468" s="194">
        <f t="shared" si="11508"/>
        <v>77.777777777777786</v>
      </c>
      <c r="AW468" s="147">
        <f t="shared" ref="AW468" si="11708">IF(OR($H468=0,AV468=0),0,AV468/$H468)</f>
        <v>0.7777777777777779</v>
      </c>
      <c r="AX468" s="194">
        <f t="shared" si="11510"/>
        <v>100</v>
      </c>
      <c r="AY468" s="147">
        <f t="shared" ref="AY468" si="11709">IF(OR($H468=0,AX468=0),0,AX468/$H468)</f>
        <v>1</v>
      </c>
      <c r="AZ468" s="194">
        <f t="shared" si="11512"/>
        <v>100</v>
      </c>
      <c r="BA468" s="147">
        <f t="shared" ref="BA468" si="11710">IF(OR($H468=0,AZ468=0),0,AZ468/$H468)</f>
        <v>1</v>
      </c>
      <c r="BB468" s="194">
        <f t="shared" si="11514"/>
        <v>100</v>
      </c>
      <c r="BC468" s="147">
        <f t="shared" ref="BC468" si="11711">IF(OR($H468=0,BB468=0),0,BB468/$H468)</f>
        <v>1</v>
      </c>
      <c r="BD468" s="194">
        <f t="shared" si="11516"/>
        <v>100</v>
      </c>
      <c r="BE468" s="147">
        <f t="shared" ref="BE468" si="11712">IF(OR($H468=0,BD468=0),0,BD468/$H468)</f>
        <v>1</v>
      </c>
      <c r="BF468" s="194">
        <f t="shared" si="11518"/>
        <v>100</v>
      </c>
      <c r="BG468" s="147">
        <f t="shared" ref="BG468" si="11713">IF(OR($H468=0,BF468=0),0,BF468/$H468)</f>
        <v>1</v>
      </c>
      <c r="BH468" s="194">
        <f t="shared" si="11520"/>
        <v>100</v>
      </c>
      <c r="BI468" s="147">
        <f t="shared" ref="BI468" si="11714">IF(OR($H468=0,BH468=0),0,BH468/$H468)</f>
        <v>1</v>
      </c>
      <c r="BJ468" s="194">
        <f t="shared" si="11522"/>
        <v>100</v>
      </c>
      <c r="BK468" s="147">
        <f t="shared" ref="BK468" si="11715">IF(OR($H468=0,BJ468=0),0,BJ468/$H468)</f>
        <v>1</v>
      </c>
      <c r="BL468" s="194">
        <f t="shared" si="11524"/>
        <v>100</v>
      </c>
      <c r="BM468" s="147">
        <f t="shared" ref="BM468" si="11716">IF(OR($H468=0,BL468=0),0,BL468/$H468)</f>
        <v>1</v>
      </c>
      <c r="BN468" s="194">
        <f t="shared" si="11526"/>
        <v>100</v>
      </c>
      <c r="BO468" s="147">
        <f t="shared" ref="BO468" si="11717">IF(OR($H468=0,BN468=0),0,BN468/$H468)</f>
        <v>1</v>
      </c>
      <c r="BP468" s="194">
        <f t="shared" si="11528"/>
        <v>100</v>
      </c>
      <c r="BQ468" s="147">
        <f t="shared" ref="BQ468" si="11718">IF(OR($H468=0,BP468=0),0,BP468/$H468)</f>
        <v>1</v>
      </c>
      <c r="BR468" s="194">
        <f t="shared" si="11530"/>
        <v>100</v>
      </c>
      <c r="BS468" s="147">
        <f t="shared" ref="BS468" si="11719">IF(OR($H468=0,BR468=0),0,BR468/$H468)</f>
        <v>1</v>
      </c>
      <c r="BT468" s="194">
        <f t="shared" si="11532"/>
        <v>100</v>
      </c>
      <c r="BU468" s="147">
        <f t="shared" si="11533"/>
        <v>1</v>
      </c>
      <c r="BV468" s="194">
        <f t="shared" si="11534"/>
        <v>100</v>
      </c>
      <c r="BW468" s="147">
        <f t="shared" si="11535"/>
        <v>1</v>
      </c>
      <c r="BX468" s="194">
        <f t="shared" si="11536"/>
        <v>100</v>
      </c>
      <c r="BY468" s="147">
        <f t="shared" si="11537"/>
        <v>1</v>
      </c>
      <c r="BZ468" s="194">
        <f t="shared" si="11538"/>
        <v>100</v>
      </c>
      <c r="CA468" s="147">
        <f t="shared" si="11539"/>
        <v>1</v>
      </c>
      <c r="CB468" s="194">
        <f t="shared" si="11540"/>
        <v>100</v>
      </c>
      <c r="CC468" s="147">
        <f t="shared" si="11541"/>
        <v>1</v>
      </c>
      <c r="CD468" s="194">
        <f t="shared" si="11542"/>
        <v>100</v>
      </c>
      <c r="CE468" s="147">
        <f t="shared" si="11543"/>
        <v>1</v>
      </c>
      <c r="CF468" s="194">
        <f t="shared" si="11544"/>
        <v>100</v>
      </c>
      <c r="CG468" s="147">
        <f t="shared" si="11545"/>
        <v>1</v>
      </c>
      <c r="CH468" s="194">
        <f t="shared" si="11546"/>
        <v>100</v>
      </c>
      <c r="CI468" s="147">
        <f t="shared" si="11547"/>
        <v>1</v>
      </c>
      <c r="CJ468" s="194">
        <f t="shared" si="11548"/>
        <v>100</v>
      </c>
      <c r="CK468" s="147">
        <f t="shared" si="11549"/>
        <v>1</v>
      </c>
      <c r="CL468" s="194">
        <f t="shared" si="11550"/>
        <v>100</v>
      </c>
      <c r="CM468" s="147">
        <f t="shared" si="11551"/>
        <v>1</v>
      </c>
    </row>
    <row r="469" spans="1:91" s="142" customFormat="1" ht="14.1" customHeight="1">
      <c r="A469" s="74">
        <f t="shared" si="11452"/>
        <v>607</v>
      </c>
      <c r="B469" s="173" t="s">
        <v>107</v>
      </c>
      <c r="C469" s="174"/>
      <c r="D469" s="140">
        <v>0</v>
      </c>
      <c r="E469" s="140">
        <v>1</v>
      </c>
      <c r="F469" s="175">
        <v>45320</v>
      </c>
      <c r="G469" s="175">
        <v>45320</v>
      </c>
      <c r="H469" s="144">
        <v>100</v>
      </c>
      <c r="I469" s="144">
        <v>100</v>
      </c>
      <c r="J469" s="145" t="s">
        <v>32</v>
      </c>
      <c r="K469" s="141">
        <f t="shared" si="11477"/>
        <v>100</v>
      </c>
      <c r="L469" s="55">
        <f t="shared" si="11478"/>
        <v>0</v>
      </c>
      <c r="M469" s="147">
        <f t="shared" si="11479"/>
        <v>1</v>
      </c>
      <c r="N469" s="148">
        <f t="shared" si="11480"/>
        <v>1</v>
      </c>
      <c r="O469" s="149">
        <f t="shared" si="10616"/>
        <v>0</v>
      </c>
      <c r="P469" s="150"/>
      <c r="T469" s="194">
        <f t="shared" si="11481"/>
        <v>0</v>
      </c>
      <c r="U469" s="147">
        <f t="shared" si="11482"/>
        <v>0</v>
      </c>
      <c r="V469" s="194">
        <f t="shared" si="11483"/>
        <v>0</v>
      </c>
      <c r="W469" s="147">
        <f t="shared" si="11482"/>
        <v>0</v>
      </c>
      <c r="X469" s="194">
        <f t="shared" si="11484"/>
        <v>0</v>
      </c>
      <c r="Y469" s="147">
        <f t="shared" ref="Y469" si="11720">IF(OR($H469=0,X469=0),0,X469/$H469)</f>
        <v>0</v>
      </c>
      <c r="Z469" s="194">
        <f t="shared" si="11486"/>
        <v>0</v>
      </c>
      <c r="AA469" s="147">
        <f t="shared" ref="AA469" si="11721">IF(OR($H469=0,Z469=0),0,Z469/$H469)</f>
        <v>0</v>
      </c>
      <c r="AB469" s="194">
        <f t="shared" si="11488"/>
        <v>0</v>
      </c>
      <c r="AC469" s="147">
        <f t="shared" ref="AC469" si="11722">IF(OR($H469=0,AB469=0),0,AB469/$H469)</f>
        <v>0</v>
      </c>
      <c r="AD469" s="194">
        <f t="shared" si="11490"/>
        <v>0</v>
      </c>
      <c r="AE469" s="147">
        <f t="shared" ref="AE469" si="11723">IF(OR($H469=0,AD469=0),0,AD469/$H469)</f>
        <v>0</v>
      </c>
      <c r="AF469" s="194">
        <f t="shared" si="11492"/>
        <v>0</v>
      </c>
      <c r="AG469" s="147">
        <f t="shared" ref="AG469" si="11724">IF(OR($H469=0,AF469=0),0,AF469/$H469)</f>
        <v>0</v>
      </c>
      <c r="AH469" s="194">
        <f t="shared" si="11494"/>
        <v>0</v>
      </c>
      <c r="AI469" s="147">
        <f t="shared" ref="AI469" si="11725">IF(OR($H469=0,AH469=0),0,AH469/$H469)</f>
        <v>0</v>
      </c>
      <c r="AJ469" s="194">
        <f t="shared" si="11496"/>
        <v>0</v>
      </c>
      <c r="AK469" s="147">
        <f t="shared" ref="AK469" si="11726">IF(OR($H469=0,AJ469=0),0,AJ469/$H469)</f>
        <v>0</v>
      </c>
      <c r="AL469" s="194">
        <f t="shared" si="11498"/>
        <v>0</v>
      </c>
      <c r="AM469" s="147">
        <f t="shared" ref="AM469" si="11727">IF(OR($H469=0,AL469=0),0,AL469/$H469)</f>
        <v>0</v>
      </c>
      <c r="AN469" s="194">
        <f t="shared" si="11500"/>
        <v>0</v>
      </c>
      <c r="AO469" s="147">
        <f t="shared" ref="AO469" si="11728">IF(OR($H469=0,AN469=0),0,AN469/$H469)</f>
        <v>0</v>
      </c>
      <c r="AP469" s="194">
        <f t="shared" si="11502"/>
        <v>0</v>
      </c>
      <c r="AQ469" s="147">
        <f t="shared" ref="AQ469" si="11729">IF(OR($H469=0,AP469=0),0,AP469/$H469)</f>
        <v>0</v>
      </c>
      <c r="AR469" s="194">
        <f t="shared" si="11504"/>
        <v>0</v>
      </c>
      <c r="AS469" s="147">
        <f t="shared" ref="AS469" si="11730">IF(OR($H469=0,AR469=0),0,AR469/$H469)</f>
        <v>0</v>
      </c>
      <c r="AT469" s="194">
        <f t="shared" si="11506"/>
        <v>0</v>
      </c>
      <c r="AU469" s="147">
        <f t="shared" ref="AU469" si="11731">IF(OR($H469=0,AT469=0),0,AT469/$H469)</f>
        <v>0</v>
      </c>
      <c r="AV469" s="194">
        <f t="shared" si="11508"/>
        <v>0</v>
      </c>
      <c r="AW469" s="147">
        <f t="shared" ref="AW469" si="11732">IF(OR($H469=0,AV469=0),0,AV469/$H469)</f>
        <v>0</v>
      </c>
      <c r="AX469" s="194">
        <f t="shared" si="11510"/>
        <v>100</v>
      </c>
      <c r="AY469" s="147">
        <f t="shared" ref="AY469" si="11733">IF(OR($H469=0,AX469=0),0,AX469/$H469)</f>
        <v>1</v>
      </c>
      <c r="AZ469" s="194">
        <f t="shared" si="11512"/>
        <v>100</v>
      </c>
      <c r="BA469" s="147">
        <f t="shared" ref="BA469" si="11734">IF(OR($H469=0,AZ469=0),0,AZ469/$H469)</f>
        <v>1</v>
      </c>
      <c r="BB469" s="194">
        <f t="shared" si="11514"/>
        <v>100</v>
      </c>
      <c r="BC469" s="147">
        <f t="shared" ref="BC469" si="11735">IF(OR($H469=0,BB469=0),0,BB469/$H469)</f>
        <v>1</v>
      </c>
      <c r="BD469" s="194">
        <f t="shared" si="11516"/>
        <v>100</v>
      </c>
      <c r="BE469" s="147">
        <f t="shared" ref="BE469" si="11736">IF(OR($H469=0,BD469=0),0,BD469/$H469)</f>
        <v>1</v>
      </c>
      <c r="BF469" s="194">
        <f t="shared" si="11518"/>
        <v>100</v>
      </c>
      <c r="BG469" s="147">
        <f t="shared" ref="BG469" si="11737">IF(OR($H469=0,BF469=0),0,BF469/$H469)</f>
        <v>1</v>
      </c>
      <c r="BH469" s="194">
        <f t="shared" si="11520"/>
        <v>100</v>
      </c>
      <c r="BI469" s="147">
        <f t="shared" ref="BI469" si="11738">IF(OR($H469=0,BH469=0),0,BH469/$H469)</f>
        <v>1</v>
      </c>
      <c r="BJ469" s="194">
        <f t="shared" si="11522"/>
        <v>100</v>
      </c>
      <c r="BK469" s="147">
        <f t="shared" ref="BK469" si="11739">IF(OR($H469=0,BJ469=0),0,BJ469/$H469)</f>
        <v>1</v>
      </c>
      <c r="BL469" s="194">
        <f t="shared" si="11524"/>
        <v>100</v>
      </c>
      <c r="BM469" s="147">
        <f t="shared" ref="BM469" si="11740">IF(OR($H469=0,BL469=0),0,BL469/$H469)</f>
        <v>1</v>
      </c>
      <c r="BN469" s="194">
        <f t="shared" si="11526"/>
        <v>100</v>
      </c>
      <c r="BO469" s="147">
        <f t="shared" ref="BO469" si="11741">IF(OR($H469=0,BN469=0),0,BN469/$H469)</f>
        <v>1</v>
      </c>
      <c r="BP469" s="194">
        <f t="shared" si="11528"/>
        <v>100</v>
      </c>
      <c r="BQ469" s="147">
        <f t="shared" ref="BQ469" si="11742">IF(OR($H469=0,BP469=0),0,BP469/$H469)</f>
        <v>1</v>
      </c>
      <c r="BR469" s="194">
        <f t="shared" si="11530"/>
        <v>100</v>
      </c>
      <c r="BS469" s="147">
        <f t="shared" ref="BS469" si="11743">IF(OR($H469=0,BR469=0),0,BR469/$H469)</f>
        <v>1</v>
      </c>
      <c r="BT469" s="194">
        <f t="shared" si="11532"/>
        <v>100</v>
      </c>
      <c r="BU469" s="147">
        <f t="shared" si="11533"/>
        <v>1</v>
      </c>
      <c r="BV469" s="194">
        <f t="shared" si="11534"/>
        <v>100</v>
      </c>
      <c r="BW469" s="147">
        <f t="shared" si="11535"/>
        <v>1</v>
      </c>
      <c r="BX469" s="194">
        <f t="shared" si="11536"/>
        <v>100</v>
      </c>
      <c r="BY469" s="147">
        <f t="shared" si="11537"/>
        <v>1</v>
      </c>
      <c r="BZ469" s="194">
        <f t="shared" si="11538"/>
        <v>100</v>
      </c>
      <c r="CA469" s="147">
        <f t="shared" si="11539"/>
        <v>1</v>
      </c>
      <c r="CB469" s="194">
        <f t="shared" si="11540"/>
        <v>100</v>
      </c>
      <c r="CC469" s="147">
        <f t="shared" si="11541"/>
        <v>1</v>
      </c>
      <c r="CD469" s="194">
        <f t="shared" si="11542"/>
        <v>100</v>
      </c>
      <c r="CE469" s="147">
        <f t="shared" si="11543"/>
        <v>1</v>
      </c>
      <c r="CF469" s="194">
        <f t="shared" si="11544"/>
        <v>100</v>
      </c>
      <c r="CG469" s="147">
        <f t="shared" si="11545"/>
        <v>1</v>
      </c>
      <c r="CH469" s="194">
        <f t="shared" si="11546"/>
        <v>100</v>
      </c>
      <c r="CI469" s="147">
        <f t="shared" si="11547"/>
        <v>1</v>
      </c>
      <c r="CJ469" s="194">
        <f t="shared" si="11548"/>
        <v>100</v>
      </c>
      <c r="CK469" s="147">
        <f t="shared" si="11549"/>
        <v>1</v>
      </c>
      <c r="CL469" s="194">
        <f t="shared" si="11550"/>
        <v>100</v>
      </c>
      <c r="CM469" s="147">
        <f t="shared" si="11551"/>
        <v>1</v>
      </c>
    </row>
    <row r="470" spans="1:91" s="142" customFormat="1" ht="14.1" customHeight="1">
      <c r="A470" s="74">
        <f t="shared" si="11452"/>
        <v>608</v>
      </c>
      <c r="B470" s="173" t="s">
        <v>62</v>
      </c>
      <c r="C470" s="174"/>
      <c r="D470" s="140">
        <v>0</v>
      </c>
      <c r="E470" s="140">
        <v>1</v>
      </c>
      <c r="F470" s="175">
        <v>45334</v>
      </c>
      <c r="G470" s="175">
        <v>45334</v>
      </c>
      <c r="H470" s="144">
        <v>100</v>
      </c>
      <c r="I470" s="144">
        <v>100</v>
      </c>
      <c r="J470" s="145" t="s">
        <v>32</v>
      </c>
      <c r="K470" s="141">
        <f t="shared" si="11477"/>
        <v>100</v>
      </c>
      <c r="L470" s="55">
        <f>D470/$D$440</f>
        <v>0</v>
      </c>
      <c r="M470" s="147">
        <f t="shared" si="11479"/>
        <v>1</v>
      </c>
      <c r="N470" s="148">
        <f t="shared" si="11480"/>
        <v>1</v>
      </c>
      <c r="O470" s="149">
        <f t="shared" si="10616"/>
        <v>0</v>
      </c>
      <c r="P470" s="150"/>
      <c r="T470" s="194">
        <f t="shared" si="11481"/>
        <v>0</v>
      </c>
      <c r="U470" s="147">
        <f t="shared" si="11482"/>
        <v>0</v>
      </c>
      <c r="V470" s="194">
        <f t="shared" si="11483"/>
        <v>0</v>
      </c>
      <c r="W470" s="147">
        <f t="shared" si="11482"/>
        <v>0</v>
      </c>
      <c r="X470" s="194">
        <f t="shared" si="11484"/>
        <v>0</v>
      </c>
      <c r="Y470" s="147">
        <f t="shared" ref="Y470" si="11744">IF(OR($H470=0,X470=0),0,X470/$H470)</f>
        <v>0</v>
      </c>
      <c r="Z470" s="194">
        <f t="shared" si="11486"/>
        <v>0</v>
      </c>
      <c r="AA470" s="147">
        <f t="shared" ref="AA470" si="11745">IF(OR($H470=0,Z470=0),0,Z470/$H470)</f>
        <v>0</v>
      </c>
      <c r="AB470" s="194">
        <f t="shared" si="11488"/>
        <v>0</v>
      </c>
      <c r="AC470" s="147">
        <f t="shared" ref="AC470" si="11746">IF(OR($H470=0,AB470=0),0,AB470/$H470)</f>
        <v>0</v>
      </c>
      <c r="AD470" s="194">
        <f t="shared" si="11490"/>
        <v>0</v>
      </c>
      <c r="AE470" s="147">
        <f t="shared" ref="AE470" si="11747">IF(OR($H470=0,AD470=0),0,AD470/$H470)</f>
        <v>0</v>
      </c>
      <c r="AF470" s="194">
        <f t="shared" si="11492"/>
        <v>0</v>
      </c>
      <c r="AG470" s="147">
        <f t="shared" ref="AG470" si="11748">IF(OR($H470=0,AF470=0),0,AF470/$H470)</f>
        <v>0</v>
      </c>
      <c r="AH470" s="194">
        <f t="shared" si="11494"/>
        <v>0</v>
      </c>
      <c r="AI470" s="147">
        <f t="shared" ref="AI470" si="11749">IF(OR($H470=0,AH470=0),0,AH470/$H470)</f>
        <v>0</v>
      </c>
      <c r="AJ470" s="194">
        <f t="shared" si="11496"/>
        <v>0</v>
      </c>
      <c r="AK470" s="147">
        <f t="shared" ref="AK470" si="11750">IF(OR($H470=0,AJ470=0),0,AJ470/$H470)</f>
        <v>0</v>
      </c>
      <c r="AL470" s="194">
        <f t="shared" si="11498"/>
        <v>0</v>
      </c>
      <c r="AM470" s="147">
        <f t="shared" ref="AM470" si="11751">IF(OR($H470=0,AL470=0),0,AL470/$H470)</f>
        <v>0</v>
      </c>
      <c r="AN470" s="194">
        <f t="shared" si="11500"/>
        <v>0</v>
      </c>
      <c r="AO470" s="147">
        <f t="shared" ref="AO470" si="11752">IF(OR($H470=0,AN470=0),0,AN470/$H470)</f>
        <v>0</v>
      </c>
      <c r="AP470" s="194">
        <f t="shared" si="11502"/>
        <v>0</v>
      </c>
      <c r="AQ470" s="147">
        <f t="shared" ref="AQ470" si="11753">IF(OR($H470=0,AP470=0),0,AP470/$H470)</f>
        <v>0</v>
      </c>
      <c r="AR470" s="194">
        <f t="shared" si="11504"/>
        <v>0</v>
      </c>
      <c r="AS470" s="147">
        <f t="shared" ref="AS470" si="11754">IF(OR($H470=0,AR470=0),0,AR470/$H470)</f>
        <v>0</v>
      </c>
      <c r="AT470" s="194">
        <f t="shared" si="11506"/>
        <v>0</v>
      </c>
      <c r="AU470" s="147">
        <f t="shared" ref="AU470" si="11755">IF(OR($H470=0,AT470=0),0,AT470/$H470)</f>
        <v>0</v>
      </c>
      <c r="AV470" s="194">
        <f t="shared" si="11508"/>
        <v>0</v>
      </c>
      <c r="AW470" s="147">
        <f t="shared" ref="AW470" si="11756">IF(OR($H470=0,AV470=0),0,AV470/$H470)</f>
        <v>0</v>
      </c>
      <c r="AX470" s="194">
        <f t="shared" si="11510"/>
        <v>0</v>
      </c>
      <c r="AY470" s="147">
        <f t="shared" ref="AY470" si="11757">IF(OR($H470=0,AX470=0),0,AX470/$H470)</f>
        <v>0</v>
      </c>
      <c r="AZ470" s="194">
        <f t="shared" si="11512"/>
        <v>0</v>
      </c>
      <c r="BA470" s="147">
        <f t="shared" ref="BA470" si="11758">IF(OR($H470=0,AZ470=0),0,AZ470/$H470)</f>
        <v>0</v>
      </c>
      <c r="BB470" s="194">
        <f t="shared" si="11514"/>
        <v>100</v>
      </c>
      <c r="BC470" s="147">
        <f t="shared" ref="BC470" si="11759">IF(OR($H470=0,BB470=0),0,BB470/$H470)</f>
        <v>1</v>
      </c>
      <c r="BD470" s="194">
        <f t="shared" si="11516"/>
        <v>100</v>
      </c>
      <c r="BE470" s="147">
        <f t="shared" ref="BE470" si="11760">IF(OR($H470=0,BD470=0),0,BD470/$H470)</f>
        <v>1</v>
      </c>
      <c r="BF470" s="194">
        <f t="shared" si="11518"/>
        <v>100</v>
      </c>
      <c r="BG470" s="147">
        <f t="shared" ref="BG470" si="11761">IF(OR($H470=0,BF470=0),0,BF470/$H470)</f>
        <v>1</v>
      </c>
      <c r="BH470" s="194">
        <f t="shared" si="11520"/>
        <v>100</v>
      </c>
      <c r="BI470" s="147">
        <f t="shared" ref="BI470" si="11762">IF(OR($H470=0,BH470=0),0,BH470/$H470)</f>
        <v>1</v>
      </c>
      <c r="BJ470" s="194">
        <f t="shared" si="11522"/>
        <v>100</v>
      </c>
      <c r="BK470" s="147">
        <f t="shared" ref="BK470" si="11763">IF(OR($H470=0,BJ470=0),0,BJ470/$H470)</f>
        <v>1</v>
      </c>
      <c r="BL470" s="194">
        <f t="shared" si="11524"/>
        <v>100</v>
      </c>
      <c r="BM470" s="147">
        <f t="shared" ref="BM470" si="11764">IF(OR($H470=0,BL470=0),0,BL470/$H470)</f>
        <v>1</v>
      </c>
      <c r="BN470" s="194">
        <f t="shared" si="11526"/>
        <v>100</v>
      </c>
      <c r="BO470" s="147">
        <f t="shared" ref="BO470" si="11765">IF(OR($H470=0,BN470=0),0,BN470/$H470)</f>
        <v>1</v>
      </c>
      <c r="BP470" s="194">
        <f t="shared" si="11528"/>
        <v>100</v>
      </c>
      <c r="BQ470" s="147">
        <f t="shared" ref="BQ470" si="11766">IF(OR($H470=0,BP470=0),0,BP470/$H470)</f>
        <v>1</v>
      </c>
      <c r="BR470" s="194">
        <f t="shared" si="11530"/>
        <v>100</v>
      </c>
      <c r="BS470" s="147">
        <f t="shared" ref="BS470" si="11767">IF(OR($H470=0,BR470=0),0,BR470/$H470)</f>
        <v>1</v>
      </c>
      <c r="BT470" s="194">
        <f t="shared" si="11532"/>
        <v>100</v>
      </c>
      <c r="BU470" s="147">
        <f t="shared" si="11533"/>
        <v>1</v>
      </c>
      <c r="BV470" s="194">
        <f t="shared" si="11534"/>
        <v>100</v>
      </c>
      <c r="BW470" s="147">
        <f t="shared" si="11535"/>
        <v>1</v>
      </c>
      <c r="BX470" s="194">
        <f t="shared" si="11536"/>
        <v>100</v>
      </c>
      <c r="BY470" s="147">
        <f t="shared" si="11537"/>
        <v>1</v>
      </c>
      <c r="BZ470" s="194">
        <f t="shared" si="11538"/>
        <v>100</v>
      </c>
      <c r="CA470" s="147">
        <f t="shared" si="11539"/>
        <v>1</v>
      </c>
      <c r="CB470" s="194">
        <f t="shared" si="11540"/>
        <v>100</v>
      </c>
      <c r="CC470" s="147">
        <f t="shared" si="11541"/>
        <v>1</v>
      </c>
      <c r="CD470" s="194">
        <f t="shared" si="11542"/>
        <v>100</v>
      </c>
      <c r="CE470" s="147">
        <f t="shared" si="11543"/>
        <v>1</v>
      </c>
      <c r="CF470" s="194">
        <f t="shared" si="11544"/>
        <v>100</v>
      </c>
      <c r="CG470" s="147">
        <f t="shared" si="11545"/>
        <v>1</v>
      </c>
      <c r="CH470" s="194">
        <f t="shared" si="11546"/>
        <v>100</v>
      </c>
      <c r="CI470" s="147">
        <f t="shared" si="11547"/>
        <v>1</v>
      </c>
      <c r="CJ470" s="194">
        <f t="shared" si="11548"/>
        <v>100</v>
      </c>
      <c r="CK470" s="147">
        <f t="shared" si="11549"/>
        <v>1</v>
      </c>
      <c r="CL470" s="194">
        <f t="shared" si="11550"/>
        <v>100</v>
      </c>
      <c r="CM470" s="147">
        <f t="shared" si="11551"/>
        <v>1</v>
      </c>
    </row>
    <row r="471" spans="1:91" s="100" customFormat="1" ht="14.1" customHeight="1">
      <c r="A471" s="74">
        <f t="shared" si="11452"/>
        <v>609</v>
      </c>
      <c r="B471" s="179" t="s">
        <v>114</v>
      </c>
      <c r="C471" s="180"/>
      <c r="D471" s="111">
        <v>175</v>
      </c>
      <c r="E471" s="111">
        <v>41</v>
      </c>
      <c r="F471" s="181">
        <v>45302</v>
      </c>
      <c r="G471" s="181">
        <v>45342</v>
      </c>
      <c r="H471" s="103"/>
      <c r="I471" s="103"/>
      <c r="J471" s="104"/>
      <c r="K471" s="105"/>
      <c r="L471" s="106">
        <f>D471/$D$439</f>
        <v>0.30541012216404889</v>
      </c>
      <c r="M471" s="107">
        <f>$L472*M472+$L484*M484</f>
        <v>1</v>
      </c>
      <c r="N471" s="107">
        <f>$L472*N472+$L484*N484</f>
        <v>1</v>
      </c>
      <c r="O471" s="108">
        <f t="shared" si="10616"/>
        <v>0</v>
      </c>
      <c r="P471" s="109"/>
      <c r="T471" s="196"/>
      <c r="U471" s="107">
        <f>$L472*U472+$L484*U484</f>
        <v>0</v>
      </c>
      <c r="V471" s="196"/>
      <c r="W471" s="107">
        <f>$L472*W472+$L484*W484</f>
        <v>0</v>
      </c>
      <c r="X471" s="196"/>
      <c r="Y471" s="107">
        <f>$L472*Y472+$L484*Y484</f>
        <v>0</v>
      </c>
      <c r="Z471" s="196"/>
      <c r="AA471" s="107">
        <f>$L472*AA472+$L484*AA484</f>
        <v>0</v>
      </c>
      <c r="AB471" s="196"/>
      <c r="AC471" s="107">
        <f>$L472*AC472+$L484*AC484</f>
        <v>0</v>
      </c>
      <c r="AD471" s="196"/>
      <c r="AE471" s="107">
        <f>$L472*AE472+$L484*AE484</f>
        <v>0</v>
      </c>
      <c r="AF471" s="196"/>
      <c r="AG471" s="107">
        <f>$L472*AG472+$L484*AG484</f>
        <v>0</v>
      </c>
      <c r="AH471" s="196"/>
      <c r="AI471" s="107">
        <f>$L472*AI472+$L484*AI484</f>
        <v>0</v>
      </c>
      <c r="AJ471" s="196"/>
      <c r="AK471" s="107">
        <f>$L472*AK472+$L484*AK484</f>
        <v>0</v>
      </c>
      <c r="AL471" s="196"/>
      <c r="AM471" s="107">
        <f>$L472*AM472+$L484*AM484</f>
        <v>0</v>
      </c>
      <c r="AN471" s="196"/>
      <c r="AO471" s="107">
        <f>$L472*AO472+$L484*AO484</f>
        <v>0</v>
      </c>
      <c r="AP471" s="196"/>
      <c r="AQ471" s="107">
        <f>$L472*AQ472+$L484*AQ484</f>
        <v>0</v>
      </c>
      <c r="AR471" s="196"/>
      <c r="AS471" s="107">
        <f>$L472*AS472+$L484*AS484</f>
        <v>5.7142857142857134E-3</v>
      </c>
      <c r="AT471" s="196"/>
      <c r="AU471" s="107">
        <f>$L472*AU472+$L484*AU484</f>
        <v>0.11428571428571427</v>
      </c>
      <c r="AV471" s="196"/>
      <c r="AW471" s="107">
        <f>$L472*AW472+$L484*AW484</f>
        <v>0.31999999999999995</v>
      </c>
      <c r="AX471" s="196"/>
      <c r="AY471" s="107">
        <f>$L472*AY472+$L484*AY484</f>
        <v>0.5714285714285714</v>
      </c>
      <c r="AZ471" s="196"/>
      <c r="BA471" s="107">
        <f>$L472*BA472+$L484*BA484</f>
        <v>0.8</v>
      </c>
      <c r="BB471" s="196"/>
      <c r="BC471" s="107">
        <f>$L472*BC472+$L484*BC484</f>
        <v>0.94857142857142862</v>
      </c>
      <c r="BD471" s="196"/>
      <c r="BE471" s="107">
        <f>$L472*BE472+$L484*BE484</f>
        <v>1</v>
      </c>
      <c r="BF471" s="196"/>
      <c r="BG471" s="107">
        <f>$L472*BG472+$L484*BG484</f>
        <v>1</v>
      </c>
      <c r="BH471" s="196"/>
      <c r="BI471" s="107">
        <f>$L472*BI472+$L484*BI484</f>
        <v>1</v>
      </c>
      <c r="BJ471" s="196"/>
      <c r="BK471" s="107">
        <f>$L472*BK472+$L484*BK484</f>
        <v>1</v>
      </c>
      <c r="BL471" s="196"/>
      <c r="BM471" s="107">
        <f>$L472*BM472+$L484*BM484</f>
        <v>1</v>
      </c>
      <c r="BN471" s="196"/>
      <c r="BO471" s="107">
        <f>$L472*BO472+$L484*BO484</f>
        <v>1</v>
      </c>
      <c r="BP471" s="196"/>
      <c r="BQ471" s="107">
        <f>$L472*BQ472+$L484*BQ484</f>
        <v>1</v>
      </c>
      <c r="BR471" s="196"/>
      <c r="BS471" s="107">
        <f>$L472*BS472+$L484*BS484</f>
        <v>1</v>
      </c>
      <c r="BT471" s="196"/>
      <c r="BU471" s="107">
        <f t="shared" ref="BU471" si="11768">$L472*BU472+$L484*BU484</f>
        <v>1</v>
      </c>
      <c r="BV471" s="196"/>
      <c r="BW471" s="107">
        <f t="shared" ref="BW471" si="11769">$L472*BW472+$L484*BW484</f>
        <v>1</v>
      </c>
      <c r="BX471" s="196"/>
      <c r="BY471" s="107">
        <f t="shared" ref="BY471" si="11770">$L472*BY472+$L484*BY484</f>
        <v>1</v>
      </c>
      <c r="BZ471" s="196"/>
      <c r="CA471" s="107">
        <f t="shared" ref="CA471" si="11771">$L472*CA472+$L484*CA484</f>
        <v>1</v>
      </c>
      <c r="CB471" s="196"/>
      <c r="CC471" s="107">
        <f t="shared" ref="CC471" si="11772">$L472*CC472+$L484*CC484</f>
        <v>1</v>
      </c>
      <c r="CD471" s="196"/>
      <c r="CE471" s="107">
        <f t="shared" ref="CE471" si="11773">$L472*CE472+$L484*CE484</f>
        <v>1</v>
      </c>
      <c r="CF471" s="196"/>
      <c r="CG471" s="107">
        <f t="shared" ref="CG471" si="11774">$L472*CG472+$L484*CG484</f>
        <v>1</v>
      </c>
      <c r="CH471" s="196"/>
      <c r="CI471" s="107">
        <f t="shared" ref="CI471" si="11775">$L472*CI472+$L484*CI484</f>
        <v>1</v>
      </c>
      <c r="CJ471" s="196"/>
      <c r="CK471" s="107">
        <f t="shared" ref="CK471" si="11776">$L472*CK472+$L484*CK484</f>
        <v>1</v>
      </c>
      <c r="CL471" s="196"/>
      <c r="CM471" s="107">
        <f t="shared" ref="CM471" si="11777">$L472*CM472+$L484*CM484</f>
        <v>1</v>
      </c>
    </row>
    <row r="472" spans="1:91" s="112" customFormat="1" ht="14.1" customHeight="1">
      <c r="A472" s="74">
        <f t="shared" si="11452"/>
        <v>610</v>
      </c>
      <c r="B472" s="182" t="s">
        <v>109</v>
      </c>
      <c r="C472" s="183"/>
      <c r="D472" s="124">
        <v>175</v>
      </c>
      <c r="E472" s="124">
        <v>41</v>
      </c>
      <c r="F472" s="184">
        <v>45302</v>
      </c>
      <c r="G472" s="184">
        <v>45342</v>
      </c>
      <c r="H472" s="115"/>
      <c r="I472" s="115"/>
      <c r="J472" s="116"/>
      <c r="K472" s="122"/>
      <c r="L472" s="123">
        <f>D472/$D$471</f>
        <v>1</v>
      </c>
      <c r="M472" s="119" cm="1">
        <f t="array" ref="M472">SUMPRODUCT($L473:$L483*M473:M483)</f>
        <v>1</v>
      </c>
      <c r="N472" s="119" cm="1">
        <f t="array" ref="N472">SUMPRODUCT($L473:$L483*N473:N483)</f>
        <v>1</v>
      </c>
      <c r="O472" s="120">
        <f t="shared" si="10616"/>
        <v>0</v>
      </c>
      <c r="P472" s="121"/>
      <c r="T472" s="197"/>
      <c r="U472" s="119" cm="1">
        <f t="array" ref="U472">SUMPRODUCT($L473:$L483*U473:U483)</f>
        <v>0</v>
      </c>
      <c r="V472" s="197"/>
      <c r="W472" s="119" cm="1">
        <f t="array" ref="W472">SUMPRODUCT($L473:$L483*W473:W483)</f>
        <v>0</v>
      </c>
      <c r="X472" s="197"/>
      <c r="Y472" s="119" cm="1">
        <f t="array" ref="Y472">SUMPRODUCT($L473:$L483*Y473:Y483)</f>
        <v>0</v>
      </c>
      <c r="Z472" s="197"/>
      <c r="AA472" s="119" cm="1">
        <f t="array" ref="AA472">SUMPRODUCT($L473:$L483*AA473:AA483)</f>
        <v>0</v>
      </c>
      <c r="AB472" s="197"/>
      <c r="AC472" s="119" cm="1">
        <f t="array" ref="AC472">SUMPRODUCT($L473:$L483*AC473:AC483)</f>
        <v>0</v>
      </c>
      <c r="AD472" s="197"/>
      <c r="AE472" s="119" cm="1">
        <f t="array" ref="AE472">SUMPRODUCT($L473:$L483*AE473:AE483)</f>
        <v>0</v>
      </c>
      <c r="AF472" s="197"/>
      <c r="AG472" s="119" cm="1">
        <f t="array" ref="AG472">SUMPRODUCT($L473:$L483*AG473:AG483)</f>
        <v>0</v>
      </c>
      <c r="AH472" s="197"/>
      <c r="AI472" s="119" cm="1">
        <f t="array" ref="AI472">SUMPRODUCT($L473:$L483*AI473:AI483)</f>
        <v>0</v>
      </c>
      <c r="AJ472" s="197"/>
      <c r="AK472" s="119" cm="1">
        <f t="array" ref="AK472">SUMPRODUCT($L473:$L483*AK473:AK483)</f>
        <v>0</v>
      </c>
      <c r="AL472" s="197"/>
      <c r="AM472" s="119" cm="1">
        <f t="array" ref="AM472">SUMPRODUCT($L473:$L483*AM473:AM483)</f>
        <v>0</v>
      </c>
      <c r="AN472" s="197"/>
      <c r="AO472" s="119" cm="1">
        <f t="array" ref="AO472">SUMPRODUCT($L473:$L483*AO473:AO483)</f>
        <v>0</v>
      </c>
      <c r="AP472" s="197"/>
      <c r="AQ472" s="119" cm="1">
        <f t="array" ref="AQ472">SUMPRODUCT($L473:$L483*AQ473:AQ483)</f>
        <v>0</v>
      </c>
      <c r="AR472" s="197"/>
      <c r="AS472" s="119" cm="1">
        <f t="array" ref="AS472">SUMPRODUCT($L473:$L483*AS473:AS483)</f>
        <v>5.7142857142857134E-3</v>
      </c>
      <c r="AT472" s="197"/>
      <c r="AU472" s="119" cm="1">
        <f t="array" ref="AU472">SUMPRODUCT($L473:$L483*AU473:AU483)</f>
        <v>0.11428571428571427</v>
      </c>
      <c r="AV472" s="197"/>
      <c r="AW472" s="119" cm="1">
        <f t="array" ref="AW472">SUMPRODUCT($L473:$L483*AW473:AW483)</f>
        <v>0.31999999999999995</v>
      </c>
      <c r="AX472" s="197"/>
      <c r="AY472" s="119" cm="1">
        <f t="array" ref="AY472">SUMPRODUCT($L473:$L483*AY473:AY483)</f>
        <v>0.5714285714285714</v>
      </c>
      <c r="AZ472" s="197"/>
      <c r="BA472" s="119" cm="1">
        <f t="array" ref="BA472">SUMPRODUCT($L473:$L483*BA473:BA483)</f>
        <v>0.8</v>
      </c>
      <c r="BB472" s="197"/>
      <c r="BC472" s="119" cm="1">
        <f t="array" ref="BC472">SUMPRODUCT($L473:$L483*BC473:BC483)</f>
        <v>0.94857142857142862</v>
      </c>
      <c r="BD472" s="197"/>
      <c r="BE472" s="119" cm="1">
        <f t="array" ref="BE472">SUMPRODUCT($L473:$L483*BE473:BE483)</f>
        <v>1</v>
      </c>
      <c r="BF472" s="197"/>
      <c r="BG472" s="119" cm="1">
        <f t="array" ref="BG472">SUMPRODUCT($L473:$L483*BG473:BG483)</f>
        <v>1</v>
      </c>
      <c r="BH472" s="197"/>
      <c r="BI472" s="119" cm="1">
        <f t="array" ref="BI472">SUMPRODUCT($L473:$L483*BI473:BI483)</f>
        <v>1</v>
      </c>
      <c r="BJ472" s="197"/>
      <c r="BK472" s="119" cm="1">
        <f t="array" ref="BK472">SUMPRODUCT($L473:$L483*BK473:BK483)</f>
        <v>1</v>
      </c>
      <c r="BL472" s="197"/>
      <c r="BM472" s="119" cm="1">
        <f t="array" ref="BM472">SUMPRODUCT($L473:$L483*BM473:BM483)</f>
        <v>1</v>
      </c>
      <c r="BN472" s="197"/>
      <c r="BO472" s="119" cm="1">
        <f t="array" ref="BO472">SUMPRODUCT($L473:$L483*BO473:BO483)</f>
        <v>1</v>
      </c>
      <c r="BP472" s="197"/>
      <c r="BQ472" s="119" cm="1">
        <f t="array" ref="BQ472">SUMPRODUCT($L473:$L483*BQ473:BQ483)</f>
        <v>1</v>
      </c>
      <c r="BR472" s="197"/>
      <c r="BS472" s="119" cm="1">
        <f t="array" ref="BS472">SUMPRODUCT($L473:$L483*BS473:BS483)</f>
        <v>1</v>
      </c>
      <c r="BT472" s="197"/>
      <c r="BU472" s="119" cm="1">
        <f t="array" ref="BU472">SUMPRODUCT($L473:$L483*BU473:BU483)</f>
        <v>1</v>
      </c>
      <c r="BV472" s="197"/>
      <c r="BW472" s="119" cm="1">
        <f t="array" ref="BW472">SUMPRODUCT($L473:$L483*BW473:BW483)</f>
        <v>1</v>
      </c>
      <c r="BX472" s="197"/>
      <c r="BY472" s="119" cm="1">
        <f t="array" ref="BY472">SUMPRODUCT($L473:$L483*BY473:BY483)</f>
        <v>1</v>
      </c>
      <c r="BZ472" s="197"/>
      <c r="CA472" s="119" cm="1">
        <f t="array" ref="CA472">SUMPRODUCT($L473:$L483*CA473:CA483)</f>
        <v>1</v>
      </c>
      <c r="CB472" s="197"/>
      <c r="CC472" s="119" cm="1">
        <f t="array" ref="CC472">SUMPRODUCT($L473:$L483*CC473:CC483)</f>
        <v>1</v>
      </c>
      <c r="CD472" s="197"/>
      <c r="CE472" s="119" cm="1">
        <f t="array" ref="CE472">SUMPRODUCT($L473:$L483*CE473:CE483)</f>
        <v>1</v>
      </c>
      <c r="CF472" s="197"/>
      <c r="CG472" s="119" cm="1">
        <f t="array" ref="CG472">SUMPRODUCT($L473:$L483*CG473:CG483)</f>
        <v>1</v>
      </c>
      <c r="CH472" s="197"/>
      <c r="CI472" s="119" cm="1">
        <f t="array" ref="CI472">SUMPRODUCT($L473:$L483*CI473:CI483)</f>
        <v>1</v>
      </c>
      <c r="CJ472" s="197"/>
      <c r="CK472" s="119" cm="1">
        <f t="array" ref="CK472">SUMPRODUCT($L473:$L483*CK473:CK483)</f>
        <v>1</v>
      </c>
      <c r="CL472" s="197"/>
      <c r="CM472" s="119" cm="1">
        <f t="array" ref="CM472">SUMPRODUCT($L473:$L483*CM473:CM483)</f>
        <v>1</v>
      </c>
    </row>
    <row r="473" spans="1:91" s="142" customFormat="1" ht="14.1" customHeight="1">
      <c r="A473" s="74">
        <f t="shared" si="11452"/>
        <v>611</v>
      </c>
      <c r="B473" s="173" t="s">
        <v>49</v>
      </c>
      <c r="C473" s="174"/>
      <c r="D473" s="140">
        <v>17</v>
      </c>
      <c r="E473" s="140">
        <v>17</v>
      </c>
      <c r="F473" s="175">
        <v>45302</v>
      </c>
      <c r="G473" s="175">
        <v>45318</v>
      </c>
      <c r="H473" s="144">
        <v>100</v>
      </c>
      <c r="I473" s="144">
        <v>100</v>
      </c>
      <c r="J473" s="145" t="s">
        <v>32</v>
      </c>
      <c r="K473" s="141">
        <f t="shared" ref="K473:K486" si="11778">IF(OR(F473="",G473="",H473=""),0,MIN(MAX(IF(F473&gt;$O$1,0,(((G473-F473)-(G473-$O$1))*(10/E473)/10)),0),1)*H473)</f>
        <v>100</v>
      </c>
      <c r="L473" s="55">
        <f t="shared" ref="L473:L483" si="11779">D473/$D$472</f>
        <v>9.7142857142857142E-2</v>
      </c>
      <c r="M473" s="147">
        <f t="shared" ref="M473:M486" si="11780">IF(OR(H473=0,K473=0),0,K473/H473)</f>
        <v>1</v>
      </c>
      <c r="N473" s="148">
        <f t="shared" ref="N473:N486" si="11781">IF(OR(H473=0,I473=0),0,I473/H473)</f>
        <v>1</v>
      </c>
      <c r="O473" s="149">
        <f t="shared" si="10616"/>
        <v>0</v>
      </c>
      <c r="P473" s="150"/>
      <c r="T473" s="194">
        <f t="shared" ref="T473:T486" si="11782">IF(OR($F473="",$G473="",$H473=""),0,MIN(MAX(IF($F473&gt;U$1,0,((($G473-$F473)-($G473-U$1))*(10/$E473)/10)),0),1)*$H473)</f>
        <v>0</v>
      </c>
      <c r="U473" s="147">
        <f t="shared" ref="U473:W486" si="11783">IF(OR($H473=0,T473=0),0,T473/$H473)</f>
        <v>0</v>
      </c>
      <c r="V473" s="194">
        <f t="shared" ref="V473:V486" si="11784">IF(OR($F473="",$G473="",$H473=""),0,MIN(MAX(IF($F473&gt;W$1,0,((($G473-$F473)-($G473-W$1))*(10/$E473)/10)),0),1)*$H473)</f>
        <v>0</v>
      </c>
      <c r="W473" s="147">
        <f t="shared" si="11783"/>
        <v>0</v>
      </c>
      <c r="X473" s="194">
        <f t="shared" ref="X473:X486" si="11785">IF(OR($F473="",$G473="",$H473=""),0,MIN(MAX(IF($F473&gt;Y$1,0,((($G473-$F473)-($G473-Y$1))*(10/$E473)/10)),0),1)*$H473)</f>
        <v>0</v>
      </c>
      <c r="Y473" s="147">
        <f t="shared" ref="Y473" si="11786">IF(OR($H473=0,X473=0),0,X473/$H473)</f>
        <v>0</v>
      </c>
      <c r="Z473" s="194">
        <f t="shared" ref="Z473:Z486" si="11787">IF(OR($F473="",$G473="",$H473=""),0,MIN(MAX(IF($F473&gt;AA$1,0,((($G473-$F473)-($G473-AA$1))*(10/$E473)/10)),0),1)*$H473)</f>
        <v>0</v>
      </c>
      <c r="AA473" s="147">
        <f t="shared" ref="AA473" si="11788">IF(OR($H473=0,Z473=0),0,Z473/$H473)</f>
        <v>0</v>
      </c>
      <c r="AB473" s="194">
        <f t="shared" ref="AB473:AB486" si="11789">IF(OR($F473="",$G473="",$H473=""),0,MIN(MAX(IF($F473&gt;AC$1,0,((($G473-$F473)-($G473-AC$1))*(10/$E473)/10)),0),1)*$H473)</f>
        <v>0</v>
      </c>
      <c r="AC473" s="147">
        <f t="shared" ref="AC473" si="11790">IF(OR($H473=0,AB473=0),0,AB473/$H473)</f>
        <v>0</v>
      </c>
      <c r="AD473" s="194">
        <f t="shared" ref="AD473:AD486" si="11791">IF(OR($F473="",$G473="",$H473=""),0,MIN(MAX(IF($F473&gt;AE$1,0,((($G473-$F473)-($G473-AE$1))*(10/$E473)/10)),0),1)*$H473)</f>
        <v>0</v>
      </c>
      <c r="AE473" s="147">
        <f t="shared" ref="AE473" si="11792">IF(OR($H473=0,AD473=0),0,AD473/$H473)</f>
        <v>0</v>
      </c>
      <c r="AF473" s="194">
        <f t="shared" ref="AF473:AF486" si="11793">IF(OR($F473="",$G473="",$H473=""),0,MIN(MAX(IF($F473&gt;AG$1,0,((($G473-$F473)-($G473-AG$1))*(10/$E473)/10)),0),1)*$H473)</f>
        <v>0</v>
      </c>
      <c r="AG473" s="147">
        <f t="shared" ref="AG473" si="11794">IF(OR($H473=0,AF473=0),0,AF473/$H473)</f>
        <v>0</v>
      </c>
      <c r="AH473" s="194">
        <f t="shared" ref="AH473:AH486" si="11795">IF(OR($F473="",$G473="",$H473=""),0,MIN(MAX(IF($F473&gt;AI$1,0,((($G473-$F473)-($G473-AI$1))*(10/$E473)/10)),0),1)*$H473)</f>
        <v>0</v>
      </c>
      <c r="AI473" s="147">
        <f t="shared" ref="AI473" si="11796">IF(OR($H473=0,AH473=0),0,AH473/$H473)</f>
        <v>0</v>
      </c>
      <c r="AJ473" s="194">
        <f t="shared" ref="AJ473:AJ486" si="11797">IF(OR($F473="",$G473="",$H473=""),0,MIN(MAX(IF($F473&gt;AK$1,0,((($G473-$F473)-($G473-AK$1))*(10/$E473)/10)),0),1)*$H473)</f>
        <v>0</v>
      </c>
      <c r="AK473" s="147">
        <f t="shared" ref="AK473" si="11798">IF(OR($H473=0,AJ473=0),0,AJ473/$H473)</f>
        <v>0</v>
      </c>
      <c r="AL473" s="194">
        <f t="shared" ref="AL473:AL486" si="11799">IF(OR($F473="",$G473="",$H473=""),0,MIN(MAX(IF($F473&gt;AM$1,0,((($G473-$F473)-($G473-AM$1))*(10/$E473)/10)),0),1)*$H473)</f>
        <v>0</v>
      </c>
      <c r="AM473" s="147">
        <f t="shared" ref="AM473" si="11800">IF(OR($H473=0,AL473=0),0,AL473/$H473)</f>
        <v>0</v>
      </c>
      <c r="AN473" s="194">
        <f t="shared" ref="AN473:AN486" si="11801">IF(OR($F473="",$G473="",$H473=""),0,MIN(MAX(IF($F473&gt;AO$1,0,((($G473-$F473)-($G473-AO$1))*(10/$E473)/10)),0),1)*$H473)</f>
        <v>0</v>
      </c>
      <c r="AO473" s="147">
        <f t="shared" ref="AO473" si="11802">IF(OR($H473=0,AN473=0),0,AN473/$H473)</f>
        <v>0</v>
      </c>
      <c r="AP473" s="194">
        <f t="shared" ref="AP473:AP486" si="11803">IF(OR($F473="",$G473="",$H473=""),0,MIN(MAX(IF($F473&gt;AQ$1,0,((($G473-$F473)-($G473-AQ$1))*(10/$E473)/10)),0),1)*$H473)</f>
        <v>0</v>
      </c>
      <c r="AQ473" s="147">
        <f t="shared" ref="AQ473" si="11804">IF(OR($H473=0,AP473=0),0,AP473/$H473)</f>
        <v>0</v>
      </c>
      <c r="AR473" s="194">
        <f t="shared" ref="AR473:AR486" si="11805">IF(OR($F473="",$G473="",$H473=""),0,MIN(MAX(IF($F473&gt;AS$1,0,((($G473-$F473)-($G473-AS$1))*(10/$E473)/10)),0),1)*$H473)</f>
        <v>5.8823529411764701</v>
      </c>
      <c r="AS473" s="147">
        <f t="shared" ref="AS473" si="11806">IF(OR($H473=0,AR473=0),0,AR473/$H473)</f>
        <v>5.8823529411764698E-2</v>
      </c>
      <c r="AT473" s="194">
        <f t="shared" ref="AT473:AT486" si="11807">IF(OR($F473="",$G473="",$H473=""),0,MIN(MAX(IF($F473&gt;AU$1,0,((($G473-$F473)-($G473-AU$1))*(10/$E473)/10)),0),1)*$H473)</f>
        <v>47.058823529411761</v>
      </c>
      <c r="AU473" s="147">
        <f t="shared" ref="AU473" si="11808">IF(OR($H473=0,AT473=0),0,AT473/$H473)</f>
        <v>0.47058823529411759</v>
      </c>
      <c r="AV473" s="194">
        <f t="shared" ref="AV473:AV486" si="11809">IF(OR($F473="",$G473="",$H473=""),0,MIN(MAX(IF($F473&gt;AW$1,0,((($G473-$F473)-($G473-AW$1))*(10/$E473)/10)),0),1)*$H473)</f>
        <v>88.235294117647072</v>
      </c>
      <c r="AW473" s="147">
        <f t="shared" ref="AW473" si="11810">IF(OR($H473=0,AV473=0),0,AV473/$H473)</f>
        <v>0.88235294117647067</v>
      </c>
      <c r="AX473" s="194">
        <f t="shared" ref="AX473:AX486" si="11811">IF(OR($F473="",$G473="",$H473=""),0,MIN(MAX(IF($F473&gt;AY$1,0,((($G473-$F473)-($G473-AY$1))*(10/$E473)/10)),0),1)*$H473)</f>
        <v>100</v>
      </c>
      <c r="AY473" s="147">
        <f t="shared" ref="AY473" si="11812">IF(OR($H473=0,AX473=0),0,AX473/$H473)</f>
        <v>1</v>
      </c>
      <c r="AZ473" s="194">
        <f t="shared" ref="AZ473:AZ486" si="11813">IF(OR($F473="",$G473="",$H473=""),0,MIN(MAX(IF($F473&gt;BA$1,0,((($G473-$F473)-($G473-BA$1))*(10/$E473)/10)),0),1)*$H473)</f>
        <v>100</v>
      </c>
      <c r="BA473" s="147">
        <f t="shared" ref="BA473" si="11814">IF(OR($H473=0,AZ473=0),0,AZ473/$H473)</f>
        <v>1</v>
      </c>
      <c r="BB473" s="194">
        <f t="shared" ref="BB473:BB486" si="11815">IF(OR($F473="",$G473="",$H473=""),0,MIN(MAX(IF($F473&gt;BC$1,0,((($G473-$F473)-($G473-BC$1))*(10/$E473)/10)),0),1)*$H473)</f>
        <v>100</v>
      </c>
      <c r="BC473" s="147">
        <f t="shared" ref="BC473" si="11816">IF(OR($H473=0,BB473=0),0,BB473/$H473)</f>
        <v>1</v>
      </c>
      <c r="BD473" s="194">
        <f t="shared" ref="BD473:BD486" si="11817">IF(OR($F473="",$G473="",$H473=""),0,MIN(MAX(IF($F473&gt;BE$1,0,((($G473-$F473)-($G473-BE$1))*(10/$E473)/10)),0),1)*$H473)</f>
        <v>100</v>
      </c>
      <c r="BE473" s="147">
        <f t="shared" ref="BE473" si="11818">IF(OR($H473=0,BD473=0),0,BD473/$H473)</f>
        <v>1</v>
      </c>
      <c r="BF473" s="194">
        <f t="shared" ref="BF473:BF486" si="11819">IF(OR($F473="",$G473="",$H473=""),0,MIN(MAX(IF($F473&gt;BG$1,0,((($G473-$F473)-($G473-BG$1))*(10/$E473)/10)),0),1)*$H473)</f>
        <v>100</v>
      </c>
      <c r="BG473" s="147">
        <f t="shared" ref="BG473" si="11820">IF(OR($H473=0,BF473=0),0,BF473/$H473)</f>
        <v>1</v>
      </c>
      <c r="BH473" s="194">
        <f t="shared" ref="BH473:BH486" si="11821">IF(OR($F473="",$G473="",$H473=""),0,MIN(MAX(IF($F473&gt;BI$1,0,((($G473-$F473)-($G473-BI$1))*(10/$E473)/10)),0),1)*$H473)</f>
        <v>100</v>
      </c>
      <c r="BI473" s="147">
        <f t="shared" ref="BI473" si="11822">IF(OR($H473=0,BH473=0),0,BH473/$H473)</f>
        <v>1</v>
      </c>
      <c r="BJ473" s="194">
        <f t="shared" ref="BJ473:BJ486" si="11823">IF(OR($F473="",$G473="",$H473=""),0,MIN(MAX(IF($F473&gt;BK$1,0,((($G473-$F473)-($G473-BK$1))*(10/$E473)/10)),0),1)*$H473)</f>
        <v>100</v>
      </c>
      <c r="BK473" s="147">
        <f t="shared" ref="BK473" si="11824">IF(OR($H473=0,BJ473=0),0,BJ473/$H473)</f>
        <v>1</v>
      </c>
      <c r="BL473" s="194">
        <f t="shared" ref="BL473:BL486" si="11825">IF(OR($F473="",$G473="",$H473=""),0,MIN(MAX(IF($F473&gt;BM$1,0,((($G473-$F473)-($G473-BM$1))*(10/$E473)/10)),0),1)*$H473)</f>
        <v>100</v>
      </c>
      <c r="BM473" s="147">
        <f t="shared" ref="BM473" si="11826">IF(OR($H473=0,BL473=0),0,BL473/$H473)</f>
        <v>1</v>
      </c>
      <c r="BN473" s="194">
        <f t="shared" ref="BN473:BN486" si="11827">IF(OR($F473="",$G473="",$H473=""),0,MIN(MAX(IF($F473&gt;BO$1,0,((($G473-$F473)-($G473-BO$1))*(10/$E473)/10)),0),1)*$H473)</f>
        <v>100</v>
      </c>
      <c r="BO473" s="147">
        <f t="shared" ref="BO473" si="11828">IF(OR($H473=0,BN473=0),0,BN473/$H473)</f>
        <v>1</v>
      </c>
      <c r="BP473" s="194">
        <f t="shared" ref="BP473:BP486" si="11829">IF(OR($F473="",$G473="",$H473=""),0,MIN(MAX(IF($F473&gt;BQ$1,0,((($G473-$F473)-($G473-BQ$1))*(10/$E473)/10)),0),1)*$H473)</f>
        <v>100</v>
      </c>
      <c r="BQ473" s="147">
        <f t="shared" ref="BQ473" si="11830">IF(OR($H473=0,BP473=0),0,BP473/$H473)</f>
        <v>1</v>
      </c>
      <c r="BR473" s="194">
        <f t="shared" ref="BR473:BR486" si="11831">IF(OR($F473="",$G473="",$H473=""),0,MIN(MAX(IF($F473&gt;BS$1,0,((($G473-$F473)-($G473-BS$1))*(10/$E473)/10)),0),1)*$H473)</f>
        <v>100</v>
      </c>
      <c r="BS473" s="147">
        <f t="shared" ref="BS473" si="11832">IF(OR($H473=0,BR473=0),0,BR473/$H473)</f>
        <v>1</v>
      </c>
      <c r="BT473" s="194">
        <f t="shared" ref="BT473:BT486" si="11833">IF(OR($F473="",$G473="",$H473=""),0,MIN(MAX(IF($F473&gt;BU$1,0,((($G473-$F473)-($G473-BU$1))*(10/$E473)/10)),0),1)*$H473)</f>
        <v>100</v>
      </c>
      <c r="BU473" s="147">
        <f t="shared" ref="BU473:BU486" si="11834">IF(OR($H473=0,BT473=0),0,BT473/$H473)</f>
        <v>1</v>
      </c>
      <c r="BV473" s="194">
        <f t="shared" ref="BV473:BV486" si="11835">IF(OR($F473="",$G473="",$H473=""),0,MIN(MAX(IF($F473&gt;BW$1,0,((($G473-$F473)-($G473-BW$1))*(10/$E473)/10)),0),1)*$H473)</f>
        <v>100</v>
      </c>
      <c r="BW473" s="147">
        <f t="shared" ref="BW473:BW486" si="11836">IF(OR($H473=0,BV473=0),0,BV473/$H473)</f>
        <v>1</v>
      </c>
      <c r="BX473" s="194">
        <f t="shared" ref="BX473:BX486" si="11837">IF(OR($F473="",$G473="",$H473=""),0,MIN(MAX(IF($F473&gt;BY$1,0,((($G473-$F473)-($G473-BY$1))*(10/$E473)/10)),0),1)*$H473)</f>
        <v>100</v>
      </c>
      <c r="BY473" s="147">
        <f t="shared" ref="BY473:BY486" si="11838">IF(OR($H473=0,BX473=0),0,BX473/$H473)</f>
        <v>1</v>
      </c>
      <c r="BZ473" s="194">
        <f t="shared" ref="BZ473:BZ486" si="11839">IF(OR($F473="",$G473="",$H473=""),0,MIN(MAX(IF($F473&gt;CA$1,0,((($G473-$F473)-($G473-CA$1))*(10/$E473)/10)),0),1)*$H473)</f>
        <v>100</v>
      </c>
      <c r="CA473" s="147">
        <f t="shared" ref="CA473:CA486" si="11840">IF(OR($H473=0,BZ473=0),0,BZ473/$H473)</f>
        <v>1</v>
      </c>
      <c r="CB473" s="194">
        <f t="shared" ref="CB473:CB486" si="11841">IF(OR($F473="",$G473="",$H473=""),0,MIN(MAX(IF($F473&gt;CC$1,0,((($G473-$F473)-($G473-CC$1))*(10/$E473)/10)),0),1)*$H473)</f>
        <v>100</v>
      </c>
      <c r="CC473" s="147">
        <f t="shared" ref="CC473:CC486" si="11842">IF(OR($H473=0,CB473=0),0,CB473/$H473)</f>
        <v>1</v>
      </c>
      <c r="CD473" s="194">
        <f t="shared" ref="CD473:CD486" si="11843">IF(OR($F473="",$G473="",$H473=""),0,MIN(MAX(IF($F473&gt;CE$1,0,((($G473-$F473)-($G473-CE$1))*(10/$E473)/10)),0),1)*$H473)</f>
        <v>100</v>
      </c>
      <c r="CE473" s="147">
        <f t="shared" ref="CE473:CE486" si="11844">IF(OR($H473=0,CD473=0),0,CD473/$H473)</f>
        <v>1</v>
      </c>
      <c r="CF473" s="194">
        <f t="shared" ref="CF473:CF486" si="11845">IF(OR($F473="",$G473="",$H473=""),0,MIN(MAX(IF($F473&gt;CG$1,0,((($G473-$F473)-($G473-CG$1))*(10/$E473)/10)),0),1)*$H473)</f>
        <v>100</v>
      </c>
      <c r="CG473" s="147">
        <f t="shared" ref="CG473:CG486" si="11846">IF(OR($H473=0,CF473=0),0,CF473/$H473)</f>
        <v>1</v>
      </c>
      <c r="CH473" s="194">
        <f t="shared" ref="CH473:CH486" si="11847">IF(OR($F473="",$G473="",$H473=""),0,MIN(MAX(IF($F473&gt;CI$1,0,((($G473-$F473)-($G473-CI$1))*(10/$E473)/10)),0),1)*$H473)</f>
        <v>100</v>
      </c>
      <c r="CI473" s="147">
        <f t="shared" ref="CI473:CI486" si="11848">IF(OR($H473=0,CH473=0),0,CH473/$H473)</f>
        <v>1</v>
      </c>
      <c r="CJ473" s="194">
        <f t="shared" ref="CJ473:CJ486" si="11849">IF(OR($F473="",$G473="",$H473=""),0,MIN(MAX(IF($F473&gt;CK$1,0,((($G473-$F473)-($G473-CK$1))*(10/$E473)/10)),0),1)*$H473)</f>
        <v>100</v>
      </c>
      <c r="CK473" s="147">
        <f t="shared" ref="CK473:CK486" si="11850">IF(OR($H473=0,CJ473=0),0,CJ473/$H473)</f>
        <v>1</v>
      </c>
      <c r="CL473" s="194">
        <f t="shared" ref="CL473:CL486" si="11851">IF(OR($F473="",$G473="",$H473=""),0,MIN(MAX(IF($F473&gt;CM$1,0,((($G473-$F473)-($G473-CM$1))*(10/$E473)/10)),0),1)*$H473)</f>
        <v>100</v>
      </c>
      <c r="CM473" s="147">
        <f t="shared" ref="CM473:CM486" si="11852">IF(OR($H473=0,CL473=0),0,CL473/$H473)</f>
        <v>1</v>
      </c>
    </row>
    <row r="474" spans="1:91" s="142" customFormat="1" ht="14.1" customHeight="1">
      <c r="A474" s="74">
        <f t="shared" si="11452"/>
        <v>612</v>
      </c>
      <c r="B474" s="173" t="s">
        <v>50</v>
      </c>
      <c r="C474" s="174"/>
      <c r="D474" s="140">
        <v>18</v>
      </c>
      <c r="E474" s="140">
        <v>18</v>
      </c>
      <c r="F474" s="175">
        <v>45304</v>
      </c>
      <c r="G474" s="175">
        <v>45321</v>
      </c>
      <c r="H474" s="144">
        <v>100</v>
      </c>
      <c r="I474" s="144">
        <v>100</v>
      </c>
      <c r="J474" s="145" t="s">
        <v>32</v>
      </c>
      <c r="K474" s="141">
        <f t="shared" si="11778"/>
        <v>100</v>
      </c>
      <c r="L474" s="55">
        <f t="shared" si="11779"/>
        <v>0.10285714285714286</v>
      </c>
      <c r="M474" s="147">
        <f t="shared" si="11780"/>
        <v>1</v>
      </c>
      <c r="N474" s="148">
        <f t="shared" si="11781"/>
        <v>1</v>
      </c>
      <c r="O474" s="149">
        <f t="shared" si="10616"/>
        <v>0</v>
      </c>
      <c r="P474" s="150"/>
      <c r="T474" s="194">
        <f t="shared" si="11782"/>
        <v>0</v>
      </c>
      <c r="U474" s="147">
        <f t="shared" si="11783"/>
        <v>0</v>
      </c>
      <c r="V474" s="194">
        <f t="shared" si="11784"/>
        <v>0</v>
      </c>
      <c r="W474" s="147">
        <f t="shared" si="11783"/>
        <v>0</v>
      </c>
      <c r="X474" s="194">
        <f t="shared" si="11785"/>
        <v>0</v>
      </c>
      <c r="Y474" s="147">
        <f t="shared" ref="Y474" si="11853">IF(OR($H474=0,X474=0),0,X474/$H474)</f>
        <v>0</v>
      </c>
      <c r="Z474" s="194">
        <f t="shared" si="11787"/>
        <v>0</v>
      </c>
      <c r="AA474" s="147">
        <f t="shared" ref="AA474" si="11854">IF(OR($H474=0,Z474=0),0,Z474/$H474)</f>
        <v>0</v>
      </c>
      <c r="AB474" s="194">
        <f t="shared" si="11789"/>
        <v>0</v>
      </c>
      <c r="AC474" s="147">
        <f t="shared" ref="AC474" si="11855">IF(OR($H474=0,AB474=0),0,AB474/$H474)</f>
        <v>0</v>
      </c>
      <c r="AD474" s="194">
        <f t="shared" si="11791"/>
        <v>0</v>
      </c>
      <c r="AE474" s="147">
        <f t="shared" ref="AE474" si="11856">IF(OR($H474=0,AD474=0),0,AD474/$H474)</f>
        <v>0</v>
      </c>
      <c r="AF474" s="194">
        <f t="shared" si="11793"/>
        <v>0</v>
      </c>
      <c r="AG474" s="147">
        <f t="shared" ref="AG474" si="11857">IF(OR($H474=0,AF474=0),0,AF474/$H474)</f>
        <v>0</v>
      </c>
      <c r="AH474" s="194">
        <f t="shared" si="11795"/>
        <v>0</v>
      </c>
      <c r="AI474" s="147">
        <f t="shared" ref="AI474" si="11858">IF(OR($H474=0,AH474=0),0,AH474/$H474)</f>
        <v>0</v>
      </c>
      <c r="AJ474" s="194">
        <f t="shared" si="11797"/>
        <v>0</v>
      </c>
      <c r="AK474" s="147">
        <f t="shared" ref="AK474" si="11859">IF(OR($H474=0,AJ474=0),0,AJ474/$H474)</f>
        <v>0</v>
      </c>
      <c r="AL474" s="194">
        <f t="shared" si="11799"/>
        <v>0</v>
      </c>
      <c r="AM474" s="147">
        <f t="shared" ref="AM474" si="11860">IF(OR($H474=0,AL474=0),0,AL474/$H474)</f>
        <v>0</v>
      </c>
      <c r="AN474" s="194">
        <f t="shared" si="11801"/>
        <v>0</v>
      </c>
      <c r="AO474" s="147">
        <f t="shared" ref="AO474" si="11861">IF(OR($H474=0,AN474=0),0,AN474/$H474)</f>
        <v>0</v>
      </c>
      <c r="AP474" s="194">
        <f t="shared" si="11803"/>
        <v>0</v>
      </c>
      <c r="AQ474" s="147">
        <f t="shared" ref="AQ474" si="11862">IF(OR($H474=0,AP474=0),0,AP474/$H474)</f>
        <v>0</v>
      </c>
      <c r="AR474" s="194">
        <f t="shared" si="11805"/>
        <v>0</v>
      </c>
      <c r="AS474" s="147">
        <f t="shared" ref="AS474" si="11863">IF(OR($H474=0,AR474=0),0,AR474/$H474)</f>
        <v>0</v>
      </c>
      <c r="AT474" s="194">
        <f t="shared" si="11807"/>
        <v>33.333333333333336</v>
      </c>
      <c r="AU474" s="147">
        <f t="shared" ref="AU474" si="11864">IF(OR($H474=0,AT474=0),0,AT474/$H474)</f>
        <v>0.33333333333333337</v>
      </c>
      <c r="AV474" s="194">
        <f t="shared" si="11809"/>
        <v>72.222222222222214</v>
      </c>
      <c r="AW474" s="147">
        <f t="shared" ref="AW474" si="11865">IF(OR($H474=0,AV474=0),0,AV474/$H474)</f>
        <v>0.7222222222222221</v>
      </c>
      <c r="AX474" s="194">
        <f t="shared" si="11811"/>
        <v>100</v>
      </c>
      <c r="AY474" s="147">
        <f t="shared" ref="AY474" si="11866">IF(OR($H474=0,AX474=0),0,AX474/$H474)</f>
        <v>1</v>
      </c>
      <c r="AZ474" s="194">
        <f t="shared" si="11813"/>
        <v>100</v>
      </c>
      <c r="BA474" s="147">
        <f t="shared" ref="BA474" si="11867">IF(OR($H474=0,AZ474=0),0,AZ474/$H474)</f>
        <v>1</v>
      </c>
      <c r="BB474" s="194">
        <f t="shared" si="11815"/>
        <v>100</v>
      </c>
      <c r="BC474" s="147">
        <f t="shared" ref="BC474" si="11868">IF(OR($H474=0,BB474=0),0,BB474/$H474)</f>
        <v>1</v>
      </c>
      <c r="BD474" s="194">
        <f t="shared" si="11817"/>
        <v>100</v>
      </c>
      <c r="BE474" s="147">
        <f t="shared" ref="BE474" si="11869">IF(OR($H474=0,BD474=0),0,BD474/$H474)</f>
        <v>1</v>
      </c>
      <c r="BF474" s="194">
        <f t="shared" si="11819"/>
        <v>100</v>
      </c>
      <c r="BG474" s="147">
        <f t="shared" ref="BG474" si="11870">IF(OR($H474=0,BF474=0),0,BF474/$H474)</f>
        <v>1</v>
      </c>
      <c r="BH474" s="194">
        <f t="shared" si="11821"/>
        <v>100</v>
      </c>
      <c r="BI474" s="147">
        <f t="shared" ref="BI474" si="11871">IF(OR($H474=0,BH474=0),0,BH474/$H474)</f>
        <v>1</v>
      </c>
      <c r="BJ474" s="194">
        <f t="shared" si="11823"/>
        <v>100</v>
      </c>
      <c r="BK474" s="147">
        <f t="shared" ref="BK474" si="11872">IF(OR($H474=0,BJ474=0),0,BJ474/$H474)</f>
        <v>1</v>
      </c>
      <c r="BL474" s="194">
        <f t="shared" si="11825"/>
        <v>100</v>
      </c>
      <c r="BM474" s="147">
        <f t="shared" ref="BM474" si="11873">IF(OR($H474=0,BL474=0),0,BL474/$H474)</f>
        <v>1</v>
      </c>
      <c r="BN474" s="194">
        <f t="shared" si="11827"/>
        <v>100</v>
      </c>
      <c r="BO474" s="147">
        <f t="shared" ref="BO474" si="11874">IF(OR($H474=0,BN474=0),0,BN474/$H474)</f>
        <v>1</v>
      </c>
      <c r="BP474" s="194">
        <f t="shared" si="11829"/>
        <v>100</v>
      </c>
      <c r="BQ474" s="147">
        <f t="shared" ref="BQ474" si="11875">IF(OR($H474=0,BP474=0),0,BP474/$H474)</f>
        <v>1</v>
      </c>
      <c r="BR474" s="194">
        <f t="shared" si="11831"/>
        <v>100</v>
      </c>
      <c r="BS474" s="147">
        <f t="shared" ref="BS474" si="11876">IF(OR($H474=0,BR474=0),0,BR474/$H474)</f>
        <v>1</v>
      </c>
      <c r="BT474" s="194">
        <f t="shared" si="11833"/>
        <v>100</v>
      </c>
      <c r="BU474" s="147">
        <f t="shared" si="11834"/>
        <v>1</v>
      </c>
      <c r="BV474" s="194">
        <f t="shared" si="11835"/>
        <v>100</v>
      </c>
      <c r="BW474" s="147">
        <f t="shared" si="11836"/>
        <v>1</v>
      </c>
      <c r="BX474" s="194">
        <f t="shared" si="11837"/>
        <v>100</v>
      </c>
      <c r="BY474" s="147">
        <f t="shared" si="11838"/>
        <v>1</v>
      </c>
      <c r="BZ474" s="194">
        <f t="shared" si="11839"/>
        <v>100</v>
      </c>
      <c r="CA474" s="147">
        <f t="shared" si="11840"/>
        <v>1</v>
      </c>
      <c r="CB474" s="194">
        <f t="shared" si="11841"/>
        <v>100</v>
      </c>
      <c r="CC474" s="147">
        <f t="shared" si="11842"/>
        <v>1</v>
      </c>
      <c r="CD474" s="194">
        <f t="shared" si="11843"/>
        <v>100</v>
      </c>
      <c r="CE474" s="147">
        <f t="shared" si="11844"/>
        <v>1</v>
      </c>
      <c r="CF474" s="194">
        <f t="shared" si="11845"/>
        <v>100</v>
      </c>
      <c r="CG474" s="147">
        <f t="shared" si="11846"/>
        <v>1</v>
      </c>
      <c r="CH474" s="194">
        <f t="shared" si="11847"/>
        <v>100</v>
      </c>
      <c r="CI474" s="147">
        <f t="shared" si="11848"/>
        <v>1</v>
      </c>
      <c r="CJ474" s="194">
        <f t="shared" si="11849"/>
        <v>100</v>
      </c>
      <c r="CK474" s="147">
        <f t="shared" si="11850"/>
        <v>1</v>
      </c>
      <c r="CL474" s="194">
        <f t="shared" si="11851"/>
        <v>100</v>
      </c>
      <c r="CM474" s="147">
        <f t="shared" si="11852"/>
        <v>1</v>
      </c>
    </row>
    <row r="475" spans="1:91" s="142" customFormat="1" ht="14.1" customHeight="1">
      <c r="A475" s="74">
        <f t="shared" si="11452"/>
        <v>613</v>
      </c>
      <c r="B475" s="173" t="s">
        <v>51</v>
      </c>
      <c r="C475" s="174"/>
      <c r="D475" s="140">
        <v>17</v>
      </c>
      <c r="E475" s="140">
        <v>17</v>
      </c>
      <c r="F475" s="175">
        <v>45306</v>
      </c>
      <c r="G475" s="175">
        <v>45322</v>
      </c>
      <c r="H475" s="144">
        <v>100</v>
      </c>
      <c r="I475" s="144">
        <v>100</v>
      </c>
      <c r="J475" s="145" t="s">
        <v>32</v>
      </c>
      <c r="K475" s="141">
        <f t="shared" si="11778"/>
        <v>100</v>
      </c>
      <c r="L475" s="55">
        <f t="shared" si="11779"/>
        <v>9.7142857142857142E-2</v>
      </c>
      <c r="M475" s="147">
        <f t="shared" si="11780"/>
        <v>1</v>
      </c>
      <c r="N475" s="148">
        <f t="shared" si="11781"/>
        <v>1</v>
      </c>
      <c r="O475" s="149">
        <f t="shared" si="10616"/>
        <v>0</v>
      </c>
      <c r="P475" s="150"/>
      <c r="T475" s="194">
        <f t="shared" si="11782"/>
        <v>0</v>
      </c>
      <c r="U475" s="147">
        <f t="shared" si="11783"/>
        <v>0</v>
      </c>
      <c r="V475" s="194">
        <f t="shared" si="11784"/>
        <v>0</v>
      </c>
      <c r="W475" s="147">
        <f t="shared" si="11783"/>
        <v>0</v>
      </c>
      <c r="X475" s="194">
        <f t="shared" si="11785"/>
        <v>0</v>
      </c>
      <c r="Y475" s="147">
        <f t="shared" ref="Y475" si="11877">IF(OR($H475=0,X475=0),0,X475/$H475)</f>
        <v>0</v>
      </c>
      <c r="Z475" s="194">
        <f t="shared" si="11787"/>
        <v>0</v>
      </c>
      <c r="AA475" s="147">
        <f t="shared" ref="AA475" si="11878">IF(OR($H475=0,Z475=0),0,Z475/$H475)</f>
        <v>0</v>
      </c>
      <c r="AB475" s="194">
        <f t="shared" si="11789"/>
        <v>0</v>
      </c>
      <c r="AC475" s="147">
        <f t="shared" ref="AC475" si="11879">IF(OR($H475=0,AB475=0),0,AB475/$H475)</f>
        <v>0</v>
      </c>
      <c r="AD475" s="194">
        <f t="shared" si="11791"/>
        <v>0</v>
      </c>
      <c r="AE475" s="147">
        <f t="shared" ref="AE475" si="11880">IF(OR($H475=0,AD475=0),0,AD475/$H475)</f>
        <v>0</v>
      </c>
      <c r="AF475" s="194">
        <f t="shared" si="11793"/>
        <v>0</v>
      </c>
      <c r="AG475" s="147">
        <f t="shared" ref="AG475" si="11881">IF(OR($H475=0,AF475=0),0,AF475/$H475)</f>
        <v>0</v>
      </c>
      <c r="AH475" s="194">
        <f t="shared" si="11795"/>
        <v>0</v>
      </c>
      <c r="AI475" s="147">
        <f t="shared" ref="AI475" si="11882">IF(OR($H475=0,AH475=0),0,AH475/$H475)</f>
        <v>0</v>
      </c>
      <c r="AJ475" s="194">
        <f t="shared" si="11797"/>
        <v>0</v>
      </c>
      <c r="AK475" s="147">
        <f t="shared" ref="AK475" si="11883">IF(OR($H475=0,AJ475=0),0,AJ475/$H475)</f>
        <v>0</v>
      </c>
      <c r="AL475" s="194">
        <f t="shared" si="11799"/>
        <v>0</v>
      </c>
      <c r="AM475" s="147">
        <f t="shared" ref="AM475" si="11884">IF(OR($H475=0,AL475=0),0,AL475/$H475)</f>
        <v>0</v>
      </c>
      <c r="AN475" s="194">
        <f t="shared" si="11801"/>
        <v>0</v>
      </c>
      <c r="AO475" s="147">
        <f t="shared" ref="AO475" si="11885">IF(OR($H475=0,AN475=0),0,AN475/$H475)</f>
        <v>0</v>
      </c>
      <c r="AP475" s="194">
        <f t="shared" si="11803"/>
        <v>0</v>
      </c>
      <c r="AQ475" s="147">
        <f t="shared" ref="AQ475" si="11886">IF(OR($H475=0,AP475=0),0,AP475/$H475)</f>
        <v>0</v>
      </c>
      <c r="AR475" s="194">
        <f t="shared" si="11805"/>
        <v>0</v>
      </c>
      <c r="AS475" s="147">
        <f t="shared" ref="AS475" si="11887">IF(OR($H475=0,AR475=0),0,AR475/$H475)</f>
        <v>0</v>
      </c>
      <c r="AT475" s="194">
        <f t="shared" si="11807"/>
        <v>23.52941176470588</v>
      </c>
      <c r="AU475" s="147">
        <f t="shared" ref="AU475" si="11888">IF(OR($H475=0,AT475=0),0,AT475/$H475)</f>
        <v>0.23529411764705879</v>
      </c>
      <c r="AV475" s="194">
        <f t="shared" si="11809"/>
        <v>64.705882352941174</v>
      </c>
      <c r="AW475" s="147">
        <f t="shared" ref="AW475" si="11889">IF(OR($H475=0,AV475=0),0,AV475/$H475)</f>
        <v>0.64705882352941169</v>
      </c>
      <c r="AX475" s="194">
        <f t="shared" si="11811"/>
        <v>100</v>
      </c>
      <c r="AY475" s="147">
        <f t="shared" ref="AY475" si="11890">IF(OR($H475=0,AX475=0),0,AX475/$H475)</f>
        <v>1</v>
      </c>
      <c r="AZ475" s="194">
        <f t="shared" si="11813"/>
        <v>100</v>
      </c>
      <c r="BA475" s="147">
        <f t="shared" ref="BA475" si="11891">IF(OR($H475=0,AZ475=0),0,AZ475/$H475)</f>
        <v>1</v>
      </c>
      <c r="BB475" s="194">
        <f t="shared" si="11815"/>
        <v>100</v>
      </c>
      <c r="BC475" s="147">
        <f t="shared" ref="BC475" si="11892">IF(OR($H475=0,BB475=0),0,BB475/$H475)</f>
        <v>1</v>
      </c>
      <c r="BD475" s="194">
        <f t="shared" si="11817"/>
        <v>100</v>
      </c>
      <c r="BE475" s="147">
        <f t="shared" ref="BE475" si="11893">IF(OR($H475=0,BD475=0),0,BD475/$H475)</f>
        <v>1</v>
      </c>
      <c r="BF475" s="194">
        <f t="shared" si="11819"/>
        <v>100</v>
      </c>
      <c r="BG475" s="147">
        <f t="shared" ref="BG475" si="11894">IF(OR($H475=0,BF475=0),0,BF475/$H475)</f>
        <v>1</v>
      </c>
      <c r="BH475" s="194">
        <f t="shared" si="11821"/>
        <v>100</v>
      </c>
      <c r="BI475" s="147">
        <f t="shared" ref="BI475" si="11895">IF(OR($H475=0,BH475=0),0,BH475/$H475)</f>
        <v>1</v>
      </c>
      <c r="BJ475" s="194">
        <f t="shared" si="11823"/>
        <v>100</v>
      </c>
      <c r="BK475" s="147">
        <f t="shared" ref="BK475" si="11896">IF(OR($H475=0,BJ475=0),0,BJ475/$H475)</f>
        <v>1</v>
      </c>
      <c r="BL475" s="194">
        <f t="shared" si="11825"/>
        <v>100</v>
      </c>
      <c r="BM475" s="147">
        <f t="shared" ref="BM475" si="11897">IF(OR($H475=0,BL475=0),0,BL475/$H475)</f>
        <v>1</v>
      </c>
      <c r="BN475" s="194">
        <f t="shared" si="11827"/>
        <v>100</v>
      </c>
      <c r="BO475" s="147">
        <f t="shared" ref="BO475" si="11898">IF(OR($H475=0,BN475=0),0,BN475/$H475)</f>
        <v>1</v>
      </c>
      <c r="BP475" s="194">
        <f t="shared" si="11829"/>
        <v>100</v>
      </c>
      <c r="BQ475" s="147">
        <f t="shared" ref="BQ475" si="11899">IF(OR($H475=0,BP475=0),0,BP475/$H475)</f>
        <v>1</v>
      </c>
      <c r="BR475" s="194">
        <f t="shared" si="11831"/>
        <v>100</v>
      </c>
      <c r="BS475" s="147">
        <f t="shared" ref="BS475" si="11900">IF(OR($H475=0,BR475=0),0,BR475/$H475)</f>
        <v>1</v>
      </c>
      <c r="BT475" s="194">
        <f t="shared" si="11833"/>
        <v>100</v>
      </c>
      <c r="BU475" s="147">
        <f t="shared" si="11834"/>
        <v>1</v>
      </c>
      <c r="BV475" s="194">
        <f t="shared" si="11835"/>
        <v>100</v>
      </c>
      <c r="BW475" s="147">
        <f t="shared" si="11836"/>
        <v>1</v>
      </c>
      <c r="BX475" s="194">
        <f t="shared" si="11837"/>
        <v>100</v>
      </c>
      <c r="BY475" s="147">
        <f t="shared" si="11838"/>
        <v>1</v>
      </c>
      <c r="BZ475" s="194">
        <f t="shared" si="11839"/>
        <v>100</v>
      </c>
      <c r="CA475" s="147">
        <f t="shared" si="11840"/>
        <v>1</v>
      </c>
      <c r="CB475" s="194">
        <f t="shared" si="11841"/>
        <v>100</v>
      </c>
      <c r="CC475" s="147">
        <f t="shared" si="11842"/>
        <v>1</v>
      </c>
      <c r="CD475" s="194">
        <f t="shared" si="11843"/>
        <v>100</v>
      </c>
      <c r="CE475" s="147">
        <f t="shared" si="11844"/>
        <v>1</v>
      </c>
      <c r="CF475" s="194">
        <f t="shared" si="11845"/>
        <v>100</v>
      </c>
      <c r="CG475" s="147">
        <f t="shared" si="11846"/>
        <v>1</v>
      </c>
      <c r="CH475" s="194">
        <f t="shared" si="11847"/>
        <v>100</v>
      </c>
      <c r="CI475" s="147">
        <f t="shared" si="11848"/>
        <v>1</v>
      </c>
      <c r="CJ475" s="194">
        <f t="shared" si="11849"/>
        <v>100</v>
      </c>
      <c r="CK475" s="147">
        <f t="shared" si="11850"/>
        <v>1</v>
      </c>
      <c r="CL475" s="194">
        <f t="shared" si="11851"/>
        <v>100</v>
      </c>
      <c r="CM475" s="147">
        <f t="shared" si="11852"/>
        <v>1</v>
      </c>
    </row>
    <row r="476" spans="1:91" s="142" customFormat="1" ht="14.1" customHeight="1">
      <c r="A476" s="74">
        <f t="shared" si="11452"/>
        <v>614</v>
      </c>
      <c r="B476" s="173" t="s">
        <v>52</v>
      </c>
      <c r="C476" s="174"/>
      <c r="D476" s="140">
        <v>17</v>
      </c>
      <c r="E476" s="140">
        <v>17</v>
      </c>
      <c r="F476" s="175">
        <v>45308</v>
      </c>
      <c r="G476" s="175">
        <v>45324</v>
      </c>
      <c r="H476" s="144">
        <v>100</v>
      </c>
      <c r="I476" s="144">
        <v>100</v>
      </c>
      <c r="J476" s="145" t="s">
        <v>32</v>
      </c>
      <c r="K476" s="141">
        <f t="shared" si="11778"/>
        <v>100</v>
      </c>
      <c r="L476" s="55">
        <f t="shared" si="11779"/>
        <v>9.7142857142857142E-2</v>
      </c>
      <c r="M476" s="147">
        <f t="shared" si="11780"/>
        <v>1</v>
      </c>
      <c r="N476" s="148">
        <f t="shared" si="11781"/>
        <v>1</v>
      </c>
      <c r="O476" s="149">
        <f t="shared" si="10616"/>
        <v>0</v>
      </c>
      <c r="P476" s="150"/>
      <c r="T476" s="194">
        <f t="shared" si="11782"/>
        <v>0</v>
      </c>
      <c r="U476" s="147">
        <f t="shared" si="11783"/>
        <v>0</v>
      </c>
      <c r="V476" s="194">
        <f t="shared" si="11784"/>
        <v>0</v>
      </c>
      <c r="W476" s="147">
        <f t="shared" si="11783"/>
        <v>0</v>
      </c>
      <c r="X476" s="194">
        <f t="shared" si="11785"/>
        <v>0</v>
      </c>
      <c r="Y476" s="147">
        <f t="shared" ref="Y476" si="11901">IF(OR($H476=0,X476=0),0,X476/$H476)</f>
        <v>0</v>
      </c>
      <c r="Z476" s="194">
        <f t="shared" si="11787"/>
        <v>0</v>
      </c>
      <c r="AA476" s="147">
        <f t="shared" ref="AA476" si="11902">IF(OR($H476=0,Z476=0),0,Z476/$H476)</f>
        <v>0</v>
      </c>
      <c r="AB476" s="194">
        <f t="shared" si="11789"/>
        <v>0</v>
      </c>
      <c r="AC476" s="147">
        <f t="shared" ref="AC476" si="11903">IF(OR($H476=0,AB476=0),0,AB476/$H476)</f>
        <v>0</v>
      </c>
      <c r="AD476" s="194">
        <f t="shared" si="11791"/>
        <v>0</v>
      </c>
      <c r="AE476" s="147">
        <f t="shared" ref="AE476" si="11904">IF(OR($H476=0,AD476=0),0,AD476/$H476)</f>
        <v>0</v>
      </c>
      <c r="AF476" s="194">
        <f t="shared" si="11793"/>
        <v>0</v>
      </c>
      <c r="AG476" s="147">
        <f t="shared" ref="AG476" si="11905">IF(OR($H476=0,AF476=0),0,AF476/$H476)</f>
        <v>0</v>
      </c>
      <c r="AH476" s="194">
        <f t="shared" si="11795"/>
        <v>0</v>
      </c>
      <c r="AI476" s="147">
        <f t="shared" ref="AI476" si="11906">IF(OR($H476=0,AH476=0),0,AH476/$H476)</f>
        <v>0</v>
      </c>
      <c r="AJ476" s="194">
        <f t="shared" si="11797"/>
        <v>0</v>
      </c>
      <c r="AK476" s="147">
        <f t="shared" ref="AK476" si="11907">IF(OR($H476=0,AJ476=0),0,AJ476/$H476)</f>
        <v>0</v>
      </c>
      <c r="AL476" s="194">
        <f t="shared" si="11799"/>
        <v>0</v>
      </c>
      <c r="AM476" s="147">
        <f t="shared" ref="AM476" si="11908">IF(OR($H476=0,AL476=0),0,AL476/$H476)</f>
        <v>0</v>
      </c>
      <c r="AN476" s="194">
        <f t="shared" si="11801"/>
        <v>0</v>
      </c>
      <c r="AO476" s="147">
        <f t="shared" ref="AO476" si="11909">IF(OR($H476=0,AN476=0),0,AN476/$H476)</f>
        <v>0</v>
      </c>
      <c r="AP476" s="194">
        <f t="shared" si="11803"/>
        <v>0</v>
      </c>
      <c r="AQ476" s="147">
        <f t="shared" ref="AQ476" si="11910">IF(OR($H476=0,AP476=0),0,AP476/$H476)</f>
        <v>0</v>
      </c>
      <c r="AR476" s="194">
        <f t="shared" si="11805"/>
        <v>0</v>
      </c>
      <c r="AS476" s="147">
        <f t="shared" ref="AS476" si="11911">IF(OR($H476=0,AR476=0),0,AR476/$H476)</f>
        <v>0</v>
      </c>
      <c r="AT476" s="194">
        <f t="shared" si="11807"/>
        <v>11.76470588235294</v>
      </c>
      <c r="AU476" s="147">
        <f t="shared" ref="AU476" si="11912">IF(OR($H476=0,AT476=0),0,AT476/$H476)</f>
        <v>0.1176470588235294</v>
      </c>
      <c r="AV476" s="194">
        <f t="shared" si="11809"/>
        <v>52.941176470588239</v>
      </c>
      <c r="AW476" s="147">
        <f t="shared" ref="AW476" si="11913">IF(OR($H476=0,AV476=0),0,AV476/$H476)</f>
        <v>0.52941176470588236</v>
      </c>
      <c r="AX476" s="194">
        <f t="shared" si="11811"/>
        <v>94.117647058823522</v>
      </c>
      <c r="AY476" s="147">
        <f t="shared" ref="AY476" si="11914">IF(OR($H476=0,AX476=0),0,AX476/$H476)</f>
        <v>0.94117647058823517</v>
      </c>
      <c r="AZ476" s="194">
        <f t="shared" si="11813"/>
        <v>100</v>
      </c>
      <c r="BA476" s="147">
        <f t="shared" ref="BA476" si="11915">IF(OR($H476=0,AZ476=0),0,AZ476/$H476)</f>
        <v>1</v>
      </c>
      <c r="BB476" s="194">
        <f t="shared" si="11815"/>
        <v>100</v>
      </c>
      <c r="BC476" s="147">
        <f t="shared" ref="BC476" si="11916">IF(OR($H476=0,BB476=0),0,BB476/$H476)</f>
        <v>1</v>
      </c>
      <c r="BD476" s="194">
        <f t="shared" si="11817"/>
        <v>100</v>
      </c>
      <c r="BE476" s="147">
        <f t="shared" ref="BE476" si="11917">IF(OR($H476=0,BD476=0),0,BD476/$H476)</f>
        <v>1</v>
      </c>
      <c r="BF476" s="194">
        <f t="shared" si="11819"/>
        <v>100</v>
      </c>
      <c r="BG476" s="147">
        <f t="shared" ref="BG476" si="11918">IF(OR($H476=0,BF476=0),0,BF476/$H476)</f>
        <v>1</v>
      </c>
      <c r="BH476" s="194">
        <f t="shared" si="11821"/>
        <v>100</v>
      </c>
      <c r="BI476" s="147">
        <f t="shared" ref="BI476" si="11919">IF(OR($H476=0,BH476=0),0,BH476/$H476)</f>
        <v>1</v>
      </c>
      <c r="BJ476" s="194">
        <f t="shared" si="11823"/>
        <v>100</v>
      </c>
      <c r="BK476" s="147">
        <f t="shared" ref="BK476" si="11920">IF(OR($H476=0,BJ476=0),0,BJ476/$H476)</f>
        <v>1</v>
      </c>
      <c r="BL476" s="194">
        <f t="shared" si="11825"/>
        <v>100</v>
      </c>
      <c r="BM476" s="147">
        <f t="shared" ref="BM476" si="11921">IF(OR($H476=0,BL476=0),0,BL476/$H476)</f>
        <v>1</v>
      </c>
      <c r="BN476" s="194">
        <f t="shared" si="11827"/>
        <v>100</v>
      </c>
      <c r="BO476" s="147">
        <f t="shared" ref="BO476" si="11922">IF(OR($H476=0,BN476=0),0,BN476/$H476)</f>
        <v>1</v>
      </c>
      <c r="BP476" s="194">
        <f t="shared" si="11829"/>
        <v>100</v>
      </c>
      <c r="BQ476" s="147">
        <f t="shared" ref="BQ476" si="11923">IF(OR($H476=0,BP476=0),0,BP476/$H476)</f>
        <v>1</v>
      </c>
      <c r="BR476" s="194">
        <f t="shared" si="11831"/>
        <v>100</v>
      </c>
      <c r="BS476" s="147">
        <f t="shared" ref="BS476" si="11924">IF(OR($H476=0,BR476=0),0,BR476/$H476)</f>
        <v>1</v>
      </c>
      <c r="BT476" s="194">
        <f t="shared" si="11833"/>
        <v>100</v>
      </c>
      <c r="BU476" s="147">
        <f t="shared" si="11834"/>
        <v>1</v>
      </c>
      <c r="BV476" s="194">
        <f t="shared" si="11835"/>
        <v>100</v>
      </c>
      <c r="BW476" s="147">
        <f t="shared" si="11836"/>
        <v>1</v>
      </c>
      <c r="BX476" s="194">
        <f t="shared" si="11837"/>
        <v>100</v>
      </c>
      <c r="BY476" s="147">
        <f t="shared" si="11838"/>
        <v>1</v>
      </c>
      <c r="BZ476" s="194">
        <f t="shared" si="11839"/>
        <v>100</v>
      </c>
      <c r="CA476" s="147">
        <f t="shared" si="11840"/>
        <v>1</v>
      </c>
      <c r="CB476" s="194">
        <f t="shared" si="11841"/>
        <v>100</v>
      </c>
      <c r="CC476" s="147">
        <f t="shared" si="11842"/>
        <v>1</v>
      </c>
      <c r="CD476" s="194">
        <f t="shared" si="11843"/>
        <v>100</v>
      </c>
      <c r="CE476" s="147">
        <f t="shared" si="11844"/>
        <v>1</v>
      </c>
      <c r="CF476" s="194">
        <f t="shared" si="11845"/>
        <v>100</v>
      </c>
      <c r="CG476" s="147">
        <f t="shared" si="11846"/>
        <v>1</v>
      </c>
      <c r="CH476" s="194">
        <f t="shared" si="11847"/>
        <v>100</v>
      </c>
      <c r="CI476" s="147">
        <f t="shared" si="11848"/>
        <v>1</v>
      </c>
      <c r="CJ476" s="194">
        <f t="shared" si="11849"/>
        <v>100</v>
      </c>
      <c r="CK476" s="147">
        <f t="shared" si="11850"/>
        <v>1</v>
      </c>
      <c r="CL476" s="194">
        <f t="shared" si="11851"/>
        <v>100</v>
      </c>
      <c r="CM476" s="147">
        <f t="shared" si="11852"/>
        <v>1</v>
      </c>
    </row>
    <row r="477" spans="1:91" s="142" customFormat="1" ht="14.1" customHeight="1">
      <c r="A477" s="74">
        <f t="shared" si="11452"/>
        <v>615</v>
      </c>
      <c r="B477" s="173" t="s">
        <v>53</v>
      </c>
      <c r="C477" s="174"/>
      <c r="D477" s="140">
        <v>18</v>
      </c>
      <c r="E477" s="140">
        <v>18</v>
      </c>
      <c r="F477" s="175">
        <v>45311</v>
      </c>
      <c r="G477" s="175">
        <v>45328</v>
      </c>
      <c r="H477" s="144">
        <v>100</v>
      </c>
      <c r="I477" s="144">
        <v>100</v>
      </c>
      <c r="J477" s="145" t="s">
        <v>32</v>
      </c>
      <c r="K477" s="141">
        <f t="shared" si="11778"/>
        <v>100</v>
      </c>
      <c r="L477" s="55">
        <f t="shared" si="11779"/>
        <v>0.10285714285714286</v>
      </c>
      <c r="M477" s="147">
        <f t="shared" si="11780"/>
        <v>1</v>
      </c>
      <c r="N477" s="148">
        <f t="shared" si="11781"/>
        <v>1</v>
      </c>
      <c r="O477" s="149">
        <f t="shared" si="10616"/>
        <v>0</v>
      </c>
      <c r="P477" s="150"/>
      <c r="T477" s="194">
        <f t="shared" si="11782"/>
        <v>0</v>
      </c>
      <c r="U477" s="147">
        <f t="shared" si="11783"/>
        <v>0</v>
      </c>
      <c r="V477" s="194">
        <f t="shared" si="11784"/>
        <v>0</v>
      </c>
      <c r="W477" s="147">
        <f t="shared" si="11783"/>
        <v>0</v>
      </c>
      <c r="X477" s="194">
        <f t="shared" si="11785"/>
        <v>0</v>
      </c>
      <c r="Y477" s="147">
        <f t="shared" ref="Y477" si="11925">IF(OR($H477=0,X477=0),0,X477/$H477)</f>
        <v>0</v>
      </c>
      <c r="Z477" s="194">
        <f t="shared" si="11787"/>
        <v>0</v>
      </c>
      <c r="AA477" s="147">
        <f t="shared" ref="AA477" si="11926">IF(OR($H477=0,Z477=0),0,Z477/$H477)</f>
        <v>0</v>
      </c>
      <c r="AB477" s="194">
        <f t="shared" si="11789"/>
        <v>0</v>
      </c>
      <c r="AC477" s="147">
        <f t="shared" ref="AC477" si="11927">IF(OR($H477=0,AB477=0),0,AB477/$H477)</f>
        <v>0</v>
      </c>
      <c r="AD477" s="194">
        <f t="shared" si="11791"/>
        <v>0</v>
      </c>
      <c r="AE477" s="147">
        <f t="shared" ref="AE477" si="11928">IF(OR($H477=0,AD477=0),0,AD477/$H477)</f>
        <v>0</v>
      </c>
      <c r="AF477" s="194">
        <f t="shared" si="11793"/>
        <v>0</v>
      </c>
      <c r="AG477" s="147">
        <f t="shared" ref="AG477" si="11929">IF(OR($H477=0,AF477=0),0,AF477/$H477)</f>
        <v>0</v>
      </c>
      <c r="AH477" s="194">
        <f t="shared" si="11795"/>
        <v>0</v>
      </c>
      <c r="AI477" s="147">
        <f t="shared" ref="AI477" si="11930">IF(OR($H477=0,AH477=0),0,AH477/$H477)</f>
        <v>0</v>
      </c>
      <c r="AJ477" s="194">
        <f t="shared" si="11797"/>
        <v>0</v>
      </c>
      <c r="AK477" s="147">
        <f t="shared" ref="AK477" si="11931">IF(OR($H477=0,AJ477=0),0,AJ477/$H477)</f>
        <v>0</v>
      </c>
      <c r="AL477" s="194">
        <f t="shared" si="11799"/>
        <v>0</v>
      </c>
      <c r="AM477" s="147">
        <f t="shared" ref="AM477" si="11932">IF(OR($H477=0,AL477=0),0,AL477/$H477)</f>
        <v>0</v>
      </c>
      <c r="AN477" s="194">
        <f t="shared" si="11801"/>
        <v>0</v>
      </c>
      <c r="AO477" s="147">
        <f t="shared" ref="AO477" si="11933">IF(OR($H477=0,AN477=0),0,AN477/$H477)</f>
        <v>0</v>
      </c>
      <c r="AP477" s="194">
        <f t="shared" si="11803"/>
        <v>0</v>
      </c>
      <c r="AQ477" s="147">
        <f t="shared" ref="AQ477" si="11934">IF(OR($H477=0,AP477=0),0,AP477/$H477)</f>
        <v>0</v>
      </c>
      <c r="AR477" s="194">
        <f t="shared" si="11805"/>
        <v>0</v>
      </c>
      <c r="AS477" s="147">
        <f t="shared" ref="AS477" si="11935">IF(OR($H477=0,AR477=0),0,AR477/$H477)</f>
        <v>0</v>
      </c>
      <c r="AT477" s="194">
        <f t="shared" si="11807"/>
        <v>0</v>
      </c>
      <c r="AU477" s="147">
        <f t="shared" ref="AU477" si="11936">IF(OR($H477=0,AT477=0),0,AT477/$H477)</f>
        <v>0</v>
      </c>
      <c r="AV477" s="194">
        <f t="shared" si="11809"/>
        <v>33.333333333333336</v>
      </c>
      <c r="AW477" s="147">
        <f t="shared" ref="AW477" si="11937">IF(OR($H477=0,AV477=0),0,AV477/$H477)</f>
        <v>0.33333333333333337</v>
      </c>
      <c r="AX477" s="194">
        <f t="shared" si="11811"/>
        <v>72.222222222222214</v>
      </c>
      <c r="AY477" s="147">
        <f t="shared" ref="AY477" si="11938">IF(OR($H477=0,AX477=0),0,AX477/$H477)</f>
        <v>0.7222222222222221</v>
      </c>
      <c r="AZ477" s="194">
        <f t="shared" si="11813"/>
        <v>100</v>
      </c>
      <c r="BA477" s="147">
        <f t="shared" ref="BA477" si="11939">IF(OR($H477=0,AZ477=0),0,AZ477/$H477)</f>
        <v>1</v>
      </c>
      <c r="BB477" s="194">
        <f t="shared" si="11815"/>
        <v>100</v>
      </c>
      <c r="BC477" s="147">
        <f t="shared" ref="BC477" si="11940">IF(OR($H477=0,BB477=0),0,BB477/$H477)</f>
        <v>1</v>
      </c>
      <c r="BD477" s="194">
        <f t="shared" si="11817"/>
        <v>100</v>
      </c>
      <c r="BE477" s="147">
        <f t="shared" ref="BE477" si="11941">IF(OR($H477=0,BD477=0),0,BD477/$H477)</f>
        <v>1</v>
      </c>
      <c r="BF477" s="194">
        <f t="shared" si="11819"/>
        <v>100</v>
      </c>
      <c r="BG477" s="147">
        <f t="shared" ref="BG477" si="11942">IF(OR($H477=0,BF477=0),0,BF477/$H477)</f>
        <v>1</v>
      </c>
      <c r="BH477" s="194">
        <f t="shared" si="11821"/>
        <v>100</v>
      </c>
      <c r="BI477" s="147">
        <f t="shared" ref="BI477" si="11943">IF(OR($H477=0,BH477=0),0,BH477/$H477)</f>
        <v>1</v>
      </c>
      <c r="BJ477" s="194">
        <f t="shared" si="11823"/>
        <v>100</v>
      </c>
      <c r="BK477" s="147">
        <f t="shared" ref="BK477" si="11944">IF(OR($H477=0,BJ477=0),0,BJ477/$H477)</f>
        <v>1</v>
      </c>
      <c r="BL477" s="194">
        <f t="shared" si="11825"/>
        <v>100</v>
      </c>
      <c r="BM477" s="147">
        <f t="shared" ref="BM477" si="11945">IF(OR($H477=0,BL477=0),0,BL477/$H477)</f>
        <v>1</v>
      </c>
      <c r="BN477" s="194">
        <f t="shared" si="11827"/>
        <v>100</v>
      </c>
      <c r="BO477" s="147">
        <f t="shared" ref="BO477" si="11946">IF(OR($H477=0,BN477=0),0,BN477/$H477)</f>
        <v>1</v>
      </c>
      <c r="BP477" s="194">
        <f t="shared" si="11829"/>
        <v>100</v>
      </c>
      <c r="BQ477" s="147">
        <f t="shared" ref="BQ477" si="11947">IF(OR($H477=0,BP477=0),0,BP477/$H477)</f>
        <v>1</v>
      </c>
      <c r="BR477" s="194">
        <f t="shared" si="11831"/>
        <v>100</v>
      </c>
      <c r="BS477" s="147">
        <f t="shared" ref="BS477" si="11948">IF(OR($H477=0,BR477=0),0,BR477/$H477)</f>
        <v>1</v>
      </c>
      <c r="BT477" s="194">
        <f t="shared" si="11833"/>
        <v>100</v>
      </c>
      <c r="BU477" s="147">
        <f t="shared" si="11834"/>
        <v>1</v>
      </c>
      <c r="BV477" s="194">
        <f t="shared" si="11835"/>
        <v>100</v>
      </c>
      <c r="BW477" s="147">
        <f t="shared" si="11836"/>
        <v>1</v>
      </c>
      <c r="BX477" s="194">
        <f t="shared" si="11837"/>
        <v>100</v>
      </c>
      <c r="BY477" s="147">
        <f t="shared" si="11838"/>
        <v>1</v>
      </c>
      <c r="BZ477" s="194">
        <f t="shared" si="11839"/>
        <v>100</v>
      </c>
      <c r="CA477" s="147">
        <f t="shared" si="11840"/>
        <v>1</v>
      </c>
      <c r="CB477" s="194">
        <f t="shared" si="11841"/>
        <v>100</v>
      </c>
      <c r="CC477" s="147">
        <f t="shared" si="11842"/>
        <v>1</v>
      </c>
      <c r="CD477" s="194">
        <f t="shared" si="11843"/>
        <v>100</v>
      </c>
      <c r="CE477" s="147">
        <f t="shared" si="11844"/>
        <v>1</v>
      </c>
      <c r="CF477" s="194">
        <f t="shared" si="11845"/>
        <v>100</v>
      </c>
      <c r="CG477" s="147">
        <f t="shared" si="11846"/>
        <v>1</v>
      </c>
      <c r="CH477" s="194">
        <f t="shared" si="11847"/>
        <v>100</v>
      </c>
      <c r="CI477" s="147">
        <f t="shared" si="11848"/>
        <v>1</v>
      </c>
      <c r="CJ477" s="194">
        <f t="shared" si="11849"/>
        <v>100</v>
      </c>
      <c r="CK477" s="147">
        <f t="shared" si="11850"/>
        <v>1</v>
      </c>
      <c r="CL477" s="194">
        <f t="shared" si="11851"/>
        <v>100</v>
      </c>
      <c r="CM477" s="147">
        <f t="shared" si="11852"/>
        <v>1</v>
      </c>
    </row>
    <row r="478" spans="1:91" s="142" customFormat="1" ht="14.1" customHeight="1">
      <c r="A478" s="74">
        <f t="shared" si="11452"/>
        <v>616</v>
      </c>
      <c r="B478" s="173" t="s">
        <v>54</v>
      </c>
      <c r="C478" s="174"/>
      <c r="D478" s="140">
        <v>17</v>
      </c>
      <c r="E478" s="140">
        <v>17</v>
      </c>
      <c r="F478" s="175">
        <v>45315</v>
      </c>
      <c r="G478" s="175">
        <v>45331</v>
      </c>
      <c r="H478" s="144">
        <v>100</v>
      </c>
      <c r="I478" s="144">
        <v>100</v>
      </c>
      <c r="J478" s="145" t="s">
        <v>32</v>
      </c>
      <c r="K478" s="141">
        <f t="shared" si="11778"/>
        <v>100</v>
      </c>
      <c r="L478" s="55">
        <f t="shared" si="11779"/>
        <v>9.7142857142857142E-2</v>
      </c>
      <c r="M478" s="147">
        <f t="shared" si="11780"/>
        <v>1</v>
      </c>
      <c r="N478" s="148">
        <f t="shared" si="11781"/>
        <v>1</v>
      </c>
      <c r="O478" s="149">
        <f t="shared" si="10616"/>
        <v>0</v>
      </c>
      <c r="P478" s="150"/>
      <c r="T478" s="194">
        <f t="shared" si="11782"/>
        <v>0</v>
      </c>
      <c r="U478" s="147">
        <f t="shared" si="11783"/>
        <v>0</v>
      </c>
      <c r="V478" s="194">
        <f t="shared" si="11784"/>
        <v>0</v>
      </c>
      <c r="W478" s="147">
        <f t="shared" si="11783"/>
        <v>0</v>
      </c>
      <c r="X478" s="194">
        <f t="shared" si="11785"/>
        <v>0</v>
      </c>
      <c r="Y478" s="147">
        <f t="shared" ref="Y478" si="11949">IF(OR($H478=0,X478=0),0,X478/$H478)</f>
        <v>0</v>
      </c>
      <c r="Z478" s="194">
        <f t="shared" si="11787"/>
        <v>0</v>
      </c>
      <c r="AA478" s="147">
        <f t="shared" ref="AA478" si="11950">IF(OR($H478=0,Z478=0),0,Z478/$H478)</f>
        <v>0</v>
      </c>
      <c r="AB478" s="194">
        <f t="shared" si="11789"/>
        <v>0</v>
      </c>
      <c r="AC478" s="147">
        <f t="shared" ref="AC478" si="11951">IF(OR($H478=0,AB478=0),0,AB478/$H478)</f>
        <v>0</v>
      </c>
      <c r="AD478" s="194">
        <f t="shared" si="11791"/>
        <v>0</v>
      </c>
      <c r="AE478" s="147">
        <f t="shared" ref="AE478" si="11952">IF(OR($H478=0,AD478=0),0,AD478/$H478)</f>
        <v>0</v>
      </c>
      <c r="AF478" s="194">
        <f t="shared" si="11793"/>
        <v>0</v>
      </c>
      <c r="AG478" s="147">
        <f t="shared" ref="AG478" si="11953">IF(OR($H478=0,AF478=0),0,AF478/$H478)</f>
        <v>0</v>
      </c>
      <c r="AH478" s="194">
        <f t="shared" si="11795"/>
        <v>0</v>
      </c>
      <c r="AI478" s="147">
        <f t="shared" ref="AI478" si="11954">IF(OR($H478=0,AH478=0),0,AH478/$H478)</f>
        <v>0</v>
      </c>
      <c r="AJ478" s="194">
        <f t="shared" si="11797"/>
        <v>0</v>
      </c>
      <c r="AK478" s="147">
        <f t="shared" ref="AK478" si="11955">IF(OR($H478=0,AJ478=0),0,AJ478/$H478)</f>
        <v>0</v>
      </c>
      <c r="AL478" s="194">
        <f t="shared" si="11799"/>
        <v>0</v>
      </c>
      <c r="AM478" s="147">
        <f t="shared" ref="AM478" si="11956">IF(OR($H478=0,AL478=0),0,AL478/$H478)</f>
        <v>0</v>
      </c>
      <c r="AN478" s="194">
        <f t="shared" si="11801"/>
        <v>0</v>
      </c>
      <c r="AO478" s="147">
        <f t="shared" ref="AO478" si="11957">IF(OR($H478=0,AN478=0),0,AN478/$H478)</f>
        <v>0</v>
      </c>
      <c r="AP478" s="194">
        <f t="shared" si="11803"/>
        <v>0</v>
      </c>
      <c r="AQ478" s="147">
        <f t="shared" ref="AQ478" si="11958">IF(OR($H478=0,AP478=0),0,AP478/$H478)</f>
        <v>0</v>
      </c>
      <c r="AR478" s="194">
        <f t="shared" si="11805"/>
        <v>0</v>
      </c>
      <c r="AS478" s="147">
        <f t="shared" ref="AS478" si="11959">IF(OR($H478=0,AR478=0),0,AR478/$H478)</f>
        <v>0</v>
      </c>
      <c r="AT478" s="194">
        <f t="shared" si="11807"/>
        <v>0</v>
      </c>
      <c r="AU478" s="147">
        <f t="shared" ref="AU478" si="11960">IF(OR($H478=0,AT478=0),0,AT478/$H478)</f>
        <v>0</v>
      </c>
      <c r="AV478" s="194">
        <f t="shared" si="11809"/>
        <v>11.76470588235294</v>
      </c>
      <c r="AW478" s="147">
        <f t="shared" ref="AW478" si="11961">IF(OR($H478=0,AV478=0),0,AV478/$H478)</f>
        <v>0.1176470588235294</v>
      </c>
      <c r="AX478" s="194">
        <f t="shared" si="11811"/>
        <v>52.941176470588239</v>
      </c>
      <c r="AY478" s="147">
        <f t="shared" ref="AY478" si="11962">IF(OR($H478=0,AX478=0),0,AX478/$H478)</f>
        <v>0.52941176470588236</v>
      </c>
      <c r="AZ478" s="194">
        <f t="shared" si="11813"/>
        <v>94.117647058823522</v>
      </c>
      <c r="BA478" s="147">
        <f t="shared" ref="BA478" si="11963">IF(OR($H478=0,AZ478=0),0,AZ478/$H478)</f>
        <v>0.94117647058823517</v>
      </c>
      <c r="BB478" s="194">
        <f t="shared" si="11815"/>
        <v>100</v>
      </c>
      <c r="BC478" s="147">
        <f t="shared" ref="BC478" si="11964">IF(OR($H478=0,BB478=0),0,BB478/$H478)</f>
        <v>1</v>
      </c>
      <c r="BD478" s="194">
        <f t="shared" si="11817"/>
        <v>100</v>
      </c>
      <c r="BE478" s="147">
        <f t="shared" ref="BE478" si="11965">IF(OR($H478=0,BD478=0),0,BD478/$H478)</f>
        <v>1</v>
      </c>
      <c r="BF478" s="194">
        <f t="shared" si="11819"/>
        <v>100</v>
      </c>
      <c r="BG478" s="147">
        <f t="shared" ref="BG478" si="11966">IF(OR($H478=0,BF478=0),0,BF478/$H478)</f>
        <v>1</v>
      </c>
      <c r="BH478" s="194">
        <f t="shared" si="11821"/>
        <v>100</v>
      </c>
      <c r="BI478" s="147">
        <f t="shared" ref="BI478" si="11967">IF(OR($H478=0,BH478=0),0,BH478/$H478)</f>
        <v>1</v>
      </c>
      <c r="BJ478" s="194">
        <f t="shared" si="11823"/>
        <v>100</v>
      </c>
      <c r="BK478" s="147">
        <f t="shared" ref="BK478" si="11968">IF(OR($H478=0,BJ478=0),0,BJ478/$H478)</f>
        <v>1</v>
      </c>
      <c r="BL478" s="194">
        <f t="shared" si="11825"/>
        <v>100</v>
      </c>
      <c r="BM478" s="147">
        <f t="shared" ref="BM478" si="11969">IF(OR($H478=0,BL478=0),0,BL478/$H478)</f>
        <v>1</v>
      </c>
      <c r="BN478" s="194">
        <f t="shared" si="11827"/>
        <v>100</v>
      </c>
      <c r="BO478" s="147">
        <f t="shared" ref="BO478" si="11970">IF(OR($H478=0,BN478=0),0,BN478/$H478)</f>
        <v>1</v>
      </c>
      <c r="BP478" s="194">
        <f t="shared" si="11829"/>
        <v>100</v>
      </c>
      <c r="BQ478" s="147">
        <f t="shared" ref="BQ478" si="11971">IF(OR($H478=0,BP478=0),0,BP478/$H478)</f>
        <v>1</v>
      </c>
      <c r="BR478" s="194">
        <f t="shared" si="11831"/>
        <v>100</v>
      </c>
      <c r="BS478" s="147">
        <f t="shared" ref="BS478" si="11972">IF(OR($H478=0,BR478=0),0,BR478/$H478)</f>
        <v>1</v>
      </c>
      <c r="BT478" s="194">
        <f t="shared" si="11833"/>
        <v>100</v>
      </c>
      <c r="BU478" s="147">
        <f t="shared" si="11834"/>
        <v>1</v>
      </c>
      <c r="BV478" s="194">
        <f t="shared" si="11835"/>
        <v>100</v>
      </c>
      <c r="BW478" s="147">
        <f t="shared" si="11836"/>
        <v>1</v>
      </c>
      <c r="BX478" s="194">
        <f t="shared" si="11837"/>
        <v>100</v>
      </c>
      <c r="BY478" s="147">
        <f t="shared" si="11838"/>
        <v>1</v>
      </c>
      <c r="BZ478" s="194">
        <f t="shared" si="11839"/>
        <v>100</v>
      </c>
      <c r="CA478" s="147">
        <f t="shared" si="11840"/>
        <v>1</v>
      </c>
      <c r="CB478" s="194">
        <f t="shared" si="11841"/>
        <v>100</v>
      </c>
      <c r="CC478" s="147">
        <f t="shared" si="11842"/>
        <v>1</v>
      </c>
      <c r="CD478" s="194">
        <f t="shared" si="11843"/>
        <v>100</v>
      </c>
      <c r="CE478" s="147">
        <f t="shared" si="11844"/>
        <v>1</v>
      </c>
      <c r="CF478" s="194">
        <f t="shared" si="11845"/>
        <v>100</v>
      </c>
      <c r="CG478" s="147">
        <f t="shared" si="11846"/>
        <v>1</v>
      </c>
      <c r="CH478" s="194">
        <f t="shared" si="11847"/>
        <v>100</v>
      </c>
      <c r="CI478" s="147">
        <f t="shared" si="11848"/>
        <v>1</v>
      </c>
      <c r="CJ478" s="194">
        <f t="shared" si="11849"/>
        <v>100</v>
      </c>
      <c r="CK478" s="147">
        <f t="shared" si="11850"/>
        <v>1</v>
      </c>
      <c r="CL478" s="194">
        <f t="shared" si="11851"/>
        <v>100</v>
      </c>
      <c r="CM478" s="147">
        <f t="shared" si="11852"/>
        <v>1</v>
      </c>
    </row>
    <row r="479" spans="1:91" s="142" customFormat="1" ht="14.1" customHeight="1">
      <c r="A479" s="74">
        <f t="shared" si="11452"/>
        <v>617</v>
      </c>
      <c r="B479" s="173" t="s">
        <v>65</v>
      </c>
      <c r="C479" s="174"/>
      <c r="D479" s="140">
        <v>18</v>
      </c>
      <c r="E479" s="140">
        <v>18</v>
      </c>
      <c r="F479" s="175">
        <v>45317</v>
      </c>
      <c r="G479" s="175">
        <v>45334</v>
      </c>
      <c r="H479" s="144">
        <v>100</v>
      </c>
      <c r="I479" s="144">
        <v>100</v>
      </c>
      <c r="J479" s="145" t="s">
        <v>32</v>
      </c>
      <c r="K479" s="141">
        <f t="shared" si="11778"/>
        <v>100</v>
      </c>
      <c r="L479" s="55">
        <f t="shared" si="11779"/>
        <v>0.10285714285714286</v>
      </c>
      <c r="M479" s="147">
        <f t="shared" si="11780"/>
        <v>1</v>
      </c>
      <c r="N479" s="148">
        <f t="shared" si="11781"/>
        <v>1</v>
      </c>
      <c r="O479" s="149">
        <f t="shared" si="10616"/>
        <v>0</v>
      </c>
      <c r="P479" s="150"/>
      <c r="T479" s="194">
        <f t="shared" si="11782"/>
        <v>0</v>
      </c>
      <c r="U479" s="147">
        <f t="shared" si="11783"/>
        <v>0</v>
      </c>
      <c r="V479" s="194">
        <f t="shared" si="11784"/>
        <v>0</v>
      </c>
      <c r="W479" s="147">
        <f t="shared" si="11783"/>
        <v>0</v>
      </c>
      <c r="X479" s="194">
        <f t="shared" si="11785"/>
        <v>0</v>
      </c>
      <c r="Y479" s="147">
        <f t="shared" ref="Y479" si="11973">IF(OR($H479=0,X479=0),0,X479/$H479)</f>
        <v>0</v>
      </c>
      <c r="Z479" s="194">
        <f t="shared" si="11787"/>
        <v>0</v>
      </c>
      <c r="AA479" s="147">
        <f t="shared" ref="AA479" si="11974">IF(OR($H479=0,Z479=0),0,Z479/$H479)</f>
        <v>0</v>
      </c>
      <c r="AB479" s="194">
        <f t="shared" si="11789"/>
        <v>0</v>
      </c>
      <c r="AC479" s="147">
        <f t="shared" ref="AC479" si="11975">IF(OR($H479=0,AB479=0),0,AB479/$H479)</f>
        <v>0</v>
      </c>
      <c r="AD479" s="194">
        <f t="shared" si="11791"/>
        <v>0</v>
      </c>
      <c r="AE479" s="147">
        <f t="shared" ref="AE479" si="11976">IF(OR($H479=0,AD479=0),0,AD479/$H479)</f>
        <v>0</v>
      </c>
      <c r="AF479" s="194">
        <f t="shared" si="11793"/>
        <v>0</v>
      </c>
      <c r="AG479" s="147">
        <f t="shared" ref="AG479" si="11977">IF(OR($H479=0,AF479=0),0,AF479/$H479)</f>
        <v>0</v>
      </c>
      <c r="AH479" s="194">
        <f t="shared" si="11795"/>
        <v>0</v>
      </c>
      <c r="AI479" s="147">
        <f t="shared" ref="AI479" si="11978">IF(OR($H479=0,AH479=0),0,AH479/$H479)</f>
        <v>0</v>
      </c>
      <c r="AJ479" s="194">
        <f t="shared" si="11797"/>
        <v>0</v>
      </c>
      <c r="AK479" s="147">
        <f t="shared" ref="AK479" si="11979">IF(OR($H479=0,AJ479=0),0,AJ479/$H479)</f>
        <v>0</v>
      </c>
      <c r="AL479" s="194">
        <f t="shared" si="11799"/>
        <v>0</v>
      </c>
      <c r="AM479" s="147">
        <f t="shared" ref="AM479" si="11980">IF(OR($H479=0,AL479=0),0,AL479/$H479)</f>
        <v>0</v>
      </c>
      <c r="AN479" s="194">
        <f t="shared" si="11801"/>
        <v>0</v>
      </c>
      <c r="AO479" s="147">
        <f t="shared" ref="AO479" si="11981">IF(OR($H479=0,AN479=0),0,AN479/$H479)</f>
        <v>0</v>
      </c>
      <c r="AP479" s="194">
        <f t="shared" si="11803"/>
        <v>0</v>
      </c>
      <c r="AQ479" s="147">
        <f t="shared" ref="AQ479" si="11982">IF(OR($H479=0,AP479=0),0,AP479/$H479)</f>
        <v>0</v>
      </c>
      <c r="AR479" s="194">
        <f t="shared" si="11805"/>
        <v>0</v>
      </c>
      <c r="AS479" s="147">
        <f t="shared" ref="AS479" si="11983">IF(OR($H479=0,AR479=0),0,AR479/$H479)</f>
        <v>0</v>
      </c>
      <c r="AT479" s="194">
        <f t="shared" si="11807"/>
        <v>0</v>
      </c>
      <c r="AU479" s="147">
        <f t="shared" ref="AU479" si="11984">IF(OR($H479=0,AT479=0),0,AT479/$H479)</f>
        <v>0</v>
      </c>
      <c r="AV479" s="194">
        <f t="shared" si="11809"/>
        <v>0</v>
      </c>
      <c r="AW479" s="147">
        <f t="shared" ref="AW479" si="11985">IF(OR($H479=0,AV479=0),0,AV479/$H479)</f>
        <v>0</v>
      </c>
      <c r="AX479" s="194">
        <f t="shared" si="11811"/>
        <v>38.888888888888893</v>
      </c>
      <c r="AY479" s="147">
        <f t="shared" ref="AY479" si="11986">IF(OR($H479=0,AX479=0),0,AX479/$H479)</f>
        <v>0.38888888888888895</v>
      </c>
      <c r="AZ479" s="194">
        <f t="shared" si="11813"/>
        <v>77.777777777777786</v>
      </c>
      <c r="BA479" s="147">
        <f t="shared" ref="BA479" si="11987">IF(OR($H479=0,AZ479=0),0,AZ479/$H479)</f>
        <v>0.7777777777777779</v>
      </c>
      <c r="BB479" s="194">
        <f t="shared" si="11815"/>
        <v>100</v>
      </c>
      <c r="BC479" s="147">
        <f t="shared" ref="BC479" si="11988">IF(OR($H479=0,BB479=0),0,BB479/$H479)</f>
        <v>1</v>
      </c>
      <c r="BD479" s="194">
        <f t="shared" si="11817"/>
        <v>100</v>
      </c>
      <c r="BE479" s="147">
        <f t="shared" ref="BE479" si="11989">IF(OR($H479=0,BD479=0),0,BD479/$H479)</f>
        <v>1</v>
      </c>
      <c r="BF479" s="194">
        <f t="shared" si="11819"/>
        <v>100</v>
      </c>
      <c r="BG479" s="147">
        <f t="shared" ref="BG479" si="11990">IF(OR($H479=0,BF479=0),0,BF479/$H479)</f>
        <v>1</v>
      </c>
      <c r="BH479" s="194">
        <f t="shared" si="11821"/>
        <v>100</v>
      </c>
      <c r="BI479" s="147">
        <f t="shared" ref="BI479" si="11991">IF(OR($H479=0,BH479=0),0,BH479/$H479)</f>
        <v>1</v>
      </c>
      <c r="BJ479" s="194">
        <f t="shared" si="11823"/>
        <v>100</v>
      </c>
      <c r="BK479" s="147">
        <f t="shared" ref="BK479" si="11992">IF(OR($H479=0,BJ479=0),0,BJ479/$H479)</f>
        <v>1</v>
      </c>
      <c r="BL479" s="194">
        <f t="shared" si="11825"/>
        <v>100</v>
      </c>
      <c r="BM479" s="147">
        <f t="shared" ref="BM479" si="11993">IF(OR($H479=0,BL479=0),0,BL479/$H479)</f>
        <v>1</v>
      </c>
      <c r="BN479" s="194">
        <f t="shared" si="11827"/>
        <v>100</v>
      </c>
      <c r="BO479" s="147">
        <f t="shared" ref="BO479" si="11994">IF(OR($H479=0,BN479=0),0,BN479/$H479)</f>
        <v>1</v>
      </c>
      <c r="BP479" s="194">
        <f t="shared" si="11829"/>
        <v>100</v>
      </c>
      <c r="BQ479" s="147">
        <f t="shared" ref="BQ479" si="11995">IF(OR($H479=0,BP479=0),0,BP479/$H479)</f>
        <v>1</v>
      </c>
      <c r="BR479" s="194">
        <f t="shared" si="11831"/>
        <v>100</v>
      </c>
      <c r="BS479" s="147">
        <f t="shared" ref="BS479" si="11996">IF(OR($H479=0,BR479=0),0,BR479/$H479)</f>
        <v>1</v>
      </c>
      <c r="BT479" s="194">
        <f t="shared" si="11833"/>
        <v>100</v>
      </c>
      <c r="BU479" s="147">
        <f t="shared" si="11834"/>
        <v>1</v>
      </c>
      <c r="BV479" s="194">
        <f t="shared" si="11835"/>
        <v>100</v>
      </c>
      <c r="BW479" s="147">
        <f t="shared" si="11836"/>
        <v>1</v>
      </c>
      <c r="BX479" s="194">
        <f t="shared" si="11837"/>
        <v>100</v>
      </c>
      <c r="BY479" s="147">
        <f t="shared" si="11838"/>
        <v>1</v>
      </c>
      <c r="BZ479" s="194">
        <f t="shared" si="11839"/>
        <v>100</v>
      </c>
      <c r="CA479" s="147">
        <f t="shared" si="11840"/>
        <v>1</v>
      </c>
      <c r="CB479" s="194">
        <f t="shared" si="11841"/>
        <v>100</v>
      </c>
      <c r="CC479" s="147">
        <f t="shared" si="11842"/>
        <v>1</v>
      </c>
      <c r="CD479" s="194">
        <f t="shared" si="11843"/>
        <v>100</v>
      </c>
      <c r="CE479" s="147">
        <f t="shared" si="11844"/>
        <v>1</v>
      </c>
      <c r="CF479" s="194">
        <f t="shared" si="11845"/>
        <v>100</v>
      </c>
      <c r="CG479" s="147">
        <f t="shared" si="11846"/>
        <v>1</v>
      </c>
      <c r="CH479" s="194">
        <f t="shared" si="11847"/>
        <v>100</v>
      </c>
      <c r="CI479" s="147">
        <f t="shared" si="11848"/>
        <v>1</v>
      </c>
      <c r="CJ479" s="194">
        <f t="shared" si="11849"/>
        <v>100</v>
      </c>
      <c r="CK479" s="147">
        <f t="shared" si="11850"/>
        <v>1</v>
      </c>
      <c r="CL479" s="194">
        <f t="shared" si="11851"/>
        <v>100</v>
      </c>
      <c r="CM479" s="147">
        <f t="shared" si="11852"/>
        <v>1</v>
      </c>
    </row>
    <row r="480" spans="1:91" s="142" customFormat="1" ht="14.1" customHeight="1">
      <c r="A480" s="74">
        <f t="shared" si="11452"/>
        <v>618</v>
      </c>
      <c r="B480" s="173" t="s">
        <v>55</v>
      </c>
      <c r="C480" s="174"/>
      <c r="D480" s="140">
        <v>17</v>
      </c>
      <c r="E480" s="140">
        <v>17</v>
      </c>
      <c r="F480" s="175">
        <v>45321</v>
      </c>
      <c r="G480" s="175">
        <v>45337</v>
      </c>
      <c r="H480" s="144">
        <v>100</v>
      </c>
      <c r="I480" s="144">
        <v>100</v>
      </c>
      <c r="J480" s="145" t="s">
        <v>32</v>
      </c>
      <c r="K480" s="141">
        <f t="shared" si="11778"/>
        <v>100</v>
      </c>
      <c r="L480" s="55">
        <f t="shared" si="11779"/>
        <v>9.7142857142857142E-2</v>
      </c>
      <c r="M480" s="147">
        <f t="shared" si="11780"/>
        <v>1</v>
      </c>
      <c r="N480" s="148">
        <f t="shared" si="11781"/>
        <v>1</v>
      </c>
      <c r="O480" s="149">
        <f t="shared" si="10616"/>
        <v>0</v>
      </c>
      <c r="P480" s="150"/>
      <c r="T480" s="194">
        <f t="shared" si="11782"/>
        <v>0</v>
      </c>
      <c r="U480" s="147">
        <f t="shared" si="11783"/>
        <v>0</v>
      </c>
      <c r="V480" s="194">
        <f t="shared" si="11784"/>
        <v>0</v>
      </c>
      <c r="W480" s="147">
        <f t="shared" si="11783"/>
        <v>0</v>
      </c>
      <c r="X480" s="194">
        <f t="shared" si="11785"/>
        <v>0</v>
      </c>
      <c r="Y480" s="147">
        <f t="shared" ref="Y480" si="11997">IF(OR($H480=0,X480=0),0,X480/$H480)</f>
        <v>0</v>
      </c>
      <c r="Z480" s="194">
        <f t="shared" si="11787"/>
        <v>0</v>
      </c>
      <c r="AA480" s="147">
        <f t="shared" ref="AA480" si="11998">IF(OR($H480=0,Z480=0),0,Z480/$H480)</f>
        <v>0</v>
      </c>
      <c r="AB480" s="194">
        <f t="shared" si="11789"/>
        <v>0</v>
      </c>
      <c r="AC480" s="147">
        <f t="shared" ref="AC480" si="11999">IF(OR($H480=0,AB480=0),0,AB480/$H480)</f>
        <v>0</v>
      </c>
      <c r="AD480" s="194">
        <f t="shared" si="11791"/>
        <v>0</v>
      </c>
      <c r="AE480" s="147">
        <f t="shared" ref="AE480" si="12000">IF(OR($H480=0,AD480=0),0,AD480/$H480)</f>
        <v>0</v>
      </c>
      <c r="AF480" s="194">
        <f t="shared" si="11793"/>
        <v>0</v>
      </c>
      <c r="AG480" s="147">
        <f t="shared" ref="AG480" si="12001">IF(OR($H480=0,AF480=0),0,AF480/$H480)</f>
        <v>0</v>
      </c>
      <c r="AH480" s="194">
        <f t="shared" si="11795"/>
        <v>0</v>
      </c>
      <c r="AI480" s="147">
        <f t="shared" ref="AI480" si="12002">IF(OR($H480=0,AH480=0),0,AH480/$H480)</f>
        <v>0</v>
      </c>
      <c r="AJ480" s="194">
        <f t="shared" si="11797"/>
        <v>0</v>
      </c>
      <c r="AK480" s="147">
        <f t="shared" ref="AK480" si="12003">IF(OR($H480=0,AJ480=0),0,AJ480/$H480)</f>
        <v>0</v>
      </c>
      <c r="AL480" s="194">
        <f t="shared" si="11799"/>
        <v>0</v>
      </c>
      <c r="AM480" s="147">
        <f t="shared" ref="AM480" si="12004">IF(OR($H480=0,AL480=0),0,AL480/$H480)</f>
        <v>0</v>
      </c>
      <c r="AN480" s="194">
        <f t="shared" si="11801"/>
        <v>0</v>
      </c>
      <c r="AO480" s="147">
        <f t="shared" ref="AO480" si="12005">IF(OR($H480=0,AN480=0),0,AN480/$H480)</f>
        <v>0</v>
      </c>
      <c r="AP480" s="194">
        <f t="shared" si="11803"/>
        <v>0</v>
      </c>
      <c r="AQ480" s="147">
        <f t="shared" ref="AQ480" si="12006">IF(OR($H480=0,AP480=0),0,AP480/$H480)</f>
        <v>0</v>
      </c>
      <c r="AR480" s="194">
        <f t="shared" si="11805"/>
        <v>0</v>
      </c>
      <c r="AS480" s="147">
        <f t="shared" ref="AS480" si="12007">IF(OR($H480=0,AR480=0),0,AR480/$H480)</f>
        <v>0</v>
      </c>
      <c r="AT480" s="194">
        <f t="shared" si="11807"/>
        <v>0</v>
      </c>
      <c r="AU480" s="147">
        <f t="shared" ref="AU480" si="12008">IF(OR($H480=0,AT480=0),0,AT480/$H480)</f>
        <v>0</v>
      </c>
      <c r="AV480" s="194">
        <f t="shared" si="11809"/>
        <v>0</v>
      </c>
      <c r="AW480" s="147">
        <f t="shared" ref="AW480" si="12009">IF(OR($H480=0,AV480=0),0,AV480/$H480)</f>
        <v>0</v>
      </c>
      <c r="AX480" s="194">
        <f t="shared" si="11811"/>
        <v>17.647058823529409</v>
      </c>
      <c r="AY480" s="147">
        <f t="shared" ref="AY480" si="12010">IF(OR($H480=0,AX480=0),0,AX480/$H480)</f>
        <v>0.1764705882352941</v>
      </c>
      <c r="AZ480" s="194">
        <f t="shared" si="11813"/>
        <v>58.82352941176471</v>
      </c>
      <c r="BA480" s="147">
        <f t="shared" ref="BA480" si="12011">IF(OR($H480=0,AZ480=0),0,AZ480/$H480)</f>
        <v>0.58823529411764708</v>
      </c>
      <c r="BB480" s="194">
        <f t="shared" si="11815"/>
        <v>100</v>
      </c>
      <c r="BC480" s="147">
        <f t="shared" ref="BC480" si="12012">IF(OR($H480=0,BB480=0),0,BB480/$H480)</f>
        <v>1</v>
      </c>
      <c r="BD480" s="194">
        <f t="shared" si="11817"/>
        <v>100</v>
      </c>
      <c r="BE480" s="147">
        <f t="shared" ref="BE480" si="12013">IF(OR($H480=0,BD480=0),0,BD480/$H480)</f>
        <v>1</v>
      </c>
      <c r="BF480" s="194">
        <f t="shared" si="11819"/>
        <v>100</v>
      </c>
      <c r="BG480" s="147">
        <f t="shared" ref="BG480" si="12014">IF(OR($H480=0,BF480=0),0,BF480/$H480)</f>
        <v>1</v>
      </c>
      <c r="BH480" s="194">
        <f t="shared" si="11821"/>
        <v>100</v>
      </c>
      <c r="BI480" s="147">
        <f t="shared" ref="BI480" si="12015">IF(OR($H480=0,BH480=0),0,BH480/$H480)</f>
        <v>1</v>
      </c>
      <c r="BJ480" s="194">
        <f t="shared" si="11823"/>
        <v>100</v>
      </c>
      <c r="BK480" s="147">
        <f t="shared" ref="BK480" si="12016">IF(OR($H480=0,BJ480=0),0,BJ480/$H480)</f>
        <v>1</v>
      </c>
      <c r="BL480" s="194">
        <f t="shared" si="11825"/>
        <v>100</v>
      </c>
      <c r="BM480" s="147">
        <f t="shared" ref="BM480" si="12017">IF(OR($H480=0,BL480=0),0,BL480/$H480)</f>
        <v>1</v>
      </c>
      <c r="BN480" s="194">
        <f t="shared" si="11827"/>
        <v>100</v>
      </c>
      <c r="BO480" s="147">
        <f t="shared" ref="BO480" si="12018">IF(OR($H480=0,BN480=0),0,BN480/$H480)</f>
        <v>1</v>
      </c>
      <c r="BP480" s="194">
        <f t="shared" si="11829"/>
        <v>100</v>
      </c>
      <c r="BQ480" s="147">
        <f t="shared" ref="BQ480" si="12019">IF(OR($H480=0,BP480=0),0,BP480/$H480)</f>
        <v>1</v>
      </c>
      <c r="BR480" s="194">
        <f t="shared" si="11831"/>
        <v>100</v>
      </c>
      <c r="BS480" s="147">
        <f t="shared" ref="BS480" si="12020">IF(OR($H480=0,BR480=0),0,BR480/$H480)</f>
        <v>1</v>
      </c>
      <c r="BT480" s="194">
        <f t="shared" si="11833"/>
        <v>100</v>
      </c>
      <c r="BU480" s="147">
        <f t="shared" si="11834"/>
        <v>1</v>
      </c>
      <c r="BV480" s="194">
        <f t="shared" si="11835"/>
        <v>100</v>
      </c>
      <c r="BW480" s="147">
        <f t="shared" si="11836"/>
        <v>1</v>
      </c>
      <c r="BX480" s="194">
        <f t="shared" si="11837"/>
        <v>100</v>
      </c>
      <c r="BY480" s="147">
        <f t="shared" si="11838"/>
        <v>1</v>
      </c>
      <c r="BZ480" s="194">
        <f t="shared" si="11839"/>
        <v>100</v>
      </c>
      <c r="CA480" s="147">
        <f t="shared" si="11840"/>
        <v>1</v>
      </c>
      <c r="CB480" s="194">
        <f t="shared" si="11841"/>
        <v>100</v>
      </c>
      <c r="CC480" s="147">
        <f t="shared" si="11842"/>
        <v>1</v>
      </c>
      <c r="CD480" s="194">
        <f t="shared" si="11843"/>
        <v>100</v>
      </c>
      <c r="CE480" s="147">
        <f t="shared" si="11844"/>
        <v>1</v>
      </c>
      <c r="CF480" s="194">
        <f t="shared" si="11845"/>
        <v>100</v>
      </c>
      <c r="CG480" s="147">
        <f t="shared" si="11846"/>
        <v>1</v>
      </c>
      <c r="CH480" s="194">
        <f t="shared" si="11847"/>
        <v>100</v>
      </c>
      <c r="CI480" s="147">
        <f t="shared" si="11848"/>
        <v>1</v>
      </c>
      <c r="CJ480" s="194">
        <f t="shared" si="11849"/>
        <v>100</v>
      </c>
      <c r="CK480" s="147">
        <f t="shared" si="11850"/>
        <v>1</v>
      </c>
      <c r="CL480" s="194">
        <f t="shared" si="11851"/>
        <v>100</v>
      </c>
      <c r="CM480" s="147">
        <f t="shared" si="11852"/>
        <v>1</v>
      </c>
    </row>
    <row r="481" spans="1:91" s="142" customFormat="1" ht="14.1" customHeight="1">
      <c r="A481" s="74">
        <f t="shared" si="11452"/>
        <v>619</v>
      </c>
      <c r="B481" s="173" t="s">
        <v>56</v>
      </c>
      <c r="C481" s="174"/>
      <c r="D481" s="140">
        <v>18</v>
      </c>
      <c r="E481" s="140">
        <v>18</v>
      </c>
      <c r="F481" s="175">
        <v>45324</v>
      </c>
      <c r="G481" s="175">
        <v>45341</v>
      </c>
      <c r="H481" s="144">
        <v>100</v>
      </c>
      <c r="I481" s="144">
        <v>100</v>
      </c>
      <c r="J481" s="145" t="s">
        <v>32</v>
      </c>
      <c r="K481" s="141">
        <f t="shared" si="11778"/>
        <v>100</v>
      </c>
      <c r="L481" s="55">
        <f t="shared" si="11779"/>
        <v>0.10285714285714286</v>
      </c>
      <c r="M481" s="147">
        <f t="shared" si="11780"/>
        <v>1</v>
      </c>
      <c r="N481" s="148">
        <f t="shared" si="11781"/>
        <v>1</v>
      </c>
      <c r="O481" s="149">
        <f t="shared" si="10616"/>
        <v>0</v>
      </c>
      <c r="P481" s="150"/>
      <c r="T481" s="194">
        <f t="shared" si="11782"/>
        <v>0</v>
      </c>
      <c r="U481" s="147">
        <f t="shared" si="11783"/>
        <v>0</v>
      </c>
      <c r="V481" s="194">
        <f t="shared" si="11784"/>
        <v>0</v>
      </c>
      <c r="W481" s="147">
        <f t="shared" si="11783"/>
        <v>0</v>
      </c>
      <c r="X481" s="194">
        <f t="shared" si="11785"/>
        <v>0</v>
      </c>
      <c r="Y481" s="147">
        <f t="shared" ref="Y481" si="12021">IF(OR($H481=0,X481=0),0,X481/$H481)</f>
        <v>0</v>
      </c>
      <c r="Z481" s="194">
        <f t="shared" si="11787"/>
        <v>0</v>
      </c>
      <c r="AA481" s="147">
        <f t="shared" ref="AA481" si="12022">IF(OR($H481=0,Z481=0),0,Z481/$H481)</f>
        <v>0</v>
      </c>
      <c r="AB481" s="194">
        <f t="shared" si="11789"/>
        <v>0</v>
      </c>
      <c r="AC481" s="147">
        <f t="shared" ref="AC481" si="12023">IF(OR($H481=0,AB481=0),0,AB481/$H481)</f>
        <v>0</v>
      </c>
      <c r="AD481" s="194">
        <f t="shared" si="11791"/>
        <v>0</v>
      </c>
      <c r="AE481" s="147">
        <f t="shared" ref="AE481" si="12024">IF(OR($H481=0,AD481=0),0,AD481/$H481)</f>
        <v>0</v>
      </c>
      <c r="AF481" s="194">
        <f t="shared" si="11793"/>
        <v>0</v>
      </c>
      <c r="AG481" s="147">
        <f t="shared" ref="AG481" si="12025">IF(OR($H481=0,AF481=0),0,AF481/$H481)</f>
        <v>0</v>
      </c>
      <c r="AH481" s="194">
        <f t="shared" si="11795"/>
        <v>0</v>
      </c>
      <c r="AI481" s="147">
        <f t="shared" ref="AI481" si="12026">IF(OR($H481=0,AH481=0),0,AH481/$H481)</f>
        <v>0</v>
      </c>
      <c r="AJ481" s="194">
        <f t="shared" si="11797"/>
        <v>0</v>
      </c>
      <c r="AK481" s="147">
        <f t="shared" ref="AK481" si="12027">IF(OR($H481=0,AJ481=0),0,AJ481/$H481)</f>
        <v>0</v>
      </c>
      <c r="AL481" s="194">
        <f t="shared" si="11799"/>
        <v>0</v>
      </c>
      <c r="AM481" s="147">
        <f t="shared" ref="AM481" si="12028">IF(OR($H481=0,AL481=0),0,AL481/$H481)</f>
        <v>0</v>
      </c>
      <c r="AN481" s="194">
        <f t="shared" si="11801"/>
        <v>0</v>
      </c>
      <c r="AO481" s="147">
        <f t="shared" ref="AO481" si="12029">IF(OR($H481=0,AN481=0),0,AN481/$H481)</f>
        <v>0</v>
      </c>
      <c r="AP481" s="194">
        <f t="shared" si="11803"/>
        <v>0</v>
      </c>
      <c r="AQ481" s="147">
        <f t="shared" ref="AQ481" si="12030">IF(OR($H481=0,AP481=0),0,AP481/$H481)</f>
        <v>0</v>
      </c>
      <c r="AR481" s="194">
        <f t="shared" si="11805"/>
        <v>0</v>
      </c>
      <c r="AS481" s="147">
        <f t="shared" ref="AS481" si="12031">IF(OR($H481=0,AR481=0),0,AR481/$H481)</f>
        <v>0</v>
      </c>
      <c r="AT481" s="194">
        <f t="shared" si="11807"/>
        <v>0</v>
      </c>
      <c r="AU481" s="147">
        <f t="shared" ref="AU481" si="12032">IF(OR($H481=0,AT481=0),0,AT481/$H481)</f>
        <v>0</v>
      </c>
      <c r="AV481" s="194">
        <f t="shared" si="11809"/>
        <v>0</v>
      </c>
      <c r="AW481" s="147">
        <f t="shared" ref="AW481" si="12033">IF(OR($H481=0,AV481=0),0,AV481/$H481)</f>
        <v>0</v>
      </c>
      <c r="AX481" s="194">
        <f t="shared" si="11811"/>
        <v>0</v>
      </c>
      <c r="AY481" s="147">
        <f t="shared" ref="AY481" si="12034">IF(OR($H481=0,AX481=0),0,AX481/$H481)</f>
        <v>0</v>
      </c>
      <c r="AZ481" s="194">
        <f t="shared" si="11813"/>
        <v>38.888888888888893</v>
      </c>
      <c r="BA481" s="147">
        <f t="shared" ref="BA481" si="12035">IF(OR($H481=0,AZ481=0),0,AZ481/$H481)</f>
        <v>0.38888888888888895</v>
      </c>
      <c r="BB481" s="194">
        <f t="shared" si="11815"/>
        <v>77.777777777777786</v>
      </c>
      <c r="BC481" s="147">
        <f t="shared" ref="BC481" si="12036">IF(OR($H481=0,BB481=0),0,BB481/$H481)</f>
        <v>0.7777777777777779</v>
      </c>
      <c r="BD481" s="194">
        <f t="shared" si="11817"/>
        <v>100</v>
      </c>
      <c r="BE481" s="147">
        <f t="shared" ref="BE481" si="12037">IF(OR($H481=0,BD481=0),0,BD481/$H481)</f>
        <v>1</v>
      </c>
      <c r="BF481" s="194">
        <f t="shared" si="11819"/>
        <v>100</v>
      </c>
      <c r="BG481" s="147">
        <f t="shared" ref="BG481" si="12038">IF(OR($H481=0,BF481=0),0,BF481/$H481)</f>
        <v>1</v>
      </c>
      <c r="BH481" s="194">
        <f t="shared" si="11821"/>
        <v>100</v>
      </c>
      <c r="BI481" s="147">
        <f t="shared" ref="BI481" si="12039">IF(OR($H481=0,BH481=0),0,BH481/$H481)</f>
        <v>1</v>
      </c>
      <c r="BJ481" s="194">
        <f t="shared" si="11823"/>
        <v>100</v>
      </c>
      <c r="BK481" s="147">
        <f t="shared" ref="BK481" si="12040">IF(OR($H481=0,BJ481=0),0,BJ481/$H481)</f>
        <v>1</v>
      </c>
      <c r="BL481" s="194">
        <f t="shared" si="11825"/>
        <v>100</v>
      </c>
      <c r="BM481" s="147">
        <f t="shared" ref="BM481" si="12041">IF(OR($H481=0,BL481=0),0,BL481/$H481)</f>
        <v>1</v>
      </c>
      <c r="BN481" s="194">
        <f t="shared" si="11827"/>
        <v>100</v>
      </c>
      <c r="BO481" s="147">
        <f t="shared" ref="BO481" si="12042">IF(OR($H481=0,BN481=0),0,BN481/$H481)</f>
        <v>1</v>
      </c>
      <c r="BP481" s="194">
        <f t="shared" si="11829"/>
        <v>100</v>
      </c>
      <c r="BQ481" s="147">
        <f t="shared" ref="BQ481" si="12043">IF(OR($H481=0,BP481=0),0,BP481/$H481)</f>
        <v>1</v>
      </c>
      <c r="BR481" s="194">
        <f t="shared" si="11831"/>
        <v>100</v>
      </c>
      <c r="BS481" s="147">
        <f t="shared" ref="BS481" si="12044">IF(OR($H481=0,BR481=0),0,BR481/$H481)</f>
        <v>1</v>
      </c>
      <c r="BT481" s="194">
        <f t="shared" si="11833"/>
        <v>100</v>
      </c>
      <c r="BU481" s="147">
        <f t="shared" si="11834"/>
        <v>1</v>
      </c>
      <c r="BV481" s="194">
        <f t="shared" si="11835"/>
        <v>100</v>
      </c>
      <c r="BW481" s="147">
        <f t="shared" si="11836"/>
        <v>1</v>
      </c>
      <c r="BX481" s="194">
        <f t="shared" si="11837"/>
        <v>100</v>
      </c>
      <c r="BY481" s="147">
        <f t="shared" si="11838"/>
        <v>1</v>
      </c>
      <c r="BZ481" s="194">
        <f t="shared" si="11839"/>
        <v>100</v>
      </c>
      <c r="CA481" s="147">
        <f t="shared" si="11840"/>
        <v>1</v>
      </c>
      <c r="CB481" s="194">
        <f t="shared" si="11841"/>
        <v>100</v>
      </c>
      <c r="CC481" s="147">
        <f t="shared" si="11842"/>
        <v>1</v>
      </c>
      <c r="CD481" s="194">
        <f t="shared" si="11843"/>
        <v>100</v>
      </c>
      <c r="CE481" s="147">
        <f t="shared" si="11844"/>
        <v>1</v>
      </c>
      <c r="CF481" s="194">
        <f t="shared" si="11845"/>
        <v>100</v>
      </c>
      <c r="CG481" s="147">
        <f t="shared" si="11846"/>
        <v>1</v>
      </c>
      <c r="CH481" s="194">
        <f t="shared" si="11847"/>
        <v>100</v>
      </c>
      <c r="CI481" s="147">
        <f t="shared" si="11848"/>
        <v>1</v>
      </c>
      <c r="CJ481" s="194">
        <f t="shared" si="11849"/>
        <v>100</v>
      </c>
      <c r="CK481" s="147">
        <f t="shared" si="11850"/>
        <v>1</v>
      </c>
      <c r="CL481" s="194">
        <f t="shared" si="11851"/>
        <v>100</v>
      </c>
      <c r="CM481" s="147">
        <f t="shared" si="11852"/>
        <v>1</v>
      </c>
    </row>
    <row r="482" spans="1:91" s="142" customFormat="1" ht="14.1" customHeight="1">
      <c r="A482" s="74">
        <f t="shared" si="11452"/>
        <v>620</v>
      </c>
      <c r="B482" s="173" t="s">
        <v>57</v>
      </c>
      <c r="C482" s="174"/>
      <c r="D482" s="140">
        <v>18</v>
      </c>
      <c r="E482" s="140">
        <v>18</v>
      </c>
      <c r="F482" s="175">
        <v>45325</v>
      </c>
      <c r="G482" s="175">
        <v>45342</v>
      </c>
      <c r="H482" s="144">
        <v>100</v>
      </c>
      <c r="I482" s="144">
        <v>100</v>
      </c>
      <c r="J482" s="145" t="s">
        <v>32</v>
      </c>
      <c r="K482" s="141">
        <f t="shared" si="11778"/>
        <v>100</v>
      </c>
      <c r="L482" s="55">
        <f t="shared" si="11779"/>
        <v>0.10285714285714286</v>
      </c>
      <c r="M482" s="147">
        <f t="shared" si="11780"/>
        <v>1</v>
      </c>
      <c r="N482" s="148">
        <f t="shared" si="11781"/>
        <v>1</v>
      </c>
      <c r="O482" s="149">
        <f t="shared" si="10616"/>
        <v>0</v>
      </c>
      <c r="P482" s="150"/>
      <c r="T482" s="194">
        <f t="shared" si="11782"/>
        <v>0</v>
      </c>
      <c r="U482" s="147">
        <f t="shared" si="11783"/>
        <v>0</v>
      </c>
      <c r="V482" s="194">
        <f t="shared" si="11784"/>
        <v>0</v>
      </c>
      <c r="W482" s="147">
        <f t="shared" si="11783"/>
        <v>0</v>
      </c>
      <c r="X482" s="194">
        <f t="shared" si="11785"/>
        <v>0</v>
      </c>
      <c r="Y482" s="147">
        <f t="shared" ref="Y482" si="12045">IF(OR($H482=0,X482=0),0,X482/$H482)</f>
        <v>0</v>
      </c>
      <c r="Z482" s="194">
        <f t="shared" si="11787"/>
        <v>0</v>
      </c>
      <c r="AA482" s="147">
        <f t="shared" ref="AA482" si="12046">IF(OR($H482=0,Z482=0),0,Z482/$H482)</f>
        <v>0</v>
      </c>
      <c r="AB482" s="194">
        <f t="shared" si="11789"/>
        <v>0</v>
      </c>
      <c r="AC482" s="147">
        <f t="shared" ref="AC482" si="12047">IF(OR($H482=0,AB482=0),0,AB482/$H482)</f>
        <v>0</v>
      </c>
      <c r="AD482" s="194">
        <f t="shared" si="11791"/>
        <v>0</v>
      </c>
      <c r="AE482" s="147">
        <f t="shared" ref="AE482" si="12048">IF(OR($H482=0,AD482=0),0,AD482/$H482)</f>
        <v>0</v>
      </c>
      <c r="AF482" s="194">
        <f t="shared" si="11793"/>
        <v>0</v>
      </c>
      <c r="AG482" s="147">
        <f t="shared" ref="AG482" si="12049">IF(OR($H482=0,AF482=0),0,AF482/$H482)</f>
        <v>0</v>
      </c>
      <c r="AH482" s="194">
        <f t="shared" si="11795"/>
        <v>0</v>
      </c>
      <c r="AI482" s="147">
        <f t="shared" ref="AI482" si="12050">IF(OR($H482=0,AH482=0),0,AH482/$H482)</f>
        <v>0</v>
      </c>
      <c r="AJ482" s="194">
        <f t="shared" si="11797"/>
        <v>0</v>
      </c>
      <c r="AK482" s="147">
        <f t="shared" ref="AK482" si="12051">IF(OR($H482=0,AJ482=0),0,AJ482/$H482)</f>
        <v>0</v>
      </c>
      <c r="AL482" s="194">
        <f t="shared" si="11799"/>
        <v>0</v>
      </c>
      <c r="AM482" s="147">
        <f t="shared" ref="AM482" si="12052">IF(OR($H482=0,AL482=0),0,AL482/$H482)</f>
        <v>0</v>
      </c>
      <c r="AN482" s="194">
        <f t="shared" si="11801"/>
        <v>0</v>
      </c>
      <c r="AO482" s="147">
        <f t="shared" ref="AO482" si="12053">IF(OR($H482=0,AN482=0),0,AN482/$H482)</f>
        <v>0</v>
      </c>
      <c r="AP482" s="194">
        <f t="shared" si="11803"/>
        <v>0</v>
      </c>
      <c r="AQ482" s="147">
        <f t="shared" ref="AQ482" si="12054">IF(OR($H482=0,AP482=0),0,AP482/$H482)</f>
        <v>0</v>
      </c>
      <c r="AR482" s="194">
        <f t="shared" si="11805"/>
        <v>0</v>
      </c>
      <c r="AS482" s="147">
        <f t="shared" ref="AS482" si="12055">IF(OR($H482=0,AR482=0),0,AR482/$H482)</f>
        <v>0</v>
      </c>
      <c r="AT482" s="194">
        <f t="shared" si="11807"/>
        <v>0</v>
      </c>
      <c r="AU482" s="147">
        <f t="shared" ref="AU482" si="12056">IF(OR($H482=0,AT482=0),0,AT482/$H482)</f>
        <v>0</v>
      </c>
      <c r="AV482" s="194">
        <f t="shared" si="11809"/>
        <v>0</v>
      </c>
      <c r="AW482" s="147">
        <f t="shared" ref="AW482" si="12057">IF(OR($H482=0,AV482=0),0,AV482/$H482)</f>
        <v>0</v>
      </c>
      <c r="AX482" s="194">
        <f t="shared" si="11811"/>
        <v>0</v>
      </c>
      <c r="AY482" s="147">
        <f t="shared" ref="AY482" si="12058">IF(OR($H482=0,AX482=0),0,AX482/$H482)</f>
        <v>0</v>
      </c>
      <c r="AZ482" s="194">
        <f t="shared" si="11813"/>
        <v>33.333333333333336</v>
      </c>
      <c r="BA482" s="147">
        <f t="shared" ref="BA482" si="12059">IF(OR($H482=0,AZ482=0),0,AZ482/$H482)</f>
        <v>0.33333333333333337</v>
      </c>
      <c r="BB482" s="194">
        <f t="shared" si="11815"/>
        <v>72.222222222222214</v>
      </c>
      <c r="BC482" s="147">
        <f t="shared" ref="BC482" si="12060">IF(OR($H482=0,BB482=0),0,BB482/$H482)</f>
        <v>0.7222222222222221</v>
      </c>
      <c r="BD482" s="194">
        <f t="shared" si="11817"/>
        <v>100</v>
      </c>
      <c r="BE482" s="147">
        <f t="shared" ref="BE482" si="12061">IF(OR($H482=0,BD482=0),0,BD482/$H482)</f>
        <v>1</v>
      </c>
      <c r="BF482" s="194">
        <f t="shared" si="11819"/>
        <v>100</v>
      </c>
      <c r="BG482" s="147">
        <f t="shared" ref="BG482" si="12062">IF(OR($H482=0,BF482=0),0,BF482/$H482)</f>
        <v>1</v>
      </c>
      <c r="BH482" s="194">
        <f t="shared" si="11821"/>
        <v>100</v>
      </c>
      <c r="BI482" s="147">
        <f t="shared" ref="BI482" si="12063">IF(OR($H482=0,BH482=0),0,BH482/$H482)</f>
        <v>1</v>
      </c>
      <c r="BJ482" s="194">
        <f t="shared" si="11823"/>
        <v>100</v>
      </c>
      <c r="BK482" s="147">
        <f t="shared" ref="BK482" si="12064">IF(OR($H482=0,BJ482=0),0,BJ482/$H482)</f>
        <v>1</v>
      </c>
      <c r="BL482" s="194">
        <f t="shared" si="11825"/>
        <v>100</v>
      </c>
      <c r="BM482" s="147">
        <f t="shared" ref="BM482" si="12065">IF(OR($H482=0,BL482=0),0,BL482/$H482)</f>
        <v>1</v>
      </c>
      <c r="BN482" s="194">
        <f t="shared" si="11827"/>
        <v>100</v>
      </c>
      <c r="BO482" s="147">
        <f t="shared" ref="BO482" si="12066">IF(OR($H482=0,BN482=0),0,BN482/$H482)</f>
        <v>1</v>
      </c>
      <c r="BP482" s="194">
        <f t="shared" si="11829"/>
        <v>100</v>
      </c>
      <c r="BQ482" s="147">
        <f t="shared" ref="BQ482" si="12067">IF(OR($H482=0,BP482=0),0,BP482/$H482)</f>
        <v>1</v>
      </c>
      <c r="BR482" s="194">
        <f t="shared" si="11831"/>
        <v>100</v>
      </c>
      <c r="BS482" s="147">
        <f t="shared" ref="BS482" si="12068">IF(OR($H482=0,BR482=0),0,BR482/$H482)</f>
        <v>1</v>
      </c>
      <c r="BT482" s="194">
        <f t="shared" si="11833"/>
        <v>100</v>
      </c>
      <c r="BU482" s="147">
        <f t="shared" si="11834"/>
        <v>1</v>
      </c>
      <c r="BV482" s="194">
        <f t="shared" si="11835"/>
        <v>100</v>
      </c>
      <c r="BW482" s="147">
        <f t="shared" si="11836"/>
        <v>1</v>
      </c>
      <c r="BX482" s="194">
        <f t="shared" si="11837"/>
        <v>100</v>
      </c>
      <c r="BY482" s="147">
        <f t="shared" si="11838"/>
        <v>1</v>
      </c>
      <c r="BZ482" s="194">
        <f t="shared" si="11839"/>
        <v>100</v>
      </c>
      <c r="CA482" s="147">
        <f t="shared" si="11840"/>
        <v>1</v>
      </c>
      <c r="CB482" s="194">
        <f t="shared" si="11841"/>
        <v>100</v>
      </c>
      <c r="CC482" s="147">
        <f t="shared" si="11842"/>
        <v>1</v>
      </c>
      <c r="CD482" s="194">
        <f t="shared" si="11843"/>
        <v>100</v>
      </c>
      <c r="CE482" s="147">
        <f t="shared" si="11844"/>
        <v>1</v>
      </c>
      <c r="CF482" s="194">
        <f t="shared" si="11845"/>
        <v>100</v>
      </c>
      <c r="CG482" s="147">
        <f t="shared" si="11846"/>
        <v>1</v>
      </c>
      <c r="CH482" s="194">
        <f t="shared" si="11847"/>
        <v>100</v>
      </c>
      <c r="CI482" s="147">
        <f t="shared" si="11848"/>
        <v>1</v>
      </c>
      <c r="CJ482" s="194">
        <f t="shared" si="11849"/>
        <v>100</v>
      </c>
      <c r="CK482" s="147">
        <f t="shared" si="11850"/>
        <v>1</v>
      </c>
      <c r="CL482" s="194">
        <f t="shared" si="11851"/>
        <v>100</v>
      </c>
      <c r="CM482" s="147">
        <f t="shared" si="11852"/>
        <v>1</v>
      </c>
    </row>
    <row r="483" spans="1:91" s="142" customFormat="1" ht="14.1" customHeight="1">
      <c r="A483" s="74">
        <f t="shared" si="11452"/>
        <v>621</v>
      </c>
      <c r="B483" s="173" t="s">
        <v>110</v>
      </c>
      <c r="C483" s="174"/>
      <c r="D483" s="140">
        <v>0</v>
      </c>
      <c r="E483" s="140">
        <v>1</v>
      </c>
      <c r="F483" s="175">
        <v>45342</v>
      </c>
      <c r="G483" s="175">
        <v>45342</v>
      </c>
      <c r="H483" s="144">
        <v>100</v>
      </c>
      <c r="I483" s="144">
        <v>100</v>
      </c>
      <c r="J483" s="145" t="s">
        <v>32</v>
      </c>
      <c r="K483" s="141">
        <f t="shared" si="11778"/>
        <v>100</v>
      </c>
      <c r="L483" s="55">
        <f t="shared" si="11779"/>
        <v>0</v>
      </c>
      <c r="M483" s="147">
        <f t="shared" si="11780"/>
        <v>1</v>
      </c>
      <c r="N483" s="148">
        <f t="shared" si="11781"/>
        <v>1</v>
      </c>
      <c r="O483" s="149">
        <f t="shared" si="10616"/>
        <v>0</v>
      </c>
      <c r="P483" s="150"/>
      <c r="T483" s="194">
        <f t="shared" si="11782"/>
        <v>0</v>
      </c>
      <c r="U483" s="147">
        <f t="shared" si="11783"/>
        <v>0</v>
      </c>
      <c r="V483" s="194">
        <f t="shared" si="11784"/>
        <v>0</v>
      </c>
      <c r="W483" s="147">
        <f t="shared" si="11783"/>
        <v>0</v>
      </c>
      <c r="X483" s="194">
        <f t="shared" si="11785"/>
        <v>0</v>
      </c>
      <c r="Y483" s="147">
        <f t="shared" ref="Y483" si="12069">IF(OR($H483=0,X483=0),0,X483/$H483)</f>
        <v>0</v>
      </c>
      <c r="Z483" s="194">
        <f t="shared" si="11787"/>
        <v>0</v>
      </c>
      <c r="AA483" s="147">
        <f t="shared" ref="AA483" si="12070">IF(OR($H483=0,Z483=0),0,Z483/$H483)</f>
        <v>0</v>
      </c>
      <c r="AB483" s="194">
        <f t="shared" si="11789"/>
        <v>0</v>
      </c>
      <c r="AC483" s="147">
        <f t="shared" ref="AC483" si="12071">IF(OR($H483=0,AB483=0),0,AB483/$H483)</f>
        <v>0</v>
      </c>
      <c r="AD483" s="194">
        <f t="shared" si="11791"/>
        <v>0</v>
      </c>
      <c r="AE483" s="147">
        <f t="shared" ref="AE483" si="12072">IF(OR($H483=0,AD483=0),0,AD483/$H483)</f>
        <v>0</v>
      </c>
      <c r="AF483" s="194">
        <f t="shared" si="11793"/>
        <v>0</v>
      </c>
      <c r="AG483" s="147">
        <f t="shared" ref="AG483" si="12073">IF(OR($H483=0,AF483=0),0,AF483/$H483)</f>
        <v>0</v>
      </c>
      <c r="AH483" s="194">
        <f t="shared" si="11795"/>
        <v>0</v>
      </c>
      <c r="AI483" s="147">
        <f t="shared" ref="AI483" si="12074">IF(OR($H483=0,AH483=0),0,AH483/$H483)</f>
        <v>0</v>
      </c>
      <c r="AJ483" s="194">
        <f t="shared" si="11797"/>
        <v>0</v>
      </c>
      <c r="AK483" s="147">
        <f t="shared" ref="AK483" si="12075">IF(OR($H483=0,AJ483=0),0,AJ483/$H483)</f>
        <v>0</v>
      </c>
      <c r="AL483" s="194">
        <f t="shared" si="11799"/>
        <v>0</v>
      </c>
      <c r="AM483" s="147">
        <f t="shared" ref="AM483" si="12076">IF(OR($H483=0,AL483=0),0,AL483/$H483)</f>
        <v>0</v>
      </c>
      <c r="AN483" s="194">
        <f t="shared" si="11801"/>
        <v>0</v>
      </c>
      <c r="AO483" s="147">
        <f t="shared" ref="AO483" si="12077">IF(OR($H483=0,AN483=0),0,AN483/$H483)</f>
        <v>0</v>
      </c>
      <c r="AP483" s="194">
        <f t="shared" si="11803"/>
        <v>0</v>
      </c>
      <c r="AQ483" s="147">
        <f t="shared" ref="AQ483" si="12078">IF(OR($H483=0,AP483=0),0,AP483/$H483)</f>
        <v>0</v>
      </c>
      <c r="AR483" s="194">
        <f t="shared" si="11805"/>
        <v>0</v>
      </c>
      <c r="AS483" s="147">
        <f t="shared" ref="AS483" si="12079">IF(OR($H483=0,AR483=0),0,AR483/$H483)</f>
        <v>0</v>
      </c>
      <c r="AT483" s="194">
        <f t="shared" si="11807"/>
        <v>0</v>
      </c>
      <c r="AU483" s="147">
        <f t="shared" ref="AU483" si="12080">IF(OR($H483=0,AT483=0),0,AT483/$H483)</f>
        <v>0</v>
      </c>
      <c r="AV483" s="194">
        <f t="shared" si="11809"/>
        <v>0</v>
      </c>
      <c r="AW483" s="147">
        <f t="shared" ref="AW483" si="12081">IF(OR($H483=0,AV483=0),0,AV483/$H483)</f>
        <v>0</v>
      </c>
      <c r="AX483" s="194">
        <f t="shared" si="11811"/>
        <v>0</v>
      </c>
      <c r="AY483" s="147">
        <f t="shared" ref="AY483" si="12082">IF(OR($H483=0,AX483=0),0,AX483/$H483)</f>
        <v>0</v>
      </c>
      <c r="AZ483" s="194">
        <f t="shared" si="11813"/>
        <v>0</v>
      </c>
      <c r="BA483" s="147">
        <f t="shared" ref="BA483" si="12083">IF(OR($H483=0,AZ483=0),0,AZ483/$H483)</f>
        <v>0</v>
      </c>
      <c r="BB483" s="194">
        <f t="shared" si="11815"/>
        <v>0</v>
      </c>
      <c r="BC483" s="147">
        <f t="shared" ref="BC483" si="12084">IF(OR($H483=0,BB483=0),0,BB483/$H483)</f>
        <v>0</v>
      </c>
      <c r="BD483" s="194">
        <f t="shared" si="11817"/>
        <v>100</v>
      </c>
      <c r="BE483" s="147">
        <f t="shared" ref="BE483" si="12085">IF(OR($H483=0,BD483=0),0,BD483/$H483)</f>
        <v>1</v>
      </c>
      <c r="BF483" s="194">
        <f t="shared" si="11819"/>
        <v>100</v>
      </c>
      <c r="BG483" s="147">
        <f t="shared" ref="BG483" si="12086">IF(OR($H483=0,BF483=0),0,BF483/$H483)</f>
        <v>1</v>
      </c>
      <c r="BH483" s="194">
        <f t="shared" si="11821"/>
        <v>100</v>
      </c>
      <c r="BI483" s="147">
        <f t="shared" ref="BI483" si="12087">IF(OR($H483=0,BH483=0),0,BH483/$H483)</f>
        <v>1</v>
      </c>
      <c r="BJ483" s="194">
        <f t="shared" si="11823"/>
        <v>100</v>
      </c>
      <c r="BK483" s="147">
        <f t="shared" ref="BK483" si="12088">IF(OR($H483=0,BJ483=0),0,BJ483/$H483)</f>
        <v>1</v>
      </c>
      <c r="BL483" s="194">
        <f t="shared" si="11825"/>
        <v>100</v>
      </c>
      <c r="BM483" s="147">
        <f t="shared" ref="BM483" si="12089">IF(OR($H483=0,BL483=0),0,BL483/$H483)</f>
        <v>1</v>
      </c>
      <c r="BN483" s="194">
        <f t="shared" si="11827"/>
        <v>100</v>
      </c>
      <c r="BO483" s="147">
        <f t="shared" ref="BO483" si="12090">IF(OR($H483=0,BN483=0),0,BN483/$H483)</f>
        <v>1</v>
      </c>
      <c r="BP483" s="194">
        <f t="shared" si="11829"/>
        <v>100</v>
      </c>
      <c r="BQ483" s="147">
        <f t="shared" ref="BQ483" si="12091">IF(OR($H483=0,BP483=0),0,BP483/$H483)</f>
        <v>1</v>
      </c>
      <c r="BR483" s="194">
        <f t="shared" si="11831"/>
        <v>100</v>
      </c>
      <c r="BS483" s="147">
        <f t="shared" ref="BS483" si="12092">IF(OR($H483=0,BR483=0),0,BR483/$H483)</f>
        <v>1</v>
      </c>
      <c r="BT483" s="194">
        <f t="shared" si="11833"/>
        <v>100</v>
      </c>
      <c r="BU483" s="147">
        <f t="shared" si="11834"/>
        <v>1</v>
      </c>
      <c r="BV483" s="194">
        <f t="shared" si="11835"/>
        <v>100</v>
      </c>
      <c r="BW483" s="147">
        <f t="shared" si="11836"/>
        <v>1</v>
      </c>
      <c r="BX483" s="194">
        <f t="shared" si="11837"/>
        <v>100</v>
      </c>
      <c r="BY483" s="147">
        <f t="shared" si="11838"/>
        <v>1</v>
      </c>
      <c r="BZ483" s="194">
        <f t="shared" si="11839"/>
        <v>100</v>
      </c>
      <c r="CA483" s="147">
        <f t="shared" si="11840"/>
        <v>1</v>
      </c>
      <c r="CB483" s="194">
        <f t="shared" si="11841"/>
        <v>100</v>
      </c>
      <c r="CC483" s="147">
        <f t="shared" si="11842"/>
        <v>1</v>
      </c>
      <c r="CD483" s="194">
        <f t="shared" si="11843"/>
        <v>100</v>
      </c>
      <c r="CE483" s="147">
        <f t="shared" si="11844"/>
        <v>1</v>
      </c>
      <c r="CF483" s="194">
        <f t="shared" si="11845"/>
        <v>100</v>
      </c>
      <c r="CG483" s="147">
        <f t="shared" si="11846"/>
        <v>1</v>
      </c>
      <c r="CH483" s="194">
        <f t="shared" si="11847"/>
        <v>100</v>
      </c>
      <c r="CI483" s="147">
        <f t="shared" si="11848"/>
        <v>1</v>
      </c>
      <c r="CJ483" s="194">
        <f t="shared" si="11849"/>
        <v>100</v>
      </c>
      <c r="CK483" s="147">
        <f t="shared" si="11850"/>
        <v>1</v>
      </c>
      <c r="CL483" s="194">
        <f t="shared" si="11851"/>
        <v>100</v>
      </c>
      <c r="CM483" s="147">
        <f t="shared" si="11852"/>
        <v>1</v>
      </c>
    </row>
    <row r="484" spans="1:91" s="142" customFormat="1" ht="14.1" customHeight="1">
      <c r="A484" s="74">
        <f t="shared" si="11452"/>
        <v>622</v>
      </c>
      <c r="B484" s="173" t="s">
        <v>125</v>
      </c>
      <c r="C484" s="174"/>
      <c r="D484" s="140">
        <v>0</v>
      </c>
      <c r="E484" s="140">
        <v>1</v>
      </c>
      <c r="F484" s="175">
        <v>45342</v>
      </c>
      <c r="G484" s="175">
        <v>45342</v>
      </c>
      <c r="H484" s="144">
        <v>100</v>
      </c>
      <c r="I484" s="144">
        <v>100</v>
      </c>
      <c r="J484" s="145" t="s">
        <v>32</v>
      </c>
      <c r="K484" s="141">
        <f t="shared" si="11778"/>
        <v>100</v>
      </c>
      <c r="L484" s="55">
        <f>D484/$D$471</f>
        <v>0</v>
      </c>
      <c r="M484" s="147">
        <f t="shared" si="11780"/>
        <v>1</v>
      </c>
      <c r="N484" s="148">
        <f t="shared" si="11781"/>
        <v>1</v>
      </c>
      <c r="O484" s="149">
        <f t="shared" si="10616"/>
        <v>0</v>
      </c>
      <c r="P484" s="150"/>
      <c r="T484" s="194">
        <f t="shared" si="11782"/>
        <v>0</v>
      </c>
      <c r="U484" s="147">
        <f t="shared" si="11783"/>
        <v>0</v>
      </c>
      <c r="V484" s="194">
        <f t="shared" si="11784"/>
        <v>0</v>
      </c>
      <c r="W484" s="147">
        <f t="shared" si="11783"/>
        <v>0</v>
      </c>
      <c r="X484" s="194">
        <f t="shared" si="11785"/>
        <v>0</v>
      </c>
      <c r="Y484" s="147">
        <f t="shared" ref="Y484" si="12093">IF(OR($H484=0,X484=0),0,X484/$H484)</f>
        <v>0</v>
      </c>
      <c r="Z484" s="194">
        <f t="shared" si="11787"/>
        <v>0</v>
      </c>
      <c r="AA484" s="147">
        <f t="shared" ref="AA484" si="12094">IF(OR($H484=0,Z484=0),0,Z484/$H484)</f>
        <v>0</v>
      </c>
      <c r="AB484" s="194">
        <f t="shared" si="11789"/>
        <v>0</v>
      </c>
      <c r="AC484" s="147">
        <f t="shared" ref="AC484" si="12095">IF(OR($H484=0,AB484=0),0,AB484/$H484)</f>
        <v>0</v>
      </c>
      <c r="AD484" s="194">
        <f t="shared" si="11791"/>
        <v>0</v>
      </c>
      <c r="AE484" s="147">
        <f t="shared" ref="AE484" si="12096">IF(OR($H484=0,AD484=0),0,AD484/$H484)</f>
        <v>0</v>
      </c>
      <c r="AF484" s="194">
        <f t="shared" si="11793"/>
        <v>0</v>
      </c>
      <c r="AG484" s="147">
        <f t="shared" ref="AG484" si="12097">IF(OR($H484=0,AF484=0),0,AF484/$H484)</f>
        <v>0</v>
      </c>
      <c r="AH484" s="194">
        <f t="shared" si="11795"/>
        <v>0</v>
      </c>
      <c r="AI484" s="147">
        <f t="shared" ref="AI484" si="12098">IF(OR($H484=0,AH484=0),0,AH484/$H484)</f>
        <v>0</v>
      </c>
      <c r="AJ484" s="194">
        <f t="shared" si="11797"/>
        <v>0</v>
      </c>
      <c r="AK484" s="147">
        <f t="shared" ref="AK484" si="12099">IF(OR($H484=0,AJ484=0),0,AJ484/$H484)</f>
        <v>0</v>
      </c>
      <c r="AL484" s="194">
        <f t="shared" si="11799"/>
        <v>0</v>
      </c>
      <c r="AM484" s="147">
        <f t="shared" ref="AM484" si="12100">IF(OR($H484=0,AL484=0),0,AL484/$H484)</f>
        <v>0</v>
      </c>
      <c r="AN484" s="194">
        <f t="shared" si="11801"/>
        <v>0</v>
      </c>
      <c r="AO484" s="147">
        <f t="shared" ref="AO484" si="12101">IF(OR($H484=0,AN484=0),0,AN484/$H484)</f>
        <v>0</v>
      </c>
      <c r="AP484" s="194">
        <f t="shared" si="11803"/>
        <v>0</v>
      </c>
      <c r="AQ484" s="147">
        <f t="shared" ref="AQ484" si="12102">IF(OR($H484=0,AP484=0),0,AP484/$H484)</f>
        <v>0</v>
      </c>
      <c r="AR484" s="194">
        <f t="shared" si="11805"/>
        <v>0</v>
      </c>
      <c r="AS484" s="147">
        <f t="shared" ref="AS484" si="12103">IF(OR($H484=0,AR484=0),0,AR484/$H484)</f>
        <v>0</v>
      </c>
      <c r="AT484" s="194">
        <f t="shared" si="11807"/>
        <v>0</v>
      </c>
      <c r="AU484" s="147">
        <f t="shared" ref="AU484" si="12104">IF(OR($H484=0,AT484=0),0,AT484/$H484)</f>
        <v>0</v>
      </c>
      <c r="AV484" s="194">
        <f t="shared" si="11809"/>
        <v>0</v>
      </c>
      <c r="AW484" s="147">
        <f t="shared" ref="AW484" si="12105">IF(OR($H484=0,AV484=0),0,AV484/$H484)</f>
        <v>0</v>
      </c>
      <c r="AX484" s="194">
        <f t="shared" si="11811"/>
        <v>0</v>
      </c>
      <c r="AY484" s="147">
        <f t="shared" ref="AY484" si="12106">IF(OR($H484=0,AX484=0),0,AX484/$H484)</f>
        <v>0</v>
      </c>
      <c r="AZ484" s="194">
        <f t="shared" si="11813"/>
        <v>0</v>
      </c>
      <c r="BA484" s="147">
        <f t="shared" ref="BA484" si="12107">IF(OR($H484=0,AZ484=0),0,AZ484/$H484)</f>
        <v>0</v>
      </c>
      <c r="BB484" s="194">
        <f t="shared" si="11815"/>
        <v>0</v>
      </c>
      <c r="BC484" s="147">
        <f t="shared" ref="BC484" si="12108">IF(OR($H484=0,BB484=0),0,BB484/$H484)</f>
        <v>0</v>
      </c>
      <c r="BD484" s="194">
        <f t="shared" si="11817"/>
        <v>100</v>
      </c>
      <c r="BE484" s="147">
        <f t="shared" ref="BE484" si="12109">IF(OR($H484=0,BD484=0),0,BD484/$H484)</f>
        <v>1</v>
      </c>
      <c r="BF484" s="194">
        <f t="shared" si="11819"/>
        <v>100</v>
      </c>
      <c r="BG484" s="147">
        <f t="shared" ref="BG484" si="12110">IF(OR($H484=0,BF484=0),0,BF484/$H484)</f>
        <v>1</v>
      </c>
      <c r="BH484" s="194">
        <f t="shared" si="11821"/>
        <v>100</v>
      </c>
      <c r="BI484" s="147">
        <f t="shared" ref="BI484" si="12111">IF(OR($H484=0,BH484=0),0,BH484/$H484)</f>
        <v>1</v>
      </c>
      <c r="BJ484" s="194">
        <f t="shared" si="11823"/>
        <v>100</v>
      </c>
      <c r="BK484" s="147">
        <f t="shared" ref="BK484" si="12112">IF(OR($H484=0,BJ484=0),0,BJ484/$H484)</f>
        <v>1</v>
      </c>
      <c r="BL484" s="194">
        <f t="shared" si="11825"/>
        <v>100</v>
      </c>
      <c r="BM484" s="147">
        <f t="shared" ref="BM484" si="12113">IF(OR($H484=0,BL484=0),0,BL484/$H484)</f>
        <v>1</v>
      </c>
      <c r="BN484" s="194">
        <f t="shared" si="11827"/>
        <v>100</v>
      </c>
      <c r="BO484" s="147">
        <f t="shared" ref="BO484" si="12114">IF(OR($H484=0,BN484=0),0,BN484/$H484)</f>
        <v>1</v>
      </c>
      <c r="BP484" s="194">
        <f t="shared" si="11829"/>
        <v>100</v>
      </c>
      <c r="BQ484" s="147">
        <f t="shared" ref="BQ484" si="12115">IF(OR($H484=0,BP484=0),0,BP484/$H484)</f>
        <v>1</v>
      </c>
      <c r="BR484" s="194">
        <f t="shared" si="11831"/>
        <v>100</v>
      </c>
      <c r="BS484" s="147">
        <f t="shared" ref="BS484" si="12116">IF(OR($H484=0,BR484=0),0,BR484/$H484)</f>
        <v>1</v>
      </c>
      <c r="BT484" s="194">
        <f t="shared" si="11833"/>
        <v>100</v>
      </c>
      <c r="BU484" s="147">
        <f t="shared" si="11834"/>
        <v>1</v>
      </c>
      <c r="BV484" s="194">
        <f t="shared" si="11835"/>
        <v>100</v>
      </c>
      <c r="BW484" s="147">
        <f t="shared" si="11836"/>
        <v>1</v>
      </c>
      <c r="BX484" s="194">
        <f t="shared" si="11837"/>
        <v>100</v>
      </c>
      <c r="BY484" s="147">
        <f t="shared" si="11838"/>
        <v>1</v>
      </c>
      <c r="BZ484" s="194">
        <f t="shared" si="11839"/>
        <v>100</v>
      </c>
      <c r="CA484" s="147">
        <f t="shared" si="11840"/>
        <v>1</v>
      </c>
      <c r="CB484" s="194">
        <f t="shared" si="11841"/>
        <v>100</v>
      </c>
      <c r="CC484" s="147">
        <f t="shared" si="11842"/>
        <v>1</v>
      </c>
      <c r="CD484" s="194">
        <f t="shared" si="11843"/>
        <v>100</v>
      </c>
      <c r="CE484" s="147">
        <f t="shared" si="11844"/>
        <v>1</v>
      </c>
      <c r="CF484" s="194">
        <f t="shared" si="11845"/>
        <v>100</v>
      </c>
      <c r="CG484" s="147">
        <f t="shared" si="11846"/>
        <v>1</v>
      </c>
      <c r="CH484" s="194">
        <f t="shared" si="11847"/>
        <v>100</v>
      </c>
      <c r="CI484" s="147">
        <f t="shared" si="11848"/>
        <v>1</v>
      </c>
      <c r="CJ484" s="194">
        <f t="shared" si="11849"/>
        <v>100</v>
      </c>
      <c r="CK484" s="147">
        <f t="shared" si="11850"/>
        <v>1</v>
      </c>
      <c r="CL484" s="194">
        <f t="shared" si="11851"/>
        <v>100</v>
      </c>
      <c r="CM484" s="147">
        <f t="shared" si="11852"/>
        <v>1</v>
      </c>
    </row>
    <row r="485" spans="1:91" s="142" customFormat="1" ht="14.1" customHeight="1">
      <c r="A485" s="74">
        <f t="shared" si="11452"/>
        <v>623</v>
      </c>
      <c r="B485" s="173" t="s">
        <v>91</v>
      </c>
      <c r="C485" s="174"/>
      <c r="D485" s="140">
        <v>0</v>
      </c>
      <c r="E485" s="140">
        <v>1</v>
      </c>
      <c r="F485" s="175">
        <v>45342</v>
      </c>
      <c r="G485" s="175">
        <v>45342</v>
      </c>
      <c r="H485" s="144">
        <v>100</v>
      </c>
      <c r="I485" s="144">
        <v>100</v>
      </c>
      <c r="J485" s="145" t="s">
        <v>32</v>
      </c>
      <c r="K485" s="141">
        <f t="shared" si="11778"/>
        <v>100</v>
      </c>
      <c r="L485" s="55">
        <f>D485/$D$439</f>
        <v>0</v>
      </c>
      <c r="M485" s="147">
        <f t="shared" si="11780"/>
        <v>1</v>
      </c>
      <c r="N485" s="148">
        <f t="shared" si="11781"/>
        <v>1</v>
      </c>
      <c r="O485" s="149">
        <f t="shared" si="10616"/>
        <v>0</v>
      </c>
      <c r="P485" s="150"/>
      <c r="T485" s="194">
        <f t="shared" si="11782"/>
        <v>0</v>
      </c>
      <c r="U485" s="147">
        <f t="shared" si="11783"/>
        <v>0</v>
      </c>
      <c r="V485" s="194">
        <f t="shared" si="11784"/>
        <v>0</v>
      </c>
      <c r="W485" s="147">
        <f t="shared" si="11783"/>
        <v>0</v>
      </c>
      <c r="X485" s="194">
        <f t="shared" si="11785"/>
        <v>0</v>
      </c>
      <c r="Y485" s="147">
        <f t="shared" ref="Y485" si="12117">IF(OR($H485=0,X485=0),0,X485/$H485)</f>
        <v>0</v>
      </c>
      <c r="Z485" s="194">
        <f t="shared" si="11787"/>
        <v>0</v>
      </c>
      <c r="AA485" s="147">
        <f t="shared" ref="AA485" si="12118">IF(OR($H485=0,Z485=0),0,Z485/$H485)</f>
        <v>0</v>
      </c>
      <c r="AB485" s="194">
        <f t="shared" si="11789"/>
        <v>0</v>
      </c>
      <c r="AC485" s="147">
        <f t="shared" ref="AC485" si="12119">IF(OR($H485=0,AB485=0),0,AB485/$H485)</f>
        <v>0</v>
      </c>
      <c r="AD485" s="194">
        <f t="shared" si="11791"/>
        <v>0</v>
      </c>
      <c r="AE485" s="147">
        <f t="shared" ref="AE485" si="12120">IF(OR($H485=0,AD485=0),0,AD485/$H485)</f>
        <v>0</v>
      </c>
      <c r="AF485" s="194">
        <f t="shared" si="11793"/>
        <v>0</v>
      </c>
      <c r="AG485" s="147">
        <f t="shared" ref="AG485" si="12121">IF(OR($H485=0,AF485=0),0,AF485/$H485)</f>
        <v>0</v>
      </c>
      <c r="AH485" s="194">
        <f t="shared" si="11795"/>
        <v>0</v>
      </c>
      <c r="AI485" s="147">
        <f t="shared" ref="AI485" si="12122">IF(OR($H485=0,AH485=0),0,AH485/$H485)</f>
        <v>0</v>
      </c>
      <c r="AJ485" s="194">
        <f t="shared" si="11797"/>
        <v>0</v>
      </c>
      <c r="AK485" s="147">
        <f t="shared" ref="AK485" si="12123">IF(OR($H485=0,AJ485=0),0,AJ485/$H485)</f>
        <v>0</v>
      </c>
      <c r="AL485" s="194">
        <f t="shared" si="11799"/>
        <v>0</v>
      </c>
      <c r="AM485" s="147">
        <f t="shared" ref="AM485" si="12124">IF(OR($H485=0,AL485=0),0,AL485/$H485)</f>
        <v>0</v>
      </c>
      <c r="AN485" s="194">
        <f t="shared" si="11801"/>
        <v>0</v>
      </c>
      <c r="AO485" s="147">
        <f t="shared" ref="AO485" si="12125">IF(OR($H485=0,AN485=0),0,AN485/$H485)</f>
        <v>0</v>
      </c>
      <c r="AP485" s="194">
        <f t="shared" si="11803"/>
        <v>0</v>
      </c>
      <c r="AQ485" s="147">
        <f t="shared" ref="AQ485" si="12126">IF(OR($H485=0,AP485=0),0,AP485/$H485)</f>
        <v>0</v>
      </c>
      <c r="AR485" s="194">
        <f t="shared" si="11805"/>
        <v>0</v>
      </c>
      <c r="AS485" s="147">
        <f t="shared" ref="AS485" si="12127">IF(OR($H485=0,AR485=0),0,AR485/$H485)</f>
        <v>0</v>
      </c>
      <c r="AT485" s="194">
        <f t="shared" si="11807"/>
        <v>0</v>
      </c>
      <c r="AU485" s="147">
        <f t="shared" ref="AU485" si="12128">IF(OR($H485=0,AT485=0),0,AT485/$H485)</f>
        <v>0</v>
      </c>
      <c r="AV485" s="194">
        <f t="shared" si="11809"/>
        <v>0</v>
      </c>
      <c r="AW485" s="147">
        <f t="shared" ref="AW485" si="12129">IF(OR($H485=0,AV485=0),0,AV485/$H485)</f>
        <v>0</v>
      </c>
      <c r="AX485" s="194">
        <f t="shared" si="11811"/>
        <v>0</v>
      </c>
      <c r="AY485" s="147">
        <f t="shared" ref="AY485" si="12130">IF(OR($H485=0,AX485=0),0,AX485/$H485)</f>
        <v>0</v>
      </c>
      <c r="AZ485" s="194">
        <f t="shared" si="11813"/>
        <v>0</v>
      </c>
      <c r="BA485" s="147">
        <f t="shared" ref="BA485" si="12131">IF(OR($H485=0,AZ485=0),0,AZ485/$H485)</f>
        <v>0</v>
      </c>
      <c r="BB485" s="194">
        <f t="shared" si="11815"/>
        <v>0</v>
      </c>
      <c r="BC485" s="147">
        <f t="shared" ref="BC485" si="12132">IF(OR($H485=0,BB485=0),0,BB485/$H485)</f>
        <v>0</v>
      </c>
      <c r="BD485" s="194">
        <f t="shared" si="11817"/>
        <v>100</v>
      </c>
      <c r="BE485" s="147">
        <f t="shared" ref="BE485" si="12133">IF(OR($H485=0,BD485=0),0,BD485/$H485)</f>
        <v>1</v>
      </c>
      <c r="BF485" s="194">
        <f t="shared" si="11819"/>
        <v>100</v>
      </c>
      <c r="BG485" s="147">
        <f t="shared" ref="BG485" si="12134">IF(OR($H485=0,BF485=0),0,BF485/$H485)</f>
        <v>1</v>
      </c>
      <c r="BH485" s="194">
        <f t="shared" si="11821"/>
        <v>100</v>
      </c>
      <c r="BI485" s="147">
        <f t="shared" ref="BI485" si="12135">IF(OR($H485=0,BH485=0),0,BH485/$H485)</f>
        <v>1</v>
      </c>
      <c r="BJ485" s="194">
        <f t="shared" si="11823"/>
        <v>100</v>
      </c>
      <c r="BK485" s="147">
        <f t="shared" ref="BK485" si="12136">IF(OR($H485=0,BJ485=0),0,BJ485/$H485)</f>
        <v>1</v>
      </c>
      <c r="BL485" s="194">
        <f t="shared" si="11825"/>
        <v>100</v>
      </c>
      <c r="BM485" s="147">
        <f t="shared" ref="BM485" si="12137">IF(OR($H485=0,BL485=0),0,BL485/$H485)</f>
        <v>1</v>
      </c>
      <c r="BN485" s="194">
        <f t="shared" si="11827"/>
        <v>100</v>
      </c>
      <c r="BO485" s="147">
        <f t="shared" ref="BO485" si="12138">IF(OR($H485=0,BN485=0),0,BN485/$H485)</f>
        <v>1</v>
      </c>
      <c r="BP485" s="194">
        <f t="shared" si="11829"/>
        <v>100</v>
      </c>
      <c r="BQ485" s="147">
        <f t="shared" ref="BQ485" si="12139">IF(OR($H485=0,BP485=0),0,BP485/$H485)</f>
        <v>1</v>
      </c>
      <c r="BR485" s="194">
        <f t="shared" si="11831"/>
        <v>100</v>
      </c>
      <c r="BS485" s="147">
        <f t="shared" ref="BS485" si="12140">IF(OR($H485=0,BR485=0),0,BR485/$H485)</f>
        <v>1</v>
      </c>
      <c r="BT485" s="194">
        <f t="shared" si="11833"/>
        <v>100</v>
      </c>
      <c r="BU485" s="147">
        <f t="shared" si="11834"/>
        <v>1</v>
      </c>
      <c r="BV485" s="194">
        <f t="shared" si="11835"/>
        <v>100</v>
      </c>
      <c r="BW485" s="147">
        <f t="shared" si="11836"/>
        <v>1</v>
      </c>
      <c r="BX485" s="194">
        <f t="shared" si="11837"/>
        <v>100</v>
      </c>
      <c r="BY485" s="147">
        <f t="shared" si="11838"/>
        <v>1</v>
      </c>
      <c r="BZ485" s="194">
        <f t="shared" si="11839"/>
        <v>100</v>
      </c>
      <c r="CA485" s="147">
        <f t="shared" si="11840"/>
        <v>1</v>
      </c>
      <c r="CB485" s="194">
        <f t="shared" si="11841"/>
        <v>100</v>
      </c>
      <c r="CC485" s="147">
        <f t="shared" si="11842"/>
        <v>1</v>
      </c>
      <c r="CD485" s="194">
        <f t="shared" si="11843"/>
        <v>100</v>
      </c>
      <c r="CE485" s="147">
        <f t="shared" si="11844"/>
        <v>1</v>
      </c>
      <c r="CF485" s="194">
        <f t="shared" si="11845"/>
        <v>100</v>
      </c>
      <c r="CG485" s="147">
        <f t="shared" si="11846"/>
        <v>1</v>
      </c>
      <c r="CH485" s="194">
        <f t="shared" si="11847"/>
        <v>100</v>
      </c>
      <c r="CI485" s="147">
        <f t="shared" si="11848"/>
        <v>1</v>
      </c>
      <c r="CJ485" s="194">
        <f t="shared" si="11849"/>
        <v>100</v>
      </c>
      <c r="CK485" s="147">
        <f t="shared" si="11850"/>
        <v>1</v>
      </c>
      <c r="CL485" s="194">
        <f t="shared" si="11851"/>
        <v>100</v>
      </c>
      <c r="CM485" s="147">
        <f t="shared" si="11852"/>
        <v>1</v>
      </c>
    </row>
    <row r="486" spans="1:91" s="142" customFormat="1" ht="14.1" customHeight="1">
      <c r="A486" s="74">
        <f t="shared" si="11452"/>
        <v>624</v>
      </c>
      <c r="B486" s="173" t="s">
        <v>126</v>
      </c>
      <c r="C486" s="174"/>
      <c r="D486" s="140">
        <v>0</v>
      </c>
      <c r="E486" s="140">
        <v>1</v>
      </c>
      <c r="F486" s="175">
        <v>45342</v>
      </c>
      <c r="G486" s="175">
        <v>45342</v>
      </c>
      <c r="H486" s="144">
        <v>100</v>
      </c>
      <c r="I486" s="144">
        <v>100</v>
      </c>
      <c r="J486" s="145" t="s">
        <v>32</v>
      </c>
      <c r="K486" s="141">
        <f t="shared" si="11778"/>
        <v>100</v>
      </c>
      <c r="L486" s="55">
        <f>D486/$D$435</f>
        <v>0</v>
      </c>
      <c r="M486" s="147">
        <f t="shared" si="11780"/>
        <v>1</v>
      </c>
      <c r="N486" s="148">
        <f t="shared" si="11781"/>
        <v>1</v>
      </c>
      <c r="O486" s="149">
        <f t="shared" si="10616"/>
        <v>0</v>
      </c>
      <c r="P486" s="150"/>
      <c r="T486" s="194">
        <f t="shared" si="11782"/>
        <v>0</v>
      </c>
      <c r="U486" s="147">
        <f t="shared" si="11783"/>
        <v>0</v>
      </c>
      <c r="V486" s="194">
        <f t="shared" si="11784"/>
        <v>0</v>
      </c>
      <c r="W486" s="147">
        <f t="shared" si="11783"/>
        <v>0</v>
      </c>
      <c r="X486" s="194">
        <f t="shared" si="11785"/>
        <v>0</v>
      </c>
      <c r="Y486" s="147">
        <f t="shared" ref="Y486" si="12141">IF(OR($H486=0,X486=0),0,X486/$H486)</f>
        <v>0</v>
      </c>
      <c r="Z486" s="194">
        <f t="shared" si="11787"/>
        <v>0</v>
      </c>
      <c r="AA486" s="147">
        <f t="shared" ref="AA486" si="12142">IF(OR($H486=0,Z486=0),0,Z486/$H486)</f>
        <v>0</v>
      </c>
      <c r="AB486" s="194">
        <f t="shared" si="11789"/>
        <v>0</v>
      </c>
      <c r="AC486" s="147">
        <f t="shared" ref="AC486" si="12143">IF(OR($H486=0,AB486=0),0,AB486/$H486)</f>
        <v>0</v>
      </c>
      <c r="AD486" s="194">
        <f t="shared" si="11791"/>
        <v>0</v>
      </c>
      <c r="AE486" s="147">
        <f t="shared" ref="AE486" si="12144">IF(OR($H486=0,AD486=0),0,AD486/$H486)</f>
        <v>0</v>
      </c>
      <c r="AF486" s="194">
        <f t="shared" si="11793"/>
        <v>0</v>
      </c>
      <c r="AG486" s="147">
        <f t="shared" ref="AG486" si="12145">IF(OR($H486=0,AF486=0),0,AF486/$H486)</f>
        <v>0</v>
      </c>
      <c r="AH486" s="194">
        <f t="shared" si="11795"/>
        <v>0</v>
      </c>
      <c r="AI486" s="147">
        <f t="shared" ref="AI486" si="12146">IF(OR($H486=0,AH486=0),0,AH486/$H486)</f>
        <v>0</v>
      </c>
      <c r="AJ486" s="194">
        <f t="shared" si="11797"/>
        <v>0</v>
      </c>
      <c r="AK486" s="147">
        <f t="shared" ref="AK486" si="12147">IF(OR($H486=0,AJ486=0),0,AJ486/$H486)</f>
        <v>0</v>
      </c>
      <c r="AL486" s="194">
        <f t="shared" si="11799"/>
        <v>0</v>
      </c>
      <c r="AM486" s="147">
        <f t="shared" ref="AM486" si="12148">IF(OR($H486=0,AL486=0),0,AL486/$H486)</f>
        <v>0</v>
      </c>
      <c r="AN486" s="194">
        <f t="shared" si="11801"/>
        <v>0</v>
      </c>
      <c r="AO486" s="147">
        <f t="shared" ref="AO486" si="12149">IF(OR($H486=0,AN486=0),0,AN486/$H486)</f>
        <v>0</v>
      </c>
      <c r="AP486" s="194">
        <f t="shared" si="11803"/>
        <v>0</v>
      </c>
      <c r="AQ486" s="147">
        <f t="shared" ref="AQ486" si="12150">IF(OR($H486=0,AP486=0),0,AP486/$H486)</f>
        <v>0</v>
      </c>
      <c r="AR486" s="194">
        <f t="shared" si="11805"/>
        <v>0</v>
      </c>
      <c r="AS486" s="147">
        <f t="shared" ref="AS486" si="12151">IF(OR($H486=0,AR486=0),0,AR486/$H486)</f>
        <v>0</v>
      </c>
      <c r="AT486" s="194">
        <f t="shared" si="11807"/>
        <v>0</v>
      </c>
      <c r="AU486" s="147">
        <f t="shared" ref="AU486" si="12152">IF(OR($H486=0,AT486=0),0,AT486/$H486)</f>
        <v>0</v>
      </c>
      <c r="AV486" s="194">
        <f t="shared" si="11809"/>
        <v>0</v>
      </c>
      <c r="AW486" s="147">
        <f t="shared" ref="AW486" si="12153">IF(OR($H486=0,AV486=0),0,AV486/$H486)</f>
        <v>0</v>
      </c>
      <c r="AX486" s="194">
        <f t="shared" si="11811"/>
        <v>0</v>
      </c>
      <c r="AY486" s="147">
        <f t="shared" ref="AY486" si="12154">IF(OR($H486=0,AX486=0),0,AX486/$H486)</f>
        <v>0</v>
      </c>
      <c r="AZ486" s="194">
        <f t="shared" si="11813"/>
        <v>0</v>
      </c>
      <c r="BA486" s="147">
        <f t="shared" ref="BA486" si="12155">IF(OR($H486=0,AZ486=0),0,AZ486/$H486)</f>
        <v>0</v>
      </c>
      <c r="BB486" s="194">
        <f t="shared" si="11815"/>
        <v>0</v>
      </c>
      <c r="BC486" s="147">
        <f t="shared" ref="BC486" si="12156">IF(OR($H486=0,BB486=0),0,BB486/$H486)</f>
        <v>0</v>
      </c>
      <c r="BD486" s="194">
        <f t="shared" si="11817"/>
        <v>100</v>
      </c>
      <c r="BE486" s="147">
        <f t="shared" ref="BE486" si="12157">IF(OR($H486=0,BD486=0),0,BD486/$H486)</f>
        <v>1</v>
      </c>
      <c r="BF486" s="194">
        <f t="shared" si="11819"/>
        <v>100</v>
      </c>
      <c r="BG486" s="147">
        <f t="shared" ref="BG486" si="12158">IF(OR($H486=0,BF486=0),0,BF486/$H486)</f>
        <v>1</v>
      </c>
      <c r="BH486" s="194">
        <f t="shared" si="11821"/>
        <v>100</v>
      </c>
      <c r="BI486" s="147">
        <f t="shared" ref="BI486" si="12159">IF(OR($H486=0,BH486=0),0,BH486/$H486)</f>
        <v>1</v>
      </c>
      <c r="BJ486" s="194">
        <f t="shared" si="11823"/>
        <v>100</v>
      </c>
      <c r="BK486" s="147">
        <f t="shared" ref="BK486" si="12160">IF(OR($H486=0,BJ486=0),0,BJ486/$H486)</f>
        <v>1</v>
      </c>
      <c r="BL486" s="194">
        <f t="shared" si="11825"/>
        <v>100</v>
      </c>
      <c r="BM486" s="147">
        <f t="shared" ref="BM486" si="12161">IF(OR($H486=0,BL486=0),0,BL486/$H486)</f>
        <v>1</v>
      </c>
      <c r="BN486" s="194">
        <f t="shared" si="11827"/>
        <v>100</v>
      </c>
      <c r="BO486" s="147">
        <f t="shared" ref="BO486" si="12162">IF(OR($H486=0,BN486=0),0,BN486/$H486)</f>
        <v>1</v>
      </c>
      <c r="BP486" s="194">
        <f t="shared" si="11829"/>
        <v>100</v>
      </c>
      <c r="BQ486" s="147">
        <f t="shared" ref="BQ486" si="12163">IF(OR($H486=0,BP486=0),0,BP486/$H486)</f>
        <v>1</v>
      </c>
      <c r="BR486" s="194">
        <f t="shared" si="11831"/>
        <v>100</v>
      </c>
      <c r="BS486" s="147">
        <f t="shared" ref="BS486" si="12164">IF(OR($H486=0,BR486=0),0,BR486/$H486)</f>
        <v>1</v>
      </c>
      <c r="BT486" s="194">
        <f t="shared" si="11833"/>
        <v>100</v>
      </c>
      <c r="BU486" s="147">
        <f t="shared" si="11834"/>
        <v>1</v>
      </c>
      <c r="BV486" s="194">
        <f t="shared" si="11835"/>
        <v>100</v>
      </c>
      <c r="BW486" s="147">
        <f t="shared" si="11836"/>
        <v>1</v>
      </c>
      <c r="BX486" s="194">
        <f t="shared" si="11837"/>
        <v>100</v>
      </c>
      <c r="BY486" s="147">
        <f t="shared" si="11838"/>
        <v>1</v>
      </c>
      <c r="BZ486" s="194">
        <f t="shared" si="11839"/>
        <v>100</v>
      </c>
      <c r="CA486" s="147">
        <f t="shared" si="11840"/>
        <v>1</v>
      </c>
      <c r="CB486" s="194">
        <f t="shared" si="11841"/>
        <v>100</v>
      </c>
      <c r="CC486" s="147">
        <f t="shared" si="11842"/>
        <v>1</v>
      </c>
      <c r="CD486" s="194">
        <f t="shared" si="11843"/>
        <v>100</v>
      </c>
      <c r="CE486" s="147">
        <f t="shared" si="11844"/>
        <v>1</v>
      </c>
      <c r="CF486" s="194">
        <f t="shared" si="11845"/>
        <v>100</v>
      </c>
      <c r="CG486" s="147">
        <f t="shared" si="11846"/>
        <v>1</v>
      </c>
      <c r="CH486" s="194">
        <f t="shared" si="11847"/>
        <v>100</v>
      </c>
      <c r="CI486" s="147">
        <f t="shared" si="11848"/>
        <v>1</v>
      </c>
      <c r="CJ486" s="194">
        <f t="shared" si="11849"/>
        <v>100</v>
      </c>
      <c r="CK486" s="147">
        <f t="shared" si="11850"/>
        <v>1</v>
      </c>
      <c r="CL486" s="194">
        <f t="shared" si="11851"/>
        <v>100</v>
      </c>
      <c r="CM486" s="147">
        <f t="shared" si="11852"/>
        <v>1</v>
      </c>
    </row>
    <row r="487" spans="1:91" s="74" customFormat="1" ht="14.1" customHeight="1">
      <c r="A487" s="74">
        <f t="shared" si="11452"/>
        <v>625</v>
      </c>
      <c r="B487" s="170" t="s">
        <v>127</v>
      </c>
      <c r="C487" s="171"/>
      <c r="D487" s="75">
        <v>1134</v>
      </c>
      <c r="E487" s="75">
        <v>76</v>
      </c>
      <c r="F487" s="172">
        <v>45275</v>
      </c>
      <c r="G487" s="172">
        <v>45350</v>
      </c>
      <c r="H487" s="77"/>
      <c r="I487" s="77"/>
      <c r="J487" s="78"/>
      <c r="K487" s="79"/>
      <c r="L487" s="80">
        <f>D487/$D$9</f>
        <v>0.12914246668944313</v>
      </c>
      <c r="M487" s="81">
        <f>$L488*M488+$L491*M491+$L538*M538</f>
        <v>1</v>
      </c>
      <c r="N487" s="84">
        <f>$L488*N488+$L491*N491+$L538*N538</f>
        <v>1</v>
      </c>
      <c r="O487" s="82">
        <f t="shared" si="10616"/>
        <v>0</v>
      </c>
      <c r="P487" s="83"/>
      <c r="T487" s="193"/>
      <c r="U487" s="81">
        <f>$L488*U488+$L491*U491+$L538*U538</f>
        <v>0</v>
      </c>
      <c r="V487" s="193"/>
      <c r="W487" s="81">
        <f>$L488*W488+$L491*W491+$L538*W538</f>
        <v>0</v>
      </c>
      <c r="X487" s="193"/>
      <c r="Y487" s="81">
        <f>$L488*Y488+$L491*Y491+$L538*Y538</f>
        <v>0</v>
      </c>
      <c r="Z487" s="193"/>
      <c r="AA487" s="81">
        <f>$L488*AA488+$L491*AA491+$L538*AA538</f>
        <v>0</v>
      </c>
      <c r="AB487" s="193"/>
      <c r="AC487" s="81">
        <f>$L488*AC488+$L491*AC491+$L538*AC538</f>
        <v>0</v>
      </c>
      <c r="AD487" s="193"/>
      <c r="AE487" s="81">
        <f>$L488*AE488+$L491*AE491+$L538*AE538</f>
        <v>0</v>
      </c>
      <c r="AF487" s="193"/>
      <c r="AG487" s="81">
        <f>$L488*AG488+$L491*AG491+$L538*AG538</f>
        <v>0</v>
      </c>
      <c r="AH487" s="193"/>
      <c r="AI487" s="81">
        <f>$L488*AI488+$L491*AI491+$L538*AI538</f>
        <v>0</v>
      </c>
      <c r="AJ487" s="193"/>
      <c r="AK487" s="81">
        <f>$L488*AK488+$L491*AK491+$L538*AK538</f>
        <v>0</v>
      </c>
      <c r="AL487" s="193"/>
      <c r="AM487" s="81">
        <f>$L488*AM488+$L491*AM491+$L538*AM538</f>
        <v>7.9365079365079361E-3</v>
      </c>
      <c r="AN487" s="193"/>
      <c r="AO487" s="81">
        <f>$L488*AO488+$L491*AO491+$L538*AO538</f>
        <v>4.409171075837743E-2</v>
      </c>
      <c r="AP487" s="193"/>
      <c r="AQ487" s="81">
        <f>$L488*AQ488+$L491*AQ491+$L538*AQ538</f>
        <v>0.11022927689594356</v>
      </c>
      <c r="AR487" s="193"/>
      <c r="AS487" s="81">
        <f>$L488*AS488+$L491*AS491+$L538*AS538</f>
        <v>0.21164021164021163</v>
      </c>
      <c r="AT487" s="193"/>
      <c r="AU487" s="81">
        <f>$L488*AU488+$L491*AU491+$L538*AU538</f>
        <v>0.35361552028218701</v>
      </c>
      <c r="AV487" s="193"/>
      <c r="AW487" s="81">
        <f>$L488*AW488+$L491*AW491+$L538*AW538</f>
        <v>0.5229276895943562</v>
      </c>
      <c r="AX487" s="193"/>
      <c r="AY487" s="81">
        <f>$L488*AY488+$L491*AY491+$L538*AY538</f>
        <v>0.6913580246913581</v>
      </c>
      <c r="AZ487" s="193"/>
      <c r="BA487" s="81">
        <f>$L488*BA488+$L491*BA491+$L538*BA538</f>
        <v>0.83597883597883615</v>
      </c>
      <c r="BB487" s="193"/>
      <c r="BC487" s="81">
        <f>$L488*BC488+$L491*BC491+$L538*BC538</f>
        <v>0.92945326278659623</v>
      </c>
      <c r="BD487" s="193"/>
      <c r="BE487" s="81">
        <f>$L488*BE488+$L491*BE491+$L538*BE538</f>
        <v>0.97883597883597895</v>
      </c>
      <c r="BF487" s="193"/>
      <c r="BG487" s="81">
        <f>$L488*BG488+$L491*BG491+$L538*BG538</f>
        <v>1</v>
      </c>
      <c r="BH487" s="193"/>
      <c r="BI487" s="81">
        <f>$L488*BI488+$L491*BI491+$L538*BI538</f>
        <v>1</v>
      </c>
      <c r="BJ487" s="193"/>
      <c r="BK487" s="81">
        <f>$L488*BK488+$L491*BK491+$L538*BK538</f>
        <v>1</v>
      </c>
      <c r="BL487" s="193"/>
      <c r="BM487" s="81">
        <f>$L488*BM488+$L491*BM491+$L538*BM538</f>
        <v>1</v>
      </c>
      <c r="BN487" s="193"/>
      <c r="BO487" s="81">
        <f>$L488*BO488+$L491*BO491+$L538*BO538</f>
        <v>1</v>
      </c>
      <c r="BP487" s="193"/>
      <c r="BQ487" s="81">
        <f>$L488*BQ488+$L491*BQ491+$L538*BQ538</f>
        <v>1</v>
      </c>
      <c r="BR487" s="193"/>
      <c r="BS487" s="81">
        <f>$L488*BS488+$L491*BS491+$L538*BS538</f>
        <v>1</v>
      </c>
      <c r="BT487" s="193"/>
      <c r="BU487" s="81">
        <f t="shared" ref="BU487" si="12165">$L488*BU488+$L491*BU491+$L538*BU538</f>
        <v>1</v>
      </c>
      <c r="BV487" s="193"/>
      <c r="BW487" s="81">
        <f t="shared" ref="BW487" si="12166">$L488*BW488+$L491*BW491+$L538*BW538</f>
        <v>1</v>
      </c>
      <c r="BX487" s="193"/>
      <c r="BY487" s="81">
        <f t="shared" ref="BY487" si="12167">$L488*BY488+$L491*BY491+$L538*BY538</f>
        <v>1</v>
      </c>
      <c r="BZ487" s="193"/>
      <c r="CA487" s="81">
        <f t="shared" ref="CA487" si="12168">$L488*CA488+$L491*CA491+$L538*CA538</f>
        <v>1</v>
      </c>
      <c r="CB487" s="193"/>
      <c r="CC487" s="81">
        <f t="shared" ref="CC487" si="12169">$L488*CC488+$L491*CC491+$L538*CC538</f>
        <v>1</v>
      </c>
      <c r="CD487" s="193"/>
      <c r="CE487" s="81">
        <f t="shared" ref="CE487" si="12170">$L488*CE488+$L491*CE491+$L538*CE538</f>
        <v>1</v>
      </c>
      <c r="CF487" s="193"/>
      <c r="CG487" s="81">
        <f t="shared" ref="CG487" si="12171">$L488*CG488+$L491*CG491+$L538*CG538</f>
        <v>1</v>
      </c>
      <c r="CH487" s="193"/>
      <c r="CI487" s="81">
        <f t="shared" ref="CI487" si="12172">$L488*CI488+$L491*CI491+$L538*CI538</f>
        <v>1</v>
      </c>
      <c r="CJ487" s="193"/>
      <c r="CK487" s="81">
        <f t="shared" ref="CK487" si="12173">$L488*CK488+$L491*CK491+$L538*CK538</f>
        <v>1</v>
      </c>
      <c r="CL487" s="193"/>
      <c r="CM487" s="81">
        <f t="shared" ref="CM487" si="12174">$L488*CM488+$L491*CM491+$L538*CM538</f>
        <v>1</v>
      </c>
    </row>
    <row r="488" spans="1:91" s="86" customFormat="1" ht="14.1" customHeight="1">
      <c r="A488" s="74">
        <f t="shared" si="11452"/>
        <v>626</v>
      </c>
      <c r="B488" s="176" t="s">
        <v>43</v>
      </c>
      <c r="C488" s="177"/>
      <c r="D488" s="96">
        <v>28</v>
      </c>
      <c r="E488" s="96">
        <v>28</v>
      </c>
      <c r="F488" s="178">
        <v>45275</v>
      </c>
      <c r="G488" s="178">
        <v>45302</v>
      </c>
      <c r="H488" s="89"/>
      <c r="I488" s="89"/>
      <c r="J488" s="90"/>
      <c r="K488" s="97"/>
      <c r="L488" s="98">
        <f>D488/$D$487</f>
        <v>2.4691358024691357E-2</v>
      </c>
      <c r="M488" s="93" cm="1">
        <f t="array" ref="M488">SUMPRODUCT($L489:$L490*M489:M490)</f>
        <v>1</v>
      </c>
      <c r="N488" s="93" cm="1">
        <f t="array" ref="N488">SUMPRODUCT($L489:$L490*N489:N490)</f>
        <v>1</v>
      </c>
      <c r="O488" s="94">
        <f t="shared" si="10616"/>
        <v>0</v>
      </c>
      <c r="P488" s="95"/>
      <c r="T488" s="195"/>
      <c r="U488" s="93" cm="1">
        <f t="array" ref="U488">SUMPRODUCT($L489:$L490*U489:U490)</f>
        <v>0</v>
      </c>
      <c r="V488" s="195"/>
      <c r="W488" s="93" cm="1">
        <f t="array" ref="W488">SUMPRODUCT($L489:$L490*W489:W490)</f>
        <v>0</v>
      </c>
      <c r="X488" s="195"/>
      <c r="Y488" s="93" cm="1">
        <f t="array" ref="Y488">SUMPRODUCT($L489:$L490*Y489:Y490)</f>
        <v>0</v>
      </c>
      <c r="Z488" s="195"/>
      <c r="AA488" s="93" cm="1">
        <f t="array" ref="AA488">SUMPRODUCT($L489:$L490*AA489:AA490)</f>
        <v>0</v>
      </c>
      <c r="AB488" s="195"/>
      <c r="AC488" s="93" cm="1">
        <f t="array" ref="AC488">SUMPRODUCT($L489:$L490*AC489:AC490)</f>
        <v>0</v>
      </c>
      <c r="AD488" s="195"/>
      <c r="AE488" s="93" cm="1">
        <f t="array" ref="AE488">SUMPRODUCT($L489:$L490*AE489:AE490)</f>
        <v>0</v>
      </c>
      <c r="AF488" s="195"/>
      <c r="AG488" s="93" cm="1">
        <f t="array" ref="AG488">SUMPRODUCT($L489:$L490*AG489:AG490)</f>
        <v>0</v>
      </c>
      <c r="AH488" s="195"/>
      <c r="AI488" s="93" cm="1">
        <f t="array" ref="AI488">SUMPRODUCT($L489:$L490*AI489:AI490)</f>
        <v>0</v>
      </c>
      <c r="AJ488" s="195"/>
      <c r="AK488" s="93" cm="1">
        <f t="array" ref="AK488">SUMPRODUCT($L489:$L490*AK489:AK490)</f>
        <v>0</v>
      </c>
      <c r="AL488" s="195"/>
      <c r="AM488" s="93" cm="1">
        <f t="array" ref="AM488">SUMPRODUCT($L489:$L490*AM489:AM490)</f>
        <v>0.25</v>
      </c>
      <c r="AN488" s="195"/>
      <c r="AO488" s="93" cm="1">
        <f t="array" ref="AO488">SUMPRODUCT($L489:$L490*AO489:AO490)</f>
        <v>0.5</v>
      </c>
      <c r="AP488" s="195"/>
      <c r="AQ488" s="93" cm="1">
        <f t="array" ref="AQ488">SUMPRODUCT($L489:$L490*AQ489:AQ490)</f>
        <v>0.75</v>
      </c>
      <c r="AR488" s="195"/>
      <c r="AS488" s="93" cm="1">
        <f t="array" ref="AS488">SUMPRODUCT($L489:$L490*AS489:AS490)</f>
        <v>1</v>
      </c>
      <c r="AT488" s="195"/>
      <c r="AU488" s="93" cm="1">
        <f t="array" ref="AU488">SUMPRODUCT($L489:$L490*AU489:AU490)</f>
        <v>1</v>
      </c>
      <c r="AV488" s="195"/>
      <c r="AW488" s="93" cm="1">
        <f t="array" ref="AW488">SUMPRODUCT($L489:$L490*AW489:AW490)</f>
        <v>1</v>
      </c>
      <c r="AX488" s="195"/>
      <c r="AY488" s="93" cm="1">
        <f t="array" ref="AY488">SUMPRODUCT($L489:$L490*AY489:AY490)</f>
        <v>1</v>
      </c>
      <c r="AZ488" s="195"/>
      <c r="BA488" s="93" cm="1">
        <f t="array" ref="BA488">SUMPRODUCT($L489:$L490*BA489:BA490)</f>
        <v>1</v>
      </c>
      <c r="BB488" s="195"/>
      <c r="BC488" s="93" cm="1">
        <f t="array" ref="BC488">SUMPRODUCT($L489:$L490*BC489:BC490)</f>
        <v>1</v>
      </c>
      <c r="BD488" s="195"/>
      <c r="BE488" s="93" cm="1">
        <f t="array" ref="BE488">SUMPRODUCT($L489:$L490*BE489:BE490)</f>
        <v>1</v>
      </c>
      <c r="BF488" s="195"/>
      <c r="BG488" s="93" cm="1">
        <f t="array" ref="BG488">SUMPRODUCT($L489:$L490*BG489:BG490)</f>
        <v>1</v>
      </c>
      <c r="BH488" s="195"/>
      <c r="BI488" s="93" cm="1">
        <f t="array" ref="BI488">SUMPRODUCT($L489:$L490*BI489:BI490)</f>
        <v>1</v>
      </c>
      <c r="BJ488" s="195"/>
      <c r="BK488" s="93" cm="1">
        <f t="array" ref="BK488">SUMPRODUCT($L489:$L490*BK489:BK490)</f>
        <v>1</v>
      </c>
      <c r="BL488" s="195"/>
      <c r="BM488" s="93" cm="1">
        <f t="array" ref="BM488">SUMPRODUCT($L489:$L490*BM489:BM490)</f>
        <v>1</v>
      </c>
      <c r="BN488" s="195"/>
      <c r="BO488" s="93" cm="1">
        <f t="array" ref="BO488">SUMPRODUCT($L489:$L490*BO489:BO490)</f>
        <v>1</v>
      </c>
      <c r="BP488" s="195"/>
      <c r="BQ488" s="93" cm="1">
        <f t="array" ref="BQ488">SUMPRODUCT($L489:$L490*BQ489:BQ490)</f>
        <v>1</v>
      </c>
      <c r="BR488" s="195"/>
      <c r="BS488" s="93" cm="1">
        <f t="array" ref="BS488">SUMPRODUCT($L489:$L490*BS489:BS490)</f>
        <v>1</v>
      </c>
      <c r="BT488" s="195"/>
      <c r="BU488" s="93" cm="1">
        <f t="array" ref="BU488">SUMPRODUCT($L489:$L490*BU489:BU490)</f>
        <v>1</v>
      </c>
      <c r="BV488" s="195"/>
      <c r="BW488" s="93" cm="1">
        <f t="array" ref="BW488">SUMPRODUCT($L489:$L490*BW489:BW490)</f>
        <v>1</v>
      </c>
      <c r="BX488" s="195"/>
      <c r="BY488" s="93" cm="1">
        <f t="array" ref="BY488">SUMPRODUCT($L489:$L490*BY489:BY490)</f>
        <v>1</v>
      </c>
      <c r="BZ488" s="195"/>
      <c r="CA488" s="93" cm="1">
        <f t="array" ref="CA488">SUMPRODUCT($L489:$L490*CA489:CA490)</f>
        <v>1</v>
      </c>
      <c r="CB488" s="195"/>
      <c r="CC488" s="93" cm="1">
        <f t="array" ref="CC488">SUMPRODUCT($L489:$L490*CC489:CC490)</f>
        <v>1</v>
      </c>
      <c r="CD488" s="195"/>
      <c r="CE488" s="93" cm="1">
        <f t="array" ref="CE488">SUMPRODUCT($L489:$L490*CE489:CE490)</f>
        <v>1</v>
      </c>
      <c r="CF488" s="195"/>
      <c r="CG488" s="93" cm="1">
        <f t="array" ref="CG488">SUMPRODUCT($L489:$L490*CG489:CG490)</f>
        <v>1</v>
      </c>
      <c r="CH488" s="195"/>
      <c r="CI488" s="93" cm="1">
        <f t="array" ref="CI488">SUMPRODUCT($L489:$L490*CI489:CI490)</f>
        <v>1</v>
      </c>
      <c r="CJ488" s="195"/>
      <c r="CK488" s="93" cm="1">
        <f t="array" ref="CK488">SUMPRODUCT($L489:$L490*CK489:CK490)</f>
        <v>1</v>
      </c>
      <c r="CL488" s="195"/>
      <c r="CM488" s="93" cm="1">
        <f t="array" ref="CM488">SUMPRODUCT($L489:$L490*CM489:CM490)</f>
        <v>1</v>
      </c>
    </row>
    <row r="489" spans="1:91" s="142" customFormat="1" ht="14.1" customHeight="1">
      <c r="A489" s="74">
        <f t="shared" si="11452"/>
        <v>627</v>
      </c>
      <c r="B489" s="173" t="s">
        <v>44</v>
      </c>
      <c r="C489" s="174"/>
      <c r="D489" s="140">
        <v>28</v>
      </c>
      <c r="E489" s="140">
        <v>28</v>
      </c>
      <c r="F489" s="175">
        <v>45275</v>
      </c>
      <c r="G489" s="175">
        <v>45302</v>
      </c>
      <c r="H489" s="144">
        <v>100</v>
      </c>
      <c r="I489" s="144">
        <v>100</v>
      </c>
      <c r="J489" s="145" t="s">
        <v>32</v>
      </c>
      <c r="K489" s="141">
        <f>IF(OR(F489="",G489="",H489=""),0,MIN(MAX(IF(F489&gt;$O$1,0,(((G489-F489)-(G489-$O$1))*(10/E489)/10)),0),1)*H489)</f>
        <v>100</v>
      </c>
      <c r="L489" s="55">
        <f>D489/$D$488</f>
        <v>1</v>
      </c>
      <c r="M489" s="147">
        <f>IF(OR(H489=0,K489=0),0,K489/H489)</f>
        <v>1</v>
      </c>
      <c r="N489" s="148">
        <f>IF(OR(H489=0,I489=0),0,I489/H489)</f>
        <v>1</v>
      </c>
      <c r="O489" s="149">
        <f t="shared" ref="O489:O552" si="12175">N489-M489</f>
        <v>0</v>
      </c>
      <c r="P489" s="150"/>
      <c r="T489" s="194">
        <f>IF(OR($F489="",$G489="",$H489=""),0,MIN(MAX(IF($F489&gt;U$1,0,((($G489-$F489)-($G489-U$1))*(10/$E489)/10)),0),1)*$H489)</f>
        <v>0</v>
      </c>
      <c r="U489" s="147">
        <f t="shared" ref="U489:W490" si="12176">IF(OR($H489=0,T489=0),0,T489/$H489)</f>
        <v>0</v>
      </c>
      <c r="V489" s="194">
        <f>IF(OR($F489="",$G489="",$H489=""),0,MIN(MAX(IF($F489&gt;W$1,0,((($G489-$F489)-($G489-W$1))*(10/$E489)/10)),0),1)*$H489)</f>
        <v>0</v>
      </c>
      <c r="W489" s="147">
        <f t="shared" si="12176"/>
        <v>0</v>
      </c>
      <c r="X489" s="194">
        <f>IF(OR($F489="",$G489="",$H489=""),0,MIN(MAX(IF($F489&gt;Y$1,0,((($G489-$F489)-($G489-Y$1))*(10/$E489)/10)),0),1)*$H489)</f>
        <v>0</v>
      </c>
      <c r="Y489" s="147">
        <f t="shared" ref="Y489" si="12177">IF(OR($H489=0,X489=0),0,X489/$H489)</f>
        <v>0</v>
      </c>
      <c r="Z489" s="194">
        <f>IF(OR($F489="",$G489="",$H489=""),0,MIN(MAX(IF($F489&gt;AA$1,0,((($G489-$F489)-($G489-AA$1))*(10/$E489)/10)),0),1)*$H489)</f>
        <v>0</v>
      </c>
      <c r="AA489" s="147">
        <f t="shared" ref="AA489" si="12178">IF(OR($H489=0,Z489=0),0,Z489/$H489)</f>
        <v>0</v>
      </c>
      <c r="AB489" s="194">
        <f>IF(OR($F489="",$G489="",$H489=""),0,MIN(MAX(IF($F489&gt;AC$1,0,((($G489-$F489)-($G489-AC$1))*(10/$E489)/10)),0),1)*$H489)</f>
        <v>0</v>
      </c>
      <c r="AC489" s="147">
        <f t="shared" ref="AC489" si="12179">IF(OR($H489=0,AB489=0),0,AB489/$H489)</f>
        <v>0</v>
      </c>
      <c r="AD489" s="194">
        <f>IF(OR($F489="",$G489="",$H489=""),0,MIN(MAX(IF($F489&gt;AE$1,0,((($G489-$F489)-($G489-AE$1))*(10/$E489)/10)),0),1)*$H489)</f>
        <v>0</v>
      </c>
      <c r="AE489" s="147">
        <f t="shared" ref="AE489" si="12180">IF(OR($H489=0,AD489=0),0,AD489/$H489)</f>
        <v>0</v>
      </c>
      <c r="AF489" s="194">
        <f>IF(OR($F489="",$G489="",$H489=""),0,MIN(MAX(IF($F489&gt;AG$1,0,((($G489-$F489)-($G489-AG$1))*(10/$E489)/10)),0),1)*$H489)</f>
        <v>0</v>
      </c>
      <c r="AG489" s="147">
        <f t="shared" ref="AG489" si="12181">IF(OR($H489=0,AF489=0),0,AF489/$H489)</f>
        <v>0</v>
      </c>
      <c r="AH489" s="194">
        <f>IF(OR($F489="",$G489="",$H489=""),0,MIN(MAX(IF($F489&gt;AI$1,0,((($G489-$F489)-($G489-AI$1))*(10/$E489)/10)),0),1)*$H489)</f>
        <v>0</v>
      </c>
      <c r="AI489" s="147">
        <f t="shared" ref="AI489" si="12182">IF(OR($H489=0,AH489=0),0,AH489/$H489)</f>
        <v>0</v>
      </c>
      <c r="AJ489" s="194">
        <f>IF(OR($F489="",$G489="",$H489=""),0,MIN(MAX(IF($F489&gt;AK$1,0,((($G489-$F489)-($G489-AK$1))*(10/$E489)/10)),0),1)*$H489)</f>
        <v>0</v>
      </c>
      <c r="AK489" s="147">
        <f t="shared" ref="AK489" si="12183">IF(OR($H489=0,AJ489=0),0,AJ489/$H489)</f>
        <v>0</v>
      </c>
      <c r="AL489" s="194">
        <f>IF(OR($F489="",$G489="",$H489=""),0,MIN(MAX(IF($F489&gt;AM$1,0,((($G489-$F489)-($G489-AM$1))*(10/$E489)/10)),0),1)*$H489)</f>
        <v>25</v>
      </c>
      <c r="AM489" s="147">
        <f t="shared" ref="AM489" si="12184">IF(OR($H489=0,AL489=0),0,AL489/$H489)</f>
        <v>0.25</v>
      </c>
      <c r="AN489" s="194">
        <f>IF(OR($F489="",$G489="",$H489=""),0,MIN(MAX(IF($F489&gt;AO$1,0,((($G489-$F489)-($G489-AO$1))*(10/$E489)/10)),0),1)*$H489)</f>
        <v>50</v>
      </c>
      <c r="AO489" s="147">
        <f t="shared" ref="AO489" si="12185">IF(OR($H489=0,AN489=0),0,AN489/$H489)</f>
        <v>0.5</v>
      </c>
      <c r="AP489" s="194">
        <f>IF(OR($F489="",$G489="",$H489=""),0,MIN(MAX(IF($F489&gt;AQ$1,0,((($G489-$F489)-($G489-AQ$1))*(10/$E489)/10)),0),1)*$H489)</f>
        <v>75</v>
      </c>
      <c r="AQ489" s="147">
        <f t="shared" ref="AQ489" si="12186">IF(OR($H489=0,AP489=0),0,AP489/$H489)</f>
        <v>0.75</v>
      </c>
      <c r="AR489" s="194">
        <f>IF(OR($F489="",$G489="",$H489=""),0,MIN(MAX(IF($F489&gt;AS$1,0,((($G489-$F489)-($G489-AS$1))*(10/$E489)/10)),0),1)*$H489)</f>
        <v>100</v>
      </c>
      <c r="AS489" s="147">
        <f t="shared" ref="AS489" si="12187">IF(OR($H489=0,AR489=0),0,AR489/$H489)</f>
        <v>1</v>
      </c>
      <c r="AT489" s="194">
        <f>IF(OR($F489="",$G489="",$H489=""),0,MIN(MAX(IF($F489&gt;AU$1,0,((($G489-$F489)-($G489-AU$1))*(10/$E489)/10)),0),1)*$H489)</f>
        <v>100</v>
      </c>
      <c r="AU489" s="147">
        <f t="shared" ref="AU489" si="12188">IF(OR($H489=0,AT489=0),0,AT489/$H489)</f>
        <v>1</v>
      </c>
      <c r="AV489" s="194">
        <f>IF(OR($F489="",$G489="",$H489=""),0,MIN(MAX(IF($F489&gt;AW$1,0,((($G489-$F489)-($G489-AW$1))*(10/$E489)/10)),0),1)*$H489)</f>
        <v>100</v>
      </c>
      <c r="AW489" s="147">
        <f t="shared" ref="AW489" si="12189">IF(OR($H489=0,AV489=0),0,AV489/$H489)</f>
        <v>1</v>
      </c>
      <c r="AX489" s="194">
        <f>IF(OR($F489="",$G489="",$H489=""),0,MIN(MAX(IF($F489&gt;AY$1,0,((($G489-$F489)-($G489-AY$1))*(10/$E489)/10)),0),1)*$H489)</f>
        <v>100</v>
      </c>
      <c r="AY489" s="147">
        <f t="shared" ref="AY489" si="12190">IF(OR($H489=0,AX489=0),0,AX489/$H489)</f>
        <v>1</v>
      </c>
      <c r="AZ489" s="194">
        <f>IF(OR($F489="",$G489="",$H489=""),0,MIN(MAX(IF($F489&gt;BA$1,0,((($G489-$F489)-($G489-BA$1))*(10/$E489)/10)),0),1)*$H489)</f>
        <v>100</v>
      </c>
      <c r="BA489" s="147">
        <f t="shared" ref="BA489" si="12191">IF(OR($H489=0,AZ489=0),0,AZ489/$H489)</f>
        <v>1</v>
      </c>
      <c r="BB489" s="194">
        <f>IF(OR($F489="",$G489="",$H489=""),0,MIN(MAX(IF($F489&gt;BC$1,0,((($G489-$F489)-($G489-BC$1))*(10/$E489)/10)),0),1)*$H489)</f>
        <v>100</v>
      </c>
      <c r="BC489" s="147">
        <f t="shared" ref="BC489" si="12192">IF(OR($H489=0,BB489=0),0,BB489/$H489)</f>
        <v>1</v>
      </c>
      <c r="BD489" s="194">
        <f>IF(OR($F489="",$G489="",$H489=""),0,MIN(MAX(IF($F489&gt;BE$1,0,((($G489-$F489)-($G489-BE$1))*(10/$E489)/10)),0),1)*$H489)</f>
        <v>100</v>
      </c>
      <c r="BE489" s="147">
        <f t="shared" ref="BE489" si="12193">IF(OR($H489=0,BD489=0),0,BD489/$H489)</f>
        <v>1</v>
      </c>
      <c r="BF489" s="194">
        <f>IF(OR($F489="",$G489="",$H489=""),0,MIN(MAX(IF($F489&gt;BG$1,0,((($G489-$F489)-($G489-BG$1))*(10/$E489)/10)),0),1)*$H489)</f>
        <v>100</v>
      </c>
      <c r="BG489" s="147">
        <f t="shared" ref="BG489" si="12194">IF(OR($H489=0,BF489=0),0,BF489/$H489)</f>
        <v>1</v>
      </c>
      <c r="BH489" s="194">
        <f>IF(OR($F489="",$G489="",$H489=""),0,MIN(MAX(IF($F489&gt;BI$1,0,((($G489-$F489)-($G489-BI$1))*(10/$E489)/10)),0),1)*$H489)</f>
        <v>100</v>
      </c>
      <c r="BI489" s="147">
        <f t="shared" ref="BI489" si="12195">IF(OR($H489=0,BH489=0),0,BH489/$H489)</f>
        <v>1</v>
      </c>
      <c r="BJ489" s="194">
        <f>IF(OR($F489="",$G489="",$H489=""),0,MIN(MAX(IF($F489&gt;BK$1,0,((($G489-$F489)-($G489-BK$1))*(10/$E489)/10)),0),1)*$H489)</f>
        <v>100</v>
      </c>
      <c r="BK489" s="147">
        <f t="shared" ref="BK489" si="12196">IF(OR($H489=0,BJ489=0),0,BJ489/$H489)</f>
        <v>1</v>
      </c>
      <c r="BL489" s="194">
        <f>IF(OR($F489="",$G489="",$H489=""),0,MIN(MAX(IF($F489&gt;BM$1,0,((($G489-$F489)-($G489-BM$1))*(10/$E489)/10)),0),1)*$H489)</f>
        <v>100</v>
      </c>
      <c r="BM489" s="147">
        <f t="shared" ref="BM489" si="12197">IF(OR($H489=0,BL489=0),0,BL489/$H489)</f>
        <v>1</v>
      </c>
      <c r="BN489" s="194">
        <f>IF(OR($F489="",$G489="",$H489=""),0,MIN(MAX(IF($F489&gt;BO$1,0,((($G489-$F489)-($G489-BO$1))*(10/$E489)/10)),0),1)*$H489)</f>
        <v>100</v>
      </c>
      <c r="BO489" s="147">
        <f t="shared" ref="BO489" si="12198">IF(OR($H489=0,BN489=0),0,BN489/$H489)</f>
        <v>1</v>
      </c>
      <c r="BP489" s="194">
        <f>IF(OR($F489="",$G489="",$H489=""),0,MIN(MAX(IF($F489&gt;BQ$1,0,((($G489-$F489)-($G489-BQ$1))*(10/$E489)/10)),0),1)*$H489)</f>
        <v>100</v>
      </c>
      <c r="BQ489" s="147">
        <f t="shared" ref="BQ489" si="12199">IF(OR($H489=0,BP489=0),0,BP489/$H489)</f>
        <v>1</v>
      </c>
      <c r="BR489" s="194">
        <f>IF(OR($F489="",$G489="",$H489=""),0,MIN(MAX(IF($F489&gt;BS$1,0,((($G489-$F489)-($G489-BS$1))*(10/$E489)/10)),0),1)*$H489)</f>
        <v>100</v>
      </c>
      <c r="BS489" s="147">
        <f t="shared" ref="BS489" si="12200">IF(OR($H489=0,BR489=0),0,BR489/$H489)</f>
        <v>1</v>
      </c>
      <c r="BT489" s="194">
        <f t="shared" ref="BT489" si="12201">IF(OR($F489="",$G489="",$H489=""),0,MIN(MAX(IF($F489&gt;BU$1,0,((($G489-$F489)-($G489-BU$1))*(10/$E489)/10)),0),1)*$H489)</f>
        <v>100</v>
      </c>
      <c r="BU489" s="147">
        <f t="shared" ref="BU489:BU490" si="12202">IF(OR($H489=0,BT489=0),0,BT489/$H489)</f>
        <v>1</v>
      </c>
      <c r="BV489" s="194">
        <f t="shared" ref="BV489" si="12203">IF(OR($F489="",$G489="",$H489=""),0,MIN(MAX(IF($F489&gt;BW$1,0,((($G489-$F489)-($G489-BW$1))*(10/$E489)/10)),0),1)*$H489)</f>
        <v>100</v>
      </c>
      <c r="BW489" s="147">
        <f t="shared" ref="BW489:BW490" si="12204">IF(OR($H489=0,BV489=0),0,BV489/$H489)</f>
        <v>1</v>
      </c>
      <c r="BX489" s="194">
        <f t="shared" ref="BX489" si="12205">IF(OR($F489="",$G489="",$H489=""),0,MIN(MAX(IF($F489&gt;BY$1,0,((($G489-$F489)-($G489-BY$1))*(10/$E489)/10)),0),1)*$H489)</f>
        <v>100</v>
      </c>
      <c r="BY489" s="147">
        <f t="shared" ref="BY489:BY490" si="12206">IF(OR($H489=0,BX489=0),0,BX489/$H489)</f>
        <v>1</v>
      </c>
      <c r="BZ489" s="194">
        <f t="shared" ref="BZ489" si="12207">IF(OR($F489="",$G489="",$H489=""),0,MIN(MAX(IF($F489&gt;CA$1,0,((($G489-$F489)-($G489-CA$1))*(10/$E489)/10)),0),1)*$H489)</f>
        <v>100</v>
      </c>
      <c r="CA489" s="147">
        <f t="shared" ref="CA489:CA490" si="12208">IF(OR($H489=0,BZ489=0),0,BZ489/$H489)</f>
        <v>1</v>
      </c>
      <c r="CB489" s="194">
        <f t="shared" ref="CB489" si="12209">IF(OR($F489="",$G489="",$H489=""),0,MIN(MAX(IF($F489&gt;CC$1,0,((($G489-$F489)-($G489-CC$1))*(10/$E489)/10)),0),1)*$H489)</f>
        <v>100</v>
      </c>
      <c r="CC489" s="147">
        <f t="shared" ref="CC489:CC490" si="12210">IF(OR($H489=0,CB489=0),0,CB489/$H489)</f>
        <v>1</v>
      </c>
      <c r="CD489" s="194">
        <f t="shared" ref="CD489" si="12211">IF(OR($F489="",$G489="",$H489=""),0,MIN(MAX(IF($F489&gt;CE$1,0,((($G489-$F489)-($G489-CE$1))*(10/$E489)/10)),0),1)*$H489)</f>
        <v>100</v>
      </c>
      <c r="CE489" s="147">
        <f t="shared" ref="CE489:CE490" si="12212">IF(OR($H489=0,CD489=0),0,CD489/$H489)</f>
        <v>1</v>
      </c>
      <c r="CF489" s="194">
        <f t="shared" ref="CF489" si="12213">IF(OR($F489="",$G489="",$H489=""),0,MIN(MAX(IF($F489&gt;CG$1,0,((($G489-$F489)-($G489-CG$1))*(10/$E489)/10)),0),1)*$H489)</f>
        <v>100</v>
      </c>
      <c r="CG489" s="147">
        <f t="shared" ref="CG489:CG490" si="12214">IF(OR($H489=0,CF489=0),0,CF489/$H489)</f>
        <v>1</v>
      </c>
      <c r="CH489" s="194">
        <f t="shared" ref="CH489" si="12215">IF(OR($F489="",$G489="",$H489=""),0,MIN(MAX(IF($F489&gt;CI$1,0,((($G489-$F489)-($G489-CI$1))*(10/$E489)/10)),0),1)*$H489)</f>
        <v>100</v>
      </c>
      <c r="CI489" s="147">
        <f t="shared" ref="CI489:CI490" si="12216">IF(OR($H489=0,CH489=0),0,CH489/$H489)</f>
        <v>1</v>
      </c>
      <c r="CJ489" s="194">
        <f t="shared" ref="CJ489" si="12217">IF(OR($F489="",$G489="",$H489=""),0,MIN(MAX(IF($F489&gt;CK$1,0,((($G489-$F489)-($G489-CK$1))*(10/$E489)/10)),0),1)*$H489)</f>
        <v>100</v>
      </c>
      <c r="CK489" s="147">
        <f t="shared" ref="CK489:CK490" si="12218">IF(OR($H489=0,CJ489=0),0,CJ489/$H489)</f>
        <v>1</v>
      </c>
      <c r="CL489" s="194">
        <f t="shared" ref="CL489" si="12219">IF(OR($F489="",$G489="",$H489=""),0,MIN(MAX(IF($F489&gt;CM$1,0,((($G489-$F489)-($G489-CM$1))*(10/$E489)/10)),0),1)*$H489)</f>
        <v>100</v>
      </c>
      <c r="CM489" s="147">
        <f t="shared" ref="CM489:CM490" si="12220">IF(OR($H489=0,CL489=0),0,CL489/$H489)</f>
        <v>1</v>
      </c>
    </row>
    <row r="490" spans="1:91" s="142" customFormat="1" ht="14.1" customHeight="1">
      <c r="A490" s="74">
        <f t="shared" si="11452"/>
        <v>628</v>
      </c>
      <c r="B490" s="173" t="s">
        <v>45</v>
      </c>
      <c r="C490" s="174"/>
      <c r="D490" s="140">
        <v>0</v>
      </c>
      <c r="E490" s="140">
        <v>1</v>
      </c>
      <c r="F490" s="175">
        <v>45302</v>
      </c>
      <c r="G490" s="175">
        <v>45302</v>
      </c>
      <c r="H490" s="144">
        <v>100</v>
      </c>
      <c r="I490" s="144">
        <v>100</v>
      </c>
      <c r="J490" s="145" t="s">
        <v>32</v>
      </c>
      <c r="K490" s="141">
        <f>IF(OR(F490="",G490="",H490=""),0,MIN(MAX(IF(F490&gt;$O$1,0,(((G490-F490)-(G490-$O$1))*(10/E490)/10)),0),1)*H490)</f>
        <v>100</v>
      </c>
      <c r="L490" s="55">
        <f>D490/$D$488</f>
        <v>0</v>
      </c>
      <c r="M490" s="147">
        <f>IF(OR(H490=0,K490=0),0,K490/H490)</f>
        <v>1</v>
      </c>
      <c r="N490" s="148">
        <f>IF(OR(H490=0,I490=0),0,I490/H490)</f>
        <v>1</v>
      </c>
      <c r="O490" s="149">
        <f t="shared" si="12175"/>
        <v>0</v>
      </c>
      <c r="P490" s="150"/>
      <c r="T490" s="194">
        <f>IF(OR($F490="",$G490="",$H490=""),0,MIN(MAX(IF($F490&gt;U$1,0,((($G490-$F490)-($G490-U$1))*(10/$E490)/10)),0),1)*$H490)</f>
        <v>0</v>
      </c>
      <c r="U490" s="147">
        <f t="shared" si="12176"/>
        <v>0</v>
      </c>
      <c r="V490" s="194">
        <f>IF(OR($F490="",$G490="",$H490=""),0,MIN(MAX(IF($F490&gt;W$1,0,((($G490-$F490)-($G490-W$1))*(10/$E490)/10)),0),1)*$H490)</f>
        <v>0</v>
      </c>
      <c r="W490" s="147">
        <f t="shared" si="12176"/>
        <v>0</v>
      </c>
      <c r="X490" s="194">
        <f>IF(OR($F490="",$G490="",$H490=""),0,MIN(MAX(IF($F490&gt;Y$1,0,((($G490-$F490)-($G490-Y$1))*(10/$E490)/10)),0),1)*$H490)</f>
        <v>0</v>
      </c>
      <c r="Y490" s="147">
        <f t="shared" ref="Y490" si="12221">IF(OR($H490=0,X490=0),0,X490/$H490)</f>
        <v>0</v>
      </c>
      <c r="Z490" s="194">
        <f>IF(OR($F490="",$G490="",$H490=""),0,MIN(MAX(IF($F490&gt;AA$1,0,((($G490-$F490)-($G490-AA$1))*(10/$E490)/10)),0),1)*$H490)</f>
        <v>0</v>
      </c>
      <c r="AA490" s="147">
        <f t="shared" ref="AA490" si="12222">IF(OR($H490=0,Z490=0),0,Z490/$H490)</f>
        <v>0</v>
      </c>
      <c r="AB490" s="194">
        <f>IF(OR($F490="",$G490="",$H490=""),0,MIN(MAX(IF($F490&gt;AC$1,0,((($G490-$F490)-($G490-AC$1))*(10/$E490)/10)),0),1)*$H490)</f>
        <v>0</v>
      </c>
      <c r="AC490" s="147">
        <f t="shared" ref="AC490" si="12223">IF(OR($H490=0,AB490=0),0,AB490/$H490)</f>
        <v>0</v>
      </c>
      <c r="AD490" s="194">
        <f>IF(OR($F490="",$G490="",$H490=""),0,MIN(MAX(IF($F490&gt;AE$1,0,((($G490-$F490)-($G490-AE$1))*(10/$E490)/10)),0),1)*$H490)</f>
        <v>0</v>
      </c>
      <c r="AE490" s="147">
        <f t="shared" ref="AE490" si="12224">IF(OR($H490=0,AD490=0),0,AD490/$H490)</f>
        <v>0</v>
      </c>
      <c r="AF490" s="194">
        <f>IF(OR($F490="",$G490="",$H490=""),0,MIN(MAX(IF($F490&gt;AG$1,0,((($G490-$F490)-($G490-AG$1))*(10/$E490)/10)),0),1)*$H490)</f>
        <v>0</v>
      </c>
      <c r="AG490" s="147">
        <f t="shared" ref="AG490" si="12225">IF(OR($H490=0,AF490=0),0,AF490/$H490)</f>
        <v>0</v>
      </c>
      <c r="AH490" s="194">
        <f>IF(OR($F490="",$G490="",$H490=""),0,MIN(MAX(IF($F490&gt;AI$1,0,((($G490-$F490)-($G490-AI$1))*(10/$E490)/10)),0),1)*$H490)</f>
        <v>0</v>
      </c>
      <c r="AI490" s="147">
        <f t="shared" ref="AI490" si="12226">IF(OR($H490=0,AH490=0),0,AH490/$H490)</f>
        <v>0</v>
      </c>
      <c r="AJ490" s="194">
        <f>IF(OR($F490="",$G490="",$H490=""),0,MIN(MAX(IF($F490&gt;AK$1,0,((($G490-$F490)-($G490-AK$1))*(10/$E490)/10)),0),1)*$H490)</f>
        <v>0</v>
      </c>
      <c r="AK490" s="147">
        <f t="shared" ref="AK490" si="12227">IF(OR($H490=0,AJ490=0),0,AJ490/$H490)</f>
        <v>0</v>
      </c>
      <c r="AL490" s="194">
        <f>IF(OR($F490="",$G490="",$H490=""),0,MIN(MAX(IF($F490&gt;AM$1,0,((($G490-$F490)-($G490-AM$1))*(10/$E490)/10)),0),1)*$H490)</f>
        <v>0</v>
      </c>
      <c r="AM490" s="147">
        <f t="shared" ref="AM490" si="12228">IF(OR($H490=0,AL490=0),0,AL490/$H490)</f>
        <v>0</v>
      </c>
      <c r="AN490" s="194">
        <f>IF(OR($F490="",$G490="",$H490=""),0,MIN(MAX(IF($F490&gt;AO$1,0,((($G490-$F490)-($G490-AO$1))*(10/$E490)/10)),0),1)*$H490)</f>
        <v>0</v>
      </c>
      <c r="AO490" s="147">
        <f t="shared" ref="AO490" si="12229">IF(OR($H490=0,AN490=0),0,AN490/$H490)</f>
        <v>0</v>
      </c>
      <c r="AP490" s="194">
        <f>IF(OR($F490="",$G490="",$H490=""),0,MIN(MAX(IF($F490&gt;AQ$1,0,((($G490-$F490)-($G490-AQ$1))*(10/$E490)/10)),0),1)*$H490)</f>
        <v>0</v>
      </c>
      <c r="AQ490" s="147">
        <f t="shared" ref="AQ490" si="12230">IF(OR($H490=0,AP490=0),0,AP490/$H490)</f>
        <v>0</v>
      </c>
      <c r="AR490" s="194">
        <f>IF(OR($F490="",$G490="",$H490=""),0,MIN(MAX(IF($F490&gt;AS$1,0,((($G490-$F490)-($G490-AS$1))*(10/$E490)/10)),0),1)*$H490)</f>
        <v>100</v>
      </c>
      <c r="AS490" s="147">
        <f t="shared" ref="AS490" si="12231">IF(OR($H490=0,AR490=0),0,AR490/$H490)</f>
        <v>1</v>
      </c>
      <c r="AT490" s="194">
        <f>IF(OR($F490="",$G490="",$H490=""),0,MIN(MAX(IF($F490&gt;AU$1,0,((($G490-$F490)-($G490-AU$1))*(10/$E490)/10)),0),1)*$H490)</f>
        <v>100</v>
      </c>
      <c r="AU490" s="147">
        <f t="shared" ref="AU490" si="12232">IF(OR($H490=0,AT490=0),0,AT490/$H490)</f>
        <v>1</v>
      </c>
      <c r="AV490" s="194">
        <f>IF(OR($F490="",$G490="",$H490=""),0,MIN(MAX(IF($F490&gt;AW$1,0,((($G490-$F490)-($G490-AW$1))*(10/$E490)/10)),0),1)*$H490)</f>
        <v>100</v>
      </c>
      <c r="AW490" s="147">
        <f t="shared" ref="AW490" si="12233">IF(OR($H490=0,AV490=0),0,AV490/$H490)</f>
        <v>1</v>
      </c>
      <c r="AX490" s="194">
        <f>IF(OR($F490="",$G490="",$H490=""),0,MIN(MAX(IF($F490&gt;AY$1,0,((($G490-$F490)-($G490-AY$1))*(10/$E490)/10)),0),1)*$H490)</f>
        <v>100</v>
      </c>
      <c r="AY490" s="147">
        <f t="shared" ref="AY490" si="12234">IF(OR($H490=0,AX490=0),0,AX490/$H490)</f>
        <v>1</v>
      </c>
      <c r="AZ490" s="194">
        <f>IF(OR($F490="",$G490="",$H490=""),0,MIN(MAX(IF($F490&gt;BA$1,0,((($G490-$F490)-($G490-BA$1))*(10/$E490)/10)),0),1)*$H490)</f>
        <v>100</v>
      </c>
      <c r="BA490" s="147">
        <f t="shared" ref="BA490" si="12235">IF(OR($H490=0,AZ490=0),0,AZ490/$H490)</f>
        <v>1</v>
      </c>
      <c r="BB490" s="194">
        <f>IF(OR($F490="",$G490="",$H490=""),0,MIN(MAX(IF($F490&gt;BC$1,0,((($G490-$F490)-($G490-BC$1))*(10/$E490)/10)),0),1)*$H490)</f>
        <v>100</v>
      </c>
      <c r="BC490" s="147">
        <f t="shared" ref="BC490" si="12236">IF(OR($H490=0,BB490=0),0,BB490/$H490)</f>
        <v>1</v>
      </c>
      <c r="BD490" s="194">
        <f>IF(OR($F490="",$G490="",$H490=""),0,MIN(MAX(IF($F490&gt;BE$1,0,((($G490-$F490)-($G490-BE$1))*(10/$E490)/10)),0),1)*$H490)</f>
        <v>100</v>
      </c>
      <c r="BE490" s="147">
        <f t="shared" ref="BE490" si="12237">IF(OR($H490=0,BD490=0),0,BD490/$H490)</f>
        <v>1</v>
      </c>
      <c r="BF490" s="194">
        <f>IF(OR($F490="",$G490="",$H490=""),0,MIN(MAX(IF($F490&gt;BG$1,0,((($G490-$F490)-($G490-BG$1))*(10/$E490)/10)),0),1)*$H490)</f>
        <v>100</v>
      </c>
      <c r="BG490" s="147">
        <f t="shared" ref="BG490" si="12238">IF(OR($H490=0,BF490=0),0,BF490/$H490)</f>
        <v>1</v>
      </c>
      <c r="BH490" s="194">
        <f>IF(OR($F490="",$G490="",$H490=""),0,MIN(MAX(IF($F490&gt;BI$1,0,((($G490-$F490)-($G490-BI$1))*(10/$E490)/10)),0),1)*$H490)</f>
        <v>100</v>
      </c>
      <c r="BI490" s="147">
        <f t="shared" ref="BI490" si="12239">IF(OR($H490=0,BH490=0),0,BH490/$H490)</f>
        <v>1</v>
      </c>
      <c r="BJ490" s="194">
        <f>IF(OR($F490="",$G490="",$H490=""),0,MIN(MAX(IF($F490&gt;BK$1,0,((($G490-$F490)-($G490-BK$1))*(10/$E490)/10)),0),1)*$H490)</f>
        <v>100</v>
      </c>
      <c r="BK490" s="147">
        <f t="shared" ref="BK490" si="12240">IF(OR($H490=0,BJ490=0),0,BJ490/$H490)</f>
        <v>1</v>
      </c>
      <c r="BL490" s="194">
        <f>IF(OR($F490="",$G490="",$H490=""),0,MIN(MAX(IF($F490&gt;BM$1,0,((($G490-$F490)-($G490-BM$1))*(10/$E490)/10)),0),1)*$H490)</f>
        <v>100</v>
      </c>
      <c r="BM490" s="147">
        <f t="shared" ref="BM490" si="12241">IF(OR($H490=0,BL490=0),0,BL490/$H490)</f>
        <v>1</v>
      </c>
      <c r="BN490" s="194">
        <f>IF(OR($F490="",$G490="",$H490=""),0,MIN(MAX(IF($F490&gt;BO$1,0,((($G490-$F490)-($G490-BO$1))*(10/$E490)/10)),0),1)*$H490)</f>
        <v>100</v>
      </c>
      <c r="BO490" s="147">
        <f t="shared" ref="BO490" si="12242">IF(OR($H490=0,BN490=0),0,BN490/$H490)</f>
        <v>1</v>
      </c>
      <c r="BP490" s="194">
        <f>IF(OR($F490="",$G490="",$H490=""),0,MIN(MAX(IF($F490&gt;BQ$1,0,((($G490-$F490)-($G490-BQ$1))*(10/$E490)/10)),0),1)*$H490)</f>
        <v>100</v>
      </c>
      <c r="BQ490" s="147">
        <f t="shared" ref="BQ490" si="12243">IF(OR($H490=0,BP490=0),0,BP490/$H490)</f>
        <v>1</v>
      </c>
      <c r="BR490" s="194">
        <f>IF(OR($F490="",$G490="",$H490=""),0,MIN(MAX(IF($F490&gt;BS$1,0,((($G490-$F490)-($G490-BS$1))*(10/$E490)/10)),0),1)*$H490)</f>
        <v>100</v>
      </c>
      <c r="BS490" s="147">
        <f t="shared" ref="BS490" si="12244">IF(OR($H490=0,BR490=0),0,BR490/$H490)</f>
        <v>1</v>
      </c>
      <c r="BT490" s="194">
        <f t="shared" ref="BT490" si="12245">IF(OR($F490="",$G490="",$H490=""),0,MIN(MAX(IF($F490&gt;BU$1,0,((($G490-$F490)-($G490-BU$1))*(10/$E490)/10)),0),1)*$H490)</f>
        <v>100</v>
      </c>
      <c r="BU490" s="147">
        <f t="shared" si="12202"/>
        <v>1</v>
      </c>
      <c r="BV490" s="194">
        <f t="shared" ref="BV490" si="12246">IF(OR($F490="",$G490="",$H490=""),0,MIN(MAX(IF($F490&gt;BW$1,0,((($G490-$F490)-($G490-BW$1))*(10/$E490)/10)),0),1)*$H490)</f>
        <v>100</v>
      </c>
      <c r="BW490" s="147">
        <f t="shared" si="12204"/>
        <v>1</v>
      </c>
      <c r="BX490" s="194">
        <f t="shared" ref="BX490" si="12247">IF(OR($F490="",$G490="",$H490=""),0,MIN(MAX(IF($F490&gt;BY$1,0,((($G490-$F490)-($G490-BY$1))*(10/$E490)/10)),0),1)*$H490)</f>
        <v>100</v>
      </c>
      <c r="BY490" s="147">
        <f t="shared" si="12206"/>
        <v>1</v>
      </c>
      <c r="BZ490" s="194">
        <f t="shared" ref="BZ490" si="12248">IF(OR($F490="",$G490="",$H490=""),0,MIN(MAX(IF($F490&gt;CA$1,0,((($G490-$F490)-($G490-CA$1))*(10/$E490)/10)),0),1)*$H490)</f>
        <v>100</v>
      </c>
      <c r="CA490" s="147">
        <f t="shared" si="12208"/>
        <v>1</v>
      </c>
      <c r="CB490" s="194">
        <f t="shared" ref="CB490" si="12249">IF(OR($F490="",$G490="",$H490=""),0,MIN(MAX(IF($F490&gt;CC$1,0,((($G490-$F490)-($G490-CC$1))*(10/$E490)/10)),0),1)*$H490)</f>
        <v>100</v>
      </c>
      <c r="CC490" s="147">
        <f t="shared" si="12210"/>
        <v>1</v>
      </c>
      <c r="CD490" s="194">
        <f t="shared" ref="CD490" si="12250">IF(OR($F490="",$G490="",$H490=""),0,MIN(MAX(IF($F490&gt;CE$1,0,((($G490-$F490)-($G490-CE$1))*(10/$E490)/10)),0),1)*$H490)</f>
        <v>100</v>
      </c>
      <c r="CE490" s="147">
        <f t="shared" si="12212"/>
        <v>1</v>
      </c>
      <c r="CF490" s="194">
        <f t="shared" ref="CF490" si="12251">IF(OR($F490="",$G490="",$H490=""),0,MIN(MAX(IF($F490&gt;CG$1,0,((($G490-$F490)-($G490-CG$1))*(10/$E490)/10)),0),1)*$H490)</f>
        <v>100</v>
      </c>
      <c r="CG490" s="147">
        <f t="shared" si="12214"/>
        <v>1</v>
      </c>
      <c r="CH490" s="194">
        <f t="shared" ref="CH490" si="12252">IF(OR($F490="",$G490="",$H490=""),0,MIN(MAX(IF($F490&gt;CI$1,0,((($G490-$F490)-($G490-CI$1))*(10/$E490)/10)),0),1)*$H490)</f>
        <v>100</v>
      </c>
      <c r="CI490" s="147">
        <f t="shared" si="12216"/>
        <v>1</v>
      </c>
      <c r="CJ490" s="194">
        <f t="shared" ref="CJ490" si="12253">IF(OR($F490="",$G490="",$H490=""),0,MIN(MAX(IF($F490&gt;CK$1,0,((($G490-$F490)-($G490-CK$1))*(10/$E490)/10)),0),1)*$H490)</f>
        <v>100</v>
      </c>
      <c r="CK490" s="147">
        <f t="shared" si="12218"/>
        <v>1</v>
      </c>
      <c r="CL490" s="194">
        <f t="shared" ref="CL490" si="12254">IF(OR($F490="",$G490="",$H490=""),0,MIN(MAX(IF($F490&gt;CM$1,0,((($G490-$F490)-($G490-CM$1))*(10/$E490)/10)),0),1)*$H490)</f>
        <v>100</v>
      </c>
      <c r="CM490" s="147">
        <f t="shared" si="12220"/>
        <v>1</v>
      </c>
    </row>
    <row r="491" spans="1:91" s="86" customFormat="1" ht="14.1" customHeight="1">
      <c r="A491" s="74">
        <f t="shared" si="11452"/>
        <v>629</v>
      </c>
      <c r="B491" s="176" t="s">
        <v>46</v>
      </c>
      <c r="C491" s="177"/>
      <c r="D491" s="96">
        <v>1106</v>
      </c>
      <c r="E491" s="96">
        <v>71</v>
      </c>
      <c r="F491" s="178">
        <v>45280</v>
      </c>
      <c r="G491" s="178">
        <v>45350</v>
      </c>
      <c r="H491" s="89"/>
      <c r="I491" s="89"/>
      <c r="J491" s="90"/>
      <c r="K491" s="97"/>
      <c r="L491" s="98">
        <f>D491/$D$487</f>
        <v>0.97530864197530864</v>
      </c>
      <c r="M491" s="93">
        <f>$L492*M492+$L523*M523+$L537*M537</f>
        <v>1</v>
      </c>
      <c r="N491" s="93">
        <f>$L492*N492+$L523*N523+$L537*N537</f>
        <v>1</v>
      </c>
      <c r="O491" s="94">
        <f t="shared" si="12175"/>
        <v>0</v>
      </c>
      <c r="P491" s="95"/>
      <c r="T491" s="195"/>
      <c r="U491" s="93">
        <f>$L492*U492+$L523*U523+$L537*U537</f>
        <v>0</v>
      </c>
      <c r="V491" s="195"/>
      <c r="W491" s="93">
        <f>$L492*W492+$L523*W523+$L537*W537</f>
        <v>0</v>
      </c>
      <c r="X491" s="195"/>
      <c r="Y491" s="93">
        <f>$L492*Y492+$L523*Y523+$L537*Y537</f>
        <v>0</v>
      </c>
      <c r="Z491" s="195"/>
      <c r="AA491" s="93">
        <f>$L492*AA492+$L523*AA523+$L537*AA537</f>
        <v>0</v>
      </c>
      <c r="AB491" s="195"/>
      <c r="AC491" s="93">
        <f>$L492*AC492+$L523*AC523+$L537*AC537</f>
        <v>0</v>
      </c>
      <c r="AD491" s="195"/>
      <c r="AE491" s="93">
        <f>$L492*AE492+$L523*AE523+$L537*AE537</f>
        <v>0</v>
      </c>
      <c r="AF491" s="195"/>
      <c r="AG491" s="93">
        <f>$L492*AG492+$L523*AG523+$L537*AG537</f>
        <v>0</v>
      </c>
      <c r="AH491" s="195"/>
      <c r="AI491" s="93">
        <f>$L492*AI492+$L523*AI523+$L537*AI537</f>
        <v>0</v>
      </c>
      <c r="AJ491" s="195"/>
      <c r="AK491" s="93">
        <f>$L492*AK492+$L523*AK523+$L537*AK537</f>
        <v>0</v>
      </c>
      <c r="AL491" s="195"/>
      <c r="AM491" s="93">
        <f>$L492*AM492+$L523*AM523+$L537*AM537</f>
        <v>1.8083182640144665E-3</v>
      </c>
      <c r="AN491" s="195"/>
      <c r="AO491" s="93">
        <f>$L492*AO492+$L523*AO523+$L537*AO537</f>
        <v>3.25497287522604E-2</v>
      </c>
      <c r="AP491" s="195"/>
      <c r="AQ491" s="93">
        <f>$L492*AQ492+$L523*AQ523+$L537*AQ537</f>
        <v>9.403254972875226E-2</v>
      </c>
      <c r="AR491" s="195"/>
      <c r="AS491" s="93">
        <f>$L492*AS492+$L523*AS523+$L537*AS537</f>
        <v>0.19168173598553345</v>
      </c>
      <c r="AT491" s="195"/>
      <c r="AU491" s="93">
        <f>$L492*AU492+$L523*AU523+$L537*AU537</f>
        <v>0.33725135623869806</v>
      </c>
      <c r="AV491" s="195"/>
      <c r="AW491" s="93">
        <f>$L492*AW492+$L523*AW523+$L537*AW537</f>
        <v>0.51084990958408683</v>
      </c>
      <c r="AX491" s="195"/>
      <c r="AY491" s="93">
        <f>$L492*AY492+$L523*AY523+$L537*AY537</f>
        <v>0.68354430379746844</v>
      </c>
      <c r="AZ491" s="195"/>
      <c r="BA491" s="93">
        <f>$L492*BA492+$L523*BA523+$L537*BA537</f>
        <v>0.83182640144665476</v>
      </c>
      <c r="BB491" s="195"/>
      <c r="BC491" s="93">
        <f>$L492*BC492+$L523*BC523+$L537*BC537</f>
        <v>0.92766726943942146</v>
      </c>
      <c r="BD491" s="195"/>
      <c r="BE491" s="93">
        <f>$L492*BE492+$L523*BE523+$L537*BE537</f>
        <v>0.97830018083182646</v>
      </c>
      <c r="BF491" s="195"/>
      <c r="BG491" s="93">
        <f>$L492*BG492+$L523*BG523+$L537*BG537</f>
        <v>1</v>
      </c>
      <c r="BH491" s="195"/>
      <c r="BI491" s="93">
        <f>$L492*BI492+$L523*BI523+$L537*BI537</f>
        <v>1</v>
      </c>
      <c r="BJ491" s="195"/>
      <c r="BK491" s="93">
        <f>$L492*BK492+$L523*BK523+$L537*BK537</f>
        <v>1</v>
      </c>
      <c r="BL491" s="195"/>
      <c r="BM491" s="93">
        <f>$L492*BM492+$L523*BM523+$L537*BM537</f>
        <v>1</v>
      </c>
      <c r="BN491" s="195"/>
      <c r="BO491" s="93">
        <f>$L492*BO492+$L523*BO523+$L537*BO537</f>
        <v>1</v>
      </c>
      <c r="BP491" s="195"/>
      <c r="BQ491" s="93">
        <f>$L492*BQ492+$L523*BQ523+$L537*BQ537</f>
        <v>1</v>
      </c>
      <c r="BR491" s="195"/>
      <c r="BS491" s="93">
        <f>$L492*BS492+$L523*BS523+$L537*BS537</f>
        <v>1</v>
      </c>
      <c r="BT491" s="195"/>
      <c r="BU491" s="93">
        <f t="shared" ref="BU491" si="12255">$L492*BU492+$L523*BU523+$L537*BU537</f>
        <v>1</v>
      </c>
      <c r="BV491" s="195"/>
      <c r="BW491" s="93">
        <f t="shared" ref="BW491" si="12256">$L492*BW492+$L523*BW523+$L537*BW537</f>
        <v>1</v>
      </c>
      <c r="BX491" s="195"/>
      <c r="BY491" s="93">
        <f t="shared" ref="BY491" si="12257">$L492*BY492+$L523*BY523+$L537*BY537</f>
        <v>1</v>
      </c>
      <c r="BZ491" s="195"/>
      <c r="CA491" s="93">
        <f t="shared" ref="CA491" si="12258">$L492*CA492+$L523*CA523+$L537*CA537</f>
        <v>1</v>
      </c>
      <c r="CB491" s="195"/>
      <c r="CC491" s="93">
        <f t="shared" ref="CC491" si="12259">$L492*CC492+$L523*CC523+$L537*CC537</f>
        <v>1</v>
      </c>
      <c r="CD491" s="195"/>
      <c r="CE491" s="93">
        <f t="shared" ref="CE491" si="12260">$L492*CE492+$L523*CE523+$L537*CE537</f>
        <v>1</v>
      </c>
      <c r="CF491" s="195"/>
      <c r="CG491" s="93">
        <f t="shared" ref="CG491" si="12261">$L492*CG492+$L523*CG523+$L537*CG537</f>
        <v>1</v>
      </c>
      <c r="CH491" s="195"/>
      <c r="CI491" s="93">
        <f t="shared" ref="CI491" si="12262">$L492*CI492+$L523*CI523+$L537*CI537</f>
        <v>1</v>
      </c>
      <c r="CJ491" s="195"/>
      <c r="CK491" s="93">
        <f t="shared" ref="CK491" si="12263">$L492*CK492+$L523*CK523+$L537*CK537</f>
        <v>1</v>
      </c>
      <c r="CL491" s="195"/>
      <c r="CM491" s="93">
        <f t="shared" ref="CM491" si="12264">$L492*CM492+$L523*CM523+$L537*CM537</f>
        <v>1</v>
      </c>
    </row>
    <row r="492" spans="1:91" s="100" customFormat="1" ht="14.1" customHeight="1">
      <c r="A492" s="74">
        <f t="shared" si="11452"/>
        <v>630</v>
      </c>
      <c r="B492" s="179" t="s">
        <v>47</v>
      </c>
      <c r="C492" s="180"/>
      <c r="D492" s="111">
        <v>828</v>
      </c>
      <c r="E492" s="111">
        <v>71</v>
      </c>
      <c r="F492" s="181">
        <v>45280</v>
      </c>
      <c r="G492" s="181">
        <v>45350</v>
      </c>
      <c r="H492" s="103"/>
      <c r="I492" s="103"/>
      <c r="J492" s="104"/>
      <c r="K492" s="105"/>
      <c r="L492" s="106">
        <f>D492/$D$491</f>
        <v>0.74864376130198917</v>
      </c>
      <c r="M492" s="107">
        <f>$L493*M493+$L504*M504+$L512*M512+$L522*M522</f>
        <v>1</v>
      </c>
      <c r="N492" s="107">
        <f>$L493*N493+$L504*N504+$L512*N512+$L522*N522</f>
        <v>1</v>
      </c>
      <c r="O492" s="108">
        <f t="shared" si="12175"/>
        <v>0</v>
      </c>
      <c r="P492" s="109"/>
      <c r="T492" s="196"/>
      <c r="U492" s="107">
        <f>$L493*U493+$L504*U504+$L512*U512+$L522*U522</f>
        <v>0</v>
      </c>
      <c r="V492" s="196"/>
      <c r="W492" s="107">
        <f>$L493*W493+$L504*W504+$L512*W512+$L522*W522</f>
        <v>0</v>
      </c>
      <c r="X492" s="196"/>
      <c r="Y492" s="107">
        <f>$L493*Y493+$L504*Y504+$L512*Y512+$L522*Y522</f>
        <v>0</v>
      </c>
      <c r="Z492" s="196"/>
      <c r="AA492" s="107">
        <f>$L493*AA493+$L504*AA504+$L512*AA512+$L522*AA522</f>
        <v>0</v>
      </c>
      <c r="AB492" s="196"/>
      <c r="AC492" s="107">
        <f>$L493*AC493+$L504*AC504+$L512*AC512+$L522*AC522</f>
        <v>0</v>
      </c>
      <c r="AD492" s="196"/>
      <c r="AE492" s="107">
        <f>$L493*AE493+$L504*AE504+$L512*AE512+$L522*AE522</f>
        <v>0</v>
      </c>
      <c r="AF492" s="196"/>
      <c r="AG492" s="107">
        <f>$L493*AG493+$L504*AG504+$L512*AG512+$L522*AG522</f>
        <v>0</v>
      </c>
      <c r="AH492" s="196"/>
      <c r="AI492" s="107">
        <f>$L493*AI493+$L504*AI504+$L512*AI512+$L522*AI522</f>
        <v>0</v>
      </c>
      <c r="AJ492" s="196"/>
      <c r="AK492" s="107">
        <f>$L493*AK493+$L504*AK504+$L512*AK512+$L522*AK522</f>
        <v>0</v>
      </c>
      <c r="AL492" s="196"/>
      <c r="AM492" s="107">
        <f>$L493*AM493+$L504*AM504+$L512*AM512+$L522*AM522</f>
        <v>2.4154589371980675E-3</v>
      </c>
      <c r="AN492" s="196"/>
      <c r="AO492" s="107">
        <f>$L493*AO493+$L504*AO504+$L512*AO512+$L522*AO522</f>
        <v>4.3478260869565216E-2</v>
      </c>
      <c r="AP492" s="196"/>
      <c r="AQ492" s="107">
        <f>$L493*AQ493+$L504*AQ504+$L512*AQ512+$L522*AQ522</f>
        <v>0.12560386473429952</v>
      </c>
      <c r="AR492" s="196"/>
      <c r="AS492" s="107">
        <f>$L493*AS493+$L504*AS504+$L512*AS512+$L522*AS522</f>
        <v>0.25120772946859904</v>
      </c>
      <c r="AT492" s="196"/>
      <c r="AU492" s="107">
        <f>$L493*AU493+$L504*AU504+$L512*AU512+$L522*AU522</f>
        <v>0.41425120772946866</v>
      </c>
      <c r="AV492" s="196"/>
      <c r="AW492" s="107">
        <f>$L493*AW493+$L504*AW504+$L512*AW512+$L522*AW522</f>
        <v>0.59661835748792269</v>
      </c>
      <c r="AX492" s="196"/>
      <c r="AY492" s="107">
        <f>$L493*AY493+$L504*AY504+$L512*AY512+$L522*AY522</f>
        <v>0.75724637681159424</v>
      </c>
      <c r="AZ492" s="196"/>
      <c r="BA492" s="107">
        <f>$L493*BA493+$L504*BA504+$L512*BA512+$L522*BA522</f>
        <v>0.87560386473429963</v>
      </c>
      <c r="BB492" s="196"/>
      <c r="BC492" s="107">
        <f>$L493*BC493+$L504*BC504+$L512*BC512+$L522*BC522</f>
        <v>0.95169082125603877</v>
      </c>
      <c r="BD492" s="196"/>
      <c r="BE492" s="107">
        <f>$L493*BE493+$L504*BE504+$L512*BE512+$L522*BE522</f>
        <v>0.98550724637681175</v>
      </c>
      <c r="BF492" s="196"/>
      <c r="BG492" s="107">
        <f>$L493*BG493+$L504*BG504+$L512*BG512+$L522*BG522</f>
        <v>1</v>
      </c>
      <c r="BH492" s="196"/>
      <c r="BI492" s="107">
        <f>$L493*BI493+$L504*BI504+$L512*BI512+$L522*BI522</f>
        <v>1</v>
      </c>
      <c r="BJ492" s="196"/>
      <c r="BK492" s="107">
        <f>$L493*BK493+$L504*BK504+$L512*BK512+$L522*BK522</f>
        <v>1</v>
      </c>
      <c r="BL492" s="196"/>
      <c r="BM492" s="107">
        <f>$L493*BM493+$L504*BM504+$L512*BM512+$L522*BM522</f>
        <v>1</v>
      </c>
      <c r="BN492" s="196"/>
      <c r="BO492" s="107">
        <f>$L493*BO493+$L504*BO504+$L512*BO512+$L522*BO522</f>
        <v>1</v>
      </c>
      <c r="BP492" s="196"/>
      <c r="BQ492" s="107">
        <f>$L493*BQ493+$L504*BQ504+$L512*BQ512+$L522*BQ522</f>
        <v>1</v>
      </c>
      <c r="BR492" s="196"/>
      <c r="BS492" s="107">
        <f>$L493*BS493+$L504*BS504+$L512*BS512+$L522*BS522</f>
        <v>1</v>
      </c>
      <c r="BT492" s="196"/>
      <c r="BU492" s="107">
        <f t="shared" ref="BU492" si="12265">$L493*BU493+$L504*BU504+$L512*BU512+$L522*BU522</f>
        <v>1</v>
      </c>
      <c r="BV492" s="196"/>
      <c r="BW492" s="107">
        <f t="shared" ref="BW492" si="12266">$L493*BW493+$L504*BW504+$L512*BW512+$L522*BW522</f>
        <v>1</v>
      </c>
      <c r="BX492" s="196"/>
      <c r="BY492" s="107">
        <f t="shared" ref="BY492" si="12267">$L493*BY493+$L504*BY504+$L512*BY512+$L522*BY522</f>
        <v>1</v>
      </c>
      <c r="BZ492" s="196"/>
      <c r="CA492" s="107">
        <f t="shared" ref="CA492" si="12268">$L493*CA493+$L504*CA504+$L512*CA512+$L522*CA522</f>
        <v>1</v>
      </c>
      <c r="CB492" s="196"/>
      <c r="CC492" s="107">
        <f t="shared" ref="CC492" si="12269">$L493*CC493+$L504*CC504+$L512*CC512+$L522*CC522</f>
        <v>1</v>
      </c>
      <c r="CD492" s="196"/>
      <c r="CE492" s="107">
        <f t="shared" ref="CE492" si="12270">$L493*CE493+$L504*CE504+$L512*CE512+$L522*CE522</f>
        <v>1</v>
      </c>
      <c r="CF492" s="196"/>
      <c r="CG492" s="107">
        <f t="shared" ref="CG492" si="12271">$L493*CG493+$L504*CG504+$L512*CG512+$L522*CG522</f>
        <v>1</v>
      </c>
      <c r="CH492" s="196"/>
      <c r="CI492" s="107">
        <f t="shared" ref="CI492" si="12272">$L493*CI493+$L504*CI504+$L512*CI512+$L522*CI522</f>
        <v>1</v>
      </c>
      <c r="CJ492" s="196"/>
      <c r="CK492" s="107">
        <f t="shared" ref="CK492" si="12273">$L493*CK493+$L504*CK504+$L512*CK512+$L522*CK522</f>
        <v>1</v>
      </c>
      <c r="CL492" s="196"/>
      <c r="CM492" s="107">
        <f t="shared" ref="CM492" si="12274">$L493*CM493+$L504*CM504+$L512*CM512+$L522*CM522</f>
        <v>1</v>
      </c>
    </row>
    <row r="493" spans="1:91" s="112" customFormat="1" ht="14.1" customHeight="1">
      <c r="A493" s="74">
        <f t="shared" si="11452"/>
        <v>631</v>
      </c>
      <c r="B493" s="182" t="s">
        <v>48</v>
      </c>
      <c r="C493" s="183"/>
      <c r="D493" s="124">
        <v>324</v>
      </c>
      <c r="E493" s="124">
        <v>56</v>
      </c>
      <c r="F493" s="184">
        <v>45280</v>
      </c>
      <c r="G493" s="184">
        <v>45335</v>
      </c>
      <c r="H493" s="115"/>
      <c r="I493" s="115"/>
      <c r="J493" s="116"/>
      <c r="K493" s="122"/>
      <c r="L493" s="123">
        <f>D493/$D$492</f>
        <v>0.39130434782608697</v>
      </c>
      <c r="M493" s="119" cm="1">
        <f t="array" ref="M493">SUMPRODUCT($L494:$L503*M494:M503)</f>
        <v>1.0000000000000002</v>
      </c>
      <c r="N493" s="119" cm="1">
        <f t="array" ref="N493">SUMPRODUCT($L494:$L503*N494:N503)</f>
        <v>1.0000000000000002</v>
      </c>
      <c r="O493" s="120">
        <f t="shared" si="12175"/>
        <v>0</v>
      </c>
      <c r="P493" s="121"/>
      <c r="T493" s="197"/>
      <c r="U493" s="119" cm="1">
        <f t="array" ref="U493">SUMPRODUCT($L494:$L503*U494:U503)</f>
        <v>0</v>
      </c>
      <c r="V493" s="197"/>
      <c r="W493" s="119" cm="1">
        <f t="array" ref="W493">SUMPRODUCT($L494:$L503*W494:W503)</f>
        <v>0</v>
      </c>
      <c r="X493" s="197"/>
      <c r="Y493" s="119" cm="1">
        <f t="array" ref="Y493">SUMPRODUCT($L494:$L503*Y494:Y503)</f>
        <v>0</v>
      </c>
      <c r="Z493" s="197"/>
      <c r="AA493" s="119" cm="1">
        <f t="array" ref="AA493">SUMPRODUCT($L494:$L503*AA494:AA503)</f>
        <v>0</v>
      </c>
      <c r="AB493" s="197"/>
      <c r="AC493" s="119" cm="1">
        <f t="array" ref="AC493">SUMPRODUCT($L494:$L503*AC494:AC503)</f>
        <v>0</v>
      </c>
      <c r="AD493" s="197"/>
      <c r="AE493" s="119" cm="1">
        <f t="array" ref="AE493">SUMPRODUCT($L494:$L503*AE494:AE503)</f>
        <v>0</v>
      </c>
      <c r="AF493" s="197"/>
      <c r="AG493" s="119" cm="1">
        <f t="array" ref="AG493">SUMPRODUCT($L494:$L503*AG494:AG503)</f>
        <v>0</v>
      </c>
      <c r="AH493" s="197"/>
      <c r="AI493" s="119" cm="1">
        <f t="array" ref="AI493">SUMPRODUCT($L494:$L503*AI494:AI503)</f>
        <v>0</v>
      </c>
      <c r="AJ493" s="197"/>
      <c r="AK493" s="119" cm="1">
        <f t="array" ref="AK493">SUMPRODUCT($L494:$L503*AK494:AK503)</f>
        <v>0</v>
      </c>
      <c r="AL493" s="197"/>
      <c r="AM493" s="119" cm="1">
        <f t="array" ref="AM493">SUMPRODUCT($L494:$L503*AM494:AM503)</f>
        <v>6.1728395061728392E-3</v>
      </c>
      <c r="AN493" s="197"/>
      <c r="AO493" s="119" cm="1">
        <f t="array" ref="AO493">SUMPRODUCT($L494:$L503*AO494:AO503)</f>
        <v>7.716049382716049E-2</v>
      </c>
      <c r="AP493" s="197"/>
      <c r="AQ493" s="119" cm="1">
        <f t="array" ref="AQ493">SUMPRODUCT($L494:$L503*AQ494:AQ503)</f>
        <v>0.19753086419753085</v>
      </c>
      <c r="AR493" s="197"/>
      <c r="AS493" s="119" cm="1">
        <f t="array" ref="AS493">SUMPRODUCT($L494:$L503*AS494:AS503)</f>
        <v>0.37037037037037035</v>
      </c>
      <c r="AT493" s="197"/>
      <c r="AU493" s="119" cm="1">
        <f t="array" ref="AU493">SUMPRODUCT($L494:$L503*AU494:AU503)</f>
        <v>0.56481481481481488</v>
      </c>
      <c r="AV493" s="197"/>
      <c r="AW493" s="119" cm="1">
        <f t="array" ref="AW493">SUMPRODUCT($L494:$L503*AW494:AW503)</f>
        <v>0.75617283950617287</v>
      </c>
      <c r="AX493" s="197"/>
      <c r="AY493" s="119" cm="1">
        <f t="array" ref="AY493">SUMPRODUCT($L494:$L503*AY494:AY503)</f>
        <v>0.88888888888888884</v>
      </c>
      <c r="AZ493" s="197"/>
      <c r="BA493" s="119" cm="1">
        <f t="array" ref="BA493">SUMPRODUCT($L494:$L503*BA494:BA503)</f>
        <v>0.97222222222222232</v>
      </c>
      <c r="BB493" s="197"/>
      <c r="BC493" s="119" cm="1">
        <f t="array" ref="BC493">SUMPRODUCT($L494:$L503*BC494:BC503)</f>
        <v>1.0000000000000002</v>
      </c>
      <c r="BD493" s="197"/>
      <c r="BE493" s="119" cm="1">
        <f t="array" ref="BE493">SUMPRODUCT($L494:$L503*BE494:BE503)</f>
        <v>1.0000000000000002</v>
      </c>
      <c r="BF493" s="197"/>
      <c r="BG493" s="119" cm="1">
        <f t="array" ref="BG493">SUMPRODUCT($L494:$L503*BG494:BG503)</f>
        <v>1.0000000000000002</v>
      </c>
      <c r="BH493" s="197"/>
      <c r="BI493" s="119" cm="1">
        <f t="array" ref="BI493">SUMPRODUCT($L494:$L503*BI494:BI503)</f>
        <v>1.0000000000000002</v>
      </c>
      <c r="BJ493" s="197"/>
      <c r="BK493" s="119" cm="1">
        <f t="array" ref="BK493">SUMPRODUCT($L494:$L503*BK494:BK503)</f>
        <v>1.0000000000000002</v>
      </c>
      <c r="BL493" s="197"/>
      <c r="BM493" s="119" cm="1">
        <f t="array" ref="BM493">SUMPRODUCT($L494:$L503*BM494:BM503)</f>
        <v>1.0000000000000002</v>
      </c>
      <c r="BN493" s="197"/>
      <c r="BO493" s="119" cm="1">
        <f t="array" ref="BO493">SUMPRODUCT($L494:$L503*BO494:BO503)</f>
        <v>1.0000000000000002</v>
      </c>
      <c r="BP493" s="197"/>
      <c r="BQ493" s="119" cm="1">
        <f t="array" ref="BQ493">SUMPRODUCT($L494:$L503*BQ494:BQ503)</f>
        <v>1.0000000000000002</v>
      </c>
      <c r="BR493" s="197"/>
      <c r="BS493" s="119" cm="1">
        <f t="array" ref="BS493">SUMPRODUCT($L494:$L503*BS494:BS503)</f>
        <v>1.0000000000000002</v>
      </c>
      <c r="BT493" s="197"/>
      <c r="BU493" s="119" cm="1">
        <f t="array" ref="BU493">SUMPRODUCT($L494:$L503*BU494:BU503)</f>
        <v>1.0000000000000002</v>
      </c>
      <c r="BV493" s="197"/>
      <c r="BW493" s="119" cm="1">
        <f t="array" ref="BW493">SUMPRODUCT($L494:$L503*BW494:BW503)</f>
        <v>1.0000000000000002</v>
      </c>
      <c r="BX493" s="197"/>
      <c r="BY493" s="119" cm="1">
        <f t="array" ref="BY493">SUMPRODUCT($L494:$L503*BY494:BY503)</f>
        <v>1.0000000000000002</v>
      </c>
      <c r="BZ493" s="197"/>
      <c r="CA493" s="119" cm="1">
        <f t="array" ref="CA493">SUMPRODUCT($L494:$L503*CA494:CA503)</f>
        <v>1.0000000000000002</v>
      </c>
      <c r="CB493" s="197"/>
      <c r="CC493" s="119" cm="1">
        <f t="array" ref="CC493">SUMPRODUCT($L494:$L503*CC494:CC503)</f>
        <v>1.0000000000000002</v>
      </c>
      <c r="CD493" s="197"/>
      <c r="CE493" s="119" cm="1">
        <f t="array" ref="CE493">SUMPRODUCT($L494:$L503*CE494:CE503)</f>
        <v>1.0000000000000002</v>
      </c>
      <c r="CF493" s="197"/>
      <c r="CG493" s="119" cm="1">
        <f t="array" ref="CG493">SUMPRODUCT($L494:$L503*CG494:CG503)</f>
        <v>1.0000000000000002</v>
      </c>
      <c r="CH493" s="197"/>
      <c r="CI493" s="119" cm="1">
        <f t="array" ref="CI493">SUMPRODUCT($L494:$L503*CI494:CI503)</f>
        <v>1.0000000000000002</v>
      </c>
      <c r="CJ493" s="197"/>
      <c r="CK493" s="119" cm="1">
        <f t="array" ref="CK493">SUMPRODUCT($L494:$L503*CK494:CK503)</f>
        <v>1.0000000000000002</v>
      </c>
      <c r="CL493" s="197"/>
      <c r="CM493" s="119" cm="1">
        <f t="array" ref="CM493">SUMPRODUCT($L494:$L503*CM494:CM503)</f>
        <v>1.0000000000000002</v>
      </c>
    </row>
    <row r="494" spans="1:91" s="142" customFormat="1" ht="14.1" customHeight="1">
      <c r="A494" s="74">
        <f t="shared" si="11452"/>
        <v>632</v>
      </c>
      <c r="B494" s="173" t="s">
        <v>49</v>
      </c>
      <c r="C494" s="174"/>
      <c r="D494" s="140">
        <v>36</v>
      </c>
      <c r="E494" s="140">
        <v>36</v>
      </c>
      <c r="F494" s="175">
        <v>45280</v>
      </c>
      <c r="G494" s="175">
        <v>45315</v>
      </c>
      <c r="H494" s="144">
        <v>100</v>
      </c>
      <c r="I494" s="144">
        <v>100</v>
      </c>
      <c r="J494" s="145" t="s">
        <v>32</v>
      </c>
      <c r="K494" s="141">
        <f t="shared" ref="K494:K503" si="12275">IF(OR(F494="",G494="",H494=""),0,MIN(MAX(IF(F494&gt;$O$1,0,(((G494-F494)-(G494-$O$1))*(10/E494)/10)),0),1)*H494)</f>
        <v>100</v>
      </c>
      <c r="L494" s="55">
        <f t="shared" ref="L494:L503" si="12276">D494/$D$493</f>
        <v>0.1111111111111111</v>
      </c>
      <c r="M494" s="147">
        <f t="shared" ref="M494:M503" si="12277">IF(OR(H494=0,K494=0),0,K494/H494)</f>
        <v>1</v>
      </c>
      <c r="N494" s="148">
        <f t="shared" ref="N494:N503" si="12278">IF(OR(H494=0,I494=0),0,I494/H494)</f>
        <v>1</v>
      </c>
      <c r="O494" s="149">
        <f t="shared" si="12175"/>
        <v>0</v>
      </c>
      <c r="P494" s="150"/>
      <c r="T494" s="194">
        <f t="shared" ref="T494:T503" si="12279">IF(OR($F494="",$G494="",$H494=""),0,MIN(MAX(IF($F494&gt;U$1,0,((($G494-$F494)-($G494-U$1))*(10/$E494)/10)),0),1)*$H494)</f>
        <v>0</v>
      </c>
      <c r="U494" s="147">
        <f t="shared" ref="U494:W503" si="12280">IF(OR($H494=0,T494=0),0,T494/$H494)</f>
        <v>0</v>
      </c>
      <c r="V494" s="194">
        <f t="shared" ref="V494:V503" si="12281">IF(OR($F494="",$G494="",$H494=""),0,MIN(MAX(IF($F494&gt;W$1,0,((($G494-$F494)-($G494-W$1))*(10/$E494)/10)),0),1)*$H494)</f>
        <v>0</v>
      </c>
      <c r="W494" s="147">
        <f t="shared" si="12280"/>
        <v>0</v>
      </c>
      <c r="X494" s="194">
        <f t="shared" ref="X494:X503" si="12282">IF(OR($F494="",$G494="",$H494=""),0,MIN(MAX(IF($F494&gt;Y$1,0,((($G494-$F494)-($G494-Y$1))*(10/$E494)/10)),0),1)*$H494)</f>
        <v>0</v>
      </c>
      <c r="Y494" s="147">
        <f t="shared" ref="Y494" si="12283">IF(OR($H494=0,X494=0),0,X494/$H494)</f>
        <v>0</v>
      </c>
      <c r="Z494" s="194">
        <f t="shared" ref="Z494:Z503" si="12284">IF(OR($F494="",$G494="",$H494=""),0,MIN(MAX(IF($F494&gt;AA$1,0,((($G494-$F494)-($G494-AA$1))*(10/$E494)/10)),0),1)*$H494)</f>
        <v>0</v>
      </c>
      <c r="AA494" s="147">
        <f t="shared" ref="AA494" si="12285">IF(OR($H494=0,Z494=0),0,Z494/$H494)</f>
        <v>0</v>
      </c>
      <c r="AB494" s="194">
        <f t="shared" ref="AB494:AB503" si="12286">IF(OR($F494="",$G494="",$H494=""),0,MIN(MAX(IF($F494&gt;AC$1,0,((($G494-$F494)-($G494-AC$1))*(10/$E494)/10)),0),1)*$H494)</f>
        <v>0</v>
      </c>
      <c r="AC494" s="147">
        <f t="shared" ref="AC494" si="12287">IF(OR($H494=0,AB494=0),0,AB494/$H494)</f>
        <v>0</v>
      </c>
      <c r="AD494" s="194">
        <f t="shared" ref="AD494:AD503" si="12288">IF(OR($F494="",$G494="",$H494=""),0,MIN(MAX(IF($F494&gt;AE$1,0,((($G494-$F494)-($G494-AE$1))*(10/$E494)/10)),0),1)*$H494)</f>
        <v>0</v>
      </c>
      <c r="AE494" s="147">
        <f t="shared" ref="AE494" si="12289">IF(OR($H494=0,AD494=0),0,AD494/$H494)</f>
        <v>0</v>
      </c>
      <c r="AF494" s="194">
        <f t="shared" ref="AF494:AF503" si="12290">IF(OR($F494="",$G494="",$H494=""),0,MIN(MAX(IF($F494&gt;AG$1,0,((($G494-$F494)-($G494-AG$1))*(10/$E494)/10)),0),1)*$H494)</f>
        <v>0</v>
      </c>
      <c r="AG494" s="147">
        <f t="shared" ref="AG494" si="12291">IF(OR($H494=0,AF494=0),0,AF494/$H494)</f>
        <v>0</v>
      </c>
      <c r="AH494" s="194">
        <f t="shared" ref="AH494:AH503" si="12292">IF(OR($F494="",$G494="",$H494=""),0,MIN(MAX(IF($F494&gt;AI$1,0,((($G494-$F494)-($G494-AI$1))*(10/$E494)/10)),0),1)*$H494)</f>
        <v>0</v>
      </c>
      <c r="AI494" s="147">
        <f t="shared" ref="AI494" si="12293">IF(OR($H494=0,AH494=0),0,AH494/$H494)</f>
        <v>0</v>
      </c>
      <c r="AJ494" s="194">
        <f t="shared" ref="AJ494:AJ503" si="12294">IF(OR($F494="",$G494="",$H494=""),0,MIN(MAX(IF($F494&gt;AK$1,0,((($G494-$F494)-($G494-AK$1))*(10/$E494)/10)),0),1)*$H494)</f>
        <v>0</v>
      </c>
      <c r="AK494" s="147">
        <f t="shared" ref="AK494" si="12295">IF(OR($H494=0,AJ494=0),0,AJ494/$H494)</f>
        <v>0</v>
      </c>
      <c r="AL494" s="194">
        <f t="shared" ref="AL494:AL503" si="12296">IF(OR($F494="",$G494="",$H494=""),0,MIN(MAX(IF($F494&gt;AM$1,0,((($G494-$F494)-($G494-AM$1))*(10/$E494)/10)),0),1)*$H494)</f>
        <v>5.5555555555555562</v>
      </c>
      <c r="AM494" s="147">
        <f t="shared" ref="AM494" si="12297">IF(OR($H494=0,AL494=0),0,AL494/$H494)</f>
        <v>5.5555555555555559E-2</v>
      </c>
      <c r="AN494" s="194">
        <f t="shared" ref="AN494:AN503" si="12298">IF(OR($F494="",$G494="",$H494=""),0,MIN(MAX(IF($F494&gt;AO$1,0,((($G494-$F494)-($G494-AO$1))*(10/$E494)/10)),0),1)*$H494)</f>
        <v>25</v>
      </c>
      <c r="AO494" s="147">
        <f t="shared" ref="AO494" si="12299">IF(OR($H494=0,AN494=0),0,AN494/$H494)</f>
        <v>0.25</v>
      </c>
      <c r="AP494" s="194">
        <f t="shared" ref="AP494:AP503" si="12300">IF(OR($F494="",$G494="",$H494=""),0,MIN(MAX(IF($F494&gt;AQ$1,0,((($G494-$F494)-($G494-AQ$1))*(10/$E494)/10)),0),1)*$H494)</f>
        <v>44.44444444444445</v>
      </c>
      <c r="AQ494" s="147">
        <f t="shared" ref="AQ494" si="12301">IF(OR($H494=0,AP494=0),0,AP494/$H494)</f>
        <v>0.44444444444444448</v>
      </c>
      <c r="AR494" s="194">
        <f t="shared" ref="AR494:AR503" si="12302">IF(OR($F494="",$G494="",$H494=""),0,MIN(MAX(IF($F494&gt;AS$1,0,((($G494-$F494)-($G494-AS$1))*(10/$E494)/10)),0),1)*$H494)</f>
        <v>63.888888888888893</v>
      </c>
      <c r="AS494" s="147">
        <f t="shared" ref="AS494" si="12303">IF(OR($H494=0,AR494=0),0,AR494/$H494)</f>
        <v>0.63888888888888895</v>
      </c>
      <c r="AT494" s="194">
        <f t="shared" ref="AT494:AT503" si="12304">IF(OR($F494="",$G494="",$H494=""),0,MIN(MAX(IF($F494&gt;AU$1,0,((($G494-$F494)-($G494-AU$1))*(10/$E494)/10)),0),1)*$H494)</f>
        <v>83.333333333333343</v>
      </c>
      <c r="AU494" s="147">
        <f t="shared" ref="AU494" si="12305">IF(OR($H494=0,AT494=0),0,AT494/$H494)</f>
        <v>0.83333333333333348</v>
      </c>
      <c r="AV494" s="194">
        <f t="shared" ref="AV494:AV503" si="12306">IF(OR($F494="",$G494="",$H494=""),0,MIN(MAX(IF($F494&gt;AW$1,0,((($G494-$F494)-($G494-AW$1))*(10/$E494)/10)),0),1)*$H494)</f>
        <v>100</v>
      </c>
      <c r="AW494" s="147">
        <f t="shared" ref="AW494" si="12307">IF(OR($H494=0,AV494=0),0,AV494/$H494)</f>
        <v>1</v>
      </c>
      <c r="AX494" s="194">
        <f t="shared" ref="AX494:AX503" si="12308">IF(OR($F494="",$G494="",$H494=""),0,MIN(MAX(IF($F494&gt;AY$1,0,((($G494-$F494)-($G494-AY$1))*(10/$E494)/10)),0),1)*$H494)</f>
        <v>100</v>
      </c>
      <c r="AY494" s="147">
        <f t="shared" ref="AY494" si="12309">IF(OR($H494=0,AX494=0),0,AX494/$H494)</f>
        <v>1</v>
      </c>
      <c r="AZ494" s="194">
        <f t="shared" ref="AZ494:AZ503" si="12310">IF(OR($F494="",$G494="",$H494=""),0,MIN(MAX(IF($F494&gt;BA$1,0,((($G494-$F494)-($G494-BA$1))*(10/$E494)/10)),0),1)*$H494)</f>
        <v>100</v>
      </c>
      <c r="BA494" s="147">
        <f t="shared" ref="BA494" si="12311">IF(OR($H494=0,AZ494=0),0,AZ494/$H494)</f>
        <v>1</v>
      </c>
      <c r="BB494" s="194">
        <f t="shared" ref="BB494:BB503" si="12312">IF(OR($F494="",$G494="",$H494=""),0,MIN(MAX(IF($F494&gt;BC$1,0,((($G494-$F494)-($G494-BC$1))*(10/$E494)/10)),0),1)*$H494)</f>
        <v>100</v>
      </c>
      <c r="BC494" s="147">
        <f t="shared" ref="BC494" si="12313">IF(OR($H494=0,BB494=0),0,BB494/$H494)</f>
        <v>1</v>
      </c>
      <c r="BD494" s="194">
        <f t="shared" ref="BD494:BD503" si="12314">IF(OR($F494="",$G494="",$H494=""),0,MIN(MAX(IF($F494&gt;BE$1,0,((($G494-$F494)-($G494-BE$1))*(10/$E494)/10)),0),1)*$H494)</f>
        <v>100</v>
      </c>
      <c r="BE494" s="147">
        <f t="shared" ref="BE494" si="12315">IF(OR($H494=0,BD494=0),0,BD494/$H494)</f>
        <v>1</v>
      </c>
      <c r="BF494" s="194">
        <f t="shared" ref="BF494:BF503" si="12316">IF(OR($F494="",$G494="",$H494=""),0,MIN(MAX(IF($F494&gt;BG$1,0,((($G494-$F494)-($G494-BG$1))*(10/$E494)/10)),0),1)*$H494)</f>
        <v>100</v>
      </c>
      <c r="BG494" s="147">
        <f t="shared" ref="BG494" si="12317">IF(OR($H494=0,BF494=0),0,BF494/$H494)</f>
        <v>1</v>
      </c>
      <c r="BH494" s="194">
        <f t="shared" ref="BH494:BH503" si="12318">IF(OR($F494="",$G494="",$H494=""),0,MIN(MAX(IF($F494&gt;BI$1,0,((($G494-$F494)-($G494-BI$1))*(10/$E494)/10)),0),1)*$H494)</f>
        <v>100</v>
      </c>
      <c r="BI494" s="147">
        <f t="shared" ref="BI494" si="12319">IF(OR($H494=0,BH494=0),0,BH494/$H494)</f>
        <v>1</v>
      </c>
      <c r="BJ494" s="194">
        <f t="shared" ref="BJ494:BJ503" si="12320">IF(OR($F494="",$G494="",$H494=""),0,MIN(MAX(IF($F494&gt;BK$1,0,((($G494-$F494)-($G494-BK$1))*(10/$E494)/10)),0),1)*$H494)</f>
        <v>100</v>
      </c>
      <c r="BK494" s="147">
        <f t="shared" ref="BK494" si="12321">IF(OR($H494=0,BJ494=0),0,BJ494/$H494)</f>
        <v>1</v>
      </c>
      <c r="BL494" s="194">
        <f t="shared" ref="BL494:BL503" si="12322">IF(OR($F494="",$G494="",$H494=""),0,MIN(MAX(IF($F494&gt;BM$1,0,((($G494-$F494)-($G494-BM$1))*(10/$E494)/10)),0),1)*$H494)</f>
        <v>100</v>
      </c>
      <c r="BM494" s="147">
        <f t="shared" ref="BM494" si="12323">IF(OR($H494=0,BL494=0),0,BL494/$H494)</f>
        <v>1</v>
      </c>
      <c r="BN494" s="194">
        <f t="shared" ref="BN494:BN503" si="12324">IF(OR($F494="",$G494="",$H494=""),0,MIN(MAX(IF($F494&gt;BO$1,0,((($G494-$F494)-($G494-BO$1))*(10/$E494)/10)),0),1)*$H494)</f>
        <v>100</v>
      </c>
      <c r="BO494" s="147">
        <f t="shared" ref="BO494" si="12325">IF(OR($H494=0,BN494=0),0,BN494/$H494)</f>
        <v>1</v>
      </c>
      <c r="BP494" s="194">
        <f t="shared" ref="BP494:BP503" si="12326">IF(OR($F494="",$G494="",$H494=""),0,MIN(MAX(IF($F494&gt;BQ$1,0,((($G494-$F494)-($G494-BQ$1))*(10/$E494)/10)),0),1)*$H494)</f>
        <v>100</v>
      </c>
      <c r="BQ494" s="147">
        <f t="shared" ref="BQ494" si="12327">IF(OR($H494=0,BP494=0),0,BP494/$H494)</f>
        <v>1</v>
      </c>
      <c r="BR494" s="194">
        <f t="shared" ref="BR494:BR503" si="12328">IF(OR($F494="",$G494="",$H494=""),0,MIN(MAX(IF($F494&gt;BS$1,0,((($G494-$F494)-($G494-BS$1))*(10/$E494)/10)),0),1)*$H494)</f>
        <v>100</v>
      </c>
      <c r="BS494" s="147">
        <f t="shared" ref="BS494" si="12329">IF(OR($H494=0,BR494=0),0,BR494/$H494)</f>
        <v>1</v>
      </c>
      <c r="BT494" s="194">
        <f t="shared" ref="BT494:BT503" si="12330">IF(OR($F494="",$G494="",$H494=""),0,MIN(MAX(IF($F494&gt;BU$1,0,((($G494-$F494)-($G494-BU$1))*(10/$E494)/10)),0),1)*$H494)</f>
        <v>100</v>
      </c>
      <c r="BU494" s="147">
        <f t="shared" ref="BU494:BU503" si="12331">IF(OR($H494=0,BT494=0),0,BT494/$H494)</f>
        <v>1</v>
      </c>
      <c r="BV494" s="194">
        <f t="shared" ref="BV494:BV503" si="12332">IF(OR($F494="",$G494="",$H494=""),0,MIN(MAX(IF($F494&gt;BW$1,0,((($G494-$F494)-($G494-BW$1))*(10/$E494)/10)),0),1)*$H494)</f>
        <v>100</v>
      </c>
      <c r="BW494" s="147">
        <f t="shared" ref="BW494:BW503" si="12333">IF(OR($H494=0,BV494=0),0,BV494/$H494)</f>
        <v>1</v>
      </c>
      <c r="BX494" s="194">
        <f t="shared" ref="BX494:BX503" si="12334">IF(OR($F494="",$G494="",$H494=""),0,MIN(MAX(IF($F494&gt;BY$1,0,((($G494-$F494)-($G494-BY$1))*(10/$E494)/10)),0),1)*$H494)</f>
        <v>100</v>
      </c>
      <c r="BY494" s="147">
        <f t="shared" ref="BY494:BY503" si="12335">IF(OR($H494=0,BX494=0),0,BX494/$H494)</f>
        <v>1</v>
      </c>
      <c r="BZ494" s="194">
        <f t="shared" ref="BZ494:BZ503" si="12336">IF(OR($F494="",$G494="",$H494=""),0,MIN(MAX(IF($F494&gt;CA$1,0,((($G494-$F494)-($G494-CA$1))*(10/$E494)/10)),0),1)*$H494)</f>
        <v>100</v>
      </c>
      <c r="CA494" s="147">
        <f t="shared" ref="CA494:CA503" si="12337">IF(OR($H494=0,BZ494=0),0,BZ494/$H494)</f>
        <v>1</v>
      </c>
      <c r="CB494" s="194">
        <f t="shared" ref="CB494:CB503" si="12338">IF(OR($F494="",$G494="",$H494=""),0,MIN(MAX(IF($F494&gt;CC$1,0,((($G494-$F494)-($G494-CC$1))*(10/$E494)/10)),0),1)*$H494)</f>
        <v>100</v>
      </c>
      <c r="CC494" s="147">
        <f t="shared" ref="CC494:CC503" si="12339">IF(OR($H494=0,CB494=0),0,CB494/$H494)</f>
        <v>1</v>
      </c>
      <c r="CD494" s="194">
        <f t="shared" ref="CD494:CD503" si="12340">IF(OR($F494="",$G494="",$H494=""),0,MIN(MAX(IF($F494&gt;CE$1,0,((($G494-$F494)-($G494-CE$1))*(10/$E494)/10)),0),1)*$H494)</f>
        <v>100</v>
      </c>
      <c r="CE494" s="147">
        <f t="shared" ref="CE494:CE503" si="12341">IF(OR($H494=0,CD494=0),0,CD494/$H494)</f>
        <v>1</v>
      </c>
      <c r="CF494" s="194">
        <f t="shared" ref="CF494:CF503" si="12342">IF(OR($F494="",$G494="",$H494=""),0,MIN(MAX(IF($F494&gt;CG$1,0,((($G494-$F494)-($G494-CG$1))*(10/$E494)/10)),0),1)*$H494)</f>
        <v>100</v>
      </c>
      <c r="CG494" s="147">
        <f t="shared" ref="CG494:CG503" si="12343">IF(OR($H494=0,CF494=0),0,CF494/$H494)</f>
        <v>1</v>
      </c>
      <c r="CH494" s="194">
        <f t="shared" ref="CH494:CH503" si="12344">IF(OR($F494="",$G494="",$H494=""),0,MIN(MAX(IF($F494&gt;CI$1,0,((($G494-$F494)-($G494-CI$1))*(10/$E494)/10)),0),1)*$H494)</f>
        <v>100</v>
      </c>
      <c r="CI494" s="147">
        <f t="shared" ref="CI494:CI503" si="12345">IF(OR($H494=0,CH494=0),0,CH494/$H494)</f>
        <v>1</v>
      </c>
      <c r="CJ494" s="194">
        <f t="shared" ref="CJ494:CJ503" si="12346">IF(OR($F494="",$G494="",$H494=""),0,MIN(MAX(IF($F494&gt;CK$1,0,((($G494-$F494)-($G494-CK$1))*(10/$E494)/10)),0),1)*$H494)</f>
        <v>100</v>
      </c>
      <c r="CK494" s="147">
        <f t="shared" ref="CK494:CK503" si="12347">IF(OR($H494=0,CJ494=0),0,CJ494/$H494)</f>
        <v>1</v>
      </c>
      <c r="CL494" s="194">
        <f t="shared" ref="CL494:CL503" si="12348">IF(OR($F494="",$G494="",$H494=""),0,MIN(MAX(IF($F494&gt;CM$1,0,((($G494-$F494)-($G494-CM$1))*(10/$E494)/10)),0),1)*$H494)</f>
        <v>100</v>
      </c>
      <c r="CM494" s="147">
        <f t="shared" ref="CM494:CM503" si="12349">IF(OR($H494=0,CL494=0),0,CL494/$H494)</f>
        <v>1</v>
      </c>
    </row>
    <row r="495" spans="1:91" s="142" customFormat="1" ht="14.1" customHeight="1">
      <c r="A495" s="74">
        <f t="shared" si="11452"/>
        <v>633</v>
      </c>
      <c r="B495" s="173" t="s">
        <v>50</v>
      </c>
      <c r="C495" s="174"/>
      <c r="D495" s="140">
        <v>36</v>
      </c>
      <c r="E495" s="140">
        <v>36</v>
      </c>
      <c r="F495" s="175">
        <v>45282</v>
      </c>
      <c r="G495" s="175">
        <v>45317</v>
      </c>
      <c r="H495" s="144">
        <v>100</v>
      </c>
      <c r="I495" s="144">
        <v>100</v>
      </c>
      <c r="J495" s="145" t="s">
        <v>32</v>
      </c>
      <c r="K495" s="141">
        <f t="shared" si="12275"/>
        <v>100</v>
      </c>
      <c r="L495" s="55">
        <f t="shared" si="12276"/>
        <v>0.1111111111111111</v>
      </c>
      <c r="M495" s="147">
        <f t="shared" si="12277"/>
        <v>1</v>
      </c>
      <c r="N495" s="148">
        <f t="shared" si="12278"/>
        <v>1</v>
      </c>
      <c r="O495" s="149">
        <f t="shared" si="12175"/>
        <v>0</v>
      </c>
      <c r="P495" s="150"/>
      <c r="T495" s="194">
        <f t="shared" si="12279"/>
        <v>0</v>
      </c>
      <c r="U495" s="147">
        <f t="shared" si="12280"/>
        <v>0</v>
      </c>
      <c r="V495" s="194">
        <f t="shared" si="12281"/>
        <v>0</v>
      </c>
      <c r="W495" s="147">
        <f t="shared" si="12280"/>
        <v>0</v>
      </c>
      <c r="X495" s="194">
        <f t="shared" si="12282"/>
        <v>0</v>
      </c>
      <c r="Y495" s="147">
        <f t="shared" ref="Y495" si="12350">IF(OR($H495=0,X495=0),0,X495/$H495)</f>
        <v>0</v>
      </c>
      <c r="Z495" s="194">
        <f t="shared" si="12284"/>
        <v>0</v>
      </c>
      <c r="AA495" s="147">
        <f t="shared" ref="AA495" si="12351">IF(OR($H495=0,Z495=0),0,Z495/$H495)</f>
        <v>0</v>
      </c>
      <c r="AB495" s="194">
        <f t="shared" si="12286"/>
        <v>0</v>
      </c>
      <c r="AC495" s="147">
        <f t="shared" ref="AC495" si="12352">IF(OR($H495=0,AB495=0),0,AB495/$H495)</f>
        <v>0</v>
      </c>
      <c r="AD495" s="194">
        <f t="shared" si="12288"/>
        <v>0</v>
      </c>
      <c r="AE495" s="147">
        <f t="shared" ref="AE495" si="12353">IF(OR($H495=0,AD495=0),0,AD495/$H495)</f>
        <v>0</v>
      </c>
      <c r="AF495" s="194">
        <f t="shared" si="12290"/>
        <v>0</v>
      </c>
      <c r="AG495" s="147">
        <f t="shared" ref="AG495" si="12354">IF(OR($H495=0,AF495=0),0,AF495/$H495)</f>
        <v>0</v>
      </c>
      <c r="AH495" s="194">
        <f t="shared" si="12292"/>
        <v>0</v>
      </c>
      <c r="AI495" s="147">
        <f t="shared" ref="AI495" si="12355">IF(OR($H495=0,AH495=0),0,AH495/$H495)</f>
        <v>0</v>
      </c>
      <c r="AJ495" s="194">
        <f t="shared" si="12294"/>
        <v>0</v>
      </c>
      <c r="AK495" s="147">
        <f t="shared" ref="AK495" si="12356">IF(OR($H495=0,AJ495=0),0,AJ495/$H495)</f>
        <v>0</v>
      </c>
      <c r="AL495" s="194">
        <f t="shared" si="12296"/>
        <v>0</v>
      </c>
      <c r="AM495" s="147">
        <f t="shared" ref="AM495" si="12357">IF(OR($H495=0,AL495=0),0,AL495/$H495)</f>
        <v>0</v>
      </c>
      <c r="AN495" s="194">
        <f t="shared" si="12298"/>
        <v>19.444444444444446</v>
      </c>
      <c r="AO495" s="147">
        <f t="shared" ref="AO495" si="12358">IF(OR($H495=0,AN495=0),0,AN495/$H495)</f>
        <v>0.19444444444444448</v>
      </c>
      <c r="AP495" s="194">
        <f t="shared" si="12300"/>
        <v>38.888888888888893</v>
      </c>
      <c r="AQ495" s="147">
        <f t="shared" ref="AQ495" si="12359">IF(OR($H495=0,AP495=0),0,AP495/$H495)</f>
        <v>0.38888888888888895</v>
      </c>
      <c r="AR495" s="194">
        <f t="shared" si="12302"/>
        <v>58.333333333333336</v>
      </c>
      <c r="AS495" s="147">
        <f t="shared" ref="AS495" si="12360">IF(OR($H495=0,AR495=0),0,AR495/$H495)</f>
        <v>0.58333333333333337</v>
      </c>
      <c r="AT495" s="194">
        <f t="shared" si="12304"/>
        <v>77.777777777777786</v>
      </c>
      <c r="AU495" s="147">
        <f t="shared" ref="AU495" si="12361">IF(OR($H495=0,AT495=0),0,AT495/$H495)</f>
        <v>0.7777777777777779</v>
      </c>
      <c r="AV495" s="194">
        <f t="shared" si="12306"/>
        <v>97.222222222222229</v>
      </c>
      <c r="AW495" s="147">
        <f t="shared" ref="AW495" si="12362">IF(OR($H495=0,AV495=0),0,AV495/$H495)</f>
        <v>0.97222222222222232</v>
      </c>
      <c r="AX495" s="194">
        <f t="shared" si="12308"/>
        <v>100</v>
      </c>
      <c r="AY495" s="147">
        <f t="shared" ref="AY495" si="12363">IF(OR($H495=0,AX495=0),0,AX495/$H495)</f>
        <v>1</v>
      </c>
      <c r="AZ495" s="194">
        <f t="shared" si="12310"/>
        <v>100</v>
      </c>
      <c r="BA495" s="147">
        <f t="shared" ref="BA495" si="12364">IF(OR($H495=0,AZ495=0),0,AZ495/$H495)</f>
        <v>1</v>
      </c>
      <c r="BB495" s="194">
        <f t="shared" si="12312"/>
        <v>100</v>
      </c>
      <c r="BC495" s="147">
        <f t="shared" ref="BC495" si="12365">IF(OR($H495=0,BB495=0),0,BB495/$H495)</f>
        <v>1</v>
      </c>
      <c r="BD495" s="194">
        <f t="shared" si="12314"/>
        <v>100</v>
      </c>
      <c r="BE495" s="147">
        <f t="shared" ref="BE495" si="12366">IF(OR($H495=0,BD495=0),0,BD495/$H495)</f>
        <v>1</v>
      </c>
      <c r="BF495" s="194">
        <f t="shared" si="12316"/>
        <v>100</v>
      </c>
      <c r="BG495" s="147">
        <f t="shared" ref="BG495" si="12367">IF(OR($H495=0,BF495=0),0,BF495/$H495)</f>
        <v>1</v>
      </c>
      <c r="BH495" s="194">
        <f t="shared" si="12318"/>
        <v>100</v>
      </c>
      <c r="BI495" s="147">
        <f t="shared" ref="BI495" si="12368">IF(OR($H495=0,BH495=0),0,BH495/$H495)</f>
        <v>1</v>
      </c>
      <c r="BJ495" s="194">
        <f t="shared" si="12320"/>
        <v>100</v>
      </c>
      <c r="BK495" s="147">
        <f t="shared" ref="BK495" si="12369">IF(OR($H495=0,BJ495=0),0,BJ495/$H495)</f>
        <v>1</v>
      </c>
      <c r="BL495" s="194">
        <f t="shared" si="12322"/>
        <v>100</v>
      </c>
      <c r="BM495" s="147">
        <f t="shared" ref="BM495" si="12370">IF(OR($H495=0,BL495=0),0,BL495/$H495)</f>
        <v>1</v>
      </c>
      <c r="BN495" s="194">
        <f t="shared" si="12324"/>
        <v>100</v>
      </c>
      <c r="BO495" s="147">
        <f t="shared" ref="BO495" si="12371">IF(OR($H495=0,BN495=0),0,BN495/$H495)</f>
        <v>1</v>
      </c>
      <c r="BP495" s="194">
        <f t="shared" si="12326"/>
        <v>100</v>
      </c>
      <c r="BQ495" s="147">
        <f t="shared" ref="BQ495" si="12372">IF(OR($H495=0,BP495=0),0,BP495/$H495)</f>
        <v>1</v>
      </c>
      <c r="BR495" s="194">
        <f t="shared" si="12328"/>
        <v>100</v>
      </c>
      <c r="BS495" s="147">
        <f t="shared" ref="BS495" si="12373">IF(OR($H495=0,BR495=0),0,BR495/$H495)</f>
        <v>1</v>
      </c>
      <c r="BT495" s="194">
        <f t="shared" si="12330"/>
        <v>100</v>
      </c>
      <c r="BU495" s="147">
        <f t="shared" si="12331"/>
        <v>1</v>
      </c>
      <c r="BV495" s="194">
        <f t="shared" si="12332"/>
        <v>100</v>
      </c>
      <c r="BW495" s="147">
        <f t="shared" si="12333"/>
        <v>1</v>
      </c>
      <c r="BX495" s="194">
        <f t="shared" si="12334"/>
        <v>100</v>
      </c>
      <c r="BY495" s="147">
        <f t="shared" si="12335"/>
        <v>1</v>
      </c>
      <c r="BZ495" s="194">
        <f t="shared" si="12336"/>
        <v>100</v>
      </c>
      <c r="CA495" s="147">
        <f t="shared" si="12337"/>
        <v>1</v>
      </c>
      <c r="CB495" s="194">
        <f t="shared" si="12338"/>
        <v>100</v>
      </c>
      <c r="CC495" s="147">
        <f t="shared" si="12339"/>
        <v>1</v>
      </c>
      <c r="CD495" s="194">
        <f t="shared" si="12340"/>
        <v>100</v>
      </c>
      <c r="CE495" s="147">
        <f t="shared" si="12341"/>
        <v>1</v>
      </c>
      <c r="CF495" s="194">
        <f t="shared" si="12342"/>
        <v>100</v>
      </c>
      <c r="CG495" s="147">
        <f t="shared" si="12343"/>
        <v>1</v>
      </c>
      <c r="CH495" s="194">
        <f t="shared" si="12344"/>
        <v>100</v>
      </c>
      <c r="CI495" s="147">
        <f t="shared" si="12345"/>
        <v>1</v>
      </c>
      <c r="CJ495" s="194">
        <f t="shared" si="12346"/>
        <v>100</v>
      </c>
      <c r="CK495" s="147">
        <f t="shared" si="12347"/>
        <v>1</v>
      </c>
      <c r="CL495" s="194">
        <f t="shared" si="12348"/>
        <v>100</v>
      </c>
      <c r="CM495" s="147">
        <f t="shared" si="12349"/>
        <v>1</v>
      </c>
    </row>
    <row r="496" spans="1:91" s="142" customFormat="1" ht="14.1" customHeight="1">
      <c r="A496" s="74">
        <f t="shared" si="11452"/>
        <v>634</v>
      </c>
      <c r="B496" s="173" t="s">
        <v>51</v>
      </c>
      <c r="C496" s="174"/>
      <c r="D496" s="140">
        <v>36</v>
      </c>
      <c r="E496" s="140">
        <v>36</v>
      </c>
      <c r="F496" s="175">
        <v>45283</v>
      </c>
      <c r="G496" s="175">
        <v>45318</v>
      </c>
      <c r="H496" s="144">
        <v>100</v>
      </c>
      <c r="I496" s="144">
        <v>100</v>
      </c>
      <c r="J496" s="145" t="s">
        <v>32</v>
      </c>
      <c r="K496" s="141">
        <f t="shared" si="12275"/>
        <v>100</v>
      </c>
      <c r="L496" s="55">
        <f t="shared" si="12276"/>
        <v>0.1111111111111111</v>
      </c>
      <c r="M496" s="147">
        <f t="shared" si="12277"/>
        <v>1</v>
      </c>
      <c r="N496" s="148">
        <f t="shared" si="12278"/>
        <v>1</v>
      </c>
      <c r="O496" s="149">
        <f t="shared" si="12175"/>
        <v>0</v>
      </c>
      <c r="P496" s="150"/>
      <c r="T496" s="194">
        <f t="shared" si="12279"/>
        <v>0</v>
      </c>
      <c r="U496" s="147">
        <f t="shared" si="12280"/>
        <v>0</v>
      </c>
      <c r="V496" s="194">
        <f t="shared" si="12281"/>
        <v>0</v>
      </c>
      <c r="W496" s="147">
        <f t="shared" si="12280"/>
        <v>0</v>
      </c>
      <c r="X496" s="194">
        <f t="shared" si="12282"/>
        <v>0</v>
      </c>
      <c r="Y496" s="147">
        <f t="shared" ref="Y496" si="12374">IF(OR($H496=0,X496=0),0,X496/$H496)</f>
        <v>0</v>
      </c>
      <c r="Z496" s="194">
        <f t="shared" si="12284"/>
        <v>0</v>
      </c>
      <c r="AA496" s="147">
        <f t="shared" ref="AA496" si="12375">IF(OR($H496=0,Z496=0),0,Z496/$H496)</f>
        <v>0</v>
      </c>
      <c r="AB496" s="194">
        <f t="shared" si="12286"/>
        <v>0</v>
      </c>
      <c r="AC496" s="147">
        <f t="shared" ref="AC496" si="12376">IF(OR($H496=0,AB496=0),0,AB496/$H496)</f>
        <v>0</v>
      </c>
      <c r="AD496" s="194">
        <f t="shared" si="12288"/>
        <v>0</v>
      </c>
      <c r="AE496" s="147">
        <f t="shared" ref="AE496" si="12377">IF(OR($H496=0,AD496=0),0,AD496/$H496)</f>
        <v>0</v>
      </c>
      <c r="AF496" s="194">
        <f t="shared" si="12290"/>
        <v>0</v>
      </c>
      <c r="AG496" s="147">
        <f t="shared" ref="AG496" si="12378">IF(OR($H496=0,AF496=0),0,AF496/$H496)</f>
        <v>0</v>
      </c>
      <c r="AH496" s="194">
        <f t="shared" si="12292"/>
        <v>0</v>
      </c>
      <c r="AI496" s="147">
        <f t="shared" ref="AI496" si="12379">IF(OR($H496=0,AH496=0),0,AH496/$H496)</f>
        <v>0</v>
      </c>
      <c r="AJ496" s="194">
        <f t="shared" si="12294"/>
        <v>0</v>
      </c>
      <c r="AK496" s="147">
        <f t="shared" ref="AK496" si="12380">IF(OR($H496=0,AJ496=0),0,AJ496/$H496)</f>
        <v>0</v>
      </c>
      <c r="AL496" s="194">
        <f t="shared" si="12296"/>
        <v>0</v>
      </c>
      <c r="AM496" s="147">
        <f t="shared" ref="AM496" si="12381">IF(OR($H496=0,AL496=0),0,AL496/$H496)</f>
        <v>0</v>
      </c>
      <c r="AN496" s="194">
        <f t="shared" si="12298"/>
        <v>16.666666666666668</v>
      </c>
      <c r="AO496" s="147">
        <f t="shared" ref="AO496" si="12382">IF(OR($H496=0,AN496=0),0,AN496/$H496)</f>
        <v>0.16666666666666669</v>
      </c>
      <c r="AP496" s="194">
        <f t="shared" si="12300"/>
        <v>36.111111111111107</v>
      </c>
      <c r="AQ496" s="147">
        <f t="shared" ref="AQ496" si="12383">IF(OR($H496=0,AP496=0),0,AP496/$H496)</f>
        <v>0.36111111111111105</v>
      </c>
      <c r="AR496" s="194">
        <f t="shared" si="12302"/>
        <v>55.555555555555557</v>
      </c>
      <c r="AS496" s="147">
        <f t="shared" ref="AS496" si="12384">IF(OR($H496=0,AR496=0),0,AR496/$H496)</f>
        <v>0.55555555555555558</v>
      </c>
      <c r="AT496" s="194">
        <f t="shared" si="12304"/>
        <v>75</v>
      </c>
      <c r="AU496" s="147">
        <f t="shared" ref="AU496" si="12385">IF(OR($H496=0,AT496=0),0,AT496/$H496)</f>
        <v>0.75</v>
      </c>
      <c r="AV496" s="194">
        <f t="shared" si="12306"/>
        <v>94.444444444444443</v>
      </c>
      <c r="AW496" s="147">
        <f t="shared" ref="AW496" si="12386">IF(OR($H496=0,AV496=0),0,AV496/$H496)</f>
        <v>0.94444444444444442</v>
      </c>
      <c r="AX496" s="194">
        <f t="shared" si="12308"/>
        <v>100</v>
      </c>
      <c r="AY496" s="147">
        <f t="shared" ref="AY496" si="12387">IF(OR($H496=0,AX496=0),0,AX496/$H496)</f>
        <v>1</v>
      </c>
      <c r="AZ496" s="194">
        <f t="shared" si="12310"/>
        <v>100</v>
      </c>
      <c r="BA496" s="147">
        <f t="shared" ref="BA496" si="12388">IF(OR($H496=0,AZ496=0),0,AZ496/$H496)</f>
        <v>1</v>
      </c>
      <c r="BB496" s="194">
        <f t="shared" si="12312"/>
        <v>100</v>
      </c>
      <c r="BC496" s="147">
        <f t="shared" ref="BC496" si="12389">IF(OR($H496=0,BB496=0),0,BB496/$H496)</f>
        <v>1</v>
      </c>
      <c r="BD496" s="194">
        <f t="shared" si="12314"/>
        <v>100</v>
      </c>
      <c r="BE496" s="147">
        <f t="shared" ref="BE496" si="12390">IF(OR($H496=0,BD496=0),0,BD496/$H496)</f>
        <v>1</v>
      </c>
      <c r="BF496" s="194">
        <f t="shared" si="12316"/>
        <v>100</v>
      </c>
      <c r="BG496" s="147">
        <f t="shared" ref="BG496" si="12391">IF(OR($H496=0,BF496=0),0,BF496/$H496)</f>
        <v>1</v>
      </c>
      <c r="BH496" s="194">
        <f t="shared" si="12318"/>
        <v>100</v>
      </c>
      <c r="BI496" s="147">
        <f t="shared" ref="BI496" si="12392">IF(OR($H496=0,BH496=0),0,BH496/$H496)</f>
        <v>1</v>
      </c>
      <c r="BJ496" s="194">
        <f t="shared" si="12320"/>
        <v>100</v>
      </c>
      <c r="BK496" s="147">
        <f t="shared" ref="BK496" si="12393">IF(OR($H496=0,BJ496=0),0,BJ496/$H496)</f>
        <v>1</v>
      </c>
      <c r="BL496" s="194">
        <f t="shared" si="12322"/>
        <v>100</v>
      </c>
      <c r="BM496" s="147">
        <f t="shared" ref="BM496" si="12394">IF(OR($H496=0,BL496=0),0,BL496/$H496)</f>
        <v>1</v>
      </c>
      <c r="BN496" s="194">
        <f t="shared" si="12324"/>
        <v>100</v>
      </c>
      <c r="BO496" s="147">
        <f t="shared" ref="BO496" si="12395">IF(OR($H496=0,BN496=0),0,BN496/$H496)</f>
        <v>1</v>
      </c>
      <c r="BP496" s="194">
        <f t="shared" si="12326"/>
        <v>100</v>
      </c>
      <c r="BQ496" s="147">
        <f t="shared" ref="BQ496" si="12396">IF(OR($H496=0,BP496=0),0,BP496/$H496)</f>
        <v>1</v>
      </c>
      <c r="BR496" s="194">
        <f t="shared" si="12328"/>
        <v>100</v>
      </c>
      <c r="BS496" s="147">
        <f t="shared" ref="BS496" si="12397">IF(OR($H496=0,BR496=0),0,BR496/$H496)</f>
        <v>1</v>
      </c>
      <c r="BT496" s="194">
        <f t="shared" si="12330"/>
        <v>100</v>
      </c>
      <c r="BU496" s="147">
        <f t="shared" si="12331"/>
        <v>1</v>
      </c>
      <c r="BV496" s="194">
        <f t="shared" si="12332"/>
        <v>100</v>
      </c>
      <c r="BW496" s="147">
        <f t="shared" si="12333"/>
        <v>1</v>
      </c>
      <c r="BX496" s="194">
        <f t="shared" si="12334"/>
        <v>100</v>
      </c>
      <c r="BY496" s="147">
        <f t="shared" si="12335"/>
        <v>1</v>
      </c>
      <c r="BZ496" s="194">
        <f t="shared" si="12336"/>
        <v>100</v>
      </c>
      <c r="CA496" s="147">
        <f t="shared" si="12337"/>
        <v>1</v>
      </c>
      <c r="CB496" s="194">
        <f t="shared" si="12338"/>
        <v>100</v>
      </c>
      <c r="CC496" s="147">
        <f t="shared" si="12339"/>
        <v>1</v>
      </c>
      <c r="CD496" s="194">
        <f t="shared" si="12340"/>
        <v>100</v>
      </c>
      <c r="CE496" s="147">
        <f t="shared" si="12341"/>
        <v>1</v>
      </c>
      <c r="CF496" s="194">
        <f t="shared" si="12342"/>
        <v>100</v>
      </c>
      <c r="CG496" s="147">
        <f t="shared" si="12343"/>
        <v>1</v>
      </c>
      <c r="CH496" s="194">
        <f t="shared" si="12344"/>
        <v>100</v>
      </c>
      <c r="CI496" s="147">
        <f t="shared" si="12345"/>
        <v>1</v>
      </c>
      <c r="CJ496" s="194">
        <f t="shared" si="12346"/>
        <v>100</v>
      </c>
      <c r="CK496" s="147">
        <f t="shared" si="12347"/>
        <v>1</v>
      </c>
      <c r="CL496" s="194">
        <f t="shared" si="12348"/>
        <v>100</v>
      </c>
      <c r="CM496" s="147">
        <f t="shared" si="12349"/>
        <v>1</v>
      </c>
    </row>
    <row r="497" spans="1:91" s="142" customFormat="1" ht="14.1" customHeight="1">
      <c r="A497" s="74">
        <f t="shared" si="11452"/>
        <v>635</v>
      </c>
      <c r="B497" s="173" t="s">
        <v>52</v>
      </c>
      <c r="C497" s="174"/>
      <c r="D497" s="140">
        <v>36</v>
      </c>
      <c r="E497" s="140">
        <v>36</v>
      </c>
      <c r="F497" s="175">
        <v>45286</v>
      </c>
      <c r="G497" s="175">
        <v>45321</v>
      </c>
      <c r="H497" s="144">
        <v>100</v>
      </c>
      <c r="I497" s="144">
        <v>100</v>
      </c>
      <c r="J497" s="145" t="s">
        <v>32</v>
      </c>
      <c r="K497" s="141">
        <f t="shared" si="12275"/>
        <v>100</v>
      </c>
      <c r="L497" s="55">
        <f t="shared" si="12276"/>
        <v>0.1111111111111111</v>
      </c>
      <c r="M497" s="147">
        <f t="shared" si="12277"/>
        <v>1</v>
      </c>
      <c r="N497" s="148">
        <f t="shared" si="12278"/>
        <v>1</v>
      </c>
      <c r="O497" s="149">
        <f t="shared" si="12175"/>
        <v>0</v>
      </c>
      <c r="P497" s="150"/>
      <c r="T497" s="194">
        <f t="shared" si="12279"/>
        <v>0</v>
      </c>
      <c r="U497" s="147">
        <f t="shared" si="12280"/>
        <v>0</v>
      </c>
      <c r="V497" s="194">
        <f t="shared" si="12281"/>
        <v>0</v>
      </c>
      <c r="W497" s="147">
        <f t="shared" si="12280"/>
        <v>0</v>
      </c>
      <c r="X497" s="194">
        <f t="shared" si="12282"/>
        <v>0</v>
      </c>
      <c r="Y497" s="147">
        <f t="shared" ref="Y497" si="12398">IF(OR($H497=0,X497=0),0,X497/$H497)</f>
        <v>0</v>
      </c>
      <c r="Z497" s="194">
        <f t="shared" si="12284"/>
        <v>0</v>
      </c>
      <c r="AA497" s="147">
        <f t="shared" ref="AA497" si="12399">IF(OR($H497=0,Z497=0),0,Z497/$H497)</f>
        <v>0</v>
      </c>
      <c r="AB497" s="194">
        <f t="shared" si="12286"/>
        <v>0</v>
      </c>
      <c r="AC497" s="147">
        <f t="shared" ref="AC497" si="12400">IF(OR($H497=0,AB497=0),0,AB497/$H497)</f>
        <v>0</v>
      </c>
      <c r="AD497" s="194">
        <f t="shared" si="12288"/>
        <v>0</v>
      </c>
      <c r="AE497" s="147">
        <f t="shared" ref="AE497" si="12401">IF(OR($H497=0,AD497=0),0,AD497/$H497)</f>
        <v>0</v>
      </c>
      <c r="AF497" s="194">
        <f t="shared" si="12290"/>
        <v>0</v>
      </c>
      <c r="AG497" s="147">
        <f t="shared" ref="AG497" si="12402">IF(OR($H497=0,AF497=0),0,AF497/$H497)</f>
        <v>0</v>
      </c>
      <c r="AH497" s="194">
        <f t="shared" si="12292"/>
        <v>0</v>
      </c>
      <c r="AI497" s="147">
        <f t="shared" ref="AI497" si="12403">IF(OR($H497=0,AH497=0),0,AH497/$H497)</f>
        <v>0</v>
      </c>
      <c r="AJ497" s="194">
        <f t="shared" si="12294"/>
        <v>0</v>
      </c>
      <c r="AK497" s="147">
        <f t="shared" ref="AK497" si="12404">IF(OR($H497=0,AJ497=0),0,AJ497/$H497)</f>
        <v>0</v>
      </c>
      <c r="AL497" s="194">
        <f t="shared" si="12296"/>
        <v>0</v>
      </c>
      <c r="AM497" s="147">
        <f t="shared" ref="AM497" si="12405">IF(OR($H497=0,AL497=0),0,AL497/$H497)</f>
        <v>0</v>
      </c>
      <c r="AN497" s="194">
        <f t="shared" si="12298"/>
        <v>8.3333333333333339</v>
      </c>
      <c r="AO497" s="147">
        <f t="shared" ref="AO497" si="12406">IF(OR($H497=0,AN497=0),0,AN497/$H497)</f>
        <v>8.3333333333333343E-2</v>
      </c>
      <c r="AP497" s="194">
        <f t="shared" si="12300"/>
        <v>27.777777777777779</v>
      </c>
      <c r="AQ497" s="147">
        <f t="shared" ref="AQ497" si="12407">IF(OR($H497=0,AP497=0),0,AP497/$H497)</f>
        <v>0.27777777777777779</v>
      </c>
      <c r="AR497" s="194">
        <f t="shared" si="12302"/>
        <v>47.222222222222221</v>
      </c>
      <c r="AS497" s="147">
        <f t="shared" ref="AS497" si="12408">IF(OR($H497=0,AR497=0),0,AR497/$H497)</f>
        <v>0.47222222222222221</v>
      </c>
      <c r="AT497" s="194">
        <f t="shared" si="12304"/>
        <v>66.666666666666671</v>
      </c>
      <c r="AU497" s="147">
        <f t="shared" ref="AU497" si="12409">IF(OR($H497=0,AT497=0),0,AT497/$H497)</f>
        <v>0.66666666666666674</v>
      </c>
      <c r="AV497" s="194">
        <f t="shared" si="12306"/>
        <v>86.1111111111111</v>
      </c>
      <c r="AW497" s="147">
        <f t="shared" ref="AW497" si="12410">IF(OR($H497=0,AV497=0),0,AV497/$H497)</f>
        <v>0.86111111111111105</v>
      </c>
      <c r="AX497" s="194">
        <f t="shared" si="12308"/>
        <v>100</v>
      </c>
      <c r="AY497" s="147">
        <f t="shared" ref="AY497" si="12411">IF(OR($H497=0,AX497=0),0,AX497/$H497)</f>
        <v>1</v>
      </c>
      <c r="AZ497" s="194">
        <f t="shared" si="12310"/>
        <v>100</v>
      </c>
      <c r="BA497" s="147">
        <f t="shared" ref="BA497" si="12412">IF(OR($H497=0,AZ497=0),0,AZ497/$H497)</f>
        <v>1</v>
      </c>
      <c r="BB497" s="194">
        <f t="shared" si="12312"/>
        <v>100</v>
      </c>
      <c r="BC497" s="147">
        <f t="shared" ref="BC497" si="12413">IF(OR($H497=0,BB497=0),0,BB497/$H497)</f>
        <v>1</v>
      </c>
      <c r="BD497" s="194">
        <f t="shared" si="12314"/>
        <v>100</v>
      </c>
      <c r="BE497" s="147">
        <f t="shared" ref="BE497" si="12414">IF(OR($H497=0,BD497=0),0,BD497/$H497)</f>
        <v>1</v>
      </c>
      <c r="BF497" s="194">
        <f t="shared" si="12316"/>
        <v>100</v>
      </c>
      <c r="BG497" s="147">
        <f t="shared" ref="BG497" si="12415">IF(OR($H497=0,BF497=0),0,BF497/$H497)</f>
        <v>1</v>
      </c>
      <c r="BH497" s="194">
        <f t="shared" si="12318"/>
        <v>100</v>
      </c>
      <c r="BI497" s="147">
        <f t="shared" ref="BI497" si="12416">IF(OR($H497=0,BH497=0),0,BH497/$H497)</f>
        <v>1</v>
      </c>
      <c r="BJ497" s="194">
        <f t="shared" si="12320"/>
        <v>100</v>
      </c>
      <c r="BK497" s="147">
        <f t="shared" ref="BK497" si="12417">IF(OR($H497=0,BJ497=0),0,BJ497/$H497)</f>
        <v>1</v>
      </c>
      <c r="BL497" s="194">
        <f t="shared" si="12322"/>
        <v>100</v>
      </c>
      <c r="BM497" s="147">
        <f t="shared" ref="BM497" si="12418">IF(OR($H497=0,BL497=0),0,BL497/$H497)</f>
        <v>1</v>
      </c>
      <c r="BN497" s="194">
        <f t="shared" si="12324"/>
        <v>100</v>
      </c>
      <c r="BO497" s="147">
        <f t="shared" ref="BO497" si="12419">IF(OR($H497=0,BN497=0),0,BN497/$H497)</f>
        <v>1</v>
      </c>
      <c r="BP497" s="194">
        <f t="shared" si="12326"/>
        <v>100</v>
      </c>
      <c r="BQ497" s="147">
        <f t="shared" ref="BQ497" si="12420">IF(OR($H497=0,BP497=0),0,BP497/$H497)</f>
        <v>1</v>
      </c>
      <c r="BR497" s="194">
        <f t="shared" si="12328"/>
        <v>100</v>
      </c>
      <c r="BS497" s="147">
        <f t="shared" ref="BS497" si="12421">IF(OR($H497=0,BR497=0),0,BR497/$H497)</f>
        <v>1</v>
      </c>
      <c r="BT497" s="194">
        <f t="shared" si="12330"/>
        <v>100</v>
      </c>
      <c r="BU497" s="147">
        <f t="shared" si="12331"/>
        <v>1</v>
      </c>
      <c r="BV497" s="194">
        <f t="shared" si="12332"/>
        <v>100</v>
      </c>
      <c r="BW497" s="147">
        <f t="shared" si="12333"/>
        <v>1</v>
      </c>
      <c r="BX497" s="194">
        <f t="shared" si="12334"/>
        <v>100</v>
      </c>
      <c r="BY497" s="147">
        <f t="shared" si="12335"/>
        <v>1</v>
      </c>
      <c r="BZ497" s="194">
        <f t="shared" si="12336"/>
        <v>100</v>
      </c>
      <c r="CA497" s="147">
        <f t="shared" si="12337"/>
        <v>1</v>
      </c>
      <c r="CB497" s="194">
        <f t="shared" si="12338"/>
        <v>100</v>
      </c>
      <c r="CC497" s="147">
        <f t="shared" si="12339"/>
        <v>1</v>
      </c>
      <c r="CD497" s="194">
        <f t="shared" si="12340"/>
        <v>100</v>
      </c>
      <c r="CE497" s="147">
        <f t="shared" si="12341"/>
        <v>1</v>
      </c>
      <c r="CF497" s="194">
        <f t="shared" si="12342"/>
        <v>100</v>
      </c>
      <c r="CG497" s="147">
        <f t="shared" si="12343"/>
        <v>1</v>
      </c>
      <c r="CH497" s="194">
        <f t="shared" si="12344"/>
        <v>100</v>
      </c>
      <c r="CI497" s="147">
        <f t="shared" si="12345"/>
        <v>1</v>
      </c>
      <c r="CJ497" s="194">
        <f t="shared" si="12346"/>
        <v>100</v>
      </c>
      <c r="CK497" s="147">
        <f t="shared" si="12347"/>
        <v>1</v>
      </c>
      <c r="CL497" s="194">
        <f t="shared" si="12348"/>
        <v>100</v>
      </c>
      <c r="CM497" s="147">
        <f t="shared" si="12349"/>
        <v>1</v>
      </c>
    </row>
    <row r="498" spans="1:91" s="142" customFormat="1" ht="14.1" customHeight="1">
      <c r="A498" s="74">
        <f t="shared" si="11452"/>
        <v>636</v>
      </c>
      <c r="B498" s="173" t="s">
        <v>53</v>
      </c>
      <c r="C498" s="174"/>
      <c r="D498" s="140">
        <v>36</v>
      </c>
      <c r="E498" s="140">
        <v>36</v>
      </c>
      <c r="F498" s="175">
        <v>45289</v>
      </c>
      <c r="G498" s="175">
        <v>45324</v>
      </c>
      <c r="H498" s="144">
        <v>100</v>
      </c>
      <c r="I498" s="144">
        <v>100</v>
      </c>
      <c r="J498" s="145" t="s">
        <v>32</v>
      </c>
      <c r="K498" s="141">
        <f t="shared" si="12275"/>
        <v>100</v>
      </c>
      <c r="L498" s="55">
        <f t="shared" si="12276"/>
        <v>0.1111111111111111</v>
      </c>
      <c r="M498" s="147">
        <f t="shared" si="12277"/>
        <v>1</v>
      </c>
      <c r="N498" s="148">
        <f t="shared" si="12278"/>
        <v>1</v>
      </c>
      <c r="O498" s="149">
        <f t="shared" si="12175"/>
        <v>0</v>
      </c>
      <c r="P498" s="150"/>
      <c r="T498" s="194">
        <f t="shared" si="12279"/>
        <v>0</v>
      </c>
      <c r="U498" s="147">
        <f t="shared" si="12280"/>
        <v>0</v>
      </c>
      <c r="V498" s="194">
        <f t="shared" si="12281"/>
        <v>0</v>
      </c>
      <c r="W498" s="147">
        <f t="shared" si="12280"/>
        <v>0</v>
      </c>
      <c r="X498" s="194">
        <f t="shared" si="12282"/>
        <v>0</v>
      </c>
      <c r="Y498" s="147">
        <f t="shared" ref="Y498" si="12422">IF(OR($H498=0,X498=0),0,X498/$H498)</f>
        <v>0</v>
      </c>
      <c r="Z498" s="194">
        <f t="shared" si="12284"/>
        <v>0</v>
      </c>
      <c r="AA498" s="147">
        <f t="shared" ref="AA498" si="12423">IF(OR($H498=0,Z498=0),0,Z498/$H498)</f>
        <v>0</v>
      </c>
      <c r="AB498" s="194">
        <f t="shared" si="12286"/>
        <v>0</v>
      </c>
      <c r="AC498" s="147">
        <f t="shared" ref="AC498" si="12424">IF(OR($H498=0,AB498=0),0,AB498/$H498)</f>
        <v>0</v>
      </c>
      <c r="AD498" s="194">
        <f t="shared" si="12288"/>
        <v>0</v>
      </c>
      <c r="AE498" s="147">
        <f t="shared" ref="AE498" si="12425">IF(OR($H498=0,AD498=0),0,AD498/$H498)</f>
        <v>0</v>
      </c>
      <c r="AF498" s="194">
        <f t="shared" si="12290"/>
        <v>0</v>
      </c>
      <c r="AG498" s="147">
        <f t="shared" ref="AG498" si="12426">IF(OR($H498=0,AF498=0),0,AF498/$H498)</f>
        <v>0</v>
      </c>
      <c r="AH498" s="194">
        <f t="shared" si="12292"/>
        <v>0</v>
      </c>
      <c r="AI498" s="147">
        <f t="shared" ref="AI498" si="12427">IF(OR($H498=0,AH498=0),0,AH498/$H498)</f>
        <v>0</v>
      </c>
      <c r="AJ498" s="194">
        <f t="shared" si="12294"/>
        <v>0</v>
      </c>
      <c r="AK498" s="147">
        <f t="shared" ref="AK498" si="12428">IF(OR($H498=0,AJ498=0),0,AJ498/$H498)</f>
        <v>0</v>
      </c>
      <c r="AL498" s="194">
        <f t="shared" si="12296"/>
        <v>0</v>
      </c>
      <c r="AM498" s="147">
        <f t="shared" ref="AM498" si="12429">IF(OR($H498=0,AL498=0),0,AL498/$H498)</f>
        <v>0</v>
      </c>
      <c r="AN498" s="194">
        <f t="shared" si="12298"/>
        <v>0</v>
      </c>
      <c r="AO498" s="147">
        <f t="shared" ref="AO498" si="12430">IF(OR($H498=0,AN498=0),0,AN498/$H498)</f>
        <v>0</v>
      </c>
      <c r="AP498" s="194">
        <f t="shared" si="12300"/>
        <v>19.444444444444446</v>
      </c>
      <c r="AQ498" s="147">
        <f t="shared" ref="AQ498" si="12431">IF(OR($H498=0,AP498=0),0,AP498/$H498)</f>
        <v>0.19444444444444448</v>
      </c>
      <c r="AR498" s="194">
        <f t="shared" si="12302"/>
        <v>38.888888888888893</v>
      </c>
      <c r="AS498" s="147">
        <f t="shared" ref="AS498" si="12432">IF(OR($H498=0,AR498=0),0,AR498/$H498)</f>
        <v>0.38888888888888895</v>
      </c>
      <c r="AT498" s="194">
        <f t="shared" si="12304"/>
        <v>58.333333333333336</v>
      </c>
      <c r="AU498" s="147">
        <f t="shared" ref="AU498" si="12433">IF(OR($H498=0,AT498=0),0,AT498/$H498)</f>
        <v>0.58333333333333337</v>
      </c>
      <c r="AV498" s="194">
        <f t="shared" si="12306"/>
        <v>77.777777777777786</v>
      </c>
      <c r="AW498" s="147">
        <f t="shared" ref="AW498" si="12434">IF(OR($H498=0,AV498=0),0,AV498/$H498)</f>
        <v>0.7777777777777779</v>
      </c>
      <c r="AX498" s="194">
        <f t="shared" si="12308"/>
        <v>97.222222222222229</v>
      </c>
      <c r="AY498" s="147">
        <f t="shared" ref="AY498" si="12435">IF(OR($H498=0,AX498=0),0,AX498/$H498)</f>
        <v>0.97222222222222232</v>
      </c>
      <c r="AZ498" s="194">
        <f t="shared" si="12310"/>
        <v>100</v>
      </c>
      <c r="BA498" s="147">
        <f t="shared" ref="BA498" si="12436">IF(OR($H498=0,AZ498=0),0,AZ498/$H498)</f>
        <v>1</v>
      </c>
      <c r="BB498" s="194">
        <f t="shared" si="12312"/>
        <v>100</v>
      </c>
      <c r="BC498" s="147">
        <f t="shared" ref="BC498" si="12437">IF(OR($H498=0,BB498=0),0,BB498/$H498)</f>
        <v>1</v>
      </c>
      <c r="BD498" s="194">
        <f t="shared" si="12314"/>
        <v>100</v>
      </c>
      <c r="BE498" s="147">
        <f t="shared" ref="BE498" si="12438">IF(OR($H498=0,BD498=0),0,BD498/$H498)</f>
        <v>1</v>
      </c>
      <c r="BF498" s="194">
        <f t="shared" si="12316"/>
        <v>100</v>
      </c>
      <c r="BG498" s="147">
        <f t="shared" ref="BG498" si="12439">IF(OR($H498=0,BF498=0),0,BF498/$H498)</f>
        <v>1</v>
      </c>
      <c r="BH498" s="194">
        <f t="shared" si="12318"/>
        <v>100</v>
      </c>
      <c r="BI498" s="147">
        <f t="shared" ref="BI498" si="12440">IF(OR($H498=0,BH498=0),0,BH498/$H498)</f>
        <v>1</v>
      </c>
      <c r="BJ498" s="194">
        <f t="shared" si="12320"/>
        <v>100</v>
      </c>
      <c r="BK498" s="147">
        <f t="shared" ref="BK498" si="12441">IF(OR($H498=0,BJ498=0),0,BJ498/$H498)</f>
        <v>1</v>
      </c>
      <c r="BL498" s="194">
        <f t="shared" si="12322"/>
        <v>100</v>
      </c>
      <c r="BM498" s="147">
        <f t="shared" ref="BM498" si="12442">IF(OR($H498=0,BL498=0),0,BL498/$H498)</f>
        <v>1</v>
      </c>
      <c r="BN498" s="194">
        <f t="shared" si="12324"/>
        <v>100</v>
      </c>
      <c r="BO498" s="147">
        <f t="shared" ref="BO498" si="12443">IF(OR($H498=0,BN498=0),0,BN498/$H498)</f>
        <v>1</v>
      </c>
      <c r="BP498" s="194">
        <f t="shared" si="12326"/>
        <v>100</v>
      </c>
      <c r="BQ498" s="147">
        <f t="shared" ref="BQ498" si="12444">IF(OR($H498=0,BP498=0),0,BP498/$H498)</f>
        <v>1</v>
      </c>
      <c r="BR498" s="194">
        <f t="shared" si="12328"/>
        <v>100</v>
      </c>
      <c r="BS498" s="147">
        <f t="shared" ref="BS498" si="12445">IF(OR($H498=0,BR498=0),0,BR498/$H498)</f>
        <v>1</v>
      </c>
      <c r="BT498" s="194">
        <f t="shared" si="12330"/>
        <v>100</v>
      </c>
      <c r="BU498" s="147">
        <f t="shared" si="12331"/>
        <v>1</v>
      </c>
      <c r="BV498" s="194">
        <f t="shared" si="12332"/>
        <v>100</v>
      </c>
      <c r="BW498" s="147">
        <f t="shared" si="12333"/>
        <v>1</v>
      </c>
      <c r="BX498" s="194">
        <f t="shared" si="12334"/>
        <v>100</v>
      </c>
      <c r="BY498" s="147">
        <f t="shared" si="12335"/>
        <v>1</v>
      </c>
      <c r="BZ498" s="194">
        <f t="shared" si="12336"/>
        <v>100</v>
      </c>
      <c r="CA498" s="147">
        <f t="shared" si="12337"/>
        <v>1</v>
      </c>
      <c r="CB498" s="194">
        <f t="shared" si="12338"/>
        <v>100</v>
      </c>
      <c r="CC498" s="147">
        <f t="shared" si="12339"/>
        <v>1</v>
      </c>
      <c r="CD498" s="194">
        <f t="shared" si="12340"/>
        <v>100</v>
      </c>
      <c r="CE498" s="147">
        <f t="shared" si="12341"/>
        <v>1</v>
      </c>
      <c r="CF498" s="194">
        <f t="shared" si="12342"/>
        <v>100</v>
      </c>
      <c r="CG498" s="147">
        <f t="shared" si="12343"/>
        <v>1</v>
      </c>
      <c r="CH498" s="194">
        <f t="shared" si="12344"/>
        <v>100</v>
      </c>
      <c r="CI498" s="147">
        <f t="shared" si="12345"/>
        <v>1</v>
      </c>
      <c r="CJ498" s="194">
        <f t="shared" si="12346"/>
        <v>100</v>
      </c>
      <c r="CK498" s="147">
        <f t="shared" si="12347"/>
        <v>1</v>
      </c>
      <c r="CL498" s="194">
        <f t="shared" si="12348"/>
        <v>100</v>
      </c>
      <c r="CM498" s="147">
        <f t="shared" si="12349"/>
        <v>1</v>
      </c>
    </row>
    <row r="499" spans="1:91" s="142" customFormat="1" ht="14.1" customHeight="1">
      <c r="A499" s="74">
        <f t="shared" si="11452"/>
        <v>637</v>
      </c>
      <c r="B499" s="173" t="s">
        <v>54</v>
      </c>
      <c r="C499" s="174"/>
      <c r="D499" s="140">
        <v>36</v>
      </c>
      <c r="E499" s="140">
        <v>36</v>
      </c>
      <c r="F499" s="175">
        <v>45293</v>
      </c>
      <c r="G499" s="175">
        <v>45328</v>
      </c>
      <c r="H499" s="144">
        <v>100</v>
      </c>
      <c r="I499" s="144">
        <v>100</v>
      </c>
      <c r="J499" s="145" t="s">
        <v>32</v>
      </c>
      <c r="K499" s="141">
        <f t="shared" si="12275"/>
        <v>100</v>
      </c>
      <c r="L499" s="55">
        <f t="shared" si="12276"/>
        <v>0.1111111111111111</v>
      </c>
      <c r="M499" s="147">
        <f t="shared" si="12277"/>
        <v>1</v>
      </c>
      <c r="N499" s="148">
        <f t="shared" si="12278"/>
        <v>1</v>
      </c>
      <c r="O499" s="149">
        <f t="shared" si="12175"/>
        <v>0</v>
      </c>
      <c r="P499" s="150"/>
      <c r="T499" s="194">
        <f t="shared" si="12279"/>
        <v>0</v>
      </c>
      <c r="U499" s="147">
        <f t="shared" si="12280"/>
        <v>0</v>
      </c>
      <c r="V499" s="194">
        <f t="shared" si="12281"/>
        <v>0</v>
      </c>
      <c r="W499" s="147">
        <f t="shared" si="12280"/>
        <v>0</v>
      </c>
      <c r="X499" s="194">
        <f t="shared" si="12282"/>
        <v>0</v>
      </c>
      <c r="Y499" s="147">
        <f t="shared" ref="Y499" si="12446">IF(OR($H499=0,X499=0),0,X499/$H499)</f>
        <v>0</v>
      </c>
      <c r="Z499" s="194">
        <f t="shared" si="12284"/>
        <v>0</v>
      </c>
      <c r="AA499" s="147">
        <f t="shared" ref="AA499" si="12447">IF(OR($H499=0,Z499=0),0,Z499/$H499)</f>
        <v>0</v>
      </c>
      <c r="AB499" s="194">
        <f t="shared" si="12286"/>
        <v>0</v>
      </c>
      <c r="AC499" s="147">
        <f t="shared" ref="AC499" si="12448">IF(OR($H499=0,AB499=0),0,AB499/$H499)</f>
        <v>0</v>
      </c>
      <c r="AD499" s="194">
        <f t="shared" si="12288"/>
        <v>0</v>
      </c>
      <c r="AE499" s="147">
        <f t="shared" ref="AE499" si="12449">IF(OR($H499=0,AD499=0),0,AD499/$H499)</f>
        <v>0</v>
      </c>
      <c r="AF499" s="194">
        <f t="shared" si="12290"/>
        <v>0</v>
      </c>
      <c r="AG499" s="147">
        <f t="shared" ref="AG499" si="12450">IF(OR($H499=0,AF499=0),0,AF499/$H499)</f>
        <v>0</v>
      </c>
      <c r="AH499" s="194">
        <f t="shared" si="12292"/>
        <v>0</v>
      </c>
      <c r="AI499" s="147">
        <f t="shared" ref="AI499" si="12451">IF(OR($H499=0,AH499=0),0,AH499/$H499)</f>
        <v>0</v>
      </c>
      <c r="AJ499" s="194">
        <f t="shared" si="12294"/>
        <v>0</v>
      </c>
      <c r="AK499" s="147">
        <f t="shared" ref="AK499" si="12452">IF(OR($H499=0,AJ499=0),0,AJ499/$H499)</f>
        <v>0</v>
      </c>
      <c r="AL499" s="194">
        <f t="shared" si="12296"/>
        <v>0</v>
      </c>
      <c r="AM499" s="147">
        <f t="shared" ref="AM499" si="12453">IF(OR($H499=0,AL499=0),0,AL499/$H499)</f>
        <v>0</v>
      </c>
      <c r="AN499" s="194">
        <f t="shared" si="12298"/>
        <v>0</v>
      </c>
      <c r="AO499" s="147">
        <f t="shared" ref="AO499" si="12454">IF(OR($H499=0,AN499=0),0,AN499/$H499)</f>
        <v>0</v>
      </c>
      <c r="AP499" s="194">
        <f t="shared" si="12300"/>
        <v>8.3333333333333339</v>
      </c>
      <c r="AQ499" s="147">
        <f t="shared" ref="AQ499" si="12455">IF(OR($H499=0,AP499=0),0,AP499/$H499)</f>
        <v>8.3333333333333343E-2</v>
      </c>
      <c r="AR499" s="194">
        <f t="shared" si="12302"/>
        <v>27.777777777777779</v>
      </c>
      <c r="AS499" s="147">
        <f t="shared" ref="AS499" si="12456">IF(OR($H499=0,AR499=0),0,AR499/$H499)</f>
        <v>0.27777777777777779</v>
      </c>
      <c r="AT499" s="194">
        <f t="shared" si="12304"/>
        <v>47.222222222222221</v>
      </c>
      <c r="AU499" s="147">
        <f t="shared" ref="AU499" si="12457">IF(OR($H499=0,AT499=0),0,AT499/$H499)</f>
        <v>0.47222222222222221</v>
      </c>
      <c r="AV499" s="194">
        <f t="shared" si="12306"/>
        <v>66.666666666666671</v>
      </c>
      <c r="AW499" s="147">
        <f t="shared" ref="AW499" si="12458">IF(OR($H499=0,AV499=0),0,AV499/$H499)</f>
        <v>0.66666666666666674</v>
      </c>
      <c r="AX499" s="194">
        <f t="shared" si="12308"/>
        <v>86.1111111111111</v>
      </c>
      <c r="AY499" s="147">
        <f t="shared" ref="AY499" si="12459">IF(OR($H499=0,AX499=0),0,AX499/$H499)</f>
        <v>0.86111111111111105</v>
      </c>
      <c r="AZ499" s="194">
        <f t="shared" si="12310"/>
        <v>100</v>
      </c>
      <c r="BA499" s="147">
        <f t="shared" ref="BA499" si="12460">IF(OR($H499=0,AZ499=0),0,AZ499/$H499)</f>
        <v>1</v>
      </c>
      <c r="BB499" s="194">
        <f t="shared" si="12312"/>
        <v>100</v>
      </c>
      <c r="BC499" s="147">
        <f t="shared" ref="BC499" si="12461">IF(OR($H499=0,BB499=0),0,BB499/$H499)</f>
        <v>1</v>
      </c>
      <c r="BD499" s="194">
        <f t="shared" si="12314"/>
        <v>100</v>
      </c>
      <c r="BE499" s="147">
        <f t="shared" ref="BE499" si="12462">IF(OR($H499=0,BD499=0),0,BD499/$H499)</f>
        <v>1</v>
      </c>
      <c r="BF499" s="194">
        <f t="shared" si="12316"/>
        <v>100</v>
      </c>
      <c r="BG499" s="147">
        <f t="shared" ref="BG499" si="12463">IF(OR($H499=0,BF499=0),0,BF499/$H499)</f>
        <v>1</v>
      </c>
      <c r="BH499" s="194">
        <f t="shared" si="12318"/>
        <v>100</v>
      </c>
      <c r="BI499" s="147">
        <f t="shared" ref="BI499" si="12464">IF(OR($H499=0,BH499=0),0,BH499/$H499)</f>
        <v>1</v>
      </c>
      <c r="BJ499" s="194">
        <f t="shared" si="12320"/>
        <v>100</v>
      </c>
      <c r="BK499" s="147">
        <f t="shared" ref="BK499" si="12465">IF(OR($H499=0,BJ499=0),0,BJ499/$H499)</f>
        <v>1</v>
      </c>
      <c r="BL499" s="194">
        <f t="shared" si="12322"/>
        <v>100</v>
      </c>
      <c r="BM499" s="147">
        <f t="shared" ref="BM499" si="12466">IF(OR($H499=0,BL499=0),0,BL499/$H499)</f>
        <v>1</v>
      </c>
      <c r="BN499" s="194">
        <f t="shared" si="12324"/>
        <v>100</v>
      </c>
      <c r="BO499" s="147">
        <f t="shared" ref="BO499" si="12467">IF(OR($H499=0,BN499=0),0,BN499/$H499)</f>
        <v>1</v>
      </c>
      <c r="BP499" s="194">
        <f t="shared" si="12326"/>
        <v>100</v>
      </c>
      <c r="BQ499" s="147">
        <f t="shared" ref="BQ499" si="12468">IF(OR($H499=0,BP499=0),0,BP499/$H499)</f>
        <v>1</v>
      </c>
      <c r="BR499" s="194">
        <f t="shared" si="12328"/>
        <v>100</v>
      </c>
      <c r="BS499" s="147">
        <f t="shared" ref="BS499" si="12469">IF(OR($H499=0,BR499=0),0,BR499/$H499)</f>
        <v>1</v>
      </c>
      <c r="BT499" s="194">
        <f t="shared" si="12330"/>
        <v>100</v>
      </c>
      <c r="BU499" s="147">
        <f t="shared" si="12331"/>
        <v>1</v>
      </c>
      <c r="BV499" s="194">
        <f t="shared" si="12332"/>
        <v>100</v>
      </c>
      <c r="BW499" s="147">
        <f t="shared" si="12333"/>
        <v>1</v>
      </c>
      <c r="BX499" s="194">
        <f t="shared" si="12334"/>
        <v>100</v>
      </c>
      <c r="BY499" s="147">
        <f t="shared" si="12335"/>
        <v>1</v>
      </c>
      <c r="BZ499" s="194">
        <f t="shared" si="12336"/>
        <v>100</v>
      </c>
      <c r="CA499" s="147">
        <f t="shared" si="12337"/>
        <v>1</v>
      </c>
      <c r="CB499" s="194">
        <f t="shared" si="12338"/>
        <v>100</v>
      </c>
      <c r="CC499" s="147">
        <f t="shared" si="12339"/>
        <v>1</v>
      </c>
      <c r="CD499" s="194">
        <f t="shared" si="12340"/>
        <v>100</v>
      </c>
      <c r="CE499" s="147">
        <f t="shared" si="12341"/>
        <v>1</v>
      </c>
      <c r="CF499" s="194">
        <f t="shared" si="12342"/>
        <v>100</v>
      </c>
      <c r="CG499" s="147">
        <f t="shared" si="12343"/>
        <v>1</v>
      </c>
      <c r="CH499" s="194">
        <f t="shared" si="12344"/>
        <v>100</v>
      </c>
      <c r="CI499" s="147">
        <f t="shared" si="12345"/>
        <v>1</v>
      </c>
      <c r="CJ499" s="194">
        <f t="shared" si="12346"/>
        <v>100</v>
      </c>
      <c r="CK499" s="147">
        <f t="shared" si="12347"/>
        <v>1</v>
      </c>
      <c r="CL499" s="194">
        <f t="shared" si="12348"/>
        <v>100</v>
      </c>
      <c r="CM499" s="147">
        <f t="shared" si="12349"/>
        <v>1</v>
      </c>
    </row>
    <row r="500" spans="1:91" s="142" customFormat="1" ht="14.1" customHeight="1">
      <c r="A500" s="74">
        <f t="shared" si="11452"/>
        <v>638</v>
      </c>
      <c r="B500" s="173" t="s">
        <v>55</v>
      </c>
      <c r="C500" s="174"/>
      <c r="D500" s="140">
        <v>36</v>
      </c>
      <c r="E500" s="140">
        <v>36</v>
      </c>
      <c r="F500" s="175">
        <v>45295</v>
      </c>
      <c r="G500" s="175">
        <v>45330</v>
      </c>
      <c r="H500" s="144">
        <v>100</v>
      </c>
      <c r="I500" s="144">
        <v>100</v>
      </c>
      <c r="J500" s="145" t="s">
        <v>32</v>
      </c>
      <c r="K500" s="141">
        <f t="shared" si="12275"/>
        <v>100</v>
      </c>
      <c r="L500" s="55">
        <f t="shared" si="12276"/>
        <v>0.1111111111111111</v>
      </c>
      <c r="M500" s="147">
        <f t="shared" si="12277"/>
        <v>1</v>
      </c>
      <c r="N500" s="148">
        <f t="shared" si="12278"/>
        <v>1</v>
      </c>
      <c r="O500" s="149">
        <f t="shared" si="12175"/>
        <v>0</v>
      </c>
      <c r="P500" s="150"/>
      <c r="T500" s="194">
        <f t="shared" si="12279"/>
        <v>0</v>
      </c>
      <c r="U500" s="147">
        <f t="shared" si="12280"/>
        <v>0</v>
      </c>
      <c r="V500" s="194">
        <f t="shared" si="12281"/>
        <v>0</v>
      </c>
      <c r="W500" s="147">
        <f t="shared" si="12280"/>
        <v>0</v>
      </c>
      <c r="X500" s="194">
        <f t="shared" si="12282"/>
        <v>0</v>
      </c>
      <c r="Y500" s="147">
        <f t="shared" ref="Y500" si="12470">IF(OR($H500=0,X500=0),0,X500/$H500)</f>
        <v>0</v>
      </c>
      <c r="Z500" s="194">
        <f t="shared" si="12284"/>
        <v>0</v>
      </c>
      <c r="AA500" s="147">
        <f t="shared" ref="AA500" si="12471">IF(OR($H500=0,Z500=0),0,Z500/$H500)</f>
        <v>0</v>
      </c>
      <c r="AB500" s="194">
        <f t="shared" si="12286"/>
        <v>0</v>
      </c>
      <c r="AC500" s="147">
        <f t="shared" ref="AC500" si="12472">IF(OR($H500=0,AB500=0),0,AB500/$H500)</f>
        <v>0</v>
      </c>
      <c r="AD500" s="194">
        <f t="shared" si="12288"/>
        <v>0</v>
      </c>
      <c r="AE500" s="147">
        <f t="shared" ref="AE500" si="12473">IF(OR($H500=0,AD500=0),0,AD500/$H500)</f>
        <v>0</v>
      </c>
      <c r="AF500" s="194">
        <f t="shared" si="12290"/>
        <v>0</v>
      </c>
      <c r="AG500" s="147">
        <f t="shared" ref="AG500" si="12474">IF(OR($H500=0,AF500=0),0,AF500/$H500)</f>
        <v>0</v>
      </c>
      <c r="AH500" s="194">
        <f t="shared" si="12292"/>
        <v>0</v>
      </c>
      <c r="AI500" s="147">
        <f t="shared" ref="AI500" si="12475">IF(OR($H500=0,AH500=0),0,AH500/$H500)</f>
        <v>0</v>
      </c>
      <c r="AJ500" s="194">
        <f t="shared" si="12294"/>
        <v>0</v>
      </c>
      <c r="AK500" s="147">
        <f t="shared" ref="AK500" si="12476">IF(OR($H500=0,AJ500=0),0,AJ500/$H500)</f>
        <v>0</v>
      </c>
      <c r="AL500" s="194">
        <f t="shared" si="12296"/>
        <v>0</v>
      </c>
      <c r="AM500" s="147">
        <f t="shared" ref="AM500" si="12477">IF(OR($H500=0,AL500=0),0,AL500/$H500)</f>
        <v>0</v>
      </c>
      <c r="AN500" s="194">
        <f t="shared" si="12298"/>
        <v>0</v>
      </c>
      <c r="AO500" s="147">
        <f t="shared" ref="AO500" si="12478">IF(OR($H500=0,AN500=0),0,AN500/$H500)</f>
        <v>0</v>
      </c>
      <c r="AP500" s="194">
        <f t="shared" si="12300"/>
        <v>2.7777777777777781</v>
      </c>
      <c r="AQ500" s="147">
        <f t="shared" ref="AQ500" si="12479">IF(OR($H500=0,AP500=0),0,AP500/$H500)</f>
        <v>2.777777777777778E-2</v>
      </c>
      <c r="AR500" s="194">
        <f t="shared" si="12302"/>
        <v>22.222222222222225</v>
      </c>
      <c r="AS500" s="147">
        <f t="shared" ref="AS500" si="12480">IF(OR($H500=0,AR500=0),0,AR500/$H500)</f>
        <v>0.22222222222222224</v>
      </c>
      <c r="AT500" s="194">
        <f t="shared" si="12304"/>
        <v>41.666666666666671</v>
      </c>
      <c r="AU500" s="147">
        <f t="shared" ref="AU500" si="12481">IF(OR($H500=0,AT500=0),0,AT500/$H500)</f>
        <v>0.41666666666666674</v>
      </c>
      <c r="AV500" s="194">
        <f t="shared" si="12306"/>
        <v>61.111111111111114</v>
      </c>
      <c r="AW500" s="147">
        <f t="shared" ref="AW500" si="12482">IF(OR($H500=0,AV500=0),0,AV500/$H500)</f>
        <v>0.61111111111111116</v>
      </c>
      <c r="AX500" s="194">
        <f t="shared" si="12308"/>
        <v>80.555555555555557</v>
      </c>
      <c r="AY500" s="147">
        <f t="shared" ref="AY500" si="12483">IF(OR($H500=0,AX500=0),0,AX500/$H500)</f>
        <v>0.80555555555555558</v>
      </c>
      <c r="AZ500" s="194">
        <f t="shared" si="12310"/>
        <v>100</v>
      </c>
      <c r="BA500" s="147">
        <f t="shared" ref="BA500" si="12484">IF(OR($H500=0,AZ500=0),0,AZ500/$H500)</f>
        <v>1</v>
      </c>
      <c r="BB500" s="194">
        <f t="shared" si="12312"/>
        <v>100</v>
      </c>
      <c r="BC500" s="147">
        <f t="shared" ref="BC500" si="12485">IF(OR($H500=0,BB500=0),0,BB500/$H500)</f>
        <v>1</v>
      </c>
      <c r="BD500" s="194">
        <f t="shared" si="12314"/>
        <v>100</v>
      </c>
      <c r="BE500" s="147">
        <f t="shared" ref="BE500" si="12486">IF(OR($H500=0,BD500=0),0,BD500/$H500)</f>
        <v>1</v>
      </c>
      <c r="BF500" s="194">
        <f t="shared" si="12316"/>
        <v>100</v>
      </c>
      <c r="BG500" s="147">
        <f t="shared" ref="BG500" si="12487">IF(OR($H500=0,BF500=0),0,BF500/$H500)</f>
        <v>1</v>
      </c>
      <c r="BH500" s="194">
        <f t="shared" si="12318"/>
        <v>100</v>
      </c>
      <c r="BI500" s="147">
        <f t="shared" ref="BI500" si="12488">IF(OR($H500=0,BH500=0),0,BH500/$H500)</f>
        <v>1</v>
      </c>
      <c r="BJ500" s="194">
        <f t="shared" si="12320"/>
        <v>100</v>
      </c>
      <c r="BK500" s="147">
        <f t="shared" ref="BK500" si="12489">IF(OR($H500=0,BJ500=0),0,BJ500/$H500)</f>
        <v>1</v>
      </c>
      <c r="BL500" s="194">
        <f t="shared" si="12322"/>
        <v>100</v>
      </c>
      <c r="BM500" s="147">
        <f t="shared" ref="BM500" si="12490">IF(OR($H500=0,BL500=0),0,BL500/$H500)</f>
        <v>1</v>
      </c>
      <c r="BN500" s="194">
        <f t="shared" si="12324"/>
        <v>100</v>
      </c>
      <c r="BO500" s="147">
        <f t="shared" ref="BO500" si="12491">IF(OR($H500=0,BN500=0),0,BN500/$H500)</f>
        <v>1</v>
      </c>
      <c r="BP500" s="194">
        <f t="shared" si="12326"/>
        <v>100</v>
      </c>
      <c r="BQ500" s="147">
        <f t="shared" ref="BQ500" si="12492">IF(OR($H500=0,BP500=0),0,BP500/$H500)</f>
        <v>1</v>
      </c>
      <c r="BR500" s="194">
        <f t="shared" si="12328"/>
        <v>100</v>
      </c>
      <c r="BS500" s="147">
        <f t="shared" ref="BS500" si="12493">IF(OR($H500=0,BR500=0),0,BR500/$H500)</f>
        <v>1</v>
      </c>
      <c r="BT500" s="194">
        <f t="shared" si="12330"/>
        <v>100</v>
      </c>
      <c r="BU500" s="147">
        <f t="shared" si="12331"/>
        <v>1</v>
      </c>
      <c r="BV500" s="194">
        <f t="shared" si="12332"/>
        <v>100</v>
      </c>
      <c r="BW500" s="147">
        <f t="shared" si="12333"/>
        <v>1</v>
      </c>
      <c r="BX500" s="194">
        <f t="shared" si="12334"/>
        <v>100</v>
      </c>
      <c r="BY500" s="147">
        <f t="shared" si="12335"/>
        <v>1</v>
      </c>
      <c r="BZ500" s="194">
        <f t="shared" si="12336"/>
        <v>100</v>
      </c>
      <c r="CA500" s="147">
        <f t="shared" si="12337"/>
        <v>1</v>
      </c>
      <c r="CB500" s="194">
        <f t="shared" si="12338"/>
        <v>100</v>
      </c>
      <c r="CC500" s="147">
        <f t="shared" si="12339"/>
        <v>1</v>
      </c>
      <c r="CD500" s="194">
        <f t="shared" si="12340"/>
        <v>100</v>
      </c>
      <c r="CE500" s="147">
        <f t="shared" si="12341"/>
        <v>1</v>
      </c>
      <c r="CF500" s="194">
        <f t="shared" si="12342"/>
        <v>100</v>
      </c>
      <c r="CG500" s="147">
        <f t="shared" si="12343"/>
        <v>1</v>
      </c>
      <c r="CH500" s="194">
        <f t="shared" si="12344"/>
        <v>100</v>
      </c>
      <c r="CI500" s="147">
        <f t="shared" si="12345"/>
        <v>1</v>
      </c>
      <c r="CJ500" s="194">
        <f t="shared" si="12346"/>
        <v>100</v>
      </c>
      <c r="CK500" s="147">
        <f t="shared" si="12347"/>
        <v>1</v>
      </c>
      <c r="CL500" s="194">
        <f t="shared" si="12348"/>
        <v>100</v>
      </c>
      <c r="CM500" s="147">
        <f t="shared" si="12349"/>
        <v>1</v>
      </c>
    </row>
    <row r="501" spans="1:91" s="142" customFormat="1" ht="14.1" customHeight="1">
      <c r="A501" s="74">
        <f t="shared" si="11452"/>
        <v>639</v>
      </c>
      <c r="B501" s="173" t="s">
        <v>56</v>
      </c>
      <c r="C501" s="174"/>
      <c r="D501" s="140">
        <v>36</v>
      </c>
      <c r="E501" s="140">
        <v>36</v>
      </c>
      <c r="F501" s="175">
        <v>45299</v>
      </c>
      <c r="G501" s="175">
        <v>45334</v>
      </c>
      <c r="H501" s="144">
        <v>100</v>
      </c>
      <c r="I501" s="144">
        <v>100</v>
      </c>
      <c r="J501" s="145" t="s">
        <v>32</v>
      </c>
      <c r="K501" s="141">
        <f t="shared" si="12275"/>
        <v>100</v>
      </c>
      <c r="L501" s="55">
        <f t="shared" si="12276"/>
        <v>0.1111111111111111</v>
      </c>
      <c r="M501" s="147">
        <f t="shared" si="12277"/>
        <v>1</v>
      </c>
      <c r="N501" s="148">
        <f t="shared" si="12278"/>
        <v>1</v>
      </c>
      <c r="O501" s="149">
        <f t="shared" si="12175"/>
        <v>0</v>
      </c>
      <c r="P501" s="150"/>
      <c r="T501" s="194">
        <f t="shared" si="12279"/>
        <v>0</v>
      </c>
      <c r="U501" s="147">
        <f t="shared" si="12280"/>
        <v>0</v>
      </c>
      <c r="V501" s="194">
        <f t="shared" si="12281"/>
        <v>0</v>
      </c>
      <c r="W501" s="147">
        <f t="shared" si="12280"/>
        <v>0</v>
      </c>
      <c r="X501" s="194">
        <f t="shared" si="12282"/>
        <v>0</v>
      </c>
      <c r="Y501" s="147">
        <f t="shared" ref="Y501" si="12494">IF(OR($H501=0,X501=0),0,X501/$H501)</f>
        <v>0</v>
      </c>
      <c r="Z501" s="194">
        <f t="shared" si="12284"/>
        <v>0</v>
      </c>
      <c r="AA501" s="147">
        <f t="shared" ref="AA501" si="12495">IF(OR($H501=0,Z501=0),0,Z501/$H501)</f>
        <v>0</v>
      </c>
      <c r="AB501" s="194">
        <f t="shared" si="12286"/>
        <v>0</v>
      </c>
      <c r="AC501" s="147">
        <f t="shared" ref="AC501" si="12496">IF(OR($H501=0,AB501=0),0,AB501/$H501)</f>
        <v>0</v>
      </c>
      <c r="AD501" s="194">
        <f t="shared" si="12288"/>
        <v>0</v>
      </c>
      <c r="AE501" s="147">
        <f t="shared" ref="AE501" si="12497">IF(OR($H501=0,AD501=0),0,AD501/$H501)</f>
        <v>0</v>
      </c>
      <c r="AF501" s="194">
        <f t="shared" si="12290"/>
        <v>0</v>
      </c>
      <c r="AG501" s="147">
        <f t="shared" ref="AG501" si="12498">IF(OR($H501=0,AF501=0),0,AF501/$H501)</f>
        <v>0</v>
      </c>
      <c r="AH501" s="194">
        <f t="shared" si="12292"/>
        <v>0</v>
      </c>
      <c r="AI501" s="147">
        <f t="shared" ref="AI501" si="12499">IF(OR($H501=0,AH501=0),0,AH501/$H501)</f>
        <v>0</v>
      </c>
      <c r="AJ501" s="194">
        <f t="shared" si="12294"/>
        <v>0</v>
      </c>
      <c r="AK501" s="147">
        <f t="shared" ref="AK501" si="12500">IF(OR($H501=0,AJ501=0),0,AJ501/$H501)</f>
        <v>0</v>
      </c>
      <c r="AL501" s="194">
        <f t="shared" si="12296"/>
        <v>0</v>
      </c>
      <c r="AM501" s="147">
        <f t="shared" ref="AM501" si="12501">IF(OR($H501=0,AL501=0),0,AL501/$H501)</f>
        <v>0</v>
      </c>
      <c r="AN501" s="194">
        <f t="shared" si="12298"/>
        <v>0</v>
      </c>
      <c r="AO501" s="147">
        <f t="shared" ref="AO501" si="12502">IF(OR($H501=0,AN501=0),0,AN501/$H501)</f>
        <v>0</v>
      </c>
      <c r="AP501" s="194">
        <f t="shared" si="12300"/>
        <v>0</v>
      </c>
      <c r="AQ501" s="147">
        <f t="shared" ref="AQ501" si="12503">IF(OR($H501=0,AP501=0),0,AP501/$H501)</f>
        <v>0</v>
      </c>
      <c r="AR501" s="194">
        <f t="shared" si="12302"/>
        <v>11.111111111111112</v>
      </c>
      <c r="AS501" s="147">
        <f t="shared" ref="AS501" si="12504">IF(OR($H501=0,AR501=0),0,AR501/$H501)</f>
        <v>0.11111111111111112</v>
      </c>
      <c r="AT501" s="194">
        <f t="shared" si="12304"/>
        <v>30.555555555555557</v>
      </c>
      <c r="AU501" s="147">
        <f t="shared" ref="AU501" si="12505">IF(OR($H501=0,AT501=0),0,AT501/$H501)</f>
        <v>0.30555555555555558</v>
      </c>
      <c r="AV501" s="194">
        <f t="shared" si="12306"/>
        <v>50</v>
      </c>
      <c r="AW501" s="147">
        <f t="shared" ref="AW501" si="12506">IF(OR($H501=0,AV501=0),0,AV501/$H501)</f>
        <v>0.5</v>
      </c>
      <c r="AX501" s="194">
        <f t="shared" si="12308"/>
        <v>69.444444444444443</v>
      </c>
      <c r="AY501" s="147">
        <f t="shared" ref="AY501" si="12507">IF(OR($H501=0,AX501=0),0,AX501/$H501)</f>
        <v>0.69444444444444442</v>
      </c>
      <c r="AZ501" s="194">
        <f t="shared" si="12310"/>
        <v>88.8888888888889</v>
      </c>
      <c r="BA501" s="147">
        <f t="shared" ref="BA501" si="12508">IF(OR($H501=0,AZ501=0),0,AZ501/$H501)</f>
        <v>0.88888888888888895</v>
      </c>
      <c r="BB501" s="194">
        <f t="shared" si="12312"/>
        <v>100</v>
      </c>
      <c r="BC501" s="147">
        <f t="shared" ref="BC501" si="12509">IF(OR($H501=0,BB501=0),0,BB501/$H501)</f>
        <v>1</v>
      </c>
      <c r="BD501" s="194">
        <f t="shared" si="12314"/>
        <v>100</v>
      </c>
      <c r="BE501" s="147">
        <f t="shared" ref="BE501" si="12510">IF(OR($H501=0,BD501=0),0,BD501/$H501)</f>
        <v>1</v>
      </c>
      <c r="BF501" s="194">
        <f t="shared" si="12316"/>
        <v>100</v>
      </c>
      <c r="BG501" s="147">
        <f t="shared" ref="BG501" si="12511">IF(OR($H501=0,BF501=0),0,BF501/$H501)</f>
        <v>1</v>
      </c>
      <c r="BH501" s="194">
        <f t="shared" si="12318"/>
        <v>100</v>
      </c>
      <c r="BI501" s="147">
        <f t="shared" ref="BI501" si="12512">IF(OR($H501=0,BH501=0),0,BH501/$H501)</f>
        <v>1</v>
      </c>
      <c r="BJ501" s="194">
        <f t="shared" si="12320"/>
        <v>100</v>
      </c>
      <c r="BK501" s="147">
        <f t="shared" ref="BK501" si="12513">IF(OR($H501=0,BJ501=0),0,BJ501/$H501)</f>
        <v>1</v>
      </c>
      <c r="BL501" s="194">
        <f t="shared" si="12322"/>
        <v>100</v>
      </c>
      <c r="BM501" s="147">
        <f t="shared" ref="BM501" si="12514">IF(OR($H501=0,BL501=0),0,BL501/$H501)</f>
        <v>1</v>
      </c>
      <c r="BN501" s="194">
        <f t="shared" si="12324"/>
        <v>100</v>
      </c>
      <c r="BO501" s="147">
        <f t="shared" ref="BO501" si="12515">IF(OR($H501=0,BN501=0),0,BN501/$H501)</f>
        <v>1</v>
      </c>
      <c r="BP501" s="194">
        <f t="shared" si="12326"/>
        <v>100</v>
      </c>
      <c r="BQ501" s="147">
        <f t="shared" ref="BQ501" si="12516">IF(OR($H501=0,BP501=0),0,BP501/$H501)</f>
        <v>1</v>
      </c>
      <c r="BR501" s="194">
        <f t="shared" si="12328"/>
        <v>100</v>
      </c>
      <c r="BS501" s="147">
        <f t="shared" ref="BS501" si="12517">IF(OR($H501=0,BR501=0),0,BR501/$H501)</f>
        <v>1</v>
      </c>
      <c r="BT501" s="194">
        <f t="shared" si="12330"/>
        <v>100</v>
      </c>
      <c r="BU501" s="147">
        <f t="shared" si="12331"/>
        <v>1</v>
      </c>
      <c r="BV501" s="194">
        <f t="shared" si="12332"/>
        <v>100</v>
      </c>
      <c r="BW501" s="147">
        <f t="shared" si="12333"/>
        <v>1</v>
      </c>
      <c r="BX501" s="194">
        <f t="shared" si="12334"/>
        <v>100</v>
      </c>
      <c r="BY501" s="147">
        <f t="shared" si="12335"/>
        <v>1</v>
      </c>
      <c r="BZ501" s="194">
        <f t="shared" si="12336"/>
        <v>100</v>
      </c>
      <c r="CA501" s="147">
        <f t="shared" si="12337"/>
        <v>1</v>
      </c>
      <c r="CB501" s="194">
        <f t="shared" si="12338"/>
        <v>100</v>
      </c>
      <c r="CC501" s="147">
        <f t="shared" si="12339"/>
        <v>1</v>
      </c>
      <c r="CD501" s="194">
        <f t="shared" si="12340"/>
        <v>100</v>
      </c>
      <c r="CE501" s="147">
        <f t="shared" si="12341"/>
        <v>1</v>
      </c>
      <c r="CF501" s="194">
        <f t="shared" si="12342"/>
        <v>100</v>
      </c>
      <c r="CG501" s="147">
        <f t="shared" si="12343"/>
        <v>1</v>
      </c>
      <c r="CH501" s="194">
        <f t="shared" si="12344"/>
        <v>100</v>
      </c>
      <c r="CI501" s="147">
        <f t="shared" si="12345"/>
        <v>1</v>
      </c>
      <c r="CJ501" s="194">
        <f t="shared" si="12346"/>
        <v>100</v>
      </c>
      <c r="CK501" s="147">
        <f t="shared" si="12347"/>
        <v>1</v>
      </c>
      <c r="CL501" s="194">
        <f t="shared" si="12348"/>
        <v>100</v>
      </c>
      <c r="CM501" s="147">
        <f t="shared" si="12349"/>
        <v>1</v>
      </c>
    </row>
    <row r="502" spans="1:91" s="142" customFormat="1" ht="14.1" customHeight="1">
      <c r="A502" s="74">
        <f t="shared" si="11452"/>
        <v>640</v>
      </c>
      <c r="B502" s="173" t="s">
        <v>57</v>
      </c>
      <c r="C502" s="174"/>
      <c r="D502" s="140">
        <v>36</v>
      </c>
      <c r="E502" s="140">
        <v>36</v>
      </c>
      <c r="F502" s="175">
        <v>45300</v>
      </c>
      <c r="G502" s="175">
        <v>45335</v>
      </c>
      <c r="H502" s="144">
        <v>100</v>
      </c>
      <c r="I502" s="144">
        <v>100</v>
      </c>
      <c r="J502" s="145" t="s">
        <v>32</v>
      </c>
      <c r="K502" s="141">
        <f t="shared" si="12275"/>
        <v>100</v>
      </c>
      <c r="L502" s="55">
        <f t="shared" si="12276"/>
        <v>0.1111111111111111</v>
      </c>
      <c r="M502" s="147">
        <f t="shared" si="12277"/>
        <v>1</v>
      </c>
      <c r="N502" s="148">
        <f t="shared" si="12278"/>
        <v>1</v>
      </c>
      <c r="O502" s="149">
        <f t="shared" si="12175"/>
        <v>0</v>
      </c>
      <c r="P502" s="150"/>
      <c r="T502" s="194">
        <f t="shared" si="12279"/>
        <v>0</v>
      </c>
      <c r="U502" s="147">
        <f t="shared" si="12280"/>
        <v>0</v>
      </c>
      <c r="V502" s="194">
        <f t="shared" si="12281"/>
        <v>0</v>
      </c>
      <c r="W502" s="147">
        <f t="shared" si="12280"/>
        <v>0</v>
      </c>
      <c r="X502" s="194">
        <f t="shared" si="12282"/>
        <v>0</v>
      </c>
      <c r="Y502" s="147">
        <f t="shared" ref="Y502" si="12518">IF(OR($H502=0,X502=0),0,X502/$H502)</f>
        <v>0</v>
      </c>
      <c r="Z502" s="194">
        <f t="shared" si="12284"/>
        <v>0</v>
      </c>
      <c r="AA502" s="147">
        <f t="shared" ref="AA502" si="12519">IF(OR($H502=0,Z502=0),0,Z502/$H502)</f>
        <v>0</v>
      </c>
      <c r="AB502" s="194">
        <f t="shared" si="12286"/>
        <v>0</v>
      </c>
      <c r="AC502" s="147">
        <f t="shared" ref="AC502" si="12520">IF(OR($H502=0,AB502=0),0,AB502/$H502)</f>
        <v>0</v>
      </c>
      <c r="AD502" s="194">
        <f t="shared" si="12288"/>
        <v>0</v>
      </c>
      <c r="AE502" s="147">
        <f t="shared" ref="AE502" si="12521">IF(OR($H502=0,AD502=0),0,AD502/$H502)</f>
        <v>0</v>
      </c>
      <c r="AF502" s="194">
        <f t="shared" si="12290"/>
        <v>0</v>
      </c>
      <c r="AG502" s="147">
        <f t="shared" ref="AG502" si="12522">IF(OR($H502=0,AF502=0),0,AF502/$H502)</f>
        <v>0</v>
      </c>
      <c r="AH502" s="194">
        <f t="shared" si="12292"/>
        <v>0</v>
      </c>
      <c r="AI502" s="147">
        <f t="shared" ref="AI502" si="12523">IF(OR($H502=0,AH502=0),0,AH502/$H502)</f>
        <v>0</v>
      </c>
      <c r="AJ502" s="194">
        <f t="shared" si="12294"/>
        <v>0</v>
      </c>
      <c r="AK502" s="147">
        <f t="shared" ref="AK502" si="12524">IF(OR($H502=0,AJ502=0),0,AJ502/$H502)</f>
        <v>0</v>
      </c>
      <c r="AL502" s="194">
        <f t="shared" si="12296"/>
        <v>0</v>
      </c>
      <c r="AM502" s="147">
        <f t="shared" ref="AM502" si="12525">IF(OR($H502=0,AL502=0),0,AL502/$H502)</f>
        <v>0</v>
      </c>
      <c r="AN502" s="194">
        <f t="shared" si="12298"/>
        <v>0</v>
      </c>
      <c r="AO502" s="147">
        <f t="shared" ref="AO502" si="12526">IF(OR($H502=0,AN502=0),0,AN502/$H502)</f>
        <v>0</v>
      </c>
      <c r="AP502" s="194">
        <f t="shared" si="12300"/>
        <v>0</v>
      </c>
      <c r="AQ502" s="147">
        <f t="shared" ref="AQ502" si="12527">IF(OR($H502=0,AP502=0),0,AP502/$H502)</f>
        <v>0</v>
      </c>
      <c r="AR502" s="194">
        <f t="shared" si="12302"/>
        <v>8.3333333333333339</v>
      </c>
      <c r="AS502" s="147">
        <f t="shared" ref="AS502" si="12528">IF(OR($H502=0,AR502=0),0,AR502/$H502)</f>
        <v>8.3333333333333343E-2</v>
      </c>
      <c r="AT502" s="194">
        <f t="shared" si="12304"/>
        <v>27.777777777777779</v>
      </c>
      <c r="AU502" s="147">
        <f t="shared" ref="AU502" si="12529">IF(OR($H502=0,AT502=0),0,AT502/$H502)</f>
        <v>0.27777777777777779</v>
      </c>
      <c r="AV502" s="194">
        <f t="shared" si="12306"/>
        <v>47.222222222222221</v>
      </c>
      <c r="AW502" s="147">
        <f t="shared" ref="AW502" si="12530">IF(OR($H502=0,AV502=0),0,AV502/$H502)</f>
        <v>0.47222222222222221</v>
      </c>
      <c r="AX502" s="194">
        <f t="shared" si="12308"/>
        <v>66.666666666666671</v>
      </c>
      <c r="AY502" s="147">
        <f t="shared" ref="AY502" si="12531">IF(OR($H502=0,AX502=0),0,AX502/$H502)</f>
        <v>0.66666666666666674</v>
      </c>
      <c r="AZ502" s="194">
        <f t="shared" si="12310"/>
        <v>86.1111111111111</v>
      </c>
      <c r="BA502" s="147">
        <f t="shared" ref="BA502" si="12532">IF(OR($H502=0,AZ502=0),0,AZ502/$H502)</f>
        <v>0.86111111111111105</v>
      </c>
      <c r="BB502" s="194">
        <f t="shared" si="12312"/>
        <v>100</v>
      </c>
      <c r="BC502" s="147">
        <f t="shared" ref="BC502" si="12533">IF(OR($H502=0,BB502=0),0,BB502/$H502)</f>
        <v>1</v>
      </c>
      <c r="BD502" s="194">
        <f t="shared" si="12314"/>
        <v>100</v>
      </c>
      <c r="BE502" s="147">
        <f t="shared" ref="BE502" si="12534">IF(OR($H502=0,BD502=0),0,BD502/$H502)</f>
        <v>1</v>
      </c>
      <c r="BF502" s="194">
        <f t="shared" si="12316"/>
        <v>100</v>
      </c>
      <c r="BG502" s="147">
        <f t="shared" ref="BG502" si="12535">IF(OR($H502=0,BF502=0),0,BF502/$H502)</f>
        <v>1</v>
      </c>
      <c r="BH502" s="194">
        <f t="shared" si="12318"/>
        <v>100</v>
      </c>
      <c r="BI502" s="147">
        <f t="shared" ref="BI502" si="12536">IF(OR($H502=0,BH502=0),0,BH502/$H502)</f>
        <v>1</v>
      </c>
      <c r="BJ502" s="194">
        <f t="shared" si="12320"/>
        <v>100</v>
      </c>
      <c r="BK502" s="147">
        <f t="shared" ref="BK502" si="12537">IF(OR($H502=0,BJ502=0),0,BJ502/$H502)</f>
        <v>1</v>
      </c>
      <c r="BL502" s="194">
        <f t="shared" si="12322"/>
        <v>100</v>
      </c>
      <c r="BM502" s="147">
        <f t="shared" ref="BM502" si="12538">IF(OR($H502=0,BL502=0),0,BL502/$H502)</f>
        <v>1</v>
      </c>
      <c r="BN502" s="194">
        <f t="shared" si="12324"/>
        <v>100</v>
      </c>
      <c r="BO502" s="147">
        <f t="shared" ref="BO502" si="12539">IF(OR($H502=0,BN502=0),0,BN502/$H502)</f>
        <v>1</v>
      </c>
      <c r="BP502" s="194">
        <f t="shared" si="12326"/>
        <v>100</v>
      </c>
      <c r="BQ502" s="147">
        <f t="shared" ref="BQ502" si="12540">IF(OR($H502=0,BP502=0),0,BP502/$H502)</f>
        <v>1</v>
      </c>
      <c r="BR502" s="194">
        <f t="shared" si="12328"/>
        <v>100</v>
      </c>
      <c r="BS502" s="147">
        <f t="shared" ref="BS502" si="12541">IF(OR($H502=0,BR502=0),0,BR502/$H502)</f>
        <v>1</v>
      </c>
      <c r="BT502" s="194">
        <f t="shared" si="12330"/>
        <v>100</v>
      </c>
      <c r="BU502" s="147">
        <f t="shared" si="12331"/>
        <v>1</v>
      </c>
      <c r="BV502" s="194">
        <f t="shared" si="12332"/>
        <v>100</v>
      </c>
      <c r="BW502" s="147">
        <f t="shared" si="12333"/>
        <v>1</v>
      </c>
      <c r="BX502" s="194">
        <f t="shared" si="12334"/>
        <v>100</v>
      </c>
      <c r="BY502" s="147">
        <f t="shared" si="12335"/>
        <v>1</v>
      </c>
      <c r="BZ502" s="194">
        <f t="shared" si="12336"/>
        <v>100</v>
      </c>
      <c r="CA502" s="147">
        <f t="shared" si="12337"/>
        <v>1</v>
      </c>
      <c r="CB502" s="194">
        <f t="shared" si="12338"/>
        <v>100</v>
      </c>
      <c r="CC502" s="147">
        <f t="shared" si="12339"/>
        <v>1</v>
      </c>
      <c r="CD502" s="194">
        <f t="shared" si="12340"/>
        <v>100</v>
      </c>
      <c r="CE502" s="147">
        <f t="shared" si="12341"/>
        <v>1</v>
      </c>
      <c r="CF502" s="194">
        <f t="shared" si="12342"/>
        <v>100</v>
      </c>
      <c r="CG502" s="147">
        <f t="shared" si="12343"/>
        <v>1</v>
      </c>
      <c r="CH502" s="194">
        <f t="shared" si="12344"/>
        <v>100</v>
      </c>
      <c r="CI502" s="147">
        <f t="shared" si="12345"/>
        <v>1</v>
      </c>
      <c r="CJ502" s="194">
        <f t="shared" si="12346"/>
        <v>100</v>
      </c>
      <c r="CK502" s="147">
        <f t="shared" si="12347"/>
        <v>1</v>
      </c>
      <c r="CL502" s="194">
        <f t="shared" si="12348"/>
        <v>100</v>
      </c>
      <c r="CM502" s="147">
        <f t="shared" si="12349"/>
        <v>1</v>
      </c>
    </row>
    <row r="503" spans="1:91" s="142" customFormat="1" ht="14.1" customHeight="1">
      <c r="A503" s="74">
        <f t="shared" si="11452"/>
        <v>641</v>
      </c>
      <c r="B503" s="173" t="s">
        <v>58</v>
      </c>
      <c r="C503" s="174"/>
      <c r="D503" s="140">
        <v>0</v>
      </c>
      <c r="E503" s="140">
        <v>1</v>
      </c>
      <c r="F503" s="175">
        <v>45335</v>
      </c>
      <c r="G503" s="175">
        <v>45335</v>
      </c>
      <c r="H503" s="144">
        <v>100</v>
      </c>
      <c r="I503" s="144">
        <v>100</v>
      </c>
      <c r="J503" s="145" t="s">
        <v>32</v>
      </c>
      <c r="K503" s="141">
        <f t="shared" si="12275"/>
        <v>100</v>
      </c>
      <c r="L503" s="55">
        <f t="shared" si="12276"/>
        <v>0</v>
      </c>
      <c r="M503" s="147">
        <f t="shared" si="12277"/>
        <v>1</v>
      </c>
      <c r="N503" s="148">
        <f t="shared" si="12278"/>
        <v>1</v>
      </c>
      <c r="O503" s="149">
        <f t="shared" si="12175"/>
        <v>0</v>
      </c>
      <c r="P503" s="150"/>
      <c r="T503" s="194">
        <f t="shared" si="12279"/>
        <v>0</v>
      </c>
      <c r="U503" s="147">
        <f t="shared" si="12280"/>
        <v>0</v>
      </c>
      <c r="V503" s="194">
        <f t="shared" si="12281"/>
        <v>0</v>
      </c>
      <c r="W503" s="147">
        <f t="shared" si="12280"/>
        <v>0</v>
      </c>
      <c r="X503" s="194">
        <f t="shared" si="12282"/>
        <v>0</v>
      </c>
      <c r="Y503" s="147">
        <f t="shared" ref="Y503" si="12542">IF(OR($H503=0,X503=0),0,X503/$H503)</f>
        <v>0</v>
      </c>
      <c r="Z503" s="194">
        <f t="shared" si="12284"/>
        <v>0</v>
      </c>
      <c r="AA503" s="147">
        <f t="shared" ref="AA503" si="12543">IF(OR($H503=0,Z503=0),0,Z503/$H503)</f>
        <v>0</v>
      </c>
      <c r="AB503" s="194">
        <f t="shared" si="12286"/>
        <v>0</v>
      </c>
      <c r="AC503" s="147">
        <f t="shared" ref="AC503" si="12544">IF(OR($H503=0,AB503=0),0,AB503/$H503)</f>
        <v>0</v>
      </c>
      <c r="AD503" s="194">
        <f t="shared" si="12288"/>
        <v>0</v>
      </c>
      <c r="AE503" s="147">
        <f t="shared" ref="AE503" si="12545">IF(OR($H503=0,AD503=0),0,AD503/$H503)</f>
        <v>0</v>
      </c>
      <c r="AF503" s="194">
        <f t="shared" si="12290"/>
        <v>0</v>
      </c>
      <c r="AG503" s="147">
        <f t="shared" ref="AG503" si="12546">IF(OR($H503=0,AF503=0),0,AF503/$H503)</f>
        <v>0</v>
      </c>
      <c r="AH503" s="194">
        <f t="shared" si="12292"/>
        <v>0</v>
      </c>
      <c r="AI503" s="147">
        <f t="shared" ref="AI503" si="12547">IF(OR($H503=0,AH503=0),0,AH503/$H503)</f>
        <v>0</v>
      </c>
      <c r="AJ503" s="194">
        <f t="shared" si="12294"/>
        <v>0</v>
      </c>
      <c r="AK503" s="147">
        <f t="shared" ref="AK503" si="12548">IF(OR($H503=0,AJ503=0),0,AJ503/$H503)</f>
        <v>0</v>
      </c>
      <c r="AL503" s="194">
        <f t="shared" si="12296"/>
        <v>0</v>
      </c>
      <c r="AM503" s="147">
        <f t="shared" ref="AM503" si="12549">IF(OR($H503=0,AL503=0),0,AL503/$H503)</f>
        <v>0</v>
      </c>
      <c r="AN503" s="194">
        <f t="shared" si="12298"/>
        <v>0</v>
      </c>
      <c r="AO503" s="147">
        <f t="shared" ref="AO503" si="12550">IF(OR($H503=0,AN503=0),0,AN503/$H503)</f>
        <v>0</v>
      </c>
      <c r="AP503" s="194">
        <f t="shared" si="12300"/>
        <v>0</v>
      </c>
      <c r="AQ503" s="147">
        <f t="shared" ref="AQ503" si="12551">IF(OR($H503=0,AP503=0),0,AP503/$H503)</f>
        <v>0</v>
      </c>
      <c r="AR503" s="194">
        <f t="shared" si="12302"/>
        <v>0</v>
      </c>
      <c r="AS503" s="147">
        <f t="shared" ref="AS503" si="12552">IF(OR($H503=0,AR503=0),0,AR503/$H503)</f>
        <v>0</v>
      </c>
      <c r="AT503" s="194">
        <f t="shared" si="12304"/>
        <v>0</v>
      </c>
      <c r="AU503" s="147">
        <f t="shared" ref="AU503" si="12553">IF(OR($H503=0,AT503=0),0,AT503/$H503)</f>
        <v>0</v>
      </c>
      <c r="AV503" s="194">
        <f t="shared" si="12306"/>
        <v>0</v>
      </c>
      <c r="AW503" s="147">
        <f t="shared" ref="AW503" si="12554">IF(OR($H503=0,AV503=0),0,AV503/$H503)</f>
        <v>0</v>
      </c>
      <c r="AX503" s="194">
        <f t="shared" si="12308"/>
        <v>0</v>
      </c>
      <c r="AY503" s="147">
        <f t="shared" ref="AY503" si="12555">IF(OR($H503=0,AX503=0),0,AX503/$H503)</f>
        <v>0</v>
      </c>
      <c r="AZ503" s="194">
        <f t="shared" si="12310"/>
        <v>0</v>
      </c>
      <c r="BA503" s="147">
        <f t="shared" ref="BA503" si="12556">IF(OR($H503=0,AZ503=0),0,AZ503/$H503)</f>
        <v>0</v>
      </c>
      <c r="BB503" s="194">
        <f t="shared" si="12312"/>
        <v>100</v>
      </c>
      <c r="BC503" s="147">
        <f t="shared" ref="BC503" si="12557">IF(OR($H503=0,BB503=0),0,BB503/$H503)</f>
        <v>1</v>
      </c>
      <c r="BD503" s="194">
        <f t="shared" si="12314"/>
        <v>100</v>
      </c>
      <c r="BE503" s="147">
        <f t="shared" ref="BE503" si="12558">IF(OR($H503=0,BD503=0),0,BD503/$H503)</f>
        <v>1</v>
      </c>
      <c r="BF503" s="194">
        <f t="shared" si="12316"/>
        <v>100</v>
      </c>
      <c r="BG503" s="147">
        <f t="shared" ref="BG503" si="12559">IF(OR($H503=0,BF503=0),0,BF503/$H503)</f>
        <v>1</v>
      </c>
      <c r="BH503" s="194">
        <f t="shared" si="12318"/>
        <v>100</v>
      </c>
      <c r="BI503" s="147">
        <f t="shared" ref="BI503" si="12560">IF(OR($H503=0,BH503=0),0,BH503/$H503)</f>
        <v>1</v>
      </c>
      <c r="BJ503" s="194">
        <f t="shared" si="12320"/>
        <v>100</v>
      </c>
      <c r="BK503" s="147">
        <f t="shared" ref="BK503" si="12561">IF(OR($H503=0,BJ503=0),0,BJ503/$H503)</f>
        <v>1</v>
      </c>
      <c r="BL503" s="194">
        <f t="shared" si="12322"/>
        <v>100</v>
      </c>
      <c r="BM503" s="147">
        <f t="shared" ref="BM503" si="12562">IF(OR($H503=0,BL503=0),0,BL503/$H503)</f>
        <v>1</v>
      </c>
      <c r="BN503" s="194">
        <f t="shared" si="12324"/>
        <v>100</v>
      </c>
      <c r="BO503" s="147">
        <f t="shared" ref="BO503" si="12563">IF(OR($H503=0,BN503=0),0,BN503/$H503)</f>
        <v>1</v>
      </c>
      <c r="BP503" s="194">
        <f t="shared" si="12326"/>
        <v>100</v>
      </c>
      <c r="BQ503" s="147">
        <f t="shared" ref="BQ503" si="12564">IF(OR($H503=0,BP503=0),0,BP503/$H503)</f>
        <v>1</v>
      </c>
      <c r="BR503" s="194">
        <f t="shared" si="12328"/>
        <v>100</v>
      </c>
      <c r="BS503" s="147">
        <f t="shared" ref="BS503" si="12565">IF(OR($H503=0,BR503=0),0,BR503/$H503)</f>
        <v>1</v>
      </c>
      <c r="BT503" s="194">
        <f t="shared" si="12330"/>
        <v>100</v>
      </c>
      <c r="BU503" s="147">
        <f t="shared" si="12331"/>
        <v>1</v>
      </c>
      <c r="BV503" s="194">
        <f t="shared" si="12332"/>
        <v>100</v>
      </c>
      <c r="BW503" s="147">
        <f t="shared" si="12333"/>
        <v>1</v>
      </c>
      <c r="BX503" s="194">
        <f t="shared" si="12334"/>
        <v>100</v>
      </c>
      <c r="BY503" s="147">
        <f t="shared" si="12335"/>
        <v>1</v>
      </c>
      <c r="BZ503" s="194">
        <f t="shared" si="12336"/>
        <v>100</v>
      </c>
      <c r="CA503" s="147">
        <f t="shared" si="12337"/>
        <v>1</v>
      </c>
      <c r="CB503" s="194">
        <f t="shared" si="12338"/>
        <v>100</v>
      </c>
      <c r="CC503" s="147">
        <f t="shared" si="12339"/>
        <v>1</v>
      </c>
      <c r="CD503" s="194">
        <f t="shared" si="12340"/>
        <v>100</v>
      </c>
      <c r="CE503" s="147">
        <f t="shared" si="12341"/>
        <v>1</v>
      </c>
      <c r="CF503" s="194">
        <f t="shared" si="12342"/>
        <v>100</v>
      </c>
      <c r="CG503" s="147">
        <f t="shared" si="12343"/>
        <v>1</v>
      </c>
      <c r="CH503" s="194">
        <f t="shared" si="12344"/>
        <v>100</v>
      </c>
      <c r="CI503" s="147">
        <f t="shared" si="12345"/>
        <v>1</v>
      </c>
      <c r="CJ503" s="194">
        <f t="shared" si="12346"/>
        <v>100</v>
      </c>
      <c r="CK503" s="147">
        <f t="shared" si="12347"/>
        <v>1</v>
      </c>
      <c r="CL503" s="194">
        <f t="shared" si="12348"/>
        <v>100</v>
      </c>
      <c r="CM503" s="147">
        <f t="shared" si="12349"/>
        <v>1</v>
      </c>
    </row>
    <row r="504" spans="1:91" s="112" customFormat="1" ht="14.1" customHeight="1">
      <c r="A504" s="74">
        <f t="shared" si="11452"/>
        <v>642</v>
      </c>
      <c r="B504" s="182" t="s">
        <v>59</v>
      </c>
      <c r="C504" s="183"/>
      <c r="D504" s="124">
        <v>216</v>
      </c>
      <c r="E504" s="124">
        <v>49</v>
      </c>
      <c r="F504" s="184">
        <v>45302</v>
      </c>
      <c r="G504" s="184">
        <v>45350</v>
      </c>
      <c r="H504" s="115"/>
      <c r="I504" s="115"/>
      <c r="J504" s="116"/>
      <c r="K504" s="122"/>
      <c r="L504" s="123">
        <f>D504/$D$492</f>
        <v>0.2608695652173913</v>
      </c>
      <c r="M504" s="119" cm="1">
        <f t="array" ref="M504">SUMPRODUCT($L505:$L511*M505:M511)</f>
        <v>0.99999999999999989</v>
      </c>
      <c r="N504" s="119" cm="1">
        <f t="array" ref="N504">SUMPRODUCT($L505:$L511*N505:N511)</f>
        <v>0.99999999999999989</v>
      </c>
      <c r="O504" s="120">
        <f t="shared" si="12175"/>
        <v>0</v>
      </c>
      <c r="P504" s="121"/>
      <c r="T504" s="197"/>
      <c r="U504" s="119" cm="1">
        <f t="array" ref="U504">SUMPRODUCT($L505:$L511*U505:U511)</f>
        <v>0</v>
      </c>
      <c r="V504" s="197"/>
      <c r="W504" s="119" cm="1">
        <f t="array" ref="W504">SUMPRODUCT($L505:$L511*W505:W511)</f>
        <v>0</v>
      </c>
      <c r="X504" s="197"/>
      <c r="Y504" s="119" cm="1">
        <f t="array" ref="Y504">SUMPRODUCT($L505:$L511*Y505:Y511)</f>
        <v>0</v>
      </c>
      <c r="Z504" s="197"/>
      <c r="AA504" s="119" cm="1">
        <f t="array" ref="AA504">SUMPRODUCT($L505:$L511*AA505:AA511)</f>
        <v>0</v>
      </c>
      <c r="AB504" s="197"/>
      <c r="AC504" s="119" cm="1">
        <f t="array" ref="AC504">SUMPRODUCT($L505:$L511*AC505:AC511)</f>
        <v>0</v>
      </c>
      <c r="AD504" s="197"/>
      <c r="AE504" s="119" cm="1">
        <f t="array" ref="AE504">SUMPRODUCT($L505:$L511*AE505:AE511)</f>
        <v>0</v>
      </c>
      <c r="AF504" s="197"/>
      <c r="AG504" s="119" cm="1">
        <f t="array" ref="AG504">SUMPRODUCT($L505:$L511*AG505:AG511)</f>
        <v>0</v>
      </c>
      <c r="AH504" s="197"/>
      <c r="AI504" s="119" cm="1">
        <f t="array" ref="AI504">SUMPRODUCT($L505:$L511*AI505:AI511)</f>
        <v>0</v>
      </c>
      <c r="AJ504" s="197"/>
      <c r="AK504" s="119" cm="1">
        <f t="array" ref="AK504">SUMPRODUCT($L505:$L511*AK505:AK511)</f>
        <v>0</v>
      </c>
      <c r="AL504" s="197"/>
      <c r="AM504" s="119" cm="1">
        <f t="array" ref="AM504">SUMPRODUCT($L505:$L511*AM505:AM511)</f>
        <v>0</v>
      </c>
      <c r="AN504" s="197"/>
      <c r="AO504" s="119" cm="1">
        <f t="array" ref="AO504">SUMPRODUCT($L505:$L511*AO505:AO511)</f>
        <v>0</v>
      </c>
      <c r="AP504" s="197"/>
      <c r="AQ504" s="119" cm="1">
        <f t="array" ref="AQ504">SUMPRODUCT($L505:$L511*AQ505:AQ511)</f>
        <v>0</v>
      </c>
      <c r="AR504" s="197"/>
      <c r="AS504" s="119" cm="1">
        <f t="array" ref="AS504">SUMPRODUCT($L505:$L511*AS505:AS511)</f>
        <v>4.6296296296296294E-3</v>
      </c>
      <c r="AT504" s="197"/>
      <c r="AU504" s="119" cm="1">
        <f t="array" ref="AU504">SUMPRODUCT($L505:$L511*AU505:AU511)</f>
        <v>7.8703703703703706E-2</v>
      </c>
      <c r="AV504" s="197"/>
      <c r="AW504" s="119" cm="1">
        <f t="array" ref="AW504">SUMPRODUCT($L505:$L511*AW505:AW511)</f>
        <v>0.23148148148148151</v>
      </c>
      <c r="AX504" s="197"/>
      <c r="AY504" s="119" cm="1">
        <f t="array" ref="AY504">SUMPRODUCT($L505:$L511*AY505:AY511)</f>
        <v>0.42592592592592593</v>
      </c>
      <c r="AZ504" s="197"/>
      <c r="BA504" s="119" cm="1">
        <f t="array" ref="BA504">SUMPRODUCT($L505:$L511*BA505:BA511)</f>
        <v>0.62037037037037035</v>
      </c>
      <c r="BB504" s="197"/>
      <c r="BC504" s="119" cm="1">
        <f t="array" ref="BC504">SUMPRODUCT($L505:$L511*BC505:BC511)</f>
        <v>0.81481481481481488</v>
      </c>
      <c r="BD504" s="197"/>
      <c r="BE504" s="119" cm="1">
        <f t="array" ref="BE504">SUMPRODUCT($L505:$L511*BE505:BE511)</f>
        <v>0.94444444444444442</v>
      </c>
      <c r="BF504" s="197"/>
      <c r="BG504" s="119" cm="1">
        <f t="array" ref="BG504">SUMPRODUCT($L505:$L511*BG505:BG511)</f>
        <v>0.99999999999999989</v>
      </c>
      <c r="BH504" s="197"/>
      <c r="BI504" s="119" cm="1">
        <f t="array" ref="BI504">SUMPRODUCT($L505:$L511*BI505:BI511)</f>
        <v>0.99999999999999989</v>
      </c>
      <c r="BJ504" s="197"/>
      <c r="BK504" s="119" cm="1">
        <f t="array" ref="BK504">SUMPRODUCT($L505:$L511*BK505:BK511)</f>
        <v>0.99999999999999989</v>
      </c>
      <c r="BL504" s="197"/>
      <c r="BM504" s="119" cm="1">
        <f t="array" ref="BM504">SUMPRODUCT($L505:$L511*BM505:BM511)</f>
        <v>0.99999999999999989</v>
      </c>
      <c r="BN504" s="197"/>
      <c r="BO504" s="119" cm="1">
        <f t="array" ref="BO504">SUMPRODUCT($L505:$L511*BO505:BO511)</f>
        <v>0.99999999999999989</v>
      </c>
      <c r="BP504" s="197"/>
      <c r="BQ504" s="119" cm="1">
        <f t="array" ref="BQ504">SUMPRODUCT($L505:$L511*BQ505:BQ511)</f>
        <v>0.99999999999999989</v>
      </c>
      <c r="BR504" s="197"/>
      <c r="BS504" s="119" cm="1">
        <f t="array" ref="BS504">SUMPRODUCT($L505:$L511*BS505:BS511)</f>
        <v>0.99999999999999989</v>
      </c>
      <c r="BT504" s="197"/>
      <c r="BU504" s="119" cm="1">
        <f t="array" ref="BU504">SUMPRODUCT($L505:$L511*BU505:BU511)</f>
        <v>0.99999999999999989</v>
      </c>
      <c r="BV504" s="197"/>
      <c r="BW504" s="119" cm="1">
        <f t="array" ref="BW504">SUMPRODUCT($L505:$L511*BW505:BW511)</f>
        <v>0.99999999999999989</v>
      </c>
      <c r="BX504" s="197"/>
      <c r="BY504" s="119" cm="1">
        <f t="array" ref="BY504">SUMPRODUCT($L505:$L511*BY505:BY511)</f>
        <v>0.99999999999999989</v>
      </c>
      <c r="BZ504" s="197"/>
      <c r="CA504" s="119" cm="1">
        <f t="array" ref="CA504">SUMPRODUCT($L505:$L511*CA505:CA511)</f>
        <v>0.99999999999999989</v>
      </c>
      <c r="CB504" s="197"/>
      <c r="CC504" s="119" cm="1">
        <f t="array" ref="CC504">SUMPRODUCT($L505:$L511*CC505:CC511)</f>
        <v>0.99999999999999989</v>
      </c>
      <c r="CD504" s="197"/>
      <c r="CE504" s="119" cm="1">
        <f t="array" ref="CE504">SUMPRODUCT($L505:$L511*CE505:CE511)</f>
        <v>0.99999999999999989</v>
      </c>
      <c r="CF504" s="197"/>
      <c r="CG504" s="119" cm="1">
        <f t="array" ref="CG504">SUMPRODUCT($L505:$L511*CG505:CG511)</f>
        <v>0.99999999999999989</v>
      </c>
      <c r="CH504" s="197"/>
      <c r="CI504" s="119" cm="1">
        <f t="array" ref="CI504">SUMPRODUCT($L505:$L511*CI505:CI511)</f>
        <v>0.99999999999999989</v>
      </c>
      <c r="CJ504" s="197"/>
      <c r="CK504" s="119" cm="1">
        <f t="array" ref="CK504">SUMPRODUCT($L505:$L511*CK505:CK511)</f>
        <v>0.99999999999999989</v>
      </c>
      <c r="CL504" s="197"/>
      <c r="CM504" s="119" cm="1">
        <f t="array" ref="CM504">SUMPRODUCT($L505:$L511*CM505:CM511)</f>
        <v>0.99999999999999989</v>
      </c>
    </row>
    <row r="505" spans="1:91" s="142" customFormat="1" ht="14.1" customHeight="1">
      <c r="A505" s="74">
        <f t="shared" si="11452"/>
        <v>643</v>
      </c>
      <c r="B505" s="173" t="s">
        <v>53</v>
      </c>
      <c r="C505" s="174"/>
      <c r="D505" s="140">
        <v>36</v>
      </c>
      <c r="E505" s="140">
        <v>36</v>
      </c>
      <c r="F505" s="175">
        <v>45302</v>
      </c>
      <c r="G505" s="175">
        <v>45337</v>
      </c>
      <c r="H505" s="144">
        <v>100</v>
      </c>
      <c r="I505" s="144">
        <v>100</v>
      </c>
      <c r="J505" s="145" t="s">
        <v>32</v>
      </c>
      <c r="K505" s="141">
        <f t="shared" ref="K505:K511" si="12566">IF(OR(F505="",G505="",H505=""),0,MIN(MAX(IF(F505&gt;$O$1,0,(((G505-F505)-(G505-$O$1))*(10/E505)/10)),0),1)*H505)</f>
        <v>100</v>
      </c>
      <c r="L505" s="55">
        <f t="shared" ref="L505:L511" si="12567">D505/$D$504</f>
        <v>0.16666666666666666</v>
      </c>
      <c r="M505" s="147">
        <f t="shared" ref="M505:M511" si="12568">IF(OR(H505=0,K505=0),0,K505/H505)</f>
        <v>1</v>
      </c>
      <c r="N505" s="148">
        <f t="shared" ref="N505:N511" si="12569">IF(OR(H505=0,I505=0),0,I505/H505)</f>
        <v>1</v>
      </c>
      <c r="O505" s="149">
        <f t="shared" si="12175"/>
        <v>0</v>
      </c>
      <c r="P505" s="150"/>
      <c r="T505" s="194">
        <f t="shared" ref="T505:T511" si="12570">IF(OR($F505="",$G505="",$H505=""),0,MIN(MAX(IF($F505&gt;U$1,0,((($G505-$F505)-($G505-U$1))*(10/$E505)/10)),0),1)*$H505)</f>
        <v>0</v>
      </c>
      <c r="U505" s="147">
        <f t="shared" ref="U505:W511" si="12571">IF(OR($H505=0,T505=0),0,T505/$H505)</f>
        <v>0</v>
      </c>
      <c r="V505" s="194">
        <f t="shared" ref="V505:V511" si="12572">IF(OR($F505="",$G505="",$H505=""),0,MIN(MAX(IF($F505&gt;W$1,0,((($G505-$F505)-($G505-W$1))*(10/$E505)/10)),0),1)*$H505)</f>
        <v>0</v>
      </c>
      <c r="W505" s="147">
        <f t="shared" si="12571"/>
        <v>0</v>
      </c>
      <c r="X505" s="194">
        <f t="shared" ref="X505:X511" si="12573">IF(OR($F505="",$G505="",$H505=""),0,MIN(MAX(IF($F505&gt;Y$1,0,((($G505-$F505)-($G505-Y$1))*(10/$E505)/10)),0),1)*$H505)</f>
        <v>0</v>
      </c>
      <c r="Y505" s="147">
        <f t="shared" ref="Y505" si="12574">IF(OR($H505=0,X505=0),0,X505/$H505)</f>
        <v>0</v>
      </c>
      <c r="Z505" s="194">
        <f t="shared" ref="Z505:Z511" si="12575">IF(OR($F505="",$G505="",$H505=""),0,MIN(MAX(IF($F505&gt;AA$1,0,((($G505-$F505)-($G505-AA$1))*(10/$E505)/10)),0),1)*$H505)</f>
        <v>0</v>
      </c>
      <c r="AA505" s="147">
        <f t="shared" ref="AA505" si="12576">IF(OR($H505=0,Z505=0),0,Z505/$H505)</f>
        <v>0</v>
      </c>
      <c r="AB505" s="194">
        <f t="shared" ref="AB505:AB511" si="12577">IF(OR($F505="",$G505="",$H505=""),0,MIN(MAX(IF($F505&gt;AC$1,0,((($G505-$F505)-($G505-AC$1))*(10/$E505)/10)),0),1)*$H505)</f>
        <v>0</v>
      </c>
      <c r="AC505" s="147">
        <f t="shared" ref="AC505" si="12578">IF(OR($H505=0,AB505=0),0,AB505/$H505)</f>
        <v>0</v>
      </c>
      <c r="AD505" s="194">
        <f t="shared" ref="AD505:AD511" si="12579">IF(OR($F505="",$G505="",$H505=""),0,MIN(MAX(IF($F505&gt;AE$1,0,((($G505-$F505)-($G505-AE$1))*(10/$E505)/10)),0),1)*$H505)</f>
        <v>0</v>
      </c>
      <c r="AE505" s="147">
        <f t="shared" ref="AE505" si="12580">IF(OR($H505=0,AD505=0),0,AD505/$H505)</f>
        <v>0</v>
      </c>
      <c r="AF505" s="194">
        <f t="shared" ref="AF505:AF511" si="12581">IF(OR($F505="",$G505="",$H505=""),0,MIN(MAX(IF($F505&gt;AG$1,0,((($G505-$F505)-($G505-AG$1))*(10/$E505)/10)),0),1)*$H505)</f>
        <v>0</v>
      </c>
      <c r="AG505" s="147">
        <f t="shared" ref="AG505" si="12582">IF(OR($H505=0,AF505=0),0,AF505/$H505)</f>
        <v>0</v>
      </c>
      <c r="AH505" s="194">
        <f t="shared" ref="AH505:AH511" si="12583">IF(OR($F505="",$G505="",$H505=""),0,MIN(MAX(IF($F505&gt;AI$1,0,((($G505-$F505)-($G505-AI$1))*(10/$E505)/10)),0),1)*$H505)</f>
        <v>0</v>
      </c>
      <c r="AI505" s="147">
        <f t="shared" ref="AI505" si="12584">IF(OR($H505=0,AH505=0),0,AH505/$H505)</f>
        <v>0</v>
      </c>
      <c r="AJ505" s="194">
        <f t="shared" ref="AJ505:AJ511" si="12585">IF(OR($F505="",$G505="",$H505=""),0,MIN(MAX(IF($F505&gt;AK$1,0,((($G505-$F505)-($G505-AK$1))*(10/$E505)/10)),0),1)*$H505)</f>
        <v>0</v>
      </c>
      <c r="AK505" s="147">
        <f t="shared" ref="AK505" si="12586">IF(OR($H505=0,AJ505=0),0,AJ505/$H505)</f>
        <v>0</v>
      </c>
      <c r="AL505" s="194">
        <f t="shared" ref="AL505:AL511" si="12587">IF(OR($F505="",$G505="",$H505=""),0,MIN(MAX(IF($F505&gt;AM$1,0,((($G505-$F505)-($G505-AM$1))*(10/$E505)/10)),0),1)*$H505)</f>
        <v>0</v>
      </c>
      <c r="AM505" s="147">
        <f t="shared" ref="AM505" si="12588">IF(OR($H505=0,AL505=0),0,AL505/$H505)</f>
        <v>0</v>
      </c>
      <c r="AN505" s="194">
        <f t="shared" ref="AN505:AN511" si="12589">IF(OR($F505="",$G505="",$H505=""),0,MIN(MAX(IF($F505&gt;AO$1,0,((($G505-$F505)-($G505-AO$1))*(10/$E505)/10)),0),1)*$H505)</f>
        <v>0</v>
      </c>
      <c r="AO505" s="147">
        <f t="shared" ref="AO505" si="12590">IF(OR($H505=0,AN505=0),0,AN505/$H505)</f>
        <v>0</v>
      </c>
      <c r="AP505" s="194">
        <f t="shared" ref="AP505:AP511" si="12591">IF(OR($F505="",$G505="",$H505=""),0,MIN(MAX(IF($F505&gt;AQ$1,0,((($G505-$F505)-($G505-AQ$1))*(10/$E505)/10)),0),1)*$H505)</f>
        <v>0</v>
      </c>
      <c r="AQ505" s="147">
        <f t="shared" ref="AQ505" si="12592">IF(OR($H505=0,AP505=0),0,AP505/$H505)</f>
        <v>0</v>
      </c>
      <c r="AR505" s="194">
        <f t="shared" ref="AR505:AR511" si="12593">IF(OR($F505="",$G505="",$H505=""),0,MIN(MAX(IF($F505&gt;AS$1,0,((($G505-$F505)-($G505-AS$1))*(10/$E505)/10)),0),1)*$H505)</f>
        <v>2.7777777777777781</v>
      </c>
      <c r="AS505" s="147">
        <f t="shared" ref="AS505" si="12594">IF(OR($H505=0,AR505=0),0,AR505/$H505)</f>
        <v>2.777777777777778E-2</v>
      </c>
      <c r="AT505" s="194">
        <f t="shared" ref="AT505:AT511" si="12595">IF(OR($F505="",$G505="",$H505=""),0,MIN(MAX(IF($F505&gt;AU$1,0,((($G505-$F505)-($G505-AU$1))*(10/$E505)/10)),0),1)*$H505)</f>
        <v>22.222222222222225</v>
      </c>
      <c r="AU505" s="147">
        <f t="shared" ref="AU505" si="12596">IF(OR($H505=0,AT505=0),0,AT505/$H505)</f>
        <v>0.22222222222222224</v>
      </c>
      <c r="AV505" s="194">
        <f t="shared" ref="AV505:AV511" si="12597">IF(OR($F505="",$G505="",$H505=""),0,MIN(MAX(IF($F505&gt;AW$1,0,((($G505-$F505)-($G505-AW$1))*(10/$E505)/10)),0),1)*$H505)</f>
        <v>41.666666666666671</v>
      </c>
      <c r="AW505" s="147">
        <f t="shared" ref="AW505" si="12598">IF(OR($H505=0,AV505=0),0,AV505/$H505)</f>
        <v>0.41666666666666674</v>
      </c>
      <c r="AX505" s="194">
        <f t="shared" ref="AX505:AX511" si="12599">IF(OR($F505="",$G505="",$H505=""),0,MIN(MAX(IF($F505&gt;AY$1,0,((($G505-$F505)-($G505-AY$1))*(10/$E505)/10)),0),1)*$H505)</f>
        <v>61.111111111111114</v>
      </c>
      <c r="AY505" s="147">
        <f t="shared" ref="AY505" si="12600">IF(OR($H505=0,AX505=0),0,AX505/$H505)</f>
        <v>0.61111111111111116</v>
      </c>
      <c r="AZ505" s="194">
        <f t="shared" ref="AZ505:AZ511" si="12601">IF(OR($F505="",$G505="",$H505=""),0,MIN(MAX(IF($F505&gt;BA$1,0,((($G505-$F505)-($G505-BA$1))*(10/$E505)/10)),0),1)*$H505)</f>
        <v>80.555555555555557</v>
      </c>
      <c r="BA505" s="147">
        <f t="shared" ref="BA505" si="12602">IF(OR($H505=0,AZ505=0),0,AZ505/$H505)</f>
        <v>0.80555555555555558</v>
      </c>
      <c r="BB505" s="194">
        <f t="shared" ref="BB505:BB511" si="12603">IF(OR($F505="",$G505="",$H505=""),0,MIN(MAX(IF($F505&gt;BC$1,0,((($G505-$F505)-($G505-BC$1))*(10/$E505)/10)),0),1)*$H505)</f>
        <v>100</v>
      </c>
      <c r="BC505" s="147">
        <f t="shared" ref="BC505" si="12604">IF(OR($H505=0,BB505=0),0,BB505/$H505)</f>
        <v>1</v>
      </c>
      <c r="BD505" s="194">
        <f t="shared" ref="BD505:BD511" si="12605">IF(OR($F505="",$G505="",$H505=""),0,MIN(MAX(IF($F505&gt;BE$1,0,((($G505-$F505)-($G505-BE$1))*(10/$E505)/10)),0),1)*$H505)</f>
        <v>100</v>
      </c>
      <c r="BE505" s="147">
        <f t="shared" ref="BE505" si="12606">IF(OR($H505=0,BD505=0),0,BD505/$H505)</f>
        <v>1</v>
      </c>
      <c r="BF505" s="194">
        <f t="shared" ref="BF505:BF511" si="12607">IF(OR($F505="",$G505="",$H505=""),0,MIN(MAX(IF($F505&gt;BG$1,0,((($G505-$F505)-($G505-BG$1))*(10/$E505)/10)),0),1)*$H505)</f>
        <v>100</v>
      </c>
      <c r="BG505" s="147">
        <f t="shared" ref="BG505" si="12608">IF(OR($H505=0,BF505=0),0,BF505/$H505)</f>
        <v>1</v>
      </c>
      <c r="BH505" s="194">
        <f t="shared" ref="BH505:BH511" si="12609">IF(OR($F505="",$G505="",$H505=""),0,MIN(MAX(IF($F505&gt;BI$1,0,((($G505-$F505)-($G505-BI$1))*(10/$E505)/10)),0),1)*$H505)</f>
        <v>100</v>
      </c>
      <c r="BI505" s="147">
        <f t="shared" ref="BI505" si="12610">IF(OR($H505=0,BH505=0),0,BH505/$H505)</f>
        <v>1</v>
      </c>
      <c r="BJ505" s="194">
        <f t="shared" ref="BJ505:BJ511" si="12611">IF(OR($F505="",$G505="",$H505=""),0,MIN(MAX(IF($F505&gt;BK$1,0,((($G505-$F505)-($G505-BK$1))*(10/$E505)/10)),0),1)*$H505)</f>
        <v>100</v>
      </c>
      <c r="BK505" s="147">
        <f t="shared" ref="BK505" si="12612">IF(OR($H505=0,BJ505=0),0,BJ505/$H505)</f>
        <v>1</v>
      </c>
      <c r="BL505" s="194">
        <f t="shared" ref="BL505:BL511" si="12613">IF(OR($F505="",$G505="",$H505=""),0,MIN(MAX(IF($F505&gt;BM$1,0,((($G505-$F505)-($G505-BM$1))*(10/$E505)/10)),0),1)*$H505)</f>
        <v>100</v>
      </c>
      <c r="BM505" s="147">
        <f t="shared" ref="BM505" si="12614">IF(OR($H505=0,BL505=0),0,BL505/$H505)</f>
        <v>1</v>
      </c>
      <c r="BN505" s="194">
        <f t="shared" ref="BN505:BN511" si="12615">IF(OR($F505="",$G505="",$H505=""),0,MIN(MAX(IF($F505&gt;BO$1,0,((($G505-$F505)-($G505-BO$1))*(10/$E505)/10)),0),1)*$H505)</f>
        <v>100</v>
      </c>
      <c r="BO505" s="147">
        <f t="shared" ref="BO505" si="12616">IF(OR($H505=0,BN505=0),0,BN505/$H505)</f>
        <v>1</v>
      </c>
      <c r="BP505" s="194">
        <f t="shared" ref="BP505:BP511" si="12617">IF(OR($F505="",$G505="",$H505=""),0,MIN(MAX(IF($F505&gt;BQ$1,0,((($G505-$F505)-($G505-BQ$1))*(10/$E505)/10)),0),1)*$H505)</f>
        <v>100</v>
      </c>
      <c r="BQ505" s="147">
        <f t="shared" ref="BQ505" si="12618">IF(OR($H505=0,BP505=0),0,BP505/$H505)</f>
        <v>1</v>
      </c>
      <c r="BR505" s="194">
        <f t="shared" ref="BR505:BR511" si="12619">IF(OR($F505="",$G505="",$H505=""),0,MIN(MAX(IF($F505&gt;BS$1,0,((($G505-$F505)-($G505-BS$1))*(10/$E505)/10)),0),1)*$H505)</f>
        <v>100</v>
      </c>
      <c r="BS505" s="147">
        <f t="shared" ref="BS505" si="12620">IF(OR($H505=0,BR505=0),0,BR505/$H505)</f>
        <v>1</v>
      </c>
      <c r="BT505" s="194">
        <f t="shared" ref="BT505:BT511" si="12621">IF(OR($F505="",$G505="",$H505=""),0,MIN(MAX(IF($F505&gt;BU$1,0,((($G505-$F505)-($G505-BU$1))*(10/$E505)/10)),0),1)*$H505)</f>
        <v>100</v>
      </c>
      <c r="BU505" s="147">
        <f t="shared" ref="BU505:BU511" si="12622">IF(OR($H505=0,BT505=0),0,BT505/$H505)</f>
        <v>1</v>
      </c>
      <c r="BV505" s="194">
        <f t="shared" ref="BV505:BV511" si="12623">IF(OR($F505="",$G505="",$H505=""),0,MIN(MAX(IF($F505&gt;BW$1,0,((($G505-$F505)-($G505-BW$1))*(10/$E505)/10)),0),1)*$H505)</f>
        <v>100</v>
      </c>
      <c r="BW505" s="147">
        <f t="shared" ref="BW505:BW511" si="12624">IF(OR($H505=0,BV505=0),0,BV505/$H505)</f>
        <v>1</v>
      </c>
      <c r="BX505" s="194">
        <f t="shared" ref="BX505:BX511" si="12625">IF(OR($F505="",$G505="",$H505=""),0,MIN(MAX(IF($F505&gt;BY$1,0,((($G505-$F505)-($G505-BY$1))*(10/$E505)/10)),0),1)*$H505)</f>
        <v>100</v>
      </c>
      <c r="BY505" s="147">
        <f t="shared" ref="BY505:BY511" si="12626">IF(OR($H505=0,BX505=0),0,BX505/$H505)</f>
        <v>1</v>
      </c>
      <c r="BZ505" s="194">
        <f t="shared" ref="BZ505:BZ511" si="12627">IF(OR($F505="",$G505="",$H505=""),0,MIN(MAX(IF($F505&gt;CA$1,0,((($G505-$F505)-($G505-CA$1))*(10/$E505)/10)),0),1)*$H505)</f>
        <v>100</v>
      </c>
      <c r="CA505" s="147">
        <f t="shared" ref="CA505:CA511" si="12628">IF(OR($H505=0,BZ505=0),0,BZ505/$H505)</f>
        <v>1</v>
      </c>
      <c r="CB505" s="194">
        <f t="shared" ref="CB505:CB511" si="12629">IF(OR($F505="",$G505="",$H505=""),0,MIN(MAX(IF($F505&gt;CC$1,0,((($G505-$F505)-($G505-CC$1))*(10/$E505)/10)),0),1)*$H505)</f>
        <v>100</v>
      </c>
      <c r="CC505" s="147">
        <f t="shared" ref="CC505:CC511" si="12630">IF(OR($H505=0,CB505=0),0,CB505/$H505)</f>
        <v>1</v>
      </c>
      <c r="CD505" s="194">
        <f t="shared" ref="CD505:CD511" si="12631">IF(OR($F505="",$G505="",$H505=""),0,MIN(MAX(IF($F505&gt;CE$1,0,((($G505-$F505)-($G505-CE$1))*(10/$E505)/10)),0),1)*$H505)</f>
        <v>100</v>
      </c>
      <c r="CE505" s="147">
        <f t="shared" ref="CE505:CE511" si="12632">IF(OR($H505=0,CD505=0),0,CD505/$H505)</f>
        <v>1</v>
      </c>
      <c r="CF505" s="194">
        <f t="shared" ref="CF505:CF511" si="12633">IF(OR($F505="",$G505="",$H505=""),0,MIN(MAX(IF($F505&gt;CG$1,0,((($G505-$F505)-($G505-CG$1))*(10/$E505)/10)),0),1)*$H505)</f>
        <v>100</v>
      </c>
      <c r="CG505" s="147">
        <f t="shared" ref="CG505:CG511" si="12634">IF(OR($H505=0,CF505=0),0,CF505/$H505)</f>
        <v>1</v>
      </c>
      <c r="CH505" s="194">
        <f t="shared" ref="CH505:CH511" si="12635">IF(OR($F505="",$G505="",$H505=""),0,MIN(MAX(IF($F505&gt;CI$1,0,((($G505-$F505)-($G505-CI$1))*(10/$E505)/10)),0),1)*$H505)</f>
        <v>100</v>
      </c>
      <c r="CI505" s="147">
        <f t="shared" ref="CI505:CI511" si="12636">IF(OR($H505=0,CH505=0),0,CH505/$H505)</f>
        <v>1</v>
      </c>
      <c r="CJ505" s="194">
        <f t="shared" ref="CJ505:CJ511" si="12637">IF(OR($F505="",$G505="",$H505=""),0,MIN(MAX(IF($F505&gt;CK$1,0,((($G505-$F505)-($G505-CK$1))*(10/$E505)/10)),0),1)*$H505)</f>
        <v>100</v>
      </c>
      <c r="CK505" s="147">
        <f t="shared" ref="CK505:CK511" si="12638">IF(OR($H505=0,CJ505=0),0,CJ505/$H505)</f>
        <v>1</v>
      </c>
      <c r="CL505" s="194">
        <f t="shared" ref="CL505:CL511" si="12639">IF(OR($F505="",$G505="",$H505=""),0,MIN(MAX(IF($F505&gt;CM$1,0,((($G505-$F505)-($G505-CM$1))*(10/$E505)/10)),0),1)*$H505)</f>
        <v>100</v>
      </c>
      <c r="CM505" s="147">
        <f t="shared" ref="CM505:CM511" si="12640">IF(OR($H505=0,CL505=0),0,CL505/$H505)</f>
        <v>1</v>
      </c>
    </row>
    <row r="506" spans="1:91" s="142" customFormat="1" ht="14.1" customHeight="1">
      <c r="A506" s="74">
        <f t="shared" si="11452"/>
        <v>644</v>
      </c>
      <c r="B506" s="173" t="s">
        <v>54</v>
      </c>
      <c r="C506" s="174"/>
      <c r="D506" s="140">
        <v>36</v>
      </c>
      <c r="E506" s="140">
        <v>36</v>
      </c>
      <c r="F506" s="175">
        <v>45304</v>
      </c>
      <c r="G506" s="175">
        <v>45339</v>
      </c>
      <c r="H506" s="144">
        <v>100</v>
      </c>
      <c r="I506" s="144">
        <v>100</v>
      </c>
      <c r="J506" s="145" t="s">
        <v>32</v>
      </c>
      <c r="K506" s="141">
        <f t="shared" si="12566"/>
        <v>100</v>
      </c>
      <c r="L506" s="55">
        <f t="shared" si="12567"/>
        <v>0.16666666666666666</v>
      </c>
      <c r="M506" s="147">
        <f t="shared" si="12568"/>
        <v>1</v>
      </c>
      <c r="N506" s="148">
        <f t="shared" si="12569"/>
        <v>1</v>
      </c>
      <c r="O506" s="149">
        <f t="shared" si="12175"/>
        <v>0</v>
      </c>
      <c r="P506" s="150"/>
      <c r="T506" s="194">
        <f t="shared" si="12570"/>
        <v>0</v>
      </c>
      <c r="U506" s="147">
        <f t="shared" si="12571"/>
        <v>0</v>
      </c>
      <c r="V506" s="194">
        <f t="shared" si="12572"/>
        <v>0</v>
      </c>
      <c r="W506" s="147">
        <f t="shared" si="12571"/>
        <v>0</v>
      </c>
      <c r="X506" s="194">
        <f t="shared" si="12573"/>
        <v>0</v>
      </c>
      <c r="Y506" s="147">
        <f t="shared" ref="Y506" si="12641">IF(OR($H506=0,X506=0),0,X506/$H506)</f>
        <v>0</v>
      </c>
      <c r="Z506" s="194">
        <f t="shared" si="12575"/>
        <v>0</v>
      </c>
      <c r="AA506" s="147">
        <f t="shared" ref="AA506" si="12642">IF(OR($H506=0,Z506=0),0,Z506/$H506)</f>
        <v>0</v>
      </c>
      <c r="AB506" s="194">
        <f t="shared" si="12577"/>
        <v>0</v>
      </c>
      <c r="AC506" s="147">
        <f t="shared" ref="AC506" si="12643">IF(OR($H506=0,AB506=0),0,AB506/$H506)</f>
        <v>0</v>
      </c>
      <c r="AD506" s="194">
        <f t="shared" si="12579"/>
        <v>0</v>
      </c>
      <c r="AE506" s="147">
        <f t="shared" ref="AE506" si="12644">IF(OR($H506=0,AD506=0),0,AD506/$H506)</f>
        <v>0</v>
      </c>
      <c r="AF506" s="194">
        <f t="shared" si="12581"/>
        <v>0</v>
      </c>
      <c r="AG506" s="147">
        <f t="shared" ref="AG506" si="12645">IF(OR($H506=0,AF506=0),0,AF506/$H506)</f>
        <v>0</v>
      </c>
      <c r="AH506" s="194">
        <f t="shared" si="12583"/>
        <v>0</v>
      </c>
      <c r="AI506" s="147">
        <f t="shared" ref="AI506" si="12646">IF(OR($H506=0,AH506=0),0,AH506/$H506)</f>
        <v>0</v>
      </c>
      <c r="AJ506" s="194">
        <f t="shared" si="12585"/>
        <v>0</v>
      </c>
      <c r="AK506" s="147">
        <f t="shared" ref="AK506" si="12647">IF(OR($H506=0,AJ506=0),0,AJ506/$H506)</f>
        <v>0</v>
      </c>
      <c r="AL506" s="194">
        <f t="shared" si="12587"/>
        <v>0</v>
      </c>
      <c r="AM506" s="147">
        <f t="shared" ref="AM506" si="12648">IF(OR($H506=0,AL506=0),0,AL506/$H506)</f>
        <v>0</v>
      </c>
      <c r="AN506" s="194">
        <f t="shared" si="12589"/>
        <v>0</v>
      </c>
      <c r="AO506" s="147">
        <f t="shared" ref="AO506" si="12649">IF(OR($H506=0,AN506=0),0,AN506/$H506)</f>
        <v>0</v>
      </c>
      <c r="AP506" s="194">
        <f t="shared" si="12591"/>
        <v>0</v>
      </c>
      <c r="AQ506" s="147">
        <f t="shared" ref="AQ506" si="12650">IF(OR($H506=0,AP506=0),0,AP506/$H506)</f>
        <v>0</v>
      </c>
      <c r="AR506" s="194">
        <f t="shared" si="12593"/>
        <v>0</v>
      </c>
      <c r="AS506" s="147">
        <f t="shared" ref="AS506" si="12651">IF(OR($H506=0,AR506=0),0,AR506/$H506)</f>
        <v>0</v>
      </c>
      <c r="AT506" s="194">
        <f t="shared" si="12595"/>
        <v>16.666666666666668</v>
      </c>
      <c r="AU506" s="147">
        <f t="shared" ref="AU506" si="12652">IF(OR($H506=0,AT506=0),0,AT506/$H506)</f>
        <v>0.16666666666666669</v>
      </c>
      <c r="AV506" s="194">
        <f t="shared" si="12597"/>
        <v>36.111111111111107</v>
      </c>
      <c r="AW506" s="147">
        <f t="shared" ref="AW506" si="12653">IF(OR($H506=0,AV506=0),0,AV506/$H506)</f>
        <v>0.36111111111111105</v>
      </c>
      <c r="AX506" s="194">
        <f t="shared" si="12599"/>
        <v>55.555555555555557</v>
      </c>
      <c r="AY506" s="147">
        <f t="shared" ref="AY506" si="12654">IF(OR($H506=0,AX506=0),0,AX506/$H506)</f>
        <v>0.55555555555555558</v>
      </c>
      <c r="AZ506" s="194">
        <f t="shared" si="12601"/>
        <v>75</v>
      </c>
      <c r="BA506" s="147">
        <f t="shared" ref="BA506" si="12655">IF(OR($H506=0,AZ506=0),0,AZ506/$H506)</f>
        <v>0.75</v>
      </c>
      <c r="BB506" s="194">
        <f t="shared" si="12603"/>
        <v>94.444444444444443</v>
      </c>
      <c r="BC506" s="147">
        <f t="shared" ref="BC506" si="12656">IF(OR($H506=0,BB506=0),0,BB506/$H506)</f>
        <v>0.94444444444444442</v>
      </c>
      <c r="BD506" s="194">
        <f t="shared" si="12605"/>
        <v>100</v>
      </c>
      <c r="BE506" s="147">
        <f t="shared" ref="BE506" si="12657">IF(OR($H506=0,BD506=0),0,BD506/$H506)</f>
        <v>1</v>
      </c>
      <c r="BF506" s="194">
        <f t="shared" si="12607"/>
        <v>100</v>
      </c>
      <c r="BG506" s="147">
        <f t="shared" ref="BG506" si="12658">IF(OR($H506=0,BF506=0),0,BF506/$H506)</f>
        <v>1</v>
      </c>
      <c r="BH506" s="194">
        <f t="shared" si="12609"/>
        <v>100</v>
      </c>
      <c r="BI506" s="147">
        <f t="shared" ref="BI506" si="12659">IF(OR($H506=0,BH506=0),0,BH506/$H506)</f>
        <v>1</v>
      </c>
      <c r="BJ506" s="194">
        <f t="shared" si="12611"/>
        <v>100</v>
      </c>
      <c r="BK506" s="147">
        <f t="shared" ref="BK506" si="12660">IF(OR($H506=0,BJ506=0),0,BJ506/$H506)</f>
        <v>1</v>
      </c>
      <c r="BL506" s="194">
        <f t="shared" si="12613"/>
        <v>100</v>
      </c>
      <c r="BM506" s="147">
        <f t="shared" ref="BM506" si="12661">IF(OR($H506=0,BL506=0),0,BL506/$H506)</f>
        <v>1</v>
      </c>
      <c r="BN506" s="194">
        <f t="shared" si="12615"/>
        <v>100</v>
      </c>
      <c r="BO506" s="147">
        <f t="shared" ref="BO506" si="12662">IF(OR($H506=0,BN506=0),0,BN506/$H506)</f>
        <v>1</v>
      </c>
      <c r="BP506" s="194">
        <f t="shared" si="12617"/>
        <v>100</v>
      </c>
      <c r="BQ506" s="147">
        <f t="shared" ref="BQ506" si="12663">IF(OR($H506=0,BP506=0),0,BP506/$H506)</f>
        <v>1</v>
      </c>
      <c r="BR506" s="194">
        <f t="shared" si="12619"/>
        <v>100</v>
      </c>
      <c r="BS506" s="147">
        <f t="shared" ref="BS506" si="12664">IF(OR($H506=0,BR506=0),0,BR506/$H506)</f>
        <v>1</v>
      </c>
      <c r="BT506" s="194">
        <f t="shared" si="12621"/>
        <v>100</v>
      </c>
      <c r="BU506" s="147">
        <f t="shared" si="12622"/>
        <v>1</v>
      </c>
      <c r="BV506" s="194">
        <f t="shared" si="12623"/>
        <v>100</v>
      </c>
      <c r="BW506" s="147">
        <f t="shared" si="12624"/>
        <v>1</v>
      </c>
      <c r="BX506" s="194">
        <f t="shared" si="12625"/>
        <v>100</v>
      </c>
      <c r="BY506" s="147">
        <f t="shared" si="12626"/>
        <v>1</v>
      </c>
      <c r="BZ506" s="194">
        <f t="shared" si="12627"/>
        <v>100</v>
      </c>
      <c r="CA506" s="147">
        <f t="shared" si="12628"/>
        <v>1</v>
      </c>
      <c r="CB506" s="194">
        <f t="shared" si="12629"/>
        <v>100</v>
      </c>
      <c r="CC506" s="147">
        <f t="shared" si="12630"/>
        <v>1</v>
      </c>
      <c r="CD506" s="194">
        <f t="shared" si="12631"/>
        <v>100</v>
      </c>
      <c r="CE506" s="147">
        <f t="shared" si="12632"/>
        <v>1</v>
      </c>
      <c r="CF506" s="194">
        <f t="shared" si="12633"/>
        <v>100</v>
      </c>
      <c r="CG506" s="147">
        <f t="shared" si="12634"/>
        <v>1</v>
      </c>
      <c r="CH506" s="194">
        <f t="shared" si="12635"/>
        <v>100</v>
      </c>
      <c r="CI506" s="147">
        <f t="shared" si="12636"/>
        <v>1</v>
      </c>
      <c r="CJ506" s="194">
        <f t="shared" si="12637"/>
        <v>100</v>
      </c>
      <c r="CK506" s="147">
        <f t="shared" si="12638"/>
        <v>1</v>
      </c>
      <c r="CL506" s="194">
        <f t="shared" si="12639"/>
        <v>100</v>
      </c>
      <c r="CM506" s="147">
        <f t="shared" si="12640"/>
        <v>1</v>
      </c>
    </row>
    <row r="507" spans="1:91" s="142" customFormat="1" ht="14.1" customHeight="1">
      <c r="A507" s="74">
        <f t="shared" si="11452"/>
        <v>645</v>
      </c>
      <c r="B507" s="173" t="s">
        <v>60</v>
      </c>
      <c r="C507" s="174"/>
      <c r="D507" s="140">
        <v>36</v>
      </c>
      <c r="E507" s="140">
        <v>36</v>
      </c>
      <c r="F507" s="175">
        <v>45307</v>
      </c>
      <c r="G507" s="175">
        <v>45342</v>
      </c>
      <c r="H507" s="144">
        <v>100</v>
      </c>
      <c r="I507" s="144">
        <v>100</v>
      </c>
      <c r="J507" s="145" t="s">
        <v>32</v>
      </c>
      <c r="K507" s="141">
        <f t="shared" si="12566"/>
        <v>100</v>
      </c>
      <c r="L507" s="55">
        <f t="shared" si="12567"/>
        <v>0.16666666666666666</v>
      </c>
      <c r="M507" s="147">
        <f t="shared" si="12568"/>
        <v>1</v>
      </c>
      <c r="N507" s="148">
        <f t="shared" si="12569"/>
        <v>1</v>
      </c>
      <c r="O507" s="149">
        <f t="shared" si="12175"/>
        <v>0</v>
      </c>
      <c r="P507" s="150"/>
      <c r="T507" s="194">
        <f t="shared" si="12570"/>
        <v>0</v>
      </c>
      <c r="U507" s="147">
        <f t="shared" si="12571"/>
        <v>0</v>
      </c>
      <c r="V507" s="194">
        <f t="shared" si="12572"/>
        <v>0</v>
      </c>
      <c r="W507" s="147">
        <f t="shared" si="12571"/>
        <v>0</v>
      </c>
      <c r="X507" s="194">
        <f t="shared" si="12573"/>
        <v>0</v>
      </c>
      <c r="Y507" s="147">
        <f t="shared" ref="Y507" si="12665">IF(OR($H507=0,X507=0),0,X507/$H507)</f>
        <v>0</v>
      </c>
      <c r="Z507" s="194">
        <f t="shared" si="12575"/>
        <v>0</v>
      </c>
      <c r="AA507" s="147">
        <f t="shared" ref="AA507" si="12666">IF(OR($H507=0,Z507=0),0,Z507/$H507)</f>
        <v>0</v>
      </c>
      <c r="AB507" s="194">
        <f t="shared" si="12577"/>
        <v>0</v>
      </c>
      <c r="AC507" s="147">
        <f t="shared" ref="AC507" si="12667">IF(OR($H507=0,AB507=0),0,AB507/$H507)</f>
        <v>0</v>
      </c>
      <c r="AD507" s="194">
        <f t="shared" si="12579"/>
        <v>0</v>
      </c>
      <c r="AE507" s="147">
        <f t="shared" ref="AE507" si="12668">IF(OR($H507=0,AD507=0),0,AD507/$H507)</f>
        <v>0</v>
      </c>
      <c r="AF507" s="194">
        <f t="shared" si="12581"/>
        <v>0</v>
      </c>
      <c r="AG507" s="147">
        <f t="shared" ref="AG507" si="12669">IF(OR($H507=0,AF507=0),0,AF507/$H507)</f>
        <v>0</v>
      </c>
      <c r="AH507" s="194">
        <f t="shared" si="12583"/>
        <v>0</v>
      </c>
      <c r="AI507" s="147">
        <f t="shared" ref="AI507" si="12670">IF(OR($H507=0,AH507=0),0,AH507/$H507)</f>
        <v>0</v>
      </c>
      <c r="AJ507" s="194">
        <f t="shared" si="12585"/>
        <v>0</v>
      </c>
      <c r="AK507" s="147">
        <f t="shared" ref="AK507" si="12671">IF(OR($H507=0,AJ507=0),0,AJ507/$H507)</f>
        <v>0</v>
      </c>
      <c r="AL507" s="194">
        <f t="shared" si="12587"/>
        <v>0</v>
      </c>
      <c r="AM507" s="147">
        <f t="shared" ref="AM507" si="12672">IF(OR($H507=0,AL507=0),0,AL507/$H507)</f>
        <v>0</v>
      </c>
      <c r="AN507" s="194">
        <f t="shared" si="12589"/>
        <v>0</v>
      </c>
      <c r="AO507" s="147">
        <f t="shared" ref="AO507" si="12673">IF(OR($H507=0,AN507=0),0,AN507/$H507)</f>
        <v>0</v>
      </c>
      <c r="AP507" s="194">
        <f t="shared" si="12591"/>
        <v>0</v>
      </c>
      <c r="AQ507" s="147">
        <f t="shared" ref="AQ507" si="12674">IF(OR($H507=0,AP507=0),0,AP507/$H507)</f>
        <v>0</v>
      </c>
      <c r="AR507" s="194">
        <f t="shared" si="12593"/>
        <v>0</v>
      </c>
      <c r="AS507" s="147">
        <f t="shared" ref="AS507" si="12675">IF(OR($H507=0,AR507=0),0,AR507/$H507)</f>
        <v>0</v>
      </c>
      <c r="AT507" s="194">
        <f t="shared" si="12595"/>
        <v>8.3333333333333339</v>
      </c>
      <c r="AU507" s="147">
        <f t="shared" ref="AU507" si="12676">IF(OR($H507=0,AT507=0),0,AT507/$H507)</f>
        <v>8.3333333333333343E-2</v>
      </c>
      <c r="AV507" s="194">
        <f t="shared" si="12597"/>
        <v>27.777777777777779</v>
      </c>
      <c r="AW507" s="147">
        <f t="shared" ref="AW507" si="12677">IF(OR($H507=0,AV507=0),0,AV507/$H507)</f>
        <v>0.27777777777777779</v>
      </c>
      <c r="AX507" s="194">
        <f t="shared" si="12599"/>
        <v>47.222222222222221</v>
      </c>
      <c r="AY507" s="147">
        <f t="shared" ref="AY507" si="12678">IF(OR($H507=0,AX507=0),0,AX507/$H507)</f>
        <v>0.47222222222222221</v>
      </c>
      <c r="AZ507" s="194">
        <f t="shared" si="12601"/>
        <v>66.666666666666671</v>
      </c>
      <c r="BA507" s="147">
        <f t="shared" ref="BA507" si="12679">IF(OR($H507=0,AZ507=0),0,AZ507/$H507)</f>
        <v>0.66666666666666674</v>
      </c>
      <c r="BB507" s="194">
        <f t="shared" si="12603"/>
        <v>86.1111111111111</v>
      </c>
      <c r="BC507" s="147">
        <f t="shared" ref="BC507" si="12680">IF(OR($H507=0,BB507=0),0,BB507/$H507)</f>
        <v>0.86111111111111105</v>
      </c>
      <c r="BD507" s="194">
        <f t="shared" si="12605"/>
        <v>100</v>
      </c>
      <c r="BE507" s="147">
        <f t="shared" ref="BE507" si="12681">IF(OR($H507=0,BD507=0),0,BD507/$H507)</f>
        <v>1</v>
      </c>
      <c r="BF507" s="194">
        <f t="shared" si="12607"/>
        <v>100</v>
      </c>
      <c r="BG507" s="147">
        <f t="shared" ref="BG507" si="12682">IF(OR($H507=0,BF507=0),0,BF507/$H507)</f>
        <v>1</v>
      </c>
      <c r="BH507" s="194">
        <f t="shared" si="12609"/>
        <v>100</v>
      </c>
      <c r="BI507" s="147">
        <f t="shared" ref="BI507" si="12683">IF(OR($H507=0,BH507=0),0,BH507/$H507)</f>
        <v>1</v>
      </c>
      <c r="BJ507" s="194">
        <f t="shared" si="12611"/>
        <v>100</v>
      </c>
      <c r="BK507" s="147">
        <f t="shared" ref="BK507" si="12684">IF(OR($H507=0,BJ507=0),0,BJ507/$H507)</f>
        <v>1</v>
      </c>
      <c r="BL507" s="194">
        <f t="shared" si="12613"/>
        <v>100</v>
      </c>
      <c r="BM507" s="147">
        <f t="shared" ref="BM507" si="12685">IF(OR($H507=0,BL507=0),0,BL507/$H507)</f>
        <v>1</v>
      </c>
      <c r="BN507" s="194">
        <f t="shared" si="12615"/>
        <v>100</v>
      </c>
      <c r="BO507" s="147">
        <f t="shared" ref="BO507" si="12686">IF(OR($H507=0,BN507=0),0,BN507/$H507)</f>
        <v>1</v>
      </c>
      <c r="BP507" s="194">
        <f t="shared" si="12617"/>
        <v>100</v>
      </c>
      <c r="BQ507" s="147">
        <f t="shared" ref="BQ507" si="12687">IF(OR($H507=0,BP507=0),0,BP507/$H507)</f>
        <v>1</v>
      </c>
      <c r="BR507" s="194">
        <f t="shared" si="12619"/>
        <v>100</v>
      </c>
      <c r="BS507" s="147">
        <f t="shared" ref="BS507" si="12688">IF(OR($H507=0,BR507=0),0,BR507/$H507)</f>
        <v>1</v>
      </c>
      <c r="BT507" s="194">
        <f t="shared" si="12621"/>
        <v>100</v>
      </c>
      <c r="BU507" s="147">
        <f t="shared" si="12622"/>
        <v>1</v>
      </c>
      <c r="BV507" s="194">
        <f t="shared" si="12623"/>
        <v>100</v>
      </c>
      <c r="BW507" s="147">
        <f t="shared" si="12624"/>
        <v>1</v>
      </c>
      <c r="BX507" s="194">
        <f t="shared" si="12625"/>
        <v>100</v>
      </c>
      <c r="BY507" s="147">
        <f t="shared" si="12626"/>
        <v>1</v>
      </c>
      <c r="BZ507" s="194">
        <f t="shared" si="12627"/>
        <v>100</v>
      </c>
      <c r="CA507" s="147">
        <f t="shared" si="12628"/>
        <v>1</v>
      </c>
      <c r="CB507" s="194">
        <f t="shared" si="12629"/>
        <v>100</v>
      </c>
      <c r="CC507" s="147">
        <f t="shared" si="12630"/>
        <v>1</v>
      </c>
      <c r="CD507" s="194">
        <f t="shared" si="12631"/>
        <v>100</v>
      </c>
      <c r="CE507" s="147">
        <f t="shared" si="12632"/>
        <v>1</v>
      </c>
      <c r="CF507" s="194">
        <f t="shared" si="12633"/>
        <v>100</v>
      </c>
      <c r="CG507" s="147">
        <f t="shared" si="12634"/>
        <v>1</v>
      </c>
      <c r="CH507" s="194">
        <f t="shared" si="12635"/>
        <v>100</v>
      </c>
      <c r="CI507" s="147">
        <f t="shared" si="12636"/>
        <v>1</v>
      </c>
      <c r="CJ507" s="194">
        <f t="shared" si="12637"/>
        <v>100</v>
      </c>
      <c r="CK507" s="147">
        <f t="shared" si="12638"/>
        <v>1</v>
      </c>
      <c r="CL507" s="194">
        <f t="shared" si="12639"/>
        <v>100</v>
      </c>
      <c r="CM507" s="147">
        <f t="shared" si="12640"/>
        <v>1</v>
      </c>
    </row>
    <row r="508" spans="1:91" s="142" customFormat="1" ht="14.1" customHeight="1">
      <c r="A508" s="74">
        <f t="shared" si="11452"/>
        <v>646</v>
      </c>
      <c r="B508" s="173" t="s">
        <v>55</v>
      </c>
      <c r="C508" s="174"/>
      <c r="D508" s="140">
        <v>36</v>
      </c>
      <c r="E508" s="140">
        <v>36</v>
      </c>
      <c r="F508" s="175">
        <v>45310</v>
      </c>
      <c r="G508" s="175">
        <v>45345</v>
      </c>
      <c r="H508" s="144">
        <v>100</v>
      </c>
      <c r="I508" s="144">
        <v>100</v>
      </c>
      <c r="J508" s="145" t="s">
        <v>32</v>
      </c>
      <c r="K508" s="141">
        <f t="shared" si="12566"/>
        <v>100</v>
      </c>
      <c r="L508" s="55">
        <f t="shared" si="12567"/>
        <v>0.16666666666666666</v>
      </c>
      <c r="M508" s="147">
        <f t="shared" si="12568"/>
        <v>1</v>
      </c>
      <c r="N508" s="148">
        <f t="shared" si="12569"/>
        <v>1</v>
      </c>
      <c r="O508" s="149">
        <f t="shared" si="12175"/>
        <v>0</v>
      </c>
      <c r="P508" s="150"/>
      <c r="T508" s="194">
        <f t="shared" si="12570"/>
        <v>0</v>
      </c>
      <c r="U508" s="147">
        <f t="shared" si="12571"/>
        <v>0</v>
      </c>
      <c r="V508" s="194">
        <f t="shared" si="12572"/>
        <v>0</v>
      </c>
      <c r="W508" s="147">
        <f t="shared" si="12571"/>
        <v>0</v>
      </c>
      <c r="X508" s="194">
        <f t="shared" si="12573"/>
        <v>0</v>
      </c>
      <c r="Y508" s="147">
        <f t="shared" ref="Y508" si="12689">IF(OR($H508=0,X508=0),0,X508/$H508)</f>
        <v>0</v>
      </c>
      <c r="Z508" s="194">
        <f t="shared" si="12575"/>
        <v>0</v>
      </c>
      <c r="AA508" s="147">
        <f t="shared" ref="AA508" si="12690">IF(OR($H508=0,Z508=0),0,Z508/$H508)</f>
        <v>0</v>
      </c>
      <c r="AB508" s="194">
        <f t="shared" si="12577"/>
        <v>0</v>
      </c>
      <c r="AC508" s="147">
        <f t="shared" ref="AC508" si="12691">IF(OR($H508=0,AB508=0),0,AB508/$H508)</f>
        <v>0</v>
      </c>
      <c r="AD508" s="194">
        <f t="shared" si="12579"/>
        <v>0</v>
      </c>
      <c r="AE508" s="147">
        <f t="shared" ref="AE508" si="12692">IF(OR($H508=0,AD508=0),0,AD508/$H508)</f>
        <v>0</v>
      </c>
      <c r="AF508" s="194">
        <f t="shared" si="12581"/>
        <v>0</v>
      </c>
      <c r="AG508" s="147">
        <f t="shared" ref="AG508" si="12693">IF(OR($H508=0,AF508=0),0,AF508/$H508)</f>
        <v>0</v>
      </c>
      <c r="AH508" s="194">
        <f t="shared" si="12583"/>
        <v>0</v>
      </c>
      <c r="AI508" s="147">
        <f t="shared" ref="AI508" si="12694">IF(OR($H508=0,AH508=0),0,AH508/$H508)</f>
        <v>0</v>
      </c>
      <c r="AJ508" s="194">
        <f t="shared" si="12585"/>
        <v>0</v>
      </c>
      <c r="AK508" s="147">
        <f t="shared" ref="AK508" si="12695">IF(OR($H508=0,AJ508=0),0,AJ508/$H508)</f>
        <v>0</v>
      </c>
      <c r="AL508" s="194">
        <f t="shared" si="12587"/>
        <v>0</v>
      </c>
      <c r="AM508" s="147">
        <f t="shared" ref="AM508" si="12696">IF(OR($H508=0,AL508=0),0,AL508/$H508)</f>
        <v>0</v>
      </c>
      <c r="AN508" s="194">
        <f t="shared" si="12589"/>
        <v>0</v>
      </c>
      <c r="AO508" s="147">
        <f t="shared" ref="AO508" si="12697">IF(OR($H508=0,AN508=0),0,AN508/$H508)</f>
        <v>0</v>
      </c>
      <c r="AP508" s="194">
        <f t="shared" si="12591"/>
        <v>0</v>
      </c>
      <c r="AQ508" s="147">
        <f t="shared" ref="AQ508" si="12698">IF(OR($H508=0,AP508=0),0,AP508/$H508)</f>
        <v>0</v>
      </c>
      <c r="AR508" s="194">
        <f t="shared" si="12593"/>
        <v>0</v>
      </c>
      <c r="AS508" s="147">
        <f t="shared" ref="AS508" si="12699">IF(OR($H508=0,AR508=0),0,AR508/$H508)</f>
        <v>0</v>
      </c>
      <c r="AT508" s="194">
        <f t="shared" si="12595"/>
        <v>0</v>
      </c>
      <c r="AU508" s="147">
        <f t="shared" ref="AU508" si="12700">IF(OR($H508=0,AT508=0),0,AT508/$H508)</f>
        <v>0</v>
      </c>
      <c r="AV508" s="194">
        <f t="shared" si="12597"/>
        <v>19.444444444444446</v>
      </c>
      <c r="AW508" s="147">
        <f t="shared" ref="AW508" si="12701">IF(OR($H508=0,AV508=0),0,AV508/$H508)</f>
        <v>0.19444444444444448</v>
      </c>
      <c r="AX508" s="194">
        <f t="shared" si="12599"/>
        <v>38.888888888888893</v>
      </c>
      <c r="AY508" s="147">
        <f t="shared" ref="AY508" si="12702">IF(OR($H508=0,AX508=0),0,AX508/$H508)</f>
        <v>0.38888888888888895</v>
      </c>
      <c r="AZ508" s="194">
        <f t="shared" si="12601"/>
        <v>58.333333333333336</v>
      </c>
      <c r="BA508" s="147">
        <f t="shared" ref="BA508" si="12703">IF(OR($H508=0,AZ508=0),0,AZ508/$H508)</f>
        <v>0.58333333333333337</v>
      </c>
      <c r="BB508" s="194">
        <f t="shared" si="12603"/>
        <v>77.777777777777786</v>
      </c>
      <c r="BC508" s="147">
        <f t="shared" ref="BC508" si="12704">IF(OR($H508=0,BB508=0),0,BB508/$H508)</f>
        <v>0.7777777777777779</v>
      </c>
      <c r="BD508" s="194">
        <f t="shared" si="12605"/>
        <v>97.222222222222229</v>
      </c>
      <c r="BE508" s="147">
        <f t="shared" ref="BE508" si="12705">IF(OR($H508=0,BD508=0),0,BD508/$H508)</f>
        <v>0.97222222222222232</v>
      </c>
      <c r="BF508" s="194">
        <f t="shared" si="12607"/>
        <v>100</v>
      </c>
      <c r="BG508" s="147">
        <f t="shared" ref="BG508" si="12706">IF(OR($H508=0,BF508=0),0,BF508/$H508)</f>
        <v>1</v>
      </c>
      <c r="BH508" s="194">
        <f t="shared" si="12609"/>
        <v>100</v>
      </c>
      <c r="BI508" s="147">
        <f t="shared" ref="BI508" si="12707">IF(OR($H508=0,BH508=0),0,BH508/$H508)</f>
        <v>1</v>
      </c>
      <c r="BJ508" s="194">
        <f t="shared" si="12611"/>
        <v>100</v>
      </c>
      <c r="BK508" s="147">
        <f t="shared" ref="BK508" si="12708">IF(OR($H508=0,BJ508=0),0,BJ508/$H508)</f>
        <v>1</v>
      </c>
      <c r="BL508" s="194">
        <f t="shared" si="12613"/>
        <v>100</v>
      </c>
      <c r="BM508" s="147">
        <f t="shared" ref="BM508" si="12709">IF(OR($H508=0,BL508=0),0,BL508/$H508)</f>
        <v>1</v>
      </c>
      <c r="BN508" s="194">
        <f t="shared" si="12615"/>
        <v>100</v>
      </c>
      <c r="BO508" s="147">
        <f t="shared" ref="BO508" si="12710">IF(OR($H508=0,BN508=0),0,BN508/$H508)</f>
        <v>1</v>
      </c>
      <c r="BP508" s="194">
        <f t="shared" si="12617"/>
        <v>100</v>
      </c>
      <c r="BQ508" s="147">
        <f t="shared" ref="BQ508" si="12711">IF(OR($H508=0,BP508=0),0,BP508/$H508)</f>
        <v>1</v>
      </c>
      <c r="BR508" s="194">
        <f t="shared" si="12619"/>
        <v>100</v>
      </c>
      <c r="BS508" s="147">
        <f t="shared" ref="BS508" si="12712">IF(OR($H508=0,BR508=0),0,BR508/$H508)</f>
        <v>1</v>
      </c>
      <c r="BT508" s="194">
        <f t="shared" si="12621"/>
        <v>100</v>
      </c>
      <c r="BU508" s="147">
        <f t="shared" si="12622"/>
        <v>1</v>
      </c>
      <c r="BV508" s="194">
        <f t="shared" si="12623"/>
        <v>100</v>
      </c>
      <c r="BW508" s="147">
        <f t="shared" si="12624"/>
        <v>1</v>
      </c>
      <c r="BX508" s="194">
        <f t="shared" si="12625"/>
        <v>100</v>
      </c>
      <c r="BY508" s="147">
        <f t="shared" si="12626"/>
        <v>1</v>
      </c>
      <c r="BZ508" s="194">
        <f t="shared" si="12627"/>
        <v>100</v>
      </c>
      <c r="CA508" s="147">
        <f t="shared" si="12628"/>
        <v>1</v>
      </c>
      <c r="CB508" s="194">
        <f t="shared" si="12629"/>
        <v>100</v>
      </c>
      <c r="CC508" s="147">
        <f t="shared" si="12630"/>
        <v>1</v>
      </c>
      <c r="CD508" s="194">
        <f t="shared" si="12631"/>
        <v>100</v>
      </c>
      <c r="CE508" s="147">
        <f t="shared" si="12632"/>
        <v>1</v>
      </c>
      <c r="CF508" s="194">
        <f t="shared" si="12633"/>
        <v>100</v>
      </c>
      <c r="CG508" s="147">
        <f t="shared" si="12634"/>
        <v>1</v>
      </c>
      <c r="CH508" s="194">
        <f t="shared" si="12635"/>
        <v>100</v>
      </c>
      <c r="CI508" s="147">
        <f t="shared" si="12636"/>
        <v>1</v>
      </c>
      <c r="CJ508" s="194">
        <f t="shared" si="12637"/>
        <v>100</v>
      </c>
      <c r="CK508" s="147">
        <f t="shared" si="12638"/>
        <v>1</v>
      </c>
      <c r="CL508" s="194">
        <f t="shared" si="12639"/>
        <v>100</v>
      </c>
      <c r="CM508" s="147">
        <f t="shared" si="12640"/>
        <v>1</v>
      </c>
    </row>
    <row r="509" spans="1:91" s="142" customFormat="1" ht="14.1" customHeight="1">
      <c r="A509" s="74">
        <f t="shared" si="11452"/>
        <v>647</v>
      </c>
      <c r="B509" s="173" t="s">
        <v>56</v>
      </c>
      <c r="C509" s="174"/>
      <c r="D509" s="140">
        <v>36</v>
      </c>
      <c r="E509" s="140">
        <v>36</v>
      </c>
      <c r="F509" s="175">
        <v>45314</v>
      </c>
      <c r="G509" s="175">
        <v>45349</v>
      </c>
      <c r="H509" s="144">
        <v>100</v>
      </c>
      <c r="I509" s="144">
        <v>100</v>
      </c>
      <c r="J509" s="145" t="s">
        <v>32</v>
      </c>
      <c r="K509" s="141">
        <f t="shared" si="12566"/>
        <v>100</v>
      </c>
      <c r="L509" s="55">
        <f t="shared" si="12567"/>
        <v>0.16666666666666666</v>
      </c>
      <c r="M509" s="147">
        <f t="shared" si="12568"/>
        <v>1</v>
      </c>
      <c r="N509" s="148">
        <f t="shared" si="12569"/>
        <v>1</v>
      </c>
      <c r="O509" s="149">
        <f t="shared" si="12175"/>
        <v>0</v>
      </c>
      <c r="P509" s="150"/>
      <c r="T509" s="194">
        <f t="shared" si="12570"/>
        <v>0</v>
      </c>
      <c r="U509" s="147">
        <f t="shared" si="12571"/>
        <v>0</v>
      </c>
      <c r="V509" s="194">
        <f t="shared" si="12572"/>
        <v>0</v>
      </c>
      <c r="W509" s="147">
        <f t="shared" si="12571"/>
        <v>0</v>
      </c>
      <c r="X509" s="194">
        <f t="shared" si="12573"/>
        <v>0</v>
      </c>
      <c r="Y509" s="147">
        <f t="shared" ref="Y509" si="12713">IF(OR($H509=0,X509=0),0,X509/$H509)</f>
        <v>0</v>
      </c>
      <c r="Z509" s="194">
        <f t="shared" si="12575"/>
        <v>0</v>
      </c>
      <c r="AA509" s="147">
        <f t="shared" ref="AA509" si="12714">IF(OR($H509=0,Z509=0),0,Z509/$H509)</f>
        <v>0</v>
      </c>
      <c r="AB509" s="194">
        <f t="shared" si="12577"/>
        <v>0</v>
      </c>
      <c r="AC509" s="147">
        <f t="shared" ref="AC509" si="12715">IF(OR($H509=0,AB509=0),0,AB509/$H509)</f>
        <v>0</v>
      </c>
      <c r="AD509" s="194">
        <f t="shared" si="12579"/>
        <v>0</v>
      </c>
      <c r="AE509" s="147">
        <f t="shared" ref="AE509" si="12716">IF(OR($H509=0,AD509=0),0,AD509/$H509)</f>
        <v>0</v>
      </c>
      <c r="AF509" s="194">
        <f t="shared" si="12581"/>
        <v>0</v>
      </c>
      <c r="AG509" s="147">
        <f t="shared" ref="AG509" si="12717">IF(OR($H509=0,AF509=0),0,AF509/$H509)</f>
        <v>0</v>
      </c>
      <c r="AH509" s="194">
        <f t="shared" si="12583"/>
        <v>0</v>
      </c>
      <c r="AI509" s="147">
        <f t="shared" ref="AI509" si="12718">IF(OR($H509=0,AH509=0),0,AH509/$H509)</f>
        <v>0</v>
      </c>
      <c r="AJ509" s="194">
        <f t="shared" si="12585"/>
        <v>0</v>
      </c>
      <c r="AK509" s="147">
        <f t="shared" ref="AK509" si="12719">IF(OR($H509=0,AJ509=0),0,AJ509/$H509)</f>
        <v>0</v>
      </c>
      <c r="AL509" s="194">
        <f t="shared" si="12587"/>
        <v>0</v>
      </c>
      <c r="AM509" s="147">
        <f t="shared" ref="AM509" si="12720">IF(OR($H509=0,AL509=0),0,AL509/$H509)</f>
        <v>0</v>
      </c>
      <c r="AN509" s="194">
        <f t="shared" si="12589"/>
        <v>0</v>
      </c>
      <c r="AO509" s="147">
        <f t="shared" ref="AO509" si="12721">IF(OR($H509=0,AN509=0),0,AN509/$H509)</f>
        <v>0</v>
      </c>
      <c r="AP509" s="194">
        <f t="shared" si="12591"/>
        <v>0</v>
      </c>
      <c r="AQ509" s="147">
        <f t="shared" ref="AQ509" si="12722">IF(OR($H509=0,AP509=0),0,AP509/$H509)</f>
        <v>0</v>
      </c>
      <c r="AR509" s="194">
        <f t="shared" si="12593"/>
        <v>0</v>
      </c>
      <c r="AS509" s="147">
        <f t="shared" ref="AS509" si="12723">IF(OR($H509=0,AR509=0),0,AR509/$H509)</f>
        <v>0</v>
      </c>
      <c r="AT509" s="194">
        <f t="shared" si="12595"/>
        <v>0</v>
      </c>
      <c r="AU509" s="147">
        <f t="shared" ref="AU509" si="12724">IF(OR($H509=0,AT509=0),0,AT509/$H509)</f>
        <v>0</v>
      </c>
      <c r="AV509" s="194">
        <f t="shared" si="12597"/>
        <v>8.3333333333333339</v>
      </c>
      <c r="AW509" s="147">
        <f t="shared" ref="AW509" si="12725">IF(OR($H509=0,AV509=0),0,AV509/$H509)</f>
        <v>8.3333333333333343E-2</v>
      </c>
      <c r="AX509" s="194">
        <f t="shared" si="12599"/>
        <v>27.777777777777779</v>
      </c>
      <c r="AY509" s="147">
        <f t="shared" ref="AY509" si="12726">IF(OR($H509=0,AX509=0),0,AX509/$H509)</f>
        <v>0.27777777777777779</v>
      </c>
      <c r="AZ509" s="194">
        <f t="shared" si="12601"/>
        <v>47.222222222222221</v>
      </c>
      <c r="BA509" s="147">
        <f t="shared" ref="BA509" si="12727">IF(OR($H509=0,AZ509=0),0,AZ509/$H509)</f>
        <v>0.47222222222222221</v>
      </c>
      <c r="BB509" s="194">
        <f t="shared" si="12603"/>
        <v>66.666666666666671</v>
      </c>
      <c r="BC509" s="147">
        <f t="shared" ref="BC509" si="12728">IF(OR($H509=0,BB509=0),0,BB509/$H509)</f>
        <v>0.66666666666666674</v>
      </c>
      <c r="BD509" s="194">
        <f t="shared" si="12605"/>
        <v>86.1111111111111</v>
      </c>
      <c r="BE509" s="147">
        <f t="shared" ref="BE509" si="12729">IF(OR($H509=0,BD509=0),0,BD509/$H509)</f>
        <v>0.86111111111111105</v>
      </c>
      <c r="BF509" s="194">
        <f t="shared" si="12607"/>
        <v>100</v>
      </c>
      <c r="BG509" s="147">
        <f t="shared" ref="BG509" si="12730">IF(OR($H509=0,BF509=0),0,BF509/$H509)</f>
        <v>1</v>
      </c>
      <c r="BH509" s="194">
        <f t="shared" si="12609"/>
        <v>100</v>
      </c>
      <c r="BI509" s="147">
        <f t="shared" ref="BI509" si="12731">IF(OR($H509=0,BH509=0),0,BH509/$H509)</f>
        <v>1</v>
      </c>
      <c r="BJ509" s="194">
        <f t="shared" si="12611"/>
        <v>100</v>
      </c>
      <c r="BK509" s="147">
        <f t="shared" ref="BK509" si="12732">IF(OR($H509=0,BJ509=0),0,BJ509/$H509)</f>
        <v>1</v>
      </c>
      <c r="BL509" s="194">
        <f t="shared" si="12613"/>
        <v>100</v>
      </c>
      <c r="BM509" s="147">
        <f t="shared" ref="BM509" si="12733">IF(OR($H509=0,BL509=0),0,BL509/$H509)</f>
        <v>1</v>
      </c>
      <c r="BN509" s="194">
        <f t="shared" si="12615"/>
        <v>100</v>
      </c>
      <c r="BO509" s="147">
        <f t="shared" ref="BO509" si="12734">IF(OR($H509=0,BN509=0),0,BN509/$H509)</f>
        <v>1</v>
      </c>
      <c r="BP509" s="194">
        <f t="shared" si="12617"/>
        <v>100</v>
      </c>
      <c r="BQ509" s="147">
        <f t="shared" ref="BQ509" si="12735">IF(OR($H509=0,BP509=0),0,BP509/$H509)</f>
        <v>1</v>
      </c>
      <c r="BR509" s="194">
        <f t="shared" si="12619"/>
        <v>100</v>
      </c>
      <c r="BS509" s="147">
        <f t="shared" ref="BS509" si="12736">IF(OR($H509=0,BR509=0),0,BR509/$H509)</f>
        <v>1</v>
      </c>
      <c r="BT509" s="194">
        <f t="shared" si="12621"/>
        <v>100</v>
      </c>
      <c r="BU509" s="147">
        <f t="shared" si="12622"/>
        <v>1</v>
      </c>
      <c r="BV509" s="194">
        <f t="shared" si="12623"/>
        <v>100</v>
      </c>
      <c r="BW509" s="147">
        <f t="shared" si="12624"/>
        <v>1</v>
      </c>
      <c r="BX509" s="194">
        <f t="shared" si="12625"/>
        <v>100</v>
      </c>
      <c r="BY509" s="147">
        <f t="shared" si="12626"/>
        <v>1</v>
      </c>
      <c r="BZ509" s="194">
        <f t="shared" si="12627"/>
        <v>100</v>
      </c>
      <c r="CA509" s="147">
        <f t="shared" si="12628"/>
        <v>1</v>
      </c>
      <c r="CB509" s="194">
        <f t="shared" si="12629"/>
        <v>100</v>
      </c>
      <c r="CC509" s="147">
        <f t="shared" si="12630"/>
        <v>1</v>
      </c>
      <c r="CD509" s="194">
        <f t="shared" si="12631"/>
        <v>100</v>
      </c>
      <c r="CE509" s="147">
        <f t="shared" si="12632"/>
        <v>1</v>
      </c>
      <c r="CF509" s="194">
        <f t="shared" si="12633"/>
        <v>100</v>
      </c>
      <c r="CG509" s="147">
        <f t="shared" si="12634"/>
        <v>1</v>
      </c>
      <c r="CH509" s="194">
        <f t="shared" si="12635"/>
        <v>100</v>
      </c>
      <c r="CI509" s="147">
        <f t="shared" si="12636"/>
        <v>1</v>
      </c>
      <c r="CJ509" s="194">
        <f t="shared" si="12637"/>
        <v>100</v>
      </c>
      <c r="CK509" s="147">
        <f t="shared" si="12638"/>
        <v>1</v>
      </c>
      <c r="CL509" s="194">
        <f t="shared" si="12639"/>
        <v>100</v>
      </c>
      <c r="CM509" s="147">
        <f t="shared" si="12640"/>
        <v>1</v>
      </c>
    </row>
    <row r="510" spans="1:91" s="142" customFormat="1" ht="14.1" customHeight="1">
      <c r="A510" s="74">
        <f t="shared" si="11452"/>
        <v>648</v>
      </c>
      <c r="B510" s="173" t="s">
        <v>57</v>
      </c>
      <c r="C510" s="174"/>
      <c r="D510" s="140">
        <v>36</v>
      </c>
      <c r="E510" s="140">
        <v>36</v>
      </c>
      <c r="F510" s="175">
        <v>45315</v>
      </c>
      <c r="G510" s="175">
        <v>45350</v>
      </c>
      <c r="H510" s="144">
        <v>100</v>
      </c>
      <c r="I510" s="144">
        <v>100</v>
      </c>
      <c r="J510" s="145" t="s">
        <v>32</v>
      </c>
      <c r="K510" s="141">
        <f t="shared" si="12566"/>
        <v>100</v>
      </c>
      <c r="L510" s="55">
        <f t="shared" si="12567"/>
        <v>0.16666666666666666</v>
      </c>
      <c r="M510" s="147">
        <f t="shared" si="12568"/>
        <v>1</v>
      </c>
      <c r="N510" s="148">
        <f t="shared" si="12569"/>
        <v>1</v>
      </c>
      <c r="O510" s="149">
        <f t="shared" si="12175"/>
        <v>0</v>
      </c>
      <c r="P510" s="150"/>
      <c r="T510" s="194">
        <f t="shared" si="12570"/>
        <v>0</v>
      </c>
      <c r="U510" s="147">
        <f t="shared" si="12571"/>
        <v>0</v>
      </c>
      <c r="V510" s="194">
        <f t="shared" si="12572"/>
        <v>0</v>
      </c>
      <c r="W510" s="147">
        <f t="shared" si="12571"/>
        <v>0</v>
      </c>
      <c r="X510" s="194">
        <f t="shared" si="12573"/>
        <v>0</v>
      </c>
      <c r="Y510" s="147">
        <f t="shared" ref="Y510" si="12737">IF(OR($H510=0,X510=0),0,X510/$H510)</f>
        <v>0</v>
      </c>
      <c r="Z510" s="194">
        <f t="shared" si="12575"/>
        <v>0</v>
      </c>
      <c r="AA510" s="147">
        <f t="shared" ref="AA510" si="12738">IF(OR($H510=0,Z510=0),0,Z510/$H510)</f>
        <v>0</v>
      </c>
      <c r="AB510" s="194">
        <f t="shared" si="12577"/>
        <v>0</v>
      </c>
      <c r="AC510" s="147">
        <f t="shared" ref="AC510" si="12739">IF(OR($H510=0,AB510=0),0,AB510/$H510)</f>
        <v>0</v>
      </c>
      <c r="AD510" s="194">
        <f t="shared" si="12579"/>
        <v>0</v>
      </c>
      <c r="AE510" s="147">
        <f t="shared" ref="AE510" si="12740">IF(OR($H510=0,AD510=0),0,AD510/$H510)</f>
        <v>0</v>
      </c>
      <c r="AF510" s="194">
        <f t="shared" si="12581"/>
        <v>0</v>
      </c>
      <c r="AG510" s="147">
        <f t="shared" ref="AG510" si="12741">IF(OR($H510=0,AF510=0),0,AF510/$H510)</f>
        <v>0</v>
      </c>
      <c r="AH510" s="194">
        <f t="shared" si="12583"/>
        <v>0</v>
      </c>
      <c r="AI510" s="147">
        <f t="shared" ref="AI510" si="12742">IF(OR($H510=0,AH510=0),0,AH510/$H510)</f>
        <v>0</v>
      </c>
      <c r="AJ510" s="194">
        <f t="shared" si="12585"/>
        <v>0</v>
      </c>
      <c r="AK510" s="147">
        <f t="shared" ref="AK510" si="12743">IF(OR($H510=0,AJ510=0),0,AJ510/$H510)</f>
        <v>0</v>
      </c>
      <c r="AL510" s="194">
        <f t="shared" si="12587"/>
        <v>0</v>
      </c>
      <c r="AM510" s="147">
        <f t="shared" ref="AM510" si="12744">IF(OR($H510=0,AL510=0),0,AL510/$H510)</f>
        <v>0</v>
      </c>
      <c r="AN510" s="194">
        <f t="shared" si="12589"/>
        <v>0</v>
      </c>
      <c r="AO510" s="147">
        <f t="shared" ref="AO510" si="12745">IF(OR($H510=0,AN510=0),0,AN510/$H510)</f>
        <v>0</v>
      </c>
      <c r="AP510" s="194">
        <f t="shared" si="12591"/>
        <v>0</v>
      </c>
      <c r="AQ510" s="147">
        <f t="shared" ref="AQ510" si="12746">IF(OR($H510=0,AP510=0),0,AP510/$H510)</f>
        <v>0</v>
      </c>
      <c r="AR510" s="194">
        <f t="shared" si="12593"/>
        <v>0</v>
      </c>
      <c r="AS510" s="147">
        <f t="shared" ref="AS510" si="12747">IF(OR($H510=0,AR510=0),0,AR510/$H510)</f>
        <v>0</v>
      </c>
      <c r="AT510" s="194">
        <f t="shared" si="12595"/>
        <v>0</v>
      </c>
      <c r="AU510" s="147">
        <f t="shared" ref="AU510" si="12748">IF(OR($H510=0,AT510=0),0,AT510/$H510)</f>
        <v>0</v>
      </c>
      <c r="AV510" s="194">
        <f t="shared" si="12597"/>
        <v>5.5555555555555562</v>
      </c>
      <c r="AW510" s="147">
        <f t="shared" ref="AW510" si="12749">IF(OR($H510=0,AV510=0),0,AV510/$H510)</f>
        <v>5.5555555555555559E-2</v>
      </c>
      <c r="AX510" s="194">
        <f t="shared" si="12599"/>
        <v>25</v>
      </c>
      <c r="AY510" s="147">
        <f t="shared" ref="AY510" si="12750">IF(OR($H510=0,AX510=0),0,AX510/$H510)</f>
        <v>0.25</v>
      </c>
      <c r="AZ510" s="194">
        <f t="shared" si="12601"/>
        <v>44.44444444444445</v>
      </c>
      <c r="BA510" s="147">
        <f t="shared" ref="BA510" si="12751">IF(OR($H510=0,AZ510=0),0,AZ510/$H510)</f>
        <v>0.44444444444444448</v>
      </c>
      <c r="BB510" s="194">
        <f t="shared" si="12603"/>
        <v>63.888888888888893</v>
      </c>
      <c r="BC510" s="147">
        <f t="shared" ref="BC510" si="12752">IF(OR($H510=0,BB510=0),0,BB510/$H510)</f>
        <v>0.63888888888888895</v>
      </c>
      <c r="BD510" s="194">
        <f t="shared" si="12605"/>
        <v>83.333333333333343</v>
      </c>
      <c r="BE510" s="147">
        <f t="shared" ref="BE510" si="12753">IF(OR($H510=0,BD510=0),0,BD510/$H510)</f>
        <v>0.83333333333333348</v>
      </c>
      <c r="BF510" s="194">
        <f t="shared" si="12607"/>
        <v>100</v>
      </c>
      <c r="BG510" s="147">
        <f t="shared" ref="BG510" si="12754">IF(OR($H510=0,BF510=0),0,BF510/$H510)</f>
        <v>1</v>
      </c>
      <c r="BH510" s="194">
        <f t="shared" si="12609"/>
        <v>100</v>
      </c>
      <c r="BI510" s="147">
        <f t="shared" ref="BI510" si="12755">IF(OR($H510=0,BH510=0),0,BH510/$H510)</f>
        <v>1</v>
      </c>
      <c r="BJ510" s="194">
        <f t="shared" si="12611"/>
        <v>100</v>
      </c>
      <c r="BK510" s="147">
        <f t="shared" ref="BK510" si="12756">IF(OR($H510=0,BJ510=0),0,BJ510/$H510)</f>
        <v>1</v>
      </c>
      <c r="BL510" s="194">
        <f t="shared" si="12613"/>
        <v>100</v>
      </c>
      <c r="BM510" s="147">
        <f t="shared" ref="BM510" si="12757">IF(OR($H510=0,BL510=0),0,BL510/$H510)</f>
        <v>1</v>
      </c>
      <c r="BN510" s="194">
        <f t="shared" si="12615"/>
        <v>100</v>
      </c>
      <c r="BO510" s="147">
        <f t="shared" ref="BO510" si="12758">IF(OR($H510=0,BN510=0),0,BN510/$H510)</f>
        <v>1</v>
      </c>
      <c r="BP510" s="194">
        <f t="shared" si="12617"/>
        <v>100</v>
      </c>
      <c r="BQ510" s="147">
        <f t="shared" ref="BQ510" si="12759">IF(OR($H510=0,BP510=0),0,BP510/$H510)</f>
        <v>1</v>
      </c>
      <c r="BR510" s="194">
        <f t="shared" si="12619"/>
        <v>100</v>
      </c>
      <c r="BS510" s="147">
        <f t="shared" ref="BS510" si="12760">IF(OR($H510=0,BR510=0),0,BR510/$H510)</f>
        <v>1</v>
      </c>
      <c r="BT510" s="194">
        <f t="shared" si="12621"/>
        <v>100</v>
      </c>
      <c r="BU510" s="147">
        <f t="shared" si="12622"/>
        <v>1</v>
      </c>
      <c r="BV510" s="194">
        <f t="shared" si="12623"/>
        <v>100</v>
      </c>
      <c r="BW510" s="147">
        <f t="shared" si="12624"/>
        <v>1</v>
      </c>
      <c r="BX510" s="194">
        <f t="shared" si="12625"/>
        <v>100</v>
      </c>
      <c r="BY510" s="147">
        <f t="shared" si="12626"/>
        <v>1</v>
      </c>
      <c r="BZ510" s="194">
        <f t="shared" si="12627"/>
        <v>100</v>
      </c>
      <c r="CA510" s="147">
        <f t="shared" si="12628"/>
        <v>1</v>
      </c>
      <c r="CB510" s="194">
        <f t="shared" si="12629"/>
        <v>100</v>
      </c>
      <c r="CC510" s="147">
        <f t="shared" si="12630"/>
        <v>1</v>
      </c>
      <c r="CD510" s="194">
        <f t="shared" si="12631"/>
        <v>100</v>
      </c>
      <c r="CE510" s="147">
        <f t="shared" si="12632"/>
        <v>1</v>
      </c>
      <c r="CF510" s="194">
        <f t="shared" si="12633"/>
        <v>100</v>
      </c>
      <c r="CG510" s="147">
        <f t="shared" si="12634"/>
        <v>1</v>
      </c>
      <c r="CH510" s="194">
        <f t="shared" si="12635"/>
        <v>100</v>
      </c>
      <c r="CI510" s="147">
        <f t="shared" si="12636"/>
        <v>1</v>
      </c>
      <c r="CJ510" s="194">
        <f t="shared" si="12637"/>
        <v>100</v>
      </c>
      <c r="CK510" s="147">
        <f t="shared" si="12638"/>
        <v>1</v>
      </c>
      <c r="CL510" s="194">
        <f t="shared" si="12639"/>
        <v>100</v>
      </c>
      <c r="CM510" s="147">
        <f t="shared" si="12640"/>
        <v>1</v>
      </c>
    </row>
    <row r="511" spans="1:91" s="142" customFormat="1" ht="14.1" customHeight="1">
      <c r="A511" s="74">
        <f t="shared" si="11452"/>
        <v>649</v>
      </c>
      <c r="B511" s="173" t="s">
        <v>61</v>
      </c>
      <c r="C511" s="174"/>
      <c r="D511" s="140">
        <v>0</v>
      </c>
      <c r="E511" s="140">
        <v>1</v>
      </c>
      <c r="F511" s="175">
        <v>45350</v>
      </c>
      <c r="G511" s="175">
        <v>45350</v>
      </c>
      <c r="H511" s="144">
        <v>100</v>
      </c>
      <c r="I511" s="144">
        <v>100</v>
      </c>
      <c r="J511" s="145" t="s">
        <v>32</v>
      </c>
      <c r="K511" s="141">
        <f t="shared" si="12566"/>
        <v>100</v>
      </c>
      <c r="L511" s="55">
        <f t="shared" si="12567"/>
        <v>0</v>
      </c>
      <c r="M511" s="147">
        <f t="shared" si="12568"/>
        <v>1</v>
      </c>
      <c r="N511" s="148">
        <f t="shared" si="12569"/>
        <v>1</v>
      </c>
      <c r="O511" s="149">
        <f t="shared" si="12175"/>
        <v>0</v>
      </c>
      <c r="P511" s="150"/>
      <c r="T511" s="194">
        <f t="shared" si="12570"/>
        <v>0</v>
      </c>
      <c r="U511" s="147">
        <f t="shared" si="12571"/>
        <v>0</v>
      </c>
      <c r="V511" s="194">
        <f t="shared" si="12572"/>
        <v>0</v>
      </c>
      <c r="W511" s="147">
        <f t="shared" si="12571"/>
        <v>0</v>
      </c>
      <c r="X511" s="194">
        <f t="shared" si="12573"/>
        <v>0</v>
      </c>
      <c r="Y511" s="147">
        <f t="shared" ref="Y511" si="12761">IF(OR($H511=0,X511=0),0,X511/$H511)</f>
        <v>0</v>
      </c>
      <c r="Z511" s="194">
        <f t="shared" si="12575"/>
        <v>0</v>
      </c>
      <c r="AA511" s="147">
        <f t="shared" ref="AA511" si="12762">IF(OR($H511=0,Z511=0),0,Z511/$H511)</f>
        <v>0</v>
      </c>
      <c r="AB511" s="194">
        <f t="shared" si="12577"/>
        <v>0</v>
      </c>
      <c r="AC511" s="147">
        <f t="shared" ref="AC511" si="12763">IF(OR($H511=0,AB511=0),0,AB511/$H511)</f>
        <v>0</v>
      </c>
      <c r="AD511" s="194">
        <f t="shared" si="12579"/>
        <v>0</v>
      </c>
      <c r="AE511" s="147">
        <f t="shared" ref="AE511" si="12764">IF(OR($H511=0,AD511=0),0,AD511/$H511)</f>
        <v>0</v>
      </c>
      <c r="AF511" s="194">
        <f t="shared" si="12581"/>
        <v>0</v>
      </c>
      <c r="AG511" s="147">
        <f t="shared" ref="AG511" si="12765">IF(OR($H511=0,AF511=0),0,AF511/$H511)</f>
        <v>0</v>
      </c>
      <c r="AH511" s="194">
        <f t="shared" si="12583"/>
        <v>0</v>
      </c>
      <c r="AI511" s="147">
        <f t="shared" ref="AI511" si="12766">IF(OR($H511=0,AH511=0),0,AH511/$H511)</f>
        <v>0</v>
      </c>
      <c r="AJ511" s="194">
        <f t="shared" si="12585"/>
        <v>0</v>
      </c>
      <c r="AK511" s="147">
        <f t="shared" ref="AK511" si="12767">IF(OR($H511=0,AJ511=0),0,AJ511/$H511)</f>
        <v>0</v>
      </c>
      <c r="AL511" s="194">
        <f t="shared" si="12587"/>
        <v>0</v>
      </c>
      <c r="AM511" s="147">
        <f t="shared" ref="AM511" si="12768">IF(OR($H511=0,AL511=0),0,AL511/$H511)</f>
        <v>0</v>
      </c>
      <c r="AN511" s="194">
        <f t="shared" si="12589"/>
        <v>0</v>
      </c>
      <c r="AO511" s="147">
        <f t="shared" ref="AO511" si="12769">IF(OR($H511=0,AN511=0),0,AN511/$H511)</f>
        <v>0</v>
      </c>
      <c r="AP511" s="194">
        <f t="shared" si="12591"/>
        <v>0</v>
      </c>
      <c r="AQ511" s="147">
        <f t="shared" ref="AQ511" si="12770">IF(OR($H511=0,AP511=0),0,AP511/$H511)</f>
        <v>0</v>
      </c>
      <c r="AR511" s="194">
        <f t="shared" si="12593"/>
        <v>0</v>
      </c>
      <c r="AS511" s="147">
        <f t="shared" ref="AS511" si="12771">IF(OR($H511=0,AR511=0),0,AR511/$H511)</f>
        <v>0</v>
      </c>
      <c r="AT511" s="194">
        <f t="shared" si="12595"/>
        <v>0</v>
      </c>
      <c r="AU511" s="147">
        <f t="shared" ref="AU511" si="12772">IF(OR($H511=0,AT511=0),0,AT511/$H511)</f>
        <v>0</v>
      </c>
      <c r="AV511" s="194">
        <f t="shared" si="12597"/>
        <v>0</v>
      </c>
      <c r="AW511" s="147">
        <f t="shared" ref="AW511" si="12773">IF(OR($H511=0,AV511=0),0,AV511/$H511)</f>
        <v>0</v>
      </c>
      <c r="AX511" s="194">
        <f t="shared" si="12599"/>
        <v>0</v>
      </c>
      <c r="AY511" s="147">
        <f t="shared" ref="AY511" si="12774">IF(OR($H511=0,AX511=0),0,AX511/$H511)</f>
        <v>0</v>
      </c>
      <c r="AZ511" s="194">
        <f t="shared" si="12601"/>
        <v>0</v>
      </c>
      <c r="BA511" s="147">
        <f t="shared" ref="BA511" si="12775">IF(OR($H511=0,AZ511=0),0,AZ511/$H511)</f>
        <v>0</v>
      </c>
      <c r="BB511" s="194">
        <f t="shared" si="12603"/>
        <v>0</v>
      </c>
      <c r="BC511" s="147">
        <f t="shared" ref="BC511" si="12776">IF(OR($H511=0,BB511=0),0,BB511/$H511)</f>
        <v>0</v>
      </c>
      <c r="BD511" s="194">
        <f t="shared" si="12605"/>
        <v>0</v>
      </c>
      <c r="BE511" s="147">
        <f t="shared" ref="BE511" si="12777">IF(OR($H511=0,BD511=0),0,BD511/$H511)</f>
        <v>0</v>
      </c>
      <c r="BF511" s="194">
        <f t="shared" si="12607"/>
        <v>100</v>
      </c>
      <c r="BG511" s="147">
        <f t="shared" ref="BG511" si="12778">IF(OR($H511=0,BF511=0),0,BF511/$H511)</f>
        <v>1</v>
      </c>
      <c r="BH511" s="194">
        <f t="shared" si="12609"/>
        <v>100</v>
      </c>
      <c r="BI511" s="147">
        <f t="shared" ref="BI511" si="12779">IF(OR($H511=0,BH511=0),0,BH511/$H511)</f>
        <v>1</v>
      </c>
      <c r="BJ511" s="194">
        <f t="shared" si="12611"/>
        <v>100</v>
      </c>
      <c r="BK511" s="147">
        <f t="shared" ref="BK511" si="12780">IF(OR($H511=0,BJ511=0),0,BJ511/$H511)</f>
        <v>1</v>
      </c>
      <c r="BL511" s="194">
        <f t="shared" si="12613"/>
        <v>100</v>
      </c>
      <c r="BM511" s="147">
        <f t="shared" ref="BM511" si="12781">IF(OR($H511=0,BL511=0),0,BL511/$H511)</f>
        <v>1</v>
      </c>
      <c r="BN511" s="194">
        <f t="shared" si="12615"/>
        <v>100</v>
      </c>
      <c r="BO511" s="147">
        <f t="shared" ref="BO511" si="12782">IF(OR($H511=0,BN511=0),0,BN511/$H511)</f>
        <v>1</v>
      </c>
      <c r="BP511" s="194">
        <f t="shared" si="12617"/>
        <v>100</v>
      </c>
      <c r="BQ511" s="147">
        <f t="shared" ref="BQ511" si="12783">IF(OR($H511=0,BP511=0),0,BP511/$H511)</f>
        <v>1</v>
      </c>
      <c r="BR511" s="194">
        <f t="shared" si="12619"/>
        <v>100</v>
      </c>
      <c r="BS511" s="147">
        <f t="shared" ref="BS511" si="12784">IF(OR($H511=0,BR511=0),0,BR511/$H511)</f>
        <v>1</v>
      </c>
      <c r="BT511" s="194">
        <f t="shared" si="12621"/>
        <v>100</v>
      </c>
      <c r="BU511" s="147">
        <f t="shared" si="12622"/>
        <v>1</v>
      </c>
      <c r="BV511" s="194">
        <f t="shared" si="12623"/>
        <v>100</v>
      </c>
      <c r="BW511" s="147">
        <f t="shared" si="12624"/>
        <v>1</v>
      </c>
      <c r="BX511" s="194">
        <f t="shared" si="12625"/>
        <v>100</v>
      </c>
      <c r="BY511" s="147">
        <f t="shared" si="12626"/>
        <v>1</v>
      </c>
      <c r="BZ511" s="194">
        <f t="shared" si="12627"/>
        <v>100</v>
      </c>
      <c r="CA511" s="147">
        <f t="shared" si="12628"/>
        <v>1</v>
      </c>
      <c r="CB511" s="194">
        <f t="shared" si="12629"/>
        <v>100</v>
      </c>
      <c r="CC511" s="147">
        <f t="shared" si="12630"/>
        <v>1</v>
      </c>
      <c r="CD511" s="194">
        <f t="shared" si="12631"/>
        <v>100</v>
      </c>
      <c r="CE511" s="147">
        <f t="shared" si="12632"/>
        <v>1</v>
      </c>
      <c r="CF511" s="194">
        <f t="shared" si="12633"/>
        <v>100</v>
      </c>
      <c r="CG511" s="147">
        <f t="shared" si="12634"/>
        <v>1</v>
      </c>
      <c r="CH511" s="194">
        <f t="shared" si="12635"/>
        <v>100</v>
      </c>
      <c r="CI511" s="147">
        <f t="shared" si="12636"/>
        <v>1</v>
      </c>
      <c r="CJ511" s="194">
        <f t="shared" si="12637"/>
        <v>100</v>
      </c>
      <c r="CK511" s="147">
        <f t="shared" si="12638"/>
        <v>1</v>
      </c>
      <c r="CL511" s="194">
        <f t="shared" si="12639"/>
        <v>100</v>
      </c>
      <c r="CM511" s="147">
        <f t="shared" si="12640"/>
        <v>1</v>
      </c>
    </row>
    <row r="512" spans="1:91" s="112" customFormat="1" ht="14.1" customHeight="1">
      <c r="A512" s="74">
        <f t="shared" si="11452"/>
        <v>650</v>
      </c>
      <c r="B512" s="182" t="s">
        <v>106</v>
      </c>
      <c r="C512" s="183"/>
      <c r="D512" s="124">
        <v>288</v>
      </c>
      <c r="E512" s="124">
        <v>54</v>
      </c>
      <c r="F512" s="184">
        <v>45283</v>
      </c>
      <c r="G512" s="184">
        <v>45336</v>
      </c>
      <c r="H512" s="115"/>
      <c r="I512" s="115"/>
      <c r="J512" s="116"/>
      <c r="K512" s="122"/>
      <c r="L512" s="123">
        <f>D512/$D$492</f>
        <v>0.34782608695652173</v>
      </c>
      <c r="M512" s="119" cm="1">
        <f t="array" ref="M512">SUMPRODUCT($L513:$L521*M513:M521)</f>
        <v>1</v>
      </c>
      <c r="N512" s="119" cm="1">
        <f t="array" ref="N512">SUMPRODUCT($L513:$L521*N513:N521)</f>
        <v>1</v>
      </c>
      <c r="O512" s="120">
        <f t="shared" si="12175"/>
        <v>0</v>
      </c>
      <c r="P512" s="121"/>
      <c r="T512" s="197"/>
      <c r="U512" s="119" cm="1">
        <f t="array" ref="U512">SUMPRODUCT($L513:$L521*U513:U521)</f>
        <v>0</v>
      </c>
      <c r="V512" s="197"/>
      <c r="W512" s="119" cm="1">
        <f t="array" ref="W512">SUMPRODUCT($L513:$L521*W513:W521)</f>
        <v>0</v>
      </c>
      <c r="X512" s="197"/>
      <c r="Y512" s="119" cm="1">
        <f t="array" ref="Y512">SUMPRODUCT($L513:$L521*Y513:Y521)</f>
        <v>0</v>
      </c>
      <c r="Z512" s="197"/>
      <c r="AA512" s="119" cm="1">
        <f t="array" ref="AA512">SUMPRODUCT($L513:$L521*AA513:AA521)</f>
        <v>0</v>
      </c>
      <c r="AB512" s="197"/>
      <c r="AC512" s="119" cm="1">
        <f t="array" ref="AC512">SUMPRODUCT($L513:$L521*AC513:AC521)</f>
        <v>0</v>
      </c>
      <c r="AD512" s="197"/>
      <c r="AE512" s="119" cm="1">
        <f t="array" ref="AE512">SUMPRODUCT($L513:$L521*AE513:AE521)</f>
        <v>0</v>
      </c>
      <c r="AF512" s="197"/>
      <c r="AG512" s="119" cm="1">
        <f t="array" ref="AG512">SUMPRODUCT($L513:$L521*AG513:AG521)</f>
        <v>0</v>
      </c>
      <c r="AH512" s="197"/>
      <c r="AI512" s="119" cm="1">
        <f t="array" ref="AI512">SUMPRODUCT($L513:$L521*AI513:AI521)</f>
        <v>0</v>
      </c>
      <c r="AJ512" s="197"/>
      <c r="AK512" s="119" cm="1">
        <f t="array" ref="AK512">SUMPRODUCT($L513:$L521*AK513:AK521)</f>
        <v>0</v>
      </c>
      <c r="AL512" s="197"/>
      <c r="AM512" s="119" cm="1">
        <f t="array" ref="AM512">SUMPRODUCT($L513:$L521*AM513:AM521)</f>
        <v>0</v>
      </c>
      <c r="AN512" s="197"/>
      <c r="AO512" s="119" cm="1">
        <f t="array" ref="AO512">SUMPRODUCT($L513:$L521*AO513:AO521)</f>
        <v>3.8194444444444448E-2</v>
      </c>
      <c r="AP512" s="197"/>
      <c r="AQ512" s="119" cm="1">
        <f t="array" ref="AQ512">SUMPRODUCT($L513:$L521*AQ513:AQ521)</f>
        <v>0.1388888888888889</v>
      </c>
      <c r="AR512" s="197"/>
      <c r="AS512" s="119" cm="1">
        <f t="array" ref="AS512">SUMPRODUCT($L513:$L521*AS513:AS521)</f>
        <v>0.30208333333333331</v>
      </c>
      <c r="AT512" s="197"/>
      <c r="AU512" s="119" cm="1">
        <f t="array" ref="AU512">SUMPRODUCT($L513:$L521*AU513:AU521)</f>
        <v>0.49652777777777785</v>
      </c>
      <c r="AV512" s="197"/>
      <c r="AW512" s="119" cm="1">
        <f t="array" ref="AW512">SUMPRODUCT($L513:$L521*AW513:AW521)</f>
        <v>0.69097222222222221</v>
      </c>
      <c r="AX512" s="197"/>
      <c r="AY512" s="119" cm="1">
        <f t="array" ref="AY512">SUMPRODUCT($L513:$L521*AY513:AY521)</f>
        <v>0.85763888888888906</v>
      </c>
      <c r="AZ512" s="197"/>
      <c r="BA512" s="119" cm="1">
        <f t="array" ref="BA512">SUMPRODUCT($L513:$L521*BA513:BA521)</f>
        <v>0.95833333333333326</v>
      </c>
      <c r="BB512" s="197"/>
      <c r="BC512" s="119" cm="1">
        <f t="array" ref="BC512">SUMPRODUCT($L513:$L521*BC513:BC521)</f>
        <v>1</v>
      </c>
      <c r="BD512" s="197"/>
      <c r="BE512" s="119" cm="1">
        <f t="array" ref="BE512">SUMPRODUCT($L513:$L521*BE513:BE521)</f>
        <v>1</v>
      </c>
      <c r="BF512" s="197"/>
      <c r="BG512" s="119" cm="1">
        <f t="array" ref="BG512">SUMPRODUCT($L513:$L521*BG513:BG521)</f>
        <v>1</v>
      </c>
      <c r="BH512" s="197"/>
      <c r="BI512" s="119" cm="1">
        <f t="array" ref="BI512">SUMPRODUCT($L513:$L521*BI513:BI521)</f>
        <v>1</v>
      </c>
      <c r="BJ512" s="197"/>
      <c r="BK512" s="119" cm="1">
        <f t="array" ref="BK512">SUMPRODUCT($L513:$L521*BK513:BK521)</f>
        <v>1</v>
      </c>
      <c r="BL512" s="197"/>
      <c r="BM512" s="119" cm="1">
        <f t="array" ref="BM512">SUMPRODUCT($L513:$L521*BM513:BM521)</f>
        <v>1</v>
      </c>
      <c r="BN512" s="197"/>
      <c r="BO512" s="119" cm="1">
        <f t="array" ref="BO512">SUMPRODUCT($L513:$L521*BO513:BO521)</f>
        <v>1</v>
      </c>
      <c r="BP512" s="197"/>
      <c r="BQ512" s="119" cm="1">
        <f t="array" ref="BQ512">SUMPRODUCT($L513:$L521*BQ513:BQ521)</f>
        <v>1</v>
      </c>
      <c r="BR512" s="197"/>
      <c r="BS512" s="119" cm="1">
        <f t="array" ref="BS512">SUMPRODUCT($L513:$L521*BS513:BS521)</f>
        <v>1</v>
      </c>
      <c r="BT512" s="197"/>
      <c r="BU512" s="119" cm="1">
        <f t="array" ref="BU512">SUMPRODUCT($L513:$L521*BU513:BU521)</f>
        <v>1</v>
      </c>
      <c r="BV512" s="197"/>
      <c r="BW512" s="119" cm="1">
        <f t="array" ref="BW512">SUMPRODUCT($L513:$L521*BW513:BW521)</f>
        <v>1</v>
      </c>
      <c r="BX512" s="197"/>
      <c r="BY512" s="119" cm="1">
        <f t="array" ref="BY512">SUMPRODUCT($L513:$L521*BY513:BY521)</f>
        <v>1</v>
      </c>
      <c r="BZ512" s="197"/>
      <c r="CA512" s="119" cm="1">
        <f t="array" ref="CA512">SUMPRODUCT($L513:$L521*CA513:CA521)</f>
        <v>1</v>
      </c>
      <c r="CB512" s="197"/>
      <c r="CC512" s="119" cm="1">
        <f t="array" ref="CC512">SUMPRODUCT($L513:$L521*CC513:CC521)</f>
        <v>1</v>
      </c>
      <c r="CD512" s="197"/>
      <c r="CE512" s="119" cm="1">
        <f t="array" ref="CE512">SUMPRODUCT($L513:$L521*CE513:CE521)</f>
        <v>1</v>
      </c>
      <c r="CF512" s="197"/>
      <c r="CG512" s="119" cm="1">
        <f t="array" ref="CG512">SUMPRODUCT($L513:$L521*CG513:CG521)</f>
        <v>1</v>
      </c>
      <c r="CH512" s="197"/>
      <c r="CI512" s="119" cm="1">
        <f t="array" ref="CI512">SUMPRODUCT($L513:$L521*CI513:CI521)</f>
        <v>1</v>
      </c>
      <c r="CJ512" s="197"/>
      <c r="CK512" s="119" cm="1">
        <f t="array" ref="CK512">SUMPRODUCT($L513:$L521*CK513:CK521)</f>
        <v>1</v>
      </c>
      <c r="CL512" s="197"/>
      <c r="CM512" s="119" cm="1">
        <f t="array" ref="CM512">SUMPRODUCT($L513:$L521*CM513:CM521)</f>
        <v>1</v>
      </c>
    </row>
    <row r="513" spans="1:91" s="142" customFormat="1" ht="14.1" customHeight="1">
      <c r="A513" s="74">
        <f t="shared" si="11452"/>
        <v>651</v>
      </c>
      <c r="B513" s="173" t="s">
        <v>49</v>
      </c>
      <c r="C513" s="174"/>
      <c r="D513" s="140">
        <v>36</v>
      </c>
      <c r="E513" s="140">
        <v>36</v>
      </c>
      <c r="F513" s="175">
        <v>45283</v>
      </c>
      <c r="G513" s="175">
        <v>45318</v>
      </c>
      <c r="H513" s="144">
        <v>100</v>
      </c>
      <c r="I513" s="144">
        <v>100</v>
      </c>
      <c r="J513" s="145" t="s">
        <v>32</v>
      </c>
      <c r="K513" s="141">
        <f t="shared" ref="K513:K522" si="12785">IF(OR(F513="",G513="",H513=""),0,MIN(MAX(IF(F513&gt;$O$1,0,(((G513-F513)-(G513-$O$1))*(10/E513)/10)),0),1)*H513)</f>
        <v>100</v>
      </c>
      <c r="L513" s="55">
        <f t="shared" ref="L513:L521" si="12786">D513/$D$512</f>
        <v>0.125</v>
      </c>
      <c r="M513" s="147">
        <f t="shared" ref="M513:M522" si="12787">IF(OR(H513=0,K513=0),0,K513/H513)</f>
        <v>1</v>
      </c>
      <c r="N513" s="148">
        <f t="shared" ref="N513:N522" si="12788">IF(OR(H513=0,I513=0),0,I513/H513)</f>
        <v>1</v>
      </c>
      <c r="O513" s="149">
        <f t="shared" si="12175"/>
        <v>0</v>
      </c>
      <c r="P513" s="150"/>
      <c r="T513" s="194">
        <f t="shared" ref="T513:T522" si="12789">IF(OR($F513="",$G513="",$H513=""),0,MIN(MAX(IF($F513&gt;U$1,0,((($G513-$F513)-($G513-U$1))*(10/$E513)/10)),0),1)*$H513)</f>
        <v>0</v>
      </c>
      <c r="U513" s="147">
        <f t="shared" ref="U513:W522" si="12790">IF(OR($H513=0,T513=0),0,T513/$H513)</f>
        <v>0</v>
      </c>
      <c r="V513" s="194">
        <f t="shared" ref="V513:V522" si="12791">IF(OR($F513="",$G513="",$H513=""),0,MIN(MAX(IF($F513&gt;W$1,0,((($G513-$F513)-($G513-W$1))*(10/$E513)/10)),0),1)*$H513)</f>
        <v>0</v>
      </c>
      <c r="W513" s="147">
        <f t="shared" si="12790"/>
        <v>0</v>
      </c>
      <c r="X513" s="194">
        <f t="shared" ref="X513:X522" si="12792">IF(OR($F513="",$G513="",$H513=""),0,MIN(MAX(IF($F513&gt;Y$1,0,((($G513-$F513)-($G513-Y$1))*(10/$E513)/10)),0),1)*$H513)</f>
        <v>0</v>
      </c>
      <c r="Y513" s="147">
        <f t="shared" ref="Y513" si="12793">IF(OR($H513=0,X513=0),0,X513/$H513)</f>
        <v>0</v>
      </c>
      <c r="Z513" s="194">
        <f t="shared" ref="Z513:Z522" si="12794">IF(OR($F513="",$G513="",$H513=""),0,MIN(MAX(IF($F513&gt;AA$1,0,((($G513-$F513)-($G513-AA$1))*(10/$E513)/10)),0),1)*$H513)</f>
        <v>0</v>
      </c>
      <c r="AA513" s="147">
        <f t="shared" ref="AA513" si="12795">IF(OR($H513=0,Z513=0),0,Z513/$H513)</f>
        <v>0</v>
      </c>
      <c r="AB513" s="194">
        <f t="shared" ref="AB513:AB522" si="12796">IF(OR($F513="",$G513="",$H513=""),0,MIN(MAX(IF($F513&gt;AC$1,0,((($G513-$F513)-($G513-AC$1))*(10/$E513)/10)),0),1)*$H513)</f>
        <v>0</v>
      </c>
      <c r="AC513" s="147">
        <f t="shared" ref="AC513" si="12797">IF(OR($H513=0,AB513=0),0,AB513/$H513)</f>
        <v>0</v>
      </c>
      <c r="AD513" s="194">
        <f t="shared" ref="AD513:AD522" si="12798">IF(OR($F513="",$G513="",$H513=""),0,MIN(MAX(IF($F513&gt;AE$1,0,((($G513-$F513)-($G513-AE$1))*(10/$E513)/10)),0),1)*$H513)</f>
        <v>0</v>
      </c>
      <c r="AE513" s="147">
        <f t="shared" ref="AE513" si="12799">IF(OR($H513=0,AD513=0),0,AD513/$H513)</f>
        <v>0</v>
      </c>
      <c r="AF513" s="194">
        <f t="shared" ref="AF513:AF522" si="12800">IF(OR($F513="",$G513="",$H513=""),0,MIN(MAX(IF($F513&gt;AG$1,0,((($G513-$F513)-($G513-AG$1))*(10/$E513)/10)),0),1)*$H513)</f>
        <v>0</v>
      </c>
      <c r="AG513" s="147">
        <f t="shared" ref="AG513" si="12801">IF(OR($H513=0,AF513=0),0,AF513/$H513)</f>
        <v>0</v>
      </c>
      <c r="AH513" s="194">
        <f t="shared" ref="AH513:AH522" si="12802">IF(OR($F513="",$G513="",$H513=""),0,MIN(MAX(IF($F513&gt;AI$1,0,((($G513-$F513)-($G513-AI$1))*(10/$E513)/10)),0),1)*$H513)</f>
        <v>0</v>
      </c>
      <c r="AI513" s="147">
        <f t="shared" ref="AI513" si="12803">IF(OR($H513=0,AH513=0),0,AH513/$H513)</f>
        <v>0</v>
      </c>
      <c r="AJ513" s="194">
        <f t="shared" ref="AJ513:AJ522" si="12804">IF(OR($F513="",$G513="",$H513=""),0,MIN(MAX(IF($F513&gt;AK$1,0,((($G513-$F513)-($G513-AK$1))*(10/$E513)/10)),0),1)*$H513)</f>
        <v>0</v>
      </c>
      <c r="AK513" s="147">
        <f t="shared" ref="AK513" si="12805">IF(OR($H513=0,AJ513=0),0,AJ513/$H513)</f>
        <v>0</v>
      </c>
      <c r="AL513" s="194">
        <f t="shared" ref="AL513:AL522" si="12806">IF(OR($F513="",$G513="",$H513=""),0,MIN(MAX(IF($F513&gt;AM$1,0,((($G513-$F513)-($G513-AM$1))*(10/$E513)/10)),0),1)*$H513)</f>
        <v>0</v>
      </c>
      <c r="AM513" s="147">
        <f t="shared" ref="AM513" si="12807">IF(OR($H513=0,AL513=0),0,AL513/$H513)</f>
        <v>0</v>
      </c>
      <c r="AN513" s="194">
        <f t="shared" ref="AN513:AN522" si="12808">IF(OR($F513="",$G513="",$H513=""),0,MIN(MAX(IF($F513&gt;AO$1,0,((($G513-$F513)-($G513-AO$1))*(10/$E513)/10)),0),1)*$H513)</f>
        <v>16.666666666666668</v>
      </c>
      <c r="AO513" s="147">
        <f t="shared" ref="AO513" si="12809">IF(OR($H513=0,AN513=0),0,AN513/$H513)</f>
        <v>0.16666666666666669</v>
      </c>
      <c r="AP513" s="194">
        <f t="shared" ref="AP513:AP522" si="12810">IF(OR($F513="",$G513="",$H513=""),0,MIN(MAX(IF($F513&gt;AQ$1,0,((($G513-$F513)-($G513-AQ$1))*(10/$E513)/10)),0),1)*$H513)</f>
        <v>36.111111111111107</v>
      </c>
      <c r="AQ513" s="147">
        <f t="shared" ref="AQ513" si="12811">IF(OR($H513=0,AP513=0),0,AP513/$H513)</f>
        <v>0.36111111111111105</v>
      </c>
      <c r="AR513" s="194">
        <f t="shared" ref="AR513:AR522" si="12812">IF(OR($F513="",$G513="",$H513=""),0,MIN(MAX(IF($F513&gt;AS$1,0,((($G513-$F513)-($G513-AS$1))*(10/$E513)/10)),0),1)*$H513)</f>
        <v>55.555555555555557</v>
      </c>
      <c r="AS513" s="147">
        <f t="shared" ref="AS513" si="12813">IF(OR($H513=0,AR513=0),0,AR513/$H513)</f>
        <v>0.55555555555555558</v>
      </c>
      <c r="AT513" s="194">
        <f t="shared" ref="AT513:AT522" si="12814">IF(OR($F513="",$G513="",$H513=""),0,MIN(MAX(IF($F513&gt;AU$1,0,((($G513-$F513)-($G513-AU$1))*(10/$E513)/10)),0),1)*$H513)</f>
        <v>75</v>
      </c>
      <c r="AU513" s="147">
        <f t="shared" ref="AU513" si="12815">IF(OR($H513=0,AT513=0),0,AT513/$H513)</f>
        <v>0.75</v>
      </c>
      <c r="AV513" s="194">
        <f t="shared" ref="AV513:AV522" si="12816">IF(OR($F513="",$G513="",$H513=""),0,MIN(MAX(IF($F513&gt;AW$1,0,((($G513-$F513)-($G513-AW$1))*(10/$E513)/10)),0),1)*$H513)</f>
        <v>94.444444444444443</v>
      </c>
      <c r="AW513" s="147">
        <f t="shared" ref="AW513" si="12817">IF(OR($H513=0,AV513=0),0,AV513/$H513)</f>
        <v>0.94444444444444442</v>
      </c>
      <c r="AX513" s="194">
        <f t="shared" ref="AX513:AX522" si="12818">IF(OR($F513="",$G513="",$H513=""),0,MIN(MAX(IF($F513&gt;AY$1,0,((($G513-$F513)-($G513-AY$1))*(10/$E513)/10)),0),1)*$H513)</f>
        <v>100</v>
      </c>
      <c r="AY513" s="147">
        <f t="shared" ref="AY513" si="12819">IF(OR($H513=0,AX513=0),0,AX513/$H513)</f>
        <v>1</v>
      </c>
      <c r="AZ513" s="194">
        <f t="shared" ref="AZ513:AZ522" si="12820">IF(OR($F513="",$G513="",$H513=""),0,MIN(MAX(IF($F513&gt;BA$1,0,((($G513-$F513)-($G513-BA$1))*(10/$E513)/10)),0),1)*$H513)</f>
        <v>100</v>
      </c>
      <c r="BA513" s="147">
        <f t="shared" ref="BA513" si="12821">IF(OR($H513=0,AZ513=0),0,AZ513/$H513)</f>
        <v>1</v>
      </c>
      <c r="BB513" s="194">
        <f t="shared" ref="BB513:BB522" si="12822">IF(OR($F513="",$G513="",$H513=""),0,MIN(MAX(IF($F513&gt;BC$1,0,((($G513-$F513)-($G513-BC$1))*(10/$E513)/10)),0),1)*$H513)</f>
        <v>100</v>
      </c>
      <c r="BC513" s="147">
        <f t="shared" ref="BC513" si="12823">IF(OR($H513=0,BB513=0),0,BB513/$H513)</f>
        <v>1</v>
      </c>
      <c r="BD513" s="194">
        <f t="shared" ref="BD513:BD522" si="12824">IF(OR($F513="",$G513="",$H513=""),0,MIN(MAX(IF($F513&gt;BE$1,0,((($G513-$F513)-($G513-BE$1))*(10/$E513)/10)),0),1)*$H513)</f>
        <v>100</v>
      </c>
      <c r="BE513" s="147">
        <f t="shared" ref="BE513" si="12825">IF(OR($H513=0,BD513=0),0,BD513/$H513)</f>
        <v>1</v>
      </c>
      <c r="BF513" s="194">
        <f t="shared" ref="BF513:BF522" si="12826">IF(OR($F513="",$G513="",$H513=""),0,MIN(MAX(IF($F513&gt;BG$1,0,((($G513-$F513)-($G513-BG$1))*(10/$E513)/10)),0),1)*$H513)</f>
        <v>100</v>
      </c>
      <c r="BG513" s="147">
        <f t="shared" ref="BG513" si="12827">IF(OR($H513=0,BF513=0),0,BF513/$H513)</f>
        <v>1</v>
      </c>
      <c r="BH513" s="194">
        <f t="shared" ref="BH513:BH522" si="12828">IF(OR($F513="",$G513="",$H513=""),0,MIN(MAX(IF($F513&gt;BI$1,0,((($G513-$F513)-($G513-BI$1))*(10/$E513)/10)),0),1)*$H513)</f>
        <v>100</v>
      </c>
      <c r="BI513" s="147">
        <f t="shared" ref="BI513" si="12829">IF(OR($H513=0,BH513=0),0,BH513/$H513)</f>
        <v>1</v>
      </c>
      <c r="BJ513" s="194">
        <f t="shared" ref="BJ513:BJ522" si="12830">IF(OR($F513="",$G513="",$H513=""),0,MIN(MAX(IF($F513&gt;BK$1,0,((($G513-$F513)-($G513-BK$1))*(10/$E513)/10)),0),1)*$H513)</f>
        <v>100</v>
      </c>
      <c r="BK513" s="147">
        <f t="shared" ref="BK513" si="12831">IF(OR($H513=0,BJ513=0),0,BJ513/$H513)</f>
        <v>1</v>
      </c>
      <c r="BL513" s="194">
        <f t="shared" ref="BL513:BL522" si="12832">IF(OR($F513="",$G513="",$H513=""),0,MIN(MAX(IF($F513&gt;BM$1,0,((($G513-$F513)-($G513-BM$1))*(10/$E513)/10)),0),1)*$H513)</f>
        <v>100</v>
      </c>
      <c r="BM513" s="147">
        <f t="shared" ref="BM513" si="12833">IF(OR($H513=0,BL513=0),0,BL513/$H513)</f>
        <v>1</v>
      </c>
      <c r="BN513" s="194">
        <f t="shared" ref="BN513:BN522" si="12834">IF(OR($F513="",$G513="",$H513=""),0,MIN(MAX(IF($F513&gt;BO$1,0,((($G513-$F513)-($G513-BO$1))*(10/$E513)/10)),0),1)*$H513)</f>
        <v>100</v>
      </c>
      <c r="BO513" s="147">
        <f t="shared" ref="BO513" si="12835">IF(OR($H513=0,BN513=0),0,BN513/$H513)</f>
        <v>1</v>
      </c>
      <c r="BP513" s="194">
        <f t="shared" ref="BP513:BP522" si="12836">IF(OR($F513="",$G513="",$H513=""),0,MIN(MAX(IF($F513&gt;BQ$1,0,((($G513-$F513)-($G513-BQ$1))*(10/$E513)/10)),0),1)*$H513)</f>
        <v>100</v>
      </c>
      <c r="BQ513" s="147">
        <f t="shared" ref="BQ513" si="12837">IF(OR($H513=0,BP513=0),0,BP513/$H513)</f>
        <v>1</v>
      </c>
      <c r="BR513" s="194">
        <f t="shared" ref="BR513:BR522" si="12838">IF(OR($F513="",$G513="",$H513=""),0,MIN(MAX(IF($F513&gt;BS$1,0,((($G513-$F513)-($G513-BS$1))*(10/$E513)/10)),0),1)*$H513)</f>
        <v>100</v>
      </c>
      <c r="BS513" s="147">
        <f t="shared" ref="BS513" si="12839">IF(OR($H513=0,BR513=0),0,BR513/$H513)</f>
        <v>1</v>
      </c>
      <c r="BT513" s="194">
        <f t="shared" ref="BT513:BT522" si="12840">IF(OR($F513="",$G513="",$H513=""),0,MIN(MAX(IF($F513&gt;BU$1,0,((($G513-$F513)-($G513-BU$1))*(10/$E513)/10)),0),1)*$H513)</f>
        <v>100</v>
      </c>
      <c r="BU513" s="147">
        <f t="shared" ref="BU513:BU522" si="12841">IF(OR($H513=0,BT513=0),0,BT513/$H513)</f>
        <v>1</v>
      </c>
      <c r="BV513" s="194">
        <f t="shared" ref="BV513:BV522" si="12842">IF(OR($F513="",$G513="",$H513=""),0,MIN(MAX(IF($F513&gt;BW$1,0,((($G513-$F513)-($G513-BW$1))*(10/$E513)/10)),0),1)*$H513)</f>
        <v>100</v>
      </c>
      <c r="BW513" s="147">
        <f t="shared" ref="BW513:BW522" si="12843">IF(OR($H513=0,BV513=0),0,BV513/$H513)</f>
        <v>1</v>
      </c>
      <c r="BX513" s="194">
        <f t="shared" ref="BX513:BX522" si="12844">IF(OR($F513="",$G513="",$H513=""),0,MIN(MAX(IF($F513&gt;BY$1,0,((($G513-$F513)-($G513-BY$1))*(10/$E513)/10)),0),1)*$H513)</f>
        <v>100</v>
      </c>
      <c r="BY513" s="147">
        <f t="shared" ref="BY513:BY522" si="12845">IF(OR($H513=0,BX513=0),0,BX513/$H513)</f>
        <v>1</v>
      </c>
      <c r="BZ513" s="194">
        <f t="shared" ref="BZ513:BZ522" si="12846">IF(OR($F513="",$G513="",$H513=""),0,MIN(MAX(IF($F513&gt;CA$1,0,((($G513-$F513)-($G513-CA$1))*(10/$E513)/10)),0),1)*$H513)</f>
        <v>100</v>
      </c>
      <c r="CA513" s="147">
        <f t="shared" ref="CA513:CA522" si="12847">IF(OR($H513=0,BZ513=0),0,BZ513/$H513)</f>
        <v>1</v>
      </c>
      <c r="CB513" s="194">
        <f t="shared" ref="CB513:CB522" si="12848">IF(OR($F513="",$G513="",$H513=""),0,MIN(MAX(IF($F513&gt;CC$1,0,((($G513-$F513)-($G513-CC$1))*(10/$E513)/10)),0),1)*$H513)</f>
        <v>100</v>
      </c>
      <c r="CC513" s="147">
        <f t="shared" ref="CC513:CC522" si="12849">IF(OR($H513=0,CB513=0),0,CB513/$H513)</f>
        <v>1</v>
      </c>
      <c r="CD513" s="194">
        <f t="shared" ref="CD513:CD522" si="12850">IF(OR($F513="",$G513="",$H513=""),0,MIN(MAX(IF($F513&gt;CE$1,0,((($G513-$F513)-($G513-CE$1))*(10/$E513)/10)),0),1)*$H513)</f>
        <v>100</v>
      </c>
      <c r="CE513" s="147">
        <f t="shared" ref="CE513:CE522" si="12851">IF(OR($H513=0,CD513=0),0,CD513/$H513)</f>
        <v>1</v>
      </c>
      <c r="CF513" s="194">
        <f t="shared" ref="CF513:CF522" si="12852">IF(OR($F513="",$G513="",$H513=""),0,MIN(MAX(IF($F513&gt;CG$1,0,((($G513-$F513)-($G513-CG$1))*(10/$E513)/10)),0),1)*$H513)</f>
        <v>100</v>
      </c>
      <c r="CG513" s="147">
        <f t="shared" ref="CG513:CG522" si="12853">IF(OR($H513=0,CF513=0),0,CF513/$H513)</f>
        <v>1</v>
      </c>
      <c r="CH513" s="194">
        <f t="shared" ref="CH513:CH522" si="12854">IF(OR($F513="",$G513="",$H513=""),0,MIN(MAX(IF($F513&gt;CI$1,0,((($G513-$F513)-($G513-CI$1))*(10/$E513)/10)),0),1)*$H513)</f>
        <v>100</v>
      </c>
      <c r="CI513" s="147">
        <f t="shared" ref="CI513:CI522" si="12855">IF(OR($H513=0,CH513=0),0,CH513/$H513)</f>
        <v>1</v>
      </c>
      <c r="CJ513" s="194">
        <f t="shared" ref="CJ513:CJ522" si="12856">IF(OR($F513="",$G513="",$H513=""),0,MIN(MAX(IF($F513&gt;CK$1,0,((($G513-$F513)-($G513-CK$1))*(10/$E513)/10)),0),1)*$H513)</f>
        <v>100</v>
      </c>
      <c r="CK513" s="147">
        <f t="shared" ref="CK513:CK522" si="12857">IF(OR($H513=0,CJ513=0),0,CJ513/$H513)</f>
        <v>1</v>
      </c>
      <c r="CL513" s="194">
        <f t="shared" ref="CL513:CL522" si="12858">IF(OR($F513="",$G513="",$H513=""),0,MIN(MAX(IF($F513&gt;CM$1,0,((($G513-$F513)-($G513-CM$1))*(10/$E513)/10)),0),1)*$H513)</f>
        <v>100</v>
      </c>
      <c r="CM513" s="147">
        <f t="shared" ref="CM513:CM522" si="12859">IF(OR($H513=0,CL513=0),0,CL513/$H513)</f>
        <v>1</v>
      </c>
    </row>
    <row r="514" spans="1:91" s="142" customFormat="1" ht="14.1" customHeight="1">
      <c r="A514" s="74">
        <f t="shared" si="11452"/>
        <v>652</v>
      </c>
      <c r="B514" s="173" t="s">
        <v>50</v>
      </c>
      <c r="C514" s="174"/>
      <c r="D514" s="140">
        <v>36</v>
      </c>
      <c r="E514" s="140">
        <v>36</v>
      </c>
      <c r="F514" s="175">
        <v>45286</v>
      </c>
      <c r="G514" s="175">
        <v>45321</v>
      </c>
      <c r="H514" s="144">
        <v>100</v>
      </c>
      <c r="I514" s="144">
        <v>100</v>
      </c>
      <c r="J514" s="145" t="s">
        <v>32</v>
      </c>
      <c r="K514" s="141">
        <f t="shared" si="12785"/>
        <v>100</v>
      </c>
      <c r="L514" s="55">
        <f t="shared" si="12786"/>
        <v>0.125</v>
      </c>
      <c r="M514" s="147">
        <f t="shared" si="12787"/>
        <v>1</v>
      </c>
      <c r="N514" s="148">
        <f t="shared" si="12788"/>
        <v>1</v>
      </c>
      <c r="O514" s="149">
        <f t="shared" si="12175"/>
        <v>0</v>
      </c>
      <c r="P514" s="150"/>
      <c r="T514" s="194">
        <f t="shared" si="12789"/>
        <v>0</v>
      </c>
      <c r="U514" s="147">
        <f t="shared" si="12790"/>
        <v>0</v>
      </c>
      <c r="V514" s="194">
        <f t="shared" si="12791"/>
        <v>0</v>
      </c>
      <c r="W514" s="147">
        <f t="shared" si="12790"/>
        <v>0</v>
      </c>
      <c r="X514" s="194">
        <f t="shared" si="12792"/>
        <v>0</v>
      </c>
      <c r="Y514" s="147">
        <f t="shared" ref="Y514" si="12860">IF(OR($H514=0,X514=0),0,X514/$H514)</f>
        <v>0</v>
      </c>
      <c r="Z514" s="194">
        <f t="shared" si="12794"/>
        <v>0</v>
      </c>
      <c r="AA514" s="147">
        <f t="shared" ref="AA514" si="12861">IF(OR($H514=0,Z514=0),0,Z514/$H514)</f>
        <v>0</v>
      </c>
      <c r="AB514" s="194">
        <f t="shared" si="12796"/>
        <v>0</v>
      </c>
      <c r="AC514" s="147">
        <f t="shared" ref="AC514" si="12862">IF(OR($H514=0,AB514=0),0,AB514/$H514)</f>
        <v>0</v>
      </c>
      <c r="AD514" s="194">
        <f t="shared" si="12798"/>
        <v>0</v>
      </c>
      <c r="AE514" s="147">
        <f t="shared" ref="AE514" si="12863">IF(OR($H514=0,AD514=0),0,AD514/$H514)</f>
        <v>0</v>
      </c>
      <c r="AF514" s="194">
        <f t="shared" si="12800"/>
        <v>0</v>
      </c>
      <c r="AG514" s="147">
        <f t="shared" ref="AG514" si="12864">IF(OR($H514=0,AF514=0),0,AF514/$H514)</f>
        <v>0</v>
      </c>
      <c r="AH514" s="194">
        <f t="shared" si="12802"/>
        <v>0</v>
      </c>
      <c r="AI514" s="147">
        <f t="shared" ref="AI514" si="12865">IF(OR($H514=0,AH514=0),0,AH514/$H514)</f>
        <v>0</v>
      </c>
      <c r="AJ514" s="194">
        <f t="shared" si="12804"/>
        <v>0</v>
      </c>
      <c r="AK514" s="147">
        <f t="shared" ref="AK514" si="12866">IF(OR($H514=0,AJ514=0),0,AJ514/$H514)</f>
        <v>0</v>
      </c>
      <c r="AL514" s="194">
        <f t="shared" si="12806"/>
        <v>0</v>
      </c>
      <c r="AM514" s="147">
        <f t="shared" ref="AM514" si="12867">IF(OR($H514=0,AL514=0),0,AL514/$H514)</f>
        <v>0</v>
      </c>
      <c r="AN514" s="194">
        <f t="shared" si="12808"/>
        <v>8.3333333333333339</v>
      </c>
      <c r="AO514" s="147">
        <f t="shared" ref="AO514" si="12868">IF(OR($H514=0,AN514=0),0,AN514/$H514)</f>
        <v>8.3333333333333343E-2</v>
      </c>
      <c r="AP514" s="194">
        <f t="shared" si="12810"/>
        <v>27.777777777777779</v>
      </c>
      <c r="AQ514" s="147">
        <f t="shared" ref="AQ514" si="12869">IF(OR($H514=0,AP514=0),0,AP514/$H514)</f>
        <v>0.27777777777777779</v>
      </c>
      <c r="AR514" s="194">
        <f t="shared" si="12812"/>
        <v>47.222222222222221</v>
      </c>
      <c r="AS514" s="147">
        <f t="shared" ref="AS514" si="12870">IF(OR($H514=0,AR514=0),0,AR514/$H514)</f>
        <v>0.47222222222222221</v>
      </c>
      <c r="AT514" s="194">
        <f t="shared" si="12814"/>
        <v>66.666666666666671</v>
      </c>
      <c r="AU514" s="147">
        <f t="shared" ref="AU514" si="12871">IF(OR($H514=0,AT514=0),0,AT514/$H514)</f>
        <v>0.66666666666666674</v>
      </c>
      <c r="AV514" s="194">
        <f t="shared" si="12816"/>
        <v>86.1111111111111</v>
      </c>
      <c r="AW514" s="147">
        <f t="shared" ref="AW514" si="12872">IF(OR($H514=0,AV514=0),0,AV514/$H514)</f>
        <v>0.86111111111111105</v>
      </c>
      <c r="AX514" s="194">
        <f t="shared" si="12818"/>
        <v>100</v>
      </c>
      <c r="AY514" s="147">
        <f t="shared" ref="AY514" si="12873">IF(OR($H514=0,AX514=0),0,AX514/$H514)</f>
        <v>1</v>
      </c>
      <c r="AZ514" s="194">
        <f t="shared" si="12820"/>
        <v>100</v>
      </c>
      <c r="BA514" s="147">
        <f t="shared" ref="BA514" si="12874">IF(OR($H514=0,AZ514=0),0,AZ514/$H514)</f>
        <v>1</v>
      </c>
      <c r="BB514" s="194">
        <f t="shared" si="12822"/>
        <v>100</v>
      </c>
      <c r="BC514" s="147">
        <f t="shared" ref="BC514" si="12875">IF(OR($H514=0,BB514=0),0,BB514/$H514)</f>
        <v>1</v>
      </c>
      <c r="BD514" s="194">
        <f t="shared" si="12824"/>
        <v>100</v>
      </c>
      <c r="BE514" s="147">
        <f t="shared" ref="BE514" si="12876">IF(OR($H514=0,BD514=0),0,BD514/$H514)</f>
        <v>1</v>
      </c>
      <c r="BF514" s="194">
        <f t="shared" si="12826"/>
        <v>100</v>
      </c>
      <c r="BG514" s="147">
        <f t="shared" ref="BG514" si="12877">IF(OR($H514=0,BF514=0),0,BF514/$H514)</f>
        <v>1</v>
      </c>
      <c r="BH514" s="194">
        <f t="shared" si="12828"/>
        <v>100</v>
      </c>
      <c r="BI514" s="147">
        <f t="shared" ref="BI514" si="12878">IF(OR($H514=0,BH514=0),0,BH514/$H514)</f>
        <v>1</v>
      </c>
      <c r="BJ514" s="194">
        <f t="shared" si="12830"/>
        <v>100</v>
      </c>
      <c r="BK514" s="147">
        <f t="shared" ref="BK514" si="12879">IF(OR($H514=0,BJ514=0),0,BJ514/$H514)</f>
        <v>1</v>
      </c>
      <c r="BL514" s="194">
        <f t="shared" si="12832"/>
        <v>100</v>
      </c>
      <c r="BM514" s="147">
        <f t="shared" ref="BM514" si="12880">IF(OR($H514=0,BL514=0),0,BL514/$H514)</f>
        <v>1</v>
      </c>
      <c r="BN514" s="194">
        <f t="shared" si="12834"/>
        <v>100</v>
      </c>
      <c r="BO514" s="147">
        <f t="shared" ref="BO514" si="12881">IF(OR($H514=0,BN514=0),0,BN514/$H514)</f>
        <v>1</v>
      </c>
      <c r="BP514" s="194">
        <f t="shared" si="12836"/>
        <v>100</v>
      </c>
      <c r="BQ514" s="147">
        <f t="shared" ref="BQ514" si="12882">IF(OR($H514=0,BP514=0),0,BP514/$H514)</f>
        <v>1</v>
      </c>
      <c r="BR514" s="194">
        <f t="shared" si="12838"/>
        <v>100</v>
      </c>
      <c r="BS514" s="147">
        <f t="shared" ref="BS514" si="12883">IF(OR($H514=0,BR514=0),0,BR514/$H514)</f>
        <v>1</v>
      </c>
      <c r="BT514" s="194">
        <f t="shared" si="12840"/>
        <v>100</v>
      </c>
      <c r="BU514" s="147">
        <f t="shared" si="12841"/>
        <v>1</v>
      </c>
      <c r="BV514" s="194">
        <f t="shared" si="12842"/>
        <v>100</v>
      </c>
      <c r="BW514" s="147">
        <f t="shared" si="12843"/>
        <v>1</v>
      </c>
      <c r="BX514" s="194">
        <f t="shared" si="12844"/>
        <v>100</v>
      </c>
      <c r="BY514" s="147">
        <f t="shared" si="12845"/>
        <v>1</v>
      </c>
      <c r="BZ514" s="194">
        <f t="shared" si="12846"/>
        <v>100</v>
      </c>
      <c r="CA514" s="147">
        <f t="shared" si="12847"/>
        <v>1</v>
      </c>
      <c r="CB514" s="194">
        <f t="shared" si="12848"/>
        <v>100</v>
      </c>
      <c r="CC514" s="147">
        <f t="shared" si="12849"/>
        <v>1</v>
      </c>
      <c r="CD514" s="194">
        <f t="shared" si="12850"/>
        <v>100</v>
      </c>
      <c r="CE514" s="147">
        <f t="shared" si="12851"/>
        <v>1</v>
      </c>
      <c r="CF514" s="194">
        <f t="shared" si="12852"/>
        <v>100</v>
      </c>
      <c r="CG514" s="147">
        <f t="shared" si="12853"/>
        <v>1</v>
      </c>
      <c r="CH514" s="194">
        <f t="shared" si="12854"/>
        <v>100</v>
      </c>
      <c r="CI514" s="147">
        <f t="shared" si="12855"/>
        <v>1</v>
      </c>
      <c r="CJ514" s="194">
        <f t="shared" si="12856"/>
        <v>100</v>
      </c>
      <c r="CK514" s="147">
        <f t="shared" si="12857"/>
        <v>1</v>
      </c>
      <c r="CL514" s="194">
        <f t="shared" si="12858"/>
        <v>100</v>
      </c>
      <c r="CM514" s="147">
        <f t="shared" si="12859"/>
        <v>1</v>
      </c>
    </row>
    <row r="515" spans="1:91" s="142" customFormat="1" ht="14.1" customHeight="1">
      <c r="A515" s="74">
        <f t="shared" si="11452"/>
        <v>653</v>
      </c>
      <c r="B515" s="173" t="s">
        <v>51</v>
      </c>
      <c r="C515" s="174"/>
      <c r="D515" s="140">
        <v>36</v>
      </c>
      <c r="E515" s="140">
        <v>36</v>
      </c>
      <c r="F515" s="175">
        <v>45287</v>
      </c>
      <c r="G515" s="175">
        <v>45322</v>
      </c>
      <c r="H515" s="144">
        <v>100</v>
      </c>
      <c r="I515" s="144">
        <v>100</v>
      </c>
      <c r="J515" s="145" t="s">
        <v>32</v>
      </c>
      <c r="K515" s="141">
        <f t="shared" si="12785"/>
        <v>100</v>
      </c>
      <c r="L515" s="55">
        <f t="shared" si="12786"/>
        <v>0.125</v>
      </c>
      <c r="M515" s="147">
        <f t="shared" si="12787"/>
        <v>1</v>
      </c>
      <c r="N515" s="148">
        <f t="shared" si="12788"/>
        <v>1</v>
      </c>
      <c r="O515" s="149">
        <f t="shared" si="12175"/>
        <v>0</v>
      </c>
      <c r="P515" s="150"/>
      <c r="T515" s="194">
        <f t="shared" si="12789"/>
        <v>0</v>
      </c>
      <c r="U515" s="147">
        <f t="shared" si="12790"/>
        <v>0</v>
      </c>
      <c r="V515" s="194">
        <f t="shared" si="12791"/>
        <v>0</v>
      </c>
      <c r="W515" s="147">
        <f t="shared" si="12790"/>
        <v>0</v>
      </c>
      <c r="X515" s="194">
        <f t="shared" si="12792"/>
        <v>0</v>
      </c>
      <c r="Y515" s="147">
        <f t="shared" ref="Y515" si="12884">IF(OR($H515=0,X515=0),0,X515/$H515)</f>
        <v>0</v>
      </c>
      <c r="Z515" s="194">
        <f t="shared" si="12794"/>
        <v>0</v>
      </c>
      <c r="AA515" s="147">
        <f t="shared" ref="AA515" si="12885">IF(OR($H515=0,Z515=0),0,Z515/$H515)</f>
        <v>0</v>
      </c>
      <c r="AB515" s="194">
        <f t="shared" si="12796"/>
        <v>0</v>
      </c>
      <c r="AC515" s="147">
        <f t="shared" ref="AC515" si="12886">IF(OR($H515=0,AB515=0),0,AB515/$H515)</f>
        <v>0</v>
      </c>
      <c r="AD515" s="194">
        <f t="shared" si="12798"/>
        <v>0</v>
      </c>
      <c r="AE515" s="147">
        <f t="shared" ref="AE515" si="12887">IF(OR($H515=0,AD515=0),0,AD515/$H515)</f>
        <v>0</v>
      </c>
      <c r="AF515" s="194">
        <f t="shared" si="12800"/>
        <v>0</v>
      </c>
      <c r="AG515" s="147">
        <f t="shared" ref="AG515" si="12888">IF(OR($H515=0,AF515=0),0,AF515/$H515)</f>
        <v>0</v>
      </c>
      <c r="AH515" s="194">
        <f t="shared" si="12802"/>
        <v>0</v>
      </c>
      <c r="AI515" s="147">
        <f t="shared" ref="AI515" si="12889">IF(OR($H515=0,AH515=0),0,AH515/$H515)</f>
        <v>0</v>
      </c>
      <c r="AJ515" s="194">
        <f t="shared" si="12804"/>
        <v>0</v>
      </c>
      <c r="AK515" s="147">
        <f t="shared" ref="AK515" si="12890">IF(OR($H515=0,AJ515=0),0,AJ515/$H515)</f>
        <v>0</v>
      </c>
      <c r="AL515" s="194">
        <f t="shared" si="12806"/>
        <v>0</v>
      </c>
      <c r="AM515" s="147">
        <f t="shared" ref="AM515" si="12891">IF(OR($H515=0,AL515=0),0,AL515/$H515)</f>
        <v>0</v>
      </c>
      <c r="AN515" s="194">
        <f t="shared" si="12808"/>
        <v>5.5555555555555562</v>
      </c>
      <c r="AO515" s="147">
        <f t="shared" ref="AO515" si="12892">IF(OR($H515=0,AN515=0),0,AN515/$H515)</f>
        <v>5.5555555555555559E-2</v>
      </c>
      <c r="AP515" s="194">
        <f t="shared" si="12810"/>
        <v>25</v>
      </c>
      <c r="AQ515" s="147">
        <f t="shared" ref="AQ515" si="12893">IF(OR($H515=0,AP515=0),0,AP515/$H515)</f>
        <v>0.25</v>
      </c>
      <c r="AR515" s="194">
        <f t="shared" si="12812"/>
        <v>44.44444444444445</v>
      </c>
      <c r="AS515" s="147">
        <f t="shared" ref="AS515" si="12894">IF(OR($H515=0,AR515=0),0,AR515/$H515)</f>
        <v>0.44444444444444448</v>
      </c>
      <c r="AT515" s="194">
        <f t="shared" si="12814"/>
        <v>63.888888888888893</v>
      </c>
      <c r="AU515" s="147">
        <f t="shared" ref="AU515" si="12895">IF(OR($H515=0,AT515=0),0,AT515/$H515)</f>
        <v>0.63888888888888895</v>
      </c>
      <c r="AV515" s="194">
        <f t="shared" si="12816"/>
        <v>83.333333333333343</v>
      </c>
      <c r="AW515" s="147">
        <f t="shared" ref="AW515" si="12896">IF(OR($H515=0,AV515=0),0,AV515/$H515)</f>
        <v>0.83333333333333348</v>
      </c>
      <c r="AX515" s="194">
        <f t="shared" si="12818"/>
        <v>100</v>
      </c>
      <c r="AY515" s="147">
        <f t="shared" ref="AY515" si="12897">IF(OR($H515=0,AX515=0),0,AX515/$H515)</f>
        <v>1</v>
      </c>
      <c r="AZ515" s="194">
        <f t="shared" si="12820"/>
        <v>100</v>
      </c>
      <c r="BA515" s="147">
        <f t="shared" ref="BA515" si="12898">IF(OR($H515=0,AZ515=0),0,AZ515/$H515)</f>
        <v>1</v>
      </c>
      <c r="BB515" s="194">
        <f t="shared" si="12822"/>
        <v>100</v>
      </c>
      <c r="BC515" s="147">
        <f t="shared" ref="BC515" si="12899">IF(OR($H515=0,BB515=0),0,BB515/$H515)</f>
        <v>1</v>
      </c>
      <c r="BD515" s="194">
        <f t="shared" si="12824"/>
        <v>100</v>
      </c>
      <c r="BE515" s="147">
        <f t="shared" ref="BE515" si="12900">IF(OR($H515=0,BD515=0),0,BD515/$H515)</f>
        <v>1</v>
      </c>
      <c r="BF515" s="194">
        <f t="shared" si="12826"/>
        <v>100</v>
      </c>
      <c r="BG515" s="147">
        <f t="shared" ref="BG515" si="12901">IF(OR($H515=0,BF515=0),0,BF515/$H515)</f>
        <v>1</v>
      </c>
      <c r="BH515" s="194">
        <f t="shared" si="12828"/>
        <v>100</v>
      </c>
      <c r="BI515" s="147">
        <f t="shared" ref="BI515" si="12902">IF(OR($H515=0,BH515=0),0,BH515/$H515)</f>
        <v>1</v>
      </c>
      <c r="BJ515" s="194">
        <f t="shared" si="12830"/>
        <v>100</v>
      </c>
      <c r="BK515" s="147">
        <f t="shared" ref="BK515" si="12903">IF(OR($H515=0,BJ515=0),0,BJ515/$H515)</f>
        <v>1</v>
      </c>
      <c r="BL515" s="194">
        <f t="shared" si="12832"/>
        <v>100</v>
      </c>
      <c r="BM515" s="147">
        <f t="shared" ref="BM515" si="12904">IF(OR($H515=0,BL515=0),0,BL515/$H515)</f>
        <v>1</v>
      </c>
      <c r="BN515" s="194">
        <f t="shared" si="12834"/>
        <v>100</v>
      </c>
      <c r="BO515" s="147">
        <f t="shared" ref="BO515" si="12905">IF(OR($H515=0,BN515=0),0,BN515/$H515)</f>
        <v>1</v>
      </c>
      <c r="BP515" s="194">
        <f t="shared" si="12836"/>
        <v>100</v>
      </c>
      <c r="BQ515" s="147">
        <f t="shared" ref="BQ515" si="12906">IF(OR($H515=0,BP515=0),0,BP515/$H515)</f>
        <v>1</v>
      </c>
      <c r="BR515" s="194">
        <f t="shared" si="12838"/>
        <v>100</v>
      </c>
      <c r="BS515" s="147">
        <f t="shared" ref="BS515" si="12907">IF(OR($H515=0,BR515=0),0,BR515/$H515)</f>
        <v>1</v>
      </c>
      <c r="BT515" s="194">
        <f t="shared" si="12840"/>
        <v>100</v>
      </c>
      <c r="BU515" s="147">
        <f t="shared" si="12841"/>
        <v>1</v>
      </c>
      <c r="BV515" s="194">
        <f t="shared" si="12842"/>
        <v>100</v>
      </c>
      <c r="BW515" s="147">
        <f t="shared" si="12843"/>
        <v>1</v>
      </c>
      <c r="BX515" s="194">
        <f t="shared" si="12844"/>
        <v>100</v>
      </c>
      <c r="BY515" s="147">
        <f t="shared" si="12845"/>
        <v>1</v>
      </c>
      <c r="BZ515" s="194">
        <f t="shared" si="12846"/>
        <v>100</v>
      </c>
      <c r="CA515" s="147">
        <f t="shared" si="12847"/>
        <v>1</v>
      </c>
      <c r="CB515" s="194">
        <f t="shared" si="12848"/>
        <v>100</v>
      </c>
      <c r="CC515" s="147">
        <f t="shared" si="12849"/>
        <v>1</v>
      </c>
      <c r="CD515" s="194">
        <f t="shared" si="12850"/>
        <v>100</v>
      </c>
      <c r="CE515" s="147">
        <f t="shared" si="12851"/>
        <v>1</v>
      </c>
      <c r="CF515" s="194">
        <f t="shared" si="12852"/>
        <v>100</v>
      </c>
      <c r="CG515" s="147">
        <f t="shared" si="12853"/>
        <v>1</v>
      </c>
      <c r="CH515" s="194">
        <f t="shared" si="12854"/>
        <v>100</v>
      </c>
      <c r="CI515" s="147">
        <f t="shared" si="12855"/>
        <v>1</v>
      </c>
      <c r="CJ515" s="194">
        <f t="shared" si="12856"/>
        <v>100</v>
      </c>
      <c r="CK515" s="147">
        <f t="shared" si="12857"/>
        <v>1</v>
      </c>
      <c r="CL515" s="194">
        <f t="shared" si="12858"/>
        <v>100</v>
      </c>
      <c r="CM515" s="147">
        <f t="shared" si="12859"/>
        <v>1</v>
      </c>
    </row>
    <row r="516" spans="1:91" s="142" customFormat="1" ht="14.1" customHeight="1">
      <c r="A516" s="74">
        <f t="shared" si="11452"/>
        <v>654</v>
      </c>
      <c r="B516" s="173" t="s">
        <v>53</v>
      </c>
      <c r="C516" s="174"/>
      <c r="D516" s="140">
        <v>36</v>
      </c>
      <c r="E516" s="140">
        <v>36</v>
      </c>
      <c r="F516" s="175">
        <v>45290</v>
      </c>
      <c r="G516" s="175">
        <v>45325</v>
      </c>
      <c r="H516" s="144">
        <v>100</v>
      </c>
      <c r="I516" s="144">
        <v>100</v>
      </c>
      <c r="J516" s="145" t="s">
        <v>32</v>
      </c>
      <c r="K516" s="141">
        <f t="shared" si="12785"/>
        <v>100</v>
      </c>
      <c r="L516" s="55">
        <f t="shared" si="12786"/>
        <v>0.125</v>
      </c>
      <c r="M516" s="147">
        <f t="shared" si="12787"/>
        <v>1</v>
      </c>
      <c r="N516" s="148">
        <f t="shared" si="12788"/>
        <v>1</v>
      </c>
      <c r="O516" s="149">
        <f t="shared" si="12175"/>
        <v>0</v>
      </c>
      <c r="P516" s="150"/>
      <c r="T516" s="194">
        <f t="shared" si="12789"/>
        <v>0</v>
      </c>
      <c r="U516" s="147">
        <f t="shared" si="12790"/>
        <v>0</v>
      </c>
      <c r="V516" s="194">
        <f t="shared" si="12791"/>
        <v>0</v>
      </c>
      <c r="W516" s="147">
        <f t="shared" si="12790"/>
        <v>0</v>
      </c>
      <c r="X516" s="194">
        <f t="shared" si="12792"/>
        <v>0</v>
      </c>
      <c r="Y516" s="147">
        <f t="shared" ref="Y516" si="12908">IF(OR($H516=0,X516=0),0,X516/$H516)</f>
        <v>0</v>
      </c>
      <c r="Z516" s="194">
        <f t="shared" si="12794"/>
        <v>0</v>
      </c>
      <c r="AA516" s="147">
        <f t="shared" ref="AA516" si="12909">IF(OR($H516=0,Z516=0),0,Z516/$H516)</f>
        <v>0</v>
      </c>
      <c r="AB516" s="194">
        <f t="shared" si="12796"/>
        <v>0</v>
      </c>
      <c r="AC516" s="147">
        <f t="shared" ref="AC516" si="12910">IF(OR($H516=0,AB516=0),0,AB516/$H516)</f>
        <v>0</v>
      </c>
      <c r="AD516" s="194">
        <f t="shared" si="12798"/>
        <v>0</v>
      </c>
      <c r="AE516" s="147">
        <f t="shared" ref="AE516" si="12911">IF(OR($H516=0,AD516=0),0,AD516/$H516)</f>
        <v>0</v>
      </c>
      <c r="AF516" s="194">
        <f t="shared" si="12800"/>
        <v>0</v>
      </c>
      <c r="AG516" s="147">
        <f t="shared" ref="AG516" si="12912">IF(OR($H516=0,AF516=0),0,AF516/$H516)</f>
        <v>0</v>
      </c>
      <c r="AH516" s="194">
        <f t="shared" si="12802"/>
        <v>0</v>
      </c>
      <c r="AI516" s="147">
        <f t="shared" ref="AI516" si="12913">IF(OR($H516=0,AH516=0),0,AH516/$H516)</f>
        <v>0</v>
      </c>
      <c r="AJ516" s="194">
        <f t="shared" si="12804"/>
        <v>0</v>
      </c>
      <c r="AK516" s="147">
        <f t="shared" ref="AK516" si="12914">IF(OR($H516=0,AJ516=0),0,AJ516/$H516)</f>
        <v>0</v>
      </c>
      <c r="AL516" s="194">
        <f t="shared" si="12806"/>
        <v>0</v>
      </c>
      <c r="AM516" s="147">
        <f t="shared" ref="AM516" si="12915">IF(OR($H516=0,AL516=0),0,AL516/$H516)</f>
        <v>0</v>
      </c>
      <c r="AN516" s="194">
        <f t="shared" si="12808"/>
        <v>0</v>
      </c>
      <c r="AO516" s="147">
        <f t="shared" ref="AO516" si="12916">IF(OR($H516=0,AN516=0),0,AN516/$H516)</f>
        <v>0</v>
      </c>
      <c r="AP516" s="194">
        <f t="shared" si="12810"/>
        <v>16.666666666666668</v>
      </c>
      <c r="AQ516" s="147">
        <f t="shared" ref="AQ516" si="12917">IF(OR($H516=0,AP516=0),0,AP516/$H516)</f>
        <v>0.16666666666666669</v>
      </c>
      <c r="AR516" s="194">
        <f t="shared" si="12812"/>
        <v>36.111111111111107</v>
      </c>
      <c r="AS516" s="147">
        <f t="shared" ref="AS516" si="12918">IF(OR($H516=0,AR516=0),0,AR516/$H516)</f>
        <v>0.36111111111111105</v>
      </c>
      <c r="AT516" s="194">
        <f t="shared" si="12814"/>
        <v>55.555555555555557</v>
      </c>
      <c r="AU516" s="147">
        <f t="shared" ref="AU516" si="12919">IF(OR($H516=0,AT516=0),0,AT516/$H516)</f>
        <v>0.55555555555555558</v>
      </c>
      <c r="AV516" s="194">
        <f t="shared" si="12816"/>
        <v>75</v>
      </c>
      <c r="AW516" s="147">
        <f t="shared" ref="AW516" si="12920">IF(OR($H516=0,AV516=0),0,AV516/$H516)</f>
        <v>0.75</v>
      </c>
      <c r="AX516" s="194">
        <f t="shared" si="12818"/>
        <v>94.444444444444443</v>
      </c>
      <c r="AY516" s="147">
        <f t="shared" ref="AY516" si="12921">IF(OR($H516=0,AX516=0),0,AX516/$H516)</f>
        <v>0.94444444444444442</v>
      </c>
      <c r="AZ516" s="194">
        <f t="shared" si="12820"/>
        <v>100</v>
      </c>
      <c r="BA516" s="147">
        <f t="shared" ref="BA516" si="12922">IF(OR($H516=0,AZ516=0),0,AZ516/$H516)</f>
        <v>1</v>
      </c>
      <c r="BB516" s="194">
        <f t="shared" si="12822"/>
        <v>100</v>
      </c>
      <c r="BC516" s="147">
        <f t="shared" ref="BC516" si="12923">IF(OR($H516=0,BB516=0),0,BB516/$H516)</f>
        <v>1</v>
      </c>
      <c r="BD516" s="194">
        <f t="shared" si="12824"/>
        <v>100</v>
      </c>
      <c r="BE516" s="147">
        <f t="shared" ref="BE516" si="12924">IF(OR($H516=0,BD516=0),0,BD516/$H516)</f>
        <v>1</v>
      </c>
      <c r="BF516" s="194">
        <f t="shared" si="12826"/>
        <v>100</v>
      </c>
      <c r="BG516" s="147">
        <f t="shared" ref="BG516" si="12925">IF(OR($H516=0,BF516=0),0,BF516/$H516)</f>
        <v>1</v>
      </c>
      <c r="BH516" s="194">
        <f t="shared" si="12828"/>
        <v>100</v>
      </c>
      <c r="BI516" s="147">
        <f t="shared" ref="BI516" si="12926">IF(OR($H516=0,BH516=0),0,BH516/$H516)</f>
        <v>1</v>
      </c>
      <c r="BJ516" s="194">
        <f t="shared" si="12830"/>
        <v>100</v>
      </c>
      <c r="BK516" s="147">
        <f t="shared" ref="BK516" si="12927">IF(OR($H516=0,BJ516=0),0,BJ516/$H516)</f>
        <v>1</v>
      </c>
      <c r="BL516" s="194">
        <f t="shared" si="12832"/>
        <v>100</v>
      </c>
      <c r="BM516" s="147">
        <f t="shared" ref="BM516" si="12928">IF(OR($H516=0,BL516=0),0,BL516/$H516)</f>
        <v>1</v>
      </c>
      <c r="BN516" s="194">
        <f t="shared" si="12834"/>
        <v>100</v>
      </c>
      <c r="BO516" s="147">
        <f t="shared" ref="BO516" si="12929">IF(OR($H516=0,BN516=0),0,BN516/$H516)</f>
        <v>1</v>
      </c>
      <c r="BP516" s="194">
        <f t="shared" si="12836"/>
        <v>100</v>
      </c>
      <c r="BQ516" s="147">
        <f t="shared" ref="BQ516" si="12930">IF(OR($H516=0,BP516=0),0,BP516/$H516)</f>
        <v>1</v>
      </c>
      <c r="BR516" s="194">
        <f t="shared" si="12838"/>
        <v>100</v>
      </c>
      <c r="BS516" s="147">
        <f t="shared" ref="BS516" si="12931">IF(OR($H516=0,BR516=0),0,BR516/$H516)</f>
        <v>1</v>
      </c>
      <c r="BT516" s="194">
        <f t="shared" si="12840"/>
        <v>100</v>
      </c>
      <c r="BU516" s="147">
        <f t="shared" si="12841"/>
        <v>1</v>
      </c>
      <c r="BV516" s="194">
        <f t="shared" si="12842"/>
        <v>100</v>
      </c>
      <c r="BW516" s="147">
        <f t="shared" si="12843"/>
        <v>1</v>
      </c>
      <c r="BX516" s="194">
        <f t="shared" si="12844"/>
        <v>100</v>
      </c>
      <c r="BY516" s="147">
        <f t="shared" si="12845"/>
        <v>1</v>
      </c>
      <c r="BZ516" s="194">
        <f t="shared" si="12846"/>
        <v>100</v>
      </c>
      <c r="CA516" s="147">
        <f t="shared" si="12847"/>
        <v>1</v>
      </c>
      <c r="CB516" s="194">
        <f t="shared" si="12848"/>
        <v>100</v>
      </c>
      <c r="CC516" s="147">
        <f t="shared" si="12849"/>
        <v>1</v>
      </c>
      <c r="CD516" s="194">
        <f t="shared" si="12850"/>
        <v>100</v>
      </c>
      <c r="CE516" s="147">
        <f t="shared" si="12851"/>
        <v>1</v>
      </c>
      <c r="CF516" s="194">
        <f t="shared" si="12852"/>
        <v>100</v>
      </c>
      <c r="CG516" s="147">
        <f t="shared" si="12853"/>
        <v>1</v>
      </c>
      <c r="CH516" s="194">
        <f t="shared" si="12854"/>
        <v>100</v>
      </c>
      <c r="CI516" s="147">
        <f t="shared" si="12855"/>
        <v>1</v>
      </c>
      <c r="CJ516" s="194">
        <f t="shared" si="12856"/>
        <v>100</v>
      </c>
      <c r="CK516" s="147">
        <f t="shared" si="12857"/>
        <v>1</v>
      </c>
      <c r="CL516" s="194">
        <f t="shared" si="12858"/>
        <v>100</v>
      </c>
      <c r="CM516" s="147">
        <f t="shared" si="12859"/>
        <v>1</v>
      </c>
    </row>
    <row r="517" spans="1:91" s="142" customFormat="1" ht="14.1" customHeight="1">
      <c r="A517" s="74">
        <f t="shared" si="11452"/>
        <v>655</v>
      </c>
      <c r="B517" s="173" t="s">
        <v>54</v>
      </c>
      <c r="C517" s="174"/>
      <c r="D517" s="140">
        <v>36</v>
      </c>
      <c r="E517" s="140">
        <v>36</v>
      </c>
      <c r="F517" s="175">
        <v>45294</v>
      </c>
      <c r="G517" s="175">
        <v>45329</v>
      </c>
      <c r="H517" s="144">
        <v>100</v>
      </c>
      <c r="I517" s="144">
        <v>100</v>
      </c>
      <c r="J517" s="145" t="s">
        <v>32</v>
      </c>
      <c r="K517" s="141">
        <f t="shared" si="12785"/>
        <v>100</v>
      </c>
      <c r="L517" s="55">
        <f t="shared" si="12786"/>
        <v>0.125</v>
      </c>
      <c r="M517" s="147">
        <f t="shared" si="12787"/>
        <v>1</v>
      </c>
      <c r="N517" s="148">
        <f t="shared" si="12788"/>
        <v>1</v>
      </c>
      <c r="O517" s="149">
        <f t="shared" si="12175"/>
        <v>0</v>
      </c>
      <c r="P517" s="150"/>
      <c r="T517" s="194">
        <f t="shared" si="12789"/>
        <v>0</v>
      </c>
      <c r="U517" s="147">
        <f t="shared" si="12790"/>
        <v>0</v>
      </c>
      <c r="V517" s="194">
        <f t="shared" si="12791"/>
        <v>0</v>
      </c>
      <c r="W517" s="147">
        <f t="shared" si="12790"/>
        <v>0</v>
      </c>
      <c r="X517" s="194">
        <f t="shared" si="12792"/>
        <v>0</v>
      </c>
      <c r="Y517" s="147">
        <f t="shared" ref="Y517" si="12932">IF(OR($H517=0,X517=0),0,X517/$H517)</f>
        <v>0</v>
      </c>
      <c r="Z517" s="194">
        <f t="shared" si="12794"/>
        <v>0</v>
      </c>
      <c r="AA517" s="147">
        <f t="shared" ref="AA517" si="12933">IF(OR($H517=0,Z517=0),0,Z517/$H517)</f>
        <v>0</v>
      </c>
      <c r="AB517" s="194">
        <f t="shared" si="12796"/>
        <v>0</v>
      </c>
      <c r="AC517" s="147">
        <f t="shared" ref="AC517" si="12934">IF(OR($H517=0,AB517=0),0,AB517/$H517)</f>
        <v>0</v>
      </c>
      <c r="AD517" s="194">
        <f t="shared" si="12798"/>
        <v>0</v>
      </c>
      <c r="AE517" s="147">
        <f t="shared" ref="AE517" si="12935">IF(OR($H517=0,AD517=0),0,AD517/$H517)</f>
        <v>0</v>
      </c>
      <c r="AF517" s="194">
        <f t="shared" si="12800"/>
        <v>0</v>
      </c>
      <c r="AG517" s="147">
        <f t="shared" ref="AG517" si="12936">IF(OR($H517=0,AF517=0),0,AF517/$H517)</f>
        <v>0</v>
      </c>
      <c r="AH517" s="194">
        <f t="shared" si="12802"/>
        <v>0</v>
      </c>
      <c r="AI517" s="147">
        <f t="shared" ref="AI517" si="12937">IF(OR($H517=0,AH517=0),0,AH517/$H517)</f>
        <v>0</v>
      </c>
      <c r="AJ517" s="194">
        <f t="shared" si="12804"/>
        <v>0</v>
      </c>
      <c r="AK517" s="147">
        <f t="shared" ref="AK517" si="12938">IF(OR($H517=0,AJ517=0),0,AJ517/$H517)</f>
        <v>0</v>
      </c>
      <c r="AL517" s="194">
        <f t="shared" si="12806"/>
        <v>0</v>
      </c>
      <c r="AM517" s="147">
        <f t="shared" ref="AM517" si="12939">IF(OR($H517=0,AL517=0),0,AL517/$H517)</f>
        <v>0</v>
      </c>
      <c r="AN517" s="194">
        <f t="shared" si="12808"/>
        <v>0</v>
      </c>
      <c r="AO517" s="147">
        <f t="shared" ref="AO517" si="12940">IF(OR($H517=0,AN517=0),0,AN517/$H517)</f>
        <v>0</v>
      </c>
      <c r="AP517" s="194">
        <f t="shared" si="12810"/>
        <v>5.5555555555555562</v>
      </c>
      <c r="AQ517" s="147">
        <f t="shared" ref="AQ517" si="12941">IF(OR($H517=0,AP517=0),0,AP517/$H517)</f>
        <v>5.5555555555555559E-2</v>
      </c>
      <c r="AR517" s="194">
        <f t="shared" si="12812"/>
        <v>25</v>
      </c>
      <c r="AS517" s="147">
        <f t="shared" ref="AS517" si="12942">IF(OR($H517=0,AR517=0),0,AR517/$H517)</f>
        <v>0.25</v>
      </c>
      <c r="AT517" s="194">
        <f t="shared" si="12814"/>
        <v>44.44444444444445</v>
      </c>
      <c r="AU517" s="147">
        <f t="shared" ref="AU517" si="12943">IF(OR($H517=0,AT517=0),0,AT517/$H517)</f>
        <v>0.44444444444444448</v>
      </c>
      <c r="AV517" s="194">
        <f t="shared" si="12816"/>
        <v>63.888888888888893</v>
      </c>
      <c r="AW517" s="147">
        <f t="shared" ref="AW517" si="12944">IF(OR($H517=0,AV517=0),0,AV517/$H517)</f>
        <v>0.63888888888888895</v>
      </c>
      <c r="AX517" s="194">
        <f t="shared" si="12818"/>
        <v>83.333333333333343</v>
      </c>
      <c r="AY517" s="147">
        <f t="shared" ref="AY517" si="12945">IF(OR($H517=0,AX517=0),0,AX517/$H517)</f>
        <v>0.83333333333333348</v>
      </c>
      <c r="AZ517" s="194">
        <f t="shared" si="12820"/>
        <v>100</v>
      </c>
      <c r="BA517" s="147">
        <f t="shared" ref="BA517" si="12946">IF(OR($H517=0,AZ517=0),0,AZ517/$H517)</f>
        <v>1</v>
      </c>
      <c r="BB517" s="194">
        <f t="shared" si="12822"/>
        <v>100</v>
      </c>
      <c r="BC517" s="147">
        <f t="shared" ref="BC517" si="12947">IF(OR($H517=0,BB517=0),0,BB517/$H517)</f>
        <v>1</v>
      </c>
      <c r="BD517" s="194">
        <f t="shared" si="12824"/>
        <v>100</v>
      </c>
      <c r="BE517" s="147">
        <f t="shared" ref="BE517" si="12948">IF(OR($H517=0,BD517=0),0,BD517/$H517)</f>
        <v>1</v>
      </c>
      <c r="BF517" s="194">
        <f t="shared" si="12826"/>
        <v>100</v>
      </c>
      <c r="BG517" s="147">
        <f t="shared" ref="BG517" si="12949">IF(OR($H517=0,BF517=0),0,BF517/$H517)</f>
        <v>1</v>
      </c>
      <c r="BH517" s="194">
        <f t="shared" si="12828"/>
        <v>100</v>
      </c>
      <c r="BI517" s="147">
        <f t="shared" ref="BI517" si="12950">IF(OR($H517=0,BH517=0),0,BH517/$H517)</f>
        <v>1</v>
      </c>
      <c r="BJ517" s="194">
        <f t="shared" si="12830"/>
        <v>100</v>
      </c>
      <c r="BK517" s="147">
        <f t="shared" ref="BK517" si="12951">IF(OR($H517=0,BJ517=0),0,BJ517/$H517)</f>
        <v>1</v>
      </c>
      <c r="BL517" s="194">
        <f t="shared" si="12832"/>
        <v>100</v>
      </c>
      <c r="BM517" s="147">
        <f t="shared" ref="BM517" si="12952">IF(OR($H517=0,BL517=0),0,BL517/$H517)</f>
        <v>1</v>
      </c>
      <c r="BN517" s="194">
        <f t="shared" si="12834"/>
        <v>100</v>
      </c>
      <c r="BO517" s="147">
        <f t="shared" ref="BO517" si="12953">IF(OR($H517=0,BN517=0),0,BN517/$H517)</f>
        <v>1</v>
      </c>
      <c r="BP517" s="194">
        <f t="shared" si="12836"/>
        <v>100</v>
      </c>
      <c r="BQ517" s="147">
        <f t="shared" ref="BQ517" si="12954">IF(OR($H517=0,BP517=0),0,BP517/$H517)</f>
        <v>1</v>
      </c>
      <c r="BR517" s="194">
        <f t="shared" si="12838"/>
        <v>100</v>
      </c>
      <c r="BS517" s="147">
        <f t="shared" ref="BS517" si="12955">IF(OR($H517=0,BR517=0),0,BR517/$H517)</f>
        <v>1</v>
      </c>
      <c r="BT517" s="194">
        <f t="shared" si="12840"/>
        <v>100</v>
      </c>
      <c r="BU517" s="147">
        <f t="shared" si="12841"/>
        <v>1</v>
      </c>
      <c r="BV517" s="194">
        <f t="shared" si="12842"/>
        <v>100</v>
      </c>
      <c r="BW517" s="147">
        <f t="shared" si="12843"/>
        <v>1</v>
      </c>
      <c r="BX517" s="194">
        <f t="shared" si="12844"/>
        <v>100</v>
      </c>
      <c r="BY517" s="147">
        <f t="shared" si="12845"/>
        <v>1</v>
      </c>
      <c r="BZ517" s="194">
        <f t="shared" si="12846"/>
        <v>100</v>
      </c>
      <c r="CA517" s="147">
        <f t="shared" si="12847"/>
        <v>1</v>
      </c>
      <c r="CB517" s="194">
        <f t="shared" si="12848"/>
        <v>100</v>
      </c>
      <c r="CC517" s="147">
        <f t="shared" si="12849"/>
        <v>1</v>
      </c>
      <c r="CD517" s="194">
        <f t="shared" si="12850"/>
        <v>100</v>
      </c>
      <c r="CE517" s="147">
        <f t="shared" si="12851"/>
        <v>1</v>
      </c>
      <c r="CF517" s="194">
        <f t="shared" si="12852"/>
        <v>100</v>
      </c>
      <c r="CG517" s="147">
        <f t="shared" si="12853"/>
        <v>1</v>
      </c>
      <c r="CH517" s="194">
        <f t="shared" si="12854"/>
        <v>100</v>
      </c>
      <c r="CI517" s="147">
        <f t="shared" si="12855"/>
        <v>1</v>
      </c>
      <c r="CJ517" s="194">
        <f t="shared" si="12856"/>
        <v>100</v>
      </c>
      <c r="CK517" s="147">
        <f t="shared" si="12857"/>
        <v>1</v>
      </c>
      <c r="CL517" s="194">
        <f t="shared" si="12858"/>
        <v>100</v>
      </c>
      <c r="CM517" s="147">
        <f t="shared" si="12859"/>
        <v>1</v>
      </c>
    </row>
    <row r="518" spans="1:91" s="142" customFormat="1" ht="14.1" customHeight="1">
      <c r="A518" s="74">
        <f t="shared" si="11452"/>
        <v>656</v>
      </c>
      <c r="B518" s="173" t="s">
        <v>55</v>
      </c>
      <c r="C518" s="174"/>
      <c r="D518" s="140">
        <v>36</v>
      </c>
      <c r="E518" s="140">
        <v>36</v>
      </c>
      <c r="F518" s="175">
        <v>45296</v>
      </c>
      <c r="G518" s="175">
        <v>45331</v>
      </c>
      <c r="H518" s="144">
        <v>100</v>
      </c>
      <c r="I518" s="144">
        <v>100</v>
      </c>
      <c r="J518" s="145" t="s">
        <v>32</v>
      </c>
      <c r="K518" s="141">
        <f t="shared" si="12785"/>
        <v>100</v>
      </c>
      <c r="L518" s="55">
        <f t="shared" si="12786"/>
        <v>0.125</v>
      </c>
      <c r="M518" s="147">
        <f t="shared" si="12787"/>
        <v>1</v>
      </c>
      <c r="N518" s="148">
        <f t="shared" si="12788"/>
        <v>1</v>
      </c>
      <c r="O518" s="149">
        <f t="shared" si="12175"/>
        <v>0</v>
      </c>
      <c r="P518" s="150"/>
      <c r="T518" s="194">
        <f t="shared" si="12789"/>
        <v>0</v>
      </c>
      <c r="U518" s="147">
        <f t="shared" si="12790"/>
        <v>0</v>
      </c>
      <c r="V518" s="194">
        <f t="shared" si="12791"/>
        <v>0</v>
      </c>
      <c r="W518" s="147">
        <f t="shared" si="12790"/>
        <v>0</v>
      </c>
      <c r="X518" s="194">
        <f t="shared" si="12792"/>
        <v>0</v>
      </c>
      <c r="Y518" s="147">
        <f t="shared" ref="Y518" si="12956">IF(OR($H518=0,X518=0),0,X518/$H518)</f>
        <v>0</v>
      </c>
      <c r="Z518" s="194">
        <f t="shared" si="12794"/>
        <v>0</v>
      </c>
      <c r="AA518" s="147">
        <f t="shared" ref="AA518" si="12957">IF(OR($H518=0,Z518=0),0,Z518/$H518)</f>
        <v>0</v>
      </c>
      <c r="AB518" s="194">
        <f t="shared" si="12796"/>
        <v>0</v>
      </c>
      <c r="AC518" s="147">
        <f t="shared" ref="AC518" si="12958">IF(OR($H518=0,AB518=0),0,AB518/$H518)</f>
        <v>0</v>
      </c>
      <c r="AD518" s="194">
        <f t="shared" si="12798"/>
        <v>0</v>
      </c>
      <c r="AE518" s="147">
        <f t="shared" ref="AE518" si="12959">IF(OR($H518=0,AD518=0),0,AD518/$H518)</f>
        <v>0</v>
      </c>
      <c r="AF518" s="194">
        <f t="shared" si="12800"/>
        <v>0</v>
      </c>
      <c r="AG518" s="147">
        <f t="shared" ref="AG518" si="12960">IF(OR($H518=0,AF518=0),0,AF518/$H518)</f>
        <v>0</v>
      </c>
      <c r="AH518" s="194">
        <f t="shared" si="12802"/>
        <v>0</v>
      </c>
      <c r="AI518" s="147">
        <f t="shared" ref="AI518" si="12961">IF(OR($H518=0,AH518=0),0,AH518/$H518)</f>
        <v>0</v>
      </c>
      <c r="AJ518" s="194">
        <f t="shared" si="12804"/>
        <v>0</v>
      </c>
      <c r="AK518" s="147">
        <f t="shared" ref="AK518" si="12962">IF(OR($H518=0,AJ518=0),0,AJ518/$H518)</f>
        <v>0</v>
      </c>
      <c r="AL518" s="194">
        <f t="shared" si="12806"/>
        <v>0</v>
      </c>
      <c r="AM518" s="147">
        <f t="shared" ref="AM518" si="12963">IF(OR($H518=0,AL518=0),0,AL518/$H518)</f>
        <v>0</v>
      </c>
      <c r="AN518" s="194">
        <f t="shared" si="12808"/>
        <v>0</v>
      </c>
      <c r="AO518" s="147">
        <f t="shared" ref="AO518" si="12964">IF(OR($H518=0,AN518=0),0,AN518/$H518)</f>
        <v>0</v>
      </c>
      <c r="AP518" s="194">
        <f t="shared" si="12810"/>
        <v>0</v>
      </c>
      <c r="AQ518" s="147">
        <f t="shared" ref="AQ518" si="12965">IF(OR($H518=0,AP518=0),0,AP518/$H518)</f>
        <v>0</v>
      </c>
      <c r="AR518" s="194">
        <f t="shared" si="12812"/>
        <v>19.444444444444446</v>
      </c>
      <c r="AS518" s="147">
        <f t="shared" ref="AS518" si="12966">IF(OR($H518=0,AR518=0),0,AR518/$H518)</f>
        <v>0.19444444444444448</v>
      </c>
      <c r="AT518" s="194">
        <f t="shared" si="12814"/>
        <v>38.888888888888893</v>
      </c>
      <c r="AU518" s="147">
        <f t="shared" ref="AU518" si="12967">IF(OR($H518=0,AT518=0),0,AT518/$H518)</f>
        <v>0.38888888888888895</v>
      </c>
      <c r="AV518" s="194">
        <f t="shared" si="12816"/>
        <v>58.333333333333336</v>
      </c>
      <c r="AW518" s="147">
        <f t="shared" ref="AW518" si="12968">IF(OR($H518=0,AV518=0),0,AV518/$H518)</f>
        <v>0.58333333333333337</v>
      </c>
      <c r="AX518" s="194">
        <f t="shared" si="12818"/>
        <v>77.777777777777786</v>
      </c>
      <c r="AY518" s="147">
        <f t="shared" ref="AY518" si="12969">IF(OR($H518=0,AX518=0),0,AX518/$H518)</f>
        <v>0.7777777777777779</v>
      </c>
      <c r="AZ518" s="194">
        <f t="shared" si="12820"/>
        <v>97.222222222222229</v>
      </c>
      <c r="BA518" s="147">
        <f t="shared" ref="BA518" si="12970">IF(OR($H518=0,AZ518=0),0,AZ518/$H518)</f>
        <v>0.97222222222222232</v>
      </c>
      <c r="BB518" s="194">
        <f t="shared" si="12822"/>
        <v>100</v>
      </c>
      <c r="BC518" s="147">
        <f t="shared" ref="BC518" si="12971">IF(OR($H518=0,BB518=0),0,BB518/$H518)</f>
        <v>1</v>
      </c>
      <c r="BD518" s="194">
        <f t="shared" si="12824"/>
        <v>100</v>
      </c>
      <c r="BE518" s="147">
        <f t="shared" ref="BE518" si="12972">IF(OR($H518=0,BD518=0),0,BD518/$H518)</f>
        <v>1</v>
      </c>
      <c r="BF518" s="194">
        <f t="shared" si="12826"/>
        <v>100</v>
      </c>
      <c r="BG518" s="147">
        <f t="shared" ref="BG518" si="12973">IF(OR($H518=0,BF518=0),0,BF518/$H518)</f>
        <v>1</v>
      </c>
      <c r="BH518" s="194">
        <f t="shared" si="12828"/>
        <v>100</v>
      </c>
      <c r="BI518" s="147">
        <f t="shared" ref="BI518" si="12974">IF(OR($H518=0,BH518=0),0,BH518/$H518)</f>
        <v>1</v>
      </c>
      <c r="BJ518" s="194">
        <f t="shared" si="12830"/>
        <v>100</v>
      </c>
      <c r="BK518" s="147">
        <f t="shared" ref="BK518" si="12975">IF(OR($H518=0,BJ518=0),0,BJ518/$H518)</f>
        <v>1</v>
      </c>
      <c r="BL518" s="194">
        <f t="shared" si="12832"/>
        <v>100</v>
      </c>
      <c r="BM518" s="147">
        <f t="shared" ref="BM518" si="12976">IF(OR($H518=0,BL518=0),0,BL518/$H518)</f>
        <v>1</v>
      </c>
      <c r="BN518" s="194">
        <f t="shared" si="12834"/>
        <v>100</v>
      </c>
      <c r="BO518" s="147">
        <f t="shared" ref="BO518" si="12977">IF(OR($H518=0,BN518=0),0,BN518/$H518)</f>
        <v>1</v>
      </c>
      <c r="BP518" s="194">
        <f t="shared" si="12836"/>
        <v>100</v>
      </c>
      <c r="BQ518" s="147">
        <f t="shared" ref="BQ518" si="12978">IF(OR($H518=0,BP518=0),0,BP518/$H518)</f>
        <v>1</v>
      </c>
      <c r="BR518" s="194">
        <f t="shared" si="12838"/>
        <v>100</v>
      </c>
      <c r="BS518" s="147">
        <f t="shared" ref="BS518" si="12979">IF(OR($H518=0,BR518=0),0,BR518/$H518)</f>
        <v>1</v>
      </c>
      <c r="BT518" s="194">
        <f t="shared" si="12840"/>
        <v>100</v>
      </c>
      <c r="BU518" s="147">
        <f t="shared" si="12841"/>
        <v>1</v>
      </c>
      <c r="BV518" s="194">
        <f t="shared" si="12842"/>
        <v>100</v>
      </c>
      <c r="BW518" s="147">
        <f t="shared" si="12843"/>
        <v>1</v>
      </c>
      <c r="BX518" s="194">
        <f t="shared" si="12844"/>
        <v>100</v>
      </c>
      <c r="BY518" s="147">
        <f t="shared" si="12845"/>
        <v>1</v>
      </c>
      <c r="BZ518" s="194">
        <f t="shared" si="12846"/>
        <v>100</v>
      </c>
      <c r="CA518" s="147">
        <f t="shared" si="12847"/>
        <v>1</v>
      </c>
      <c r="CB518" s="194">
        <f t="shared" si="12848"/>
        <v>100</v>
      </c>
      <c r="CC518" s="147">
        <f t="shared" si="12849"/>
        <v>1</v>
      </c>
      <c r="CD518" s="194">
        <f t="shared" si="12850"/>
        <v>100</v>
      </c>
      <c r="CE518" s="147">
        <f t="shared" si="12851"/>
        <v>1</v>
      </c>
      <c r="CF518" s="194">
        <f t="shared" si="12852"/>
        <v>100</v>
      </c>
      <c r="CG518" s="147">
        <f t="shared" si="12853"/>
        <v>1</v>
      </c>
      <c r="CH518" s="194">
        <f t="shared" si="12854"/>
        <v>100</v>
      </c>
      <c r="CI518" s="147">
        <f t="shared" si="12855"/>
        <v>1</v>
      </c>
      <c r="CJ518" s="194">
        <f t="shared" si="12856"/>
        <v>100</v>
      </c>
      <c r="CK518" s="147">
        <f t="shared" si="12857"/>
        <v>1</v>
      </c>
      <c r="CL518" s="194">
        <f t="shared" si="12858"/>
        <v>100</v>
      </c>
      <c r="CM518" s="147">
        <f t="shared" si="12859"/>
        <v>1</v>
      </c>
    </row>
    <row r="519" spans="1:91" s="142" customFormat="1" ht="14.1" customHeight="1">
      <c r="A519" s="74">
        <f t="shared" si="11452"/>
        <v>657</v>
      </c>
      <c r="B519" s="173" t="s">
        <v>56</v>
      </c>
      <c r="C519" s="174"/>
      <c r="D519" s="140">
        <v>36</v>
      </c>
      <c r="E519" s="140">
        <v>36</v>
      </c>
      <c r="F519" s="175">
        <v>45300</v>
      </c>
      <c r="G519" s="175">
        <v>45335</v>
      </c>
      <c r="H519" s="144">
        <v>100</v>
      </c>
      <c r="I519" s="144">
        <v>100</v>
      </c>
      <c r="J519" s="145" t="s">
        <v>32</v>
      </c>
      <c r="K519" s="141">
        <f t="shared" si="12785"/>
        <v>100</v>
      </c>
      <c r="L519" s="55">
        <f t="shared" si="12786"/>
        <v>0.125</v>
      </c>
      <c r="M519" s="147">
        <f t="shared" si="12787"/>
        <v>1</v>
      </c>
      <c r="N519" s="148">
        <f t="shared" si="12788"/>
        <v>1</v>
      </c>
      <c r="O519" s="149">
        <f t="shared" si="12175"/>
        <v>0</v>
      </c>
      <c r="P519" s="150"/>
      <c r="T519" s="194">
        <f t="shared" si="12789"/>
        <v>0</v>
      </c>
      <c r="U519" s="147">
        <f t="shared" si="12790"/>
        <v>0</v>
      </c>
      <c r="V519" s="194">
        <f t="shared" si="12791"/>
        <v>0</v>
      </c>
      <c r="W519" s="147">
        <f t="shared" si="12790"/>
        <v>0</v>
      </c>
      <c r="X519" s="194">
        <f t="shared" si="12792"/>
        <v>0</v>
      </c>
      <c r="Y519" s="147">
        <f t="shared" ref="Y519" si="12980">IF(OR($H519=0,X519=0),0,X519/$H519)</f>
        <v>0</v>
      </c>
      <c r="Z519" s="194">
        <f t="shared" si="12794"/>
        <v>0</v>
      </c>
      <c r="AA519" s="147">
        <f t="shared" ref="AA519" si="12981">IF(OR($H519=0,Z519=0),0,Z519/$H519)</f>
        <v>0</v>
      </c>
      <c r="AB519" s="194">
        <f t="shared" si="12796"/>
        <v>0</v>
      </c>
      <c r="AC519" s="147">
        <f t="shared" ref="AC519" si="12982">IF(OR($H519=0,AB519=0),0,AB519/$H519)</f>
        <v>0</v>
      </c>
      <c r="AD519" s="194">
        <f t="shared" si="12798"/>
        <v>0</v>
      </c>
      <c r="AE519" s="147">
        <f t="shared" ref="AE519" si="12983">IF(OR($H519=0,AD519=0),0,AD519/$H519)</f>
        <v>0</v>
      </c>
      <c r="AF519" s="194">
        <f t="shared" si="12800"/>
        <v>0</v>
      </c>
      <c r="AG519" s="147">
        <f t="shared" ref="AG519" si="12984">IF(OR($H519=0,AF519=0),0,AF519/$H519)</f>
        <v>0</v>
      </c>
      <c r="AH519" s="194">
        <f t="shared" si="12802"/>
        <v>0</v>
      </c>
      <c r="AI519" s="147">
        <f t="shared" ref="AI519" si="12985">IF(OR($H519=0,AH519=0),0,AH519/$H519)</f>
        <v>0</v>
      </c>
      <c r="AJ519" s="194">
        <f t="shared" si="12804"/>
        <v>0</v>
      </c>
      <c r="AK519" s="147">
        <f t="shared" ref="AK519" si="12986">IF(OR($H519=0,AJ519=0),0,AJ519/$H519)</f>
        <v>0</v>
      </c>
      <c r="AL519" s="194">
        <f t="shared" si="12806"/>
        <v>0</v>
      </c>
      <c r="AM519" s="147">
        <f t="shared" ref="AM519" si="12987">IF(OR($H519=0,AL519=0),0,AL519/$H519)</f>
        <v>0</v>
      </c>
      <c r="AN519" s="194">
        <f t="shared" si="12808"/>
        <v>0</v>
      </c>
      <c r="AO519" s="147">
        <f t="shared" ref="AO519" si="12988">IF(OR($H519=0,AN519=0),0,AN519/$H519)</f>
        <v>0</v>
      </c>
      <c r="AP519" s="194">
        <f t="shared" si="12810"/>
        <v>0</v>
      </c>
      <c r="AQ519" s="147">
        <f t="shared" ref="AQ519" si="12989">IF(OR($H519=0,AP519=0),0,AP519/$H519)</f>
        <v>0</v>
      </c>
      <c r="AR519" s="194">
        <f t="shared" si="12812"/>
        <v>8.3333333333333339</v>
      </c>
      <c r="AS519" s="147">
        <f t="shared" ref="AS519" si="12990">IF(OR($H519=0,AR519=0),0,AR519/$H519)</f>
        <v>8.3333333333333343E-2</v>
      </c>
      <c r="AT519" s="194">
        <f t="shared" si="12814"/>
        <v>27.777777777777779</v>
      </c>
      <c r="AU519" s="147">
        <f t="shared" ref="AU519" si="12991">IF(OR($H519=0,AT519=0),0,AT519/$H519)</f>
        <v>0.27777777777777779</v>
      </c>
      <c r="AV519" s="194">
        <f t="shared" si="12816"/>
        <v>47.222222222222221</v>
      </c>
      <c r="AW519" s="147">
        <f t="shared" ref="AW519" si="12992">IF(OR($H519=0,AV519=0),0,AV519/$H519)</f>
        <v>0.47222222222222221</v>
      </c>
      <c r="AX519" s="194">
        <f t="shared" si="12818"/>
        <v>66.666666666666671</v>
      </c>
      <c r="AY519" s="147">
        <f t="shared" ref="AY519" si="12993">IF(OR($H519=0,AX519=0),0,AX519/$H519)</f>
        <v>0.66666666666666674</v>
      </c>
      <c r="AZ519" s="194">
        <f t="shared" si="12820"/>
        <v>86.1111111111111</v>
      </c>
      <c r="BA519" s="147">
        <f t="shared" ref="BA519" si="12994">IF(OR($H519=0,AZ519=0),0,AZ519/$H519)</f>
        <v>0.86111111111111105</v>
      </c>
      <c r="BB519" s="194">
        <f t="shared" si="12822"/>
        <v>100</v>
      </c>
      <c r="BC519" s="147">
        <f t="shared" ref="BC519" si="12995">IF(OR($H519=0,BB519=0),0,BB519/$H519)</f>
        <v>1</v>
      </c>
      <c r="BD519" s="194">
        <f t="shared" si="12824"/>
        <v>100</v>
      </c>
      <c r="BE519" s="147">
        <f t="shared" ref="BE519" si="12996">IF(OR($H519=0,BD519=0),0,BD519/$H519)</f>
        <v>1</v>
      </c>
      <c r="BF519" s="194">
        <f t="shared" si="12826"/>
        <v>100</v>
      </c>
      <c r="BG519" s="147">
        <f t="shared" ref="BG519" si="12997">IF(OR($H519=0,BF519=0),0,BF519/$H519)</f>
        <v>1</v>
      </c>
      <c r="BH519" s="194">
        <f t="shared" si="12828"/>
        <v>100</v>
      </c>
      <c r="BI519" s="147">
        <f t="shared" ref="BI519" si="12998">IF(OR($H519=0,BH519=0),0,BH519/$H519)</f>
        <v>1</v>
      </c>
      <c r="BJ519" s="194">
        <f t="shared" si="12830"/>
        <v>100</v>
      </c>
      <c r="BK519" s="147">
        <f t="shared" ref="BK519" si="12999">IF(OR($H519=0,BJ519=0),0,BJ519/$H519)</f>
        <v>1</v>
      </c>
      <c r="BL519" s="194">
        <f t="shared" si="12832"/>
        <v>100</v>
      </c>
      <c r="BM519" s="147">
        <f t="shared" ref="BM519" si="13000">IF(OR($H519=0,BL519=0),0,BL519/$H519)</f>
        <v>1</v>
      </c>
      <c r="BN519" s="194">
        <f t="shared" si="12834"/>
        <v>100</v>
      </c>
      <c r="BO519" s="147">
        <f t="shared" ref="BO519" si="13001">IF(OR($H519=0,BN519=0),0,BN519/$H519)</f>
        <v>1</v>
      </c>
      <c r="BP519" s="194">
        <f t="shared" si="12836"/>
        <v>100</v>
      </c>
      <c r="BQ519" s="147">
        <f t="shared" ref="BQ519" si="13002">IF(OR($H519=0,BP519=0),0,BP519/$H519)</f>
        <v>1</v>
      </c>
      <c r="BR519" s="194">
        <f t="shared" si="12838"/>
        <v>100</v>
      </c>
      <c r="BS519" s="147">
        <f t="shared" ref="BS519" si="13003">IF(OR($H519=0,BR519=0),0,BR519/$H519)</f>
        <v>1</v>
      </c>
      <c r="BT519" s="194">
        <f t="shared" si="12840"/>
        <v>100</v>
      </c>
      <c r="BU519" s="147">
        <f t="shared" si="12841"/>
        <v>1</v>
      </c>
      <c r="BV519" s="194">
        <f t="shared" si="12842"/>
        <v>100</v>
      </c>
      <c r="BW519" s="147">
        <f t="shared" si="12843"/>
        <v>1</v>
      </c>
      <c r="BX519" s="194">
        <f t="shared" si="12844"/>
        <v>100</v>
      </c>
      <c r="BY519" s="147">
        <f t="shared" si="12845"/>
        <v>1</v>
      </c>
      <c r="BZ519" s="194">
        <f t="shared" si="12846"/>
        <v>100</v>
      </c>
      <c r="CA519" s="147">
        <f t="shared" si="12847"/>
        <v>1</v>
      </c>
      <c r="CB519" s="194">
        <f t="shared" si="12848"/>
        <v>100</v>
      </c>
      <c r="CC519" s="147">
        <f t="shared" si="12849"/>
        <v>1</v>
      </c>
      <c r="CD519" s="194">
        <f t="shared" si="12850"/>
        <v>100</v>
      </c>
      <c r="CE519" s="147">
        <f t="shared" si="12851"/>
        <v>1</v>
      </c>
      <c r="CF519" s="194">
        <f t="shared" si="12852"/>
        <v>100</v>
      </c>
      <c r="CG519" s="147">
        <f t="shared" si="12853"/>
        <v>1</v>
      </c>
      <c r="CH519" s="194">
        <f t="shared" si="12854"/>
        <v>100</v>
      </c>
      <c r="CI519" s="147">
        <f t="shared" si="12855"/>
        <v>1</v>
      </c>
      <c r="CJ519" s="194">
        <f t="shared" si="12856"/>
        <v>100</v>
      </c>
      <c r="CK519" s="147">
        <f t="shared" si="12857"/>
        <v>1</v>
      </c>
      <c r="CL519" s="194">
        <f t="shared" si="12858"/>
        <v>100</v>
      </c>
      <c r="CM519" s="147">
        <f t="shared" si="12859"/>
        <v>1</v>
      </c>
    </row>
    <row r="520" spans="1:91" s="142" customFormat="1" ht="14.1" customHeight="1">
      <c r="A520" s="74">
        <f t="shared" si="11452"/>
        <v>658</v>
      </c>
      <c r="B520" s="173" t="s">
        <v>57</v>
      </c>
      <c r="C520" s="174"/>
      <c r="D520" s="140">
        <v>36</v>
      </c>
      <c r="E520" s="140">
        <v>36</v>
      </c>
      <c r="F520" s="175">
        <v>45301</v>
      </c>
      <c r="G520" s="175">
        <v>45336</v>
      </c>
      <c r="H520" s="144">
        <v>100</v>
      </c>
      <c r="I520" s="144">
        <v>100</v>
      </c>
      <c r="J520" s="145" t="s">
        <v>32</v>
      </c>
      <c r="K520" s="141">
        <f t="shared" si="12785"/>
        <v>100</v>
      </c>
      <c r="L520" s="55">
        <f t="shared" si="12786"/>
        <v>0.125</v>
      </c>
      <c r="M520" s="147">
        <f t="shared" si="12787"/>
        <v>1</v>
      </c>
      <c r="N520" s="148">
        <f t="shared" si="12788"/>
        <v>1</v>
      </c>
      <c r="O520" s="149">
        <f t="shared" si="12175"/>
        <v>0</v>
      </c>
      <c r="P520" s="150"/>
      <c r="T520" s="194">
        <f t="shared" si="12789"/>
        <v>0</v>
      </c>
      <c r="U520" s="147">
        <f t="shared" si="12790"/>
        <v>0</v>
      </c>
      <c r="V520" s="194">
        <f t="shared" si="12791"/>
        <v>0</v>
      </c>
      <c r="W520" s="147">
        <f t="shared" si="12790"/>
        <v>0</v>
      </c>
      <c r="X520" s="194">
        <f t="shared" si="12792"/>
        <v>0</v>
      </c>
      <c r="Y520" s="147">
        <f t="shared" ref="Y520" si="13004">IF(OR($H520=0,X520=0),0,X520/$H520)</f>
        <v>0</v>
      </c>
      <c r="Z520" s="194">
        <f t="shared" si="12794"/>
        <v>0</v>
      </c>
      <c r="AA520" s="147">
        <f t="shared" ref="AA520" si="13005">IF(OR($H520=0,Z520=0),0,Z520/$H520)</f>
        <v>0</v>
      </c>
      <c r="AB520" s="194">
        <f t="shared" si="12796"/>
        <v>0</v>
      </c>
      <c r="AC520" s="147">
        <f t="shared" ref="AC520" si="13006">IF(OR($H520=0,AB520=0),0,AB520/$H520)</f>
        <v>0</v>
      </c>
      <c r="AD520" s="194">
        <f t="shared" si="12798"/>
        <v>0</v>
      </c>
      <c r="AE520" s="147">
        <f t="shared" ref="AE520" si="13007">IF(OR($H520=0,AD520=0),0,AD520/$H520)</f>
        <v>0</v>
      </c>
      <c r="AF520" s="194">
        <f t="shared" si="12800"/>
        <v>0</v>
      </c>
      <c r="AG520" s="147">
        <f t="shared" ref="AG520" si="13008">IF(OR($H520=0,AF520=0),0,AF520/$H520)</f>
        <v>0</v>
      </c>
      <c r="AH520" s="194">
        <f t="shared" si="12802"/>
        <v>0</v>
      </c>
      <c r="AI520" s="147">
        <f t="shared" ref="AI520" si="13009">IF(OR($H520=0,AH520=0),0,AH520/$H520)</f>
        <v>0</v>
      </c>
      <c r="AJ520" s="194">
        <f t="shared" si="12804"/>
        <v>0</v>
      </c>
      <c r="AK520" s="147">
        <f t="shared" ref="AK520" si="13010">IF(OR($H520=0,AJ520=0),0,AJ520/$H520)</f>
        <v>0</v>
      </c>
      <c r="AL520" s="194">
        <f t="shared" si="12806"/>
        <v>0</v>
      </c>
      <c r="AM520" s="147">
        <f t="shared" ref="AM520" si="13011">IF(OR($H520=0,AL520=0),0,AL520/$H520)</f>
        <v>0</v>
      </c>
      <c r="AN520" s="194">
        <f t="shared" si="12808"/>
        <v>0</v>
      </c>
      <c r="AO520" s="147">
        <f t="shared" ref="AO520" si="13012">IF(OR($H520=0,AN520=0),0,AN520/$H520)</f>
        <v>0</v>
      </c>
      <c r="AP520" s="194">
        <f t="shared" si="12810"/>
        <v>0</v>
      </c>
      <c r="AQ520" s="147">
        <f t="shared" ref="AQ520" si="13013">IF(OR($H520=0,AP520=0),0,AP520/$H520)</f>
        <v>0</v>
      </c>
      <c r="AR520" s="194">
        <f t="shared" si="12812"/>
        <v>5.5555555555555562</v>
      </c>
      <c r="AS520" s="147">
        <f t="shared" ref="AS520" si="13014">IF(OR($H520=0,AR520=0),0,AR520/$H520)</f>
        <v>5.5555555555555559E-2</v>
      </c>
      <c r="AT520" s="194">
        <f t="shared" si="12814"/>
        <v>25</v>
      </c>
      <c r="AU520" s="147">
        <f t="shared" ref="AU520" si="13015">IF(OR($H520=0,AT520=0),0,AT520/$H520)</f>
        <v>0.25</v>
      </c>
      <c r="AV520" s="194">
        <f t="shared" si="12816"/>
        <v>44.44444444444445</v>
      </c>
      <c r="AW520" s="147">
        <f t="shared" ref="AW520" si="13016">IF(OR($H520=0,AV520=0),0,AV520/$H520)</f>
        <v>0.44444444444444448</v>
      </c>
      <c r="AX520" s="194">
        <f t="shared" si="12818"/>
        <v>63.888888888888893</v>
      </c>
      <c r="AY520" s="147">
        <f t="shared" ref="AY520" si="13017">IF(OR($H520=0,AX520=0),0,AX520/$H520)</f>
        <v>0.63888888888888895</v>
      </c>
      <c r="AZ520" s="194">
        <f t="shared" si="12820"/>
        <v>83.333333333333343</v>
      </c>
      <c r="BA520" s="147">
        <f t="shared" ref="BA520" si="13018">IF(OR($H520=0,AZ520=0),0,AZ520/$H520)</f>
        <v>0.83333333333333348</v>
      </c>
      <c r="BB520" s="194">
        <f t="shared" si="12822"/>
        <v>100</v>
      </c>
      <c r="BC520" s="147">
        <f t="shared" ref="BC520" si="13019">IF(OR($H520=0,BB520=0),0,BB520/$H520)</f>
        <v>1</v>
      </c>
      <c r="BD520" s="194">
        <f t="shared" si="12824"/>
        <v>100</v>
      </c>
      <c r="BE520" s="147">
        <f t="shared" ref="BE520" si="13020">IF(OR($H520=0,BD520=0),0,BD520/$H520)</f>
        <v>1</v>
      </c>
      <c r="BF520" s="194">
        <f t="shared" si="12826"/>
        <v>100</v>
      </c>
      <c r="BG520" s="147">
        <f t="shared" ref="BG520" si="13021">IF(OR($H520=0,BF520=0),0,BF520/$H520)</f>
        <v>1</v>
      </c>
      <c r="BH520" s="194">
        <f t="shared" si="12828"/>
        <v>100</v>
      </c>
      <c r="BI520" s="147">
        <f t="shared" ref="BI520" si="13022">IF(OR($H520=0,BH520=0),0,BH520/$H520)</f>
        <v>1</v>
      </c>
      <c r="BJ520" s="194">
        <f t="shared" si="12830"/>
        <v>100</v>
      </c>
      <c r="BK520" s="147">
        <f t="shared" ref="BK520" si="13023">IF(OR($H520=0,BJ520=0),0,BJ520/$H520)</f>
        <v>1</v>
      </c>
      <c r="BL520" s="194">
        <f t="shared" si="12832"/>
        <v>100</v>
      </c>
      <c r="BM520" s="147">
        <f t="shared" ref="BM520" si="13024">IF(OR($H520=0,BL520=0),0,BL520/$H520)</f>
        <v>1</v>
      </c>
      <c r="BN520" s="194">
        <f t="shared" si="12834"/>
        <v>100</v>
      </c>
      <c r="BO520" s="147">
        <f t="shared" ref="BO520" si="13025">IF(OR($H520=0,BN520=0),0,BN520/$H520)</f>
        <v>1</v>
      </c>
      <c r="BP520" s="194">
        <f t="shared" si="12836"/>
        <v>100</v>
      </c>
      <c r="BQ520" s="147">
        <f t="shared" ref="BQ520" si="13026">IF(OR($H520=0,BP520=0),0,BP520/$H520)</f>
        <v>1</v>
      </c>
      <c r="BR520" s="194">
        <f t="shared" si="12838"/>
        <v>100</v>
      </c>
      <c r="BS520" s="147">
        <f t="shared" ref="BS520" si="13027">IF(OR($H520=0,BR520=0),0,BR520/$H520)</f>
        <v>1</v>
      </c>
      <c r="BT520" s="194">
        <f t="shared" si="12840"/>
        <v>100</v>
      </c>
      <c r="BU520" s="147">
        <f t="shared" si="12841"/>
        <v>1</v>
      </c>
      <c r="BV520" s="194">
        <f t="shared" si="12842"/>
        <v>100</v>
      </c>
      <c r="BW520" s="147">
        <f t="shared" si="12843"/>
        <v>1</v>
      </c>
      <c r="BX520" s="194">
        <f t="shared" si="12844"/>
        <v>100</v>
      </c>
      <c r="BY520" s="147">
        <f t="shared" si="12845"/>
        <v>1</v>
      </c>
      <c r="BZ520" s="194">
        <f t="shared" si="12846"/>
        <v>100</v>
      </c>
      <c r="CA520" s="147">
        <f t="shared" si="12847"/>
        <v>1</v>
      </c>
      <c r="CB520" s="194">
        <f t="shared" si="12848"/>
        <v>100</v>
      </c>
      <c r="CC520" s="147">
        <f t="shared" si="12849"/>
        <v>1</v>
      </c>
      <c r="CD520" s="194">
        <f t="shared" si="12850"/>
        <v>100</v>
      </c>
      <c r="CE520" s="147">
        <f t="shared" si="12851"/>
        <v>1</v>
      </c>
      <c r="CF520" s="194">
        <f t="shared" si="12852"/>
        <v>100</v>
      </c>
      <c r="CG520" s="147">
        <f t="shared" si="12853"/>
        <v>1</v>
      </c>
      <c r="CH520" s="194">
        <f t="shared" si="12854"/>
        <v>100</v>
      </c>
      <c r="CI520" s="147">
        <f t="shared" si="12855"/>
        <v>1</v>
      </c>
      <c r="CJ520" s="194">
        <f t="shared" si="12856"/>
        <v>100</v>
      </c>
      <c r="CK520" s="147">
        <f t="shared" si="12857"/>
        <v>1</v>
      </c>
      <c r="CL520" s="194">
        <f t="shared" si="12858"/>
        <v>100</v>
      </c>
      <c r="CM520" s="147">
        <f t="shared" si="12859"/>
        <v>1</v>
      </c>
    </row>
    <row r="521" spans="1:91" s="142" customFormat="1" ht="14.1" customHeight="1">
      <c r="A521" s="74">
        <f t="shared" si="11452"/>
        <v>659</v>
      </c>
      <c r="B521" s="173" t="s">
        <v>107</v>
      </c>
      <c r="C521" s="174"/>
      <c r="D521" s="140">
        <v>0</v>
      </c>
      <c r="E521" s="140">
        <v>1</v>
      </c>
      <c r="F521" s="175">
        <v>45336</v>
      </c>
      <c r="G521" s="175">
        <v>45336</v>
      </c>
      <c r="H521" s="144">
        <v>100</v>
      </c>
      <c r="I521" s="144">
        <v>100</v>
      </c>
      <c r="J521" s="145" t="s">
        <v>32</v>
      </c>
      <c r="K521" s="141">
        <f t="shared" si="12785"/>
        <v>100</v>
      </c>
      <c r="L521" s="55">
        <f t="shared" si="12786"/>
        <v>0</v>
      </c>
      <c r="M521" s="147">
        <f t="shared" si="12787"/>
        <v>1</v>
      </c>
      <c r="N521" s="148">
        <f t="shared" si="12788"/>
        <v>1</v>
      </c>
      <c r="O521" s="149">
        <f t="shared" si="12175"/>
        <v>0</v>
      </c>
      <c r="P521" s="150"/>
      <c r="T521" s="194">
        <f t="shared" si="12789"/>
        <v>0</v>
      </c>
      <c r="U521" s="147">
        <f t="shared" si="12790"/>
        <v>0</v>
      </c>
      <c r="V521" s="194">
        <f t="shared" si="12791"/>
        <v>0</v>
      </c>
      <c r="W521" s="147">
        <f t="shared" si="12790"/>
        <v>0</v>
      </c>
      <c r="X521" s="194">
        <f t="shared" si="12792"/>
        <v>0</v>
      </c>
      <c r="Y521" s="147">
        <f t="shared" ref="Y521" si="13028">IF(OR($H521=0,X521=0),0,X521/$H521)</f>
        <v>0</v>
      </c>
      <c r="Z521" s="194">
        <f t="shared" si="12794"/>
        <v>0</v>
      </c>
      <c r="AA521" s="147">
        <f t="shared" ref="AA521" si="13029">IF(OR($H521=0,Z521=0),0,Z521/$H521)</f>
        <v>0</v>
      </c>
      <c r="AB521" s="194">
        <f t="shared" si="12796"/>
        <v>0</v>
      </c>
      <c r="AC521" s="147">
        <f t="shared" ref="AC521" si="13030">IF(OR($H521=0,AB521=0),0,AB521/$H521)</f>
        <v>0</v>
      </c>
      <c r="AD521" s="194">
        <f t="shared" si="12798"/>
        <v>0</v>
      </c>
      <c r="AE521" s="147">
        <f t="shared" ref="AE521" si="13031">IF(OR($H521=0,AD521=0),0,AD521/$H521)</f>
        <v>0</v>
      </c>
      <c r="AF521" s="194">
        <f t="shared" si="12800"/>
        <v>0</v>
      </c>
      <c r="AG521" s="147">
        <f t="shared" ref="AG521" si="13032">IF(OR($H521=0,AF521=0),0,AF521/$H521)</f>
        <v>0</v>
      </c>
      <c r="AH521" s="194">
        <f t="shared" si="12802"/>
        <v>0</v>
      </c>
      <c r="AI521" s="147">
        <f t="shared" ref="AI521" si="13033">IF(OR($H521=0,AH521=0),0,AH521/$H521)</f>
        <v>0</v>
      </c>
      <c r="AJ521" s="194">
        <f t="shared" si="12804"/>
        <v>0</v>
      </c>
      <c r="AK521" s="147">
        <f t="shared" ref="AK521" si="13034">IF(OR($H521=0,AJ521=0),0,AJ521/$H521)</f>
        <v>0</v>
      </c>
      <c r="AL521" s="194">
        <f t="shared" si="12806"/>
        <v>0</v>
      </c>
      <c r="AM521" s="147">
        <f t="shared" ref="AM521" si="13035">IF(OR($H521=0,AL521=0),0,AL521/$H521)</f>
        <v>0</v>
      </c>
      <c r="AN521" s="194">
        <f t="shared" si="12808"/>
        <v>0</v>
      </c>
      <c r="AO521" s="147">
        <f t="shared" ref="AO521" si="13036">IF(OR($H521=0,AN521=0),0,AN521/$H521)</f>
        <v>0</v>
      </c>
      <c r="AP521" s="194">
        <f t="shared" si="12810"/>
        <v>0</v>
      </c>
      <c r="AQ521" s="147">
        <f t="shared" ref="AQ521" si="13037">IF(OR($H521=0,AP521=0),0,AP521/$H521)</f>
        <v>0</v>
      </c>
      <c r="AR521" s="194">
        <f t="shared" si="12812"/>
        <v>0</v>
      </c>
      <c r="AS521" s="147">
        <f t="shared" ref="AS521" si="13038">IF(OR($H521=0,AR521=0),0,AR521/$H521)</f>
        <v>0</v>
      </c>
      <c r="AT521" s="194">
        <f t="shared" si="12814"/>
        <v>0</v>
      </c>
      <c r="AU521" s="147">
        <f t="shared" ref="AU521" si="13039">IF(OR($H521=0,AT521=0),0,AT521/$H521)</f>
        <v>0</v>
      </c>
      <c r="AV521" s="194">
        <f t="shared" si="12816"/>
        <v>0</v>
      </c>
      <c r="AW521" s="147">
        <f t="shared" ref="AW521" si="13040">IF(OR($H521=0,AV521=0),0,AV521/$H521)</f>
        <v>0</v>
      </c>
      <c r="AX521" s="194">
        <f t="shared" si="12818"/>
        <v>0</v>
      </c>
      <c r="AY521" s="147">
        <f t="shared" ref="AY521" si="13041">IF(OR($H521=0,AX521=0),0,AX521/$H521)</f>
        <v>0</v>
      </c>
      <c r="AZ521" s="194">
        <f t="shared" si="12820"/>
        <v>0</v>
      </c>
      <c r="BA521" s="147">
        <f t="shared" ref="BA521" si="13042">IF(OR($H521=0,AZ521=0),0,AZ521/$H521)</f>
        <v>0</v>
      </c>
      <c r="BB521" s="194">
        <f t="shared" si="12822"/>
        <v>100</v>
      </c>
      <c r="BC521" s="147">
        <f t="shared" ref="BC521" si="13043">IF(OR($H521=0,BB521=0),0,BB521/$H521)</f>
        <v>1</v>
      </c>
      <c r="BD521" s="194">
        <f t="shared" si="12824"/>
        <v>100</v>
      </c>
      <c r="BE521" s="147">
        <f t="shared" ref="BE521" si="13044">IF(OR($H521=0,BD521=0),0,BD521/$H521)</f>
        <v>1</v>
      </c>
      <c r="BF521" s="194">
        <f t="shared" si="12826"/>
        <v>100</v>
      </c>
      <c r="BG521" s="147">
        <f t="shared" ref="BG521" si="13045">IF(OR($H521=0,BF521=0),0,BF521/$H521)</f>
        <v>1</v>
      </c>
      <c r="BH521" s="194">
        <f t="shared" si="12828"/>
        <v>100</v>
      </c>
      <c r="BI521" s="147">
        <f t="shared" ref="BI521" si="13046">IF(OR($H521=0,BH521=0),0,BH521/$H521)</f>
        <v>1</v>
      </c>
      <c r="BJ521" s="194">
        <f t="shared" si="12830"/>
        <v>100</v>
      </c>
      <c r="BK521" s="147">
        <f t="shared" ref="BK521" si="13047">IF(OR($H521=0,BJ521=0),0,BJ521/$H521)</f>
        <v>1</v>
      </c>
      <c r="BL521" s="194">
        <f t="shared" si="12832"/>
        <v>100</v>
      </c>
      <c r="BM521" s="147">
        <f t="shared" ref="BM521" si="13048">IF(OR($H521=0,BL521=0),0,BL521/$H521)</f>
        <v>1</v>
      </c>
      <c r="BN521" s="194">
        <f t="shared" si="12834"/>
        <v>100</v>
      </c>
      <c r="BO521" s="147">
        <f t="shared" ref="BO521" si="13049">IF(OR($H521=0,BN521=0),0,BN521/$H521)</f>
        <v>1</v>
      </c>
      <c r="BP521" s="194">
        <f t="shared" si="12836"/>
        <v>100</v>
      </c>
      <c r="BQ521" s="147">
        <f t="shared" ref="BQ521" si="13050">IF(OR($H521=0,BP521=0),0,BP521/$H521)</f>
        <v>1</v>
      </c>
      <c r="BR521" s="194">
        <f t="shared" si="12838"/>
        <v>100</v>
      </c>
      <c r="BS521" s="147">
        <f t="shared" ref="BS521" si="13051">IF(OR($H521=0,BR521=0),0,BR521/$H521)</f>
        <v>1</v>
      </c>
      <c r="BT521" s="194">
        <f t="shared" si="12840"/>
        <v>100</v>
      </c>
      <c r="BU521" s="147">
        <f t="shared" si="12841"/>
        <v>1</v>
      </c>
      <c r="BV521" s="194">
        <f t="shared" si="12842"/>
        <v>100</v>
      </c>
      <c r="BW521" s="147">
        <f t="shared" si="12843"/>
        <v>1</v>
      </c>
      <c r="BX521" s="194">
        <f t="shared" si="12844"/>
        <v>100</v>
      </c>
      <c r="BY521" s="147">
        <f t="shared" si="12845"/>
        <v>1</v>
      </c>
      <c r="BZ521" s="194">
        <f t="shared" si="12846"/>
        <v>100</v>
      </c>
      <c r="CA521" s="147">
        <f t="shared" si="12847"/>
        <v>1</v>
      </c>
      <c r="CB521" s="194">
        <f t="shared" si="12848"/>
        <v>100</v>
      </c>
      <c r="CC521" s="147">
        <f t="shared" si="12849"/>
        <v>1</v>
      </c>
      <c r="CD521" s="194">
        <f t="shared" si="12850"/>
        <v>100</v>
      </c>
      <c r="CE521" s="147">
        <f t="shared" si="12851"/>
        <v>1</v>
      </c>
      <c r="CF521" s="194">
        <f t="shared" si="12852"/>
        <v>100</v>
      </c>
      <c r="CG521" s="147">
        <f t="shared" si="12853"/>
        <v>1</v>
      </c>
      <c r="CH521" s="194">
        <f t="shared" si="12854"/>
        <v>100</v>
      </c>
      <c r="CI521" s="147">
        <f t="shared" si="12855"/>
        <v>1</v>
      </c>
      <c r="CJ521" s="194">
        <f t="shared" si="12856"/>
        <v>100</v>
      </c>
      <c r="CK521" s="147">
        <f t="shared" si="12857"/>
        <v>1</v>
      </c>
      <c r="CL521" s="194">
        <f t="shared" si="12858"/>
        <v>100</v>
      </c>
      <c r="CM521" s="147">
        <f t="shared" si="12859"/>
        <v>1</v>
      </c>
    </row>
    <row r="522" spans="1:91" s="142" customFormat="1" ht="14.1" customHeight="1">
      <c r="A522" s="74">
        <f t="shared" si="11452"/>
        <v>660</v>
      </c>
      <c r="B522" s="173" t="s">
        <v>62</v>
      </c>
      <c r="C522" s="174"/>
      <c r="D522" s="140">
        <v>0</v>
      </c>
      <c r="E522" s="140">
        <v>1</v>
      </c>
      <c r="F522" s="175">
        <v>45350</v>
      </c>
      <c r="G522" s="175">
        <v>45350</v>
      </c>
      <c r="H522" s="144">
        <v>100</v>
      </c>
      <c r="I522" s="144">
        <v>100</v>
      </c>
      <c r="J522" s="145" t="s">
        <v>32</v>
      </c>
      <c r="K522" s="141">
        <f t="shared" si="12785"/>
        <v>100</v>
      </c>
      <c r="L522" s="55">
        <f>D522/$D$492</f>
        <v>0</v>
      </c>
      <c r="M522" s="147">
        <f t="shared" si="12787"/>
        <v>1</v>
      </c>
      <c r="N522" s="148">
        <f t="shared" si="12788"/>
        <v>1</v>
      </c>
      <c r="O522" s="149">
        <f t="shared" si="12175"/>
        <v>0</v>
      </c>
      <c r="P522" s="150"/>
      <c r="T522" s="194">
        <f t="shared" si="12789"/>
        <v>0</v>
      </c>
      <c r="U522" s="147">
        <f t="shared" si="12790"/>
        <v>0</v>
      </c>
      <c r="V522" s="194">
        <f t="shared" si="12791"/>
        <v>0</v>
      </c>
      <c r="W522" s="147">
        <f t="shared" si="12790"/>
        <v>0</v>
      </c>
      <c r="X522" s="194">
        <f t="shared" si="12792"/>
        <v>0</v>
      </c>
      <c r="Y522" s="147">
        <f t="shared" ref="Y522" si="13052">IF(OR($H522=0,X522=0),0,X522/$H522)</f>
        <v>0</v>
      </c>
      <c r="Z522" s="194">
        <f t="shared" si="12794"/>
        <v>0</v>
      </c>
      <c r="AA522" s="147">
        <f t="shared" ref="AA522" si="13053">IF(OR($H522=0,Z522=0),0,Z522/$H522)</f>
        <v>0</v>
      </c>
      <c r="AB522" s="194">
        <f t="shared" si="12796"/>
        <v>0</v>
      </c>
      <c r="AC522" s="147">
        <f t="shared" ref="AC522" si="13054">IF(OR($H522=0,AB522=0),0,AB522/$H522)</f>
        <v>0</v>
      </c>
      <c r="AD522" s="194">
        <f t="shared" si="12798"/>
        <v>0</v>
      </c>
      <c r="AE522" s="147">
        <f t="shared" ref="AE522" si="13055">IF(OR($H522=0,AD522=0),0,AD522/$H522)</f>
        <v>0</v>
      </c>
      <c r="AF522" s="194">
        <f t="shared" si="12800"/>
        <v>0</v>
      </c>
      <c r="AG522" s="147">
        <f t="shared" ref="AG522" si="13056">IF(OR($H522=0,AF522=0),0,AF522/$H522)</f>
        <v>0</v>
      </c>
      <c r="AH522" s="194">
        <f t="shared" si="12802"/>
        <v>0</v>
      </c>
      <c r="AI522" s="147">
        <f t="shared" ref="AI522" si="13057">IF(OR($H522=0,AH522=0),0,AH522/$H522)</f>
        <v>0</v>
      </c>
      <c r="AJ522" s="194">
        <f t="shared" si="12804"/>
        <v>0</v>
      </c>
      <c r="AK522" s="147">
        <f t="shared" ref="AK522" si="13058">IF(OR($H522=0,AJ522=0),0,AJ522/$H522)</f>
        <v>0</v>
      </c>
      <c r="AL522" s="194">
        <f t="shared" si="12806"/>
        <v>0</v>
      </c>
      <c r="AM522" s="147">
        <f t="shared" ref="AM522" si="13059">IF(OR($H522=0,AL522=0),0,AL522/$H522)</f>
        <v>0</v>
      </c>
      <c r="AN522" s="194">
        <f t="shared" si="12808"/>
        <v>0</v>
      </c>
      <c r="AO522" s="147">
        <f t="shared" ref="AO522" si="13060">IF(OR($H522=0,AN522=0),0,AN522/$H522)</f>
        <v>0</v>
      </c>
      <c r="AP522" s="194">
        <f t="shared" si="12810"/>
        <v>0</v>
      </c>
      <c r="AQ522" s="147">
        <f t="shared" ref="AQ522" si="13061">IF(OR($H522=0,AP522=0),0,AP522/$H522)</f>
        <v>0</v>
      </c>
      <c r="AR522" s="194">
        <f t="shared" si="12812"/>
        <v>0</v>
      </c>
      <c r="AS522" s="147">
        <f t="shared" ref="AS522" si="13062">IF(OR($H522=0,AR522=0),0,AR522/$H522)</f>
        <v>0</v>
      </c>
      <c r="AT522" s="194">
        <f t="shared" si="12814"/>
        <v>0</v>
      </c>
      <c r="AU522" s="147">
        <f t="shared" ref="AU522" si="13063">IF(OR($H522=0,AT522=0),0,AT522/$H522)</f>
        <v>0</v>
      </c>
      <c r="AV522" s="194">
        <f t="shared" si="12816"/>
        <v>0</v>
      </c>
      <c r="AW522" s="147">
        <f t="shared" ref="AW522" si="13064">IF(OR($H522=0,AV522=0),0,AV522/$H522)</f>
        <v>0</v>
      </c>
      <c r="AX522" s="194">
        <f t="shared" si="12818"/>
        <v>0</v>
      </c>
      <c r="AY522" s="147">
        <f t="shared" ref="AY522" si="13065">IF(OR($H522=0,AX522=0),0,AX522/$H522)</f>
        <v>0</v>
      </c>
      <c r="AZ522" s="194">
        <f t="shared" si="12820"/>
        <v>0</v>
      </c>
      <c r="BA522" s="147">
        <f t="shared" ref="BA522" si="13066">IF(OR($H522=0,AZ522=0),0,AZ522/$H522)</f>
        <v>0</v>
      </c>
      <c r="BB522" s="194">
        <f t="shared" si="12822"/>
        <v>0</v>
      </c>
      <c r="BC522" s="147">
        <f t="shared" ref="BC522" si="13067">IF(OR($H522=0,BB522=0),0,BB522/$H522)</f>
        <v>0</v>
      </c>
      <c r="BD522" s="194">
        <f t="shared" si="12824"/>
        <v>0</v>
      </c>
      <c r="BE522" s="147">
        <f t="shared" ref="BE522" si="13068">IF(OR($H522=0,BD522=0),0,BD522/$H522)</f>
        <v>0</v>
      </c>
      <c r="BF522" s="194">
        <f t="shared" si="12826"/>
        <v>100</v>
      </c>
      <c r="BG522" s="147">
        <f t="shared" ref="BG522" si="13069">IF(OR($H522=0,BF522=0),0,BF522/$H522)</f>
        <v>1</v>
      </c>
      <c r="BH522" s="194">
        <f t="shared" si="12828"/>
        <v>100</v>
      </c>
      <c r="BI522" s="147">
        <f t="shared" ref="BI522" si="13070">IF(OR($H522=0,BH522=0),0,BH522/$H522)</f>
        <v>1</v>
      </c>
      <c r="BJ522" s="194">
        <f t="shared" si="12830"/>
        <v>100</v>
      </c>
      <c r="BK522" s="147">
        <f t="shared" ref="BK522" si="13071">IF(OR($H522=0,BJ522=0),0,BJ522/$H522)</f>
        <v>1</v>
      </c>
      <c r="BL522" s="194">
        <f t="shared" si="12832"/>
        <v>100</v>
      </c>
      <c r="BM522" s="147">
        <f t="shared" ref="BM522" si="13072">IF(OR($H522=0,BL522=0),0,BL522/$H522)</f>
        <v>1</v>
      </c>
      <c r="BN522" s="194">
        <f t="shared" si="12834"/>
        <v>100</v>
      </c>
      <c r="BO522" s="147">
        <f t="shared" ref="BO522" si="13073">IF(OR($H522=0,BN522=0),0,BN522/$H522)</f>
        <v>1</v>
      </c>
      <c r="BP522" s="194">
        <f t="shared" si="12836"/>
        <v>100</v>
      </c>
      <c r="BQ522" s="147">
        <f t="shared" ref="BQ522" si="13074">IF(OR($H522=0,BP522=0),0,BP522/$H522)</f>
        <v>1</v>
      </c>
      <c r="BR522" s="194">
        <f t="shared" si="12838"/>
        <v>100</v>
      </c>
      <c r="BS522" s="147">
        <f t="shared" ref="BS522" si="13075">IF(OR($H522=0,BR522=0),0,BR522/$H522)</f>
        <v>1</v>
      </c>
      <c r="BT522" s="194">
        <f t="shared" si="12840"/>
        <v>100</v>
      </c>
      <c r="BU522" s="147">
        <f t="shared" si="12841"/>
        <v>1</v>
      </c>
      <c r="BV522" s="194">
        <f t="shared" si="12842"/>
        <v>100</v>
      </c>
      <c r="BW522" s="147">
        <f t="shared" si="12843"/>
        <v>1</v>
      </c>
      <c r="BX522" s="194">
        <f t="shared" si="12844"/>
        <v>100</v>
      </c>
      <c r="BY522" s="147">
        <f t="shared" si="12845"/>
        <v>1</v>
      </c>
      <c r="BZ522" s="194">
        <f t="shared" si="12846"/>
        <v>100</v>
      </c>
      <c r="CA522" s="147">
        <f t="shared" si="12847"/>
        <v>1</v>
      </c>
      <c r="CB522" s="194">
        <f t="shared" si="12848"/>
        <v>100</v>
      </c>
      <c r="CC522" s="147">
        <f t="shared" si="12849"/>
        <v>1</v>
      </c>
      <c r="CD522" s="194">
        <f t="shared" si="12850"/>
        <v>100</v>
      </c>
      <c r="CE522" s="147">
        <f t="shared" si="12851"/>
        <v>1</v>
      </c>
      <c r="CF522" s="194">
        <f t="shared" si="12852"/>
        <v>100</v>
      </c>
      <c r="CG522" s="147">
        <f t="shared" si="12853"/>
        <v>1</v>
      </c>
      <c r="CH522" s="194">
        <f t="shared" si="12854"/>
        <v>100</v>
      </c>
      <c r="CI522" s="147">
        <f t="shared" si="12855"/>
        <v>1</v>
      </c>
      <c r="CJ522" s="194">
        <f t="shared" si="12856"/>
        <v>100</v>
      </c>
      <c r="CK522" s="147">
        <f t="shared" si="12857"/>
        <v>1</v>
      </c>
      <c r="CL522" s="194">
        <f t="shared" si="12858"/>
        <v>100</v>
      </c>
      <c r="CM522" s="147">
        <f t="shared" si="12859"/>
        <v>1</v>
      </c>
    </row>
    <row r="523" spans="1:91" s="100" customFormat="1" ht="14.1" customHeight="1">
      <c r="A523" s="74">
        <f t="shared" ref="A523:A586" si="13076">A522+1</f>
        <v>661</v>
      </c>
      <c r="B523" s="179" t="s">
        <v>114</v>
      </c>
      <c r="C523" s="180"/>
      <c r="D523" s="111">
        <v>278</v>
      </c>
      <c r="E523" s="111">
        <v>51</v>
      </c>
      <c r="F523" s="181">
        <v>45300</v>
      </c>
      <c r="G523" s="181">
        <v>45350</v>
      </c>
      <c r="H523" s="103"/>
      <c r="I523" s="103"/>
      <c r="J523" s="104"/>
      <c r="K523" s="105"/>
      <c r="L523" s="106">
        <f>D523/$D$491</f>
        <v>0.25135623869801083</v>
      </c>
      <c r="M523" s="107">
        <f>$L524*M524+$L536*M536</f>
        <v>1.0000000000000002</v>
      </c>
      <c r="N523" s="107">
        <f>$L524*N524+$L536*N536</f>
        <v>1.0000000000000002</v>
      </c>
      <c r="O523" s="108">
        <f t="shared" si="12175"/>
        <v>0</v>
      </c>
      <c r="P523" s="109"/>
      <c r="T523" s="196"/>
      <c r="U523" s="107">
        <f>$L524*U524+$L536*U536</f>
        <v>0</v>
      </c>
      <c r="V523" s="196"/>
      <c r="W523" s="107">
        <f>$L524*W524+$L536*W536</f>
        <v>0</v>
      </c>
      <c r="X523" s="196"/>
      <c r="Y523" s="107">
        <f>$L524*Y524+$L536*Y536</f>
        <v>0</v>
      </c>
      <c r="Z523" s="196"/>
      <c r="AA523" s="107">
        <f>$L524*AA524+$L536*AA536</f>
        <v>0</v>
      </c>
      <c r="AB523" s="196"/>
      <c r="AC523" s="107">
        <f>$L524*AC524+$L536*AC536</f>
        <v>0</v>
      </c>
      <c r="AD523" s="196"/>
      <c r="AE523" s="107">
        <f>$L524*AE524+$L536*AE536</f>
        <v>0</v>
      </c>
      <c r="AF523" s="196"/>
      <c r="AG523" s="107">
        <f>$L524*AG524+$L536*AG536</f>
        <v>0</v>
      </c>
      <c r="AH523" s="196"/>
      <c r="AI523" s="107">
        <f>$L524*AI524+$L536*AI536</f>
        <v>0</v>
      </c>
      <c r="AJ523" s="196"/>
      <c r="AK523" s="107">
        <f>$L524*AK524+$L536*AK536</f>
        <v>0</v>
      </c>
      <c r="AL523" s="196"/>
      <c r="AM523" s="107">
        <f>$L524*AM524+$L536*AM536</f>
        <v>0</v>
      </c>
      <c r="AN523" s="196"/>
      <c r="AO523" s="107">
        <f>$L524*AO524+$L536*AO536</f>
        <v>0</v>
      </c>
      <c r="AP523" s="196"/>
      <c r="AQ523" s="107">
        <f>$L524*AQ524+$L536*AQ536</f>
        <v>0</v>
      </c>
      <c r="AR523" s="196"/>
      <c r="AS523" s="107">
        <f>$L524*AS524+$L536*AS536</f>
        <v>1.4388489208633093E-2</v>
      </c>
      <c r="AT523" s="196"/>
      <c r="AU523" s="107">
        <f>$L524*AU524+$L536*AU536</f>
        <v>0.1079136690647482</v>
      </c>
      <c r="AV523" s="196"/>
      <c r="AW523" s="107">
        <f>$L524*AW524+$L536*AW536</f>
        <v>0.25539568345323738</v>
      </c>
      <c r="AX523" s="196"/>
      <c r="AY523" s="107">
        <f>$L524*AY524+$L536*AY536</f>
        <v>0.46402877697841721</v>
      </c>
      <c r="AZ523" s="196"/>
      <c r="BA523" s="107">
        <f>$L524*BA524+$L536*BA536</f>
        <v>0.70143884892086339</v>
      </c>
      <c r="BB523" s="196"/>
      <c r="BC523" s="107">
        <f>$L524*BC524+$L536*BC536</f>
        <v>0.85611510791366907</v>
      </c>
      <c r="BD523" s="196"/>
      <c r="BE523" s="107">
        <f>$L524*BE524+$L536*BE536</f>
        <v>0.95683453237410077</v>
      </c>
      <c r="BF523" s="196"/>
      <c r="BG523" s="107">
        <f>$L524*BG524+$L536*BG536</f>
        <v>1.0000000000000002</v>
      </c>
      <c r="BH523" s="196"/>
      <c r="BI523" s="107">
        <f>$L524*BI524+$L536*BI536</f>
        <v>1.0000000000000002</v>
      </c>
      <c r="BJ523" s="196"/>
      <c r="BK523" s="107">
        <f>$L524*BK524+$L536*BK536</f>
        <v>1.0000000000000002</v>
      </c>
      <c r="BL523" s="196"/>
      <c r="BM523" s="107">
        <f>$L524*BM524+$L536*BM536</f>
        <v>1.0000000000000002</v>
      </c>
      <c r="BN523" s="196"/>
      <c r="BO523" s="107">
        <f>$L524*BO524+$L536*BO536</f>
        <v>1.0000000000000002</v>
      </c>
      <c r="BP523" s="196"/>
      <c r="BQ523" s="107">
        <f>$L524*BQ524+$L536*BQ536</f>
        <v>1.0000000000000002</v>
      </c>
      <c r="BR523" s="196"/>
      <c r="BS523" s="107">
        <f>$L524*BS524+$L536*BS536</f>
        <v>1.0000000000000002</v>
      </c>
      <c r="BT523" s="196"/>
      <c r="BU523" s="107">
        <f t="shared" ref="BU523" si="13077">$L524*BU524+$L536*BU536</f>
        <v>1.0000000000000002</v>
      </c>
      <c r="BV523" s="196"/>
      <c r="BW523" s="107">
        <f t="shared" ref="BW523" si="13078">$L524*BW524+$L536*BW536</f>
        <v>1.0000000000000002</v>
      </c>
      <c r="BX523" s="196"/>
      <c r="BY523" s="107">
        <f t="shared" ref="BY523" si="13079">$L524*BY524+$L536*BY536</f>
        <v>1.0000000000000002</v>
      </c>
      <c r="BZ523" s="196"/>
      <c r="CA523" s="107">
        <f t="shared" ref="CA523" si="13080">$L524*CA524+$L536*CA536</f>
        <v>1.0000000000000002</v>
      </c>
      <c r="CB523" s="196"/>
      <c r="CC523" s="107">
        <f t="shared" ref="CC523" si="13081">$L524*CC524+$L536*CC536</f>
        <v>1.0000000000000002</v>
      </c>
      <c r="CD523" s="196"/>
      <c r="CE523" s="107">
        <f t="shared" ref="CE523" si="13082">$L524*CE524+$L536*CE536</f>
        <v>1.0000000000000002</v>
      </c>
      <c r="CF523" s="196"/>
      <c r="CG523" s="107">
        <f t="shared" ref="CG523" si="13083">$L524*CG524+$L536*CG536</f>
        <v>1.0000000000000002</v>
      </c>
      <c r="CH523" s="196"/>
      <c r="CI523" s="107">
        <f t="shared" ref="CI523" si="13084">$L524*CI524+$L536*CI536</f>
        <v>1.0000000000000002</v>
      </c>
      <c r="CJ523" s="196"/>
      <c r="CK523" s="107">
        <f t="shared" ref="CK523" si="13085">$L524*CK524+$L536*CK536</f>
        <v>1.0000000000000002</v>
      </c>
      <c r="CL523" s="196"/>
      <c r="CM523" s="107">
        <f t="shared" ref="CM523" si="13086">$L524*CM524+$L536*CM536</f>
        <v>1.0000000000000002</v>
      </c>
    </row>
    <row r="524" spans="1:91" s="112" customFormat="1" ht="14.1" customHeight="1">
      <c r="A524" s="74">
        <f t="shared" si="13076"/>
        <v>662</v>
      </c>
      <c r="B524" s="182" t="s">
        <v>109</v>
      </c>
      <c r="C524" s="183"/>
      <c r="D524" s="124">
        <v>278</v>
      </c>
      <c r="E524" s="124">
        <v>51</v>
      </c>
      <c r="F524" s="184">
        <v>45300</v>
      </c>
      <c r="G524" s="184">
        <v>45350</v>
      </c>
      <c r="H524" s="115"/>
      <c r="I524" s="115"/>
      <c r="J524" s="116"/>
      <c r="K524" s="122"/>
      <c r="L524" s="123">
        <f>D524/$D$523</f>
        <v>1</v>
      </c>
      <c r="M524" s="119" cm="1">
        <f t="array" ref="M524">SUMPRODUCT($L525:$L535*M525:M535)</f>
        <v>1.0000000000000002</v>
      </c>
      <c r="N524" s="119" cm="1">
        <f t="array" ref="N524">SUMPRODUCT($L525:$L535*N525:N535)</f>
        <v>1.0000000000000002</v>
      </c>
      <c r="O524" s="120">
        <f t="shared" si="12175"/>
        <v>0</v>
      </c>
      <c r="P524" s="121"/>
      <c r="T524" s="197"/>
      <c r="U524" s="119" cm="1">
        <f t="array" ref="U524">SUMPRODUCT($L525:$L535*U525:U535)</f>
        <v>0</v>
      </c>
      <c r="V524" s="197"/>
      <c r="W524" s="119" cm="1">
        <f t="array" ref="W524">SUMPRODUCT($L525:$L535*W525:W535)</f>
        <v>0</v>
      </c>
      <c r="X524" s="197"/>
      <c r="Y524" s="119" cm="1">
        <f t="array" ref="Y524">SUMPRODUCT($L525:$L535*Y525:Y535)</f>
        <v>0</v>
      </c>
      <c r="Z524" s="197"/>
      <c r="AA524" s="119" cm="1">
        <f t="array" ref="AA524">SUMPRODUCT($L525:$L535*AA525:AA535)</f>
        <v>0</v>
      </c>
      <c r="AB524" s="197"/>
      <c r="AC524" s="119" cm="1">
        <f t="array" ref="AC524">SUMPRODUCT($L525:$L535*AC525:AC535)</f>
        <v>0</v>
      </c>
      <c r="AD524" s="197"/>
      <c r="AE524" s="119" cm="1">
        <f t="array" ref="AE524">SUMPRODUCT($L525:$L535*AE525:AE535)</f>
        <v>0</v>
      </c>
      <c r="AF524" s="197"/>
      <c r="AG524" s="119" cm="1">
        <f t="array" ref="AG524">SUMPRODUCT($L525:$L535*AG525:AG535)</f>
        <v>0</v>
      </c>
      <c r="AH524" s="197"/>
      <c r="AI524" s="119" cm="1">
        <f t="array" ref="AI524">SUMPRODUCT($L525:$L535*AI525:AI535)</f>
        <v>0</v>
      </c>
      <c r="AJ524" s="197"/>
      <c r="AK524" s="119" cm="1">
        <f t="array" ref="AK524">SUMPRODUCT($L525:$L535*AK525:AK535)</f>
        <v>0</v>
      </c>
      <c r="AL524" s="197"/>
      <c r="AM524" s="119" cm="1">
        <f t="array" ref="AM524">SUMPRODUCT($L525:$L535*AM525:AM535)</f>
        <v>0</v>
      </c>
      <c r="AN524" s="197"/>
      <c r="AO524" s="119" cm="1">
        <f t="array" ref="AO524">SUMPRODUCT($L525:$L535*AO525:AO535)</f>
        <v>0</v>
      </c>
      <c r="AP524" s="197"/>
      <c r="AQ524" s="119" cm="1">
        <f t="array" ref="AQ524">SUMPRODUCT($L525:$L535*AQ525:AQ535)</f>
        <v>0</v>
      </c>
      <c r="AR524" s="197"/>
      <c r="AS524" s="119" cm="1">
        <f t="array" ref="AS524">SUMPRODUCT($L525:$L535*AS525:AS535)</f>
        <v>1.4388489208633093E-2</v>
      </c>
      <c r="AT524" s="197"/>
      <c r="AU524" s="119" cm="1">
        <f t="array" ref="AU524">SUMPRODUCT($L525:$L535*AU525:AU535)</f>
        <v>0.1079136690647482</v>
      </c>
      <c r="AV524" s="197"/>
      <c r="AW524" s="119" cm="1">
        <f t="array" ref="AW524">SUMPRODUCT($L525:$L535*AW525:AW535)</f>
        <v>0.25539568345323738</v>
      </c>
      <c r="AX524" s="197"/>
      <c r="AY524" s="119" cm="1">
        <f t="array" ref="AY524">SUMPRODUCT($L525:$L535*AY525:AY535)</f>
        <v>0.46402877697841721</v>
      </c>
      <c r="AZ524" s="197"/>
      <c r="BA524" s="119" cm="1">
        <f t="array" ref="BA524">SUMPRODUCT($L525:$L535*BA525:BA535)</f>
        <v>0.70143884892086339</v>
      </c>
      <c r="BB524" s="197"/>
      <c r="BC524" s="119" cm="1">
        <f t="array" ref="BC524">SUMPRODUCT($L525:$L535*BC525:BC535)</f>
        <v>0.85611510791366907</v>
      </c>
      <c r="BD524" s="197"/>
      <c r="BE524" s="119" cm="1">
        <f t="array" ref="BE524">SUMPRODUCT($L525:$L535*BE525:BE535)</f>
        <v>0.95683453237410077</v>
      </c>
      <c r="BF524" s="197"/>
      <c r="BG524" s="119" cm="1">
        <f t="array" ref="BG524">SUMPRODUCT($L525:$L535*BG525:BG535)</f>
        <v>1.0000000000000002</v>
      </c>
      <c r="BH524" s="197"/>
      <c r="BI524" s="119" cm="1">
        <f t="array" ref="BI524">SUMPRODUCT($L525:$L535*BI525:BI535)</f>
        <v>1.0000000000000002</v>
      </c>
      <c r="BJ524" s="197"/>
      <c r="BK524" s="119" cm="1">
        <f t="array" ref="BK524">SUMPRODUCT($L525:$L535*BK525:BK535)</f>
        <v>1.0000000000000002</v>
      </c>
      <c r="BL524" s="197"/>
      <c r="BM524" s="119" cm="1">
        <f t="array" ref="BM524">SUMPRODUCT($L525:$L535*BM525:BM535)</f>
        <v>1.0000000000000002</v>
      </c>
      <c r="BN524" s="197"/>
      <c r="BO524" s="119" cm="1">
        <f t="array" ref="BO524">SUMPRODUCT($L525:$L535*BO525:BO535)</f>
        <v>1.0000000000000002</v>
      </c>
      <c r="BP524" s="197"/>
      <c r="BQ524" s="119" cm="1">
        <f t="array" ref="BQ524">SUMPRODUCT($L525:$L535*BQ525:BQ535)</f>
        <v>1.0000000000000002</v>
      </c>
      <c r="BR524" s="197"/>
      <c r="BS524" s="119" cm="1">
        <f t="array" ref="BS524">SUMPRODUCT($L525:$L535*BS525:BS535)</f>
        <v>1.0000000000000002</v>
      </c>
      <c r="BT524" s="197"/>
      <c r="BU524" s="119" cm="1">
        <f t="array" ref="BU524">SUMPRODUCT($L525:$L535*BU525:BU535)</f>
        <v>1.0000000000000002</v>
      </c>
      <c r="BV524" s="197"/>
      <c r="BW524" s="119" cm="1">
        <f t="array" ref="BW524">SUMPRODUCT($L525:$L535*BW525:BW535)</f>
        <v>1.0000000000000002</v>
      </c>
      <c r="BX524" s="197"/>
      <c r="BY524" s="119" cm="1">
        <f t="array" ref="BY524">SUMPRODUCT($L525:$L535*BY525:BY535)</f>
        <v>1.0000000000000002</v>
      </c>
      <c r="BZ524" s="197"/>
      <c r="CA524" s="119" cm="1">
        <f t="array" ref="CA524">SUMPRODUCT($L525:$L535*CA525:CA535)</f>
        <v>1.0000000000000002</v>
      </c>
      <c r="CB524" s="197"/>
      <c r="CC524" s="119" cm="1">
        <f t="array" ref="CC524">SUMPRODUCT($L525:$L535*CC525:CC535)</f>
        <v>1.0000000000000002</v>
      </c>
      <c r="CD524" s="197"/>
      <c r="CE524" s="119" cm="1">
        <f t="array" ref="CE524">SUMPRODUCT($L525:$L535*CE525:CE535)</f>
        <v>1.0000000000000002</v>
      </c>
      <c r="CF524" s="197"/>
      <c r="CG524" s="119" cm="1">
        <f t="array" ref="CG524">SUMPRODUCT($L525:$L535*CG525:CG535)</f>
        <v>1.0000000000000002</v>
      </c>
      <c r="CH524" s="197"/>
      <c r="CI524" s="119" cm="1">
        <f t="array" ref="CI524">SUMPRODUCT($L525:$L535*CI525:CI535)</f>
        <v>1.0000000000000002</v>
      </c>
      <c r="CJ524" s="197"/>
      <c r="CK524" s="119" cm="1">
        <f t="array" ref="CK524">SUMPRODUCT($L525:$L535*CK525:CK535)</f>
        <v>1.0000000000000002</v>
      </c>
      <c r="CL524" s="197"/>
      <c r="CM524" s="119" cm="1">
        <f t="array" ref="CM524">SUMPRODUCT($L525:$L535*CM525:CM535)</f>
        <v>1.0000000000000002</v>
      </c>
    </row>
    <row r="525" spans="1:91" s="142" customFormat="1" ht="14.1" customHeight="1">
      <c r="A525" s="74">
        <f t="shared" si="13076"/>
        <v>663</v>
      </c>
      <c r="B525" s="173" t="s">
        <v>49</v>
      </c>
      <c r="C525" s="174"/>
      <c r="D525" s="140">
        <v>28</v>
      </c>
      <c r="E525" s="140">
        <v>28</v>
      </c>
      <c r="F525" s="175">
        <v>45300</v>
      </c>
      <c r="G525" s="175">
        <v>45327</v>
      </c>
      <c r="H525" s="144">
        <v>100</v>
      </c>
      <c r="I525" s="144">
        <v>100</v>
      </c>
      <c r="J525" s="145" t="s">
        <v>32</v>
      </c>
      <c r="K525" s="141">
        <f t="shared" ref="K525:K538" si="13087">IF(OR(F525="",G525="",H525=""),0,MIN(MAX(IF(F525&gt;$O$1,0,(((G525-F525)-(G525-$O$1))*(10/E525)/10)),0),1)*H525)</f>
        <v>100</v>
      </c>
      <c r="L525" s="55">
        <f t="shared" ref="L525:L535" si="13088">D525/$D$524</f>
        <v>0.10071942446043165</v>
      </c>
      <c r="M525" s="147">
        <f t="shared" ref="M525:M538" si="13089">IF(OR(H525=0,K525=0),0,K525/H525)</f>
        <v>1</v>
      </c>
      <c r="N525" s="148">
        <f t="shared" ref="N525:N538" si="13090">IF(OR(H525=0,I525=0),0,I525/H525)</f>
        <v>1</v>
      </c>
      <c r="O525" s="149">
        <f t="shared" si="12175"/>
        <v>0</v>
      </c>
      <c r="P525" s="150"/>
      <c r="T525" s="194">
        <f t="shared" ref="T525:T538" si="13091">IF(OR($F525="",$G525="",$H525=""),0,MIN(MAX(IF($F525&gt;U$1,0,((($G525-$F525)-($G525-U$1))*(10/$E525)/10)),0),1)*$H525)</f>
        <v>0</v>
      </c>
      <c r="U525" s="147">
        <f t="shared" ref="U525:W538" si="13092">IF(OR($H525=0,T525=0),0,T525/$H525)</f>
        <v>0</v>
      </c>
      <c r="V525" s="194">
        <f t="shared" ref="V525:V538" si="13093">IF(OR($F525="",$G525="",$H525=""),0,MIN(MAX(IF($F525&gt;W$1,0,((($G525-$F525)-($G525-W$1))*(10/$E525)/10)),0),1)*$H525)</f>
        <v>0</v>
      </c>
      <c r="W525" s="147">
        <f t="shared" si="13092"/>
        <v>0</v>
      </c>
      <c r="X525" s="194">
        <f t="shared" ref="X525:X538" si="13094">IF(OR($F525="",$G525="",$H525=""),0,MIN(MAX(IF($F525&gt;Y$1,0,((($G525-$F525)-($G525-Y$1))*(10/$E525)/10)),0),1)*$H525)</f>
        <v>0</v>
      </c>
      <c r="Y525" s="147">
        <f t="shared" ref="Y525" si="13095">IF(OR($H525=0,X525=0),0,X525/$H525)</f>
        <v>0</v>
      </c>
      <c r="Z525" s="194">
        <f t="shared" ref="Z525:Z538" si="13096">IF(OR($F525="",$G525="",$H525=""),0,MIN(MAX(IF($F525&gt;AA$1,0,((($G525-$F525)-($G525-AA$1))*(10/$E525)/10)),0),1)*$H525)</f>
        <v>0</v>
      </c>
      <c r="AA525" s="147">
        <f t="shared" ref="AA525" si="13097">IF(OR($H525=0,Z525=0),0,Z525/$H525)</f>
        <v>0</v>
      </c>
      <c r="AB525" s="194">
        <f t="shared" ref="AB525:AB538" si="13098">IF(OR($F525="",$G525="",$H525=""),0,MIN(MAX(IF($F525&gt;AC$1,0,((($G525-$F525)-($G525-AC$1))*(10/$E525)/10)),0),1)*$H525)</f>
        <v>0</v>
      </c>
      <c r="AC525" s="147">
        <f t="shared" ref="AC525" si="13099">IF(OR($H525=0,AB525=0),0,AB525/$H525)</f>
        <v>0</v>
      </c>
      <c r="AD525" s="194">
        <f t="shared" ref="AD525:AD538" si="13100">IF(OR($F525="",$G525="",$H525=""),0,MIN(MAX(IF($F525&gt;AE$1,0,((($G525-$F525)-($G525-AE$1))*(10/$E525)/10)),0),1)*$H525)</f>
        <v>0</v>
      </c>
      <c r="AE525" s="147">
        <f t="shared" ref="AE525" si="13101">IF(OR($H525=0,AD525=0),0,AD525/$H525)</f>
        <v>0</v>
      </c>
      <c r="AF525" s="194">
        <f t="shared" ref="AF525:AF538" si="13102">IF(OR($F525="",$G525="",$H525=""),0,MIN(MAX(IF($F525&gt;AG$1,0,((($G525-$F525)-($G525-AG$1))*(10/$E525)/10)),0),1)*$H525)</f>
        <v>0</v>
      </c>
      <c r="AG525" s="147">
        <f t="shared" ref="AG525" si="13103">IF(OR($H525=0,AF525=0),0,AF525/$H525)</f>
        <v>0</v>
      </c>
      <c r="AH525" s="194">
        <f t="shared" ref="AH525:AH538" si="13104">IF(OR($F525="",$G525="",$H525=""),0,MIN(MAX(IF($F525&gt;AI$1,0,((($G525-$F525)-($G525-AI$1))*(10/$E525)/10)),0),1)*$H525)</f>
        <v>0</v>
      </c>
      <c r="AI525" s="147">
        <f t="shared" ref="AI525" si="13105">IF(OR($H525=0,AH525=0),0,AH525/$H525)</f>
        <v>0</v>
      </c>
      <c r="AJ525" s="194">
        <f t="shared" ref="AJ525:AJ538" si="13106">IF(OR($F525="",$G525="",$H525=""),0,MIN(MAX(IF($F525&gt;AK$1,0,((($G525-$F525)-($G525-AK$1))*(10/$E525)/10)),0),1)*$H525)</f>
        <v>0</v>
      </c>
      <c r="AK525" s="147">
        <f t="shared" ref="AK525" si="13107">IF(OR($H525=0,AJ525=0),0,AJ525/$H525)</f>
        <v>0</v>
      </c>
      <c r="AL525" s="194">
        <f t="shared" ref="AL525:AL538" si="13108">IF(OR($F525="",$G525="",$H525=""),0,MIN(MAX(IF($F525&gt;AM$1,0,((($G525-$F525)-($G525-AM$1))*(10/$E525)/10)),0),1)*$H525)</f>
        <v>0</v>
      </c>
      <c r="AM525" s="147">
        <f t="shared" ref="AM525" si="13109">IF(OR($H525=0,AL525=0),0,AL525/$H525)</f>
        <v>0</v>
      </c>
      <c r="AN525" s="194">
        <f t="shared" ref="AN525:AN538" si="13110">IF(OR($F525="",$G525="",$H525=""),0,MIN(MAX(IF($F525&gt;AO$1,0,((($G525-$F525)-($G525-AO$1))*(10/$E525)/10)),0),1)*$H525)</f>
        <v>0</v>
      </c>
      <c r="AO525" s="147">
        <f t="shared" ref="AO525" si="13111">IF(OR($H525=0,AN525=0),0,AN525/$H525)</f>
        <v>0</v>
      </c>
      <c r="AP525" s="194">
        <f t="shared" ref="AP525:AP538" si="13112">IF(OR($F525="",$G525="",$H525=""),0,MIN(MAX(IF($F525&gt;AQ$1,0,((($G525-$F525)-($G525-AQ$1))*(10/$E525)/10)),0),1)*$H525)</f>
        <v>0</v>
      </c>
      <c r="AQ525" s="147">
        <f t="shared" ref="AQ525" si="13113">IF(OR($H525=0,AP525=0),0,AP525/$H525)</f>
        <v>0</v>
      </c>
      <c r="AR525" s="194">
        <f t="shared" ref="AR525:AR538" si="13114">IF(OR($F525="",$G525="",$H525=""),0,MIN(MAX(IF($F525&gt;AS$1,0,((($G525-$F525)-($G525-AS$1))*(10/$E525)/10)),0),1)*$H525)</f>
        <v>10.714285714285714</v>
      </c>
      <c r="AS525" s="147">
        <f t="shared" ref="AS525" si="13115">IF(OR($H525=0,AR525=0),0,AR525/$H525)</f>
        <v>0.10714285714285714</v>
      </c>
      <c r="AT525" s="194">
        <f t="shared" ref="AT525:AT538" si="13116">IF(OR($F525="",$G525="",$H525=""),0,MIN(MAX(IF($F525&gt;AU$1,0,((($G525-$F525)-($G525-AU$1))*(10/$E525)/10)),0),1)*$H525)</f>
        <v>35.714285714285715</v>
      </c>
      <c r="AU525" s="147">
        <f t="shared" ref="AU525" si="13117">IF(OR($H525=0,AT525=0),0,AT525/$H525)</f>
        <v>0.35714285714285715</v>
      </c>
      <c r="AV525" s="194">
        <f t="shared" ref="AV525:AV538" si="13118">IF(OR($F525="",$G525="",$H525=""),0,MIN(MAX(IF($F525&gt;AW$1,0,((($G525-$F525)-($G525-AW$1))*(10/$E525)/10)),0),1)*$H525)</f>
        <v>60.714285714285708</v>
      </c>
      <c r="AW525" s="147">
        <f t="shared" ref="AW525" si="13119">IF(OR($H525=0,AV525=0),0,AV525/$H525)</f>
        <v>0.6071428571428571</v>
      </c>
      <c r="AX525" s="194">
        <f t="shared" ref="AX525:AX538" si="13120">IF(OR($F525="",$G525="",$H525=""),0,MIN(MAX(IF($F525&gt;AY$1,0,((($G525-$F525)-($G525-AY$1))*(10/$E525)/10)),0),1)*$H525)</f>
        <v>85.714285714285708</v>
      </c>
      <c r="AY525" s="147">
        <f t="shared" ref="AY525" si="13121">IF(OR($H525=0,AX525=0),0,AX525/$H525)</f>
        <v>0.8571428571428571</v>
      </c>
      <c r="AZ525" s="194">
        <f t="shared" ref="AZ525:AZ538" si="13122">IF(OR($F525="",$G525="",$H525=""),0,MIN(MAX(IF($F525&gt;BA$1,0,((($G525-$F525)-($G525-BA$1))*(10/$E525)/10)),0),1)*$H525)</f>
        <v>100</v>
      </c>
      <c r="BA525" s="147">
        <f t="shared" ref="BA525" si="13123">IF(OR($H525=0,AZ525=0),0,AZ525/$H525)</f>
        <v>1</v>
      </c>
      <c r="BB525" s="194">
        <f t="shared" ref="BB525:BB538" si="13124">IF(OR($F525="",$G525="",$H525=""),0,MIN(MAX(IF($F525&gt;BC$1,0,((($G525-$F525)-($G525-BC$1))*(10/$E525)/10)),0),1)*$H525)</f>
        <v>100</v>
      </c>
      <c r="BC525" s="147">
        <f t="shared" ref="BC525" si="13125">IF(OR($H525=0,BB525=0),0,BB525/$H525)</f>
        <v>1</v>
      </c>
      <c r="BD525" s="194">
        <f t="shared" ref="BD525:BD538" si="13126">IF(OR($F525="",$G525="",$H525=""),0,MIN(MAX(IF($F525&gt;BE$1,0,((($G525-$F525)-($G525-BE$1))*(10/$E525)/10)),0),1)*$H525)</f>
        <v>100</v>
      </c>
      <c r="BE525" s="147">
        <f t="shared" ref="BE525" si="13127">IF(OR($H525=0,BD525=0),0,BD525/$H525)</f>
        <v>1</v>
      </c>
      <c r="BF525" s="194">
        <f t="shared" ref="BF525:BF538" si="13128">IF(OR($F525="",$G525="",$H525=""),0,MIN(MAX(IF($F525&gt;BG$1,0,((($G525-$F525)-($G525-BG$1))*(10/$E525)/10)),0),1)*$H525)</f>
        <v>100</v>
      </c>
      <c r="BG525" s="147">
        <f t="shared" ref="BG525" si="13129">IF(OR($H525=0,BF525=0),0,BF525/$H525)</f>
        <v>1</v>
      </c>
      <c r="BH525" s="194">
        <f t="shared" ref="BH525:BH538" si="13130">IF(OR($F525="",$G525="",$H525=""),0,MIN(MAX(IF($F525&gt;BI$1,0,((($G525-$F525)-($G525-BI$1))*(10/$E525)/10)),0),1)*$H525)</f>
        <v>100</v>
      </c>
      <c r="BI525" s="147">
        <f t="shared" ref="BI525" si="13131">IF(OR($H525=0,BH525=0),0,BH525/$H525)</f>
        <v>1</v>
      </c>
      <c r="BJ525" s="194">
        <f t="shared" ref="BJ525:BJ538" si="13132">IF(OR($F525="",$G525="",$H525=""),0,MIN(MAX(IF($F525&gt;BK$1,0,((($G525-$F525)-($G525-BK$1))*(10/$E525)/10)),0),1)*$H525)</f>
        <v>100</v>
      </c>
      <c r="BK525" s="147">
        <f t="shared" ref="BK525" si="13133">IF(OR($H525=0,BJ525=0),0,BJ525/$H525)</f>
        <v>1</v>
      </c>
      <c r="BL525" s="194">
        <f t="shared" ref="BL525:BL538" si="13134">IF(OR($F525="",$G525="",$H525=""),0,MIN(MAX(IF($F525&gt;BM$1,0,((($G525-$F525)-($G525-BM$1))*(10/$E525)/10)),0),1)*$H525)</f>
        <v>100</v>
      </c>
      <c r="BM525" s="147">
        <f t="shared" ref="BM525" si="13135">IF(OR($H525=0,BL525=0),0,BL525/$H525)</f>
        <v>1</v>
      </c>
      <c r="BN525" s="194">
        <f t="shared" ref="BN525:BN538" si="13136">IF(OR($F525="",$G525="",$H525=""),0,MIN(MAX(IF($F525&gt;BO$1,0,((($G525-$F525)-($G525-BO$1))*(10/$E525)/10)),0),1)*$H525)</f>
        <v>100</v>
      </c>
      <c r="BO525" s="147">
        <f t="shared" ref="BO525" si="13137">IF(OR($H525=0,BN525=0),0,BN525/$H525)</f>
        <v>1</v>
      </c>
      <c r="BP525" s="194">
        <f t="shared" ref="BP525:BP538" si="13138">IF(OR($F525="",$G525="",$H525=""),0,MIN(MAX(IF($F525&gt;BQ$1,0,((($G525-$F525)-($G525-BQ$1))*(10/$E525)/10)),0),1)*$H525)</f>
        <v>100</v>
      </c>
      <c r="BQ525" s="147">
        <f t="shared" ref="BQ525" si="13139">IF(OR($H525=0,BP525=0),0,BP525/$H525)</f>
        <v>1</v>
      </c>
      <c r="BR525" s="194">
        <f t="shared" ref="BR525:BR538" si="13140">IF(OR($F525="",$G525="",$H525=""),0,MIN(MAX(IF($F525&gt;BS$1,0,((($G525-$F525)-($G525-BS$1))*(10/$E525)/10)),0),1)*$H525)</f>
        <v>100</v>
      </c>
      <c r="BS525" s="147">
        <f t="shared" ref="BS525" si="13141">IF(OR($H525=0,BR525=0),0,BR525/$H525)</f>
        <v>1</v>
      </c>
      <c r="BT525" s="194">
        <f t="shared" ref="BT525:BT538" si="13142">IF(OR($F525="",$G525="",$H525=""),0,MIN(MAX(IF($F525&gt;BU$1,0,((($G525-$F525)-($G525-BU$1))*(10/$E525)/10)),0),1)*$H525)</f>
        <v>100</v>
      </c>
      <c r="BU525" s="147">
        <f t="shared" ref="BU525:BU538" si="13143">IF(OR($H525=0,BT525=0),0,BT525/$H525)</f>
        <v>1</v>
      </c>
      <c r="BV525" s="194">
        <f t="shared" ref="BV525:BV538" si="13144">IF(OR($F525="",$G525="",$H525=""),0,MIN(MAX(IF($F525&gt;BW$1,0,((($G525-$F525)-($G525-BW$1))*(10/$E525)/10)),0),1)*$H525)</f>
        <v>100</v>
      </c>
      <c r="BW525" s="147">
        <f t="shared" ref="BW525:BW538" si="13145">IF(OR($H525=0,BV525=0),0,BV525/$H525)</f>
        <v>1</v>
      </c>
      <c r="BX525" s="194">
        <f t="shared" ref="BX525:BX538" si="13146">IF(OR($F525="",$G525="",$H525=""),0,MIN(MAX(IF($F525&gt;BY$1,0,((($G525-$F525)-($G525-BY$1))*(10/$E525)/10)),0),1)*$H525)</f>
        <v>100</v>
      </c>
      <c r="BY525" s="147">
        <f t="shared" ref="BY525:BY538" si="13147">IF(OR($H525=0,BX525=0),0,BX525/$H525)</f>
        <v>1</v>
      </c>
      <c r="BZ525" s="194">
        <f t="shared" ref="BZ525:BZ538" si="13148">IF(OR($F525="",$G525="",$H525=""),0,MIN(MAX(IF($F525&gt;CA$1,0,((($G525-$F525)-($G525-CA$1))*(10/$E525)/10)),0),1)*$H525)</f>
        <v>100</v>
      </c>
      <c r="CA525" s="147">
        <f t="shared" ref="CA525:CA538" si="13149">IF(OR($H525=0,BZ525=0),0,BZ525/$H525)</f>
        <v>1</v>
      </c>
      <c r="CB525" s="194">
        <f t="shared" ref="CB525:CB538" si="13150">IF(OR($F525="",$G525="",$H525=""),0,MIN(MAX(IF($F525&gt;CC$1,0,((($G525-$F525)-($G525-CC$1))*(10/$E525)/10)),0),1)*$H525)</f>
        <v>100</v>
      </c>
      <c r="CC525" s="147">
        <f t="shared" ref="CC525:CC538" si="13151">IF(OR($H525=0,CB525=0),0,CB525/$H525)</f>
        <v>1</v>
      </c>
      <c r="CD525" s="194">
        <f t="shared" ref="CD525:CD538" si="13152">IF(OR($F525="",$G525="",$H525=""),0,MIN(MAX(IF($F525&gt;CE$1,0,((($G525-$F525)-($G525-CE$1))*(10/$E525)/10)),0),1)*$H525)</f>
        <v>100</v>
      </c>
      <c r="CE525" s="147">
        <f t="shared" ref="CE525:CE538" si="13153">IF(OR($H525=0,CD525=0),0,CD525/$H525)</f>
        <v>1</v>
      </c>
      <c r="CF525" s="194">
        <f t="shared" ref="CF525:CF538" si="13154">IF(OR($F525="",$G525="",$H525=""),0,MIN(MAX(IF($F525&gt;CG$1,0,((($G525-$F525)-($G525-CG$1))*(10/$E525)/10)),0),1)*$H525)</f>
        <v>100</v>
      </c>
      <c r="CG525" s="147">
        <f t="shared" ref="CG525:CG538" si="13155">IF(OR($H525=0,CF525=0),0,CF525/$H525)</f>
        <v>1</v>
      </c>
      <c r="CH525" s="194">
        <f t="shared" ref="CH525:CH538" si="13156">IF(OR($F525="",$G525="",$H525=""),0,MIN(MAX(IF($F525&gt;CI$1,0,((($G525-$F525)-($G525-CI$1))*(10/$E525)/10)),0),1)*$H525)</f>
        <v>100</v>
      </c>
      <c r="CI525" s="147">
        <f t="shared" ref="CI525:CI538" si="13157">IF(OR($H525=0,CH525=0),0,CH525/$H525)</f>
        <v>1</v>
      </c>
      <c r="CJ525" s="194">
        <f t="shared" ref="CJ525:CJ538" si="13158">IF(OR($F525="",$G525="",$H525=""),0,MIN(MAX(IF($F525&gt;CK$1,0,((($G525-$F525)-($G525-CK$1))*(10/$E525)/10)),0),1)*$H525)</f>
        <v>100</v>
      </c>
      <c r="CK525" s="147">
        <f t="shared" ref="CK525:CK538" si="13159">IF(OR($H525=0,CJ525=0),0,CJ525/$H525)</f>
        <v>1</v>
      </c>
      <c r="CL525" s="194">
        <f t="shared" ref="CL525:CL538" si="13160">IF(OR($F525="",$G525="",$H525=""),0,MIN(MAX(IF($F525&gt;CM$1,0,((($G525-$F525)-($G525-CM$1))*(10/$E525)/10)),0),1)*$H525)</f>
        <v>100</v>
      </c>
      <c r="CM525" s="147">
        <f t="shared" ref="CM525:CM538" si="13161">IF(OR($H525=0,CL525=0),0,CL525/$H525)</f>
        <v>1</v>
      </c>
    </row>
    <row r="526" spans="1:91" s="142" customFormat="1" ht="14.1" customHeight="1">
      <c r="A526" s="74">
        <f t="shared" si="13076"/>
        <v>664</v>
      </c>
      <c r="B526" s="173" t="s">
        <v>50</v>
      </c>
      <c r="C526" s="174"/>
      <c r="D526" s="140">
        <v>28</v>
      </c>
      <c r="E526" s="140">
        <v>28</v>
      </c>
      <c r="F526" s="175">
        <v>45302</v>
      </c>
      <c r="G526" s="175">
        <v>45329</v>
      </c>
      <c r="H526" s="144">
        <v>100</v>
      </c>
      <c r="I526" s="144">
        <v>100</v>
      </c>
      <c r="J526" s="145" t="s">
        <v>32</v>
      </c>
      <c r="K526" s="141">
        <f t="shared" si="13087"/>
        <v>100</v>
      </c>
      <c r="L526" s="55">
        <f t="shared" si="13088"/>
        <v>0.10071942446043165</v>
      </c>
      <c r="M526" s="147">
        <f t="shared" si="13089"/>
        <v>1</v>
      </c>
      <c r="N526" s="148">
        <f t="shared" si="13090"/>
        <v>1</v>
      </c>
      <c r="O526" s="149">
        <f t="shared" si="12175"/>
        <v>0</v>
      </c>
      <c r="P526" s="150"/>
      <c r="T526" s="194">
        <f t="shared" si="13091"/>
        <v>0</v>
      </c>
      <c r="U526" s="147">
        <f t="shared" si="13092"/>
        <v>0</v>
      </c>
      <c r="V526" s="194">
        <f t="shared" si="13093"/>
        <v>0</v>
      </c>
      <c r="W526" s="147">
        <f t="shared" si="13092"/>
        <v>0</v>
      </c>
      <c r="X526" s="194">
        <f t="shared" si="13094"/>
        <v>0</v>
      </c>
      <c r="Y526" s="147">
        <f t="shared" ref="Y526" si="13162">IF(OR($H526=0,X526=0),0,X526/$H526)</f>
        <v>0</v>
      </c>
      <c r="Z526" s="194">
        <f t="shared" si="13096"/>
        <v>0</v>
      </c>
      <c r="AA526" s="147">
        <f t="shared" ref="AA526" si="13163">IF(OR($H526=0,Z526=0),0,Z526/$H526)</f>
        <v>0</v>
      </c>
      <c r="AB526" s="194">
        <f t="shared" si="13098"/>
        <v>0</v>
      </c>
      <c r="AC526" s="147">
        <f t="shared" ref="AC526" si="13164">IF(OR($H526=0,AB526=0),0,AB526/$H526)</f>
        <v>0</v>
      </c>
      <c r="AD526" s="194">
        <f t="shared" si="13100"/>
        <v>0</v>
      </c>
      <c r="AE526" s="147">
        <f t="shared" ref="AE526" si="13165">IF(OR($H526=0,AD526=0),0,AD526/$H526)</f>
        <v>0</v>
      </c>
      <c r="AF526" s="194">
        <f t="shared" si="13102"/>
        <v>0</v>
      </c>
      <c r="AG526" s="147">
        <f t="shared" ref="AG526" si="13166">IF(OR($H526=0,AF526=0),0,AF526/$H526)</f>
        <v>0</v>
      </c>
      <c r="AH526" s="194">
        <f t="shared" si="13104"/>
        <v>0</v>
      </c>
      <c r="AI526" s="147">
        <f t="shared" ref="AI526" si="13167">IF(OR($H526=0,AH526=0),0,AH526/$H526)</f>
        <v>0</v>
      </c>
      <c r="AJ526" s="194">
        <f t="shared" si="13106"/>
        <v>0</v>
      </c>
      <c r="AK526" s="147">
        <f t="shared" ref="AK526" si="13168">IF(OR($H526=0,AJ526=0),0,AJ526/$H526)</f>
        <v>0</v>
      </c>
      <c r="AL526" s="194">
        <f t="shared" si="13108"/>
        <v>0</v>
      </c>
      <c r="AM526" s="147">
        <f t="shared" ref="AM526" si="13169">IF(OR($H526=0,AL526=0),0,AL526/$H526)</f>
        <v>0</v>
      </c>
      <c r="AN526" s="194">
        <f t="shared" si="13110"/>
        <v>0</v>
      </c>
      <c r="AO526" s="147">
        <f t="shared" ref="AO526" si="13170">IF(OR($H526=0,AN526=0),0,AN526/$H526)</f>
        <v>0</v>
      </c>
      <c r="AP526" s="194">
        <f t="shared" si="13112"/>
        <v>0</v>
      </c>
      <c r="AQ526" s="147">
        <f t="shared" ref="AQ526" si="13171">IF(OR($H526=0,AP526=0),0,AP526/$H526)</f>
        <v>0</v>
      </c>
      <c r="AR526" s="194">
        <f t="shared" si="13114"/>
        <v>3.5714285714285712</v>
      </c>
      <c r="AS526" s="147">
        <f t="shared" ref="AS526" si="13172">IF(OR($H526=0,AR526=0),0,AR526/$H526)</f>
        <v>3.5714285714285712E-2</v>
      </c>
      <c r="AT526" s="194">
        <f t="shared" si="13116"/>
        <v>28.571428571428569</v>
      </c>
      <c r="AU526" s="147">
        <f t="shared" ref="AU526" si="13173">IF(OR($H526=0,AT526=0),0,AT526/$H526)</f>
        <v>0.2857142857142857</v>
      </c>
      <c r="AV526" s="194">
        <f t="shared" si="13118"/>
        <v>53.571428571428584</v>
      </c>
      <c r="AW526" s="147">
        <f t="shared" ref="AW526" si="13174">IF(OR($H526=0,AV526=0),0,AV526/$H526)</f>
        <v>0.53571428571428581</v>
      </c>
      <c r="AX526" s="194">
        <f t="shared" si="13120"/>
        <v>78.571428571428584</v>
      </c>
      <c r="AY526" s="147">
        <f t="shared" ref="AY526" si="13175">IF(OR($H526=0,AX526=0),0,AX526/$H526)</f>
        <v>0.78571428571428581</v>
      </c>
      <c r="AZ526" s="194">
        <f t="shared" si="13122"/>
        <v>100</v>
      </c>
      <c r="BA526" s="147">
        <f t="shared" ref="BA526" si="13176">IF(OR($H526=0,AZ526=0),0,AZ526/$H526)</f>
        <v>1</v>
      </c>
      <c r="BB526" s="194">
        <f t="shared" si="13124"/>
        <v>100</v>
      </c>
      <c r="BC526" s="147">
        <f t="shared" ref="BC526" si="13177">IF(OR($H526=0,BB526=0),0,BB526/$H526)</f>
        <v>1</v>
      </c>
      <c r="BD526" s="194">
        <f t="shared" si="13126"/>
        <v>100</v>
      </c>
      <c r="BE526" s="147">
        <f t="shared" ref="BE526" si="13178">IF(OR($H526=0,BD526=0),0,BD526/$H526)</f>
        <v>1</v>
      </c>
      <c r="BF526" s="194">
        <f t="shared" si="13128"/>
        <v>100</v>
      </c>
      <c r="BG526" s="147">
        <f t="shared" ref="BG526" si="13179">IF(OR($H526=0,BF526=0),0,BF526/$H526)</f>
        <v>1</v>
      </c>
      <c r="BH526" s="194">
        <f t="shared" si="13130"/>
        <v>100</v>
      </c>
      <c r="BI526" s="147">
        <f t="shared" ref="BI526" si="13180">IF(OR($H526=0,BH526=0),0,BH526/$H526)</f>
        <v>1</v>
      </c>
      <c r="BJ526" s="194">
        <f t="shared" si="13132"/>
        <v>100</v>
      </c>
      <c r="BK526" s="147">
        <f t="shared" ref="BK526" si="13181">IF(OR($H526=0,BJ526=0),0,BJ526/$H526)</f>
        <v>1</v>
      </c>
      <c r="BL526" s="194">
        <f t="shared" si="13134"/>
        <v>100</v>
      </c>
      <c r="BM526" s="147">
        <f t="shared" ref="BM526" si="13182">IF(OR($H526=0,BL526=0),0,BL526/$H526)</f>
        <v>1</v>
      </c>
      <c r="BN526" s="194">
        <f t="shared" si="13136"/>
        <v>100</v>
      </c>
      <c r="BO526" s="147">
        <f t="shared" ref="BO526" si="13183">IF(OR($H526=0,BN526=0),0,BN526/$H526)</f>
        <v>1</v>
      </c>
      <c r="BP526" s="194">
        <f t="shared" si="13138"/>
        <v>100</v>
      </c>
      <c r="BQ526" s="147">
        <f t="shared" ref="BQ526" si="13184">IF(OR($H526=0,BP526=0),0,BP526/$H526)</f>
        <v>1</v>
      </c>
      <c r="BR526" s="194">
        <f t="shared" si="13140"/>
        <v>100</v>
      </c>
      <c r="BS526" s="147">
        <f t="shared" ref="BS526" si="13185">IF(OR($H526=0,BR526=0),0,BR526/$H526)</f>
        <v>1</v>
      </c>
      <c r="BT526" s="194">
        <f t="shared" si="13142"/>
        <v>100</v>
      </c>
      <c r="BU526" s="147">
        <f t="shared" si="13143"/>
        <v>1</v>
      </c>
      <c r="BV526" s="194">
        <f t="shared" si="13144"/>
        <v>100</v>
      </c>
      <c r="BW526" s="147">
        <f t="shared" si="13145"/>
        <v>1</v>
      </c>
      <c r="BX526" s="194">
        <f t="shared" si="13146"/>
        <v>100</v>
      </c>
      <c r="BY526" s="147">
        <f t="shared" si="13147"/>
        <v>1</v>
      </c>
      <c r="BZ526" s="194">
        <f t="shared" si="13148"/>
        <v>100</v>
      </c>
      <c r="CA526" s="147">
        <f t="shared" si="13149"/>
        <v>1</v>
      </c>
      <c r="CB526" s="194">
        <f t="shared" si="13150"/>
        <v>100</v>
      </c>
      <c r="CC526" s="147">
        <f t="shared" si="13151"/>
        <v>1</v>
      </c>
      <c r="CD526" s="194">
        <f t="shared" si="13152"/>
        <v>100</v>
      </c>
      <c r="CE526" s="147">
        <f t="shared" si="13153"/>
        <v>1</v>
      </c>
      <c r="CF526" s="194">
        <f t="shared" si="13154"/>
        <v>100</v>
      </c>
      <c r="CG526" s="147">
        <f t="shared" si="13155"/>
        <v>1</v>
      </c>
      <c r="CH526" s="194">
        <f t="shared" si="13156"/>
        <v>100</v>
      </c>
      <c r="CI526" s="147">
        <f t="shared" si="13157"/>
        <v>1</v>
      </c>
      <c r="CJ526" s="194">
        <f t="shared" si="13158"/>
        <v>100</v>
      </c>
      <c r="CK526" s="147">
        <f t="shared" si="13159"/>
        <v>1</v>
      </c>
      <c r="CL526" s="194">
        <f t="shared" si="13160"/>
        <v>100</v>
      </c>
      <c r="CM526" s="147">
        <f t="shared" si="13161"/>
        <v>1</v>
      </c>
    </row>
    <row r="527" spans="1:91" s="142" customFormat="1" ht="14.1" customHeight="1">
      <c r="A527" s="74">
        <f t="shared" si="13076"/>
        <v>665</v>
      </c>
      <c r="B527" s="173" t="s">
        <v>51</v>
      </c>
      <c r="C527" s="174"/>
      <c r="D527" s="140">
        <v>28</v>
      </c>
      <c r="E527" s="140">
        <v>28</v>
      </c>
      <c r="F527" s="175">
        <v>45303</v>
      </c>
      <c r="G527" s="175">
        <v>45330</v>
      </c>
      <c r="H527" s="144">
        <v>100</v>
      </c>
      <c r="I527" s="144">
        <v>100</v>
      </c>
      <c r="J527" s="145" t="s">
        <v>32</v>
      </c>
      <c r="K527" s="141">
        <f t="shared" si="13087"/>
        <v>100</v>
      </c>
      <c r="L527" s="55">
        <f t="shared" si="13088"/>
        <v>0.10071942446043165</v>
      </c>
      <c r="M527" s="147">
        <f t="shared" si="13089"/>
        <v>1</v>
      </c>
      <c r="N527" s="148">
        <f t="shared" si="13090"/>
        <v>1</v>
      </c>
      <c r="O527" s="149">
        <f t="shared" si="12175"/>
        <v>0</v>
      </c>
      <c r="P527" s="150"/>
      <c r="T527" s="194">
        <f t="shared" si="13091"/>
        <v>0</v>
      </c>
      <c r="U527" s="147">
        <f t="shared" si="13092"/>
        <v>0</v>
      </c>
      <c r="V527" s="194">
        <f t="shared" si="13093"/>
        <v>0</v>
      </c>
      <c r="W527" s="147">
        <f t="shared" si="13092"/>
        <v>0</v>
      </c>
      <c r="X527" s="194">
        <f t="shared" si="13094"/>
        <v>0</v>
      </c>
      <c r="Y527" s="147">
        <f t="shared" ref="Y527" si="13186">IF(OR($H527=0,X527=0),0,X527/$H527)</f>
        <v>0</v>
      </c>
      <c r="Z527" s="194">
        <f t="shared" si="13096"/>
        <v>0</v>
      </c>
      <c r="AA527" s="147">
        <f t="shared" ref="AA527" si="13187">IF(OR($H527=0,Z527=0),0,Z527/$H527)</f>
        <v>0</v>
      </c>
      <c r="AB527" s="194">
        <f t="shared" si="13098"/>
        <v>0</v>
      </c>
      <c r="AC527" s="147">
        <f t="shared" ref="AC527" si="13188">IF(OR($H527=0,AB527=0),0,AB527/$H527)</f>
        <v>0</v>
      </c>
      <c r="AD527" s="194">
        <f t="shared" si="13100"/>
        <v>0</v>
      </c>
      <c r="AE527" s="147">
        <f t="shared" ref="AE527" si="13189">IF(OR($H527=0,AD527=0),0,AD527/$H527)</f>
        <v>0</v>
      </c>
      <c r="AF527" s="194">
        <f t="shared" si="13102"/>
        <v>0</v>
      </c>
      <c r="AG527" s="147">
        <f t="shared" ref="AG527" si="13190">IF(OR($H527=0,AF527=0),0,AF527/$H527)</f>
        <v>0</v>
      </c>
      <c r="AH527" s="194">
        <f t="shared" si="13104"/>
        <v>0</v>
      </c>
      <c r="AI527" s="147">
        <f t="shared" ref="AI527" si="13191">IF(OR($H527=0,AH527=0),0,AH527/$H527)</f>
        <v>0</v>
      </c>
      <c r="AJ527" s="194">
        <f t="shared" si="13106"/>
        <v>0</v>
      </c>
      <c r="AK527" s="147">
        <f t="shared" ref="AK527" si="13192">IF(OR($H527=0,AJ527=0),0,AJ527/$H527)</f>
        <v>0</v>
      </c>
      <c r="AL527" s="194">
        <f t="shared" si="13108"/>
        <v>0</v>
      </c>
      <c r="AM527" s="147">
        <f t="shared" ref="AM527" si="13193">IF(OR($H527=0,AL527=0),0,AL527/$H527)</f>
        <v>0</v>
      </c>
      <c r="AN527" s="194">
        <f t="shared" si="13110"/>
        <v>0</v>
      </c>
      <c r="AO527" s="147">
        <f t="shared" ref="AO527" si="13194">IF(OR($H527=0,AN527=0),0,AN527/$H527)</f>
        <v>0</v>
      </c>
      <c r="AP527" s="194">
        <f t="shared" si="13112"/>
        <v>0</v>
      </c>
      <c r="AQ527" s="147">
        <f t="shared" ref="AQ527" si="13195">IF(OR($H527=0,AP527=0),0,AP527/$H527)</f>
        <v>0</v>
      </c>
      <c r="AR527" s="194">
        <f t="shared" si="13114"/>
        <v>0</v>
      </c>
      <c r="AS527" s="147">
        <f t="shared" ref="AS527" si="13196">IF(OR($H527=0,AR527=0),0,AR527/$H527)</f>
        <v>0</v>
      </c>
      <c r="AT527" s="194">
        <f t="shared" si="13116"/>
        <v>25</v>
      </c>
      <c r="AU527" s="147">
        <f t="shared" ref="AU527" si="13197">IF(OR($H527=0,AT527=0),0,AT527/$H527)</f>
        <v>0.25</v>
      </c>
      <c r="AV527" s="194">
        <f t="shared" si="13118"/>
        <v>50</v>
      </c>
      <c r="AW527" s="147">
        <f t="shared" ref="AW527" si="13198">IF(OR($H527=0,AV527=0),0,AV527/$H527)</f>
        <v>0.5</v>
      </c>
      <c r="AX527" s="194">
        <f t="shared" si="13120"/>
        <v>75</v>
      </c>
      <c r="AY527" s="147">
        <f t="shared" ref="AY527" si="13199">IF(OR($H527=0,AX527=0),0,AX527/$H527)</f>
        <v>0.75</v>
      </c>
      <c r="AZ527" s="194">
        <f t="shared" si="13122"/>
        <v>100</v>
      </c>
      <c r="BA527" s="147">
        <f t="shared" ref="BA527" si="13200">IF(OR($H527=0,AZ527=0),0,AZ527/$H527)</f>
        <v>1</v>
      </c>
      <c r="BB527" s="194">
        <f t="shared" si="13124"/>
        <v>100</v>
      </c>
      <c r="BC527" s="147">
        <f t="shared" ref="BC527" si="13201">IF(OR($H527=0,BB527=0),0,BB527/$H527)</f>
        <v>1</v>
      </c>
      <c r="BD527" s="194">
        <f t="shared" si="13126"/>
        <v>100</v>
      </c>
      <c r="BE527" s="147">
        <f t="shared" ref="BE527" si="13202">IF(OR($H527=0,BD527=0),0,BD527/$H527)</f>
        <v>1</v>
      </c>
      <c r="BF527" s="194">
        <f t="shared" si="13128"/>
        <v>100</v>
      </c>
      <c r="BG527" s="147">
        <f t="shared" ref="BG527" si="13203">IF(OR($H527=0,BF527=0),0,BF527/$H527)</f>
        <v>1</v>
      </c>
      <c r="BH527" s="194">
        <f t="shared" si="13130"/>
        <v>100</v>
      </c>
      <c r="BI527" s="147">
        <f t="shared" ref="BI527" si="13204">IF(OR($H527=0,BH527=0),0,BH527/$H527)</f>
        <v>1</v>
      </c>
      <c r="BJ527" s="194">
        <f t="shared" si="13132"/>
        <v>100</v>
      </c>
      <c r="BK527" s="147">
        <f t="shared" ref="BK527" si="13205">IF(OR($H527=0,BJ527=0),0,BJ527/$H527)</f>
        <v>1</v>
      </c>
      <c r="BL527" s="194">
        <f t="shared" si="13134"/>
        <v>100</v>
      </c>
      <c r="BM527" s="147">
        <f t="shared" ref="BM527" si="13206">IF(OR($H527=0,BL527=0),0,BL527/$H527)</f>
        <v>1</v>
      </c>
      <c r="BN527" s="194">
        <f t="shared" si="13136"/>
        <v>100</v>
      </c>
      <c r="BO527" s="147">
        <f t="shared" ref="BO527" si="13207">IF(OR($H527=0,BN527=0),0,BN527/$H527)</f>
        <v>1</v>
      </c>
      <c r="BP527" s="194">
        <f t="shared" si="13138"/>
        <v>100</v>
      </c>
      <c r="BQ527" s="147">
        <f t="shared" ref="BQ527" si="13208">IF(OR($H527=0,BP527=0),0,BP527/$H527)</f>
        <v>1</v>
      </c>
      <c r="BR527" s="194">
        <f t="shared" si="13140"/>
        <v>100</v>
      </c>
      <c r="BS527" s="147">
        <f t="shared" ref="BS527" si="13209">IF(OR($H527=0,BR527=0),0,BR527/$H527)</f>
        <v>1</v>
      </c>
      <c r="BT527" s="194">
        <f t="shared" si="13142"/>
        <v>100</v>
      </c>
      <c r="BU527" s="147">
        <f t="shared" si="13143"/>
        <v>1</v>
      </c>
      <c r="BV527" s="194">
        <f t="shared" si="13144"/>
        <v>100</v>
      </c>
      <c r="BW527" s="147">
        <f t="shared" si="13145"/>
        <v>1</v>
      </c>
      <c r="BX527" s="194">
        <f t="shared" si="13146"/>
        <v>100</v>
      </c>
      <c r="BY527" s="147">
        <f t="shared" si="13147"/>
        <v>1</v>
      </c>
      <c r="BZ527" s="194">
        <f t="shared" si="13148"/>
        <v>100</v>
      </c>
      <c r="CA527" s="147">
        <f t="shared" si="13149"/>
        <v>1</v>
      </c>
      <c r="CB527" s="194">
        <f t="shared" si="13150"/>
        <v>100</v>
      </c>
      <c r="CC527" s="147">
        <f t="shared" si="13151"/>
        <v>1</v>
      </c>
      <c r="CD527" s="194">
        <f t="shared" si="13152"/>
        <v>100</v>
      </c>
      <c r="CE527" s="147">
        <f t="shared" si="13153"/>
        <v>1</v>
      </c>
      <c r="CF527" s="194">
        <f t="shared" si="13154"/>
        <v>100</v>
      </c>
      <c r="CG527" s="147">
        <f t="shared" si="13155"/>
        <v>1</v>
      </c>
      <c r="CH527" s="194">
        <f t="shared" si="13156"/>
        <v>100</v>
      </c>
      <c r="CI527" s="147">
        <f t="shared" si="13157"/>
        <v>1</v>
      </c>
      <c r="CJ527" s="194">
        <f t="shared" si="13158"/>
        <v>100</v>
      </c>
      <c r="CK527" s="147">
        <f t="shared" si="13159"/>
        <v>1</v>
      </c>
      <c r="CL527" s="194">
        <f t="shared" si="13160"/>
        <v>100</v>
      </c>
      <c r="CM527" s="147">
        <f t="shared" si="13161"/>
        <v>1</v>
      </c>
    </row>
    <row r="528" spans="1:91" s="142" customFormat="1" ht="14.1" customHeight="1">
      <c r="A528" s="74">
        <f t="shared" si="13076"/>
        <v>666</v>
      </c>
      <c r="B528" s="173" t="s">
        <v>52</v>
      </c>
      <c r="C528" s="174"/>
      <c r="D528" s="140">
        <v>27</v>
      </c>
      <c r="E528" s="140">
        <v>27</v>
      </c>
      <c r="F528" s="175">
        <v>45306</v>
      </c>
      <c r="G528" s="175">
        <v>45332</v>
      </c>
      <c r="H528" s="144">
        <v>100</v>
      </c>
      <c r="I528" s="144">
        <v>100</v>
      </c>
      <c r="J528" s="145" t="s">
        <v>32</v>
      </c>
      <c r="K528" s="141">
        <f t="shared" si="13087"/>
        <v>100</v>
      </c>
      <c r="L528" s="55">
        <f t="shared" si="13088"/>
        <v>9.7122302158273388E-2</v>
      </c>
      <c r="M528" s="147">
        <f t="shared" si="13089"/>
        <v>1</v>
      </c>
      <c r="N528" s="148">
        <f t="shared" si="13090"/>
        <v>1</v>
      </c>
      <c r="O528" s="149">
        <f t="shared" si="12175"/>
        <v>0</v>
      </c>
      <c r="P528" s="150"/>
      <c r="T528" s="194">
        <f t="shared" si="13091"/>
        <v>0</v>
      </c>
      <c r="U528" s="147">
        <f t="shared" si="13092"/>
        <v>0</v>
      </c>
      <c r="V528" s="194">
        <f t="shared" si="13093"/>
        <v>0</v>
      </c>
      <c r="W528" s="147">
        <f t="shared" si="13092"/>
        <v>0</v>
      </c>
      <c r="X528" s="194">
        <f t="shared" si="13094"/>
        <v>0</v>
      </c>
      <c r="Y528" s="147">
        <f t="shared" ref="Y528" si="13210">IF(OR($H528=0,X528=0),0,X528/$H528)</f>
        <v>0</v>
      </c>
      <c r="Z528" s="194">
        <f t="shared" si="13096"/>
        <v>0</v>
      </c>
      <c r="AA528" s="147">
        <f t="shared" ref="AA528" si="13211">IF(OR($H528=0,Z528=0),0,Z528/$H528)</f>
        <v>0</v>
      </c>
      <c r="AB528" s="194">
        <f t="shared" si="13098"/>
        <v>0</v>
      </c>
      <c r="AC528" s="147">
        <f t="shared" ref="AC528" si="13212">IF(OR($H528=0,AB528=0),0,AB528/$H528)</f>
        <v>0</v>
      </c>
      <c r="AD528" s="194">
        <f t="shared" si="13100"/>
        <v>0</v>
      </c>
      <c r="AE528" s="147">
        <f t="shared" ref="AE528" si="13213">IF(OR($H528=0,AD528=0),0,AD528/$H528)</f>
        <v>0</v>
      </c>
      <c r="AF528" s="194">
        <f t="shared" si="13102"/>
        <v>0</v>
      </c>
      <c r="AG528" s="147">
        <f t="shared" ref="AG528" si="13214">IF(OR($H528=0,AF528=0),0,AF528/$H528)</f>
        <v>0</v>
      </c>
      <c r="AH528" s="194">
        <f t="shared" si="13104"/>
        <v>0</v>
      </c>
      <c r="AI528" s="147">
        <f t="shared" ref="AI528" si="13215">IF(OR($H528=0,AH528=0),0,AH528/$H528)</f>
        <v>0</v>
      </c>
      <c r="AJ528" s="194">
        <f t="shared" si="13106"/>
        <v>0</v>
      </c>
      <c r="AK528" s="147">
        <f t="shared" ref="AK528" si="13216">IF(OR($H528=0,AJ528=0),0,AJ528/$H528)</f>
        <v>0</v>
      </c>
      <c r="AL528" s="194">
        <f t="shared" si="13108"/>
        <v>0</v>
      </c>
      <c r="AM528" s="147">
        <f t="shared" ref="AM528" si="13217">IF(OR($H528=0,AL528=0),0,AL528/$H528)</f>
        <v>0</v>
      </c>
      <c r="AN528" s="194">
        <f t="shared" si="13110"/>
        <v>0</v>
      </c>
      <c r="AO528" s="147">
        <f t="shared" ref="AO528" si="13218">IF(OR($H528=0,AN528=0),0,AN528/$H528)</f>
        <v>0</v>
      </c>
      <c r="AP528" s="194">
        <f t="shared" si="13112"/>
        <v>0</v>
      </c>
      <c r="AQ528" s="147">
        <f t="shared" ref="AQ528" si="13219">IF(OR($H528=0,AP528=0),0,AP528/$H528)</f>
        <v>0</v>
      </c>
      <c r="AR528" s="194">
        <f t="shared" si="13114"/>
        <v>0</v>
      </c>
      <c r="AS528" s="147">
        <f t="shared" ref="AS528" si="13220">IF(OR($H528=0,AR528=0),0,AR528/$H528)</f>
        <v>0</v>
      </c>
      <c r="AT528" s="194">
        <f t="shared" si="13116"/>
        <v>14.814814814814813</v>
      </c>
      <c r="AU528" s="147">
        <f t="shared" ref="AU528" si="13221">IF(OR($H528=0,AT528=0),0,AT528/$H528)</f>
        <v>0.14814814814814814</v>
      </c>
      <c r="AV528" s="194">
        <f t="shared" si="13118"/>
        <v>40.740740740740733</v>
      </c>
      <c r="AW528" s="147">
        <f t="shared" ref="AW528" si="13222">IF(OR($H528=0,AV528=0),0,AV528/$H528)</f>
        <v>0.40740740740740733</v>
      </c>
      <c r="AX528" s="194">
        <f t="shared" si="13120"/>
        <v>66.666666666666657</v>
      </c>
      <c r="AY528" s="147">
        <f t="shared" ref="AY528" si="13223">IF(OR($H528=0,AX528=0),0,AX528/$H528)</f>
        <v>0.66666666666666652</v>
      </c>
      <c r="AZ528" s="194">
        <f t="shared" si="13122"/>
        <v>92.592592592592595</v>
      </c>
      <c r="BA528" s="147">
        <f t="shared" ref="BA528" si="13224">IF(OR($H528=0,AZ528=0),0,AZ528/$H528)</f>
        <v>0.92592592592592593</v>
      </c>
      <c r="BB528" s="194">
        <f t="shared" si="13124"/>
        <v>100</v>
      </c>
      <c r="BC528" s="147">
        <f t="shared" ref="BC528" si="13225">IF(OR($H528=0,BB528=0),0,BB528/$H528)</f>
        <v>1</v>
      </c>
      <c r="BD528" s="194">
        <f t="shared" si="13126"/>
        <v>100</v>
      </c>
      <c r="BE528" s="147">
        <f t="shared" ref="BE528" si="13226">IF(OR($H528=0,BD528=0),0,BD528/$H528)</f>
        <v>1</v>
      </c>
      <c r="BF528" s="194">
        <f t="shared" si="13128"/>
        <v>100</v>
      </c>
      <c r="BG528" s="147">
        <f t="shared" ref="BG528" si="13227">IF(OR($H528=0,BF528=0),0,BF528/$H528)</f>
        <v>1</v>
      </c>
      <c r="BH528" s="194">
        <f t="shared" si="13130"/>
        <v>100</v>
      </c>
      <c r="BI528" s="147">
        <f t="shared" ref="BI528" si="13228">IF(OR($H528=0,BH528=0),0,BH528/$H528)</f>
        <v>1</v>
      </c>
      <c r="BJ528" s="194">
        <f t="shared" si="13132"/>
        <v>100</v>
      </c>
      <c r="BK528" s="147">
        <f t="shared" ref="BK528" si="13229">IF(OR($H528=0,BJ528=0),0,BJ528/$H528)</f>
        <v>1</v>
      </c>
      <c r="BL528" s="194">
        <f t="shared" si="13134"/>
        <v>100</v>
      </c>
      <c r="BM528" s="147">
        <f t="shared" ref="BM528" si="13230">IF(OR($H528=0,BL528=0),0,BL528/$H528)</f>
        <v>1</v>
      </c>
      <c r="BN528" s="194">
        <f t="shared" si="13136"/>
        <v>100</v>
      </c>
      <c r="BO528" s="147">
        <f t="shared" ref="BO528" si="13231">IF(OR($H528=0,BN528=0),0,BN528/$H528)</f>
        <v>1</v>
      </c>
      <c r="BP528" s="194">
        <f t="shared" si="13138"/>
        <v>100</v>
      </c>
      <c r="BQ528" s="147">
        <f t="shared" ref="BQ528" si="13232">IF(OR($H528=0,BP528=0),0,BP528/$H528)</f>
        <v>1</v>
      </c>
      <c r="BR528" s="194">
        <f t="shared" si="13140"/>
        <v>100</v>
      </c>
      <c r="BS528" s="147">
        <f t="shared" ref="BS528" si="13233">IF(OR($H528=0,BR528=0),0,BR528/$H528)</f>
        <v>1</v>
      </c>
      <c r="BT528" s="194">
        <f t="shared" si="13142"/>
        <v>100</v>
      </c>
      <c r="BU528" s="147">
        <f t="shared" si="13143"/>
        <v>1</v>
      </c>
      <c r="BV528" s="194">
        <f t="shared" si="13144"/>
        <v>100</v>
      </c>
      <c r="BW528" s="147">
        <f t="shared" si="13145"/>
        <v>1</v>
      </c>
      <c r="BX528" s="194">
        <f t="shared" si="13146"/>
        <v>100</v>
      </c>
      <c r="BY528" s="147">
        <f t="shared" si="13147"/>
        <v>1</v>
      </c>
      <c r="BZ528" s="194">
        <f t="shared" si="13148"/>
        <v>100</v>
      </c>
      <c r="CA528" s="147">
        <f t="shared" si="13149"/>
        <v>1</v>
      </c>
      <c r="CB528" s="194">
        <f t="shared" si="13150"/>
        <v>100</v>
      </c>
      <c r="CC528" s="147">
        <f t="shared" si="13151"/>
        <v>1</v>
      </c>
      <c r="CD528" s="194">
        <f t="shared" si="13152"/>
        <v>100</v>
      </c>
      <c r="CE528" s="147">
        <f t="shared" si="13153"/>
        <v>1</v>
      </c>
      <c r="CF528" s="194">
        <f t="shared" si="13154"/>
        <v>100</v>
      </c>
      <c r="CG528" s="147">
        <f t="shared" si="13155"/>
        <v>1</v>
      </c>
      <c r="CH528" s="194">
        <f t="shared" si="13156"/>
        <v>100</v>
      </c>
      <c r="CI528" s="147">
        <f t="shared" si="13157"/>
        <v>1</v>
      </c>
      <c r="CJ528" s="194">
        <f t="shared" si="13158"/>
        <v>100</v>
      </c>
      <c r="CK528" s="147">
        <f t="shared" si="13159"/>
        <v>1</v>
      </c>
      <c r="CL528" s="194">
        <f t="shared" si="13160"/>
        <v>100</v>
      </c>
      <c r="CM528" s="147">
        <f t="shared" si="13161"/>
        <v>1</v>
      </c>
    </row>
    <row r="529" spans="1:91" s="142" customFormat="1" ht="14.1" customHeight="1">
      <c r="A529" s="74">
        <f t="shared" si="13076"/>
        <v>667</v>
      </c>
      <c r="B529" s="173" t="s">
        <v>53</v>
      </c>
      <c r="C529" s="174"/>
      <c r="D529" s="140">
        <v>28</v>
      </c>
      <c r="E529" s="140">
        <v>28</v>
      </c>
      <c r="F529" s="175">
        <v>45309</v>
      </c>
      <c r="G529" s="175">
        <v>45336</v>
      </c>
      <c r="H529" s="144">
        <v>100</v>
      </c>
      <c r="I529" s="144">
        <v>100</v>
      </c>
      <c r="J529" s="145" t="s">
        <v>32</v>
      </c>
      <c r="K529" s="141">
        <f t="shared" si="13087"/>
        <v>100</v>
      </c>
      <c r="L529" s="55">
        <f t="shared" si="13088"/>
        <v>0.10071942446043165</v>
      </c>
      <c r="M529" s="147">
        <f t="shared" si="13089"/>
        <v>1</v>
      </c>
      <c r="N529" s="148">
        <f t="shared" si="13090"/>
        <v>1</v>
      </c>
      <c r="O529" s="149">
        <f t="shared" si="12175"/>
        <v>0</v>
      </c>
      <c r="P529" s="150"/>
      <c r="T529" s="194">
        <f t="shared" si="13091"/>
        <v>0</v>
      </c>
      <c r="U529" s="147">
        <f t="shared" si="13092"/>
        <v>0</v>
      </c>
      <c r="V529" s="194">
        <f t="shared" si="13093"/>
        <v>0</v>
      </c>
      <c r="W529" s="147">
        <f t="shared" si="13092"/>
        <v>0</v>
      </c>
      <c r="X529" s="194">
        <f t="shared" si="13094"/>
        <v>0</v>
      </c>
      <c r="Y529" s="147">
        <f t="shared" ref="Y529" si="13234">IF(OR($H529=0,X529=0),0,X529/$H529)</f>
        <v>0</v>
      </c>
      <c r="Z529" s="194">
        <f t="shared" si="13096"/>
        <v>0</v>
      </c>
      <c r="AA529" s="147">
        <f t="shared" ref="AA529" si="13235">IF(OR($H529=0,Z529=0),0,Z529/$H529)</f>
        <v>0</v>
      </c>
      <c r="AB529" s="194">
        <f t="shared" si="13098"/>
        <v>0</v>
      </c>
      <c r="AC529" s="147">
        <f t="shared" ref="AC529" si="13236">IF(OR($H529=0,AB529=0),0,AB529/$H529)</f>
        <v>0</v>
      </c>
      <c r="AD529" s="194">
        <f t="shared" si="13100"/>
        <v>0</v>
      </c>
      <c r="AE529" s="147">
        <f t="shared" ref="AE529" si="13237">IF(OR($H529=0,AD529=0),0,AD529/$H529)</f>
        <v>0</v>
      </c>
      <c r="AF529" s="194">
        <f t="shared" si="13102"/>
        <v>0</v>
      </c>
      <c r="AG529" s="147">
        <f t="shared" ref="AG529" si="13238">IF(OR($H529=0,AF529=0),0,AF529/$H529)</f>
        <v>0</v>
      </c>
      <c r="AH529" s="194">
        <f t="shared" si="13104"/>
        <v>0</v>
      </c>
      <c r="AI529" s="147">
        <f t="shared" ref="AI529" si="13239">IF(OR($H529=0,AH529=0),0,AH529/$H529)</f>
        <v>0</v>
      </c>
      <c r="AJ529" s="194">
        <f t="shared" si="13106"/>
        <v>0</v>
      </c>
      <c r="AK529" s="147">
        <f t="shared" ref="AK529" si="13240">IF(OR($H529=0,AJ529=0),0,AJ529/$H529)</f>
        <v>0</v>
      </c>
      <c r="AL529" s="194">
        <f t="shared" si="13108"/>
        <v>0</v>
      </c>
      <c r="AM529" s="147">
        <f t="shared" ref="AM529" si="13241">IF(OR($H529=0,AL529=0),0,AL529/$H529)</f>
        <v>0</v>
      </c>
      <c r="AN529" s="194">
        <f t="shared" si="13110"/>
        <v>0</v>
      </c>
      <c r="AO529" s="147">
        <f t="shared" ref="AO529" si="13242">IF(OR($H529=0,AN529=0),0,AN529/$H529)</f>
        <v>0</v>
      </c>
      <c r="AP529" s="194">
        <f t="shared" si="13112"/>
        <v>0</v>
      </c>
      <c r="AQ529" s="147">
        <f t="shared" ref="AQ529" si="13243">IF(OR($H529=0,AP529=0),0,AP529/$H529)</f>
        <v>0</v>
      </c>
      <c r="AR529" s="194">
        <f t="shared" si="13114"/>
        <v>0</v>
      </c>
      <c r="AS529" s="147">
        <f t="shared" ref="AS529" si="13244">IF(OR($H529=0,AR529=0),0,AR529/$H529)</f>
        <v>0</v>
      </c>
      <c r="AT529" s="194">
        <f t="shared" si="13116"/>
        <v>3.5714285714285712</v>
      </c>
      <c r="AU529" s="147">
        <f t="shared" ref="AU529" si="13245">IF(OR($H529=0,AT529=0),0,AT529/$H529)</f>
        <v>3.5714285714285712E-2</v>
      </c>
      <c r="AV529" s="194">
        <f t="shared" si="13118"/>
        <v>28.571428571428569</v>
      </c>
      <c r="AW529" s="147">
        <f t="shared" ref="AW529" si="13246">IF(OR($H529=0,AV529=0),0,AV529/$H529)</f>
        <v>0.2857142857142857</v>
      </c>
      <c r="AX529" s="194">
        <f t="shared" si="13120"/>
        <v>53.571428571428584</v>
      </c>
      <c r="AY529" s="147">
        <f t="shared" ref="AY529" si="13247">IF(OR($H529=0,AX529=0),0,AX529/$H529)</f>
        <v>0.53571428571428581</v>
      </c>
      <c r="AZ529" s="194">
        <f t="shared" si="13122"/>
        <v>78.571428571428584</v>
      </c>
      <c r="BA529" s="147">
        <f t="shared" ref="BA529" si="13248">IF(OR($H529=0,AZ529=0),0,AZ529/$H529)</f>
        <v>0.78571428571428581</v>
      </c>
      <c r="BB529" s="194">
        <f t="shared" si="13124"/>
        <v>100</v>
      </c>
      <c r="BC529" s="147">
        <f t="shared" ref="BC529" si="13249">IF(OR($H529=0,BB529=0),0,BB529/$H529)</f>
        <v>1</v>
      </c>
      <c r="BD529" s="194">
        <f t="shared" si="13126"/>
        <v>100</v>
      </c>
      <c r="BE529" s="147">
        <f t="shared" ref="BE529" si="13250">IF(OR($H529=0,BD529=0),0,BD529/$H529)</f>
        <v>1</v>
      </c>
      <c r="BF529" s="194">
        <f t="shared" si="13128"/>
        <v>100</v>
      </c>
      <c r="BG529" s="147">
        <f t="shared" ref="BG529" si="13251">IF(OR($H529=0,BF529=0),0,BF529/$H529)</f>
        <v>1</v>
      </c>
      <c r="BH529" s="194">
        <f t="shared" si="13130"/>
        <v>100</v>
      </c>
      <c r="BI529" s="147">
        <f t="shared" ref="BI529" si="13252">IF(OR($H529=0,BH529=0),0,BH529/$H529)</f>
        <v>1</v>
      </c>
      <c r="BJ529" s="194">
        <f t="shared" si="13132"/>
        <v>100</v>
      </c>
      <c r="BK529" s="147">
        <f t="shared" ref="BK529" si="13253">IF(OR($H529=0,BJ529=0),0,BJ529/$H529)</f>
        <v>1</v>
      </c>
      <c r="BL529" s="194">
        <f t="shared" si="13134"/>
        <v>100</v>
      </c>
      <c r="BM529" s="147">
        <f t="shared" ref="BM529" si="13254">IF(OR($H529=0,BL529=0),0,BL529/$H529)</f>
        <v>1</v>
      </c>
      <c r="BN529" s="194">
        <f t="shared" si="13136"/>
        <v>100</v>
      </c>
      <c r="BO529" s="147">
        <f t="shared" ref="BO529" si="13255">IF(OR($H529=0,BN529=0),0,BN529/$H529)</f>
        <v>1</v>
      </c>
      <c r="BP529" s="194">
        <f t="shared" si="13138"/>
        <v>100</v>
      </c>
      <c r="BQ529" s="147">
        <f t="shared" ref="BQ529" si="13256">IF(OR($H529=0,BP529=0),0,BP529/$H529)</f>
        <v>1</v>
      </c>
      <c r="BR529" s="194">
        <f t="shared" si="13140"/>
        <v>100</v>
      </c>
      <c r="BS529" s="147">
        <f t="shared" ref="BS529" si="13257">IF(OR($H529=0,BR529=0),0,BR529/$H529)</f>
        <v>1</v>
      </c>
      <c r="BT529" s="194">
        <f t="shared" si="13142"/>
        <v>100</v>
      </c>
      <c r="BU529" s="147">
        <f t="shared" si="13143"/>
        <v>1</v>
      </c>
      <c r="BV529" s="194">
        <f t="shared" si="13144"/>
        <v>100</v>
      </c>
      <c r="BW529" s="147">
        <f t="shared" si="13145"/>
        <v>1</v>
      </c>
      <c r="BX529" s="194">
        <f t="shared" si="13146"/>
        <v>100</v>
      </c>
      <c r="BY529" s="147">
        <f t="shared" si="13147"/>
        <v>1</v>
      </c>
      <c r="BZ529" s="194">
        <f t="shared" si="13148"/>
        <v>100</v>
      </c>
      <c r="CA529" s="147">
        <f t="shared" si="13149"/>
        <v>1</v>
      </c>
      <c r="CB529" s="194">
        <f t="shared" si="13150"/>
        <v>100</v>
      </c>
      <c r="CC529" s="147">
        <f t="shared" si="13151"/>
        <v>1</v>
      </c>
      <c r="CD529" s="194">
        <f t="shared" si="13152"/>
        <v>100</v>
      </c>
      <c r="CE529" s="147">
        <f t="shared" si="13153"/>
        <v>1</v>
      </c>
      <c r="CF529" s="194">
        <f t="shared" si="13154"/>
        <v>100</v>
      </c>
      <c r="CG529" s="147">
        <f t="shared" si="13155"/>
        <v>1</v>
      </c>
      <c r="CH529" s="194">
        <f t="shared" si="13156"/>
        <v>100</v>
      </c>
      <c r="CI529" s="147">
        <f t="shared" si="13157"/>
        <v>1</v>
      </c>
      <c r="CJ529" s="194">
        <f t="shared" si="13158"/>
        <v>100</v>
      </c>
      <c r="CK529" s="147">
        <f t="shared" si="13159"/>
        <v>1</v>
      </c>
      <c r="CL529" s="194">
        <f t="shared" si="13160"/>
        <v>100</v>
      </c>
      <c r="CM529" s="147">
        <f t="shared" si="13161"/>
        <v>1</v>
      </c>
    </row>
    <row r="530" spans="1:91" s="142" customFormat="1" ht="14.1" customHeight="1">
      <c r="A530" s="74">
        <f t="shared" si="13076"/>
        <v>668</v>
      </c>
      <c r="B530" s="173" t="s">
        <v>54</v>
      </c>
      <c r="C530" s="174"/>
      <c r="D530" s="140">
        <v>27</v>
      </c>
      <c r="E530" s="140">
        <v>27</v>
      </c>
      <c r="F530" s="175">
        <v>45313</v>
      </c>
      <c r="G530" s="175">
        <v>45339</v>
      </c>
      <c r="H530" s="144">
        <v>100</v>
      </c>
      <c r="I530" s="144">
        <v>100</v>
      </c>
      <c r="J530" s="145" t="s">
        <v>32</v>
      </c>
      <c r="K530" s="141">
        <f t="shared" si="13087"/>
        <v>100</v>
      </c>
      <c r="L530" s="55">
        <f t="shared" si="13088"/>
        <v>9.7122302158273388E-2</v>
      </c>
      <c r="M530" s="147">
        <f t="shared" si="13089"/>
        <v>1</v>
      </c>
      <c r="N530" s="148">
        <f t="shared" si="13090"/>
        <v>1</v>
      </c>
      <c r="O530" s="149">
        <f t="shared" si="12175"/>
        <v>0</v>
      </c>
      <c r="P530" s="150"/>
      <c r="T530" s="194">
        <f t="shared" si="13091"/>
        <v>0</v>
      </c>
      <c r="U530" s="147">
        <f t="shared" si="13092"/>
        <v>0</v>
      </c>
      <c r="V530" s="194">
        <f t="shared" si="13093"/>
        <v>0</v>
      </c>
      <c r="W530" s="147">
        <f t="shared" si="13092"/>
        <v>0</v>
      </c>
      <c r="X530" s="194">
        <f t="shared" si="13094"/>
        <v>0</v>
      </c>
      <c r="Y530" s="147">
        <f t="shared" ref="Y530" si="13258">IF(OR($H530=0,X530=0),0,X530/$H530)</f>
        <v>0</v>
      </c>
      <c r="Z530" s="194">
        <f t="shared" si="13096"/>
        <v>0</v>
      </c>
      <c r="AA530" s="147">
        <f t="shared" ref="AA530" si="13259">IF(OR($H530=0,Z530=0),0,Z530/$H530)</f>
        <v>0</v>
      </c>
      <c r="AB530" s="194">
        <f t="shared" si="13098"/>
        <v>0</v>
      </c>
      <c r="AC530" s="147">
        <f t="shared" ref="AC530" si="13260">IF(OR($H530=0,AB530=0),0,AB530/$H530)</f>
        <v>0</v>
      </c>
      <c r="AD530" s="194">
        <f t="shared" si="13100"/>
        <v>0</v>
      </c>
      <c r="AE530" s="147">
        <f t="shared" ref="AE530" si="13261">IF(OR($H530=0,AD530=0),0,AD530/$H530)</f>
        <v>0</v>
      </c>
      <c r="AF530" s="194">
        <f t="shared" si="13102"/>
        <v>0</v>
      </c>
      <c r="AG530" s="147">
        <f t="shared" ref="AG530" si="13262">IF(OR($H530=0,AF530=0),0,AF530/$H530)</f>
        <v>0</v>
      </c>
      <c r="AH530" s="194">
        <f t="shared" si="13104"/>
        <v>0</v>
      </c>
      <c r="AI530" s="147">
        <f t="shared" ref="AI530" si="13263">IF(OR($H530=0,AH530=0),0,AH530/$H530)</f>
        <v>0</v>
      </c>
      <c r="AJ530" s="194">
        <f t="shared" si="13106"/>
        <v>0</v>
      </c>
      <c r="AK530" s="147">
        <f t="shared" ref="AK530" si="13264">IF(OR($H530=0,AJ530=0),0,AJ530/$H530)</f>
        <v>0</v>
      </c>
      <c r="AL530" s="194">
        <f t="shared" si="13108"/>
        <v>0</v>
      </c>
      <c r="AM530" s="147">
        <f t="shared" ref="AM530" si="13265">IF(OR($H530=0,AL530=0),0,AL530/$H530)</f>
        <v>0</v>
      </c>
      <c r="AN530" s="194">
        <f t="shared" si="13110"/>
        <v>0</v>
      </c>
      <c r="AO530" s="147">
        <f t="shared" ref="AO530" si="13266">IF(OR($H530=0,AN530=0),0,AN530/$H530)</f>
        <v>0</v>
      </c>
      <c r="AP530" s="194">
        <f t="shared" si="13112"/>
        <v>0</v>
      </c>
      <c r="AQ530" s="147">
        <f t="shared" ref="AQ530" si="13267">IF(OR($H530=0,AP530=0),0,AP530/$H530)</f>
        <v>0</v>
      </c>
      <c r="AR530" s="194">
        <f t="shared" si="13114"/>
        <v>0</v>
      </c>
      <c r="AS530" s="147">
        <f t="shared" ref="AS530" si="13268">IF(OR($H530=0,AR530=0),0,AR530/$H530)</f>
        <v>0</v>
      </c>
      <c r="AT530" s="194">
        <f t="shared" si="13116"/>
        <v>0</v>
      </c>
      <c r="AU530" s="147">
        <f t="shared" ref="AU530" si="13269">IF(OR($H530=0,AT530=0),0,AT530/$H530)</f>
        <v>0</v>
      </c>
      <c r="AV530" s="194">
        <f t="shared" si="13118"/>
        <v>14.814814814814813</v>
      </c>
      <c r="AW530" s="147">
        <f t="shared" ref="AW530" si="13270">IF(OR($H530=0,AV530=0),0,AV530/$H530)</f>
        <v>0.14814814814814814</v>
      </c>
      <c r="AX530" s="194">
        <f t="shared" si="13120"/>
        <v>40.740740740740733</v>
      </c>
      <c r="AY530" s="147">
        <f t="shared" ref="AY530" si="13271">IF(OR($H530=0,AX530=0),0,AX530/$H530)</f>
        <v>0.40740740740740733</v>
      </c>
      <c r="AZ530" s="194">
        <f t="shared" si="13122"/>
        <v>66.666666666666657</v>
      </c>
      <c r="BA530" s="147">
        <f t="shared" ref="BA530" si="13272">IF(OR($H530=0,AZ530=0),0,AZ530/$H530)</f>
        <v>0.66666666666666652</v>
      </c>
      <c r="BB530" s="194">
        <f t="shared" si="13124"/>
        <v>92.592592592592595</v>
      </c>
      <c r="BC530" s="147">
        <f t="shared" ref="BC530" si="13273">IF(OR($H530=0,BB530=0),0,BB530/$H530)</f>
        <v>0.92592592592592593</v>
      </c>
      <c r="BD530" s="194">
        <f t="shared" si="13126"/>
        <v>100</v>
      </c>
      <c r="BE530" s="147">
        <f t="shared" ref="BE530" si="13274">IF(OR($H530=0,BD530=0),0,BD530/$H530)</f>
        <v>1</v>
      </c>
      <c r="BF530" s="194">
        <f t="shared" si="13128"/>
        <v>100</v>
      </c>
      <c r="BG530" s="147">
        <f t="shared" ref="BG530" si="13275">IF(OR($H530=0,BF530=0),0,BF530/$H530)</f>
        <v>1</v>
      </c>
      <c r="BH530" s="194">
        <f t="shared" si="13130"/>
        <v>100</v>
      </c>
      <c r="BI530" s="147">
        <f t="shared" ref="BI530" si="13276">IF(OR($H530=0,BH530=0),0,BH530/$H530)</f>
        <v>1</v>
      </c>
      <c r="BJ530" s="194">
        <f t="shared" si="13132"/>
        <v>100</v>
      </c>
      <c r="BK530" s="147">
        <f t="shared" ref="BK530" si="13277">IF(OR($H530=0,BJ530=0),0,BJ530/$H530)</f>
        <v>1</v>
      </c>
      <c r="BL530" s="194">
        <f t="shared" si="13134"/>
        <v>100</v>
      </c>
      <c r="BM530" s="147">
        <f t="shared" ref="BM530" si="13278">IF(OR($H530=0,BL530=0),0,BL530/$H530)</f>
        <v>1</v>
      </c>
      <c r="BN530" s="194">
        <f t="shared" si="13136"/>
        <v>100</v>
      </c>
      <c r="BO530" s="147">
        <f t="shared" ref="BO530" si="13279">IF(OR($H530=0,BN530=0),0,BN530/$H530)</f>
        <v>1</v>
      </c>
      <c r="BP530" s="194">
        <f t="shared" si="13138"/>
        <v>100</v>
      </c>
      <c r="BQ530" s="147">
        <f t="shared" ref="BQ530" si="13280">IF(OR($H530=0,BP530=0),0,BP530/$H530)</f>
        <v>1</v>
      </c>
      <c r="BR530" s="194">
        <f t="shared" si="13140"/>
        <v>100</v>
      </c>
      <c r="BS530" s="147">
        <f t="shared" ref="BS530" si="13281">IF(OR($H530=0,BR530=0),0,BR530/$H530)</f>
        <v>1</v>
      </c>
      <c r="BT530" s="194">
        <f t="shared" si="13142"/>
        <v>100</v>
      </c>
      <c r="BU530" s="147">
        <f t="shared" si="13143"/>
        <v>1</v>
      </c>
      <c r="BV530" s="194">
        <f t="shared" si="13144"/>
        <v>100</v>
      </c>
      <c r="BW530" s="147">
        <f t="shared" si="13145"/>
        <v>1</v>
      </c>
      <c r="BX530" s="194">
        <f t="shared" si="13146"/>
        <v>100</v>
      </c>
      <c r="BY530" s="147">
        <f t="shared" si="13147"/>
        <v>1</v>
      </c>
      <c r="BZ530" s="194">
        <f t="shared" si="13148"/>
        <v>100</v>
      </c>
      <c r="CA530" s="147">
        <f t="shared" si="13149"/>
        <v>1</v>
      </c>
      <c r="CB530" s="194">
        <f t="shared" si="13150"/>
        <v>100</v>
      </c>
      <c r="CC530" s="147">
        <f t="shared" si="13151"/>
        <v>1</v>
      </c>
      <c r="CD530" s="194">
        <f t="shared" si="13152"/>
        <v>100</v>
      </c>
      <c r="CE530" s="147">
        <f t="shared" si="13153"/>
        <v>1</v>
      </c>
      <c r="CF530" s="194">
        <f t="shared" si="13154"/>
        <v>100</v>
      </c>
      <c r="CG530" s="147">
        <f t="shared" si="13155"/>
        <v>1</v>
      </c>
      <c r="CH530" s="194">
        <f t="shared" si="13156"/>
        <v>100</v>
      </c>
      <c r="CI530" s="147">
        <f t="shared" si="13157"/>
        <v>1</v>
      </c>
      <c r="CJ530" s="194">
        <f t="shared" si="13158"/>
        <v>100</v>
      </c>
      <c r="CK530" s="147">
        <f t="shared" si="13159"/>
        <v>1</v>
      </c>
      <c r="CL530" s="194">
        <f t="shared" si="13160"/>
        <v>100</v>
      </c>
      <c r="CM530" s="147">
        <f t="shared" si="13161"/>
        <v>1</v>
      </c>
    </row>
    <row r="531" spans="1:91" s="142" customFormat="1" ht="14.1" customHeight="1">
      <c r="A531" s="74">
        <f t="shared" si="13076"/>
        <v>669</v>
      </c>
      <c r="B531" s="173" t="s">
        <v>65</v>
      </c>
      <c r="C531" s="174"/>
      <c r="D531" s="140">
        <v>28</v>
      </c>
      <c r="E531" s="140">
        <v>28</v>
      </c>
      <c r="F531" s="175">
        <v>45315</v>
      </c>
      <c r="G531" s="175">
        <v>45342</v>
      </c>
      <c r="H531" s="144">
        <v>100</v>
      </c>
      <c r="I531" s="144">
        <v>100</v>
      </c>
      <c r="J531" s="145" t="s">
        <v>32</v>
      </c>
      <c r="K531" s="141">
        <f t="shared" si="13087"/>
        <v>100</v>
      </c>
      <c r="L531" s="55">
        <f t="shared" si="13088"/>
        <v>0.10071942446043165</v>
      </c>
      <c r="M531" s="147">
        <f t="shared" si="13089"/>
        <v>1</v>
      </c>
      <c r="N531" s="148">
        <f t="shared" si="13090"/>
        <v>1</v>
      </c>
      <c r="O531" s="149">
        <f t="shared" si="12175"/>
        <v>0</v>
      </c>
      <c r="P531" s="150"/>
      <c r="T531" s="194">
        <f t="shared" si="13091"/>
        <v>0</v>
      </c>
      <c r="U531" s="147">
        <f t="shared" si="13092"/>
        <v>0</v>
      </c>
      <c r="V531" s="194">
        <f t="shared" si="13093"/>
        <v>0</v>
      </c>
      <c r="W531" s="147">
        <f t="shared" si="13092"/>
        <v>0</v>
      </c>
      <c r="X531" s="194">
        <f t="shared" si="13094"/>
        <v>0</v>
      </c>
      <c r="Y531" s="147">
        <f t="shared" ref="Y531" si="13282">IF(OR($H531=0,X531=0),0,X531/$H531)</f>
        <v>0</v>
      </c>
      <c r="Z531" s="194">
        <f t="shared" si="13096"/>
        <v>0</v>
      </c>
      <c r="AA531" s="147">
        <f t="shared" ref="AA531" si="13283">IF(OR($H531=0,Z531=0),0,Z531/$H531)</f>
        <v>0</v>
      </c>
      <c r="AB531" s="194">
        <f t="shared" si="13098"/>
        <v>0</v>
      </c>
      <c r="AC531" s="147">
        <f t="shared" ref="AC531" si="13284">IF(OR($H531=0,AB531=0),0,AB531/$H531)</f>
        <v>0</v>
      </c>
      <c r="AD531" s="194">
        <f t="shared" si="13100"/>
        <v>0</v>
      </c>
      <c r="AE531" s="147">
        <f t="shared" ref="AE531" si="13285">IF(OR($H531=0,AD531=0),0,AD531/$H531)</f>
        <v>0</v>
      </c>
      <c r="AF531" s="194">
        <f t="shared" si="13102"/>
        <v>0</v>
      </c>
      <c r="AG531" s="147">
        <f t="shared" ref="AG531" si="13286">IF(OR($H531=0,AF531=0),0,AF531/$H531)</f>
        <v>0</v>
      </c>
      <c r="AH531" s="194">
        <f t="shared" si="13104"/>
        <v>0</v>
      </c>
      <c r="AI531" s="147">
        <f t="shared" ref="AI531" si="13287">IF(OR($H531=0,AH531=0),0,AH531/$H531)</f>
        <v>0</v>
      </c>
      <c r="AJ531" s="194">
        <f t="shared" si="13106"/>
        <v>0</v>
      </c>
      <c r="AK531" s="147">
        <f t="shared" ref="AK531" si="13288">IF(OR($H531=0,AJ531=0),0,AJ531/$H531)</f>
        <v>0</v>
      </c>
      <c r="AL531" s="194">
        <f t="shared" si="13108"/>
        <v>0</v>
      </c>
      <c r="AM531" s="147">
        <f t="shared" ref="AM531" si="13289">IF(OR($H531=0,AL531=0),0,AL531/$H531)</f>
        <v>0</v>
      </c>
      <c r="AN531" s="194">
        <f t="shared" si="13110"/>
        <v>0</v>
      </c>
      <c r="AO531" s="147">
        <f t="shared" ref="AO531" si="13290">IF(OR($H531=0,AN531=0),0,AN531/$H531)</f>
        <v>0</v>
      </c>
      <c r="AP531" s="194">
        <f t="shared" si="13112"/>
        <v>0</v>
      </c>
      <c r="AQ531" s="147">
        <f t="shared" ref="AQ531" si="13291">IF(OR($H531=0,AP531=0),0,AP531/$H531)</f>
        <v>0</v>
      </c>
      <c r="AR531" s="194">
        <f t="shared" si="13114"/>
        <v>0</v>
      </c>
      <c r="AS531" s="147">
        <f t="shared" ref="AS531" si="13292">IF(OR($H531=0,AR531=0),0,AR531/$H531)</f>
        <v>0</v>
      </c>
      <c r="AT531" s="194">
        <f t="shared" si="13116"/>
        <v>0</v>
      </c>
      <c r="AU531" s="147">
        <f t="shared" ref="AU531" si="13293">IF(OR($H531=0,AT531=0),0,AT531/$H531)</f>
        <v>0</v>
      </c>
      <c r="AV531" s="194">
        <f t="shared" si="13118"/>
        <v>7.1428571428571423</v>
      </c>
      <c r="AW531" s="147">
        <f t="shared" ref="AW531" si="13294">IF(OR($H531=0,AV531=0),0,AV531/$H531)</f>
        <v>7.1428571428571425E-2</v>
      </c>
      <c r="AX531" s="194">
        <f t="shared" si="13120"/>
        <v>32.142857142857146</v>
      </c>
      <c r="AY531" s="147">
        <f t="shared" ref="AY531" si="13295">IF(OR($H531=0,AX531=0),0,AX531/$H531)</f>
        <v>0.32142857142857145</v>
      </c>
      <c r="AZ531" s="194">
        <f t="shared" si="13122"/>
        <v>57.142857142857139</v>
      </c>
      <c r="BA531" s="147">
        <f t="shared" ref="BA531" si="13296">IF(OR($H531=0,AZ531=0),0,AZ531/$H531)</f>
        <v>0.5714285714285714</v>
      </c>
      <c r="BB531" s="194">
        <f t="shared" si="13124"/>
        <v>82.142857142857153</v>
      </c>
      <c r="BC531" s="147">
        <f t="shared" ref="BC531" si="13297">IF(OR($H531=0,BB531=0),0,BB531/$H531)</f>
        <v>0.82142857142857151</v>
      </c>
      <c r="BD531" s="194">
        <f t="shared" si="13126"/>
        <v>100</v>
      </c>
      <c r="BE531" s="147">
        <f t="shared" ref="BE531" si="13298">IF(OR($H531=0,BD531=0),0,BD531/$H531)</f>
        <v>1</v>
      </c>
      <c r="BF531" s="194">
        <f t="shared" si="13128"/>
        <v>100</v>
      </c>
      <c r="BG531" s="147">
        <f t="shared" ref="BG531" si="13299">IF(OR($H531=0,BF531=0),0,BF531/$H531)</f>
        <v>1</v>
      </c>
      <c r="BH531" s="194">
        <f t="shared" si="13130"/>
        <v>100</v>
      </c>
      <c r="BI531" s="147">
        <f t="shared" ref="BI531" si="13300">IF(OR($H531=0,BH531=0),0,BH531/$H531)</f>
        <v>1</v>
      </c>
      <c r="BJ531" s="194">
        <f t="shared" si="13132"/>
        <v>100</v>
      </c>
      <c r="BK531" s="147">
        <f t="shared" ref="BK531" si="13301">IF(OR($H531=0,BJ531=0),0,BJ531/$H531)</f>
        <v>1</v>
      </c>
      <c r="BL531" s="194">
        <f t="shared" si="13134"/>
        <v>100</v>
      </c>
      <c r="BM531" s="147">
        <f t="shared" ref="BM531" si="13302">IF(OR($H531=0,BL531=0),0,BL531/$H531)</f>
        <v>1</v>
      </c>
      <c r="BN531" s="194">
        <f t="shared" si="13136"/>
        <v>100</v>
      </c>
      <c r="BO531" s="147">
        <f t="shared" ref="BO531" si="13303">IF(OR($H531=0,BN531=0),0,BN531/$H531)</f>
        <v>1</v>
      </c>
      <c r="BP531" s="194">
        <f t="shared" si="13138"/>
        <v>100</v>
      </c>
      <c r="BQ531" s="147">
        <f t="shared" ref="BQ531" si="13304">IF(OR($H531=0,BP531=0),0,BP531/$H531)</f>
        <v>1</v>
      </c>
      <c r="BR531" s="194">
        <f t="shared" si="13140"/>
        <v>100</v>
      </c>
      <c r="BS531" s="147">
        <f t="shared" ref="BS531" si="13305">IF(OR($H531=0,BR531=0),0,BR531/$H531)</f>
        <v>1</v>
      </c>
      <c r="BT531" s="194">
        <f t="shared" si="13142"/>
        <v>100</v>
      </c>
      <c r="BU531" s="147">
        <f t="shared" si="13143"/>
        <v>1</v>
      </c>
      <c r="BV531" s="194">
        <f t="shared" si="13144"/>
        <v>100</v>
      </c>
      <c r="BW531" s="147">
        <f t="shared" si="13145"/>
        <v>1</v>
      </c>
      <c r="BX531" s="194">
        <f t="shared" si="13146"/>
        <v>100</v>
      </c>
      <c r="BY531" s="147">
        <f t="shared" si="13147"/>
        <v>1</v>
      </c>
      <c r="BZ531" s="194">
        <f t="shared" si="13148"/>
        <v>100</v>
      </c>
      <c r="CA531" s="147">
        <f t="shared" si="13149"/>
        <v>1</v>
      </c>
      <c r="CB531" s="194">
        <f t="shared" si="13150"/>
        <v>100</v>
      </c>
      <c r="CC531" s="147">
        <f t="shared" si="13151"/>
        <v>1</v>
      </c>
      <c r="CD531" s="194">
        <f t="shared" si="13152"/>
        <v>100</v>
      </c>
      <c r="CE531" s="147">
        <f t="shared" si="13153"/>
        <v>1</v>
      </c>
      <c r="CF531" s="194">
        <f t="shared" si="13154"/>
        <v>100</v>
      </c>
      <c r="CG531" s="147">
        <f t="shared" si="13155"/>
        <v>1</v>
      </c>
      <c r="CH531" s="194">
        <f t="shared" si="13156"/>
        <v>100</v>
      </c>
      <c r="CI531" s="147">
        <f t="shared" si="13157"/>
        <v>1</v>
      </c>
      <c r="CJ531" s="194">
        <f t="shared" si="13158"/>
        <v>100</v>
      </c>
      <c r="CK531" s="147">
        <f t="shared" si="13159"/>
        <v>1</v>
      </c>
      <c r="CL531" s="194">
        <f t="shared" si="13160"/>
        <v>100</v>
      </c>
      <c r="CM531" s="147">
        <f t="shared" si="13161"/>
        <v>1</v>
      </c>
    </row>
    <row r="532" spans="1:91" s="142" customFormat="1" ht="14.1" customHeight="1">
      <c r="A532" s="74">
        <f t="shared" si="13076"/>
        <v>670</v>
      </c>
      <c r="B532" s="173" t="s">
        <v>55</v>
      </c>
      <c r="C532" s="174"/>
      <c r="D532" s="140">
        <v>28</v>
      </c>
      <c r="E532" s="140">
        <v>28</v>
      </c>
      <c r="F532" s="175">
        <v>45318</v>
      </c>
      <c r="G532" s="175">
        <v>45345</v>
      </c>
      <c r="H532" s="144">
        <v>100</v>
      </c>
      <c r="I532" s="144">
        <v>100</v>
      </c>
      <c r="J532" s="145" t="s">
        <v>32</v>
      </c>
      <c r="K532" s="141">
        <f t="shared" si="13087"/>
        <v>100</v>
      </c>
      <c r="L532" s="55">
        <f t="shared" si="13088"/>
        <v>0.10071942446043165</v>
      </c>
      <c r="M532" s="147">
        <f t="shared" si="13089"/>
        <v>1</v>
      </c>
      <c r="N532" s="148">
        <f t="shared" si="13090"/>
        <v>1</v>
      </c>
      <c r="O532" s="149">
        <f t="shared" si="12175"/>
        <v>0</v>
      </c>
      <c r="P532" s="150"/>
      <c r="T532" s="194">
        <f t="shared" si="13091"/>
        <v>0</v>
      </c>
      <c r="U532" s="147">
        <f t="shared" si="13092"/>
        <v>0</v>
      </c>
      <c r="V532" s="194">
        <f t="shared" si="13093"/>
        <v>0</v>
      </c>
      <c r="W532" s="147">
        <f t="shared" si="13092"/>
        <v>0</v>
      </c>
      <c r="X532" s="194">
        <f t="shared" si="13094"/>
        <v>0</v>
      </c>
      <c r="Y532" s="147">
        <f t="shared" ref="Y532" si="13306">IF(OR($H532=0,X532=0),0,X532/$H532)</f>
        <v>0</v>
      </c>
      <c r="Z532" s="194">
        <f t="shared" si="13096"/>
        <v>0</v>
      </c>
      <c r="AA532" s="147">
        <f t="shared" ref="AA532" si="13307">IF(OR($H532=0,Z532=0),0,Z532/$H532)</f>
        <v>0</v>
      </c>
      <c r="AB532" s="194">
        <f t="shared" si="13098"/>
        <v>0</v>
      </c>
      <c r="AC532" s="147">
        <f t="shared" ref="AC532" si="13308">IF(OR($H532=0,AB532=0),0,AB532/$H532)</f>
        <v>0</v>
      </c>
      <c r="AD532" s="194">
        <f t="shared" si="13100"/>
        <v>0</v>
      </c>
      <c r="AE532" s="147">
        <f t="shared" ref="AE532" si="13309">IF(OR($H532=0,AD532=0),0,AD532/$H532)</f>
        <v>0</v>
      </c>
      <c r="AF532" s="194">
        <f t="shared" si="13102"/>
        <v>0</v>
      </c>
      <c r="AG532" s="147">
        <f t="shared" ref="AG532" si="13310">IF(OR($H532=0,AF532=0),0,AF532/$H532)</f>
        <v>0</v>
      </c>
      <c r="AH532" s="194">
        <f t="shared" si="13104"/>
        <v>0</v>
      </c>
      <c r="AI532" s="147">
        <f t="shared" ref="AI532" si="13311">IF(OR($H532=0,AH532=0),0,AH532/$H532)</f>
        <v>0</v>
      </c>
      <c r="AJ532" s="194">
        <f t="shared" si="13106"/>
        <v>0</v>
      </c>
      <c r="AK532" s="147">
        <f t="shared" ref="AK532" si="13312">IF(OR($H532=0,AJ532=0),0,AJ532/$H532)</f>
        <v>0</v>
      </c>
      <c r="AL532" s="194">
        <f t="shared" si="13108"/>
        <v>0</v>
      </c>
      <c r="AM532" s="147">
        <f t="shared" ref="AM532" si="13313">IF(OR($H532=0,AL532=0),0,AL532/$H532)</f>
        <v>0</v>
      </c>
      <c r="AN532" s="194">
        <f t="shared" si="13110"/>
        <v>0</v>
      </c>
      <c r="AO532" s="147">
        <f t="shared" ref="AO532" si="13314">IF(OR($H532=0,AN532=0),0,AN532/$H532)</f>
        <v>0</v>
      </c>
      <c r="AP532" s="194">
        <f t="shared" si="13112"/>
        <v>0</v>
      </c>
      <c r="AQ532" s="147">
        <f t="shared" ref="AQ532" si="13315">IF(OR($H532=0,AP532=0),0,AP532/$H532)</f>
        <v>0</v>
      </c>
      <c r="AR532" s="194">
        <f t="shared" si="13114"/>
        <v>0</v>
      </c>
      <c r="AS532" s="147">
        <f t="shared" ref="AS532" si="13316">IF(OR($H532=0,AR532=0),0,AR532/$H532)</f>
        <v>0</v>
      </c>
      <c r="AT532" s="194">
        <f t="shared" si="13116"/>
        <v>0</v>
      </c>
      <c r="AU532" s="147">
        <f t="shared" ref="AU532" si="13317">IF(OR($H532=0,AT532=0),0,AT532/$H532)</f>
        <v>0</v>
      </c>
      <c r="AV532" s="194">
        <f t="shared" si="13118"/>
        <v>0</v>
      </c>
      <c r="AW532" s="147">
        <f t="shared" ref="AW532" si="13318">IF(OR($H532=0,AV532=0),0,AV532/$H532)</f>
        <v>0</v>
      </c>
      <c r="AX532" s="194">
        <f t="shared" si="13120"/>
        <v>21.428571428571427</v>
      </c>
      <c r="AY532" s="147">
        <f t="shared" ref="AY532" si="13319">IF(OR($H532=0,AX532=0),0,AX532/$H532)</f>
        <v>0.21428571428571427</v>
      </c>
      <c r="AZ532" s="194">
        <f t="shared" si="13122"/>
        <v>46.428571428571431</v>
      </c>
      <c r="BA532" s="147">
        <f t="shared" ref="BA532" si="13320">IF(OR($H532=0,AZ532=0),0,AZ532/$H532)</f>
        <v>0.4642857142857143</v>
      </c>
      <c r="BB532" s="194">
        <f t="shared" si="13124"/>
        <v>71.428571428571431</v>
      </c>
      <c r="BC532" s="147">
        <f t="shared" ref="BC532" si="13321">IF(OR($H532=0,BB532=0),0,BB532/$H532)</f>
        <v>0.7142857142857143</v>
      </c>
      <c r="BD532" s="194">
        <f t="shared" si="13126"/>
        <v>96.428571428571416</v>
      </c>
      <c r="BE532" s="147">
        <f t="shared" ref="BE532" si="13322">IF(OR($H532=0,BD532=0),0,BD532/$H532)</f>
        <v>0.96428571428571419</v>
      </c>
      <c r="BF532" s="194">
        <f t="shared" si="13128"/>
        <v>100</v>
      </c>
      <c r="BG532" s="147">
        <f t="shared" ref="BG532" si="13323">IF(OR($H532=0,BF532=0),0,BF532/$H532)</f>
        <v>1</v>
      </c>
      <c r="BH532" s="194">
        <f t="shared" si="13130"/>
        <v>100</v>
      </c>
      <c r="BI532" s="147">
        <f t="shared" ref="BI532" si="13324">IF(OR($H532=0,BH532=0),0,BH532/$H532)</f>
        <v>1</v>
      </c>
      <c r="BJ532" s="194">
        <f t="shared" si="13132"/>
        <v>100</v>
      </c>
      <c r="BK532" s="147">
        <f t="shared" ref="BK532" si="13325">IF(OR($H532=0,BJ532=0),0,BJ532/$H532)</f>
        <v>1</v>
      </c>
      <c r="BL532" s="194">
        <f t="shared" si="13134"/>
        <v>100</v>
      </c>
      <c r="BM532" s="147">
        <f t="shared" ref="BM532" si="13326">IF(OR($H532=0,BL532=0),0,BL532/$H532)</f>
        <v>1</v>
      </c>
      <c r="BN532" s="194">
        <f t="shared" si="13136"/>
        <v>100</v>
      </c>
      <c r="BO532" s="147">
        <f t="shared" ref="BO532" si="13327">IF(OR($H532=0,BN532=0),0,BN532/$H532)</f>
        <v>1</v>
      </c>
      <c r="BP532" s="194">
        <f t="shared" si="13138"/>
        <v>100</v>
      </c>
      <c r="BQ532" s="147">
        <f t="shared" ref="BQ532" si="13328">IF(OR($H532=0,BP532=0),0,BP532/$H532)</f>
        <v>1</v>
      </c>
      <c r="BR532" s="194">
        <f t="shared" si="13140"/>
        <v>100</v>
      </c>
      <c r="BS532" s="147">
        <f t="shared" ref="BS532" si="13329">IF(OR($H532=0,BR532=0),0,BR532/$H532)</f>
        <v>1</v>
      </c>
      <c r="BT532" s="194">
        <f t="shared" si="13142"/>
        <v>100</v>
      </c>
      <c r="BU532" s="147">
        <f t="shared" si="13143"/>
        <v>1</v>
      </c>
      <c r="BV532" s="194">
        <f t="shared" si="13144"/>
        <v>100</v>
      </c>
      <c r="BW532" s="147">
        <f t="shared" si="13145"/>
        <v>1</v>
      </c>
      <c r="BX532" s="194">
        <f t="shared" si="13146"/>
        <v>100</v>
      </c>
      <c r="BY532" s="147">
        <f t="shared" si="13147"/>
        <v>1</v>
      </c>
      <c r="BZ532" s="194">
        <f t="shared" si="13148"/>
        <v>100</v>
      </c>
      <c r="CA532" s="147">
        <f t="shared" si="13149"/>
        <v>1</v>
      </c>
      <c r="CB532" s="194">
        <f t="shared" si="13150"/>
        <v>100</v>
      </c>
      <c r="CC532" s="147">
        <f t="shared" si="13151"/>
        <v>1</v>
      </c>
      <c r="CD532" s="194">
        <f t="shared" si="13152"/>
        <v>100</v>
      </c>
      <c r="CE532" s="147">
        <f t="shared" si="13153"/>
        <v>1</v>
      </c>
      <c r="CF532" s="194">
        <f t="shared" si="13154"/>
        <v>100</v>
      </c>
      <c r="CG532" s="147">
        <f t="shared" si="13155"/>
        <v>1</v>
      </c>
      <c r="CH532" s="194">
        <f t="shared" si="13156"/>
        <v>100</v>
      </c>
      <c r="CI532" s="147">
        <f t="shared" si="13157"/>
        <v>1</v>
      </c>
      <c r="CJ532" s="194">
        <f t="shared" si="13158"/>
        <v>100</v>
      </c>
      <c r="CK532" s="147">
        <f t="shared" si="13159"/>
        <v>1</v>
      </c>
      <c r="CL532" s="194">
        <f t="shared" si="13160"/>
        <v>100</v>
      </c>
      <c r="CM532" s="147">
        <f t="shared" si="13161"/>
        <v>1</v>
      </c>
    </row>
    <row r="533" spans="1:91" s="142" customFormat="1" ht="14.1" customHeight="1">
      <c r="A533" s="74">
        <f t="shared" si="13076"/>
        <v>671</v>
      </c>
      <c r="B533" s="173" t="s">
        <v>56</v>
      </c>
      <c r="C533" s="174"/>
      <c r="D533" s="140">
        <v>28</v>
      </c>
      <c r="E533" s="140">
        <v>28</v>
      </c>
      <c r="F533" s="175">
        <v>45322</v>
      </c>
      <c r="G533" s="175">
        <v>45349</v>
      </c>
      <c r="H533" s="144">
        <v>100</v>
      </c>
      <c r="I533" s="144">
        <v>100</v>
      </c>
      <c r="J533" s="145" t="s">
        <v>32</v>
      </c>
      <c r="K533" s="141">
        <f t="shared" si="13087"/>
        <v>100</v>
      </c>
      <c r="L533" s="55">
        <f t="shared" si="13088"/>
        <v>0.10071942446043165</v>
      </c>
      <c r="M533" s="147">
        <f t="shared" si="13089"/>
        <v>1</v>
      </c>
      <c r="N533" s="148">
        <f t="shared" si="13090"/>
        <v>1</v>
      </c>
      <c r="O533" s="149">
        <f t="shared" si="12175"/>
        <v>0</v>
      </c>
      <c r="P533" s="150"/>
      <c r="T533" s="194">
        <f t="shared" si="13091"/>
        <v>0</v>
      </c>
      <c r="U533" s="147">
        <f t="shared" si="13092"/>
        <v>0</v>
      </c>
      <c r="V533" s="194">
        <f t="shared" si="13093"/>
        <v>0</v>
      </c>
      <c r="W533" s="147">
        <f t="shared" si="13092"/>
        <v>0</v>
      </c>
      <c r="X533" s="194">
        <f t="shared" si="13094"/>
        <v>0</v>
      </c>
      <c r="Y533" s="147">
        <f t="shared" ref="Y533" si="13330">IF(OR($H533=0,X533=0),0,X533/$H533)</f>
        <v>0</v>
      </c>
      <c r="Z533" s="194">
        <f t="shared" si="13096"/>
        <v>0</v>
      </c>
      <c r="AA533" s="147">
        <f t="shared" ref="AA533" si="13331">IF(OR($H533=0,Z533=0),0,Z533/$H533)</f>
        <v>0</v>
      </c>
      <c r="AB533" s="194">
        <f t="shared" si="13098"/>
        <v>0</v>
      </c>
      <c r="AC533" s="147">
        <f t="shared" ref="AC533" si="13332">IF(OR($H533=0,AB533=0),0,AB533/$H533)</f>
        <v>0</v>
      </c>
      <c r="AD533" s="194">
        <f t="shared" si="13100"/>
        <v>0</v>
      </c>
      <c r="AE533" s="147">
        <f t="shared" ref="AE533" si="13333">IF(OR($H533=0,AD533=0),0,AD533/$H533)</f>
        <v>0</v>
      </c>
      <c r="AF533" s="194">
        <f t="shared" si="13102"/>
        <v>0</v>
      </c>
      <c r="AG533" s="147">
        <f t="shared" ref="AG533" si="13334">IF(OR($H533=0,AF533=0),0,AF533/$H533)</f>
        <v>0</v>
      </c>
      <c r="AH533" s="194">
        <f t="shared" si="13104"/>
        <v>0</v>
      </c>
      <c r="AI533" s="147">
        <f t="shared" ref="AI533" si="13335">IF(OR($H533=0,AH533=0),0,AH533/$H533)</f>
        <v>0</v>
      </c>
      <c r="AJ533" s="194">
        <f t="shared" si="13106"/>
        <v>0</v>
      </c>
      <c r="AK533" s="147">
        <f t="shared" ref="AK533" si="13336">IF(OR($H533=0,AJ533=0),0,AJ533/$H533)</f>
        <v>0</v>
      </c>
      <c r="AL533" s="194">
        <f t="shared" si="13108"/>
        <v>0</v>
      </c>
      <c r="AM533" s="147">
        <f t="shared" ref="AM533" si="13337">IF(OR($H533=0,AL533=0),0,AL533/$H533)</f>
        <v>0</v>
      </c>
      <c r="AN533" s="194">
        <f t="shared" si="13110"/>
        <v>0</v>
      </c>
      <c r="AO533" s="147">
        <f t="shared" ref="AO533" si="13338">IF(OR($H533=0,AN533=0),0,AN533/$H533)</f>
        <v>0</v>
      </c>
      <c r="AP533" s="194">
        <f t="shared" si="13112"/>
        <v>0</v>
      </c>
      <c r="AQ533" s="147">
        <f t="shared" ref="AQ533" si="13339">IF(OR($H533=0,AP533=0),0,AP533/$H533)</f>
        <v>0</v>
      </c>
      <c r="AR533" s="194">
        <f t="shared" si="13114"/>
        <v>0</v>
      </c>
      <c r="AS533" s="147">
        <f t="shared" ref="AS533" si="13340">IF(OR($H533=0,AR533=0),0,AR533/$H533)</f>
        <v>0</v>
      </c>
      <c r="AT533" s="194">
        <f t="shared" si="13116"/>
        <v>0</v>
      </c>
      <c r="AU533" s="147">
        <f t="shared" ref="AU533" si="13341">IF(OR($H533=0,AT533=0),0,AT533/$H533)</f>
        <v>0</v>
      </c>
      <c r="AV533" s="194">
        <f t="shared" si="13118"/>
        <v>0</v>
      </c>
      <c r="AW533" s="147">
        <f t="shared" ref="AW533" si="13342">IF(OR($H533=0,AV533=0),0,AV533/$H533)</f>
        <v>0</v>
      </c>
      <c r="AX533" s="194">
        <f t="shared" si="13120"/>
        <v>7.1428571428571423</v>
      </c>
      <c r="AY533" s="147">
        <f t="shared" ref="AY533" si="13343">IF(OR($H533=0,AX533=0),0,AX533/$H533)</f>
        <v>7.1428571428571425E-2</v>
      </c>
      <c r="AZ533" s="194">
        <f t="shared" si="13122"/>
        <v>32.142857142857146</v>
      </c>
      <c r="BA533" s="147">
        <f t="shared" ref="BA533" si="13344">IF(OR($H533=0,AZ533=0),0,AZ533/$H533)</f>
        <v>0.32142857142857145</v>
      </c>
      <c r="BB533" s="194">
        <f t="shared" si="13124"/>
        <v>57.142857142857139</v>
      </c>
      <c r="BC533" s="147">
        <f t="shared" ref="BC533" si="13345">IF(OR($H533=0,BB533=0),0,BB533/$H533)</f>
        <v>0.5714285714285714</v>
      </c>
      <c r="BD533" s="194">
        <f t="shared" si="13126"/>
        <v>82.142857142857153</v>
      </c>
      <c r="BE533" s="147">
        <f t="shared" ref="BE533" si="13346">IF(OR($H533=0,BD533=0),0,BD533/$H533)</f>
        <v>0.82142857142857151</v>
      </c>
      <c r="BF533" s="194">
        <f t="shared" si="13128"/>
        <v>100</v>
      </c>
      <c r="BG533" s="147">
        <f t="shared" ref="BG533" si="13347">IF(OR($H533=0,BF533=0),0,BF533/$H533)</f>
        <v>1</v>
      </c>
      <c r="BH533" s="194">
        <f t="shared" si="13130"/>
        <v>100</v>
      </c>
      <c r="BI533" s="147">
        <f t="shared" ref="BI533" si="13348">IF(OR($H533=0,BH533=0),0,BH533/$H533)</f>
        <v>1</v>
      </c>
      <c r="BJ533" s="194">
        <f t="shared" si="13132"/>
        <v>100</v>
      </c>
      <c r="BK533" s="147">
        <f t="shared" ref="BK533" si="13349">IF(OR($H533=0,BJ533=0),0,BJ533/$H533)</f>
        <v>1</v>
      </c>
      <c r="BL533" s="194">
        <f t="shared" si="13134"/>
        <v>100</v>
      </c>
      <c r="BM533" s="147">
        <f t="shared" ref="BM533" si="13350">IF(OR($H533=0,BL533=0),0,BL533/$H533)</f>
        <v>1</v>
      </c>
      <c r="BN533" s="194">
        <f t="shared" si="13136"/>
        <v>100</v>
      </c>
      <c r="BO533" s="147">
        <f t="shared" ref="BO533" si="13351">IF(OR($H533=0,BN533=0),0,BN533/$H533)</f>
        <v>1</v>
      </c>
      <c r="BP533" s="194">
        <f t="shared" si="13138"/>
        <v>100</v>
      </c>
      <c r="BQ533" s="147">
        <f t="shared" ref="BQ533" si="13352">IF(OR($H533=0,BP533=0),0,BP533/$H533)</f>
        <v>1</v>
      </c>
      <c r="BR533" s="194">
        <f t="shared" si="13140"/>
        <v>100</v>
      </c>
      <c r="BS533" s="147">
        <f t="shared" ref="BS533" si="13353">IF(OR($H533=0,BR533=0),0,BR533/$H533)</f>
        <v>1</v>
      </c>
      <c r="BT533" s="194">
        <f t="shared" si="13142"/>
        <v>100</v>
      </c>
      <c r="BU533" s="147">
        <f t="shared" si="13143"/>
        <v>1</v>
      </c>
      <c r="BV533" s="194">
        <f t="shared" si="13144"/>
        <v>100</v>
      </c>
      <c r="BW533" s="147">
        <f t="shared" si="13145"/>
        <v>1</v>
      </c>
      <c r="BX533" s="194">
        <f t="shared" si="13146"/>
        <v>100</v>
      </c>
      <c r="BY533" s="147">
        <f t="shared" si="13147"/>
        <v>1</v>
      </c>
      <c r="BZ533" s="194">
        <f t="shared" si="13148"/>
        <v>100</v>
      </c>
      <c r="CA533" s="147">
        <f t="shared" si="13149"/>
        <v>1</v>
      </c>
      <c r="CB533" s="194">
        <f t="shared" si="13150"/>
        <v>100</v>
      </c>
      <c r="CC533" s="147">
        <f t="shared" si="13151"/>
        <v>1</v>
      </c>
      <c r="CD533" s="194">
        <f t="shared" si="13152"/>
        <v>100</v>
      </c>
      <c r="CE533" s="147">
        <f t="shared" si="13153"/>
        <v>1</v>
      </c>
      <c r="CF533" s="194">
        <f t="shared" si="13154"/>
        <v>100</v>
      </c>
      <c r="CG533" s="147">
        <f t="shared" si="13155"/>
        <v>1</v>
      </c>
      <c r="CH533" s="194">
        <f t="shared" si="13156"/>
        <v>100</v>
      </c>
      <c r="CI533" s="147">
        <f t="shared" si="13157"/>
        <v>1</v>
      </c>
      <c r="CJ533" s="194">
        <f t="shared" si="13158"/>
        <v>100</v>
      </c>
      <c r="CK533" s="147">
        <f t="shared" si="13159"/>
        <v>1</v>
      </c>
      <c r="CL533" s="194">
        <f t="shared" si="13160"/>
        <v>100</v>
      </c>
      <c r="CM533" s="147">
        <f t="shared" si="13161"/>
        <v>1</v>
      </c>
    </row>
    <row r="534" spans="1:91" s="142" customFormat="1" ht="14.1" customHeight="1">
      <c r="A534" s="74">
        <f t="shared" si="13076"/>
        <v>672</v>
      </c>
      <c r="B534" s="173" t="s">
        <v>57</v>
      </c>
      <c r="C534" s="174"/>
      <c r="D534" s="140">
        <v>28</v>
      </c>
      <c r="E534" s="140">
        <v>28</v>
      </c>
      <c r="F534" s="175">
        <v>45323</v>
      </c>
      <c r="G534" s="175">
        <v>45350</v>
      </c>
      <c r="H534" s="144">
        <v>100</v>
      </c>
      <c r="I534" s="144">
        <v>100</v>
      </c>
      <c r="J534" s="145" t="s">
        <v>32</v>
      </c>
      <c r="K534" s="141">
        <f t="shared" si="13087"/>
        <v>100</v>
      </c>
      <c r="L534" s="55">
        <f t="shared" si="13088"/>
        <v>0.10071942446043165</v>
      </c>
      <c r="M534" s="147">
        <f t="shared" si="13089"/>
        <v>1</v>
      </c>
      <c r="N534" s="148">
        <f t="shared" si="13090"/>
        <v>1</v>
      </c>
      <c r="O534" s="149">
        <f t="shared" si="12175"/>
        <v>0</v>
      </c>
      <c r="P534" s="150"/>
      <c r="T534" s="194">
        <f t="shared" si="13091"/>
        <v>0</v>
      </c>
      <c r="U534" s="147">
        <f t="shared" si="13092"/>
        <v>0</v>
      </c>
      <c r="V534" s="194">
        <f t="shared" si="13093"/>
        <v>0</v>
      </c>
      <c r="W534" s="147">
        <f t="shared" si="13092"/>
        <v>0</v>
      </c>
      <c r="X534" s="194">
        <f t="shared" si="13094"/>
        <v>0</v>
      </c>
      <c r="Y534" s="147">
        <f t="shared" ref="Y534" si="13354">IF(OR($H534=0,X534=0),0,X534/$H534)</f>
        <v>0</v>
      </c>
      <c r="Z534" s="194">
        <f t="shared" si="13096"/>
        <v>0</v>
      </c>
      <c r="AA534" s="147">
        <f t="shared" ref="AA534" si="13355">IF(OR($H534=0,Z534=0),0,Z534/$H534)</f>
        <v>0</v>
      </c>
      <c r="AB534" s="194">
        <f t="shared" si="13098"/>
        <v>0</v>
      </c>
      <c r="AC534" s="147">
        <f t="shared" ref="AC534" si="13356">IF(OR($H534=0,AB534=0),0,AB534/$H534)</f>
        <v>0</v>
      </c>
      <c r="AD534" s="194">
        <f t="shared" si="13100"/>
        <v>0</v>
      </c>
      <c r="AE534" s="147">
        <f t="shared" ref="AE534" si="13357">IF(OR($H534=0,AD534=0),0,AD534/$H534)</f>
        <v>0</v>
      </c>
      <c r="AF534" s="194">
        <f t="shared" si="13102"/>
        <v>0</v>
      </c>
      <c r="AG534" s="147">
        <f t="shared" ref="AG534" si="13358">IF(OR($H534=0,AF534=0),0,AF534/$H534)</f>
        <v>0</v>
      </c>
      <c r="AH534" s="194">
        <f t="shared" si="13104"/>
        <v>0</v>
      </c>
      <c r="AI534" s="147">
        <f t="shared" ref="AI534" si="13359">IF(OR($H534=0,AH534=0),0,AH534/$H534)</f>
        <v>0</v>
      </c>
      <c r="AJ534" s="194">
        <f t="shared" si="13106"/>
        <v>0</v>
      </c>
      <c r="AK534" s="147">
        <f t="shared" ref="AK534" si="13360">IF(OR($H534=0,AJ534=0),0,AJ534/$H534)</f>
        <v>0</v>
      </c>
      <c r="AL534" s="194">
        <f t="shared" si="13108"/>
        <v>0</v>
      </c>
      <c r="AM534" s="147">
        <f t="shared" ref="AM534" si="13361">IF(OR($H534=0,AL534=0),0,AL534/$H534)</f>
        <v>0</v>
      </c>
      <c r="AN534" s="194">
        <f t="shared" si="13110"/>
        <v>0</v>
      </c>
      <c r="AO534" s="147">
        <f t="shared" ref="AO534" si="13362">IF(OR($H534=0,AN534=0),0,AN534/$H534)</f>
        <v>0</v>
      </c>
      <c r="AP534" s="194">
        <f t="shared" si="13112"/>
        <v>0</v>
      </c>
      <c r="AQ534" s="147">
        <f t="shared" ref="AQ534" si="13363">IF(OR($H534=0,AP534=0),0,AP534/$H534)</f>
        <v>0</v>
      </c>
      <c r="AR534" s="194">
        <f t="shared" si="13114"/>
        <v>0</v>
      </c>
      <c r="AS534" s="147">
        <f t="shared" ref="AS534" si="13364">IF(OR($H534=0,AR534=0),0,AR534/$H534)</f>
        <v>0</v>
      </c>
      <c r="AT534" s="194">
        <f t="shared" si="13116"/>
        <v>0</v>
      </c>
      <c r="AU534" s="147">
        <f t="shared" ref="AU534" si="13365">IF(OR($H534=0,AT534=0),0,AT534/$H534)</f>
        <v>0</v>
      </c>
      <c r="AV534" s="194">
        <f t="shared" si="13118"/>
        <v>0</v>
      </c>
      <c r="AW534" s="147">
        <f t="shared" ref="AW534" si="13366">IF(OR($H534=0,AV534=0),0,AV534/$H534)</f>
        <v>0</v>
      </c>
      <c r="AX534" s="194">
        <f t="shared" si="13120"/>
        <v>3.5714285714285712</v>
      </c>
      <c r="AY534" s="147">
        <f t="shared" ref="AY534" si="13367">IF(OR($H534=0,AX534=0),0,AX534/$H534)</f>
        <v>3.5714285714285712E-2</v>
      </c>
      <c r="AZ534" s="194">
        <f t="shared" si="13122"/>
        <v>28.571428571428569</v>
      </c>
      <c r="BA534" s="147">
        <f t="shared" ref="BA534" si="13368">IF(OR($H534=0,AZ534=0),0,AZ534/$H534)</f>
        <v>0.2857142857142857</v>
      </c>
      <c r="BB534" s="194">
        <f t="shared" si="13124"/>
        <v>53.571428571428584</v>
      </c>
      <c r="BC534" s="147">
        <f t="shared" ref="BC534" si="13369">IF(OR($H534=0,BB534=0),0,BB534/$H534)</f>
        <v>0.53571428571428581</v>
      </c>
      <c r="BD534" s="194">
        <f t="shared" si="13126"/>
        <v>78.571428571428584</v>
      </c>
      <c r="BE534" s="147">
        <f t="shared" ref="BE534" si="13370">IF(OR($H534=0,BD534=0),0,BD534/$H534)</f>
        <v>0.78571428571428581</v>
      </c>
      <c r="BF534" s="194">
        <f t="shared" si="13128"/>
        <v>100</v>
      </c>
      <c r="BG534" s="147">
        <f t="shared" ref="BG534" si="13371">IF(OR($H534=0,BF534=0),0,BF534/$H534)</f>
        <v>1</v>
      </c>
      <c r="BH534" s="194">
        <f t="shared" si="13130"/>
        <v>100</v>
      </c>
      <c r="BI534" s="147">
        <f t="shared" ref="BI534" si="13372">IF(OR($H534=0,BH534=0),0,BH534/$H534)</f>
        <v>1</v>
      </c>
      <c r="BJ534" s="194">
        <f t="shared" si="13132"/>
        <v>100</v>
      </c>
      <c r="BK534" s="147">
        <f t="shared" ref="BK534" si="13373">IF(OR($H534=0,BJ534=0),0,BJ534/$H534)</f>
        <v>1</v>
      </c>
      <c r="BL534" s="194">
        <f t="shared" si="13134"/>
        <v>100</v>
      </c>
      <c r="BM534" s="147">
        <f t="shared" ref="BM534" si="13374">IF(OR($H534=0,BL534=0),0,BL534/$H534)</f>
        <v>1</v>
      </c>
      <c r="BN534" s="194">
        <f t="shared" si="13136"/>
        <v>100</v>
      </c>
      <c r="BO534" s="147">
        <f t="shared" ref="BO534" si="13375">IF(OR($H534=0,BN534=0),0,BN534/$H534)</f>
        <v>1</v>
      </c>
      <c r="BP534" s="194">
        <f t="shared" si="13138"/>
        <v>100</v>
      </c>
      <c r="BQ534" s="147">
        <f t="shared" ref="BQ534" si="13376">IF(OR($H534=0,BP534=0),0,BP534/$H534)</f>
        <v>1</v>
      </c>
      <c r="BR534" s="194">
        <f t="shared" si="13140"/>
        <v>100</v>
      </c>
      <c r="BS534" s="147">
        <f t="shared" ref="BS534" si="13377">IF(OR($H534=0,BR534=0),0,BR534/$H534)</f>
        <v>1</v>
      </c>
      <c r="BT534" s="194">
        <f t="shared" si="13142"/>
        <v>100</v>
      </c>
      <c r="BU534" s="147">
        <f t="shared" si="13143"/>
        <v>1</v>
      </c>
      <c r="BV534" s="194">
        <f t="shared" si="13144"/>
        <v>100</v>
      </c>
      <c r="BW534" s="147">
        <f t="shared" si="13145"/>
        <v>1</v>
      </c>
      <c r="BX534" s="194">
        <f t="shared" si="13146"/>
        <v>100</v>
      </c>
      <c r="BY534" s="147">
        <f t="shared" si="13147"/>
        <v>1</v>
      </c>
      <c r="BZ534" s="194">
        <f t="shared" si="13148"/>
        <v>100</v>
      </c>
      <c r="CA534" s="147">
        <f t="shared" si="13149"/>
        <v>1</v>
      </c>
      <c r="CB534" s="194">
        <f t="shared" si="13150"/>
        <v>100</v>
      </c>
      <c r="CC534" s="147">
        <f t="shared" si="13151"/>
        <v>1</v>
      </c>
      <c r="CD534" s="194">
        <f t="shared" si="13152"/>
        <v>100</v>
      </c>
      <c r="CE534" s="147">
        <f t="shared" si="13153"/>
        <v>1</v>
      </c>
      <c r="CF534" s="194">
        <f t="shared" si="13154"/>
        <v>100</v>
      </c>
      <c r="CG534" s="147">
        <f t="shared" si="13155"/>
        <v>1</v>
      </c>
      <c r="CH534" s="194">
        <f t="shared" si="13156"/>
        <v>100</v>
      </c>
      <c r="CI534" s="147">
        <f t="shared" si="13157"/>
        <v>1</v>
      </c>
      <c r="CJ534" s="194">
        <f t="shared" si="13158"/>
        <v>100</v>
      </c>
      <c r="CK534" s="147">
        <f t="shared" si="13159"/>
        <v>1</v>
      </c>
      <c r="CL534" s="194">
        <f t="shared" si="13160"/>
        <v>100</v>
      </c>
      <c r="CM534" s="147">
        <f t="shared" si="13161"/>
        <v>1</v>
      </c>
    </row>
    <row r="535" spans="1:91" s="142" customFormat="1" ht="14.1" customHeight="1">
      <c r="A535" s="74">
        <f t="shared" si="13076"/>
        <v>673</v>
      </c>
      <c r="B535" s="173" t="s">
        <v>110</v>
      </c>
      <c r="C535" s="174"/>
      <c r="D535" s="140">
        <v>0</v>
      </c>
      <c r="E535" s="140">
        <v>1</v>
      </c>
      <c r="F535" s="175">
        <v>45350</v>
      </c>
      <c r="G535" s="175">
        <v>45350</v>
      </c>
      <c r="H535" s="144">
        <v>100</v>
      </c>
      <c r="I535" s="144">
        <v>100</v>
      </c>
      <c r="J535" s="145" t="s">
        <v>32</v>
      </c>
      <c r="K535" s="141">
        <f t="shared" si="13087"/>
        <v>100</v>
      </c>
      <c r="L535" s="55">
        <f t="shared" si="13088"/>
        <v>0</v>
      </c>
      <c r="M535" s="147">
        <f t="shared" si="13089"/>
        <v>1</v>
      </c>
      <c r="N535" s="148">
        <f t="shared" si="13090"/>
        <v>1</v>
      </c>
      <c r="O535" s="149">
        <f t="shared" si="12175"/>
        <v>0</v>
      </c>
      <c r="P535" s="150"/>
      <c r="T535" s="194">
        <f t="shared" si="13091"/>
        <v>0</v>
      </c>
      <c r="U535" s="147">
        <f t="shared" si="13092"/>
        <v>0</v>
      </c>
      <c r="V535" s="194">
        <f t="shared" si="13093"/>
        <v>0</v>
      </c>
      <c r="W535" s="147">
        <f t="shared" si="13092"/>
        <v>0</v>
      </c>
      <c r="X535" s="194">
        <f t="shared" si="13094"/>
        <v>0</v>
      </c>
      <c r="Y535" s="147">
        <f t="shared" ref="Y535" si="13378">IF(OR($H535=0,X535=0),0,X535/$H535)</f>
        <v>0</v>
      </c>
      <c r="Z535" s="194">
        <f t="shared" si="13096"/>
        <v>0</v>
      </c>
      <c r="AA535" s="147">
        <f t="shared" ref="AA535" si="13379">IF(OR($H535=0,Z535=0),0,Z535/$H535)</f>
        <v>0</v>
      </c>
      <c r="AB535" s="194">
        <f t="shared" si="13098"/>
        <v>0</v>
      </c>
      <c r="AC535" s="147">
        <f t="shared" ref="AC535" si="13380">IF(OR($H535=0,AB535=0),0,AB535/$H535)</f>
        <v>0</v>
      </c>
      <c r="AD535" s="194">
        <f t="shared" si="13100"/>
        <v>0</v>
      </c>
      <c r="AE535" s="147">
        <f t="shared" ref="AE535" si="13381">IF(OR($H535=0,AD535=0),0,AD535/$H535)</f>
        <v>0</v>
      </c>
      <c r="AF535" s="194">
        <f t="shared" si="13102"/>
        <v>0</v>
      </c>
      <c r="AG535" s="147">
        <f t="shared" ref="AG535" si="13382">IF(OR($H535=0,AF535=0),0,AF535/$H535)</f>
        <v>0</v>
      </c>
      <c r="AH535" s="194">
        <f t="shared" si="13104"/>
        <v>0</v>
      </c>
      <c r="AI535" s="147">
        <f t="shared" ref="AI535" si="13383">IF(OR($H535=0,AH535=0),0,AH535/$H535)</f>
        <v>0</v>
      </c>
      <c r="AJ535" s="194">
        <f t="shared" si="13106"/>
        <v>0</v>
      </c>
      <c r="AK535" s="147">
        <f t="shared" ref="AK535" si="13384">IF(OR($H535=0,AJ535=0),0,AJ535/$H535)</f>
        <v>0</v>
      </c>
      <c r="AL535" s="194">
        <f t="shared" si="13108"/>
        <v>0</v>
      </c>
      <c r="AM535" s="147">
        <f t="shared" ref="AM535" si="13385">IF(OR($H535=0,AL535=0),0,AL535/$H535)</f>
        <v>0</v>
      </c>
      <c r="AN535" s="194">
        <f t="shared" si="13110"/>
        <v>0</v>
      </c>
      <c r="AO535" s="147">
        <f t="shared" ref="AO535" si="13386">IF(OR($H535=0,AN535=0),0,AN535/$H535)</f>
        <v>0</v>
      </c>
      <c r="AP535" s="194">
        <f t="shared" si="13112"/>
        <v>0</v>
      </c>
      <c r="AQ535" s="147">
        <f t="shared" ref="AQ535" si="13387">IF(OR($H535=0,AP535=0),0,AP535/$H535)</f>
        <v>0</v>
      </c>
      <c r="AR535" s="194">
        <f t="shared" si="13114"/>
        <v>0</v>
      </c>
      <c r="AS535" s="147">
        <f t="shared" ref="AS535" si="13388">IF(OR($H535=0,AR535=0),0,AR535/$H535)</f>
        <v>0</v>
      </c>
      <c r="AT535" s="194">
        <f t="shared" si="13116"/>
        <v>0</v>
      </c>
      <c r="AU535" s="147">
        <f t="shared" ref="AU535" si="13389">IF(OR($H535=0,AT535=0),0,AT535/$H535)</f>
        <v>0</v>
      </c>
      <c r="AV535" s="194">
        <f t="shared" si="13118"/>
        <v>0</v>
      </c>
      <c r="AW535" s="147">
        <f t="shared" ref="AW535" si="13390">IF(OR($H535=0,AV535=0),0,AV535/$H535)</f>
        <v>0</v>
      </c>
      <c r="AX535" s="194">
        <f t="shared" si="13120"/>
        <v>0</v>
      </c>
      <c r="AY535" s="147">
        <f t="shared" ref="AY535" si="13391">IF(OR($H535=0,AX535=0),0,AX535/$H535)</f>
        <v>0</v>
      </c>
      <c r="AZ535" s="194">
        <f t="shared" si="13122"/>
        <v>0</v>
      </c>
      <c r="BA535" s="147">
        <f t="shared" ref="BA535" si="13392">IF(OR($H535=0,AZ535=0),0,AZ535/$H535)</f>
        <v>0</v>
      </c>
      <c r="BB535" s="194">
        <f t="shared" si="13124"/>
        <v>0</v>
      </c>
      <c r="BC535" s="147">
        <f t="shared" ref="BC535" si="13393">IF(OR($H535=0,BB535=0),0,BB535/$H535)</f>
        <v>0</v>
      </c>
      <c r="BD535" s="194">
        <f t="shared" si="13126"/>
        <v>0</v>
      </c>
      <c r="BE535" s="147">
        <f t="shared" ref="BE535" si="13394">IF(OR($H535=0,BD535=0),0,BD535/$H535)</f>
        <v>0</v>
      </c>
      <c r="BF535" s="194">
        <f t="shared" si="13128"/>
        <v>100</v>
      </c>
      <c r="BG535" s="147">
        <f t="shared" ref="BG535" si="13395">IF(OR($H535=0,BF535=0),0,BF535/$H535)</f>
        <v>1</v>
      </c>
      <c r="BH535" s="194">
        <f t="shared" si="13130"/>
        <v>100</v>
      </c>
      <c r="BI535" s="147">
        <f t="shared" ref="BI535" si="13396">IF(OR($H535=0,BH535=0),0,BH535/$H535)</f>
        <v>1</v>
      </c>
      <c r="BJ535" s="194">
        <f t="shared" si="13132"/>
        <v>100</v>
      </c>
      <c r="BK535" s="147">
        <f t="shared" ref="BK535" si="13397">IF(OR($H535=0,BJ535=0),0,BJ535/$H535)</f>
        <v>1</v>
      </c>
      <c r="BL535" s="194">
        <f t="shared" si="13134"/>
        <v>100</v>
      </c>
      <c r="BM535" s="147">
        <f t="shared" ref="BM535" si="13398">IF(OR($H535=0,BL535=0),0,BL535/$H535)</f>
        <v>1</v>
      </c>
      <c r="BN535" s="194">
        <f t="shared" si="13136"/>
        <v>100</v>
      </c>
      <c r="BO535" s="147">
        <f t="shared" ref="BO535" si="13399">IF(OR($H535=0,BN535=0),0,BN535/$H535)</f>
        <v>1</v>
      </c>
      <c r="BP535" s="194">
        <f t="shared" si="13138"/>
        <v>100</v>
      </c>
      <c r="BQ535" s="147">
        <f t="shared" ref="BQ535" si="13400">IF(OR($H535=0,BP535=0),0,BP535/$H535)</f>
        <v>1</v>
      </c>
      <c r="BR535" s="194">
        <f t="shared" si="13140"/>
        <v>100</v>
      </c>
      <c r="BS535" s="147">
        <f t="shared" ref="BS535" si="13401">IF(OR($H535=0,BR535=0),0,BR535/$H535)</f>
        <v>1</v>
      </c>
      <c r="BT535" s="194">
        <f t="shared" si="13142"/>
        <v>100</v>
      </c>
      <c r="BU535" s="147">
        <f t="shared" si="13143"/>
        <v>1</v>
      </c>
      <c r="BV535" s="194">
        <f t="shared" si="13144"/>
        <v>100</v>
      </c>
      <c r="BW535" s="147">
        <f t="shared" si="13145"/>
        <v>1</v>
      </c>
      <c r="BX535" s="194">
        <f t="shared" si="13146"/>
        <v>100</v>
      </c>
      <c r="BY535" s="147">
        <f t="shared" si="13147"/>
        <v>1</v>
      </c>
      <c r="BZ535" s="194">
        <f t="shared" si="13148"/>
        <v>100</v>
      </c>
      <c r="CA535" s="147">
        <f t="shared" si="13149"/>
        <v>1</v>
      </c>
      <c r="CB535" s="194">
        <f t="shared" si="13150"/>
        <v>100</v>
      </c>
      <c r="CC535" s="147">
        <f t="shared" si="13151"/>
        <v>1</v>
      </c>
      <c r="CD535" s="194">
        <f t="shared" si="13152"/>
        <v>100</v>
      </c>
      <c r="CE535" s="147">
        <f t="shared" si="13153"/>
        <v>1</v>
      </c>
      <c r="CF535" s="194">
        <f t="shared" si="13154"/>
        <v>100</v>
      </c>
      <c r="CG535" s="147">
        <f t="shared" si="13155"/>
        <v>1</v>
      </c>
      <c r="CH535" s="194">
        <f t="shared" si="13156"/>
        <v>100</v>
      </c>
      <c r="CI535" s="147">
        <f t="shared" si="13157"/>
        <v>1</v>
      </c>
      <c r="CJ535" s="194">
        <f t="shared" si="13158"/>
        <v>100</v>
      </c>
      <c r="CK535" s="147">
        <f t="shared" si="13159"/>
        <v>1</v>
      </c>
      <c r="CL535" s="194">
        <f t="shared" si="13160"/>
        <v>100</v>
      </c>
      <c r="CM535" s="147">
        <f t="shared" si="13161"/>
        <v>1</v>
      </c>
    </row>
    <row r="536" spans="1:91" s="142" customFormat="1" ht="14.1" customHeight="1">
      <c r="A536" s="74">
        <f t="shared" si="13076"/>
        <v>674</v>
      </c>
      <c r="B536" s="173" t="s">
        <v>125</v>
      </c>
      <c r="C536" s="174"/>
      <c r="D536" s="140">
        <v>0</v>
      </c>
      <c r="E536" s="140">
        <v>1</v>
      </c>
      <c r="F536" s="175">
        <v>45350</v>
      </c>
      <c r="G536" s="175">
        <v>45350</v>
      </c>
      <c r="H536" s="144">
        <v>100</v>
      </c>
      <c r="I536" s="144">
        <v>100</v>
      </c>
      <c r="J536" s="145" t="s">
        <v>32</v>
      </c>
      <c r="K536" s="141">
        <f t="shared" si="13087"/>
        <v>100</v>
      </c>
      <c r="L536" s="55">
        <f>D536/$D$523</f>
        <v>0</v>
      </c>
      <c r="M536" s="147">
        <f t="shared" si="13089"/>
        <v>1</v>
      </c>
      <c r="N536" s="148">
        <f t="shared" si="13090"/>
        <v>1</v>
      </c>
      <c r="O536" s="149">
        <f t="shared" si="12175"/>
        <v>0</v>
      </c>
      <c r="P536" s="150"/>
      <c r="T536" s="194">
        <f t="shared" si="13091"/>
        <v>0</v>
      </c>
      <c r="U536" s="147">
        <f t="shared" si="13092"/>
        <v>0</v>
      </c>
      <c r="V536" s="194">
        <f t="shared" si="13093"/>
        <v>0</v>
      </c>
      <c r="W536" s="147">
        <f t="shared" si="13092"/>
        <v>0</v>
      </c>
      <c r="X536" s="194">
        <f t="shared" si="13094"/>
        <v>0</v>
      </c>
      <c r="Y536" s="147">
        <f t="shared" ref="Y536" si="13402">IF(OR($H536=0,X536=0),0,X536/$H536)</f>
        <v>0</v>
      </c>
      <c r="Z536" s="194">
        <f t="shared" si="13096"/>
        <v>0</v>
      </c>
      <c r="AA536" s="147">
        <f t="shared" ref="AA536" si="13403">IF(OR($H536=0,Z536=0),0,Z536/$H536)</f>
        <v>0</v>
      </c>
      <c r="AB536" s="194">
        <f t="shared" si="13098"/>
        <v>0</v>
      </c>
      <c r="AC536" s="147">
        <f t="shared" ref="AC536" si="13404">IF(OR($H536=0,AB536=0),0,AB536/$H536)</f>
        <v>0</v>
      </c>
      <c r="AD536" s="194">
        <f t="shared" si="13100"/>
        <v>0</v>
      </c>
      <c r="AE536" s="147">
        <f t="shared" ref="AE536" si="13405">IF(OR($H536=0,AD536=0),0,AD536/$H536)</f>
        <v>0</v>
      </c>
      <c r="AF536" s="194">
        <f t="shared" si="13102"/>
        <v>0</v>
      </c>
      <c r="AG536" s="147">
        <f t="shared" ref="AG536" si="13406">IF(OR($H536=0,AF536=0),0,AF536/$H536)</f>
        <v>0</v>
      </c>
      <c r="AH536" s="194">
        <f t="shared" si="13104"/>
        <v>0</v>
      </c>
      <c r="AI536" s="147">
        <f t="shared" ref="AI536" si="13407">IF(OR($H536=0,AH536=0),0,AH536/$H536)</f>
        <v>0</v>
      </c>
      <c r="AJ536" s="194">
        <f t="shared" si="13106"/>
        <v>0</v>
      </c>
      <c r="AK536" s="147">
        <f t="shared" ref="AK536" si="13408">IF(OR($H536=0,AJ536=0),0,AJ536/$H536)</f>
        <v>0</v>
      </c>
      <c r="AL536" s="194">
        <f t="shared" si="13108"/>
        <v>0</v>
      </c>
      <c r="AM536" s="147">
        <f t="shared" ref="AM536" si="13409">IF(OR($H536=0,AL536=0),0,AL536/$H536)</f>
        <v>0</v>
      </c>
      <c r="AN536" s="194">
        <f t="shared" si="13110"/>
        <v>0</v>
      </c>
      <c r="AO536" s="147">
        <f t="shared" ref="AO536" si="13410">IF(OR($H536=0,AN536=0),0,AN536/$H536)</f>
        <v>0</v>
      </c>
      <c r="AP536" s="194">
        <f t="shared" si="13112"/>
        <v>0</v>
      </c>
      <c r="AQ536" s="147">
        <f t="shared" ref="AQ536" si="13411">IF(OR($H536=0,AP536=0),0,AP536/$H536)</f>
        <v>0</v>
      </c>
      <c r="AR536" s="194">
        <f t="shared" si="13114"/>
        <v>0</v>
      </c>
      <c r="AS536" s="147">
        <f t="shared" ref="AS536" si="13412">IF(OR($H536=0,AR536=0),0,AR536/$H536)</f>
        <v>0</v>
      </c>
      <c r="AT536" s="194">
        <f t="shared" si="13116"/>
        <v>0</v>
      </c>
      <c r="AU536" s="147">
        <f t="shared" ref="AU536" si="13413">IF(OR($H536=0,AT536=0),0,AT536/$H536)</f>
        <v>0</v>
      </c>
      <c r="AV536" s="194">
        <f t="shared" si="13118"/>
        <v>0</v>
      </c>
      <c r="AW536" s="147">
        <f t="shared" ref="AW536" si="13414">IF(OR($H536=0,AV536=0),0,AV536/$H536)</f>
        <v>0</v>
      </c>
      <c r="AX536" s="194">
        <f t="shared" si="13120"/>
        <v>0</v>
      </c>
      <c r="AY536" s="147">
        <f t="shared" ref="AY536" si="13415">IF(OR($H536=0,AX536=0),0,AX536/$H536)</f>
        <v>0</v>
      </c>
      <c r="AZ536" s="194">
        <f t="shared" si="13122"/>
        <v>0</v>
      </c>
      <c r="BA536" s="147">
        <f t="shared" ref="BA536" si="13416">IF(OR($H536=0,AZ536=0),0,AZ536/$H536)</f>
        <v>0</v>
      </c>
      <c r="BB536" s="194">
        <f t="shared" si="13124"/>
        <v>0</v>
      </c>
      <c r="BC536" s="147">
        <f t="shared" ref="BC536" si="13417">IF(OR($H536=0,BB536=0),0,BB536/$H536)</f>
        <v>0</v>
      </c>
      <c r="BD536" s="194">
        <f t="shared" si="13126"/>
        <v>0</v>
      </c>
      <c r="BE536" s="147">
        <f t="shared" ref="BE536" si="13418">IF(OR($H536=0,BD536=0),0,BD536/$H536)</f>
        <v>0</v>
      </c>
      <c r="BF536" s="194">
        <f t="shared" si="13128"/>
        <v>100</v>
      </c>
      <c r="BG536" s="147">
        <f t="shared" ref="BG536" si="13419">IF(OR($H536=0,BF536=0),0,BF536/$H536)</f>
        <v>1</v>
      </c>
      <c r="BH536" s="194">
        <f t="shared" si="13130"/>
        <v>100</v>
      </c>
      <c r="BI536" s="147">
        <f t="shared" ref="BI536" si="13420">IF(OR($H536=0,BH536=0),0,BH536/$H536)</f>
        <v>1</v>
      </c>
      <c r="BJ536" s="194">
        <f t="shared" si="13132"/>
        <v>100</v>
      </c>
      <c r="BK536" s="147">
        <f t="shared" ref="BK536" si="13421">IF(OR($H536=0,BJ536=0),0,BJ536/$H536)</f>
        <v>1</v>
      </c>
      <c r="BL536" s="194">
        <f t="shared" si="13134"/>
        <v>100</v>
      </c>
      <c r="BM536" s="147">
        <f t="shared" ref="BM536" si="13422">IF(OR($H536=0,BL536=0),0,BL536/$H536)</f>
        <v>1</v>
      </c>
      <c r="BN536" s="194">
        <f t="shared" si="13136"/>
        <v>100</v>
      </c>
      <c r="BO536" s="147">
        <f t="shared" ref="BO536" si="13423">IF(OR($H536=0,BN536=0),0,BN536/$H536)</f>
        <v>1</v>
      </c>
      <c r="BP536" s="194">
        <f t="shared" si="13138"/>
        <v>100</v>
      </c>
      <c r="BQ536" s="147">
        <f t="shared" ref="BQ536" si="13424">IF(OR($H536=0,BP536=0),0,BP536/$H536)</f>
        <v>1</v>
      </c>
      <c r="BR536" s="194">
        <f t="shared" si="13140"/>
        <v>100</v>
      </c>
      <c r="BS536" s="147">
        <f t="shared" ref="BS536" si="13425">IF(OR($H536=0,BR536=0),0,BR536/$H536)</f>
        <v>1</v>
      </c>
      <c r="BT536" s="194">
        <f t="shared" si="13142"/>
        <v>100</v>
      </c>
      <c r="BU536" s="147">
        <f t="shared" si="13143"/>
        <v>1</v>
      </c>
      <c r="BV536" s="194">
        <f t="shared" si="13144"/>
        <v>100</v>
      </c>
      <c r="BW536" s="147">
        <f t="shared" si="13145"/>
        <v>1</v>
      </c>
      <c r="BX536" s="194">
        <f t="shared" si="13146"/>
        <v>100</v>
      </c>
      <c r="BY536" s="147">
        <f t="shared" si="13147"/>
        <v>1</v>
      </c>
      <c r="BZ536" s="194">
        <f t="shared" si="13148"/>
        <v>100</v>
      </c>
      <c r="CA536" s="147">
        <f t="shared" si="13149"/>
        <v>1</v>
      </c>
      <c r="CB536" s="194">
        <f t="shared" si="13150"/>
        <v>100</v>
      </c>
      <c r="CC536" s="147">
        <f t="shared" si="13151"/>
        <v>1</v>
      </c>
      <c r="CD536" s="194">
        <f t="shared" si="13152"/>
        <v>100</v>
      </c>
      <c r="CE536" s="147">
        <f t="shared" si="13153"/>
        <v>1</v>
      </c>
      <c r="CF536" s="194">
        <f t="shared" si="13154"/>
        <v>100</v>
      </c>
      <c r="CG536" s="147">
        <f t="shared" si="13155"/>
        <v>1</v>
      </c>
      <c r="CH536" s="194">
        <f t="shared" si="13156"/>
        <v>100</v>
      </c>
      <c r="CI536" s="147">
        <f t="shared" si="13157"/>
        <v>1</v>
      </c>
      <c r="CJ536" s="194">
        <f t="shared" si="13158"/>
        <v>100</v>
      </c>
      <c r="CK536" s="147">
        <f t="shared" si="13159"/>
        <v>1</v>
      </c>
      <c r="CL536" s="194">
        <f t="shared" si="13160"/>
        <v>100</v>
      </c>
      <c r="CM536" s="147">
        <f t="shared" si="13161"/>
        <v>1</v>
      </c>
    </row>
    <row r="537" spans="1:91" s="142" customFormat="1" ht="14.1" customHeight="1">
      <c r="A537" s="74">
        <f t="shared" si="13076"/>
        <v>675</v>
      </c>
      <c r="B537" s="173" t="s">
        <v>91</v>
      </c>
      <c r="C537" s="174"/>
      <c r="D537" s="140">
        <v>0</v>
      </c>
      <c r="E537" s="140">
        <v>1</v>
      </c>
      <c r="F537" s="175">
        <v>45350</v>
      </c>
      <c r="G537" s="175">
        <v>45350</v>
      </c>
      <c r="H537" s="144">
        <v>100</v>
      </c>
      <c r="I537" s="144">
        <v>100</v>
      </c>
      <c r="J537" s="145" t="s">
        <v>32</v>
      </c>
      <c r="K537" s="141">
        <f t="shared" si="13087"/>
        <v>100</v>
      </c>
      <c r="L537" s="55">
        <f>D537/$D$491</f>
        <v>0</v>
      </c>
      <c r="M537" s="147">
        <f t="shared" si="13089"/>
        <v>1</v>
      </c>
      <c r="N537" s="148">
        <f t="shared" si="13090"/>
        <v>1</v>
      </c>
      <c r="O537" s="149">
        <f t="shared" si="12175"/>
        <v>0</v>
      </c>
      <c r="P537" s="150"/>
      <c r="T537" s="194">
        <f t="shared" si="13091"/>
        <v>0</v>
      </c>
      <c r="U537" s="147">
        <f t="shared" si="13092"/>
        <v>0</v>
      </c>
      <c r="V537" s="194">
        <f t="shared" si="13093"/>
        <v>0</v>
      </c>
      <c r="W537" s="147">
        <f t="shared" si="13092"/>
        <v>0</v>
      </c>
      <c r="X537" s="194">
        <f t="shared" si="13094"/>
        <v>0</v>
      </c>
      <c r="Y537" s="147">
        <f t="shared" ref="Y537" si="13426">IF(OR($H537=0,X537=0),0,X537/$H537)</f>
        <v>0</v>
      </c>
      <c r="Z537" s="194">
        <f t="shared" si="13096"/>
        <v>0</v>
      </c>
      <c r="AA537" s="147">
        <f t="shared" ref="AA537" si="13427">IF(OR($H537=0,Z537=0),0,Z537/$H537)</f>
        <v>0</v>
      </c>
      <c r="AB537" s="194">
        <f t="shared" si="13098"/>
        <v>0</v>
      </c>
      <c r="AC537" s="147">
        <f t="shared" ref="AC537" si="13428">IF(OR($H537=0,AB537=0),0,AB537/$H537)</f>
        <v>0</v>
      </c>
      <c r="AD537" s="194">
        <f t="shared" si="13100"/>
        <v>0</v>
      </c>
      <c r="AE537" s="147">
        <f t="shared" ref="AE537" si="13429">IF(OR($H537=0,AD537=0),0,AD537/$H537)</f>
        <v>0</v>
      </c>
      <c r="AF537" s="194">
        <f t="shared" si="13102"/>
        <v>0</v>
      </c>
      <c r="AG537" s="147">
        <f t="shared" ref="AG537" si="13430">IF(OR($H537=0,AF537=0),0,AF537/$H537)</f>
        <v>0</v>
      </c>
      <c r="AH537" s="194">
        <f t="shared" si="13104"/>
        <v>0</v>
      </c>
      <c r="AI537" s="147">
        <f t="shared" ref="AI537" si="13431">IF(OR($H537=0,AH537=0),0,AH537/$H537)</f>
        <v>0</v>
      </c>
      <c r="AJ537" s="194">
        <f t="shared" si="13106"/>
        <v>0</v>
      </c>
      <c r="AK537" s="147">
        <f t="shared" ref="AK537" si="13432">IF(OR($H537=0,AJ537=0),0,AJ537/$H537)</f>
        <v>0</v>
      </c>
      <c r="AL537" s="194">
        <f t="shared" si="13108"/>
        <v>0</v>
      </c>
      <c r="AM537" s="147">
        <f t="shared" ref="AM537" si="13433">IF(OR($H537=0,AL537=0),0,AL537/$H537)</f>
        <v>0</v>
      </c>
      <c r="AN537" s="194">
        <f t="shared" si="13110"/>
        <v>0</v>
      </c>
      <c r="AO537" s="147">
        <f t="shared" ref="AO537" si="13434">IF(OR($H537=0,AN537=0),0,AN537/$H537)</f>
        <v>0</v>
      </c>
      <c r="AP537" s="194">
        <f t="shared" si="13112"/>
        <v>0</v>
      </c>
      <c r="AQ537" s="147">
        <f t="shared" ref="AQ537" si="13435">IF(OR($H537=0,AP537=0),0,AP537/$H537)</f>
        <v>0</v>
      </c>
      <c r="AR537" s="194">
        <f t="shared" si="13114"/>
        <v>0</v>
      </c>
      <c r="AS537" s="147">
        <f t="shared" ref="AS537" si="13436">IF(OR($H537=0,AR537=0),0,AR537/$H537)</f>
        <v>0</v>
      </c>
      <c r="AT537" s="194">
        <f t="shared" si="13116"/>
        <v>0</v>
      </c>
      <c r="AU537" s="147">
        <f t="shared" ref="AU537" si="13437">IF(OR($H537=0,AT537=0),0,AT537/$H537)</f>
        <v>0</v>
      </c>
      <c r="AV537" s="194">
        <f t="shared" si="13118"/>
        <v>0</v>
      </c>
      <c r="AW537" s="147">
        <f t="shared" ref="AW537" si="13438">IF(OR($H537=0,AV537=0),0,AV537/$H537)</f>
        <v>0</v>
      </c>
      <c r="AX537" s="194">
        <f t="shared" si="13120"/>
        <v>0</v>
      </c>
      <c r="AY537" s="147">
        <f t="shared" ref="AY537" si="13439">IF(OR($H537=0,AX537=0),0,AX537/$H537)</f>
        <v>0</v>
      </c>
      <c r="AZ537" s="194">
        <f t="shared" si="13122"/>
        <v>0</v>
      </c>
      <c r="BA537" s="147">
        <f t="shared" ref="BA537" si="13440">IF(OR($H537=0,AZ537=0),0,AZ537/$H537)</f>
        <v>0</v>
      </c>
      <c r="BB537" s="194">
        <f t="shared" si="13124"/>
        <v>0</v>
      </c>
      <c r="BC537" s="147">
        <f t="shared" ref="BC537" si="13441">IF(OR($H537=0,BB537=0),0,BB537/$H537)</f>
        <v>0</v>
      </c>
      <c r="BD537" s="194">
        <f t="shared" si="13126"/>
        <v>0</v>
      </c>
      <c r="BE537" s="147">
        <f t="shared" ref="BE537" si="13442">IF(OR($H537=0,BD537=0),0,BD537/$H537)</f>
        <v>0</v>
      </c>
      <c r="BF537" s="194">
        <f t="shared" si="13128"/>
        <v>100</v>
      </c>
      <c r="BG537" s="147">
        <f t="shared" ref="BG537" si="13443">IF(OR($H537=0,BF537=0),0,BF537/$H537)</f>
        <v>1</v>
      </c>
      <c r="BH537" s="194">
        <f t="shared" si="13130"/>
        <v>100</v>
      </c>
      <c r="BI537" s="147">
        <f t="shared" ref="BI537" si="13444">IF(OR($H537=0,BH537=0),0,BH537/$H537)</f>
        <v>1</v>
      </c>
      <c r="BJ537" s="194">
        <f t="shared" si="13132"/>
        <v>100</v>
      </c>
      <c r="BK537" s="147">
        <f t="shared" ref="BK537" si="13445">IF(OR($H537=0,BJ537=0),0,BJ537/$H537)</f>
        <v>1</v>
      </c>
      <c r="BL537" s="194">
        <f t="shared" si="13134"/>
        <v>100</v>
      </c>
      <c r="BM537" s="147">
        <f t="shared" ref="BM537" si="13446">IF(OR($H537=0,BL537=0),0,BL537/$H537)</f>
        <v>1</v>
      </c>
      <c r="BN537" s="194">
        <f t="shared" si="13136"/>
        <v>100</v>
      </c>
      <c r="BO537" s="147">
        <f t="shared" ref="BO537" si="13447">IF(OR($H537=0,BN537=0),0,BN537/$H537)</f>
        <v>1</v>
      </c>
      <c r="BP537" s="194">
        <f t="shared" si="13138"/>
        <v>100</v>
      </c>
      <c r="BQ537" s="147">
        <f t="shared" ref="BQ537" si="13448">IF(OR($H537=0,BP537=0),0,BP537/$H537)</f>
        <v>1</v>
      </c>
      <c r="BR537" s="194">
        <f t="shared" si="13140"/>
        <v>100</v>
      </c>
      <c r="BS537" s="147">
        <f t="shared" ref="BS537" si="13449">IF(OR($H537=0,BR537=0),0,BR537/$H537)</f>
        <v>1</v>
      </c>
      <c r="BT537" s="194">
        <f t="shared" si="13142"/>
        <v>100</v>
      </c>
      <c r="BU537" s="147">
        <f t="shared" si="13143"/>
        <v>1</v>
      </c>
      <c r="BV537" s="194">
        <f t="shared" si="13144"/>
        <v>100</v>
      </c>
      <c r="BW537" s="147">
        <f t="shared" si="13145"/>
        <v>1</v>
      </c>
      <c r="BX537" s="194">
        <f t="shared" si="13146"/>
        <v>100</v>
      </c>
      <c r="BY537" s="147">
        <f t="shared" si="13147"/>
        <v>1</v>
      </c>
      <c r="BZ537" s="194">
        <f t="shared" si="13148"/>
        <v>100</v>
      </c>
      <c r="CA537" s="147">
        <f t="shared" si="13149"/>
        <v>1</v>
      </c>
      <c r="CB537" s="194">
        <f t="shared" si="13150"/>
        <v>100</v>
      </c>
      <c r="CC537" s="147">
        <f t="shared" si="13151"/>
        <v>1</v>
      </c>
      <c r="CD537" s="194">
        <f t="shared" si="13152"/>
        <v>100</v>
      </c>
      <c r="CE537" s="147">
        <f t="shared" si="13153"/>
        <v>1</v>
      </c>
      <c r="CF537" s="194">
        <f t="shared" si="13154"/>
        <v>100</v>
      </c>
      <c r="CG537" s="147">
        <f t="shared" si="13155"/>
        <v>1</v>
      </c>
      <c r="CH537" s="194">
        <f t="shared" si="13156"/>
        <v>100</v>
      </c>
      <c r="CI537" s="147">
        <f t="shared" si="13157"/>
        <v>1</v>
      </c>
      <c r="CJ537" s="194">
        <f t="shared" si="13158"/>
        <v>100</v>
      </c>
      <c r="CK537" s="147">
        <f t="shared" si="13159"/>
        <v>1</v>
      </c>
      <c r="CL537" s="194">
        <f t="shared" si="13160"/>
        <v>100</v>
      </c>
      <c r="CM537" s="147">
        <f t="shared" si="13161"/>
        <v>1</v>
      </c>
    </row>
    <row r="538" spans="1:91" s="142" customFormat="1" ht="14.1" customHeight="1">
      <c r="A538" s="74">
        <f t="shared" si="13076"/>
        <v>676</v>
      </c>
      <c r="B538" s="173" t="s">
        <v>128</v>
      </c>
      <c r="C538" s="174"/>
      <c r="D538" s="140">
        <v>0</v>
      </c>
      <c r="E538" s="140">
        <v>1</v>
      </c>
      <c r="F538" s="175">
        <v>45350</v>
      </c>
      <c r="G538" s="175">
        <v>45350</v>
      </c>
      <c r="H538" s="144">
        <v>100</v>
      </c>
      <c r="I538" s="144">
        <v>100</v>
      </c>
      <c r="J538" s="145" t="s">
        <v>32</v>
      </c>
      <c r="K538" s="141">
        <f t="shared" si="13087"/>
        <v>100</v>
      </c>
      <c r="L538" s="55">
        <f>D538/$D$487</f>
        <v>0</v>
      </c>
      <c r="M538" s="147">
        <f t="shared" si="13089"/>
        <v>1</v>
      </c>
      <c r="N538" s="148">
        <f t="shared" si="13090"/>
        <v>1</v>
      </c>
      <c r="O538" s="149">
        <f t="shared" si="12175"/>
        <v>0</v>
      </c>
      <c r="P538" s="150"/>
      <c r="T538" s="194">
        <f t="shared" si="13091"/>
        <v>0</v>
      </c>
      <c r="U538" s="147">
        <f t="shared" si="13092"/>
        <v>0</v>
      </c>
      <c r="V538" s="194">
        <f t="shared" si="13093"/>
        <v>0</v>
      </c>
      <c r="W538" s="147">
        <f t="shared" si="13092"/>
        <v>0</v>
      </c>
      <c r="X538" s="194">
        <f t="shared" si="13094"/>
        <v>0</v>
      </c>
      <c r="Y538" s="147">
        <f t="shared" ref="Y538" si="13450">IF(OR($H538=0,X538=0),0,X538/$H538)</f>
        <v>0</v>
      </c>
      <c r="Z538" s="194">
        <f t="shared" si="13096"/>
        <v>0</v>
      </c>
      <c r="AA538" s="147">
        <f t="shared" ref="AA538" si="13451">IF(OR($H538=0,Z538=0),0,Z538/$H538)</f>
        <v>0</v>
      </c>
      <c r="AB538" s="194">
        <f t="shared" si="13098"/>
        <v>0</v>
      </c>
      <c r="AC538" s="147">
        <f t="shared" ref="AC538" si="13452">IF(OR($H538=0,AB538=0),0,AB538/$H538)</f>
        <v>0</v>
      </c>
      <c r="AD538" s="194">
        <f t="shared" si="13100"/>
        <v>0</v>
      </c>
      <c r="AE538" s="147">
        <f t="shared" ref="AE538" si="13453">IF(OR($H538=0,AD538=0),0,AD538/$H538)</f>
        <v>0</v>
      </c>
      <c r="AF538" s="194">
        <f t="shared" si="13102"/>
        <v>0</v>
      </c>
      <c r="AG538" s="147">
        <f t="shared" ref="AG538" si="13454">IF(OR($H538=0,AF538=0),0,AF538/$H538)</f>
        <v>0</v>
      </c>
      <c r="AH538" s="194">
        <f t="shared" si="13104"/>
        <v>0</v>
      </c>
      <c r="AI538" s="147">
        <f t="shared" ref="AI538" si="13455">IF(OR($H538=0,AH538=0),0,AH538/$H538)</f>
        <v>0</v>
      </c>
      <c r="AJ538" s="194">
        <f t="shared" si="13106"/>
        <v>0</v>
      </c>
      <c r="AK538" s="147">
        <f t="shared" ref="AK538" si="13456">IF(OR($H538=0,AJ538=0),0,AJ538/$H538)</f>
        <v>0</v>
      </c>
      <c r="AL538" s="194">
        <f t="shared" si="13108"/>
        <v>0</v>
      </c>
      <c r="AM538" s="147">
        <f t="shared" ref="AM538" si="13457">IF(OR($H538=0,AL538=0),0,AL538/$H538)</f>
        <v>0</v>
      </c>
      <c r="AN538" s="194">
        <f t="shared" si="13110"/>
        <v>0</v>
      </c>
      <c r="AO538" s="147">
        <f t="shared" ref="AO538" si="13458">IF(OR($H538=0,AN538=0),0,AN538/$H538)</f>
        <v>0</v>
      </c>
      <c r="AP538" s="194">
        <f t="shared" si="13112"/>
        <v>0</v>
      </c>
      <c r="AQ538" s="147">
        <f t="shared" ref="AQ538" si="13459">IF(OR($H538=0,AP538=0),0,AP538/$H538)</f>
        <v>0</v>
      </c>
      <c r="AR538" s="194">
        <f t="shared" si="13114"/>
        <v>0</v>
      </c>
      <c r="AS538" s="147">
        <f t="shared" ref="AS538" si="13460">IF(OR($H538=0,AR538=0),0,AR538/$H538)</f>
        <v>0</v>
      </c>
      <c r="AT538" s="194">
        <f t="shared" si="13116"/>
        <v>0</v>
      </c>
      <c r="AU538" s="147">
        <f t="shared" ref="AU538" si="13461">IF(OR($H538=0,AT538=0),0,AT538/$H538)</f>
        <v>0</v>
      </c>
      <c r="AV538" s="194">
        <f t="shared" si="13118"/>
        <v>0</v>
      </c>
      <c r="AW538" s="147">
        <f t="shared" ref="AW538" si="13462">IF(OR($H538=0,AV538=0),0,AV538/$H538)</f>
        <v>0</v>
      </c>
      <c r="AX538" s="194">
        <f t="shared" si="13120"/>
        <v>0</v>
      </c>
      <c r="AY538" s="147">
        <f t="shared" ref="AY538" si="13463">IF(OR($H538=0,AX538=0),0,AX538/$H538)</f>
        <v>0</v>
      </c>
      <c r="AZ538" s="194">
        <f t="shared" si="13122"/>
        <v>0</v>
      </c>
      <c r="BA538" s="147">
        <f t="shared" ref="BA538" si="13464">IF(OR($H538=0,AZ538=0),0,AZ538/$H538)</f>
        <v>0</v>
      </c>
      <c r="BB538" s="194">
        <f t="shared" si="13124"/>
        <v>0</v>
      </c>
      <c r="BC538" s="147">
        <f t="shared" ref="BC538" si="13465">IF(OR($H538=0,BB538=0),0,BB538/$H538)</f>
        <v>0</v>
      </c>
      <c r="BD538" s="194">
        <f t="shared" si="13126"/>
        <v>0</v>
      </c>
      <c r="BE538" s="147">
        <f t="shared" ref="BE538" si="13466">IF(OR($H538=0,BD538=0),0,BD538/$H538)</f>
        <v>0</v>
      </c>
      <c r="BF538" s="194">
        <f t="shared" si="13128"/>
        <v>100</v>
      </c>
      <c r="BG538" s="147">
        <f t="shared" ref="BG538" si="13467">IF(OR($H538=0,BF538=0),0,BF538/$H538)</f>
        <v>1</v>
      </c>
      <c r="BH538" s="194">
        <f t="shared" si="13130"/>
        <v>100</v>
      </c>
      <c r="BI538" s="147">
        <f t="shared" ref="BI538" si="13468">IF(OR($H538=0,BH538=0),0,BH538/$H538)</f>
        <v>1</v>
      </c>
      <c r="BJ538" s="194">
        <f t="shared" si="13132"/>
        <v>100</v>
      </c>
      <c r="BK538" s="147">
        <f t="shared" ref="BK538" si="13469">IF(OR($H538=0,BJ538=0),0,BJ538/$H538)</f>
        <v>1</v>
      </c>
      <c r="BL538" s="194">
        <f t="shared" si="13134"/>
        <v>100</v>
      </c>
      <c r="BM538" s="147">
        <f t="shared" ref="BM538" si="13470">IF(OR($H538=0,BL538=0),0,BL538/$H538)</f>
        <v>1</v>
      </c>
      <c r="BN538" s="194">
        <f t="shared" si="13136"/>
        <v>100</v>
      </c>
      <c r="BO538" s="147">
        <f t="shared" ref="BO538" si="13471">IF(OR($H538=0,BN538=0),0,BN538/$H538)</f>
        <v>1</v>
      </c>
      <c r="BP538" s="194">
        <f t="shared" si="13138"/>
        <v>100</v>
      </c>
      <c r="BQ538" s="147">
        <f t="shared" ref="BQ538" si="13472">IF(OR($H538=0,BP538=0),0,BP538/$H538)</f>
        <v>1</v>
      </c>
      <c r="BR538" s="194">
        <f t="shared" si="13140"/>
        <v>100</v>
      </c>
      <c r="BS538" s="147">
        <f t="shared" ref="BS538" si="13473">IF(OR($H538=0,BR538=0),0,BR538/$H538)</f>
        <v>1</v>
      </c>
      <c r="BT538" s="194">
        <f t="shared" si="13142"/>
        <v>100</v>
      </c>
      <c r="BU538" s="147">
        <f t="shared" si="13143"/>
        <v>1</v>
      </c>
      <c r="BV538" s="194">
        <f t="shared" si="13144"/>
        <v>100</v>
      </c>
      <c r="BW538" s="147">
        <f t="shared" si="13145"/>
        <v>1</v>
      </c>
      <c r="BX538" s="194">
        <f t="shared" si="13146"/>
        <v>100</v>
      </c>
      <c r="BY538" s="147">
        <f t="shared" si="13147"/>
        <v>1</v>
      </c>
      <c r="BZ538" s="194">
        <f t="shared" si="13148"/>
        <v>100</v>
      </c>
      <c r="CA538" s="147">
        <f t="shared" si="13149"/>
        <v>1</v>
      </c>
      <c r="CB538" s="194">
        <f t="shared" si="13150"/>
        <v>100</v>
      </c>
      <c r="CC538" s="147">
        <f t="shared" si="13151"/>
        <v>1</v>
      </c>
      <c r="CD538" s="194">
        <f t="shared" si="13152"/>
        <v>100</v>
      </c>
      <c r="CE538" s="147">
        <f t="shared" si="13153"/>
        <v>1</v>
      </c>
      <c r="CF538" s="194">
        <f t="shared" si="13154"/>
        <v>100</v>
      </c>
      <c r="CG538" s="147">
        <f t="shared" si="13155"/>
        <v>1</v>
      </c>
      <c r="CH538" s="194">
        <f t="shared" si="13156"/>
        <v>100</v>
      </c>
      <c r="CI538" s="147">
        <f t="shared" si="13157"/>
        <v>1</v>
      </c>
      <c r="CJ538" s="194">
        <f t="shared" si="13158"/>
        <v>100</v>
      </c>
      <c r="CK538" s="147">
        <f t="shared" si="13159"/>
        <v>1</v>
      </c>
      <c r="CL538" s="194">
        <f t="shared" si="13160"/>
        <v>100</v>
      </c>
      <c r="CM538" s="147">
        <f t="shared" si="13161"/>
        <v>1</v>
      </c>
    </row>
    <row r="539" spans="1:91" s="74" customFormat="1" ht="14.1" customHeight="1">
      <c r="A539" s="74">
        <f t="shared" si="13076"/>
        <v>677</v>
      </c>
      <c r="B539" s="170" t="s">
        <v>129</v>
      </c>
      <c r="C539" s="171"/>
      <c r="D539" s="75">
        <v>1156</v>
      </c>
      <c r="E539" s="75">
        <v>87</v>
      </c>
      <c r="F539" s="172">
        <v>45264</v>
      </c>
      <c r="G539" s="172">
        <v>45350</v>
      </c>
      <c r="H539" s="77"/>
      <c r="I539" s="77"/>
      <c r="J539" s="78"/>
      <c r="K539" s="79"/>
      <c r="L539" s="80">
        <f>D539/$D$9</f>
        <v>0.13164787609611661</v>
      </c>
      <c r="M539" s="81">
        <f>$L540*M540+$L543*M543+$L590*M590</f>
        <v>1</v>
      </c>
      <c r="N539" s="81">
        <f>$L540*N540+$L543*N543+$L590*N590</f>
        <v>1</v>
      </c>
      <c r="O539" s="82">
        <f t="shared" si="12175"/>
        <v>0</v>
      </c>
      <c r="P539" s="83"/>
      <c r="T539" s="193"/>
      <c r="U539" s="81">
        <f>$L540*U540+$L543*U543+$L590*U590</f>
        <v>0</v>
      </c>
      <c r="V539" s="193"/>
      <c r="W539" s="81">
        <f>$L540*W540+$L543*W543+$L590*W590</f>
        <v>0</v>
      </c>
      <c r="X539" s="193"/>
      <c r="Y539" s="81">
        <f>$L540*Y540+$L543*Y543+$L590*Y590</f>
        <v>0</v>
      </c>
      <c r="Z539" s="193"/>
      <c r="AA539" s="81">
        <f>$L540*AA540+$L543*AA543+$L590*AA590</f>
        <v>0</v>
      </c>
      <c r="AB539" s="193"/>
      <c r="AC539" s="81">
        <f>$L540*AC540+$L543*AC543+$L590*AC590</f>
        <v>0</v>
      </c>
      <c r="AD539" s="193"/>
      <c r="AE539" s="81">
        <f>$L540*AE540+$L543*AE543+$L590*AE590</f>
        <v>0</v>
      </c>
      <c r="AF539" s="193"/>
      <c r="AG539" s="81">
        <f>$L540*AG540+$L543*AG543+$L590*AG590</f>
        <v>0</v>
      </c>
      <c r="AH539" s="193"/>
      <c r="AI539" s="81">
        <f>$L540*AI540+$L543*AI543+$L590*AI590</f>
        <v>3.4602076124567471E-3</v>
      </c>
      <c r="AJ539" s="193"/>
      <c r="AK539" s="81">
        <f>$L540*AK540+$L543*AK543+$L590*AK590</f>
        <v>9.5155709342560537E-3</v>
      </c>
      <c r="AL539" s="193"/>
      <c r="AM539" s="81">
        <f>$L540*AM540+$L543*AM543+$L590*AM590</f>
        <v>1.6435986159169549E-2</v>
      </c>
      <c r="AN539" s="193"/>
      <c r="AO539" s="81">
        <f>$L540*AO540+$L543*AO543+$L590*AO590</f>
        <v>5.5363321799307946E-2</v>
      </c>
      <c r="AP539" s="193"/>
      <c r="AQ539" s="81">
        <f>$L540*AQ540+$L543*AQ543+$L590*AQ590</f>
        <v>0.14013840830449828</v>
      </c>
      <c r="AR539" s="193"/>
      <c r="AS539" s="81">
        <f>$L540*AS540+$L543*AS543+$L590*AS590</f>
        <v>0.26989619377162632</v>
      </c>
      <c r="AT539" s="193"/>
      <c r="AU539" s="81">
        <f>$L540*AU540+$L543*AU543+$L590*AU590</f>
        <v>0.44377162629757783</v>
      </c>
      <c r="AV539" s="193"/>
      <c r="AW539" s="81">
        <f>$L540*AW540+$L543*AW543+$L590*AW590</f>
        <v>0.63062283737024227</v>
      </c>
      <c r="AX539" s="193"/>
      <c r="AY539" s="81">
        <f>$L540*AY540+$L543*AY543+$L590*AY590</f>
        <v>0.78633217993079574</v>
      </c>
      <c r="AZ539" s="193"/>
      <c r="BA539" s="81">
        <f>$L540*BA540+$L543*BA543+$L590*BA590</f>
        <v>0.89792387543252594</v>
      </c>
      <c r="BB539" s="193"/>
      <c r="BC539" s="81">
        <f>$L540*BC540+$L543*BC543+$L590*BC590</f>
        <v>0.96539792387543233</v>
      </c>
      <c r="BD539" s="193"/>
      <c r="BE539" s="81">
        <f>$L540*BE540+$L543*BE543+$L590*BE590</f>
        <v>0.9896193771626296</v>
      </c>
      <c r="BF539" s="193"/>
      <c r="BG539" s="81">
        <f>$L540*BG540+$L543*BG543+$L590*BG590</f>
        <v>1</v>
      </c>
      <c r="BH539" s="193"/>
      <c r="BI539" s="81">
        <f>$L540*BI540+$L543*BI543+$L590*BI590</f>
        <v>1</v>
      </c>
      <c r="BJ539" s="193"/>
      <c r="BK539" s="81">
        <f>$L540*BK540+$L543*BK543+$L590*BK590</f>
        <v>1</v>
      </c>
      <c r="BL539" s="193"/>
      <c r="BM539" s="81">
        <f>$L540*BM540+$L543*BM543+$L590*BM590</f>
        <v>1</v>
      </c>
      <c r="BN539" s="193"/>
      <c r="BO539" s="81">
        <f>$L540*BO540+$L543*BO543+$L590*BO590</f>
        <v>1</v>
      </c>
      <c r="BP539" s="193"/>
      <c r="BQ539" s="81">
        <f>$L540*BQ540+$L543*BQ543+$L590*BQ590</f>
        <v>1</v>
      </c>
      <c r="BR539" s="193"/>
      <c r="BS539" s="81">
        <f>$L540*BS540+$L543*BS543+$L590*BS590</f>
        <v>1</v>
      </c>
      <c r="BT539" s="193"/>
      <c r="BU539" s="81">
        <f t="shared" ref="BU539" si="13474">$L540*BU540+$L543*BU543+$L590*BU590</f>
        <v>1</v>
      </c>
      <c r="BV539" s="193"/>
      <c r="BW539" s="81">
        <f t="shared" ref="BW539" si="13475">$L540*BW540+$L543*BW543+$L590*BW590</f>
        <v>1</v>
      </c>
      <c r="BX539" s="193"/>
      <c r="BY539" s="81">
        <f t="shared" ref="BY539" si="13476">$L540*BY540+$L543*BY543+$L590*BY590</f>
        <v>1</v>
      </c>
      <c r="BZ539" s="193"/>
      <c r="CA539" s="81">
        <f t="shared" ref="CA539" si="13477">$L540*CA540+$L543*CA543+$L590*CA590</f>
        <v>1</v>
      </c>
      <c r="CB539" s="193"/>
      <c r="CC539" s="81">
        <f t="shared" ref="CC539" si="13478">$L540*CC540+$L543*CC543+$L590*CC590</f>
        <v>1</v>
      </c>
      <c r="CD539" s="193"/>
      <c r="CE539" s="81">
        <f t="shared" ref="CE539" si="13479">$L540*CE540+$L543*CE543+$L590*CE590</f>
        <v>1</v>
      </c>
      <c r="CF539" s="193"/>
      <c r="CG539" s="81">
        <f t="shared" ref="CG539" si="13480">$L540*CG540+$L543*CG543+$L590*CG590</f>
        <v>1</v>
      </c>
      <c r="CH539" s="193"/>
      <c r="CI539" s="81">
        <f t="shared" ref="CI539" si="13481">$L540*CI540+$L543*CI543+$L590*CI590</f>
        <v>1</v>
      </c>
      <c r="CJ539" s="193"/>
      <c r="CK539" s="81">
        <f t="shared" ref="CK539" si="13482">$L540*CK540+$L543*CK543+$L590*CK590</f>
        <v>1</v>
      </c>
      <c r="CL539" s="193"/>
      <c r="CM539" s="81">
        <f t="shared" ref="CM539" si="13483">$L540*CM540+$L543*CM543+$L590*CM590</f>
        <v>1</v>
      </c>
    </row>
    <row r="540" spans="1:91" s="86" customFormat="1" ht="14.1" customHeight="1">
      <c r="A540" s="74">
        <f t="shared" si="13076"/>
        <v>678</v>
      </c>
      <c r="B540" s="176" t="s">
        <v>43</v>
      </c>
      <c r="C540" s="177"/>
      <c r="D540" s="96">
        <v>17</v>
      </c>
      <c r="E540" s="96">
        <v>17</v>
      </c>
      <c r="F540" s="178">
        <v>45264</v>
      </c>
      <c r="G540" s="178">
        <v>45280</v>
      </c>
      <c r="H540" s="89"/>
      <c r="I540" s="89"/>
      <c r="J540" s="90"/>
      <c r="K540" s="97"/>
      <c r="L540" s="98">
        <f>D540/$D$539</f>
        <v>1.4705882352941176E-2</v>
      </c>
      <c r="M540" s="93" cm="1">
        <f t="array" ref="M540">SUMPRODUCT($L541:$L542*M541:M542)</f>
        <v>1</v>
      </c>
      <c r="N540" s="93" cm="1">
        <f t="array" ref="N540">SUMPRODUCT($L541:$L542*N541:N542)</f>
        <v>1</v>
      </c>
      <c r="O540" s="94">
        <f t="shared" si="12175"/>
        <v>0</v>
      </c>
      <c r="P540" s="95"/>
      <c r="T540" s="195"/>
      <c r="U540" s="93" cm="1">
        <f t="array" ref="U540">SUMPRODUCT($L541:$L542*U541:U542)</f>
        <v>0</v>
      </c>
      <c r="V540" s="195"/>
      <c r="W540" s="93" cm="1">
        <f t="array" ref="W540">SUMPRODUCT($L541:$L542*W541:W542)</f>
        <v>0</v>
      </c>
      <c r="X540" s="195"/>
      <c r="Y540" s="93" cm="1">
        <f t="array" ref="Y540">SUMPRODUCT($L541:$L542*Y541:Y542)</f>
        <v>0</v>
      </c>
      <c r="Z540" s="195"/>
      <c r="AA540" s="93" cm="1">
        <f t="array" ref="AA540">SUMPRODUCT($L541:$L542*AA541:AA542)</f>
        <v>0</v>
      </c>
      <c r="AB540" s="195"/>
      <c r="AC540" s="93" cm="1">
        <f t="array" ref="AC540">SUMPRODUCT($L541:$L542*AC541:AC542)</f>
        <v>0</v>
      </c>
      <c r="AD540" s="195"/>
      <c r="AE540" s="93" cm="1">
        <f t="array" ref="AE540">SUMPRODUCT($L541:$L542*AE541:AE542)</f>
        <v>0</v>
      </c>
      <c r="AF540" s="195"/>
      <c r="AG540" s="93" cm="1">
        <f t="array" ref="AG540">SUMPRODUCT($L541:$L542*AG541:AG542)</f>
        <v>0</v>
      </c>
      <c r="AH540" s="195"/>
      <c r="AI540" s="93" cm="1">
        <f t="array" ref="AI540">SUMPRODUCT($L541:$L542*AI541:AI542)</f>
        <v>0.23529411764705879</v>
      </c>
      <c r="AJ540" s="195"/>
      <c r="AK540" s="93" cm="1">
        <f t="array" ref="AK540">SUMPRODUCT($L541:$L542*AK541:AK542)</f>
        <v>0.64705882352941169</v>
      </c>
      <c r="AL540" s="195"/>
      <c r="AM540" s="93" cm="1">
        <f t="array" ref="AM540">SUMPRODUCT($L541:$L542*AM541:AM542)</f>
        <v>1</v>
      </c>
      <c r="AN540" s="195"/>
      <c r="AO540" s="93" cm="1">
        <f t="array" ref="AO540">SUMPRODUCT($L541:$L542*AO541:AO542)</f>
        <v>1</v>
      </c>
      <c r="AP540" s="195"/>
      <c r="AQ540" s="93" cm="1">
        <f t="array" ref="AQ540">SUMPRODUCT($L541:$L542*AQ541:AQ542)</f>
        <v>1</v>
      </c>
      <c r="AR540" s="195"/>
      <c r="AS540" s="93" cm="1">
        <f t="array" ref="AS540">SUMPRODUCT($L541:$L542*AS541:AS542)</f>
        <v>1</v>
      </c>
      <c r="AT540" s="195"/>
      <c r="AU540" s="93" cm="1">
        <f t="array" ref="AU540">SUMPRODUCT($L541:$L542*AU541:AU542)</f>
        <v>1</v>
      </c>
      <c r="AV540" s="195"/>
      <c r="AW540" s="93" cm="1">
        <f t="array" ref="AW540">SUMPRODUCT($L541:$L542*AW541:AW542)</f>
        <v>1</v>
      </c>
      <c r="AX540" s="195"/>
      <c r="AY540" s="93" cm="1">
        <f t="array" ref="AY540">SUMPRODUCT($L541:$L542*AY541:AY542)</f>
        <v>1</v>
      </c>
      <c r="AZ540" s="195"/>
      <c r="BA540" s="93" cm="1">
        <f t="array" ref="BA540">SUMPRODUCT($L541:$L542*BA541:BA542)</f>
        <v>1</v>
      </c>
      <c r="BB540" s="195"/>
      <c r="BC540" s="93" cm="1">
        <f t="array" ref="BC540">SUMPRODUCT($L541:$L542*BC541:BC542)</f>
        <v>1</v>
      </c>
      <c r="BD540" s="195"/>
      <c r="BE540" s="93" cm="1">
        <f t="array" ref="BE540">SUMPRODUCT($L541:$L542*BE541:BE542)</f>
        <v>1</v>
      </c>
      <c r="BF540" s="195"/>
      <c r="BG540" s="93" cm="1">
        <f t="array" ref="BG540">SUMPRODUCT($L541:$L542*BG541:BG542)</f>
        <v>1</v>
      </c>
      <c r="BH540" s="195"/>
      <c r="BI540" s="93" cm="1">
        <f t="array" ref="BI540">SUMPRODUCT($L541:$L542*BI541:BI542)</f>
        <v>1</v>
      </c>
      <c r="BJ540" s="195"/>
      <c r="BK540" s="93" cm="1">
        <f t="array" ref="BK540">SUMPRODUCT($L541:$L542*BK541:BK542)</f>
        <v>1</v>
      </c>
      <c r="BL540" s="195"/>
      <c r="BM540" s="93" cm="1">
        <f t="array" ref="BM540">SUMPRODUCT($L541:$L542*BM541:BM542)</f>
        <v>1</v>
      </c>
      <c r="BN540" s="195"/>
      <c r="BO540" s="93" cm="1">
        <f t="array" ref="BO540">SUMPRODUCT($L541:$L542*BO541:BO542)</f>
        <v>1</v>
      </c>
      <c r="BP540" s="195"/>
      <c r="BQ540" s="93" cm="1">
        <f t="array" ref="BQ540">SUMPRODUCT($L541:$L542*BQ541:BQ542)</f>
        <v>1</v>
      </c>
      <c r="BR540" s="195"/>
      <c r="BS540" s="93" cm="1">
        <f t="array" ref="BS540">SUMPRODUCT($L541:$L542*BS541:BS542)</f>
        <v>1</v>
      </c>
      <c r="BT540" s="195"/>
      <c r="BU540" s="93" cm="1">
        <f t="array" ref="BU540">SUMPRODUCT($L541:$L542*BU541:BU542)</f>
        <v>1</v>
      </c>
      <c r="BV540" s="195"/>
      <c r="BW540" s="93" cm="1">
        <f t="array" ref="BW540">SUMPRODUCT($L541:$L542*BW541:BW542)</f>
        <v>1</v>
      </c>
      <c r="BX540" s="195"/>
      <c r="BY540" s="93" cm="1">
        <f t="array" ref="BY540">SUMPRODUCT($L541:$L542*BY541:BY542)</f>
        <v>1</v>
      </c>
      <c r="BZ540" s="195"/>
      <c r="CA540" s="93" cm="1">
        <f t="array" ref="CA540">SUMPRODUCT($L541:$L542*CA541:CA542)</f>
        <v>1</v>
      </c>
      <c r="CB540" s="195"/>
      <c r="CC540" s="93" cm="1">
        <f t="array" ref="CC540">SUMPRODUCT($L541:$L542*CC541:CC542)</f>
        <v>1</v>
      </c>
      <c r="CD540" s="195"/>
      <c r="CE540" s="93" cm="1">
        <f t="array" ref="CE540">SUMPRODUCT($L541:$L542*CE541:CE542)</f>
        <v>1</v>
      </c>
      <c r="CF540" s="195"/>
      <c r="CG540" s="93" cm="1">
        <f t="array" ref="CG540">SUMPRODUCT($L541:$L542*CG541:CG542)</f>
        <v>1</v>
      </c>
      <c r="CH540" s="195"/>
      <c r="CI540" s="93" cm="1">
        <f t="array" ref="CI540">SUMPRODUCT($L541:$L542*CI541:CI542)</f>
        <v>1</v>
      </c>
      <c r="CJ540" s="195"/>
      <c r="CK540" s="93" cm="1">
        <f t="array" ref="CK540">SUMPRODUCT($L541:$L542*CK541:CK542)</f>
        <v>1</v>
      </c>
      <c r="CL540" s="195"/>
      <c r="CM540" s="93" cm="1">
        <f t="array" ref="CM540">SUMPRODUCT($L541:$L542*CM541:CM542)</f>
        <v>1</v>
      </c>
    </row>
    <row r="541" spans="1:91" s="142" customFormat="1" ht="14.1" customHeight="1">
      <c r="A541" s="74">
        <f t="shared" si="13076"/>
        <v>679</v>
      </c>
      <c r="B541" s="173" t="s">
        <v>44</v>
      </c>
      <c r="C541" s="174"/>
      <c r="D541" s="140">
        <v>17</v>
      </c>
      <c r="E541" s="140">
        <v>17</v>
      </c>
      <c r="F541" s="175">
        <v>45264</v>
      </c>
      <c r="G541" s="175">
        <v>45280</v>
      </c>
      <c r="H541" s="144">
        <v>100</v>
      </c>
      <c r="I541" s="144">
        <v>100</v>
      </c>
      <c r="J541" s="145" t="s">
        <v>32</v>
      </c>
      <c r="K541" s="141">
        <f>IF(OR(F541="",G541="",H541=""),0,MIN(MAX(IF(F541&gt;$O$1,0,(((G541-F541)-(G541-$O$1))*(10/E541)/10)),0),1)*H541)</f>
        <v>100</v>
      </c>
      <c r="L541" s="55">
        <f>D541/$D$540</f>
        <v>1</v>
      </c>
      <c r="M541" s="147">
        <f>IF(OR(H541=0,K541=0),0,K541/H541)</f>
        <v>1</v>
      </c>
      <c r="N541" s="148">
        <f>IF(OR(H541=0,I541=0),0,I541/H541)</f>
        <v>1</v>
      </c>
      <c r="O541" s="149">
        <f t="shared" si="12175"/>
        <v>0</v>
      </c>
      <c r="P541" s="150"/>
      <c r="T541" s="194">
        <f>IF(OR($F541="",$G541="",$H541=""),0,MIN(MAX(IF($F541&gt;U$1,0,((($G541-$F541)-($G541-U$1))*(10/$E541)/10)),0),1)*$H541)</f>
        <v>0</v>
      </c>
      <c r="U541" s="147">
        <f t="shared" ref="U541:W542" si="13484">IF(OR($H541=0,T541=0),0,T541/$H541)</f>
        <v>0</v>
      </c>
      <c r="V541" s="194">
        <f>IF(OR($F541="",$G541="",$H541=""),0,MIN(MAX(IF($F541&gt;W$1,0,((($G541-$F541)-($G541-W$1))*(10/$E541)/10)),0),1)*$H541)</f>
        <v>0</v>
      </c>
      <c r="W541" s="147">
        <f t="shared" si="13484"/>
        <v>0</v>
      </c>
      <c r="X541" s="194">
        <f>IF(OR($F541="",$G541="",$H541=""),0,MIN(MAX(IF($F541&gt;Y$1,0,((($G541-$F541)-($G541-Y$1))*(10/$E541)/10)),0),1)*$H541)</f>
        <v>0</v>
      </c>
      <c r="Y541" s="147">
        <f t="shared" ref="Y541" si="13485">IF(OR($H541=0,X541=0),0,X541/$H541)</f>
        <v>0</v>
      </c>
      <c r="Z541" s="194">
        <f>IF(OR($F541="",$G541="",$H541=""),0,MIN(MAX(IF($F541&gt;AA$1,0,((($G541-$F541)-($G541-AA$1))*(10/$E541)/10)),0),1)*$H541)</f>
        <v>0</v>
      </c>
      <c r="AA541" s="147">
        <f t="shared" ref="AA541" si="13486">IF(OR($H541=0,Z541=0),0,Z541/$H541)</f>
        <v>0</v>
      </c>
      <c r="AB541" s="194">
        <f>IF(OR($F541="",$G541="",$H541=""),0,MIN(MAX(IF($F541&gt;AC$1,0,((($G541-$F541)-($G541-AC$1))*(10/$E541)/10)),0),1)*$H541)</f>
        <v>0</v>
      </c>
      <c r="AC541" s="147">
        <f t="shared" ref="AC541" si="13487">IF(OR($H541=0,AB541=0),0,AB541/$H541)</f>
        <v>0</v>
      </c>
      <c r="AD541" s="194">
        <f>IF(OR($F541="",$G541="",$H541=""),0,MIN(MAX(IF($F541&gt;AE$1,0,((($G541-$F541)-($G541-AE$1))*(10/$E541)/10)),0),1)*$H541)</f>
        <v>0</v>
      </c>
      <c r="AE541" s="147">
        <f t="shared" ref="AE541" si="13488">IF(OR($H541=0,AD541=0),0,AD541/$H541)</f>
        <v>0</v>
      </c>
      <c r="AF541" s="194">
        <f>IF(OR($F541="",$G541="",$H541=""),0,MIN(MAX(IF($F541&gt;AG$1,0,((($G541-$F541)-($G541-AG$1))*(10/$E541)/10)),0),1)*$H541)</f>
        <v>0</v>
      </c>
      <c r="AG541" s="147">
        <f t="shared" ref="AG541" si="13489">IF(OR($H541=0,AF541=0),0,AF541/$H541)</f>
        <v>0</v>
      </c>
      <c r="AH541" s="194">
        <f>IF(OR($F541="",$G541="",$H541=""),0,MIN(MAX(IF($F541&gt;AI$1,0,((($G541-$F541)-($G541-AI$1))*(10/$E541)/10)),0),1)*$H541)</f>
        <v>23.52941176470588</v>
      </c>
      <c r="AI541" s="147">
        <f t="shared" ref="AI541" si="13490">IF(OR($H541=0,AH541=0),0,AH541/$H541)</f>
        <v>0.23529411764705879</v>
      </c>
      <c r="AJ541" s="194">
        <f>IF(OR($F541="",$G541="",$H541=""),0,MIN(MAX(IF($F541&gt;AK$1,0,((($G541-$F541)-($G541-AK$1))*(10/$E541)/10)),0),1)*$H541)</f>
        <v>64.705882352941174</v>
      </c>
      <c r="AK541" s="147">
        <f t="shared" ref="AK541" si="13491">IF(OR($H541=0,AJ541=0),0,AJ541/$H541)</f>
        <v>0.64705882352941169</v>
      </c>
      <c r="AL541" s="194">
        <f>IF(OR($F541="",$G541="",$H541=""),0,MIN(MAX(IF($F541&gt;AM$1,0,((($G541-$F541)-($G541-AM$1))*(10/$E541)/10)),0),1)*$H541)</f>
        <v>100</v>
      </c>
      <c r="AM541" s="147">
        <f t="shared" ref="AM541" si="13492">IF(OR($H541=0,AL541=0),0,AL541/$H541)</f>
        <v>1</v>
      </c>
      <c r="AN541" s="194">
        <f>IF(OR($F541="",$G541="",$H541=""),0,MIN(MAX(IF($F541&gt;AO$1,0,((($G541-$F541)-($G541-AO$1))*(10/$E541)/10)),0),1)*$H541)</f>
        <v>100</v>
      </c>
      <c r="AO541" s="147">
        <f t="shared" ref="AO541" si="13493">IF(OR($H541=0,AN541=0),0,AN541/$H541)</f>
        <v>1</v>
      </c>
      <c r="AP541" s="194">
        <f>IF(OR($F541="",$G541="",$H541=""),0,MIN(MAX(IF($F541&gt;AQ$1,0,((($G541-$F541)-($G541-AQ$1))*(10/$E541)/10)),0),1)*$H541)</f>
        <v>100</v>
      </c>
      <c r="AQ541" s="147">
        <f t="shared" ref="AQ541" si="13494">IF(OR($H541=0,AP541=0),0,AP541/$H541)</f>
        <v>1</v>
      </c>
      <c r="AR541" s="194">
        <f>IF(OR($F541="",$G541="",$H541=""),0,MIN(MAX(IF($F541&gt;AS$1,0,((($G541-$F541)-($G541-AS$1))*(10/$E541)/10)),0),1)*$H541)</f>
        <v>100</v>
      </c>
      <c r="AS541" s="147">
        <f t="shared" ref="AS541" si="13495">IF(OR($H541=0,AR541=0),0,AR541/$H541)</f>
        <v>1</v>
      </c>
      <c r="AT541" s="194">
        <f>IF(OR($F541="",$G541="",$H541=""),0,MIN(MAX(IF($F541&gt;AU$1,0,((($G541-$F541)-($G541-AU$1))*(10/$E541)/10)),0),1)*$H541)</f>
        <v>100</v>
      </c>
      <c r="AU541" s="147">
        <f t="shared" ref="AU541" si="13496">IF(OR($H541=0,AT541=0),0,AT541/$H541)</f>
        <v>1</v>
      </c>
      <c r="AV541" s="194">
        <f>IF(OR($F541="",$G541="",$H541=""),0,MIN(MAX(IF($F541&gt;AW$1,0,((($G541-$F541)-($G541-AW$1))*(10/$E541)/10)),0),1)*$H541)</f>
        <v>100</v>
      </c>
      <c r="AW541" s="147">
        <f t="shared" ref="AW541" si="13497">IF(OR($H541=0,AV541=0),0,AV541/$H541)</f>
        <v>1</v>
      </c>
      <c r="AX541" s="194">
        <f>IF(OR($F541="",$G541="",$H541=""),0,MIN(MAX(IF($F541&gt;AY$1,0,((($G541-$F541)-($G541-AY$1))*(10/$E541)/10)),0),1)*$H541)</f>
        <v>100</v>
      </c>
      <c r="AY541" s="147">
        <f t="shared" ref="AY541" si="13498">IF(OR($H541=0,AX541=0),0,AX541/$H541)</f>
        <v>1</v>
      </c>
      <c r="AZ541" s="194">
        <f>IF(OR($F541="",$G541="",$H541=""),0,MIN(MAX(IF($F541&gt;BA$1,0,((($G541-$F541)-($G541-BA$1))*(10/$E541)/10)),0),1)*$H541)</f>
        <v>100</v>
      </c>
      <c r="BA541" s="147">
        <f t="shared" ref="BA541" si="13499">IF(OR($H541=0,AZ541=0),0,AZ541/$H541)</f>
        <v>1</v>
      </c>
      <c r="BB541" s="194">
        <f>IF(OR($F541="",$G541="",$H541=""),0,MIN(MAX(IF($F541&gt;BC$1,0,((($G541-$F541)-($G541-BC$1))*(10/$E541)/10)),0),1)*$H541)</f>
        <v>100</v>
      </c>
      <c r="BC541" s="147">
        <f t="shared" ref="BC541" si="13500">IF(OR($H541=0,BB541=0),0,BB541/$H541)</f>
        <v>1</v>
      </c>
      <c r="BD541" s="194">
        <f>IF(OR($F541="",$G541="",$H541=""),0,MIN(MAX(IF($F541&gt;BE$1,0,((($G541-$F541)-($G541-BE$1))*(10/$E541)/10)),0),1)*$H541)</f>
        <v>100</v>
      </c>
      <c r="BE541" s="147">
        <f t="shared" ref="BE541" si="13501">IF(OR($H541=0,BD541=0),0,BD541/$H541)</f>
        <v>1</v>
      </c>
      <c r="BF541" s="194">
        <f>IF(OR($F541="",$G541="",$H541=""),0,MIN(MAX(IF($F541&gt;BG$1,0,((($G541-$F541)-($G541-BG$1))*(10/$E541)/10)),0),1)*$H541)</f>
        <v>100</v>
      </c>
      <c r="BG541" s="147">
        <f t="shared" ref="BG541" si="13502">IF(OR($H541=0,BF541=0),0,BF541/$H541)</f>
        <v>1</v>
      </c>
      <c r="BH541" s="194">
        <f>IF(OR($F541="",$G541="",$H541=""),0,MIN(MAX(IF($F541&gt;BI$1,0,((($G541-$F541)-($G541-BI$1))*(10/$E541)/10)),0),1)*$H541)</f>
        <v>100</v>
      </c>
      <c r="BI541" s="147">
        <f t="shared" ref="BI541" si="13503">IF(OR($H541=0,BH541=0),0,BH541/$H541)</f>
        <v>1</v>
      </c>
      <c r="BJ541" s="194">
        <f>IF(OR($F541="",$G541="",$H541=""),0,MIN(MAX(IF($F541&gt;BK$1,0,((($G541-$F541)-($G541-BK$1))*(10/$E541)/10)),0),1)*$H541)</f>
        <v>100</v>
      </c>
      <c r="BK541" s="147">
        <f t="shared" ref="BK541" si="13504">IF(OR($H541=0,BJ541=0),0,BJ541/$H541)</f>
        <v>1</v>
      </c>
      <c r="BL541" s="194">
        <f>IF(OR($F541="",$G541="",$H541=""),0,MIN(MAX(IF($F541&gt;BM$1,0,((($G541-$F541)-($G541-BM$1))*(10/$E541)/10)),0),1)*$H541)</f>
        <v>100</v>
      </c>
      <c r="BM541" s="147">
        <f t="shared" ref="BM541" si="13505">IF(OR($H541=0,BL541=0),0,BL541/$H541)</f>
        <v>1</v>
      </c>
      <c r="BN541" s="194">
        <f>IF(OR($F541="",$G541="",$H541=""),0,MIN(MAX(IF($F541&gt;BO$1,0,((($G541-$F541)-($G541-BO$1))*(10/$E541)/10)),0),1)*$H541)</f>
        <v>100</v>
      </c>
      <c r="BO541" s="147">
        <f t="shared" ref="BO541" si="13506">IF(OR($H541=0,BN541=0),0,BN541/$H541)</f>
        <v>1</v>
      </c>
      <c r="BP541" s="194">
        <f>IF(OR($F541="",$G541="",$H541=""),0,MIN(MAX(IF($F541&gt;BQ$1,0,((($G541-$F541)-($G541-BQ$1))*(10/$E541)/10)),0),1)*$H541)</f>
        <v>100</v>
      </c>
      <c r="BQ541" s="147">
        <f t="shared" ref="BQ541" si="13507">IF(OR($H541=0,BP541=0),0,BP541/$H541)</f>
        <v>1</v>
      </c>
      <c r="BR541" s="194">
        <f>IF(OR($F541="",$G541="",$H541=""),0,MIN(MAX(IF($F541&gt;BS$1,0,((($G541-$F541)-($G541-BS$1))*(10/$E541)/10)),0),1)*$H541)</f>
        <v>100</v>
      </c>
      <c r="BS541" s="147">
        <f t="shared" ref="BS541" si="13508">IF(OR($H541=0,BR541=0),0,BR541/$H541)</f>
        <v>1</v>
      </c>
      <c r="BT541" s="194">
        <f t="shared" ref="BT541" si="13509">IF(OR($F541="",$G541="",$H541=""),0,MIN(MAX(IF($F541&gt;BU$1,0,((($G541-$F541)-($G541-BU$1))*(10/$E541)/10)),0),1)*$H541)</f>
        <v>100</v>
      </c>
      <c r="BU541" s="147">
        <f t="shared" ref="BU541:BU542" si="13510">IF(OR($H541=0,BT541=0),0,BT541/$H541)</f>
        <v>1</v>
      </c>
      <c r="BV541" s="194">
        <f t="shared" ref="BV541" si="13511">IF(OR($F541="",$G541="",$H541=""),0,MIN(MAX(IF($F541&gt;BW$1,0,((($G541-$F541)-($G541-BW$1))*(10/$E541)/10)),0),1)*$H541)</f>
        <v>100</v>
      </c>
      <c r="BW541" s="147">
        <f t="shared" ref="BW541:BW542" si="13512">IF(OR($H541=0,BV541=0),0,BV541/$H541)</f>
        <v>1</v>
      </c>
      <c r="BX541" s="194">
        <f t="shared" ref="BX541" si="13513">IF(OR($F541="",$G541="",$H541=""),0,MIN(MAX(IF($F541&gt;BY$1,0,((($G541-$F541)-($G541-BY$1))*(10/$E541)/10)),0),1)*$H541)</f>
        <v>100</v>
      </c>
      <c r="BY541" s="147">
        <f t="shared" ref="BY541:BY542" si="13514">IF(OR($H541=0,BX541=0),0,BX541/$H541)</f>
        <v>1</v>
      </c>
      <c r="BZ541" s="194">
        <f t="shared" ref="BZ541" si="13515">IF(OR($F541="",$G541="",$H541=""),0,MIN(MAX(IF($F541&gt;CA$1,0,((($G541-$F541)-($G541-CA$1))*(10/$E541)/10)),0),1)*$H541)</f>
        <v>100</v>
      </c>
      <c r="CA541" s="147">
        <f t="shared" ref="CA541:CA542" si="13516">IF(OR($H541=0,BZ541=0),0,BZ541/$H541)</f>
        <v>1</v>
      </c>
      <c r="CB541" s="194">
        <f t="shared" ref="CB541" si="13517">IF(OR($F541="",$G541="",$H541=""),0,MIN(MAX(IF($F541&gt;CC$1,0,((($G541-$F541)-($G541-CC$1))*(10/$E541)/10)),0),1)*$H541)</f>
        <v>100</v>
      </c>
      <c r="CC541" s="147">
        <f t="shared" ref="CC541:CC542" si="13518">IF(OR($H541=0,CB541=0),0,CB541/$H541)</f>
        <v>1</v>
      </c>
      <c r="CD541" s="194">
        <f t="shared" ref="CD541" si="13519">IF(OR($F541="",$G541="",$H541=""),0,MIN(MAX(IF($F541&gt;CE$1,0,((($G541-$F541)-($G541-CE$1))*(10/$E541)/10)),0),1)*$H541)</f>
        <v>100</v>
      </c>
      <c r="CE541" s="147">
        <f t="shared" ref="CE541:CE542" si="13520">IF(OR($H541=0,CD541=0),0,CD541/$H541)</f>
        <v>1</v>
      </c>
      <c r="CF541" s="194">
        <f t="shared" ref="CF541" si="13521">IF(OR($F541="",$G541="",$H541=""),0,MIN(MAX(IF($F541&gt;CG$1,0,((($G541-$F541)-($G541-CG$1))*(10/$E541)/10)),0),1)*$H541)</f>
        <v>100</v>
      </c>
      <c r="CG541" s="147">
        <f t="shared" ref="CG541:CG542" si="13522">IF(OR($H541=0,CF541=0),0,CF541/$H541)</f>
        <v>1</v>
      </c>
      <c r="CH541" s="194">
        <f t="shared" ref="CH541" si="13523">IF(OR($F541="",$G541="",$H541=""),0,MIN(MAX(IF($F541&gt;CI$1,0,((($G541-$F541)-($G541-CI$1))*(10/$E541)/10)),0),1)*$H541)</f>
        <v>100</v>
      </c>
      <c r="CI541" s="147">
        <f t="shared" ref="CI541:CI542" si="13524">IF(OR($H541=0,CH541=0),0,CH541/$H541)</f>
        <v>1</v>
      </c>
      <c r="CJ541" s="194">
        <f t="shared" ref="CJ541" si="13525">IF(OR($F541="",$G541="",$H541=""),0,MIN(MAX(IF($F541&gt;CK$1,0,((($G541-$F541)-($G541-CK$1))*(10/$E541)/10)),0),1)*$H541)</f>
        <v>100</v>
      </c>
      <c r="CK541" s="147">
        <f t="shared" ref="CK541:CK542" si="13526">IF(OR($H541=0,CJ541=0),0,CJ541/$H541)</f>
        <v>1</v>
      </c>
      <c r="CL541" s="194">
        <f t="shared" ref="CL541" si="13527">IF(OR($F541="",$G541="",$H541=""),0,MIN(MAX(IF($F541&gt;CM$1,0,((($G541-$F541)-($G541-CM$1))*(10/$E541)/10)),0),1)*$H541)</f>
        <v>100</v>
      </c>
      <c r="CM541" s="147">
        <f t="shared" ref="CM541:CM542" si="13528">IF(OR($H541=0,CL541=0),0,CL541/$H541)</f>
        <v>1</v>
      </c>
    </row>
    <row r="542" spans="1:91" s="142" customFormat="1" ht="14.1" customHeight="1">
      <c r="A542" s="74">
        <f t="shared" si="13076"/>
        <v>680</v>
      </c>
      <c r="B542" s="173" t="s">
        <v>45</v>
      </c>
      <c r="C542" s="174"/>
      <c r="D542" s="140">
        <v>0</v>
      </c>
      <c r="E542" s="140">
        <v>1</v>
      </c>
      <c r="F542" s="175">
        <v>45280</v>
      </c>
      <c r="G542" s="175">
        <v>45280</v>
      </c>
      <c r="H542" s="144">
        <v>100</v>
      </c>
      <c r="I542" s="144">
        <v>100</v>
      </c>
      <c r="J542" s="145" t="s">
        <v>32</v>
      </c>
      <c r="K542" s="141">
        <f>IF(OR(F542="",G542="",H542=""),0,MIN(MAX(IF(F542&gt;$O$1,0,(((G542-F542)-(G542-$O$1))*(10/E542)/10)),0),1)*H542)</f>
        <v>100</v>
      </c>
      <c r="L542" s="55">
        <f>D542/$D$540</f>
        <v>0</v>
      </c>
      <c r="M542" s="147">
        <f>IF(OR(H542=0,K542=0),0,K542/H542)</f>
        <v>1</v>
      </c>
      <c r="N542" s="148">
        <f>IF(OR(H542=0,I542=0),0,I542/H542)</f>
        <v>1</v>
      </c>
      <c r="O542" s="149">
        <f t="shared" si="12175"/>
        <v>0</v>
      </c>
      <c r="P542" s="150"/>
      <c r="T542" s="194">
        <f>IF(OR($F542="",$G542="",$H542=""),0,MIN(MAX(IF($F542&gt;U$1,0,((($G542-$F542)-($G542-U$1))*(10/$E542)/10)),0),1)*$H542)</f>
        <v>0</v>
      </c>
      <c r="U542" s="147">
        <f t="shared" si="13484"/>
        <v>0</v>
      </c>
      <c r="V542" s="194">
        <f>IF(OR($F542="",$G542="",$H542=""),0,MIN(MAX(IF($F542&gt;W$1,0,((($G542-$F542)-($G542-W$1))*(10/$E542)/10)),0),1)*$H542)</f>
        <v>0</v>
      </c>
      <c r="W542" s="147">
        <f t="shared" si="13484"/>
        <v>0</v>
      </c>
      <c r="X542" s="194">
        <f>IF(OR($F542="",$G542="",$H542=""),0,MIN(MAX(IF($F542&gt;Y$1,0,((($G542-$F542)-($G542-Y$1))*(10/$E542)/10)),0),1)*$H542)</f>
        <v>0</v>
      </c>
      <c r="Y542" s="147">
        <f t="shared" ref="Y542" si="13529">IF(OR($H542=0,X542=0),0,X542/$H542)</f>
        <v>0</v>
      </c>
      <c r="Z542" s="194">
        <f>IF(OR($F542="",$G542="",$H542=""),0,MIN(MAX(IF($F542&gt;AA$1,0,((($G542-$F542)-($G542-AA$1))*(10/$E542)/10)),0),1)*$H542)</f>
        <v>0</v>
      </c>
      <c r="AA542" s="147">
        <f t="shared" ref="AA542" si="13530">IF(OR($H542=0,Z542=0),0,Z542/$H542)</f>
        <v>0</v>
      </c>
      <c r="AB542" s="194">
        <f>IF(OR($F542="",$G542="",$H542=""),0,MIN(MAX(IF($F542&gt;AC$1,0,((($G542-$F542)-($G542-AC$1))*(10/$E542)/10)),0),1)*$H542)</f>
        <v>0</v>
      </c>
      <c r="AC542" s="147">
        <f t="shared" ref="AC542" si="13531">IF(OR($H542=0,AB542=0),0,AB542/$H542)</f>
        <v>0</v>
      </c>
      <c r="AD542" s="194">
        <f>IF(OR($F542="",$G542="",$H542=""),0,MIN(MAX(IF($F542&gt;AE$1,0,((($G542-$F542)-($G542-AE$1))*(10/$E542)/10)),0),1)*$H542)</f>
        <v>0</v>
      </c>
      <c r="AE542" s="147">
        <f t="shared" ref="AE542" si="13532">IF(OR($H542=0,AD542=0),0,AD542/$H542)</f>
        <v>0</v>
      </c>
      <c r="AF542" s="194">
        <f>IF(OR($F542="",$G542="",$H542=""),0,MIN(MAX(IF($F542&gt;AG$1,0,((($G542-$F542)-($G542-AG$1))*(10/$E542)/10)),0),1)*$H542)</f>
        <v>0</v>
      </c>
      <c r="AG542" s="147">
        <f t="shared" ref="AG542" si="13533">IF(OR($H542=0,AF542=0),0,AF542/$H542)</f>
        <v>0</v>
      </c>
      <c r="AH542" s="194">
        <f>IF(OR($F542="",$G542="",$H542=""),0,MIN(MAX(IF($F542&gt;AI$1,0,((($G542-$F542)-($G542-AI$1))*(10/$E542)/10)),0),1)*$H542)</f>
        <v>0</v>
      </c>
      <c r="AI542" s="147">
        <f t="shared" ref="AI542" si="13534">IF(OR($H542=0,AH542=0),0,AH542/$H542)</f>
        <v>0</v>
      </c>
      <c r="AJ542" s="194">
        <f>IF(OR($F542="",$G542="",$H542=""),0,MIN(MAX(IF($F542&gt;AK$1,0,((($G542-$F542)-($G542-AK$1))*(10/$E542)/10)),0),1)*$H542)</f>
        <v>0</v>
      </c>
      <c r="AK542" s="147">
        <f t="shared" ref="AK542" si="13535">IF(OR($H542=0,AJ542=0),0,AJ542/$H542)</f>
        <v>0</v>
      </c>
      <c r="AL542" s="194">
        <f>IF(OR($F542="",$G542="",$H542=""),0,MIN(MAX(IF($F542&gt;AM$1,0,((($G542-$F542)-($G542-AM$1))*(10/$E542)/10)),0),1)*$H542)</f>
        <v>100</v>
      </c>
      <c r="AM542" s="147">
        <f t="shared" ref="AM542" si="13536">IF(OR($H542=0,AL542=0),0,AL542/$H542)</f>
        <v>1</v>
      </c>
      <c r="AN542" s="194">
        <f>IF(OR($F542="",$G542="",$H542=""),0,MIN(MAX(IF($F542&gt;AO$1,0,((($G542-$F542)-($G542-AO$1))*(10/$E542)/10)),0),1)*$H542)</f>
        <v>100</v>
      </c>
      <c r="AO542" s="147">
        <f t="shared" ref="AO542" si="13537">IF(OR($H542=0,AN542=0),0,AN542/$H542)</f>
        <v>1</v>
      </c>
      <c r="AP542" s="194">
        <f>IF(OR($F542="",$G542="",$H542=""),0,MIN(MAX(IF($F542&gt;AQ$1,0,((($G542-$F542)-($G542-AQ$1))*(10/$E542)/10)),0),1)*$H542)</f>
        <v>100</v>
      </c>
      <c r="AQ542" s="147">
        <f t="shared" ref="AQ542" si="13538">IF(OR($H542=0,AP542=0),0,AP542/$H542)</f>
        <v>1</v>
      </c>
      <c r="AR542" s="194">
        <f>IF(OR($F542="",$G542="",$H542=""),0,MIN(MAX(IF($F542&gt;AS$1,0,((($G542-$F542)-($G542-AS$1))*(10/$E542)/10)),0),1)*$H542)</f>
        <v>100</v>
      </c>
      <c r="AS542" s="147">
        <f t="shared" ref="AS542" si="13539">IF(OR($H542=0,AR542=0),0,AR542/$H542)</f>
        <v>1</v>
      </c>
      <c r="AT542" s="194">
        <f>IF(OR($F542="",$G542="",$H542=""),0,MIN(MAX(IF($F542&gt;AU$1,0,((($G542-$F542)-($G542-AU$1))*(10/$E542)/10)),0),1)*$H542)</f>
        <v>100</v>
      </c>
      <c r="AU542" s="147">
        <f t="shared" ref="AU542" si="13540">IF(OR($H542=0,AT542=0),0,AT542/$H542)</f>
        <v>1</v>
      </c>
      <c r="AV542" s="194">
        <f>IF(OR($F542="",$G542="",$H542=""),0,MIN(MAX(IF($F542&gt;AW$1,0,((($G542-$F542)-($G542-AW$1))*(10/$E542)/10)),0),1)*$H542)</f>
        <v>100</v>
      </c>
      <c r="AW542" s="147">
        <f t="shared" ref="AW542" si="13541">IF(OR($H542=0,AV542=0),0,AV542/$H542)</f>
        <v>1</v>
      </c>
      <c r="AX542" s="194">
        <f>IF(OR($F542="",$G542="",$H542=""),0,MIN(MAX(IF($F542&gt;AY$1,0,((($G542-$F542)-($G542-AY$1))*(10/$E542)/10)),0),1)*$H542)</f>
        <v>100</v>
      </c>
      <c r="AY542" s="147">
        <f t="shared" ref="AY542" si="13542">IF(OR($H542=0,AX542=0),0,AX542/$H542)</f>
        <v>1</v>
      </c>
      <c r="AZ542" s="194">
        <f>IF(OR($F542="",$G542="",$H542=""),0,MIN(MAX(IF($F542&gt;BA$1,0,((($G542-$F542)-($G542-BA$1))*(10/$E542)/10)),0),1)*$H542)</f>
        <v>100</v>
      </c>
      <c r="BA542" s="147">
        <f t="shared" ref="BA542" si="13543">IF(OR($H542=0,AZ542=0),0,AZ542/$H542)</f>
        <v>1</v>
      </c>
      <c r="BB542" s="194">
        <f>IF(OR($F542="",$G542="",$H542=""),0,MIN(MAX(IF($F542&gt;BC$1,0,((($G542-$F542)-($G542-BC$1))*(10/$E542)/10)),0),1)*$H542)</f>
        <v>100</v>
      </c>
      <c r="BC542" s="147">
        <f t="shared" ref="BC542" si="13544">IF(OR($H542=0,BB542=0),0,BB542/$H542)</f>
        <v>1</v>
      </c>
      <c r="BD542" s="194">
        <f>IF(OR($F542="",$G542="",$H542=""),0,MIN(MAX(IF($F542&gt;BE$1,0,((($G542-$F542)-($G542-BE$1))*(10/$E542)/10)),0),1)*$H542)</f>
        <v>100</v>
      </c>
      <c r="BE542" s="147">
        <f t="shared" ref="BE542" si="13545">IF(OR($H542=0,BD542=0),0,BD542/$H542)</f>
        <v>1</v>
      </c>
      <c r="BF542" s="194">
        <f>IF(OR($F542="",$G542="",$H542=""),0,MIN(MAX(IF($F542&gt;BG$1,0,((($G542-$F542)-($G542-BG$1))*(10/$E542)/10)),0),1)*$H542)</f>
        <v>100</v>
      </c>
      <c r="BG542" s="147">
        <f t="shared" ref="BG542" si="13546">IF(OR($H542=0,BF542=0),0,BF542/$H542)</f>
        <v>1</v>
      </c>
      <c r="BH542" s="194">
        <f>IF(OR($F542="",$G542="",$H542=""),0,MIN(MAX(IF($F542&gt;BI$1,0,((($G542-$F542)-($G542-BI$1))*(10/$E542)/10)),0),1)*$H542)</f>
        <v>100</v>
      </c>
      <c r="BI542" s="147">
        <f t="shared" ref="BI542" si="13547">IF(OR($H542=0,BH542=0),0,BH542/$H542)</f>
        <v>1</v>
      </c>
      <c r="BJ542" s="194">
        <f>IF(OR($F542="",$G542="",$H542=""),0,MIN(MAX(IF($F542&gt;BK$1,0,((($G542-$F542)-($G542-BK$1))*(10/$E542)/10)),0),1)*$H542)</f>
        <v>100</v>
      </c>
      <c r="BK542" s="147">
        <f t="shared" ref="BK542" si="13548">IF(OR($H542=0,BJ542=0),0,BJ542/$H542)</f>
        <v>1</v>
      </c>
      <c r="BL542" s="194">
        <f>IF(OR($F542="",$G542="",$H542=""),0,MIN(MAX(IF($F542&gt;BM$1,0,((($G542-$F542)-($G542-BM$1))*(10/$E542)/10)),0),1)*$H542)</f>
        <v>100</v>
      </c>
      <c r="BM542" s="147">
        <f t="shared" ref="BM542" si="13549">IF(OR($H542=0,BL542=0),0,BL542/$H542)</f>
        <v>1</v>
      </c>
      <c r="BN542" s="194">
        <f>IF(OR($F542="",$G542="",$H542=""),0,MIN(MAX(IF($F542&gt;BO$1,0,((($G542-$F542)-($G542-BO$1))*(10/$E542)/10)),0),1)*$H542)</f>
        <v>100</v>
      </c>
      <c r="BO542" s="147">
        <f t="shared" ref="BO542" si="13550">IF(OR($H542=0,BN542=0),0,BN542/$H542)</f>
        <v>1</v>
      </c>
      <c r="BP542" s="194">
        <f>IF(OR($F542="",$G542="",$H542=""),0,MIN(MAX(IF($F542&gt;BQ$1,0,((($G542-$F542)-($G542-BQ$1))*(10/$E542)/10)),0),1)*$H542)</f>
        <v>100</v>
      </c>
      <c r="BQ542" s="147">
        <f t="shared" ref="BQ542" si="13551">IF(OR($H542=0,BP542=0),0,BP542/$H542)</f>
        <v>1</v>
      </c>
      <c r="BR542" s="194">
        <f>IF(OR($F542="",$G542="",$H542=""),0,MIN(MAX(IF($F542&gt;BS$1,0,((($G542-$F542)-($G542-BS$1))*(10/$E542)/10)),0),1)*$H542)</f>
        <v>100</v>
      </c>
      <c r="BS542" s="147">
        <f t="shared" ref="BS542" si="13552">IF(OR($H542=0,BR542=0),0,BR542/$H542)</f>
        <v>1</v>
      </c>
      <c r="BT542" s="194">
        <f t="shared" ref="BT542" si="13553">IF(OR($F542="",$G542="",$H542=""),0,MIN(MAX(IF($F542&gt;BU$1,0,((($G542-$F542)-($G542-BU$1))*(10/$E542)/10)),0),1)*$H542)</f>
        <v>100</v>
      </c>
      <c r="BU542" s="147">
        <f t="shared" si="13510"/>
        <v>1</v>
      </c>
      <c r="BV542" s="194">
        <f t="shared" ref="BV542" si="13554">IF(OR($F542="",$G542="",$H542=""),0,MIN(MAX(IF($F542&gt;BW$1,0,((($G542-$F542)-($G542-BW$1))*(10/$E542)/10)),0),1)*$H542)</f>
        <v>100</v>
      </c>
      <c r="BW542" s="147">
        <f t="shared" si="13512"/>
        <v>1</v>
      </c>
      <c r="BX542" s="194">
        <f t="shared" ref="BX542" si="13555">IF(OR($F542="",$G542="",$H542=""),0,MIN(MAX(IF($F542&gt;BY$1,0,((($G542-$F542)-($G542-BY$1))*(10/$E542)/10)),0),1)*$H542)</f>
        <v>100</v>
      </c>
      <c r="BY542" s="147">
        <f t="shared" si="13514"/>
        <v>1</v>
      </c>
      <c r="BZ542" s="194">
        <f t="shared" ref="BZ542" si="13556">IF(OR($F542="",$G542="",$H542=""),0,MIN(MAX(IF($F542&gt;CA$1,0,((($G542-$F542)-($G542-CA$1))*(10/$E542)/10)),0),1)*$H542)</f>
        <v>100</v>
      </c>
      <c r="CA542" s="147">
        <f t="shared" si="13516"/>
        <v>1</v>
      </c>
      <c r="CB542" s="194">
        <f t="shared" ref="CB542" si="13557">IF(OR($F542="",$G542="",$H542=""),0,MIN(MAX(IF($F542&gt;CC$1,0,((($G542-$F542)-($G542-CC$1))*(10/$E542)/10)),0),1)*$H542)</f>
        <v>100</v>
      </c>
      <c r="CC542" s="147">
        <f t="shared" si="13518"/>
        <v>1</v>
      </c>
      <c r="CD542" s="194">
        <f t="shared" ref="CD542" si="13558">IF(OR($F542="",$G542="",$H542=""),0,MIN(MAX(IF($F542&gt;CE$1,0,((($G542-$F542)-($G542-CE$1))*(10/$E542)/10)),0),1)*$H542)</f>
        <v>100</v>
      </c>
      <c r="CE542" s="147">
        <f t="shared" si="13520"/>
        <v>1</v>
      </c>
      <c r="CF542" s="194">
        <f t="shared" ref="CF542" si="13559">IF(OR($F542="",$G542="",$H542=""),0,MIN(MAX(IF($F542&gt;CG$1,0,((($G542-$F542)-($G542-CG$1))*(10/$E542)/10)),0),1)*$H542)</f>
        <v>100</v>
      </c>
      <c r="CG542" s="147">
        <f t="shared" si="13522"/>
        <v>1</v>
      </c>
      <c r="CH542" s="194">
        <f t="shared" ref="CH542" si="13560">IF(OR($F542="",$G542="",$H542=""),0,MIN(MAX(IF($F542&gt;CI$1,0,((($G542-$F542)-($G542-CI$1))*(10/$E542)/10)),0),1)*$H542)</f>
        <v>100</v>
      </c>
      <c r="CI542" s="147">
        <f t="shared" si="13524"/>
        <v>1</v>
      </c>
      <c r="CJ542" s="194">
        <f t="shared" ref="CJ542" si="13561">IF(OR($F542="",$G542="",$H542=""),0,MIN(MAX(IF($F542&gt;CK$1,0,((($G542-$F542)-($G542-CK$1))*(10/$E542)/10)),0),1)*$H542)</f>
        <v>100</v>
      </c>
      <c r="CK542" s="147">
        <f t="shared" si="13526"/>
        <v>1</v>
      </c>
      <c r="CL542" s="194">
        <f t="shared" ref="CL542" si="13562">IF(OR($F542="",$G542="",$H542=""),0,MIN(MAX(IF($F542&gt;CM$1,0,((($G542-$F542)-($G542-CM$1))*(10/$E542)/10)),0),1)*$H542)</f>
        <v>100</v>
      </c>
      <c r="CM542" s="147">
        <f t="shared" si="13528"/>
        <v>1</v>
      </c>
    </row>
    <row r="543" spans="1:91" s="86" customFormat="1" ht="14.1" customHeight="1">
      <c r="A543" s="74">
        <f t="shared" si="13076"/>
        <v>681</v>
      </c>
      <c r="B543" s="176" t="s">
        <v>46</v>
      </c>
      <c r="C543" s="177"/>
      <c r="D543" s="96">
        <v>1139</v>
      </c>
      <c r="E543" s="96">
        <v>70</v>
      </c>
      <c r="F543" s="178">
        <v>45281</v>
      </c>
      <c r="G543" s="178">
        <v>45350</v>
      </c>
      <c r="H543" s="89"/>
      <c r="I543" s="89"/>
      <c r="J543" s="90"/>
      <c r="K543" s="97"/>
      <c r="L543" s="98">
        <f>D543/$D$539</f>
        <v>0.98529411764705888</v>
      </c>
      <c r="M543" s="93">
        <f>$L544*M544+$L575*M575+$L589*M589</f>
        <v>1</v>
      </c>
      <c r="N543" s="93">
        <f>$L544*N544+$L575*N575+$L589*N589</f>
        <v>1</v>
      </c>
      <c r="O543" s="94">
        <f t="shared" si="12175"/>
        <v>0</v>
      </c>
      <c r="P543" s="95"/>
      <c r="T543" s="195"/>
      <c r="U543" s="93">
        <f>$L544*U544+$L575*U575+$L589*U589</f>
        <v>0</v>
      </c>
      <c r="V543" s="195"/>
      <c r="W543" s="93">
        <f>$L544*W544+$L575*W575+$L589*W589</f>
        <v>0</v>
      </c>
      <c r="X543" s="195"/>
      <c r="Y543" s="93">
        <f>$L544*Y544+$L575*Y575+$L589*Y589</f>
        <v>0</v>
      </c>
      <c r="Z543" s="195"/>
      <c r="AA543" s="93">
        <f>$L544*AA544+$L575*AA575+$L589*AA589</f>
        <v>0</v>
      </c>
      <c r="AB543" s="195"/>
      <c r="AC543" s="93">
        <f>$L544*AC544+$L575*AC575+$L589*AC589</f>
        <v>0</v>
      </c>
      <c r="AD543" s="195"/>
      <c r="AE543" s="93">
        <f>$L544*AE544+$L575*AE575+$L589*AE589</f>
        <v>0</v>
      </c>
      <c r="AF543" s="195"/>
      <c r="AG543" s="93">
        <f>$L544*AG544+$L575*AG575+$L589*AG589</f>
        <v>0</v>
      </c>
      <c r="AH543" s="195"/>
      <c r="AI543" s="93">
        <f>$L544*AI544+$L575*AI575+$L589*AI589</f>
        <v>0</v>
      </c>
      <c r="AJ543" s="195"/>
      <c r="AK543" s="93">
        <f>$L544*AK544+$L575*AK575+$L589*AK589</f>
        <v>0</v>
      </c>
      <c r="AL543" s="195"/>
      <c r="AM543" s="93">
        <f>$L544*AM544+$L575*AM575+$L589*AM589</f>
        <v>1.7559262510974537E-3</v>
      </c>
      <c r="AN543" s="195"/>
      <c r="AO543" s="93">
        <f>$L544*AO544+$L575*AO575+$L589*AO589</f>
        <v>4.1264266900790159E-2</v>
      </c>
      <c r="AP543" s="195"/>
      <c r="AQ543" s="93">
        <f>$L544*AQ544+$L575*AQ575+$L589*AQ589</f>
        <v>0.12730465320456541</v>
      </c>
      <c r="AR543" s="195"/>
      <c r="AS543" s="93">
        <f>$L544*AS544+$L575*AS575+$L589*AS589</f>
        <v>0.25899912203687447</v>
      </c>
      <c r="AT543" s="195"/>
      <c r="AU543" s="93">
        <f>$L544*AU544+$L575*AU575+$L589*AU589</f>
        <v>0.43546971027216852</v>
      </c>
      <c r="AV543" s="195"/>
      <c r="AW543" s="93">
        <f>$L544*AW544+$L575*AW575+$L589*AW589</f>
        <v>0.62510974539069364</v>
      </c>
      <c r="AX543" s="195"/>
      <c r="AY543" s="93">
        <f>$L544*AY544+$L575*AY575+$L589*AY589</f>
        <v>0.78314310798946429</v>
      </c>
      <c r="AZ543" s="195"/>
      <c r="BA543" s="93">
        <f>$L544*BA544+$L575*BA575+$L589*BA589</f>
        <v>0.89640035118525019</v>
      </c>
      <c r="BB543" s="195"/>
      <c r="BC543" s="93">
        <f>$L544*BC544+$L575*BC575+$L589*BC589</f>
        <v>0.96488147497805077</v>
      </c>
      <c r="BD543" s="195"/>
      <c r="BE543" s="93">
        <f>$L544*BE544+$L575*BE575+$L589*BE589</f>
        <v>0.98946444249341514</v>
      </c>
      <c r="BF543" s="195"/>
      <c r="BG543" s="93">
        <f>$L544*BG544+$L575*BG575+$L589*BG589</f>
        <v>1</v>
      </c>
      <c r="BH543" s="195"/>
      <c r="BI543" s="93">
        <f>$L544*BI544+$L575*BI575+$L589*BI589</f>
        <v>1</v>
      </c>
      <c r="BJ543" s="195"/>
      <c r="BK543" s="93">
        <f>$L544*BK544+$L575*BK575+$L589*BK589</f>
        <v>1</v>
      </c>
      <c r="BL543" s="195"/>
      <c r="BM543" s="93">
        <f>$L544*BM544+$L575*BM575+$L589*BM589</f>
        <v>1</v>
      </c>
      <c r="BN543" s="195"/>
      <c r="BO543" s="93">
        <f>$L544*BO544+$L575*BO575+$L589*BO589</f>
        <v>1</v>
      </c>
      <c r="BP543" s="195"/>
      <c r="BQ543" s="93">
        <f>$L544*BQ544+$L575*BQ575+$L589*BQ589</f>
        <v>1</v>
      </c>
      <c r="BR543" s="195"/>
      <c r="BS543" s="93">
        <f>$L544*BS544+$L575*BS575+$L589*BS589</f>
        <v>1</v>
      </c>
      <c r="BT543" s="195"/>
      <c r="BU543" s="93">
        <f t="shared" ref="BU543" si="13563">$L544*BU544+$L575*BU575+$L589*BU589</f>
        <v>1</v>
      </c>
      <c r="BV543" s="195"/>
      <c r="BW543" s="93">
        <f t="shared" ref="BW543" si="13564">$L544*BW544+$L575*BW575+$L589*BW589</f>
        <v>1</v>
      </c>
      <c r="BX543" s="195"/>
      <c r="BY543" s="93">
        <f t="shared" ref="BY543" si="13565">$L544*BY544+$L575*BY575+$L589*BY589</f>
        <v>1</v>
      </c>
      <c r="BZ543" s="195"/>
      <c r="CA543" s="93">
        <f t="shared" ref="CA543" si="13566">$L544*CA544+$L575*CA575+$L589*CA589</f>
        <v>1</v>
      </c>
      <c r="CB543" s="195"/>
      <c r="CC543" s="93">
        <f t="shared" ref="CC543" si="13567">$L544*CC544+$L575*CC575+$L589*CC589</f>
        <v>1</v>
      </c>
      <c r="CD543" s="195"/>
      <c r="CE543" s="93">
        <f t="shared" ref="CE543" si="13568">$L544*CE544+$L575*CE575+$L589*CE589</f>
        <v>1</v>
      </c>
      <c r="CF543" s="195"/>
      <c r="CG543" s="93">
        <f t="shared" ref="CG543" si="13569">$L544*CG544+$L575*CG575+$L589*CG589</f>
        <v>1</v>
      </c>
      <c r="CH543" s="195"/>
      <c r="CI543" s="93">
        <f t="shared" ref="CI543" si="13570">$L544*CI544+$L575*CI575+$L589*CI589</f>
        <v>1</v>
      </c>
      <c r="CJ543" s="195"/>
      <c r="CK543" s="93">
        <f t="shared" ref="CK543" si="13571">$L544*CK544+$L575*CK575+$L589*CK589</f>
        <v>1</v>
      </c>
      <c r="CL543" s="195"/>
      <c r="CM543" s="93">
        <f t="shared" ref="CM543" si="13572">$L544*CM544+$L575*CM575+$L589*CM589</f>
        <v>1</v>
      </c>
    </row>
    <row r="544" spans="1:91" s="100" customFormat="1" ht="14.1" customHeight="1">
      <c r="A544" s="74">
        <f t="shared" si="13076"/>
        <v>682</v>
      </c>
      <c r="B544" s="179" t="s">
        <v>47</v>
      </c>
      <c r="C544" s="180"/>
      <c r="D544" s="111">
        <v>801</v>
      </c>
      <c r="E544" s="111">
        <v>70</v>
      </c>
      <c r="F544" s="181">
        <v>45281</v>
      </c>
      <c r="G544" s="181">
        <v>45350</v>
      </c>
      <c r="H544" s="103"/>
      <c r="I544" s="103"/>
      <c r="J544" s="104"/>
      <c r="K544" s="105"/>
      <c r="L544" s="106">
        <f>D544/$D$543</f>
        <v>0.7032484635645303</v>
      </c>
      <c r="M544" s="107">
        <f>$L545*M545+$L556*M556+$L564*M564+$L574*M574</f>
        <v>1</v>
      </c>
      <c r="N544" s="107">
        <f>$L545*N545+$L556*N556+$L564*N564+$L574*N574</f>
        <v>1</v>
      </c>
      <c r="O544" s="108">
        <f t="shared" si="12175"/>
        <v>0</v>
      </c>
      <c r="P544" s="109"/>
      <c r="T544" s="196"/>
      <c r="U544" s="107">
        <f>$L545*U545+$L556*U556+$L564*U564+$L574*U574</f>
        <v>0</v>
      </c>
      <c r="V544" s="196"/>
      <c r="W544" s="107">
        <f>$L545*W545+$L556*W556+$L564*W564+$L574*W574</f>
        <v>0</v>
      </c>
      <c r="X544" s="196"/>
      <c r="Y544" s="107">
        <f>$L545*Y545+$L556*Y556+$L564*Y564+$L574*Y574</f>
        <v>0</v>
      </c>
      <c r="Z544" s="196"/>
      <c r="AA544" s="107">
        <f>$L545*AA545+$L556*AA556+$L564*AA564+$L574*AA574</f>
        <v>0</v>
      </c>
      <c r="AB544" s="196"/>
      <c r="AC544" s="107">
        <f>$L545*AC545+$L556*AC556+$L564*AC564+$L574*AC574</f>
        <v>0</v>
      </c>
      <c r="AD544" s="196"/>
      <c r="AE544" s="107">
        <f>$L545*AE545+$L556*AE556+$L564*AE564+$L574*AE574</f>
        <v>0</v>
      </c>
      <c r="AF544" s="196"/>
      <c r="AG544" s="107">
        <f>$L545*AG545+$L556*AG556+$L564*AG564+$L574*AG574</f>
        <v>0</v>
      </c>
      <c r="AH544" s="196"/>
      <c r="AI544" s="107">
        <f>$L545*AI545+$L556*AI556+$L564*AI564+$L574*AI574</f>
        <v>0</v>
      </c>
      <c r="AJ544" s="196"/>
      <c r="AK544" s="107">
        <f>$L545*AK545+$L556*AK556+$L564*AK564+$L574*AK574</f>
        <v>0</v>
      </c>
      <c r="AL544" s="196"/>
      <c r="AM544" s="107">
        <f>$L545*AM545+$L556*AM556+$L564*AM564+$L574*AM574</f>
        <v>1.2484394506866417E-3</v>
      </c>
      <c r="AN544" s="196"/>
      <c r="AO544" s="107">
        <f>$L545*AO545+$L556*AO556+$L564*AO564+$L574*AO574</f>
        <v>3.3707865168539325E-2</v>
      </c>
      <c r="AP544" s="196"/>
      <c r="AQ544" s="107">
        <f>$L545*AQ545+$L556*AQ556+$L564*AQ564+$L574*AQ574</f>
        <v>0.11111111111111112</v>
      </c>
      <c r="AR544" s="196"/>
      <c r="AS544" s="107">
        <f>$L545*AS545+$L556*AS556+$L564*AS564+$L574*AS574</f>
        <v>0.23345817727840198</v>
      </c>
      <c r="AT544" s="196"/>
      <c r="AU544" s="107">
        <f>$L545*AU545+$L556*AU556+$L564*AU564+$L574*AU574</f>
        <v>0.39825218476903868</v>
      </c>
      <c r="AV544" s="196"/>
      <c r="AW544" s="107">
        <f>$L545*AW545+$L556*AW556+$L564*AW564+$L574*AW574</f>
        <v>0.58302122347066176</v>
      </c>
      <c r="AX544" s="196"/>
      <c r="AY544" s="107">
        <f>$L545*AY545+$L556*AY556+$L564*AY564+$L574*AY574</f>
        <v>0.74906367041198485</v>
      </c>
      <c r="AZ544" s="196"/>
      <c r="BA544" s="107">
        <f>$L545*BA545+$L556*BA556+$L564*BA564+$L574*BA574</f>
        <v>0.87141073657927592</v>
      </c>
      <c r="BB544" s="196"/>
      <c r="BC544" s="107">
        <f>$L545*BC545+$L556*BC556+$L564*BC564+$L574*BC574</f>
        <v>0.95006242197253421</v>
      </c>
      <c r="BD544" s="196"/>
      <c r="BE544" s="107">
        <f>$L545*BE545+$L556*BE556+$L564*BE564+$L574*BE574</f>
        <v>0.98501872659176026</v>
      </c>
      <c r="BF544" s="196"/>
      <c r="BG544" s="107">
        <f>$L545*BG545+$L556*BG556+$L564*BG564+$L574*BG574</f>
        <v>1</v>
      </c>
      <c r="BH544" s="196"/>
      <c r="BI544" s="107">
        <f>$L545*BI545+$L556*BI556+$L564*BI564+$L574*BI574</f>
        <v>1</v>
      </c>
      <c r="BJ544" s="196"/>
      <c r="BK544" s="107">
        <f>$L545*BK545+$L556*BK556+$L564*BK564+$L574*BK574</f>
        <v>1</v>
      </c>
      <c r="BL544" s="196"/>
      <c r="BM544" s="107">
        <f>$L545*BM545+$L556*BM556+$L564*BM564+$L574*BM574</f>
        <v>1</v>
      </c>
      <c r="BN544" s="196"/>
      <c r="BO544" s="107">
        <f>$L545*BO545+$L556*BO556+$L564*BO564+$L574*BO574</f>
        <v>1</v>
      </c>
      <c r="BP544" s="196"/>
      <c r="BQ544" s="107">
        <f>$L545*BQ545+$L556*BQ556+$L564*BQ564+$L574*BQ574</f>
        <v>1</v>
      </c>
      <c r="BR544" s="196"/>
      <c r="BS544" s="107">
        <f>$L545*BS545+$L556*BS556+$L564*BS564+$L574*BS574</f>
        <v>1</v>
      </c>
      <c r="BT544" s="196"/>
      <c r="BU544" s="107">
        <f t="shared" ref="BU544" si="13573">$L545*BU545+$L556*BU556+$L564*BU564+$L574*BU574</f>
        <v>1</v>
      </c>
      <c r="BV544" s="196"/>
      <c r="BW544" s="107">
        <f t="shared" ref="BW544" si="13574">$L545*BW545+$L556*BW556+$L564*BW564+$L574*BW574</f>
        <v>1</v>
      </c>
      <c r="BX544" s="196"/>
      <c r="BY544" s="107">
        <f t="shared" ref="BY544" si="13575">$L545*BY545+$L556*BY556+$L564*BY564+$L574*BY574</f>
        <v>1</v>
      </c>
      <c r="BZ544" s="196"/>
      <c r="CA544" s="107">
        <f t="shared" ref="CA544" si="13576">$L545*CA545+$L556*CA556+$L564*CA564+$L574*CA574</f>
        <v>1</v>
      </c>
      <c r="CB544" s="196"/>
      <c r="CC544" s="107">
        <f t="shared" ref="CC544" si="13577">$L545*CC545+$L556*CC556+$L564*CC564+$L574*CC574</f>
        <v>1</v>
      </c>
      <c r="CD544" s="196"/>
      <c r="CE544" s="107">
        <f t="shared" ref="CE544" si="13578">$L545*CE545+$L556*CE556+$L564*CE564+$L574*CE574</f>
        <v>1</v>
      </c>
      <c r="CF544" s="196"/>
      <c r="CG544" s="107">
        <f t="shared" ref="CG544" si="13579">$L545*CG545+$L556*CG556+$L564*CG564+$L574*CG574</f>
        <v>1</v>
      </c>
      <c r="CH544" s="196"/>
      <c r="CI544" s="107">
        <f t="shared" ref="CI544" si="13580">$L545*CI545+$L556*CI556+$L564*CI564+$L574*CI574</f>
        <v>1</v>
      </c>
      <c r="CJ544" s="196"/>
      <c r="CK544" s="107">
        <f t="shared" ref="CK544" si="13581">$L545*CK545+$L556*CK556+$L564*CK564+$L574*CK574</f>
        <v>1</v>
      </c>
      <c r="CL544" s="196"/>
      <c r="CM544" s="107">
        <f t="shared" ref="CM544" si="13582">$L545*CM545+$L556*CM556+$L564*CM564+$L574*CM574</f>
        <v>1</v>
      </c>
    </row>
    <row r="545" spans="1:91" s="112" customFormat="1" ht="14.1" customHeight="1">
      <c r="A545" s="74">
        <f t="shared" si="13076"/>
        <v>683</v>
      </c>
      <c r="B545" s="182" t="s">
        <v>48</v>
      </c>
      <c r="C545" s="183"/>
      <c r="D545" s="124">
        <v>314</v>
      </c>
      <c r="E545" s="124">
        <v>55</v>
      </c>
      <c r="F545" s="184">
        <v>45281</v>
      </c>
      <c r="G545" s="184">
        <v>45335</v>
      </c>
      <c r="H545" s="115"/>
      <c r="I545" s="115"/>
      <c r="J545" s="116"/>
      <c r="K545" s="122"/>
      <c r="L545" s="123">
        <f>D545/$D$544</f>
        <v>0.39200998751560551</v>
      </c>
      <c r="M545" s="119" cm="1">
        <f t="array" ref="M545">SUMPRODUCT($L546:$L555*M546:M555)</f>
        <v>0.99999999999999989</v>
      </c>
      <c r="N545" s="119" cm="1">
        <f t="array" ref="N545">SUMPRODUCT($L546:$L555*N546:N555)</f>
        <v>0.99999999999999989</v>
      </c>
      <c r="O545" s="120">
        <f t="shared" si="12175"/>
        <v>0</v>
      </c>
      <c r="P545" s="121"/>
      <c r="T545" s="197"/>
      <c r="U545" s="119" cm="1">
        <f t="array" ref="U545">SUMPRODUCT($L546:$L555*U546:U555)</f>
        <v>0</v>
      </c>
      <c r="V545" s="197"/>
      <c r="W545" s="119" cm="1">
        <f t="array" ref="W545">SUMPRODUCT($L546:$L555*W546:W555)</f>
        <v>0</v>
      </c>
      <c r="X545" s="197"/>
      <c r="Y545" s="119" cm="1">
        <f t="array" ref="Y545">SUMPRODUCT($L546:$L555*Y546:Y555)</f>
        <v>0</v>
      </c>
      <c r="Z545" s="197"/>
      <c r="AA545" s="119" cm="1">
        <f t="array" ref="AA545">SUMPRODUCT($L546:$L555*AA546:AA555)</f>
        <v>0</v>
      </c>
      <c r="AB545" s="197"/>
      <c r="AC545" s="119" cm="1">
        <f t="array" ref="AC545">SUMPRODUCT($L546:$L555*AC546:AC555)</f>
        <v>0</v>
      </c>
      <c r="AD545" s="197"/>
      <c r="AE545" s="119" cm="1">
        <f t="array" ref="AE545">SUMPRODUCT($L546:$L555*AE546:AE555)</f>
        <v>0</v>
      </c>
      <c r="AF545" s="197"/>
      <c r="AG545" s="119" cm="1">
        <f t="array" ref="AG545">SUMPRODUCT($L546:$L555*AG546:AG555)</f>
        <v>0</v>
      </c>
      <c r="AH545" s="197"/>
      <c r="AI545" s="119" cm="1">
        <f t="array" ref="AI545">SUMPRODUCT($L546:$L555*AI546:AI555)</f>
        <v>0</v>
      </c>
      <c r="AJ545" s="197"/>
      <c r="AK545" s="119" cm="1">
        <f t="array" ref="AK545">SUMPRODUCT($L546:$L555*AK546:AK555)</f>
        <v>0</v>
      </c>
      <c r="AL545" s="197"/>
      <c r="AM545" s="119" cm="1">
        <f t="array" ref="AM545">SUMPRODUCT($L546:$L555*AM546:AM555)</f>
        <v>3.1847133757961785E-3</v>
      </c>
      <c r="AN545" s="197"/>
      <c r="AO545" s="119" cm="1">
        <f t="array" ref="AO545">SUMPRODUCT($L546:$L555*AO546:AO555)</f>
        <v>6.3694267515923567E-2</v>
      </c>
      <c r="AP545" s="197"/>
      <c r="AQ545" s="119" cm="1">
        <f t="array" ref="AQ545">SUMPRODUCT($L546:$L555*AQ546:AQ555)</f>
        <v>0.17834394904458598</v>
      </c>
      <c r="AR545" s="197"/>
      <c r="AS545" s="119" cm="1">
        <f t="array" ref="AS545">SUMPRODUCT($L546:$L555*AS546:AS555)</f>
        <v>0.3503184713375796</v>
      </c>
      <c r="AT545" s="197"/>
      <c r="AU545" s="119" cm="1">
        <f t="array" ref="AU545">SUMPRODUCT($L546:$L555*AU546:AU555)</f>
        <v>0.55095541401273884</v>
      </c>
      <c r="AV545" s="197"/>
      <c r="AW545" s="119" cm="1">
        <f t="array" ref="AW545">SUMPRODUCT($L546:$L555*AW546:AW555)</f>
        <v>0.74840764331210186</v>
      </c>
      <c r="AX545" s="197"/>
      <c r="AY545" s="119" cm="1">
        <f t="array" ref="AY545">SUMPRODUCT($L546:$L555*AY546:AY555)</f>
        <v>0.88535031847133749</v>
      </c>
      <c r="AZ545" s="197"/>
      <c r="BA545" s="119" cm="1">
        <f t="array" ref="BA545">SUMPRODUCT($L546:$L555*BA546:BA555)</f>
        <v>0.97133757961783429</v>
      </c>
      <c r="BB545" s="197"/>
      <c r="BC545" s="119" cm="1">
        <f t="array" ref="BC545">SUMPRODUCT($L546:$L555*BC546:BC555)</f>
        <v>0.99999999999999989</v>
      </c>
      <c r="BD545" s="197"/>
      <c r="BE545" s="119" cm="1">
        <f t="array" ref="BE545">SUMPRODUCT($L546:$L555*BE546:BE555)</f>
        <v>0.99999999999999989</v>
      </c>
      <c r="BF545" s="197"/>
      <c r="BG545" s="119" cm="1">
        <f t="array" ref="BG545">SUMPRODUCT($L546:$L555*BG546:BG555)</f>
        <v>0.99999999999999989</v>
      </c>
      <c r="BH545" s="197"/>
      <c r="BI545" s="119" cm="1">
        <f t="array" ref="BI545">SUMPRODUCT($L546:$L555*BI546:BI555)</f>
        <v>0.99999999999999989</v>
      </c>
      <c r="BJ545" s="197"/>
      <c r="BK545" s="119" cm="1">
        <f t="array" ref="BK545">SUMPRODUCT($L546:$L555*BK546:BK555)</f>
        <v>0.99999999999999989</v>
      </c>
      <c r="BL545" s="197"/>
      <c r="BM545" s="119" cm="1">
        <f t="array" ref="BM545">SUMPRODUCT($L546:$L555*BM546:BM555)</f>
        <v>0.99999999999999989</v>
      </c>
      <c r="BN545" s="197"/>
      <c r="BO545" s="119" cm="1">
        <f t="array" ref="BO545">SUMPRODUCT($L546:$L555*BO546:BO555)</f>
        <v>0.99999999999999989</v>
      </c>
      <c r="BP545" s="197"/>
      <c r="BQ545" s="119" cm="1">
        <f t="array" ref="BQ545">SUMPRODUCT($L546:$L555*BQ546:BQ555)</f>
        <v>0.99999999999999989</v>
      </c>
      <c r="BR545" s="197"/>
      <c r="BS545" s="119" cm="1">
        <f t="array" ref="BS545">SUMPRODUCT($L546:$L555*BS546:BS555)</f>
        <v>0.99999999999999989</v>
      </c>
      <c r="BT545" s="197"/>
      <c r="BU545" s="119" cm="1">
        <f t="array" ref="BU545">SUMPRODUCT($L546:$L555*BU546:BU555)</f>
        <v>0.99999999999999989</v>
      </c>
      <c r="BV545" s="197"/>
      <c r="BW545" s="119" cm="1">
        <f t="array" ref="BW545">SUMPRODUCT($L546:$L555*BW546:BW555)</f>
        <v>0.99999999999999989</v>
      </c>
      <c r="BX545" s="197"/>
      <c r="BY545" s="119" cm="1">
        <f t="array" ref="BY545">SUMPRODUCT($L546:$L555*BY546:BY555)</f>
        <v>0.99999999999999989</v>
      </c>
      <c r="BZ545" s="197"/>
      <c r="CA545" s="119" cm="1">
        <f t="array" ref="CA545">SUMPRODUCT($L546:$L555*CA546:CA555)</f>
        <v>0.99999999999999989</v>
      </c>
      <c r="CB545" s="197"/>
      <c r="CC545" s="119" cm="1">
        <f t="array" ref="CC545">SUMPRODUCT($L546:$L555*CC546:CC555)</f>
        <v>0.99999999999999989</v>
      </c>
      <c r="CD545" s="197"/>
      <c r="CE545" s="119" cm="1">
        <f t="array" ref="CE545">SUMPRODUCT($L546:$L555*CE546:CE555)</f>
        <v>0.99999999999999989</v>
      </c>
      <c r="CF545" s="197"/>
      <c r="CG545" s="119" cm="1">
        <f t="array" ref="CG545">SUMPRODUCT($L546:$L555*CG546:CG555)</f>
        <v>0.99999999999999989</v>
      </c>
      <c r="CH545" s="197"/>
      <c r="CI545" s="119" cm="1">
        <f t="array" ref="CI545">SUMPRODUCT($L546:$L555*CI546:CI555)</f>
        <v>0.99999999999999989</v>
      </c>
      <c r="CJ545" s="197"/>
      <c r="CK545" s="119" cm="1">
        <f t="array" ref="CK545">SUMPRODUCT($L546:$L555*CK546:CK555)</f>
        <v>0.99999999999999989</v>
      </c>
      <c r="CL545" s="197"/>
      <c r="CM545" s="119" cm="1">
        <f t="array" ref="CM545">SUMPRODUCT($L546:$L555*CM546:CM555)</f>
        <v>0.99999999999999989</v>
      </c>
    </row>
    <row r="546" spans="1:91" s="142" customFormat="1" ht="14.1" customHeight="1">
      <c r="A546" s="74">
        <f t="shared" si="13076"/>
        <v>684</v>
      </c>
      <c r="B546" s="173" t="s">
        <v>49</v>
      </c>
      <c r="C546" s="174"/>
      <c r="D546" s="140">
        <v>35</v>
      </c>
      <c r="E546" s="140">
        <v>35</v>
      </c>
      <c r="F546" s="175">
        <v>45281</v>
      </c>
      <c r="G546" s="175">
        <v>45315</v>
      </c>
      <c r="H546" s="144">
        <v>100</v>
      </c>
      <c r="I546" s="144">
        <v>100</v>
      </c>
      <c r="J546" s="145" t="s">
        <v>32</v>
      </c>
      <c r="K546" s="141">
        <f t="shared" ref="K546:K555" si="13583">IF(OR(F546="",G546="",H546=""),0,MIN(MAX(IF(F546&gt;$O$1,0,(((G546-F546)-(G546-$O$1))*(10/E546)/10)),0),1)*H546)</f>
        <v>100</v>
      </c>
      <c r="L546" s="55">
        <f t="shared" ref="L546:L555" si="13584">D546/$D$545</f>
        <v>0.11146496815286625</v>
      </c>
      <c r="M546" s="147">
        <f t="shared" ref="M546:M555" si="13585">IF(OR(H546=0,K546=0),0,K546/H546)</f>
        <v>1</v>
      </c>
      <c r="N546" s="148">
        <f t="shared" ref="N546:N555" si="13586">IF(OR(H546=0,I546=0),0,I546/H546)</f>
        <v>1</v>
      </c>
      <c r="O546" s="149">
        <f t="shared" si="12175"/>
        <v>0</v>
      </c>
      <c r="P546" s="150"/>
      <c r="T546" s="194">
        <f t="shared" ref="T546:T555" si="13587">IF(OR($F546="",$G546="",$H546=""),0,MIN(MAX(IF($F546&gt;U$1,0,((($G546-$F546)-($G546-U$1))*(10/$E546)/10)),0),1)*$H546)</f>
        <v>0</v>
      </c>
      <c r="U546" s="147">
        <f t="shared" ref="U546:W555" si="13588">IF(OR($H546=0,T546=0),0,T546/$H546)</f>
        <v>0</v>
      </c>
      <c r="V546" s="194">
        <f t="shared" ref="V546:V555" si="13589">IF(OR($F546="",$G546="",$H546=""),0,MIN(MAX(IF($F546&gt;W$1,0,((($G546-$F546)-($G546-W$1))*(10/$E546)/10)),0),1)*$H546)</f>
        <v>0</v>
      </c>
      <c r="W546" s="147">
        <f t="shared" si="13588"/>
        <v>0</v>
      </c>
      <c r="X546" s="194">
        <f t="shared" ref="X546:X555" si="13590">IF(OR($F546="",$G546="",$H546=""),0,MIN(MAX(IF($F546&gt;Y$1,0,((($G546-$F546)-($G546-Y$1))*(10/$E546)/10)),0),1)*$H546)</f>
        <v>0</v>
      </c>
      <c r="Y546" s="147">
        <f t="shared" ref="Y546" si="13591">IF(OR($H546=0,X546=0),0,X546/$H546)</f>
        <v>0</v>
      </c>
      <c r="Z546" s="194">
        <f t="shared" ref="Z546:Z555" si="13592">IF(OR($F546="",$G546="",$H546=""),0,MIN(MAX(IF($F546&gt;AA$1,0,((($G546-$F546)-($G546-AA$1))*(10/$E546)/10)),0),1)*$H546)</f>
        <v>0</v>
      </c>
      <c r="AA546" s="147">
        <f t="shared" ref="AA546" si="13593">IF(OR($H546=0,Z546=0),0,Z546/$H546)</f>
        <v>0</v>
      </c>
      <c r="AB546" s="194">
        <f t="shared" ref="AB546:AB555" si="13594">IF(OR($F546="",$G546="",$H546=""),0,MIN(MAX(IF($F546&gt;AC$1,0,((($G546-$F546)-($G546-AC$1))*(10/$E546)/10)),0),1)*$H546)</f>
        <v>0</v>
      </c>
      <c r="AC546" s="147">
        <f t="shared" ref="AC546" si="13595">IF(OR($H546=0,AB546=0),0,AB546/$H546)</f>
        <v>0</v>
      </c>
      <c r="AD546" s="194">
        <f t="shared" ref="AD546:AD555" si="13596">IF(OR($F546="",$G546="",$H546=""),0,MIN(MAX(IF($F546&gt;AE$1,0,((($G546-$F546)-($G546-AE$1))*(10/$E546)/10)),0),1)*$H546)</f>
        <v>0</v>
      </c>
      <c r="AE546" s="147">
        <f t="shared" ref="AE546" si="13597">IF(OR($H546=0,AD546=0),0,AD546/$H546)</f>
        <v>0</v>
      </c>
      <c r="AF546" s="194">
        <f t="shared" ref="AF546:AF555" si="13598">IF(OR($F546="",$G546="",$H546=""),0,MIN(MAX(IF($F546&gt;AG$1,0,((($G546-$F546)-($G546-AG$1))*(10/$E546)/10)),0),1)*$H546)</f>
        <v>0</v>
      </c>
      <c r="AG546" s="147">
        <f t="shared" ref="AG546" si="13599">IF(OR($H546=0,AF546=0),0,AF546/$H546)</f>
        <v>0</v>
      </c>
      <c r="AH546" s="194">
        <f t="shared" ref="AH546:AH555" si="13600">IF(OR($F546="",$G546="",$H546=""),0,MIN(MAX(IF($F546&gt;AI$1,0,((($G546-$F546)-($G546-AI$1))*(10/$E546)/10)),0),1)*$H546)</f>
        <v>0</v>
      </c>
      <c r="AI546" s="147">
        <f t="shared" ref="AI546" si="13601">IF(OR($H546=0,AH546=0),0,AH546/$H546)</f>
        <v>0</v>
      </c>
      <c r="AJ546" s="194">
        <f t="shared" ref="AJ546:AJ555" si="13602">IF(OR($F546="",$G546="",$H546=""),0,MIN(MAX(IF($F546&gt;AK$1,0,((($G546-$F546)-($G546-AK$1))*(10/$E546)/10)),0),1)*$H546)</f>
        <v>0</v>
      </c>
      <c r="AK546" s="147">
        <f t="shared" ref="AK546" si="13603">IF(OR($H546=0,AJ546=0),0,AJ546/$H546)</f>
        <v>0</v>
      </c>
      <c r="AL546" s="194">
        <f t="shared" ref="AL546:AL555" si="13604">IF(OR($F546="",$G546="",$H546=""),0,MIN(MAX(IF($F546&gt;AM$1,0,((($G546-$F546)-($G546-AM$1))*(10/$E546)/10)),0),1)*$H546)</f>
        <v>2.8571428571428572</v>
      </c>
      <c r="AM546" s="147">
        <f t="shared" ref="AM546" si="13605">IF(OR($H546=0,AL546=0),0,AL546/$H546)</f>
        <v>2.8571428571428571E-2</v>
      </c>
      <c r="AN546" s="194">
        <f t="shared" ref="AN546:AN555" si="13606">IF(OR($F546="",$G546="",$H546=""),0,MIN(MAX(IF($F546&gt;AO$1,0,((($G546-$F546)-($G546-AO$1))*(10/$E546)/10)),0),1)*$H546)</f>
        <v>22.857142857142858</v>
      </c>
      <c r="AO546" s="147">
        <f t="shared" ref="AO546" si="13607">IF(OR($H546=0,AN546=0),0,AN546/$H546)</f>
        <v>0.22857142857142856</v>
      </c>
      <c r="AP546" s="194">
        <f t="shared" ref="AP546:AP555" si="13608">IF(OR($F546="",$G546="",$H546=""),0,MIN(MAX(IF($F546&gt;AQ$1,0,((($G546-$F546)-($G546-AQ$1))*(10/$E546)/10)),0),1)*$H546)</f>
        <v>42.857142857142854</v>
      </c>
      <c r="AQ546" s="147">
        <f t="shared" ref="AQ546" si="13609">IF(OR($H546=0,AP546=0),0,AP546/$H546)</f>
        <v>0.42857142857142855</v>
      </c>
      <c r="AR546" s="194">
        <f t="shared" ref="AR546:AR555" si="13610">IF(OR($F546="",$G546="",$H546=""),0,MIN(MAX(IF($F546&gt;AS$1,0,((($G546-$F546)-($G546-AS$1))*(10/$E546)/10)),0),1)*$H546)</f>
        <v>62.857142857142854</v>
      </c>
      <c r="AS546" s="147">
        <f t="shared" ref="AS546" si="13611">IF(OR($H546=0,AR546=0),0,AR546/$H546)</f>
        <v>0.62857142857142856</v>
      </c>
      <c r="AT546" s="194">
        <f t="shared" ref="AT546:AT555" si="13612">IF(OR($F546="",$G546="",$H546=""),0,MIN(MAX(IF($F546&gt;AU$1,0,((($G546-$F546)-($G546-AU$1))*(10/$E546)/10)),0),1)*$H546)</f>
        <v>82.857142857142847</v>
      </c>
      <c r="AU546" s="147">
        <f t="shared" ref="AU546" si="13613">IF(OR($H546=0,AT546=0),0,AT546/$H546)</f>
        <v>0.82857142857142851</v>
      </c>
      <c r="AV546" s="194">
        <f t="shared" ref="AV546:AV555" si="13614">IF(OR($F546="",$G546="",$H546=""),0,MIN(MAX(IF($F546&gt;AW$1,0,((($G546-$F546)-($G546-AW$1))*(10/$E546)/10)),0),1)*$H546)</f>
        <v>100</v>
      </c>
      <c r="AW546" s="147">
        <f t="shared" ref="AW546" si="13615">IF(OR($H546=0,AV546=0),0,AV546/$H546)</f>
        <v>1</v>
      </c>
      <c r="AX546" s="194">
        <f t="shared" ref="AX546:AX555" si="13616">IF(OR($F546="",$G546="",$H546=""),0,MIN(MAX(IF($F546&gt;AY$1,0,((($G546-$F546)-($G546-AY$1))*(10/$E546)/10)),0),1)*$H546)</f>
        <v>100</v>
      </c>
      <c r="AY546" s="147">
        <f t="shared" ref="AY546" si="13617">IF(OR($H546=0,AX546=0),0,AX546/$H546)</f>
        <v>1</v>
      </c>
      <c r="AZ546" s="194">
        <f t="shared" ref="AZ546:AZ555" si="13618">IF(OR($F546="",$G546="",$H546=""),0,MIN(MAX(IF($F546&gt;BA$1,0,((($G546-$F546)-($G546-BA$1))*(10/$E546)/10)),0),1)*$H546)</f>
        <v>100</v>
      </c>
      <c r="BA546" s="147">
        <f t="shared" ref="BA546" si="13619">IF(OR($H546=0,AZ546=0),0,AZ546/$H546)</f>
        <v>1</v>
      </c>
      <c r="BB546" s="194">
        <f t="shared" ref="BB546:BB555" si="13620">IF(OR($F546="",$G546="",$H546=""),0,MIN(MAX(IF($F546&gt;BC$1,0,((($G546-$F546)-($G546-BC$1))*(10/$E546)/10)),0),1)*$H546)</f>
        <v>100</v>
      </c>
      <c r="BC546" s="147">
        <f t="shared" ref="BC546" si="13621">IF(OR($H546=0,BB546=0),0,BB546/$H546)</f>
        <v>1</v>
      </c>
      <c r="BD546" s="194">
        <f t="shared" ref="BD546:BD555" si="13622">IF(OR($F546="",$G546="",$H546=""),0,MIN(MAX(IF($F546&gt;BE$1,0,((($G546-$F546)-($G546-BE$1))*(10/$E546)/10)),0),1)*$H546)</f>
        <v>100</v>
      </c>
      <c r="BE546" s="147">
        <f t="shared" ref="BE546" si="13623">IF(OR($H546=0,BD546=0),0,BD546/$H546)</f>
        <v>1</v>
      </c>
      <c r="BF546" s="194">
        <f t="shared" ref="BF546:BF555" si="13624">IF(OR($F546="",$G546="",$H546=""),0,MIN(MAX(IF($F546&gt;BG$1,0,((($G546-$F546)-($G546-BG$1))*(10/$E546)/10)),0),1)*$H546)</f>
        <v>100</v>
      </c>
      <c r="BG546" s="147">
        <f t="shared" ref="BG546" si="13625">IF(OR($H546=0,BF546=0),0,BF546/$H546)</f>
        <v>1</v>
      </c>
      <c r="BH546" s="194">
        <f t="shared" ref="BH546:BH555" si="13626">IF(OR($F546="",$G546="",$H546=""),0,MIN(MAX(IF($F546&gt;BI$1,0,((($G546-$F546)-($G546-BI$1))*(10/$E546)/10)),0),1)*$H546)</f>
        <v>100</v>
      </c>
      <c r="BI546" s="147">
        <f t="shared" ref="BI546" si="13627">IF(OR($H546=0,BH546=0),0,BH546/$H546)</f>
        <v>1</v>
      </c>
      <c r="BJ546" s="194">
        <f t="shared" ref="BJ546:BJ555" si="13628">IF(OR($F546="",$G546="",$H546=""),0,MIN(MAX(IF($F546&gt;BK$1,0,((($G546-$F546)-($G546-BK$1))*(10/$E546)/10)),0),1)*$H546)</f>
        <v>100</v>
      </c>
      <c r="BK546" s="147">
        <f t="shared" ref="BK546" si="13629">IF(OR($H546=0,BJ546=0),0,BJ546/$H546)</f>
        <v>1</v>
      </c>
      <c r="BL546" s="194">
        <f t="shared" ref="BL546:BL555" si="13630">IF(OR($F546="",$G546="",$H546=""),0,MIN(MAX(IF($F546&gt;BM$1,0,((($G546-$F546)-($G546-BM$1))*(10/$E546)/10)),0),1)*$H546)</f>
        <v>100</v>
      </c>
      <c r="BM546" s="147">
        <f t="shared" ref="BM546" si="13631">IF(OR($H546=0,BL546=0),0,BL546/$H546)</f>
        <v>1</v>
      </c>
      <c r="BN546" s="194">
        <f t="shared" ref="BN546:BN555" si="13632">IF(OR($F546="",$G546="",$H546=""),0,MIN(MAX(IF($F546&gt;BO$1,0,((($G546-$F546)-($G546-BO$1))*(10/$E546)/10)),0),1)*$H546)</f>
        <v>100</v>
      </c>
      <c r="BO546" s="147">
        <f t="shared" ref="BO546" si="13633">IF(OR($H546=0,BN546=0),0,BN546/$H546)</f>
        <v>1</v>
      </c>
      <c r="BP546" s="194">
        <f t="shared" ref="BP546:BP555" si="13634">IF(OR($F546="",$G546="",$H546=""),0,MIN(MAX(IF($F546&gt;BQ$1,0,((($G546-$F546)-($G546-BQ$1))*(10/$E546)/10)),0),1)*$H546)</f>
        <v>100</v>
      </c>
      <c r="BQ546" s="147">
        <f t="shared" ref="BQ546" si="13635">IF(OR($H546=0,BP546=0),0,BP546/$H546)</f>
        <v>1</v>
      </c>
      <c r="BR546" s="194">
        <f t="shared" ref="BR546:BR555" si="13636">IF(OR($F546="",$G546="",$H546=""),0,MIN(MAX(IF($F546&gt;BS$1,0,((($G546-$F546)-($G546-BS$1))*(10/$E546)/10)),0),1)*$H546)</f>
        <v>100</v>
      </c>
      <c r="BS546" s="147">
        <f t="shared" ref="BS546" si="13637">IF(OR($H546=0,BR546=0),0,BR546/$H546)</f>
        <v>1</v>
      </c>
      <c r="BT546" s="194">
        <f t="shared" ref="BT546:BT555" si="13638">IF(OR($F546="",$G546="",$H546=""),0,MIN(MAX(IF($F546&gt;BU$1,0,((($G546-$F546)-($G546-BU$1))*(10/$E546)/10)),0),1)*$H546)</f>
        <v>100</v>
      </c>
      <c r="BU546" s="147">
        <f t="shared" ref="BU546:BU555" si="13639">IF(OR($H546=0,BT546=0),0,BT546/$H546)</f>
        <v>1</v>
      </c>
      <c r="BV546" s="194">
        <f t="shared" ref="BV546:BV555" si="13640">IF(OR($F546="",$G546="",$H546=""),0,MIN(MAX(IF($F546&gt;BW$1,0,((($G546-$F546)-($G546-BW$1))*(10/$E546)/10)),0),1)*$H546)</f>
        <v>100</v>
      </c>
      <c r="BW546" s="147">
        <f t="shared" ref="BW546:BW555" si="13641">IF(OR($H546=0,BV546=0),0,BV546/$H546)</f>
        <v>1</v>
      </c>
      <c r="BX546" s="194">
        <f t="shared" ref="BX546:BX555" si="13642">IF(OR($F546="",$G546="",$H546=""),0,MIN(MAX(IF($F546&gt;BY$1,0,((($G546-$F546)-($G546-BY$1))*(10/$E546)/10)),0),1)*$H546)</f>
        <v>100</v>
      </c>
      <c r="BY546" s="147">
        <f t="shared" ref="BY546:BY555" si="13643">IF(OR($H546=0,BX546=0),0,BX546/$H546)</f>
        <v>1</v>
      </c>
      <c r="BZ546" s="194">
        <f t="shared" ref="BZ546:BZ555" si="13644">IF(OR($F546="",$G546="",$H546=""),0,MIN(MAX(IF($F546&gt;CA$1,0,((($G546-$F546)-($G546-CA$1))*(10/$E546)/10)),0),1)*$H546)</f>
        <v>100</v>
      </c>
      <c r="CA546" s="147">
        <f t="shared" ref="CA546:CA555" si="13645">IF(OR($H546=0,BZ546=0),0,BZ546/$H546)</f>
        <v>1</v>
      </c>
      <c r="CB546" s="194">
        <f t="shared" ref="CB546:CB555" si="13646">IF(OR($F546="",$G546="",$H546=""),0,MIN(MAX(IF($F546&gt;CC$1,0,((($G546-$F546)-($G546-CC$1))*(10/$E546)/10)),0),1)*$H546)</f>
        <v>100</v>
      </c>
      <c r="CC546" s="147">
        <f t="shared" ref="CC546:CC555" si="13647">IF(OR($H546=0,CB546=0),0,CB546/$H546)</f>
        <v>1</v>
      </c>
      <c r="CD546" s="194">
        <f t="shared" ref="CD546:CD555" si="13648">IF(OR($F546="",$G546="",$H546=""),0,MIN(MAX(IF($F546&gt;CE$1,0,((($G546-$F546)-($G546-CE$1))*(10/$E546)/10)),0),1)*$H546)</f>
        <v>100</v>
      </c>
      <c r="CE546" s="147">
        <f t="shared" ref="CE546:CE555" si="13649">IF(OR($H546=0,CD546=0),0,CD546/$H546)</f>
        <v>1</v>
      </c>
      <c r="CF546" s="194">
        <f t="shared" ref="CF546:CF555" si="13650">IF(OR($F546="",$G546="",$H546=""),0,MIN(MAX(IF($F546&gt;CG$1,0,((($G546-$F546)-($G546-CG$1))*(10/$E546)/10)),0),1)*$H546)</f>
        <v>100</v>
      </c>
      <c r="CG546" s="147">
        <f t="shared" ref="CG546:CG555" si="13651">IF(OR($H546=0,CF546=0),0,CF546/$H546)</f>
        <v>1</v>
      </c>
      <c r="CH546" s="194">
        <f t="shared" ref="CH546:CH555" si="13652">IF(OR($F546="",$G546="",$H546=""),0,MIN(MAX(IF($F546&gt;CI$1,0,((($G546-$F546)-($G546-CI$1))*(10/$E546)/10)),0),1)*$H546)</f>
        <v>100</v>
      </c>
      <c r="CI546" s="147">
        <f t="shared" ref="CI546:CI555" si="13653">IF(OR($H546=0,CH546=0),0,CH546/$H546)</f>
        <v>1</v>
      </c>
      <c r="CJ546" s="194">
        <f t="shared" ref="CJ546:CJ555" si="13654">IF(OR($F546="",$G546="",$H546=""),0,MIN(MAX(IF($F546&gt;CK$1,0,((($G546-$F546)-($G546-CK$1))*(10/$E546)/10)),0),1)*$H546)</f>
        <v>100</v>
      </c>
      <c r="CK546" s="147">
        <f t="shared" ref="CK546:CK555" si="13655">IF(OR($H546=0,CJ546=0),0,CJ546/$H546)</f>
        <v>1</v>
      </c>
      <c r="CL546" s="194">
        <f t="shared" ref="CL546:CL555" si="13656">IF(OR($F546="",$G546="",$H546=""),0,MIN(MAX(IF($F546&gt;CM$1,0,((($G546-$F546)-($G546-CM$1))*(10/$E546)/10)),0),1)*$H546)</f>
        <v>100</v>
      </c>
      <c r="CM546" s="147">
        <f t="shared" ref="CM546:CM555" si="13657">IF(OR($H546=0,CL546=0),0,CL546/$H546)</f>
        <v>1</v>
      </c>
    </row>
    <row r="547" spans="1:91" s="142" customFormat="1" ht="14.1" customHeight="1">
      <c r="A547" s="74">
        <f t="shared" si="13076"/>
        <v>685</v>
      </c>
      <c r="B547" s="173" t="s">
        <v>50</v>
      </c>
      <c r="C547" s="174"/>
      <c r="D547" s="140">
        <v>35</v>
      </c>
      <c r="E547" s="140">
        <v>35</v>
      </c>
      <c r="F547" s="175">
        <v>45283</v>
      </c>
      <c r="G547" s="175">
        <v>45317</v>
      </c>
      <c r="H547" s="144">
        <v>100</v>
      </c>
      <c r="I547" s="144">
        <v>100</v>
      </c>
      <c r="J547" s="145" t="s">
        <v>32</v>
      </c>
      <c r="K547" s="141">
        <f t="shared" si="13583"/>
        <v>100</v>
      </c>
      <c r="L547" s="55">
        <f t="shared" si="13584"/>
        <v>0.11146496815286625</v>
      </c>
      <c r="M547" s="147">
        <f t="shared" si="13585"/>
        <v>1</v>
      </c>
      <c r="N547" s="148">
        <f t="shared" si="13586"/>
        <v>1</v>
      </c>
      <c r="O547" s="149">
        <f t="shared" si="12175"/>
        <v>0</v>
      </c>
      <c r="P547" s="150"/>
      <c r="T547" s="194">
        <f t="shared" si="13587"/>
        <v>0</v>
      </c>
      <c r="U547" s="147">
        <f t="shared" si="13588"/>
        <v>0</v>
      </c>
      <c r="V547" s="194">
        <f t="shared" si="13589"/>
        <v>0</v>
      </c>
      <c r="W547" s="147">
        <f t="shared" si="13588"/>
        <v>0</v>
      </c>
      <c r="X547" s="194">
        <f t="shared" si="13590"/>
        <v>0</v>
      </c>
      <c r="Y547" s="147">
        <f t="shared" ref="Y547" si="13658">IF(OR($H547=0,X547=0),0,X547/$H547)</f>
        <v>0</v>
      </c>
      <c r="Z547" s="194">
        <f t="shared" si="13592"/>
        <v>0</v>
      </c>
      <c r="AA547" s="147">
        <f t="shared" ref="AA547" si="13659">IF(OR($H547=0,Z547=0),0,Z547/$H547)</f>
        <v>0</v>
      </c>
      <c r="AB547" s="194">
        <f t="shared" si="13594"/>
        <v>0</v>
      </c>
      <c r="AC547" s="147">
        <f t="shared" ref="AC547" si="13660">IF(OR($H547=0,AB547=0),0,AB547/$H547)</f>
        <v>0</v>
      </c>
      <c r="AD547" s="194">
        <f t="shared" si="13596"/>
        <v>0</v>
      </c>
      <c r="AE547" s="147">
        <f t="shared" ref="AE547" si="13661">IF(OR($H547=0,AD547=0),0,AD547/$H547)</f>
        <v>0</v>
      </c>
      <c r="AF547" s="194">
        <f t="shared" si="13598"/>
        <v>0</v>
      </c>
      <c r="AG547" s="147">
        <f t="shared" ref="AG547" si="13662">IF(OR($H547=0,AF547=0),0,AF547/$H547)</f>
        <v>0</v>
      </c>
      <c r="AH547" s="194">
        <f t="shared" si="13600"/>
        <v>0</v>
      </c>
      <c r="AI547" s="147">
        <f t="shared" ref="AI547" si="13663">IF(OR($H547=0,AH547=0),0,AH547/$H547)</f>
        <v>0</v>
      </c>
      <c r="AJ547" s="194">
        <f t="shared" si="13602"/>
        <v>0</v>
      </c>
      <c r="AK547" s="147">
        <f t="shared" ref="AK547" si="13664">IF(OR($H547=0,AJ547=0),0,AJ547/$H547)</f>
        <v>0</v>
      </c>
      <c r="AL547" s="194">
        <f t="shared" si="13604"/>
        <v>0</v>
      </c>
      <c r="AM547" s="147">
        <f t="shared" ref="AM547" si="13665">IF(OR($H547=0,AL547=0),0,AL547/$H547)</f>
        <v>0</v>
      </c>
      <c r="AN547" s="194">
        <f t="shared" si="13606"/>
        <v>17.142857142857142</v>
      </c>
      <c r="AO547" s="147">
        <f t="shared" ref="AO547" si="13666">IF(OR($H547=0,AN547=0),0,AN547/$H547)</f>
        <v>0.17142857142857143</v>
      </c>
      <c r="AP547" s="194">
        <f t="shared" si="13608"/>
        <v>37.142857142857139</v>
      </c>
      <c r="AQ547" s="147">
        <f t="shared" ref="AQ547" si="13667">IF(OR($H547=0,AP547=0),0,AP547/$H547)</f>
        <v>0.37142857142857139</v>
      </c>
      <c r="AR547" s="194">
        <f t="shared" si="13610"/>
        <v>57.142857142857139</v>
      </c>
      <c r="AS547" s="147">
        <f t="shared" ref="AS547" si="13668">IF(OR($H547=0,AR547=0),0,AR547/$H547)</f>
        <v>0.5714285714285714</v>
      </c>
      <c r="AT547" s="194">
        <f t="shared" si="13612"/>
        <v>77.142857142857139</v>
      </c>
      <c r="AU547" s="147">
        <f t="shared" ref="AU547" si="13669">IF(OR($H547=0,AT547=0),0,AT547/$H547)</f>
        <v>0.77142857142857135</v>
      </c>
      <c r="AV547" s="194">
        <f t="shared" si="13614"/>
        <v>97.142857142857125</v>
      </c>
      <c r="AW547" s="147">
        <f t="shared" ref="AW547" si="13670">IF(OR($H547=0,AV547=0),0,AV547/$H547)</f>
        <v>0.9714285714285712</v>
      </c>
      <c r="AX547" s="194">
        <f t="shared" si="13616"/>
        <v>100</v>
      </c>
      <c r="AY547" s="147">
        <f t="shared" ref="AY547" si="13671">IF(OR($H547=0,AX547=0),0,AX547/$H547)</f>
        <v>1</v>
      </c>
      <c r="AZ547" s="194">
        <f t="shared" si="13618"/>
        <v>100</v>
      </c>
      <c r="BA547" s="147">
        <f t="shared" ref="BA547" si="13672">IF(OR($H547=0,AZ547=0),0,AZ547/$H547)</f>
        <v>1</v>
      </c>
      <c r="BB547" s="194">
        <f t="shared" si="13620"/>
        <v>100</v>
      </c>
      <c r="BC547" s="147">
        <f t="shared" ref="BC547" si="13673">IF(OR($H547=0,BB547=0),0,BB547/$H547)</f>
        <v>1</v>
      </c>
      <c r="BD547" s="194">
        <f t="shared" si="13622"/>
        <v>100</v>
      </c>
      <c r="BE547" s="147">
        <f t="shared" ref="BE547" si="13674">IF(OR($H547=0,BD547=0),0,BD547/$H547)</f>
        <v>1</v>
      </c>
      <c r="BF547" s="194">
        <f t="shared" si="13624"/>
        <v>100</v>
      </c>
      <c r="BG547" s="147">
        <f t="shared" ref="BG547" si="13675">IF(OR($H547=0,BF547=0),0,BF547/$H547)</f>
        <v>1</v>
      </c>
      <c r="BH547" s="194">
        <f t="shared" si="13626"/>
        <v>100</v>
      </c>
      <c r="BI547" s="147">
        <f t="shared" ref="BI547" si="13676">IF(OR($H547=0,BH547=0),0,BH547/$H547)</f>
        <v>1</v>
      </c>
      <c r="BJ547" s="194">
        <f t="shared" si="13628"/>
        <v>100</v>
      </c>
      <c r="BK547" s="147">
        <f t="shared" ref="BK547" si="13677">IF(OR($H547=0,BJ547=0),0,BJ547/$H547)</f>
        <v>1</v>
      </c>
      <c r="BL547" s="194">
        <f t="shared" si="13630"/>
        <v>100</v>
      </c>
      <c r="BM547" s="147">
        <f t="shared" ref="BM547" si="13678">IF(OR($H547=0,BL547=0),0,BL547/$H547)</f>
        <v>1</v>
      </c>
      <c r="BN547" s="194">
        <f t="shared" si="13632"/>
        <v>100</v>
      </c>
      <c r="BO547" s="147">
        <f t="shared" ref="BO547" si="13679">IF(OR($H547=0,BN547=0),0,BN547/$H547)</f>
        <v>1</v>
      </c>
      <c r="BP547" s="194">
        <f t="shared" si="13634"/>
        <v>100</v>
      </c>
      <c r="BQ547" s="147">
        <f t="shared" ref="BQ547" si="13680">IF(OR($H547=0,BP547=0),0,BP547/$H547)</f>
        <v>1</v>
      </c>
      <c r="BR547" s="194">
        <f t="shared" si="13636"/>
        <v>100</v>
      </c>
      <c r="BS547" s="147">
        <f t="shared" ref="BS547" si="13681">IF(OR($H547=0,BR547=0),0,BR547/$H547)</f>
        <v>1</v>
      </c>
      <c r="BT547" s="194">
        <f t="shared" si="13638"/>
        <v>100</v>
      </c>
      <c r="BU547" s="147">
        <f t="shared" si="13639"/>
        <v>1</v>
      </c>
      <c r="BV547" s="194">
        <f t="shared" si="13640"/>
        <v>100</v>
      </c>
      <c r="BW547" s="147">
        <f t="shared" si="13641"/>
        <v>1</v>
      </c>
      <c r="BX547" s="194">
        <f t="shared" si="13642"/>
        <v>100</v>
      </c>
      <c r="BY547" s="147">
        <f t="shared" si="13643"/>
        <v>1</v>
      </c>
      <c r="BZ547" s="194">
        <f t="shared" si="13644"/>
        <v>100</v>
      </c>
      <c r="CA547" s="147">
        <f t="shared" si="13645"/>
        <v>1</v>
      </c>
      <c r="CB547" s="194">
        <f t="shared" si="13646"/>
        <v>100</v>
      </c>
      <c r="CC547" s="147">
        <f t="shared" si="13647"/>
        <v>1</v>
      </c>
      <c r="CD547" s="194">
        <f t="shared" si="13648"/>
        <v>100</v>
      </c>
      <c r="CE547" s="147">
        <f t="shared" si="13649"/>
        <v>1</v>
      </c>
      <c r="CF547" s="194">
        <f t="shared" si="13650"/>
        <v>100</v>
      </c>
      <c r="CG547" s="147">
        <f t="shared" si="13651"/>
        <v>1</v>
      </c>
      <c r="CH547" s="194">
        <f t="shared" si="13652"/>
        <v>100</v>
      </c>
      <c r="CI547" s="147">
        <f t="shared" si="13653"/>
        <v>1</v>
      </c>
      <c r="CJ547" s="194">
        <f t="shared" si="13654"/>
        <v>100</v>
      </c>
      <c r="CK547" s="147">
        <f t="shared" si="13655"/>
        <v>1</v>
      </c>
      <c r="CL547" s="194">
        <f t="shared" si="13656"/>
        <v>100</v>
      </c>
      <c r="CM547" s="147">
        <f t="shared" si="13657"/>
        <v>1</v>
      </c>
    </row>
    <row r="548" spans="1:91" s="142" customFormat="1" ht="14.1" customHeight="1">
      <c r="A548" s="74">
        <f t="shared" si="13076"/>
        <v>686</v>
      </c>
      <c r="B548" s="173" t="s">
        <v>51</v>
      </c>
      <c r="C548" s="174"/>
      <c r="D548" s="140">
        <v>34</v>
      </c>
      <c r="E548" s="140">
        <v>34</v>
      </c>
      <c r="F548" s="175">
        <v>45285</v>
      </c>
      <c r="G548" s="175">
        <v>45318</v>
      </c>
      <c r="H548" s="144">
        <v>100</v>
      </c>
      <c r="I548" s="144">
        <v>100</v>
      </c>
      <c r="J548" s="145" t="s">
        <v>32</v>
      </c>
      <c r="K548" s="141">
        <f t="shared" si="13583"/>
        <v>100</v>
      </c>
      <c r="L548" s="55">
        <f t="shared" si="13584"/>
        <v>0.10828025477707007</v>
      </c>
      <c r="M548" s="147">
        <f t="shared" si="13585"/>
        <v>1</v>
      </c>
      <c r="N548" s="148">
        <f t="shared" si="13586"/>
        <v>1</v>
      </c>
      <c r="O548" s="149">
        <f t="shared" si="12175"/>
        <v>0</v>
      </c>
      <c r="P548" s="150"/>
      <c r="T548" s="194">
        <f t="shared" si="13587"/>
        <v>0</v>
      </c>
      <c r="U548" s="147">
        <f t="shared" si="13588"/>
        <v>0</v>
      </c>
      <c r="V548" s="194">
        <f t="shared" si="13589"/>
        <v>0</v>
      </c>
      <c r="W548" s="147">
        <f t="shared" si="13588"/>
        <v>0</v>
      </c>
      <c r="X548" s="194">
        <f t="shared" si="13590"/>
        <v>0</v>
      </c>
      <c r="Y548" s="147">
        <f t="shared" ref="Y548" si="13682">IF(OR($H548=0,X548=0),0,X548/$H548)</f>
        <v>0</v>
      </c>
      <c r="Z548" s="194">
        <f t="shared" si="13592"/>
        <v>0</v>
      </c>
      <c r="AA548" s="147">
        <f t="shared" ref="AA548" si="13683">IF(OR($H548=0,Z548=0),0,Z548/$H548)</f>
        <v>0</v>
      </c>
      <c r="AB548" s="194">
        <f t="shared" si="13594"/>
        <v>0</v>
      </c>
      <c r="AC548" s="147">
        <f t="shared" ref="AC548" si="13684">IF(OR($H548=0,AB548=0),0,AB548/$H548)</f>
        <v>0</v>
      </c>
      <c r="AD548" s="194">
        <f t="shared" si="13596"/>
        <v>0</v>
      </c>
      <c r="AE548" s="147">
        <f t="shared" ref="AE548" si="13685">IF(OR($H548=0,AD548=0),0,AD548/$H548)</f>
        <v>0</v>
      </c>
      <c r="AF548" s="194">
        <f t="shared" si="13598"/>
        <v>0</v>
      </c>
      <c r="AG548" s="147">
        <f t="shared" ref="AG548" si="13686">IF(OR($H548=0,AF548=0),0,AF548/$H548)</f>
        <v>0</v>
      </c>
      <c r="AH548" s="194">
        <f t="shared" si="13600"/>
        <v>0</v>
      </c>
      <c r="AI548" s="147">
        <f t="shared" ref="AI548" si="13687">IF(OR($H548=0,AH548=0),0,AH548/$H548)</f>
        <v>0</v>
      </c>
      <c r="AJ548" s="194">
        <f t="shared" si="13602"/>
        <v>0</v>
      </c>
      <c r="AK548" s="147">
        <f t="shared" ref="AK548" si="13688">IF(OR($H548=0,AJ548=0),0,AJ548/$H548)</f>
        <v>0</v>
      </c>
      <c r="AL548" s="194">
        <f t="shared" si="13604"/>
        <v>0</v>
      </c>
      <c r="AM548" s="147">
        <f t="shared" ref="AM548" si="13689">IF(OR($H548=0,AL548=0),0,AL548/$H548)</f>
        <v>0</v>
      </c>
      <c r="AN548" s="194">
        <f t="shared" si="13606"/>
        <v>11.76470588235294</v>
      </c>
      <c r="AO548" s="147">
        <f t="shared" ref="AO548" si="13690">IF(OR($H548=0,AN548=0),0,AN548/$H548)</f>
        <v>0.1176470588235294</v>
      </c>
      <c r="AP548" s="194">
        <f t="shared" si="13608"/>
        <v>32.352941176470587</v>
      </c>
      <c r="AQ548" s="147">
        <f t="shared" ref="AQ548" si="13691">IF(OR($H548=0,AP548=0),0,AP548/$H548)</f>
        <v>0.32352941176470584</v>
      </c>
      <c r="AR548" s="194">
        <f t="shared" si="13610"/>
        <v>52.941176470588239</v>
      </c>
      <c r="AS548" s="147">
        <f t="shared" ref="AS548" si="13692">IF(OR($H548=0,AR548=0),0,AR548/$H548)</f>
        <v>0.52941176470588236</v>
      </c>
      <c r="AT548" s="194">
        <f t="shared" si="13612"/>
        <v>73.529411764705884</v>
      </c>
      <c r="AU548" s="147">
        <f t="shared" ref="AU548" si="13693">IF(OR($H548=0,AT548=0),0,AT548/$H548)</f>
        <v>0.73529411764705888</v>
      </c>
      <c r="AV548" s="194">
        <f t="shared" si="13614"/>
        <v>94.117647058823522</v>
      </c>
      <c r="AW548" s="147">
        <f t="shared" ref="AW548" si="13694">IF(OR($H548=0,AV548=0),0,AV548/$H548)</f>
        <v>0.94117647058823517</v>
      </c>
      <c r="AX548" s="194">
        <f t="shared" si="13616"/>
        <v>100</v>
      </c>
      <c r="AY548" s="147">
        <f t="shared" ref="AY548" si="13695">IF(OR($H548=0,AX548=0),0,AX548/$H548)</f>
        <v>1</v>
      </c>
      <c r="AZ548" s="194">
        <f t="shared" si="13618"/>
        <v>100</v>
      </c>
      <c r="BA548" s="147">
        <f t="shared" ref="BA548" si="13696">IF(OR($H548=0,AZ548=0),0,AZ548/$H548)</f>
        <v>1</v>
      </c>
      <c r="BB548" s="194">
        <f t="shared" si="13620"/>
        <v>100</v>
      </c>
      <c r="BC548" s="147">
        <f t="shared" ref="BC548" si="13697">IF(OR($H548=0,BB548=0),0,BB548/$H548)</f>
        <v>1</v>
      </c>
      <c r="BD548" s="194">
        <f t="shared" si="13622"/>
        <v>100</v>
      </c>
      <c r="BE548" s="147">
        <f t="shared" ref="BE548" si="13698">IF(OR($H548=0,BD548=0),0,BD548/$H548)</f>
        <v>1</v>
      </c>
      <c r="BF548" s="194">
        <f t="shared" si="13624"/>
        <v>100</v>
      </c>
      <c r="BG548" s="147">
        <f t="shared" ref="BG548" si="13699">IF(OR($H548=0,BF548=0),0,BF548/$H548)</f>
        <v>1</v>
      </c>
      <c r="BH548" s="194">
        <f t="shared" si="13626"/>
        <v>100</v>
      </c>
      <c r="BI548" s="147">
        <f t="shared" ref="BI548" si="13700">IF(OR($H548=0,BH548=0),0,BH548/$H548)</f>
        <v>1</v>
      </c>
      <c r="BJ548" s="194">
        <f t="shared" si="13628"/>
        <v>100</v>
      </c>
      <c r="BK548" s="147">
        <f t="shared" ref="BK548" si="13701">IF(OR($H548=0,BJ548=0),0,BJ548/$H548)</f>
        <v>1</v>
      </c>
      <c r="BL548" s="194">
        <f t="shared" si="13630"/>
        <v>100</v>
      </c>
      <c r="BM548" s="147">
        <f t="shared" ref="BM548" si="13702">IF(OR($H548=0,BL548=0),0,BL548/$H548)</f>
        <v>1</v>
      </c>
      <c r="BN548" s="194">
        <f t="shared" si="13632"/>
        <v>100</v>
      </c>
      <c r="BO548" s="147">
        <f t="shared" ref="BO548" si="13703">IF(OR($H548=0,BN548=0),0,BN548/$H548)</f>
        <v>1</v>
      </c>
      <c r="BP548" s="194">
        <f t="shared" si="13634"/>
        <v>100</v>
      </c>
      <c r="BQ548" s="147">
        <f t="shared" ref="BQ548" si="13704">IF(OR($H548=0,BP548=0),0,BP548/$H548)</f>
        <v>1</v>
      </c>
      <c r="BR548" s="194">
        <f t="shared" si="13636"/>
        <v>100</v>
      </c>
      <c r="BS548" s="147">
        <f t="shared" ref="BS548" si="13705">IF(OR($H548=0,BR548=0),0,BR548/$H548)</f>
        <v>1</v>
      </c>
      <c r="BT548" s="194">
        <f t="shared" si="13638"/>
        <v>100</v>
      </c>
      <c r="BU548" s="147">
        <f t="shared" si="13639"/>
        <v>1</v>
      </c>
      <c r="BV548" s="194">
        <f t="shared" si="13640"/>
        <v>100</v>
      </c>
      <c r="BW548" s="147">
        <f t="shared" si="13641"/>
        <v>1</v>
      </c>
      <c r="BX548" s="194">
        <f t="shared" si="13642"/>
        <v>100</v>
      </c>
      <c r="BY548" s="147">
        <f t="shared" si="13643"/>
        <v>1</v>
      </c>
      <c r="BZ548" s="194">
        <f t="shared" si="13644"/>
        <v>100</v>
      </c>
      <c r="CA548" s="147">
        <f t="shared" si="13645"/>
        <v>1</v>
      </c>
      <c r="CB548" s="194">
        <f t="shared" si="13646"/>
        <v>100</v>
      </c>
      <c r="CC548" s="147">
        <f t="shared" si="13647"/>
        <v>1</v>
      </c>
      <c r="CD548" s="194">
        <f t="shared" si="13648"/>
        <v>100</v>
      </c>
      <c r="CE548" s="147">
        <f t="shared" si="13649"/>
        <v>1</v>
      </c>
      <c r="CF548" s="194">
        <f t="shared" si="13650"/>
        <v>100</v>
      </c>
      <c r="CG548" s="147">
        <f t="shared" si="13651"/>
        <v>1</v>
      </c>
      <c r="CH548" s="194">
        <f t="shared" si="13652"/>
        <v>100</v>
      </c>
      <c r="CI548" s="147">
        <f t="shared" si="13653"/>
        <v>1</v>
      </c>
      <c r="CJ548" s="194">
        <f t="shared" si="13654"/>
        <v>100</v>
      </c>
      <c r="CK548" s="147">
        <f t="shared" si="13655"/>
        <v>1</v>
      </c>
      <c r="CL548" s="194">
        <f t="shared" si="13656"/>
        <v>100</v>
      </c>
      <c r="CM548" s="147">
        <f t="shared" si="13657"/>
        <v>1</v>
      </c>
    </row>
    <row r="549" spans="1:91" s="142" customFormat="1" ht="14.1" customHeight="1">
      <c r="A549" s="74">
        <f t="shared" si="13076"/>
        <v>687</v>
      </c>
      <c r="B549" s="173" t="s">
        <v>52</v>
      </c>
      <c r="C549" s="174"/>
      <c r="D549" s="140">
        <v>35</v>
      </c>
      <c r="E549" s="140">
        <v>35</v>
      </c>
      <c r="F549" s="175">
        <v>45287</v>
      </c>
      <c r="G549" s="175">
        <v>45321</v>
      </c>
      <c r="H549" s="144">
        <v>100</v>
      </c>
      <c r="I549" s="144">
        <v>100</v>
      </c>
      <c r="J549" s="145" t="s">
        <v>32</v>
      </c>
      <c r="K549" s="141">
        <f t="shared" si="13583"/>
        <v>100</v>
      </c>
      <c r="L549" s="55">
        <f t="shared" si="13584"/>
        <v>0.11146496815286625</v>
      </c>
      <c r="M549" s="147">
        <f t="shared" si="13585"/>
        <v>1</v>
      </c>
      <c r="N549" s="148">
        <f t="shared" si="13586"/>
        <v>1</v>
      </c>
      <c r="O549" s="149">
        <f t="shared" si="12175"/>
        <v>0</v>
      </c>
      <c r="P549" s="150"/>
      <c r="T549" s="194">
        <f t="shared" si="13587"/>
        <v>0</v>
      </c>
      <c r="U549" s="147">
        <f t="shared" si="13588"/>
        <v>0</v>
      </c>
      <c r="V549" s="194">
        <f t="shared" si="13589"/>
        <v>0</v>
      </c>
      <c r="W549" s="147">
        <f t="shared" si="13588"/>
        <v>0</v>
      </c>
      <c r="X549" s="194">
        <f t="shared" si="13590"/>
        <v>0</v>
      </c>
      <c r="Y549" s="147">
        <f t="shared" ref="Y549" si="13706">IF(OR($H549=0,X549=0),0,X549/$H549)</f>
        <v>0</v>
      </c>
      <c r="Z549" s="194">
        <f t="shared" si="13592"/>
        <v>0</v>
      </c>
      <c r="AA549" s="147">
        <f t="shared" ref="AA549" si="13707">IF(OR($H549=0,Z549=0),0,Z549/$H549)</f>
        <v>0</v>
      </c>
      <c r="AB549" s="194">
        <f t="shared" si="13594"/>
        <v>0</v>
      </c>
      <c r="AC549" s="147">
        <f t="shared" ref="AC549" si="13708">IF(OR($H549=0,AB549=0),0,AB549/$H549)</f>
        <v>0</v>
      </c>
      <c r="AD549" s="194">
        <f t="shared" si="13596"/>
        <v>0</v>
      </c>
      <c r="AE549" s="147">
        <f t="shared" ref="AE549" si="13709">IF(OR($H549=0,AD549=0),0,AD549/$H549)</f>
        <v>0</v>
      </c>
      <c r="AF549" s="194">
        <f t="shared" si="13598"/>
        <v>0</v>
      </c>
      <c r="AG549" s="147">
        <f t="shared" ref="AG549" si="13710">IF(OR($H549=0,AF549=0),0,AF549/$H549)</f>
        <v>0</v>
      </c>
      <c r="AH549" s="194">
        <f t="shared" si="13600"/>
        <v>0</v>
      </c>
      <c r="AI549" s="147">
        <f t="shared" ref="AI549" si="13711">IF(OR($H549=0,AH549=0),0,AH549/$H549)</f>
        <v>0</v>
      </c>
      <c r="AJ549" s="194">
        <f t="shared" si="13602"/>
        <v>0</v>
      </c>
      <c r="AK549" s="147">
        <f t="shared" ref="AK549" si="13712">IF(OR($H549=0,AJ549=0),0,AJ549/$H549)</f>
        <v>0</v>
      </c>
      <c r="AL549" s="194">
        <f t="shared" si="13604"/>
        <v>0</v>
      </c>
      <c r="AM549" s="147">
        <f t="shared" ref="AM549" si="13713">IF(OR($H549=0,AL549=0),0,AL549/$H549)</f>
        <v>0</v>
      </c>
      <c r="AN549" s="194">
        <f t="shared" si="13606"/>
        <v>5.7142857142857144</v>
      </c>
      <c r="AO549" s="147">
        <f t="shared" ref="AO549" si="13714">IF(OR($H549=0,AN549=0),0,AN549/$H549)</f>
        <v>5.7142857142857141E-2</v>
      </c>
      <c r="AP549" s="194">
        <f t="shared" si="13608"/>
        <v>25.714285714285712</v>
      </c>
      <c r="AQ549" s="147">
        <f t="shared" ref="AQ549" si="13715">IF(OR($H549=0,AP549=0),0,AP549/$H549)</f>
        <v>0.25714285714285712</v>
      </c>
      <c r="AR549" s="194">
        <f t="shared" si="13610"/>
        <v>45.714285714285715</v>
      </c>
      <c r="AS549" s="147">
        <f t="shared" ref="AS549" si="13716">IF(OR($H549=0,AR549=0),0,AR549/$H549)</f>
        <v>0.45714285714285713</v>
      </c>
      <c r="AT549" s="194">
        <f t="shared" si="13612"/>
        <v>65.714285714285708</v>
      </c>
      <c r="AU549" s="147">
        <f t="shared" ref="AU549" si="13717">IF(OR($H549=0,AT549=0),0,AT549/$H549)</f>
        <v>0.65714285714285703</v>
      </c>
      <c r="AV549" s="194">
        <f t="shared" si="13614"/>
        <v>85.714285714285708</v>
      </c>
      <c r="AW549" s="147">
        <f t="shared" ref="AW549" si="13718">IF(OR($H549=0,AV549=0),0,AV549/$H549)</f>
        <v>0.8571428571428571</v>
      </c>
      <c r="AX549" s="194">
        <f t="shared" si="13616"/>
        <v>100</v>
      </c>
      <c r="AY549" s="147">
        <f t="shared" ref="AY549" si="13719">IF(OR($H549=0,AX549=0),0,AX549/$H549)</f>
        <v>1</v>
      </c>
      <c r="AZ549" s="194">
        <f t="shared" si="13618"/>
        <v>100</v>
      </c>
      <c r="BA549" s="147">
        <f t="shared" ref="BA549" si="13720">IF(OR($H549=0,AZ549=0),0,AZ549/$H549)</f>
        <v>1</v>
      </c>
      <c r="BB549" s="194">
        <f t="shared" si="13620"/>
        <v>100</v>
      </c>
      <c r="BC549" s="147">
        <f t="shared" ref="BC549" si="13721">IF(OR($H549=0,BB549=0),0,BB549/$H549)</f>
        <v>1</v>
      </c>
      <c r="BD549" s="194">
        <f t="shared" si="13622"/>
        <v>100</v>
      </c>
      <c r="BE549" s="147">
        <f t="shared" ref="BE549" si="13722">IF(OR($H549=0,BD549=0),0,BD549/$H549)</f>
        <v>1</v>
      </c>
      <c r="BF549" s="194">
        <f t="shared" si="13624"/>
        <v>100</v>
      </c>
      <c r="BG549" s="147">
        <f t="shared" ref="BG549" si="13723">IF(OR($H549=0,BF549=0),0,BF549/$H549)</f>
        <v>1</v>
      </c>
      <c r="BH549" s="194">
        <f t="shared" si="13626"/>
        <v>100</v>
      </c>
      <c r="BI549" s="147">
        <f t="shared" ref="BI549" si="13724">IF(OR($H549=0,BH549=0),0,BH549/$H549)</f>
        <v>1</v>
      </c>
      <c r="BJ549" s="194">
        <f t="shared" si="13628"/>
        <v>100</v>
      </c>
      <c r="BK549" s="147">
        <f t="shared" ref="BK549" si="13725">IF(OR($H549=0,BJ549=0),0,BJ549/$H549)</f>
        <v>1</v>
      </c>
      <c r="BL549" s="194">
        <f t="shared" si="13630"/>
        <v>100</v>
      </c>
      <c r="BM549" s="147">
        <f t="shared" ref="BM549" si="13726">IF(OR($H549=0,BL549=0),0,BL549/$H549)</f>
        <v>1</v>
      </c>
      <c r="BN549" s="194">
        <f t="shared" si="13632"/>
        <v>100</v>
      </c>
      <c r="BO549" s="147">
        <f t="shared" ref="BO549" si="13727">IF(OR($H549=0,BN549=0),0,BN549/$H549)</f>
        <v>1</v>
      </c>
      <c r="BP549" s="194">
        <f t="shared" si="13634"/>
        <v>100</v>
      </c>
      <c r="BQ549" s="147">
        <f t="shared" ref="BQ549" si="13728">IF(OR($H549=0,BP549=0),0,BP549/$H549)</f>
        <v>1</v>
      </c>
      <c r="BR549" s="194">
        <f t="shared" si="13636"/>
        <v>100</v>
      </c>
      <c r="BS549" s="147">
        <f t="shared" ref="BS549" si="13729">IF(OR($H549=0,BR549=0),0,BR549/$H549)</f>
        <v>1</v>
      </c>
      <c r="BT549" s="194">
        <f t="shared" si="13638"/>
        <v>100</v>
      </c>
      <c r="BU549" s="147">
        <f t="shared" si="13639"/>
        <v>1</v>
      </c>
      <c r="BV549" s="194">
        <f t="shared" si="13640"/>
        <v>100</v>
      </c>
      <c r="BW549" s="147">
        <f t="shared" si="13641"/>
        <v>1</v>
      </c>
      <c r="BX549" s="194">
        <f t="shared" si="13642"/>
        <v>100</v>
      </c>
      <c r="BY549" s="147">
        <f t="shared" si="13643"/>
        <v>1</v>
      </c>
      <c r="BZ549" s="194">
        <f t="shared" si="13644"/>
        <v>100</v>
      </c>
      <c r="CA549" s="147">
        <f t="shared" si="13645"/>
        <v>1</v>
      </c>
      <c r="CB549" s="194">
        <f t="shared" si="13646"/>
        <v>100</v>
      </c>
      <c r="CC549" s="147">
        <f t="shared" si="13647"/>
        <v>1</v>
      </c>
      <c r="CD549" s="194">
        <f t="shared" si="13648"/>
        <v>100</v>
      </c>
      <c r="CE549" s="147">
        <f t="shared" si="13649"/>
        <v>1</v>
      </c>
      <c r="CF549" s="194">
        <f t="shared" si="13650"/>
        <v>100</v>
      </c>
      <c r="CG549" s="147">
        <f t="shared" si="13651"/>
        <v>1</v>
      </c>
      <c r="CH549" s="194">
        <f t="shared" si="13652"/>
        <v>100</v>
      </c>
      <c r="CI549" s="147">
        <f t="shared" si="13653"/>
        <v>1</v>
      </c>
      <c r="CJ549" s="194">
        <f t="shared" si="13654"/>
        <v>100</v>
      </c>
      <c r="CK549" s="147">
        <f t="shared" si="13655"/>
        <v>1</v>
      </c>
      <c r="CL549" s="194">
        <f t="shared" si="13656"/>
        <v>100</v>
      </c>
      <c r="CM549" s="147">
        <f t="shared" si="13657"/>
        <v>1</v>
      </c>
    </row>
    <row r="550" spans="1:91" s="142" customFormat="1" ht="14.1" customHeight="1">
      <c r="A550" s="74">
        <f t="shared" si="13076"/>
        <v>688</v>
      </c>
      <c r="B550" s="173" t="s">
        <v>53</v>
      </c>
      <c r="C550" s="174"/>
      <c r="D550" s="140">
        <v>35</v>
      </c>
      <c r="E550" s="140">
        <v>35</v>
      </c>
      <c r="F550" s="175">
        <v>45290</v>
      </c>
      <c r="G550" s="175">
        <v>45324</v>
      </c>
      <c r="H550" s="144">
        <v>100</v>
      </c>
      <c r="I550" s="144">
        <v>100</v>
      </c>
      <c r="J550" s="145" t="s">
        <v>32</v>
      </c>
      <c r="K550" s="141">
        <f t="shared" si="13583"/>
        <v>100</v>
      </c>
      <c r="L550" s="55">
        <f t="shared" si="13584"/>
        <v>0.11146496815286625</v>
      </c>
      <c r="M550" s="147">
        <f t="shared" si="13585"/>
        <v>1</v>
      </c>
      <c r="N550" s="148">
        <f t="shared" si="13586"/>
        <v>1</v>
      </c>
      <c r="O550" s="149">
        <f t="shared" si="12175"/>
        <v>0</v>
      </c>
      <c r="P550" s="150"/>
      <c r="T550" s="194">
        <f t="shared" si="13587"/>
        <v>0</v>
      </c>
      <c r="U550" s="147">
        <f t="shared" si="13588"/>
        <v>0</v>
      </c>
      <c r="V550" s="194">
        <f t="shared" si="13589"/>
        <v>0</v>
      </c>
      <c r="W550" s="147">
        <f t="shared" si="13588"/>
        <v>0</v>
      </c>
      <c r="X550" s="194">
        <f t="shared" si="13590"/>
        <v>0</v>
      </c>
      <c r="Y550" s="147">
        <f t="shared" ref="Y550" si="13730">IF(OR($H550=0,X550=0),0,X550/$H550)</f>
        <v>0</v>
      </c>
      <c r="Z550" s="194">
        <f t="shared" si="13592"/>
        <v>0</v>
      </c>
      <c r="AA550" s="147">
        <f t="shared" ref="AA550" si="13731">IF(OR($H550=0,Z550=0),0,Z550/$H550)</f>
        <v>0</v>
      </c>
      <c r="AB550" s="194">
        <f t="shared" si="13594"/>
        <v>0</v>
      </c>
      <c r="AC550" s="147">
        <f t="shared" ref="AC550" si="13732">IF(OR($H550=0,AB550=0),0,AB550/$H550)</f>
        <v>0</v>
      </c>
      <c r="AD550" s="194">
        <f t="shared" si="13596"/>
        <v>0</v>
      </c>
      <c r="AE550" s="147">
        <f t="shared" ref="AE550" si="13733">IF(OR($H550=0,AD550=0),0,AD550/$H550)</f>
        <v>0</v>
      </c>
      <c r="AF550" s="194">
        <f t="shared" si="13598"/>
        <v>0</v>
      </c>
      <c r="AG550" s="147">
        <f t="shared" ref="AG550" si="13734">IF(OR($H550=0,AF550=0),0,AF550/$H550)</f>
        <v>0</v>
      </c>
      <c r="AH550" s="194">
        <f t="shared" si="13600"/>
        <v>0</v>
      </c>
      <c r="AI550" s="147">
        <f t="shared" ref="AI550" si="13735">IF(OR($H550=0,AH550=0),0,AH550/$H550)</f>
        <v>0</v>
      </c>
      <c r="AJ550" s="194">
        <f t="shared" si="13602"/>
        <v>0</v>
      </c>
      <c r="AK550" s="147">
        <f t="shared" ref="AK550" si="13736">IF(OR($H550=0,AJ550=0),0,AJ550/$H550)</f>
        <v>0</v>
      </c>
      <c r="AL550" s="194">
        <f t="shared" si="13604"/>
        <v>0</v>
      </c>
      <c r="AM550" s="147">
        <f t="shared" ref="AM550" si="13737">IF(OR($H550=0,AL550=0),0,AL550/$H550)</f>
        <v>0</v>
      </c>
      <c r="AN550" s="194">
        <f t="shared" si="13606"/>
        <v>0</v>
      </c>
      <c r="AO550" s="147">
        <f t="shared" ref="AO550" si="13738">IF(OR($H550=0,AN550=0),0,AN550/$H550)</f>
        <v>0</v>
      </c>
      <c r="AP550" s="194">
        <f t="shared" si="13608"/>
        <v>17.142857142857142</v>
      </c>
      <c r="AQ550" s="147">
        <f t="shared" ref="AQ550" si="13739">IF(OR($H550=0,AP550=0),0,AP550/$H550)</f>
        <v>0.17142857142857143</v>
      </c>
      <c r="AR550" s="194">
        <f t="shared" si="13610"/>
        <v>37.142857142857139</v>
      </c>
      <c r="AS550" s="147">
        <f t="shared" ref="AS550" si="13740">IF(OR($H550=0,AR550=0),0,AR550/$H550)</f>
        <v>0.37142857142857139</v>
      </c>
      <c r="AT550" s="194">
        <f t="shared" si="13612"/>
        <v>57.142857142857139</v>
      </c>
      <c r="AU550" s="147">
        <f t="shared" ref="AU550" si="13741">IF(OR($H550=0,AT550=0),0,AT550/$H550)</f>
        <v>0.5714285714285714</v>
      </c>
      <c r="AV550" s="194">
        <f t="shared" si="13614"/>
        <v>77.142857142857139</v>
      </c>
      <c r="AW550" s="147">
        <f t="shared" ref="AW550" si="13742">IF(OR($H550=0,AV550=0),0,AV550/$H550)</f>
        <v>0.77142857142857135</v>
      </c>
      <c r="AX550" s="194">
        <f t="shared" si="13616"/>
        <v>97.142857142857125</v>
      </c>
      <c r="AY550" s="147">
        <f t="shared" ref="AY550" si="13743">IF(OR($H550=0,AX550=0),0,AX550/$H550)</f>
        <v>0.9714285714285712</v>
      </c>
      <c r="AZ550" s="194">
        <f t="shared" si="13618"/>
        <v>100</v>
      </c>
      <c r="BA550" s="147">
        <f t="shared" ref="BA550" si="13744">IF(OR($H550=0,AZ550=0),0,AZ550/$H550)</f>
        <v>1</v>
      </c>
      <c r="BB550" s="194">
        <f t="shared" si="13620"/>
        <v>100</v>
      </c>
      <c r="BC550" s="147">
        <f t="shared" ref="BC550" si="13745">IF(OR($H550=0,BB550=0),0,BB550/$H550)</f>
        <v>1</v>
      </c>
      <c r="BD550" s="194">
        <f t="shared" si="13622"/>
        <v>100</v>
      </c>
      <c r="BE550" s="147">
        <f t="shared" ref="BE550" si="13746">IF(OR($H550=0,BD550=0),0,BD550/$H550)</f>
        <v>1</v>
      </c>
      <c r="BF550" s="194">
        <f t="shared" si="13624"/>
        <v>100</v>
      </c>
      <c r="BG550" s="147">
        <f t="shared" ref="BG550" si="13747">IF(OR($H550=0,BF550=0),0,BF550/$H550)</f>
        <v>1</v>
      </c>
      <c r="BH550" s="194">
        <f t="shared" si="13626"/>
        <v>100</v>
      </c>
      <c r="BI550" s="147">
        <f t="shared" ref="BI550" si="13748">IF(OR($H550=0,BH550=0),0,BH550/$H550)</f>
        <v>1</v>
      </c>
      <c r="BJ550" s="194">
        <f t="shared" si="13628"/>
        <v>100</v>
      </c>
      <c r="BK550" s="147">
        <f t="shared" ref="BK550" si="13749">IF(OR($H550=0,BJ550=0),0,BJ550/$H550)</f>
        <v>1</v>
      </c>
      <c r="BL550" s="194">
        <f t="shared" si="13630"/>
        <v>100</v>
      </c>
      <c r="BM550" s="147">
        <f t="shared" ref="BM550" si="13750">IF(OR($H550=0,BL550=0),0,BL550/$H550)</f>
        <v>1</v>
      </c>
      <c r="BN550" s="194">
        <f t="shared" si="13632"/>
        <v>100</v>
      </c>
      <c r="BO550" s="147">
        <f t="shared" ref="BO550" si="13751">IF(OR($H550=0,BN550=0),0,BN550/$H550)</f>
        <v>1</v>
      </c>
      <c r="BP550" s="194">
        <f t="shared" si="13634"/>
        <v>100</v>
      </c>
      <c r="BQ550" s="147">
        <f t="shared" ref="BQ550" si="13752">IF(OR($H550=0,BP550=0),0,BP550/$H550)</f>
        <v>1</v>
      </c>
      <c r="BR550" s="194">
        <f t="shared" si="13636"/>
        <v>100</v>
      </c>
      <c r="BS550" s="147">
        <f t="shared" ref="BS550" si="13753">IF(OR($H550=0,BR550=0),0,BR550/$H550)</f>
        <v>1</v>
      </c>
      <c r="BT550" s="194">
        <f t="shared" si="13638"/>
        <v>100</v>
      </c>
      <c r="BU550" s="147">
        <f t="shared" si="13639"/>
        <v>1</v>
      </c>
      <c r="BV550" s="194">
        <f t="shared" si="13640"/>
        <v>100</v>
      </c>
      <c r="BW550" s="147">
        <f t="shared" si="13641"/>
        <v>1</v>
      </c>
      <c r="BX550" s="194">
        <f t="shared" si="13642"/>
        <v>100</v>
      </c>
      <c r="BY550" s="147">
        <f t="shared" si="13643"/>
        <v>1</v>
      </c>
      <c r="BZ550" s="194">
        <f t="shared" si="13644"/>
        <v>100</v>
      </c>
      <c r="CA550" s="147">
        <f t="shared" si="13645"/>
        <v>1</v>
      </c>
      <c r="CB550" s="194">
        <f t="shared" si="13646"/>
        <v>100</v>
      </c>
      <c r="CC550" s="147">
        <f t="shared" si="13647"/>
        <v>1</v>
      </c>
      <c r="CD550" s="194">
        <f t="shared" si="13648"/>
        <v>100</v>
      </c>
      <c r="CE550" s="147">
        <f t="shared" si="13649"/>
        <v>1</v>
      </c>
      <c r="CF550" s="194">
        <f t="shared" si="13650"/>
        <v>100</v>
      </c>
      <c r="CG550" s="147">
        <f t="shared" si="13651"/>
        <v>1</v>
      </c>
      <c r="CH550" s="194">
        <f t="shared" si="13652"/>
        <v>100</v>
      </c>
      <c r="CI550" s="147">
        <f t="shared" si="13653"/>
        <v>1</v>
      </c>
      <c r="CJ550" s="194">
        <f t="shared" si="13654"/>
        <v>100</v>
      </c>
      <c r="CK550" s="147">
        <f t="shared" si="13655"/>
        <v>1</v>
      </c>
      <c r="CL550" s="194">
        <f t="shared" si="13656"/>
        <v>100</v>
      </c>
      <c r="CM550" s="147">
        <f t="shared" si="13657"/>
        <v>1</v>
      </c>
    </row>
    <row r="551" spans="1:91" s="142" customFormat="1" ht="14.1" customHeight="1">
      <c r="A551" s="74">
        <f t="shared" si="13076"/>
        <v>689</v>
      </c>
      <c r="B551" s="173" t="s">
        <v>54</v>
      </c>
      <c r="C551" s="174"/>
      <c r="D551" s="140">
        <v>35</v>
      </c>
      <c r="E551" s="140">
        <v>35</v>
      </c>
      <c r="F551" s="175">
        <v>45294</v>
      </c>
      <c r="G551" s="175">
        <v>45328</v>
      </c>
      <c r="H551" s="144">
        <v>100</v>
      </c>
      <c r="I551" s="144">
        <v>100</v>
      </c>
      <c r="J551" s="145" t="s">
        <v>32</v>
      </c>
      <c r="K551" s="141">
        <f t="shared" si="13583"/>
        <v>100</v>
      </c>
      <c r="L551" s="55">
        <f t="shared" si="13584"/>
        <v>0.11146496815286625</v>
      </c>
      <c r="M551" s="147">
        <f t="shared" si="13585"/>
        <v>1</v>
      </c>
      <c r="N551" s="148">
        <f t="shared" si="13586"/>
        <v>1</v>
      </c>
      <c r="O551" s="149">
        <f t="shared" si="12175"/>
        <v>0</v>
      </c>
      <c r="P551" s="150"/>
      <c r="T551" s="194">
        <f t="shared" si="13587"/>
        <v>0</v>
      </c>
      <c r="U551" s="147">
        <f t="shared" si="13588"/>
        <v>0</v>
      </c>
      <c r="V551" s="194">
        <f t="shared" si="13589"/>
        <v>0</v>
      </c>
      <c r="W551" s="147">
        <f t="shared" si="13588"/>
        <v>0</v>
      </c>
      <c r="X551" s="194">
        <f t="shared" si="13590"/>
        <v>0</v>
      </c>
      <c r="Y551" s="147">
        <f t="shared" ref="Y551" si="13754">IF(OR($H551=0,X551=0),0,X551/$H551)</f>
        <v>0</v>
      </c>
      <c r="Z551" s="194">
        <f t="shared" si="13592"/>
        <v>0</v>
      </c>
      <c r="AA551" s="147">
        <f t="shared" ref="AA551" si="13755">IF(OR($H551=0,Z551=0),0,Z551/$H551)</f>
        <v>0</v>
      </c>
      <c r="AB551" s="194">
        <f t="shared" si="13594"/>
        <v>0</v>
      </c>
      <c r="AC551" s="147">
        <f t="shared" ref="AC551" si="13756">IF(OR($H551=0,AB551=0),0,AB551/$H551)</f>
        <v>0</v>
      </c>
      <c r="AD551" s="194">
        <f t="shared" si="13596"/>
        <v>0</v>
      </c>
      <c r="AE551" s="147">
        <f t="shared" ref="AE551" si="13757">IF(OR($H551=0,AD551=0),0,AD551/$H551)</f>
        <v>0</v>
      </c>
      <c r="AF551" s="194">
        <f t="shared" si="13598"/>
        <v>0</v>
      </c>
      <c r="AG551" s="147">
        <f t="shared" ref="AG551" si="13758">IF(OR($H551=0,AF551=0),0,AF551/$H551)</f>
        <v>0</v>
      </c>
      <c r="AH551" s="194">
        <f t="shared" si="13600"/>
        <v>0</v>
      </c>
      <c r="AI551" s="147">
        <f t="shared" ref="AI551" si="13759">IF(OR($H551=0,AH551=0),0,AH551/$H551)</f>
        <v>0</v>
      </c>
      <c r="AJ551" s="194">
        <f t="shared" si="13602"/>
        <v>0</v>
      </c>
      <c r="AK551" s="147">
        <f t="shared" ref="AK551" si="13760">IF(OR($H551=0,AJ551=0),0,AJ551/$H551)</f>
        <v>0</v>
      </c>
      <c r="AL551" s="194">
        <f t="shared" si="13604"/>
        <v>0</v>
      </c>
      <c r="AM551" s="147">
        <f t="shared" ref="AM551" si="13761">IF(OR($H551=0,AL551=0),0,AL551/$H551)</f>
        <v>0</v>
      </c>
      <c r="AN551" s="194">
        <f t="shared" si="13606"/>
        <v>0</v>
      </c>
      <c r="AO551" s="147">
        <f t="shared" ref="AO551" si="13762">IF(OR($H551=0,AN551=0),0,AN551/$H551)</f>
        <v>0</v>
      </c>
      <c r="AP551" s="194">
        <f t="shared" si="13608"/>
        <v>5.7142857142857144</v>
      </c>
      <c r="AQ551" s="147">
        <f t="shared" ref="AQ551" si="13763">IF(OR($H551=0,AP551=0),0,AP551/$H551)</f>
        <v>5.7142857142857141E-2</v>
      </c>
      <c r="AR551" s="194">
        <f t="shared" si="13610"/>
        <v>25.714285714285712</v>
      </c>
      <c r="AS551" s="147">
        <f t="shared" ref="AS551" si="13764">IF(OR($H551=0,AR551=0),0,AR551/$H551)</f>
        <v>0.25714285714285712</v>
      </c>
      <c r="AT551" s="194">
        <f t="shared" si="13612"/>
        <v>45.714285714285715</v>
      </c>
      <c r="AU551" s="147">
        <f t="shared" ref="AU551" si="13765">IF(OR($H551=0,AT551=0),0,AT551/$H551)</f>
        <v>0.45714285714285713</v>
      </c>
      <c r="AV551" s="194">
        <f t="shared" si="13614"/>
        <v>65.714285714285708</v>
      </c>
      <c r="AW551" s="147">
        <f t="shared" ref="AW551" si="13766">IF(OR($H551=0,AV551=0),0,AV551/$H551)</f>
        <v>0.65714285714285703</v>
      </c>
      <c r="AX551" s="194">
        <f t="shared" si="13616"/>
        <v>85.714285714285708</v>
      </c>
      <c r="AY551" s="147">
        <f t="shared" ref="AY551" si="13767">IF(OR($H551=0,AX551=0),0,AX551/$H551)</f>
        <v>0.8571428571428571</v>
      </c>
      <c r="AZ551" s="194">
        <f t="shared" si="13618"/>
        <v>100</v>
      </c>
      <c r="BA551" s="147">
        <f t="shared" ref="BA551" si="13768">IF(OR($H551=0,AZ551=0),0,AZ551/$H551)</f>
        <v>1</v>
      </c>
      <c r="BB551" s="194">
        <f t="shared" si="13620"/>
        <v>100</v>
      </c>
      <c r="BC551" s="147">
        <f t="shared" ref="BC551" si="13769">IF(OR($H551=0,BB551=0),0,BB551/$H551)</f>
        <v>1</v>
      </c>
      <c r="BD551" s="194">
        <f t="shared" si="13622"/>
        <v>100</v>
      </c>
      <c r="BE551" s="147">
        <f t="shared" ref="BE551" si="13770">IF(OR($H551=0,BD551=0),0,BD551/$H551)</f>
        <v>1</v>
      </c>
      <c r="BF551" s="194">
        <f t="shared" si="13624"/>
        <v>100</v>
      </c>
      <c r="BG551" s="147">
        <f t="shared" ref="BG551" si="13771">IF(OR($H551=0,BF551=0),0,BF551/$H551)</f>
        <v>1</v>
      </c>
      <c r="BH551" s="194">
        <f t="shared" si="13626"/>
        <v>100</v>
      </c>
      <c r="BI551" s="147">
        <f t="shared" ref="BI551" si="13772">IF(OR($H551=0,BH551=0),0,BH551/$H551)</f>
        <v>1</v>
      </c>
      <c r="BJ551" s="194">
        <f t="shared" si="13628"/>
        <v>100</v>
      </c>
      <c r="BK551" s="147">
        <f t="shared" ref="BK551" si="13773">IF(OR($H551=0,BJ551=0),0,BJ551/$H551)</f>
        <v>1</v>
      </c>
      <c r="BL551" s="194">
        <f t="shared" si="13630"/>
        <v>100</v>
      </c>
      <c r="BM551" s="147">
        <f t="shared" ref="BM551" si="13774">IF(OR($H551=0,BL551=0),0,BL551/$H551)</f>
        <v>1</v>
      </c>
      <c r="BN551" s="194">
        <f t="shared" si="13632"/>
        <v>100</v>
      </c>
      <c r="BO551" s="147">
        <f t="shared" ref="BO551" si="13775">IF(OR($H551=0,BN551=0),0,BN551/$H551)</f>
        <v>1</v>
      </c>
      <c r="BP551" s="194">
        <f t="shared" si="13634"/>
        <v>100</v>
      </c>
      <c r="BQ551" s="147">
        <f t="shared" ref="BQ551" si="13776">IF(OR($H551=0,BP551=0),0,BP551/$H551)</f>
        <v>1</v>
      </c>
      <c r="BR551" s="194">
        <f t="shared" si="13636"/>
        <v>100</v>
      </c>
      <c r="BS551" s="147">
        <f t="shared" ref="BS551" si="13777">IF(OR($H551=0,BR551=0),0,BR551/$H551)</f>
        <v>1</v>
      </c>
      <c r="BT551" s="194">
        <f t="shared" si="13638"/>
        <v>100</v>
      </c>
      <c r="BU551" s="147">
        <f t="shared" si="13639"/>
        <v>1</v>
      </c>
      <c r="BV551" s="194">
        <f t="shared" si="13640"/>
        <v>100</v>
      </c>
      <c r="BW551" s="147">
        <f t="shared" si="13641"/>
        <v>1</v>
      </c>
      <c r="BX551" s="194">
        <f t="shared" si="13642"/>
        <v>100</v>
      </c>
      <c r="BY551" s="147">
        <f t="shared" si="13643"/>
        <v>1</v>
      </c>
      <c r="BZ551" s="194">
        <f t="shared" si="13644"/>
        <v>100</v>
      </c>
      <c r="CA551" s="147">
        <f t="shared" si="13645"/>
        <v>1</v>
      </c>
      <c r="CB551" s="194">
        <f t="shared" si="13646"/>
        <v>100</v>
      </c>
      <c r="CC551" s="147">
        <f t="shared" si="13647"/>
        <v>1</v>
      </c>
      <c r="CD551" s="194">
        <f t="shared" si="13648"/>
        <v>100</v>
      </c>
      <c r="CE551" s="147">
        <f t="shared" si="13649"/>
        <v>1</v>
      </c>
      <c r="CF551" s="194">
        <f t="shared" si="13650"/>
        <v>100</v>
      </c>
      <c r="CG551" s="147">
        <f t="shared" si="13651"/>
        <v>1</v>
      </c>
      <c r="CH551" s="194">
        <f t="shared" si="13652"/>
        <v>100</v>
      </c>
      <c r="CI551" s="147">
        <f t="shared" si="13653"/>
        <v>1</v>
      </c>
      <c r="CJ551" s="194">
        <f t="shared" si="13654"/>
        <v>100</v>
      </c>
      <c r="CK551" s="147">
        <f t="shared" si="13655"/>
        <v>1</v>
      </c>
      <c r="CL551" s="194">
        <f t="shared" si="13656"/>
        <v>100</v>
      </c>
      <c r="CM551" s="147">
        <f t="shared" si="13657"/>
        <v>1</v>
      </c>
    </row>
    <row r="552" spans="1:91" s="142" customFormat="1" ht="14.1" customHeight="1">
      <c r="A552" s="74">
        <f t="shared" si="13076"/>
        <v>690</v>
      </c>
      <c r="B552" s="173" t="s">
        <v>55</v>
      </c>
      <c r="C552" s="174"/>
      <c r="D552" s="140">
        <v>35</v>
      </c>
      <c r="E552" s="140">
        <v>35</v>
      </c>
      <c r="F552" s="175">
        <v>45296</v>
      </c>
      <c r="G552" s="175">
        <v>45330</v>
      </c>
      <c r="H552" s="144">
        <v>100</v>
      </c>
      <c r="I552" s="144">
        <v>100</v>
      </c>
      <c r="J552" s="145" t="s">
        <v>32</v>
      </c>
      <c r="K552" s="141">
        <f t="shared" si="13583"/>
        <v>100</v>
      </c>
      <c r="L552" s="55">
        <f t="shared" si="13584"/>
        <v>0.11146496815286625</v>
      </c>
      <c r="M552" s="147">
        <f t="shared" si="13585"/>
        <v>1</v>
      </c>
      <c r="N552" s="148">
        <f t="shared" si="13586"/>
        <v>1</v>
      </c>
      <c r="O552" s="149">
        <f t="shared" si="12175"/>
        <v>0</v>
      </c>
      <c r="P552" s="150"/>
      <c r="T552" s="194">
        <f t="shared" si="13587"/>
        <v>0</v>
      </c>
      <c r="U552" s="147">
        <f t="shared" si="13588"/>
        <v>0</v>
      </c>
      <c r="V552" s="194">
        <f t="shared" si="13589"/>
        <v>0</v>
      </c>
      <c r="W552" s="147">
        <f t="shared" si="13588"/>
        <v>0</v>
      </c>
      <c r="X552" s="194">
        <f t="shared" si="13590"/>
        <v>0</v>
      </c>
      <c r="Y552" s="147">
        <f t="shared" ref="Y552" si="13778">IF(OR($H552=0,X552=0),0,X552/$H552)</f>
        <v>0</v>
      </c>
      <c r="Z552" s="194">
        <f t="shared" si="13592"/>
        <v>0</v>
      </c>
      <c r="AA552" s="147">
        <f t="shared" ref="AA552" si="13779">IF(OR($H552=0,Z552=0),0,Z552/$H552)</f>
        <v>0</v>
      </c>
      <c r="AB552" s="194">
        <f t="shared" si="13594"/>
        <v>0</v>
      </c>
      <c r="AC552" s="147">
        <f t="shared" ref="AC552" si="13780">IF(OR($H552=0,AB552=0),0,AB552/$H552)</f>
        <v>0</v>
      </c>
      <c r="AD552" s="194">
        <f t="shared" si="13596"/>
        <v>0</v>
      </c>
      <c r="AE552" s="147">
        <f t="shared" ref="AE552" si="13781">IF(OR($H552=0,AD552=0),0,AD552/$H552)</f>
        <v>0</v>
      </c>
      <c r="AF552" s="194">
        <f t="shared" si="13598"/>
        <v>0</v>
      </c>
      <c r="AG552" s="147">
        <f t="shared" ref="AG552" si="13782">IF(OR($H552=0,AF552=0),0,AF552/$H552)</f>
        <v>0</v>
      </c>
      <c r="AH552" s="194">
        <f t="shared" si="13600"/>
        <v>0</v>
      </c>
      <c r="AI552" s="147">
        <f t="shared" ref="AI552" si="13783">IF(OR($H552=0,AH552=0),0,AH552/$H552)</f>
        <v>0</v>
      </c>
      <c r="AJ552" s="194">
        <f t="shared" si="13602"/>
        <v>0</v>
      </c>
      <c r="AK552" s="147">
        <f t="shared" ref="AK552" si="13784">IF(OR($H552=0,AJ552=0),0,AJ552/$H552)</f>
        <v>0</v>
      </c>
      <c r="AL552" s="194">
        <f t="shared" si="13604"/>
        <v>0</v>
      </c>
      <c r="AM552" s="147">
        <f t="shared" ref="AM552" si="13785">IF(OR($H552=0,AL552=0),0,AL552/$H552)</f>
        <v>0</v>
      </c>
      <c r="AN552" s="194">
        <f t="shared" si="13606"/>
        <v>0</v>
      </c>
      <c r="AO552" s="147">
        <f t="shared" ref="AO552" si="13786">IF(OR($H552=0,AN552=0),0,AN552/$H552)</f>
        <v>0</v>
      </c>
      <c r="AP552" s="194">
        <f t="shared" si="13608"/>
        <v>0</v>
      </c>
      <c r="AQ552" s="147">
        <f t="shared" ref="AQ552" si="13787">IF(OR($H552=0,AP552=0),0,AP552/$H552)</f>
        <v>0</v>
      </c>
      <c r="AR552" s="194">
        <f t="shared" si="13610"/>
        <v>20</v>
      </c>
      <c r="AS552" s="147">
        <f t="shared" ref="AS552" si="13788">IF(OR($H552=0,AR552=0),0,AR552/$H552)</f>
        <v>0.2</v>
      </c>
      <c r="AT552" s="194">
        <f t="shared" si="13612"/>
        <v>40</v>
      </c>
      <c r="AU552" s="147">
        <f t="shared" ref="AU552" si="13789">IF(OR($H552=0,AT552=0),0,AT552/$H552)</f>
        <v>0.4</v>
      </c>
      <c r="AV552" s="194">
        <f t="shared" si="13614"/>
        <v>60</v>
      </c>
      <c r="AW552" s="147">
        <f t="shared" ref="AW552" si="13790">IF(OR($H552=0,AV552=0),0,AV552/$H552)</f>
        <v>0.6</v>
      </c>
      <c r="AX552" s="194">
        <f t="shared" si="13616"/>
        <v>80</v>
      </c>
      <c r="AY552" s="147">
        <f t="shared" ref="AY552" si="13791">IF(OR($H552=0,AX552=0),0,AX552/$H552)</f>
        <v>0.8</v>
      </c>
      <c r="AZ552" s="194">
        <f t="shared" si="13618"/>
        <v>100</v>
      </c>
      <c r="BA552" s="147">
        <f t="shared" ref="BA552" si="13792">IF(OR($H552=0,AZ552=0),0,AZ552/$H552)</f>
        <v>1</v>
      </c>
      <c r="BB552" s="194">
        <f t="shared" si="13620"/>
        <v>100</v>
      </c>
      <c r="BC552" s="147">
        <f t="shared" ref="BC552" si="13793">IF(OR($H552=0,BB552=0),0,BB552/$H552)</f>
        <v>1</v>
      </c>
      <c r="BD552" s="194">
        <f t="shared" si="13622"/>
        <v>100</v>
      </c>
      <c r="BE552" s="147">
        <f t="shared" ref="BE552" si="13794">IF(OR($H552=0,BD552=0),0,BD552/$H552)</f>
        <v>1</v>
      </c>
      <c r="BF552" s="194">
        <f t="shared" si="13624"/>
        <v>100</v>
      </c>
      <c r="BG552" s="147">
        <f t="shared" ref="BG552" si="13795">IF(OR($H552=0,BF552=0),0,BF552/$H552)</f>
        <v>1</v>
      </c>
      <c r="BH552" s="194">
        <f t="shared" si="13626"/>
        <v>100</v>
      </c>
      <c r="BI552" s="147">
        <f t="shared" ref="BI552" si="13796">IF(OR($H552=0,BH552=0),0,BH552/$H552)</f>
        <v>1</v>
      </c>
      <c r="BJ552" s="194">
        <f t="shared" si="13628"/>
        <v>100</v>
      </c>
      <c r="BK552" s="147">
        <f t="shared" ref="BK552" si="13797">IF(OR($H552=0,BJ552=0),0,BJ552/$H552)</f>
        <v>1</v>
      </c>
      <c r="BL552" s="194">
        <f t="shared" si="13630"/>
        <v>100</v>
      </c>
      <c r="BM552" s="147">
        <f t="shared" ref="BM552" si="13798">IF(OR($H552=0,BL552=0),0,BL552/$H552)</f>
        <v>1</v>
      </c>
      <c r="BN552" s="194">
        <f t="shared" si="13632"/>
        <v>100</v>
      </c>
      <c r="BO552" s="147">
        <f t="shared" ref="BO552" si="13799">IF(OR($H552=0,BN552=0),0,BN552/$H552)</f>
        <v>1</v>
      </c>
      <c r="BP552" s="194">
        <f t="shared" si="13634"/>
        <v>100</v>
      </c>
      <c r="BQ552" s="147">
        <f t="shared" ref="BQ552" si="13800">IF(OR($H552=0,BP552=0),0,BP552/$H552)</f>
        <v>1</v>
      </c>
      <c r="BR552" s="194">
        <f t="shared" si="13636"/>
        <v>100</v>
      </c>
      <c r="BS552" s="147">
        <f t="shared" ref="BS552" si="13801">IF(OR($H552=0,BR552=0),0,BR552/$H552)</f>
        <v>1</v>
      </c>
      <c r="BT552" s="194">
        <f t="shared" si="13638"/>
        <v>100</v>
      </c>
      <c r="BU552" s="147">
        <f t="shared" si="13639"/>
        <v>1</v>
      </c>
      <c r="BV552" s="194">
        <f t="shared" si="13640"/>
        <v>100</v>
      </c>
      <c r="BW552" s="147">
        <f t="shared" si="13641"/>
        <v>1</v>
      </c>
      <c r="BX552" s="194">
        <f t="shared" si="13642"/>
        <v>100</v>
      </c>
      <c r="BY552" s="147">
        <f t="shared" si="13643"/>
        <v>1</v>
      </c>
      <c r="BZ552" s="194">
        <f t="shared" si="13644"/>
        <v>100</v>
      </c>
      <c r="CA552" s="147">
        <f t="shared" si="13645"/>
        <v>1</v>
      </c>
      <c r="CB552" s="194">
        <f t="shared" si="13646"/>
        <v>100</v>
      </c>
      <c r="CC552" s="147">
        <f t="shared" si="13647"/>
        <v>1</v>
      </c>
      <c r="CD552" s="194">
        <f t="shared" si="13648"/>
        <v>100</v>
      </c>
      <c r="CE552" s="147">
        <f t="shared" si="13649"/>
        <v>1</v>
      </c>
      <c r="CF552" s="194">
        <f t="shared" si="13650"/>
        <v>100</v>
      </c>
      <c r="CG552" s="147">
        <f t="shared" si="13651"/>
        <v>1</v>
      </c>
      <c r="CH552" s="194">
        <f t="shared" si="13652"/>
        <v>100</v>
      </c>
      <c r="CI552" s="147">
        <f t="shared" si="13653"/>
        <v>1</v>
      </c>
      <c r="CJ552" s="194">
        <f t="shared" si="13654"/>
        <v>100</v>
      </c>
      <c r="CK552" s="147">
        <f t="shared" si="13655"/>
        <v>1</v>
      </c>
      <c r="CL552" s="194">
        <f t="shared" si="13656"/>
        <v>100</v>
      </c>
      <c r="CM552" s="147">
        <f t="shared" si="13657"/>
        <v>1</v>
      </c>
    </row>
    <row r="553" spans="1:91" s="142" customFormat="1" ht="14.1" customHeight="1">
      <c r="A553" s="74">
        <f t="shared" si="13076"/>
        <v>691</v>
      </c>
      <c r="B553" s="173" t="s">
        <v>56</v>
      </c>
      <c r="C553" s="174"/>
      <c r="D553" s="140">
        <v>35</v>
      </c>
      <c r="E553" s="140">
        <v>35</v>
      </c>
      <c r="F553" s="175">
        <v>45300</v>
      </c>
      <c r="G553" s="175">
        <v>45334</v>
      </c>
      <c r="H553" s="144">
        <v>100</v>
      </c>
      <c r="I553" s="144">
        <v>100</v>
      </c>
      <c r="J553" s="145" t="s">
        <v>32</v>
      </c>
      <c r="K553" s="141">
        <f t="shared" si="13583"/>
        <v>100</v>
      </c>
      <c r="L553" s="55">
        <f t="shared" si="13584"/>
        <v>0.11146496815286625</v>
      </c>
      <c r="M553" s="147">
        <f t="shared" si="13585"/>
        <v>1</v>
      </c>
      <c r="N553" s="148">
        <f t="shared" si="13586"/>
        <v>1</v>
      </c>
      <c r="O553" s="149">
        <f t="shared" ref="O553:O616" si="13802">N553-M553</f>
        <v>0</v>
      </c>
      <c r="P553" s="150"/>
      <c r="T553" s="194">
        <f t="shared" si="13587"/>
        <v>0</v>
      </c>
      <c r="U553" s="147">
        <f t="shared" si="13588"/>
        <v>0</v>
      </c>
      <c r="V553" s="194">
        <f t="shared" si="13589"/>
        <v>0</v>
      </c>
      <c r="W553" s="147">
        <f t="shared" si="13588"/>
        <v>0</v>
      </c>
      <c r="X553" s="194">
        <f t="shared" si="13590"/>
        <v>0</v>
      </c>
      <c r="Y553" s="147">
        <f t="shared" ref="Y553" si="13803">IF(OR($H553=0,X553=0),0,X553/$H553)</f>
        <v>0</v>
      </c>
      <c r="Z553" s="194">
        <f t="shared" si="13592"/>
        <v>0</v>
      </c>
      <c r="AA553" s="147">
        <f t="shared" ref="AA553" si="13804">IF(OR($H553=0,Z553=0),0,Z553/$H553)</f>
        <v>0</v>
      </c>
      <c r="AB553" s="194">
        <f t="shared" si="13594"/>
        <v>0</v>
      </c>
      <c r="AC553" s="147">
        <f t="shared" ref="AC553" si="13805">IF(OR($H553=0,AB553=0),0,AB553/$H553)</f>
        <v>0</v>
      </c>
      <c r="AD553" s="194">
        <f t="shared" si="13596"/>
        <v>0</v>
      </c>
      <c r="AE553" s="147">
        <f t="shared" ref="AE553" si="13806">IF(OR($H553=0,AD553=0),0,AD553/$H553)</f>
        <v>0</v>
      </c>
      <c r="AF553" s="194">
        <f t="shared" si="13598"/>
        <v>0</v>
      </c>
      <c r="AG553" s="147">
        <f t="shared" ref="AG553" si="13807">IF(OR($H553=0,AF553=0),0,AF553/$H553)</f>
        <v>0</v>
      </c>
      <c r="AH553" s="194">
        <f t="shared" si="13600"/>
        <v>0</v>
      </c>
      <c r="AI553" s="147">
        <f t="shared" ref="AI553" si="13808">IF(OR($H553=0,AH553=0),0,AH553/$H553)</f>
        <v>0</v>
      </c>
      <c r="AJ553" s="194">
        <f t="shared" si="13602"/>
        <v>0</v>
      </c>
      <c r="AK553" s="147">
        <f t="shared" ref="AK553" si="13809">IF(OR($H553=0,AJ553=0),0,AJ553/$H553)</f>
        <v>0</v>
      </c>
      <c r="AL553" s="194">
        <f t="shared" si="13604"/>
        <v>0</v>
      </c>
      <c r="AM553" s="147">
        <f t="shared" ref="AM553" si="13810">IF(OR($H553=0,AL553=0),0,AL553/$H553)</f>
        <v>0</v>
      </c>
      <c r="AN553" s="194">
        <f t="shared" si="13606"/>
        <v>0</v>
      </c>
      <c r="AO553" s="147">
        <f t="shared" ref="AO553" si="13811">IF(OR($H553=0,AN553=0),0,AN553/$H553)</f>
        <v>0</v>
      </c>
      <c r="AP553" s="194">
        <f t="shared" si="13608"/>
        <v>0</v>
      </c>
      <c r="AQ553" s="147">
        <f t="shared" ref="AQ553" si="13812">IF(OR($H553=0,AP553=0),0,AP553/$H553)</f>
        <v>0</v>
      </c>
      <c r="AR553" s="194">
        <f t="shared" si="13610"/>
        <v>8.5714285714285712</v>
      </c>
      <c r="AS553" s="147">
        <f t="shared" ref="AS553" si="13813">IF(OR($H553=0,AR553=0),0,AR553/$H553)</f>
        <v>8.5714285714285715E-2</v>
      </c>
      <c r="AT553" s="194">
        <f t="shared" si="13612"/>
        <v>28.571428571428569</v>
      </c>
      <c r="AU553" s="147">
        <f t="shared" ref="AU553" si="13814">IF(OR($H553=0,AT553=0),0,AT553/$H553)</f>
        <v>0.2857142857142857</v>
      </c>
      <c r="AV553" s="194">
        <f t="shared" si="13614"/>
        <v>48.571428571428562</v>
      </c>
      <c r="AW553" s="147">
        <f t="shared" ref="AW553" si="13815">IF(OR($H553=0,AV553=0),0,AV553/$H553)</f>
        <v>0.4857142857142856</v>
      </c>
      <c r="AX553" s="194">
        <f t="shared" si="13616"/>
        <v>68.571428571428569</v>
      </c>
      <c r="AY553" s="147">
        <f t="shared" ref="AY553" si="13816">IF(OR($H553=0,AX553=0),0,AX553/$H553)</f>
        <v>0.68571428571428572</v>
      </c>
      <c r="AZ553" s="194">
        <f t="shared" si="13618"/>
        <v>88.571428571428555</v>
      </c>
      <c r="BA553" s="147">
        <f t="shared" ref="BA553" si="13817">IF(OR($H553=0,AZ553=0),0,AZ553/$H553)</f>
        <v>0.88571428571428557</v>
      </c>
      <c r="BB553" s="194">
        <f t="shared" si="13620"/>
        <v>100</v>
      </c>
      <c r="BC553" s="147">
        <f t="shared" ref="BC553" si="13818">IF(OR($H553=0,BB553=0),0,BB553/$H553)</f>
        <v>1</v>
      </c>
      <c r="BD553" s="194">
        <f t="shared" si="13622"/>
        <v>100</v>
      </c>
      <c r="BE553" s="147">
        <f t="shared" ref="BE553" si="13819">IF(OR($H553=0,BD553=0),0,BD553/$H553)</f>
        <v>1</v>
      </c>
      <c r="BF553" s="194">
        <f t="shared" si="13624"/>
        <v>100</v>
      </c>
      <c r="BG553" s="147">
        <f t="shared" ref="BG553" si="13820">IF(OR($H553=0,BF553=0),0,BF553/$H553)</f>
        <v>1</v>
      </c>
      <c r="BH553" s="194">
        <f t="shared" si="13626"/>
        <v>100</v>
      </c>
      <c r="BI553" s="147">
        <f t="shared" ref="BI553" si="13821">IF(OR($H553=0,BH553=0),0,BH553/$H553)</f>
        <v>1</v>
      </c>
      <c r="BJ553" s="194">
        <f t="shared" si="13628"/>
        <v>100</v>
      </c>
      <c r="BK553" s="147">
        <f t="shared" ref="BK553" si="13822">IF(OR($H553=0,BJ553=0),0,BJ553/$H553)</f>
        <v>1</v>
      </c>
      <c r="BL553" s="194">
        <f t="shared" si="13630"/>
        <v>100</v>
      </c>
      <c r="BM553" s="147">
        <f t="shared" ref="BM553" si="13823">IF(OR($H553=0,BL553=0),0,BL553/$H553)</f>
        <v>1</v>
      </c>
      <c r="BN553" s="194">
        <f t="shared" si="13632"/>
        <v>100</v>
      </c>
      <c r="BO553" s="147">
        <f t="shared" ref="BO553" si="13824">IF(OR($H553=0,BN553=0),0,BN553/$H553)</f>
        <v>1</v>
      </c>
      <c r="BP553" s="194">
        <f t="shared" si="13634"/>
        <v>100</v>
      </c>
      <c r="BQ553" s="147">
        <f t="shared" ref="BQ553" si="13825">IF(OR($H553=0,BP553=0),0,BP553/$H553)</f>
        <v>1</v>
      </c>
      <c r="BR553" s="194">
        <f t="shared" si="13636"/>
        <v>100</v>
      </c>
      <c r="BS553" s="147">
        <f t="shared" ref="BS553" si="13826">IF(OR($H553=0,BR553=0),0,BR553/$H553)</f>
        <v>1</v>
      </c>
      <c r="BT553" s="194">
        <f t="shared" si="13638"/>
        <v>100</v>
      </c>
      <c r="BU553" s="147">
        <f t="shared" si="13639"/>
        <v>1</v>
      </c>
      <c r="BV553" s="194">
        <f t="shared" si="13640"/>
        <v>100</v>
      </c>
      <c r="BW553" s="147">
        <f t="shared" si="13641"/>
        <v>1</v>
      </c>
      <c r="BX553" s="194">
        <f t="shared" si="13642"/>
        <v>100</v>
      </c>
      <c r="BY553" s="147">
        <f t="shared" si="13643"/>
        <v>1</v>
      </c>
      <c r="BZ553" s="194">
        <f t="shared" si="13644"/>
        <v>100</v>
      </c>
      <c r="CA553" s="147">
        <f t="shared" si="13645"/>
        <v>1</v>
      </c>
      <c r="CB553" s="194">
        <f t="shared" si="13646"/>
        <v>100</v>
      </c>
      <c r="CC553" s="147">
        <f t="shared" si="13647"/>
        <v>1</v>
      </c>
      <c r="CD553" s="194">
        <f t="shared" si="13648"/>
        <v>100</v>
      </c>
      <c r="CE553" s="147">
        <f t="shared" si="13649"/>
        <v>1</v>
      </c>
      <c r="CF553" s="194">
        <f t="shared" si="13650"/>
        <v>100</v>
      </c>
      <c r="CG553" s="147">
        <f t="shared" si="13651"/>
        <v>1</v>
      </c>
      <c r="CH553" s="194">
        <f t="shared" si="13652"/>
        <v>100</v>
      </c>
      <c r="CI553" s="147">
        <f t="shared" si="13653"/>
        <v>1</v>
      </c>
      <c r="CJ553" s="194">
        <f t="shared" si="13654"/>
        <v>100</v>
      </c>
      <c r="CK553" s="147">
        <f t="shared" si="13655"/>
        <v>1</v>
      </c>
      <c r="CL553" s="194">
        <f t="shared" si="13656"/>
        <v>100</v>
      </c>
      <c r="CM553" s="147">
        <f t="shared" si="13657"/>
        <v>1</v>
      </c>
    </row>
    <row r="554" spans="1:91" s="142" customFormat="1" ht="14.1" customHeight="1">
      <c r="A554" s="74">
        <f t="shared" si="13076"/>
        <v>692</v>
      </c>
      <c r="B554" s="173" t="s">
        <v>57</v>
      </c>
      <c r="C554" s="174"/>
      <c r="D554" s="140">
        <v>35</v>
      </c>
      <c r="E554" s="140">
        <v>35</v>
      </c>
      <c r="F554" s="175">
        <v>45301</v>
      </c>
      <c r="G554" s="175">
        <v>45335</v>
      </c>
      <c r="H554" s="144">
        <v>100</v>
      </c>
      <c r="I554" s="144">
        <v>100</v>
      </c>
      <c r="J554" s="145" t="s">
        <v>32</v>
      </c>
      <c r="K554" s="141">
        <f t="shared" si="13583"/>
        <v>100</v>
      </c>
      <c r="L554" s="55">
        <f t="shared" si="13584"/>
        <v>0.11146496815286625</v>
      </c>
      <c r="M554" s="147">
        <f t="shared" si="13585"/>
        <v>1</v>
      </c>
      <c r="N554" s="148">
        <f t="shared" si="13586"/>
        <v>1</v>
      </c>
      <c r="O554" s="149">
        <f t="shared" si="13802"/>
        <v>0</v>
      </c>
      <c r="P554" s="150"/>
      <c r="T554" s="194">
        <f t="shared" si="13587"/>
        <v>0</v>
      </c>
      <c r="U554" s="147">
        <f t="shared" si="13588"/>
        <v>0</v>
      </c>
      <c r="V554" s="194">
        <f t="shared" si="13589"/>
        <v>0</v>
      </c>
      <c r="W554" s="147">
        <f t="shared" si="13588"/>
        <v>0</v>
      </c>
      <c r="X554" s="194">
        <f t="shared" si="13590"/>
        <v>0</v>
      </c>
      <c r="Y554" s="147">
        <f t="shared" ref="Y554" si="13827">IF(OR($H554=0,X554=0),0,X554/$H554)</f>
        <v>0</v>
      </c>
      <c r="Z554" s="194">
        <f t="shared" si="13592"/>
        <v>0</v>
      </c>
      <c r="AA554" s="147">
        <f t="shared" ref="AA554" si="13828">IF(OR($H554=0,Z554=0),0,Z554/$H554)</f>
        <v>0</v>
      </c>
      <c r="AB554" s="194">
        <f t="shared" si="13594"/>
        <v>0</v>
      </c>
      <c r="AC554" s="147">
        <f t="shared" ref="AC554" si="13829">IF(OR($H554=0,AB554=0),0,AB554/$H554)</f>
        <v>0</v>
      </c>
      <c r="AD554" s="194">
        <f t="shared" si="13596"/>
        <v>0</v>
      </c>
      <c r="AE554" s="147">
        <f t="shared" ref="AE554" si="13830">IF(OR($H554=0,AD554=0),0,AD554/$H554)</f>
        <v>0</v>
      </c>
      <c r="AF554" s="194">
        <f t="shared" si="13598"/>
        <v>0</v>
      </c>
      <c r="AG554" s="147">
        <f t="shared" ref="AG554" si="13831">IF(OR($H554=0,AF554=0),0,AF554/$H554)</f>
        <v>0</v>
      </c>
      <c r="AH554" s="194">
        <f t="shared" si="13600"/>
        <v>0</v>
      </c>
      <c r="AI554" s="147">
        <f t="shared" ref="AI554" si="13832">IF(OR($H554=0,AH554=0),0,AH554/$H554)</f>
        <v>0</v>
      </c>
      <c r="AJ554" s="194">
        <f t="shared" si="13602"/>
        <v>0</v>
      </c>
      <c r="AK554" s="147">
        <f t="shared" ref="AK554" si="13833">IF(OR($H554=0,AJ554=0),0,AJ554/$H554)</f>
        <v>0</v>
      </c>
      <c r="AL554" s="194">
        <f t="shared" si="13604"/>
        <v>0</v>
      </c>
      <c r="AM554" s="147">
        <f t="shared" ref="AM554" si="13834">IF(OR($H554=0,AL554=0),0,AL554/$H554)</f>
        <v>0</v>
      </c>
      <c r="AN554" s="194">
        <f t="shared" si="13606"/>
        <v>0</v>
      </c>
      <c r="AO554" s="147">
        <f t="shared" ref="AO554" si="13835">IF(OR($H554=0,AN554=0),0,AN554/$H554)</f>
        <v>0</v>
      </c>
      <c r="AP554" s="194">
        <f t="shared" si="13608"/>
        <v>0</v>
      </c>
      <c r="AQ554" s="147">
        <f t="shared" ref="AQ554" si="13836">IF(OR($H554=0,AP554=0),0,AP554/$H554)</f>
        <v>0</v>
      </c>
      <c r="AR554" s="194">
        <f t="shared" si="13610"/>
        <v>5.7142857142857144</v>
      </c>
      <c r="AS554" s="147">
        <f t="shared" ref="AS554" si="13837">IF(OR($H554=0,AR554=0),0,AR554/$H554)</f>
        <v>5.7142857142857141E-2</v>
      </c>
      <c r="AT554" s="194">
        <f t="shared" si="13612"/>
        <v>25.714285714285712</v>
      </c>
      <c r="AU554" s="147">
        <f t="shared" ref="AU554" si="13838">IF(OR($H554=0,AT554=0),0,AT554/$H554)</f>
        <v>0.25714285714285712</v>
      </c>
      <c r="AV554" s="194">
        <f t="shared" si="13614"/>
        <v>45.714285714285715</v>
      </c>
      <c r="AW554" s="147">
        <f t="shared" ref="AW554" si="13839">IF(OR($H554=0,AV554=0),0,AV554/$H554)</f>
        <v>0.45714285714285713</v>
      </c>
      <c r="AX554" s="194">
        <f t="shared" si="13616"/>
        <v>65.714285714285708</v>
      </c>
      <c r="AY554" s="147">
        <f t="shared" ref="AY554" si="13840">IF(OR($H554=0,AX554=0),0,AX554/$H554)</f>
        <v>0.65714285714285703</v>
      </c>
      <c r="AZ554" s="194">
        <f t="shared" si="13618"/>
        <v>85.714285714285708</v>
      </c>
      <c r="BA554" s="147">
        <f t="shared" ref="BA554" si="13841">IF(OR($H554=0,AZ554=0),0,AZ554/$H554)</f>
        <v>0.8571428571428571</v>
      </c>
      <c r="BB554" s="194">
        <f t="shared" si="13620"/>
        <v>100</v>
      </c>
      <c r="BC554" s="147">
        <f t="shared" ref="BC554" si="13842">IF(OR($H554=0,BB554=0),0,BB554/$H554)</f>
        <v>1</v>
      </c>
      <c r="BD554" s="194">
        <f t="shared" si="13622"/>
        <v>100</v>
      </c>
      <c r="BE554" s="147">
        <f t="shared" ref="BE554" si="13843">IF(OR($H554=0,BD554=0),0,BD554/$H554)</f>
        <v>1</v>
      </c>
      <c r="BF554" s="194">
        <f t="shared" si="13624"/>
        <v>100</v>
      </c>
      <c r="BG554" s="147">
        <f t="shared" ref="BG554" si="13844">IF(OR($H554=0,BF554=0),0,BF554/$H554)</f>
        <v>1</v>
      </c>
      <c r="BH554" s="194">
        <f t="shared" si="13626"/>
        <v>100</v>
      </c>
      <c r="BI554" s="147">
        <f t="shared" ref="BI554" si="13845">IF(OR($H554=0,BH554=0),0,BH554/$H554)</f>
        <v>1</v>
      </c>
      <c r="BJ554" s="194">
        <f t="shared" si="13628"/>
        <v>100</v>
      </c>
      <c r="BK554" s="147">
        <f t="shared" ref="BK554" si="13846">IF(OR($H554=0,BJ554=0),0,BJ554/$H554)</f>
        <v>1</v>
      </c>
      <c r="BL554" s="194">
        <f t="shared" si="13630"/>
        <v>100</v>
      </c>
      <c r="BM554" s="147">
        <f t="shared" ref="BM554" si="13847">IF(OR($H554=0,BL554=0),0,BL554/$H554)</f>
        <v>1</v>
      </c>
      <c r="BN554" s="194">
        <f t="shared" si="13632"/>
        <v>100</v>
      </c>
      <c r="BO554" s="147">
        <f t="shared" ref="BO554" si="13848">IF(OR($H554=0,BN554=0),0,BN554/$H554)</f>
        <v>1</v>
      </c>
      <c r="BP554" s="194">
        <f t="shared" si="13634"/>
        <v>100</v>
      </c>
      <c r="BQ554" s="147">
        <f t="shared" ref="BQ554" si="13849">IF(OR($H554=0,BP554=0),0,BP554/$H554)</f>
        <v>1</v>
      </c>
      <c r="BR554" s="194">
        <f t="shared" si="13636"/>
        <v>100</v>
      </c>
      <c r="BS554" s="147">
        <f t="shared" ref="BS554" si="13850">IF(OR($H554=0,BR554=0),0,BR554/$H554)</f>
        <v>1</v>
      </c>
      <c r="BT554" s="194">
        <f t="shared" si="13638"/>
        <v>100</v>
      </c>
      <c r="BU554" s="147">
        <f t="shared" si="13639"/>
        <v>1</v>
      </c>
      <c r="BV554" s="194">
        <f t="shared" si="13640"/>
        <v>100</v>
      </c>
      <c r="BW554" s="147">
        <f t="shared" si="13641"/>
        <v>1</v>
      </c>
      <c r="BX554" s="194">
        <f t="shared" si="13642"/>
        <v>100</v>
      </c>
      <c r="BY554" s="147">
        <f t="shared" si="13643"/>
        <v>1</v>
      </c>
      <c r="BZ554" s="194">
        <f t="shared" si="13644"/>
        <v>100</v>
      </c>
      <c r="CA554" s="147">
        <f t="shared" si="13645"/>
        <v>1</v>
      </c>
      <c r="CB554" s="194">
        <f t="shared" si="13646"/>
        <v>100</v>
      </c>
      <c r="CC554" s="147">
        <f t="shared" si="13647"/>
        <v>1</v>
      </c>
      <c r="CD554" s="194">
        <f t="shared" si="13648"/>
        <v>100</v>
      </c>
      <c r="CE554" s="147">
        <f t="shared" si="13649"/>
        <v>1</v>
      </c>
      <c r="CF554" s="194">
        <f t="shared" si="13650"/>
        <v>100</v>
      </c>
      <c r="CG554" s="147">
        <f t="shared" si="13651"/>
        <v>1</v>
      </c>
      <c r="CH554" s="194">
        <f t="shared" si="13652"/>
        <v>100</v>
      </c>
      <c r="CI554" s="147">
        <f t="shared" si="13653"/>
        <v>1</v>
      </c>
      <c r="CJ554" s="194">
        <f t="shared" si="13654"/>
        <v>100</v>
      </c>
      <c r="CK554" s="147">
        <f t="shared" si="13655"/>
        <v>1</v>
      </c>
      <c r="CL554" s="194">
        <f t="shared" si="13656"/>
        <v>100</v>
      </c>
      <c r="CM554" s="147">
        <f t="shared" si="13657"/>
        <v>1</v>
      </c>
    </row>
    <row r="555" spans="1:91" s="142" customFormat="1" ht="14.1" customHeight="1">
      <c r="A555" s="74">
        <f t="shared" si="13076"/>
        <v>693</v>
      </c>
      <c r="B555" s="173" t="s">
        <v>58</v>
      </c>
      <c r="C555" s="174"/>
      <c r="D555" s="140">
        <v>0</v>
      </c>
      <c r="E555" s="140">
        <v>1</v>
      </c>
      <c r="F555" s="175">
        <v>45335</v>
      </c>
      <c r="G555" s="175">
        <v>45335</v>
      </c>
      <c r="H555" s="144">
        <v>100</v>
      </c>
      <c r="I555" s="144">
        <v>100</v>
      </c>
      <c r="J555" s="145" t="s">
        <v>32</v>
      </c>
      <c r="K555" s="141">
        <f t="shared" si="13583"/>
        <v>100</v>
      </c>
      <c r="L555" s="55">
        <f t="shared" si="13584"/>
        <v>0</v>
      </c>
      <c r="M555" s="147">
        <f t="shared" si="13585"/>
        <v>1</v>
      </c>
      <c r="N555" s="148">
        <f t="shared" si="13586"/>
        <v>1</v>
      </c>
      <c r="O555" s="149">
        <f t="shared" si="13802"/>
        <v>0</v>
      </c>
      <c r="P555" s="150"/>
      <c r="T555" s="194">
        <f t="shared" si="13587"/>
        <v>0</v>
      </c>
      <c r="U555" s="147">
        <f t="shared" si="13588"/>
        <v>0</v>
      </c>
      <c r="V555" s="194">
        <f t="shared" si="13589"/>
        <v>0</v>
      </c>
      <c r="W555" s="147">
        <f t="shared" si="13588"/>
        <v>0</v>
      </c>
      <c r="X555" s="194">
        <f t="shared" si="13590"/>
        <v>0</v>
      </c>
      <c r="Y555" s="147">
        <f t="shared" ref="Y555" si="13851">IF(OR($H555=0,X555=0),0,X555/$H555)</f>
        <v>0</v>
      </c>
      <c r="Z555" s="194">
        <f t="shared" si="13592"/>
        <v>0</v>
      </c>
      <c r="AA555" s="147">
        <f t="shared" ref="AA555" si="13852">IF(OR($H555=0,Z555=0),0,Z555/$H555)</f>
        <v>0</v>
      </c>
      <c r="AB555" s="194">
        <f t="shared" si="13594"/>
        <v>0</v>
      </c>
      <c r="AC555" s="147">
        <f t="shared" ref="AC555" si="13853">IF(OR($H555=0,AB555=0),0,AB555/$H555)</f>
        <v>0</v>
      </c>
      <c r="AD555" s="194">
        <f t="shared" si="13596"/>
        <v>0</v>
      </c>
      <c r="AE555" s="147">
        <f t="shared" ref="AE555" si="13854">IF(OR($H555=0,AD555=0),0,AD555/$H555)</f>
        <v>0</v>
      </c>
      <c r="AF555" s="194">
        <f t="shared" si="13598"/>
        <v>0</v>
      </c>
      <c r="AG555" s="147">
        <f t="shared" ref="AG555" si="13855">IF(OR($H555=0,AF555=0),0,AF555/$H555)</f>
        <v>0</v>
      </c>
      <c r="AH555" s="194">
        <f t="shared" si="13600"/>
        <v>0</v>
      </c>
      <c r="AI555" s="147">
        <f t="shared" ref="AI555" si="13856">IF(OR($H555=0,AH555=0),0,AH555/$H555)</f>
        <v>0</v>
      </c>
      <c r="AJ555" s="194">
        <f t="shared" si="13602"/>
        <v>0</v>
      </c>
      <c r="AK555" s="147">
        <f t="shared" ref="AK555" si="13857">IF(OR($H555=0,AJ555=0),0,AJ555/$H555)</f>
        <v>0</v>
      </c>
      <c r="AL555" s="194">
        <f t="shared" si="13604"/>
        <v>0</v>
      </c>
      <c r="AM555" s="147">
        <f t="shared" ref="AM555" si="13858">IF(OR($H555=0,AL555=0),0,AL555/$H555)</f>
        <v>0</v>
      </c>
      <c r="AN555" s="194">
        <f t="shared" si="13606"/>
        <v>0</v>
      </c>
      <c r="AO555" s="147">
        <f t="shared" ref="AO555" si="13859">IF(OR($H555=0,AN555=0),0,AN555/$H555)</f>
        <v>0</v>
      </c>
      <c r="AP555" s="194">
        <f t="shared" si="13608"/>
        <v>0</v>
      </c>
      <c r="AQ555" s="147">
        <f t="shared" ref="AQ555" si="13860">IF(OR($H555=0,AP555=0),0,AP555/$H555)</f>
        <v>0</v>
      </c>
      <c r="AR555" s="194">
        <f t="shared" si="13610"/>
        <v>0</v>
      </c>
      <c r="AS555" s="147">
        <f t="shared" ref="AS555" si="13861">IF(OR($H555=0,AR555=0),0,AR555/$H555)</f>
        <v>0</v>
      </c>
      <c r="AT555" s="194">
        <f t="shared" si="13612"/>
        <v>0</v>
      </c>
      <c r="AU555" s="147">
        <f t="shared" ref="AU555" si="13862">IF(OR($H555=0,AT555=0),0,AT555/$H555)</f>
        <v>0</v>
      </c>
      <c r="AV555" s="194">
        <f t="shared" si="13614"/>
        <v>0</v>
      </c>
      <c r="AW555" s="147">
        <f t="shared" ref="AW555" si="13863">IF(OR($H555=0,AV555=0),0,AV555/$H555)</f>
        <v>0</v>
      </c>
      <c r="AX555" s="194">
        <f t="shared" si="13616"/>
        <v>0</v>
      </c>
      <c r="AY555" s="147">
        <f t="shared" ref="AY555" si="13864">IF(OR($H555=0,AX555=0),0,AX555/$H555)</f>
        <v>0</v>
      </c>
      <c r="AZ555" s="194">
        <f t="shared" si="13618"/>
        <v>0</v>
      </c>
      <c r="BA555" s="147">
        <f t="shared" ref="BA555" si="13865">IF(OR($H555=0,AZ555=0),0,AZ555/$H555)</f>
        <v>0</v>
      </c>
      <c r="BB555" s="194">
        <f t="shared" si="13620"/>
        <v>100</v>
      </c>
      <c r="BC555" s="147">
        <f t="shared" ref="BC555" si="13866">IF(OR($H555=0,BB555=0),0,BB555/$H555)</f>
        <v>1</v>
      </c>
      <c r="BD555" s="194">
        <f t="shared" si="13622"/>
        <v>100</v>
      </c>
      <c r="BE555" s="147">
        <f t="shared" ref="BE555" si="13867">IF(OR($H555=0,BD555=0),0,BD555/$H555)</f>
        <v>1</v>
      </c>
      <c r="BF555" s="194">
        <f t="shared" si="13624"/>
        <v>100</v>
      </c>
      <c r="BG555" s="147">
        <f t="shared" ref="BG555" si="13868">IF(OR($H555=0,BF555=0),0,BF555/$H555)</f>
        <v>1</v>
      </c>
      <c r="BH555" s="194">
        <f t="shared" si="13626"/>
        <v>100</v>
      </c>
      <c r="BI555" s="147">
        <f t="shared" ref="BI555" si="13869">IF(OR($H555=0,BH555=0),0,BH555/$H555)</f>
        <v>1</v>
      </c>
      <c r="BJ555" s="194">
        <f t="shared" si="13628"/>
        <v>100</v>
      </c>
      <c r="BK555" s="147">
        <f t="shared" ref="BK555" si="13870">IF(OR($H555=0,BJ555=0),0,BJ555/$H555)</f>
        <v>1</v>
      </c>
      <c r="BL555" s="194">
        <f t="shared" si="13630"/>
        <v>100</v>
      </c>
      <c r="BM555" s="147">
        <f t="shared" ref="BM555" si="13871">IF(OR($H555=0,BL555=0),0,BL555/$H555)</f>
        <v>1</v>
      </c>
      <c r="BN555" s="194">
        <f t="shared" si="13632"/>
        <v>100</v>
      </c>
      <c r="BO555" s="147">
        <f t="shared" ref="BO555" si="13872">IF(OR($H555=0,BN555=0),0,BN555/$H555)</f>
        <v>1</v>
      </c>
      <c r="BP555" s="194">
        <f t="shared" si="13634"/>
        <v>100</v>
      </c>
      <c r="BQ555" s="147">
        <f t="shared" ref="BQ555" si="13873">IF(OR($H555=0,BP555=0),0,BP555/$H555)</f>
        <v>1</v>
      </c>
      <c r="BR555" s="194">
        <f t="shared" si="13636"/>
        <v>100</v>
      </c>
      <c r="BS555" s="147">
        <f t="shared" ref="BS555" si="13874">IF(OR($H555=0,BR555=0),0,BR555/$H555)</f>
        <v>1</v>
      </c>
      <c r="BT555" s="194">
        <f t="shared" si="13638"/>
        <v>100</v>
      </c>
      <c r="BU555" s="147">
        <f t="shared" si="13639"/>
        <v>1</v>
      </c>
      <c r="BV555" s="194">
        <f t="shared" si="13640"/>
        <v>100</v>
      </c>
      <c r="BW555" s="147">
        <f t="shared" si="13641"/>
        <v>1</v>
      </c>
      <c r="BX555" s="194">
        <f t="shared" si="13642"/>
        <v>100</v>
      </c>
      <c r="BY555" s="147">
        <f t="shared" si="13643"/>
        <v>1</v>
      </c>
      <c r="BZ555" s="194">
        <f t="shared" si="13644"/>
        <v>100</v>
      </c>
      <c r="CA555" s="147">
        <f t="shared" si="13645"/>
        <v>1</v>
      </c>
      <c r="CB555" s="194">
        <f t="shared" si="13646"/>
        <v>100</v>
      </c>
      <c r="CC555" s="147">
        <f t="shared" si="13647"/>
        <v>1</v>
      </c>
      <c r="CD555" s="194">
        <f t="shared" si="13648"/>
        <v>100</v>
      </c>
      <c r="CE555" s="147">
        <f t="shared" si="13649"/>
        <v>1</v>
      </c>
      <c r="CF555" s="194">
        <f t="shared" si="13650"/>
        <v>100</v>
      </c>
      <c r="CG555" s="147">
        <f t="shared" si="13651"/>
        <v>1</v>
      </c>
      <c r="CH555" s="194">
        <f t="shared" si="13652"/>
        <v>100</v>
      </c>
      <c r="CI555" s="147">
        <f t="shared" si="13653"/>
        <v>1</v>
      </c>
      <c r="CJ555" s="194">
        <f t="shared" si="13654"/>
        <v>100</v>
      </c>
      <c r="CK555" s="147">
        <f t="shared" si="13655"/>
        <v>1</v>
      </c>
      <c r="CL555" s="194">
        <f t="shared" si="13656"/>
        <v>100</v>
      </c>
      <c r="CM555" s="147">
        <f t="shared" si="13657"/>
        <v>1</v>
      </c>
    </row>
    <row r="556" spans="1:91" s="112" customFormat="1" ht="14.1" customHeight="1">
      <c r="A556" s="74">
        <f t="shared" si="13076"/>
        <v>694</v>
      </c>
      <c r="B556" s="182" t="s">
        <v>59</v>
      </c>
      <c r="C556" s="183"/>
      <c r="D556" s="124">
        <v>209</v>
      </c>
      <c r="E556" s="124">
        <v>48</v>
      </c>
      <c r="F556" s="184">
        <v>45303</v>
      </c>
      <c r="G556" s="184">
        <v>45350</v>
      </c>
      <c r="H556" s="115"/>
      <c r="I556" s="115"/>
      <c r="J556" s="116"/>
      <c r="K556" s="122"/>
      <c r="L556" s="123">
        <f>D556/$D$544</f>
        <v>0.26092384519350814</v>
      </c>
      <c r="M556" s="119" cm="1">
        <f t="array" ref="M556">SUMPRODUCT($L557:$L563*M557:M563)</f>
        <v>1</v>
      </c>
      <c r="N556" s="119" cm="1">
        <f t="array" ref="N556">SUMPRODUCT($L557:$L563*N557:N563)</f>
        <v>1</v>
      </c>
      <c r="O556" s="120">
        <f t="shared" si="13802"/>
        <v>0</v>
      </c>
      <c r="P556" s="121"/>
      <c r="T556" s="197"/>
      <c r="U556" s="119" cm="1">
        <f t="array" ref="U556">SUMPRODUCT($L557:$L563*U557:U563)</f>
        <v>0</v>
      </c>
      <c r="V556" s="197"/>
      <c r="W556" s="119" cm="1">
        <f t="array" ref="W556">SUMPRODUCT($L557:$L563*W557:W563)</f>
        <v>0</v>
      </c>
      <c r="X556" s="197"/>
      <c r="Y556" s="119" cm="1">
        <f t="array" ref="Y556">SUMPRODUCT($L557:$L563*Y557:Y563)</f>
        <v>0</v>
      </c>
      <c r="Z556" s="197"/>
      <c r="AA556" s="119" cm="1">
        <f t="array" ref="AA556">SUMPRODUCT($L557:$L563*AA557:AA563)</f>
        <v>0</v>
      </c>
      <c r="AB556" s="197"/>
      <c r="AC556" s="119" cm="1">
        <f t="array" ref="AC556">SUMPRODUCT($L557:$L563*AC557:AC563)</f>
        <v>0</v>
      </c>
      <c r="AD556" s="197"/>
      <c r="AE556" s="119" cm="1">
        <f t="array" ref="AE556">SUMPRODUCT($L557:$L563*AE557:AE563)</f>
        <v>0</v>
      </c>
      <c r="AF556" s="197"/>
      <c r="AG556" s="119" cm="1">
        <f t="array" ref="AG556">SUMPRODUCT($L557:$L563*AG557:AG563)</f>
        <v>0</v>
      </c>
      <c r="AH556" s="197"/>
      <c r="AI556" s="119" cm="1">
        <f t="array" ref="AI556">SUMPRODUCT($L557:$L563*AI557:AI563)</f>
        <v>0</v>
      </c>
      <c r="AJ556" s="197"/>
      <c r="AK556" s="119" cm="1">
        <f t="array" ref="AK556">SUMPRODUCT($L557:$L563*AK557:AK563)</f>
        <v>0</v>
      </c>
      <c r="AL556" s="197"/>
      <c r="AM556" s="119" cm="1">
        <f t="array" ref="AM556">SUMPRODUCT($L557:$L563*AM557:AM563)</f>
        <v>0</v>
      </c>
      <c r="AN556" s="197"/>
      <c r="AO556" s="119" cm="1">
        <f t="array" ref="AO556">SUMPRODUCT($L557:$L563*AO557:AO563)</f>
        <v>0</v>
      </c>
      <c r="AP556" s="197"/>
      <c r="AQ556" s="119" cm="1">
        <f t="array" ref="AQ556">SUMPRODUCT($L557:$L563*AQ557:AQ563)</f>
        <v>0</v>
      </c>
      <c r="AR556" s="197"/>
      <c r="AS556" s="119" cm="1">
        <f t="array" ref="AS556">SUMPRODUCT($L557:$L563*AS557:AS563)</f>
        <v>0</v>
      </c>
      <c r="AT556" s="197"/>
      <c r="AU556" s="119" cm="1">
        <f t="array" ref="AU556">SUMPRODUCT($L557:$L563*AU557:AU563)</f>
        <v>6.2200956937799042E-2</v>
      </c>
      <c r="AV556" s="197"/>
      <c r="AW556" s="119" cm="1">
        <f t="array" ref="AW556">SUMPRODUCT($L557:$L563*AW557:AW563)</f>
        <v>0.20574162679425836</v>
      </c>
      <c r="AX556" s="197"/>
      <c r="AY556" s="119" cm="1">
        <f t="array" ref="AY556">SUMPRODUCT($L557:$L563*AY557:AY563)</f>
        <v>0.40669856459330139</v>
      </c>
      <c r="AZ556" s="197"/>
      <c r="BA556" s="119" cm="1">
        <f t="array" ref="BA556">SUMPRODUCT($L557:$L563*BA557:BA563)</f>
        <v>0.60765550239234456</v>
      </c>
      <c r="BB556" s="197"/>
      <c r="BC556" s="119" cm="1">
        <f t="array" ref="BC556">SUMPRODUCT($L557:$L563*BC557:BC563)</f>
        <v>0.80861244019138756</v>
      </c>
      <c r="BD556" s="197"/>
      <c r="BE556" s="119" cm="1">
        <f t="array" ref="BE556">SUMPRODUCT($L557:$L563*BE557:BE563)</f>
        <v>0.94258373205741619</v>
      </c>
      <c r="BF556" s="197"/>
      <c r="BG556" s="119" cm="1">
        <f t="array" ref="BG556">SUMPRODUCT($L557:$L563*BG557:BG563)</f>
        <v>1</v>
      </c>
      <c r="BH556" s="197"/>
      <c r="BI556" s="119" cm="1">
        <f t="array" ref="BI556">SUMPRODUCT($L557:$L563*BI557:BI563)</f>
        <v>1</v>
      </c>
      <c r="BJ556" s="197"/>
      <c r="BK556" s="119" cm="1">
        <f t="array" ref="BK556">SUMPRODUCT($L557:$L563*BK557:BK563)</f>
        <v>1</v>
      </c>
      <c r="BL556" s="197"/>
      <c r="BM556" s="119" cm="1">
        <f t="array" ref="BM556">SUMPRODUCT($L557:$L563*BM557:BM563)</f>
        <v>1</v>
      </c>
      <c r="BN556" s="197"/>
      <c r="BO556" s="119" cm="1">
        <f t="array" ref="BO556">SUMPRODUCT($L557:$L563*BO557:BO563)</f>
        <v>1</v>
      </c>
      <c r="BP556" s="197"/>
      <c r="BQ556" s="119" cm="1">
        <f t="array" ref="BQ556">SUMPRODUCT($L557:$L563*BQ557:BQ563)</f>
        <v>1</v>
      </c>
      <c r="BR556" s="197"/>
      <c r="BS556" s="119" cm="1">
        <f t="array" ref="BS556">SUMPRODUCT($L557:$L563*BS557:BS563)</f>
        <v>1</v>
      </c>
      <c r="BT556" s="197"/>
      <c r="BU556" s="119" cm="1">
        <f t="array" ref="BU556">SUMPRODUCT($L557:$L563*BU557:BU563)</f>
        <v>1</v>
      </c>
      <c r="BV556" s="197"/>
      <c r="BW556" s="119" cm="1">
        <f t="array" ref="BW556">SUMPRODUCT($L557:$L563*BW557:BW563)</f>
        <v>1</v>
      </c>
      <c r="BX556" s="197"/>
      <c r="BY556" s="119" cm="1">
        <f t="array" ref="BY556">SUMPRODUCT($L557:$L563*BY557:BY563)</f>
        <v>1</v>
      </c>
      <c r="BZ556" s="197"/>
      <c r="CA556" s="119" cm="1">
        <f t="array" ref="CA556">SUMPRODUCT($L557:$L563*CA557:CA563)</f>
        <v>1</v>
      </c>
      <c r="CB556" s="197"/>
      <c r="CC556" s="119" cm="1">
        <f t="array" ref="CC556">SUMPRODUCT($L557:$L563*CC557:CC563)</f>
        <v>1</v>
      </c>
      <c r="CD556" s="197"/>
      <c r="CE556" s="119" cm="1">
        <f t="array" ref="CE556">SUMPRODUCT($L557:$L563*CE557:CE563)</f>
        <v>1</v>
      </c>
      <c r="CF556" s="197"/>
      <c r="CG556" s="119" cm="1">
        <f t="array" ref="CG556">SUMPRODUCT($L557:$L563*CG557:CG563)</f>
        <v>1</v>
      </c>
      <c r="CH556" s="197"/>
      <c r="CI556" s="119" cm="1">
        <f t="array" ref="CI556">SUMPRODUCT($L557:$L563*CI557:CI563)</f>
        <v>1</v>
      </c>
      <c r="CJ556" s="197"/>
      <c r="CK556" s="119" cm="1">
        <f t="array" ref="CK556">SUMPRODUCT($L557:$L563*CK557:CK563)</f>
        <v>1</v>
      </c>
      <c r="CL556" s="197"/>
      <c r="CM556" s="119" cm="1">
        <f t="array" ref="CM556">SUMPRODUCT($L557:$L563*CM557:CM563)</f>
        <v>1</v>
      </c>
    </row>
    <row r="557" spans="1:91" s="142" customFormat="1" ht="14.1" customHeight="1">
      <c r="A557" s="74">
        <f t="shared" si="13076"/>
        <v>695</v>
      </c>
      <c r="B557" s="173" t="s">
        <v>53</v>
      </c>
      <c r="C557" s="174"/>
      <c r="D557" s="140">
        <v>35</v>
      </c>
      <c r="E557" s="140">
        <v>35</v>
      </c>
      <c r="F557" s="175">
        <v>45303</v>
      </c>
      <c r="G557" s="175">
        <v>45337</v>
      </c>
      <c r="H557" s="144">
        <v>100</v>
      </c>
      <c r="I557" s="144">
        <v>100</v>
      </c>
      <c r="J557" s="145" t="s">
        <v>32</v>
      </c>
      <c r="K557" s="141">
        <f t="shared" ref="K557:K563" si="13875">IF(OR(F557="",G557="",H557=""),0,MIN(MAX(IF(F557&gt;$O$1,0,(((G557-F557)-(G557-$O$1))*(10/E557)/10)),0),1)*H557)</f>
        <v>100</v>
      </c>
      <c r="L557" s="55">
        <f t="shared" ref="L557:L563" si="13876">D557/$D$556</f>
        <v>0.1674641148325359</v>
      </c>
      <c r="M557" s="147">
        <f t="shared" ref="M557:M563" si="13877">IF(OR(H557=0,K557=0),0,K557/H557)</f>
        <v>1</v>
      </c>
      <c r="N557" s="148">
        <f t="shared" ref="N557:N563" si="13878">IF(OR(H557=0,I557=0),0,I557/H557)</f>
        <v>1</v>
      </c>
      <c r="O557" s="149">
        <f t="shared" si="13802"/>
        <v>0</v>
      </c>
      <c r="P557" s="150"/>
      <c r="T557" s="194">
        <f t="shared" ref="T557:T563" si="13879">IF(OR($F557="",$G557="",$H557=""),0,MIN(MAX(IF($F557&gt;U$1,0,((($G557-$F557)-($G557-U$1))*(10/$E557)/10)),0),1)*$H557)</f>
        <v>0</v>
      </c>
      <c r="U557" s="147">
        <f t="shared" ref="U557:W563" si="13880">IF(OR($H557=0,T557=0),0,T557/$H557)</f>
        <v>0</v>
      </c>
      <c r="V557" s="194">
        <f t="shared" ref="V557:V563" si="13881">IF(OR($F557="",$G557="",$H557=""),0,MIN(MAX(IF($F557&gt;W$1,0,((($G557-$F557)-($G557-W$1))*(10/$E557)/10)),0),1)*$H557)</f>
        <v>0</v>
      </c>
      <c r="W557" s="147">
        <f t="shared" si="13880"/>
        <v>0</v>
      </c>
      <c r="X557" s="194">
        <f t="shared" ref="X557:X563" si="13882">IF(OR($F557="",$G557="",$H557=""),0,MIN(MAX(IF($F557&gt;Y$1,0,((($G557-$F557)-($G557-Y$1))*(10/$E557)/10)),0),1)*$H557)</f>
        <v>0</v>
      </c>
      <c r="Y557" s="147">
        <f t="shared" ref="Y557" si="13883">IF(OR($H557=0,X557=0),0,X557/$H557)</f>
        <v>0</v>
      </c>
      <c r="Z557" s="194">
        <f t="shared" ref="Z557:Z563" si="13884">IF(OR($F557="",$G557="",$H557=""),0,MIN(MAX(IF($F557&gt;AA$1,0,((($G557-$F557)-($G557-AA$1))*(10/$E557)/10)),0),1)*$H557)</f>
        <v>0</v>
      </c>
      <c r="AA557" s="147">
        <f t="shared" ref="AA557" si="13885">IF(OR($H557=0,Z557=0),0,Z557/$H557)</f>
        <v>0</v>
      </c>
      <c r="AB557" s="194">
        <f t="shared" ref="AB557:AB563" si="13886">IF(OR($F557="",$G557="",$H557=""),0,MIN(MAX(IF($F557&gt;AC$1,0,((($G557-$F557)-($G557-AC$1))*(10/$E557)/10)),0),1)*$H557)</f>
        <v>0</v>
      </c>
      <c r="AC557" s="147">
        <f t="shared" ref="AC557" si="13887">IF(OR($H557=0,AB557=0),0,AB557/$H557)</f>
        <v>0</v>
      </c>
      <c r="AD557" s="194">
        <f t="shared" ref="AD557:AD563" si="13888">IF(OR($F557="",$G557="",$H557=""),0,MIN(MAX(IF($F557&gt;AE$1,0,((($G557-$F557)-($G557-AE$1))*(10/$E557)/10)),0),1)*$H557)</f>
        <v>0</v>
      </c>
      <c r="AE557" s="147">
        <f t="shared" ref="AE557" si="13889">IF(OR($H557=0,AD557=0),0,AD557/$H557)</f>
        <v>0</v>
      </c>
      <c r="AF557" s="194">
        <f t="shared" ref="AF557:AF563" si="13890">IF(OR($F557="",$G557="",$H557=""),0,MIN(MAX(IF($F557&gt;AG$1,0,((($G557-$F557)-($G557-AG$1))*(10/$E557)/10)),0),1)*$H557)</f>
        <v>0</v>
      </c>
      <c r="AG557" s="147">
        <f t="shared" ref="AG557" si="13891">IF(OR($H557=0,AF557=0),0,AF557/$H557)</f>
        <v>0</v>
      </c>
      <c r="AH557" s="194">
        <f t="shared" ref="AH557:AH563" si="13892">IF(OR($F557="",$G557="",$H557=""),0,MIN(MAX(IF($F557&gt;AI$1,0,((($G557-$F557)-($G557-AI$1))*(10/$E557)/10)),0),1)*$H557)</f>
        <v>0</v>
      </c>
      <c r="AI557" s="147">
        <f t="shared" ref="AI557" si="13893">IF(OR($H557=0,AH557=0),0,AH557/$H557)</f>
        <v>0</v>
      </c>
      <c r="AJ557" s="194">
        <f t="shared" ref="AJ557:AJ563" si="13894">IF(OR($F557="",$G557="",$H557=""),0,MIN(MAX(IF($F557&gt;AK$1,0,((($G557-$F557)-($G557-AK$1))*(10/$E557)/10)),0),1)*$H557)</f>
        <v>0</v>
      </c>
      <c r="AK557" s="147">
        <f t="shared" ref="AK557" si="13895">IF(OR($H557=0,AJ557=0),0,AJ557/$H557)</f>
        <v>0</v>
      </c>
      <c r="AL557" s="194">
        <f t="shared" ref="AL557:AL563" si="13896">IF(OR($F557="",$G557="",$H557=""),0,MIN(MAX(IF($F557&gt;AM$1,0,((($G557-$F557)-($G557-AM$1))*(10/$E557)/10)),0),1)*$H557)</f>
        <v>0</v>
      </c>
      <c r="AM557" s="147">
        <f t="shared" ref="AM557" si="13897">IF(OR($H557=0,AL557=0),0,AL557/$H557)</f>
        <v>0</v>
      </c>
      <c r="AN557" s="194">
        <f t="shared" ref="AN557:AN563" si="13898">IF(OR($F557="",$G557="",$H557=""),0,MIN(MAX(IF($F557&gt;AO$1,0,((($G557-$F557)-($G557-AO$1))*(10/$E557)/10)),0),1)*$H557)</f>
        <v>0</v>
      </c>
      <c r="AO557" s="147">
        <f t="shared" ref="AO557" si="13899">IF(OR($H557=0,AN557=0),0,AN557/$H557)</f>
        <v>0</v>
      </c>
      <c r="AP557" s="194">
        <f t="shared" ref="AP557:AP563" si="13900">IF(OR($F557="",$G557="",$H557=""),0,MIN(MAX(IF($F557&gt;AQ$1,0,((($G557-$F557)-($G557-AQ$1))*(10/$E557)/10)),0),1)*$H557)</f>
        <v>0</v>
      </c>
      <c r="AQ557" s="147">
        <f t="shared" ref="AQ557" si="13901">IF(OR($H557=0,AP557=0),0,AP557/$H557)</f>
        <v>0</v>
      </c>
      <c r="AR557" s="194">
        <f t="shared" ref="AR557:AR563" si="13902">IF(OR($F557="",$G557="",$H557=""),0,MIN(MAX(IF($F557&gt;AS$1,0,((($G557-$F557)-($G557-AS$1))*(10/$E557)/10)),0),1)*$H557)</f>
        <v>0</v>
      </c>
      <c r="AS557" s="147">
        <f t="shared" ref="AS557" si="13903">IF(OR($H557=0,AR557=0),0,AR557/$H557)</f>
        <v>0</v>
      </c>
      <c r="AT557" s="194">
        <f t="shared" ref="AT557:AT563" si="13904">IF(OR($F557="",$G557="",$H557=""),0,MIN(MAX(IF($F557&gt;AU$1,0,((($G557-$F557)-($G557-AU$1))*(10/$E557)/10)),0),1)*$H557)</f>
        <v>20</v>
      </c>
      <c r="AU557" s="147">
        <f t="shared" ref="AU557" si="13905">IF(OR($H557=0,AT557=0),0,AT557/$H557)</f>
        <v>0.2</v>
      </c>
      <c r="AV557" s="194">
        <f t="shared" ref="AV557:AV563" si="13906">IF(OR($F557="",$G557="",$H557=""),0,MIN(MAX(IF($F557&gt;AW$1,0,((($G557-$F557)-($G557-AW$1))*(10/$E557)/10)),0),1)*$H557)</f>
        <v>40</v>
      </c>
      <c r="AW557" s="147">
        <f t="shared" ref="AW557" si="13907">IF(OR($H557=0,AV557=0),0,AV557/$H557)</f>
        <v>0.4</v>
      </c>
      <c r="AX557" s="194">
        <f t="shared" ref="AX557:AX563" si="13908">IF(OR($F557="",$G557="",$H557=""),0,MIN(MAX(IF($F557&gt;AY$1,0,((($G557-$F557)-($G557-AY$1))*(10/$E557)/10)),0),1)*$H557)</f>
        <v>60</v>
      </c>
      <c r="AY557" s="147">
        <f t="shared" ref="AY557" si="13909">IF(OR($H557=0,AX557=0),0,AX557/$H557)</f>
        <v>0.6</v>
      </c>
      <c r="AZ557" s="194">
        <f t="shared" ref="AZ557:AZ563" si="13910">IF(OR($F557="",$G557="",$H557=""),0,MIN(MAX(IF($F557&gt;BA$1,0,((($G557-$F557)-($G557-BA$1))*(10/$E557)/10)),0),1)*$H557)</f>
        <v>80</v>
      </c>
      <c r="BA557" s="147">
        <f t="shared" ref="BA557" si="13911">IF(OR($H557=0,AZ557=0),0,AZ557/$H557)</f>
        <v>0.8</v>
      </c>
      <c r="BB557" s="194">
        <f t="shared" ref="BB557:BB563" si="13912">IF(OR($F557="",$G557="",$H557=""),0,MIN(MAX(IF($F557&gt;BC$1,0,((($G557-$F557)-($G557-BC$1))*(10/$E557)/10)),0),1)*$H557)</f>
        <v>100</v>
      </c>
      <c r="BC557" s="147">
        <f t="shared" ref="BC557" si="13913">IF(OR($H557=0,BB557=0),0,BB557/$H557)</f>
        <v>1</v>
      </c>
      <c r="BD557" s="194">
        <f t="shared" ref="BD557:BD563" si="13914">IF(OR($F557="",$G557="",$H557=""),0,MIN(MAX(IF($F557&gt;BE$1,0,((($G557-$F557)-($G557-BE$1))*(10/$E557)/10)),0),1)*$H557)</f>
        <v>100</v>
      </c>
      <c r="BE557" s="147">
        <f t="shared" ref="BE557" si="13915">IF(OR($H557=0,BD557=0),0,BD557/$H557)</f>
        <v>1</v>
      </c>
      <c r="BF557" s="194">
        <f t="shared" ref="BF557:BF563" si="13916">IF(OR($F557="",$G557="",$H557=""),0,MIN(MAX(IF($F557&gt;BG$1,0,((($G557-$F557)-($G557-BG$1))*(10/$E557)/10)),0),1)*$H557)</f>
        <v>100</v>
      </c>
      <c r="BG557" s="147">
        <f t="shared" ref="BG557" si="13917">IF(OR($H557=0,BF557=0),0,BF557/$H557)</f>
        <v>1</v>
      </c>
      <c r="BH557" s="194">
        <f t="shared" ref="BH557:BH563" si="13918">IF(OR($F557="",$G557="",$H557=""),0,MIN(MAX(IF($F557&gt;BI$1,0,((($G557-$F557)-($G557-BI$1))*(10/$E557)/10)),0),1)*$H557)</f>
        <v>100</v>
      </c>
      <c r="BI557" s="147">
        <f t="shared" ref="BI557" si="13919">IF(OR($H557=0,BH557=0),0,BH557/$H557)</f>
        <v>1</v>
      </c>
      <c r="BJ557" s="194">
        <f t="shared" ref="BJ557:BJ563" si="13920">IF(OR($F557="",$G557="",$H557=""),0,MIN(MAX(IF($F557&gt;BK$1,0,((($G557-$F557)-($G557-BK$1))*(10/$E557)/10)),0),1)*$H557)</f>
        <v>100</v>
      </c>
      <c r="BK557" s="147">
        <f t="shared" ref="BK557" si="13921">IF(OR($H557=0,BJ557=0),0,BJ557/$H557)</f>
        <v>1</v>
      </c>
      <c r="BL557" s="194">
        <f t="shared" ref="BL557:BL563" si="13922">IF(OR($F557="",$G557="",$H557=""),0,MIN(MAX(IF($F557&gt;BM$1,0,((($G557-$F557)-($G557-BM$1))*(10/$E557)/10)),0),1)*$H557)</f>
        <v>100</v>
      </c>
      <c r="BM557" s="147">
        <f t="shared" ref="BM557" si="13923">IF(OR($H557=0,BL557=0),0,BL557/$H557)</f>
        <v>1</v>
      </c>
      <c r="BN557" s="194">
        <f t="shared" ref="BN557:BN563" si="13924">IF(OR($F557="",$G557="",$H557=""),0,MIN(MAX(IF($F557&gt;BO$1,0,((($G557-$F557)-($G557-BO$1))*(10/$E557)/10)),0),1)*$H557)</f>
        <v>100</v>
      </c>
      <c r="BO557" s="147">
        <f t="shared" ref="BO557" si="13925">IF(OR($H557=0,BN557=0),0,BN557/$H557)</f>
        <v>1</v>
      </c>
      <c r="BP557" s="194">
        <f t="shared" ref="BP557:BP563" si="13926">IF(OR($F557="",$G557="",$H557=""),0,MIN(MAX(IF($F557&gt;BQ$1,0,((($G557-$F557)-($G557-BQ$1))*(10/$E557)/10)),0),1)*$H557)</f>
        <v>100</v>
      </c>
      <c r="BQ557" s="147">
        <f t="shared" ref="BQ557" si="13927">IF(OR($H557=0,BP557=0),0,BP557/$H557)</f>
        <v>1</v>
      </c>
      <c r="BR557" s="194">
        <f t="shared" ref="BR557:BR563" si="13928">IF(OR($F557="",$G557="",$H557=""),0,MIN(MAX(IF($F557&gt;BS$1,0,((($G557-$F557)-($G557-BS$1))*(10/$E557)/10)),0),1)*$H557)</f>
        <v>100</v>
      </c>
      <c r="BS557" s="147">
        <f t="shared" ref="BS557" si="13929">IF(OR($H557=0,BR557=0),0,BR557/$H557)</f>
        <v>1</v>
      </c>
      <c r="BT557" s="194">
        <f t="shared" ref="BT557:BT563" si="13930">IF(OR($F557="",$G557="",$H557=""),0,MIN(MAX(IF($F557&gt;BU$1,0,((($G557-$F557)-($G557-BU$1))*(10/$E557)/10)),0),1)*$H557)</f>
        <v>100</v>
      </c>
      <c r="BU557" s="147">
        <f t="shared" ref="BU557:BU563" si="13931">IF(OR($H557=0,BT557=0),0,BT557/$H557)</f>
        <v>1</v>
      </c>
      <c r="BV557" s="194">
        <f t="shared" ref="BV557:BV563" si="13932">IF(OR($F557="",$G557="",$H557=""),0,MIN(MAX(IF($F557&gt;BW$1,0,((($G557-$F557)-($G557-BW$1))*(10/$E557)/10)),0),1)*$H557)</f>
        <v>100</v>
      </c>
      <c r="BW557" s="147">
        <f t="shared" ref="BW557:BW563" si="13933">IF(OR($H557=0,BV557=0),0,BV557/$H557)</f>
        <v>1</v>
      </c>
      <c r="BX557" s="194">
        <f t="shared" ref="BX557:BX563" si="13934">IF(OR($F557="",$G557="",$H557=""),0,MIN(MAX(IF($F557&gt;BY$1,0,((($G557-$F557)-($G557-BY$1))*(10/$E557)/10)),0),1)*$H557)</f>
        <v>100</v>
      </c>
      <c r="BY557" s="147">
        <f t="shared" ref="BY557:BY563" si="13935">IF(OR($H557=0,BX557=0),0,BX557/$H557)</f>
        <v>1</v>
      </c>
      <c r="BZ557" s="194">
        <f t="shared" ref="BZ557:BZ563" si="13936">IF(OR($F557="",$G557="",$H557=""),0,MIN(MAX(IF($F557&gt;CA$1,0,((($G557-$F557)-($G557-CA$1))*(10/$E557)/10)),0),1)*$H557)</f>
        <v>100</v>
      </c>
      <c r="CA557" s="147">
        <f t="shared" ref="CA557:CA563" si="13937">IF(OR($H557=0,BZ557=0),0,BZ557/$H557)</f>
        <v>1</v>
      </c>
      <c r="CB557" s="194">
        <f t="shared" ref="CB557:CB563" si="13938">IF(OR($F557="",$G557="",$H557=""),0,MIN(MAX(IF($F557&gt;CC$1,0,((($G557-$F557)-($G557-CC$1))*(10/$E557)/10)),0),1)*$H557)</f>
        <v>100</v>
      </c>
      <c r="CC557" s="147">
        <f t="shared" ref="CC557:CC563" si="13939">IF(OR($H557=0,CB557=0),0,CB557/$H557)</f>
        <v>1</v>
      </c>
      <c r="CD557" s="194">
        <f t="shared" ref="CD557:CD563" si="13940">IF(OR($F557="",$G557="",$H557=""),0,MIN(MAX(IF($F557&gt;CE$1,0,((($G557-$F557)-($G557-CE$1))*(10/$E557)/10)),0),1)*$H557)</f>
        <v>100</v>
      </c>
      <c r="CE557" s="147">
        <f t="shared" ref="CE557:CE563" si="13941">IF(OR($H557=0,CD557=0),0,CD557/$H557)</f>
        <v>1</v>
      </c>
      <c r="CF557" s="194">
        <f t="shared" ref="CF557:CF563" si="13942">IF(OR($F557="",$G557="",$H557=""),0,MIN(MAX(IF($F557&gt;CG$1,0,((($G557-$F557)-($G557-CG$1))*(10/$E557)/10)),0),1)*$H557)</f>
        <v>100</v>
      </c>
      <c r="CG557" s="147">
        <f t="shared" ref="CG557:CG563" si="13943">IF(OR($H557=0,CF557=0),0,CF557/$H557)</f>
        <v>1</v>
      </c>
      <c r="CH557" s="194">
        <f t="shared" ref="CH557:CH563" si="13944">IF(OR($F557="",$G557="",$H557=""),0,MIN(MAX(IF($F557&gt;CI$1,0,((($G557-$F557)-($G557-CI$1))*(10/$E557)/10)),0),1)*$H557)</f>
        <v>100</v>
      </c>
      <c r="CI557" s="147">
        <f t="shared" ref="CI557:CI563" si="13945">IF(OR($H557=0,CH557=0),0,CH557/$H557)</f>
        <v>1</v>
      </c>
      <c r="CJ557" s="194">
        <f t="shared" ref="CJ557:CJ563" si="13946">IF(OR($F557="",$G557="",$H557=""),0,MIN(MAX(IF($F557&gt;CK$1,0,((($G557-$F557)-($G557-CK$1))*(10/$E557)/10)),0),1)*$H557)</f>
        <v>100</v>
      </c>
      <c r="CK557" s="147">
        <f t="shared" ref="CK557:CK563" si="13947">IF(OR($H557=0,CJ557=0),0,CJ557/$H557)</f>
        <v>1</v>
      </c>
      <c r="CL557" s="194">
        <f t="shared" ref="CL557:CL563" si="13948">IF(OR($F557="",$G557="",$H557=""),0,MIN(MAX(IF($F557&gt;CM$1,0,((($G557-$F557)-($G557-CM$1))*(10/$E557)/10)),0),1)*$H557)</f>
        <v>100</v>
      </c>
      <c r="CM557" s="147">
        <f t="shared" ref="CM557:CM563" si="13949">IF(OR($H557=0,CL557=0),0,CL557/$H557)</f>
        <v>1</v>
      </c>
    </row>
    <row r="558" spans="1:91" s="142" customFormat="1" ht="14.1" customHeight="1">
      <c r="A558" s="74">
        <f t="shared" si="13076"/>
        <v>696</v>
      </c>
      <c r="B558" s="173" t="s">
        <v>54</v>
      </c>
      <c r="C558" s="174"/>
      <c r="D558" s="140">
        <v>34</v>
      </c>
      <c r="E558" s="140">
        <v>34</v>
      </c>
      <c r="F558" s="175">
        <v>45306</v>
      </c>
      <c r="G558" s="175">
        <v>45339</v>
      </c>
      <c r="H558" s="144">
        <v>100</v>
      </c>
      <c r="I558" s="144">
        <v>100</v>
      </c>
      <c r="J558" s="145" t="s">
        <v>32</v>
      </c>
      <c r="K558" s="141">
        <f t="shared" si="13875"/>
        <v>100</v>
      </c>
      <c r="L558" s="55">
        <f t="shared" si="13876"/>
        <v>0.16267942583732056</v>
      </c>
      <c r="M558" s="147">
        <f t="shared" si="13877"/>
        <v>1</v>
      </c>
      <c r="N558" s="148">
        <f t="shared" si="13878"/>
        <v>1</v>
      </c>
      <c r="O558" s="149">
        <f t="shared" si="13802"/>
        <v>0</v>
      </c>
      <c r="P558" s="150"/>
      <c r="T558" s="194">
        <f t="shared" si="13879"/>
        <v>0</v>
      </c>
      <c r="U558" s="147">
        <f t="shared" si="13880"/>
        <v>0</v>
      </c>
      <c r="V558" s="194">
        <f t="shared" si="13881"/>
        <v>0</v>
      </c>
      <c r="W558" s="147">
        <f t="shared" si="13880"/>
        <v>0</v>
      </c>
      <c r="X558" s="194">
        <f t="shared" si="13882"/>
        <v>0</v>
      </c>
      <c r="Y558" s="147">
        <f t="shared" ref="Y558" si="13950">IF(OR($H558=0,X558=0),0,X558/$H558)</f>
        <v>0</v>
      </c>
      <c r="Z558" s="194">
        <f t="shared" si="13884"/>
        <v>0</v>
      </c>
      <c r="AA558" s="147">
        <f t="shared" ref="AA558" si="13951">IF(OR($H558=0,Z558=0),0,Z558/$H558)</f>
        <v>0</v>
      </c>
      <c r="AB558" s="194">
        <f t="shared" si="13886"/>
        <v>0</v>
      </c>
      <c r="AC558" s="147">
        <f t="shared" ref="AC558" si="13952">IF(OR($H558=0,AB558=0),0,AB558/$H558)</f>
        <v>0</v>
      </c>
      <c r="AD558" s="194">
        <f t="shared" si="13888"/>
        <v>0</v>
      </c>
      <c r="AE558" s="147">
        <f t="shared" ref="AE558" si="13953">IF(OR($H558=0,AD558=0),0,AD558/$H558)</f>
        <v>0</v>
      </c>
      <c r="AF558" s="194">
        <f t="shared" si="13890"/>
        <v>0</v>
      </c>
      <c r="AG558" s="147">
        <f t="shared" ref="AG558" si="13954">IF(OR($H558=0,AF558=0),0,AF558/$H558)</f>
        <v>0</v>
      </c>
      <c r="AH558" s="194">
        <f t="shared" si="13892"/>
        <v>0</v>
      </c>
      <c r="AI558" s="147">
        <f t="shared" ref="AI558" si="13955">IF(OR($H558=0,AH558=0),0,AH558/$H558)</f>
        <v>0</v>
      </c>
      <c r="AJ558" s="194">
        <f t="shared" si="13894"/>
        <v>0</v>
      </c>
      <c r="AK558" s="147">
        <f t="shared" ref="AK558" si="13956">IF(OR($H558=0,AJ558=0),0,AJ558/$H558)</f>
        <v>0</v>
      </c>
      <c r="AL558" s="194">
        <f t="shared" si="13896"/>
        <v>0</v>
      </c>
      <c r="AM558" s="147">
        <f t="shared" ref="AM558" si="13957">IF(OR($H558=0,AL558=0),0,AL558/$H558)</f>
        <v>0</v>
      </c>
      <c r="AN558" s="194">
        <f t="shared" si="13898"/>
        <v>0</v>
      </c>
      <c r="AO558" s="147">
        <f t="shared" ref="AO558" si="13958">IF(OR($H558=0,AN558=0),0,AN558/$H558)</f>
        <v>0</v>
      </c>
      <c r="AP558" s="194">
        <f t="shared" si="13900"/>
        <v>0</v>
      </c>
      <c r="AQ558" s="147">
        <f t="shared" ref="AQ558" si="13959">IF(OR($H558=0,AP558=0),0,AP558/$H558)</f>
        <v>0</v>
      </c>
      <c r="AR558" s="194">
        <f t="shared" si="13902"/>
        <v>0</v>
      </c>
      <c r="AS558" s="147">
        <f t="shared" ref="AS558" si="13960">IF(OR($H558=0,AR558=0),0,AR558/$H558)</f>
        <v>0</v>
      </c>
      <c r="AT558" s="194">
        <f t="shared" si="13904"/>
        <v>11.76470588235294</v>
      </c>
      <c r="AU558" s="147">
        <f t="shared" ref="AU558" si="13961">IF(OR($H558=0,AT558=0),0,AT558/$H558)</f>
        <v>0.1176470588235294</v>
      </c>
      <c r="AV558" s="194">
        <f t="shared" si="13906"/>
        <v>32.352941176470587</v>
      </c>
      <c r="AW558" s="147">
        <f t="shared" ref="AW558" si="13962">IF(OR($H558=0,AV558=0),0,AV558/$H558)</f>
        <v>0.32352941176470584</v>
      </c>
      <c r="AX558" s="194">
        <f t="shared" si="13908"/>
        <v>52.941176470588239</v>
      </c>
      <c r="AY558" s="147">
        <f t="shared" ref="AY558" si="13963">IF(OR($H558=0,AX558=0),0,AX558/$H558)</f>
        <v>0.52941176470588236</v>
      </c>
      <c r="AZ558" s="194">
        <f t="shared" si="13910"/>
        <v>73.529411764705884</v>
      </c>
      <c r="BA558" s="147">
        <f t="shared" ref="BA558" si="13964">IF(OR($H558=0,AZ558=0),0,AZ558/$H558)</f>
        <v>0.73529411764705888</v>
      </c>
      <c r="BB558" s="194">
        <f t="shared" si="13912"/>
        <v>94.117647058823522</v>
      </c>
      <c r="BC558" s="147">
        <f t="shared" ref="BC558" si="13965">IF(OR($H558=0,BB558=0),0,BB558/$H558)</f>
        <v>0.94117647058823517</v>
      </c>
      <c r="BD558" s="194">
        <f t="shared" si="13914"/>
        <v>100</v>
      </c>
      <c r="BE558" s="147">
        <f t="shared" ref="BE558" si="13966">IF(OR($H558=0,BD558=0),0,BD558/$H558)</f>
        <v>1</v>
      </c>
      <c r="BF558" s="194">
        <f t="shared" si="13916"/>
        <v>100</v>
      </c>
      <c r="BG558" s="147">
        <f t="shared" ref="BG558" si="13967">IF(OR($H558=0,BF558=0),0,BF558/$H558)</f>
        <v>1</v>
      </c>
      <c r="BH558" s="194">
        <f t="shared" si="13918"/>
        <v>100</v>
      </c>
      <c r="BI558" s="147">
        <f t="shared" ref="BI558" si="13968">IF(OR($H558=0,BH558=0),0,BH558/$H558)</f>
        <v>1</v>
      </c>
      <c r="BJ558" s="194">
        <f t="shared" si="13920"/>
        <v>100</v>
      </c>
      <c r="BK558" s="147">
        <f t="shared" ref="BK558" si="13969">IF(OR($H558=0,BJ558=0),0,BJ558/$H558)</f>
        <v>1</v>
      </c>
      <c r="BL558" s="194">
        <f t="shared" si="13922"/>
        <v>100</v>
      </c>
      <c r="BM558" s="147">
        <f t="shared" ref="BM558" si="13970">IF(OR($H558=0,BL558=0),0,BL558/$H558)</f>
        <v>1</v>
      </c>
      <c r="BN558" s="194">
        <f t="shared" si="13924"/>
        <v>100</v>
      </c>
      <c r="BO558" s="147">
        <f t="shared" ref="BO558" si="13971">IF(OR($H558=0,BN558=0),0,BN558/$H558)</f>
        <v>1</v>
      </c>
      <c r="BP558" s="194">
        <f t="shared" si="13926"/>
        <v>100</v>
      </c>
      <c r="BQ558" s="147">
        <f t="shared" ref="BQ558" si="13972">IF(OR($H558=0,BP558=0),0,BP558/$H558)</f>
        <v>1</v>
      </c>
      <c r="BR558" s="194">
        <f t="shared" si="13928"/>
        <v>100</v>
      </c>
      <c r="BS558" s="147">
        <f t="shared" ref="BS558" si="13973">IF(OR($H558=0,BR558=0),0,BR558/$H558)</f>
        <v>1</v>
      </c>
      <c r="BT558" s="194">
        <f t="shared" si="13930"/>
        <v>100</v>
      </c>
      <c r="BU558" s="147">
        <f t="shared" si="13931"/>
        <v>1</v>
      </c>
      <c r="BV558" s="194">
        <f t="shared" si="13932"/>
        <v>100</v>
      </c>
      <c r="BW558" s="147">
        <f t="shared" si="13933"/>
        <v>1</v>
      </c>
      <c r="BX558" s="194">
        <f t="shared" si="13934"/>
        <v>100</v>
      </c>
      <c r="BY558" s="147">
        <f t="shared" si="13935"/>
        <v>1</v>
      </c>
      <c r="BZ558" s="194">
        <f t="shared" si="13936"/>
        <v>100</v>
      </c>
      <c r="CA558" s="147">
        <f t="shared" si="13937"/>
        <v>1</v>
      </c>
      <c r="CB558" s="194">
        <f t="shared" si="13938"/>
        <v>100</v>
      </c>
      <c r="CC558" s="147">
        <f t="shared" si="13939"/>
        <v>1</v>
      </c>
      <c r="CD558" s="194">
        <f t="shared" si="13940"/>
        <v>100</v>
      </c>
      <c r="CE558" s="147">
        <f t="shared" si="13941"/>
        <v>1</v>
      </c>
      <c r="CF558" s="194">
        <f t="shared" si="13942"/>
        <v>100</v>
      </c>
      <c r="CG558" s="147">
        <f t="shared" si="13943"/>
        <v>1</v>
      </c>
      <c r="CH558" s="194">
        <f t="shared" si="13944"/>
        <v>100</v>
      </c>
      <c r="CI558" s="147">
        <f t="shared" si="13945"/>
        <v>1</v>
      </c>
      <c r="CJ558" s="194">
        <f t="shared" si="13946"/>
        <v>100</v>
      </c>
      <c r="CK558" s="147">
        <f t="shared" si="13947"/>
        <v>1</v>
      </c>
      <c r="CL558" s="194">
        <f t="shared" si="13948"/>
        <v>100</v>
      </c>
      <c r="CM558" s="147">
        <f t="shared" si="13949"/>
        <v>1</v>
      </c>
    </row>
    <row r="559" spans="1:91" s="142" customFormat="1" ht="14.1" customHeight="1">
      <c r="A559" s="74">
        <f t="shared" si="13076"/>
        <v>697</v>
      </c>
      <c r="B559" s="173" t="s">
        <v>130</v>
      </c>
      <c r="C559" s="174"/>
      <c r="D559" s="140">
        <v>35</v>
      </c>
      <c r="E559" s="140">
        <v>35</v>
      </c>
      <c r="F559" s="175">
        <v>45308</v>
      </c>
      <c r="G559" s="175">
        <v>45342</v>
      </c>
      <c r="H559" s="144">
        <v>100</v>
      </c>
      <c r="I559" s="144">
        <v>100</v>
      </c>
      <c r="J559" s="145" t="s">
        <v>32</v>
      </c>
      <c r="K559" s="141">
        <f t="shared" si="13875"/>
        <v>100</v>
      </c>
      <c r="L559" s="55">
        <f t="shared" si="13876"/>
        <v>0.1674641148325359</v>
      </c>
      <c r="M559" s="147">
        <f t="shared" si="13877"/>
        <v>1</v>
      </c>
      <c r="N559" s="148">
        <f t="shared" si="13878"/>
        <v>1</v>
      </c>
      <c r="O559" s="149">
        <f t="shared" si="13802"/>
        <v>0</v>
      </c>
      <c r="P559" s="150"/>
      <c r="T559" s="194">
        <f t="shared" si="13879"/>
        <v>0</v>
      </c>
      <c r="U559" s="147">
        <f t="shared" si="13880"/>
        <v>0</v>
      </c>
      <c r="V559" s="194">
        <f t="shared" si="13881"/>
        <v>0</v>
      </c>
      <c r="W559" s="147">
        <f t="shared" si="13880"/>
        <v>0</v>
      </c>
      <c r="X559" s="194">
        <f t="shared" si="13882"/>
        <v>0</v>
      </c>
      <c r="Y559" s="147">
        <f t="shared" ref="Y559" si="13974">IF(OR($H559=0,X559=0),0,X559/$H559)</f>
        <v>0</v>
      </c>
      <c r="Z559" s="194">
        <f t="shared" si="13884"/>
        <v>0</v>
      </c>
      <c r="AA559" s="147">
        <f t="shared" ref="AA559" si="13975">IF(OR($H559=0,Z559=0),0,Z559/$H559)</f>
        <v>0</v>
      </c>
      <c r="AB559" s="194">
        <f t="shared" si="13886"/>
        <v>0</v>
      </c>
      <c r="AC559" s="147">
        <f t="shared" ref="AC559" si="13976">IF(OR($H559=0,AB559=0),0,AB559/$H559)</f>
        <v>0</v>
      </c>
      <c r="AD559" s="194">
        <f t="shared" si="13888"/>
        <v>0</v>
      </c>
      <c r="AE559" s="147">
        <f t="shared" ref="AE559" si="13977">IF(OR($H559=0,AD559=0),0,AD559/$H559)</f>
        <v>0</v>
      </c>
      <c r="AF559" s="194">
        <f t="shared" si="13890"/>
        <v>0</v>
      </c>
      <c r="AG559" s="147">
        <f t="shared" ref="AG559" si="13978">IF(OR($H559=0,AF559=0),0,AF559/$H559)</f>
        <v>0</v>
      </c>
      <c r="AH559" s="194">
        <f t="shared" si="13892"/>
        <v>0</v>
      </c>
      <c r="AI559" s="147">
        <f t="shared" ref="AI559" si="13979">IF(OR($H559=0,AH559=0),0,AH559/$H559)</f>
        <v>0</v>
      </c>
      <c r="AJ559" s="194">
        <f t="shared" si="13894"/>
        <v>0</v>
      </c>
      <c r="AK559" s="147">
        <f t="shared" ref="AK559" si="13980">IF(OR($H559=0,AJ559=0),0,AJ559/$H559)</f>
        <v>0</v>
      </c>
      <c r="AL559" s="194">
        <f t="shared" si="13896"/>
        <v>0</v>
      </c>
      <c r="AM559" s="147">
        <f t="shared" ref="AM559" si="13981">IF(OR($H559=0,AL559=0),0,AL559/$H559)</f>
        <v>0</v>
      </c>
      <c r="AN559" s="194">
        <f t="shared" si="13898"/>
        <v>0</v>
      </c>
      <c r="AO559" s="147">
        <f t="shared" ref="AO559" si="13982">IF(OR($H559=0,AN559=0),0,AN559/$H559)</f>
        <v>0</v>
      </c>
      <c r="AP559" s="194">
        <f t="shared" si="13900"/>
        <v>0</v>
      </c>
      <c r="AQ559" s="147">
        <f t="shared" ref="AQ559" si="13983">IF(OR($H559=0,AP559=0),0,AP559/$H559)</f>
        <v>0</v>
      </c>
      <c r="AR559" s="194">
        <f t="shared" si="13902"/>
        <v>0</v>
      </c>
      <c r="AS559" s="147">
        <f t="shared" ref="AS559" si="13984">IF(OR($H559=0,AR559=0),0,AR559/$H559)</f>
        <v>0</v>
      </c>
      <c r="AT559" s="194">
        <f t="shared" si="13904"/>
        <v>5.7142857142857144</v>
      </c>
      <c r="AU559" s="147">
        <f t="shared" ref="AU559" si="13985">IF(OR($H559=0,AT559=0),0,AT559/$H559)</f>
        <v>5.7142857142857141E-2</v>
      </c>
      <c r="AV559" s="194">
        <f t="shared" si="13906"/>
        <v>25.714285714285712</v>
      </c>
      <c r="AW559" s="147">
        <f t="shared" ref="AW559" si="13986">IF(OR($H559=0,AV559=0),0,AV559/$H559)</f>
        <v>0.25714285714285712</v>
      </c>
      <c r="AX559" s="194">
        <f t="shared" si="13908"/>
        <v>45.714285714285715</v>
      </c>
      <c r="AY559" s="147">
        <f t="shared" ref="AY559" si="13987">IF(OR($H559=0,AX559=0),0,AX559/$H559)</f>
        <v>0.45714285714285713</v>
      </c>
      <c r="AZ559" s="194">
        <f t="shared" si="13910"/>
        <v>65.714285714285708</v>
      </c>
      <c r="BA559" s="147">
        <f t="shared" ref="BA559" si="13988">IF(OR($H559=0,AZ559=0),0,AZ559/$H559)</f>
        <v>0.65714285714285703</v>
      </c>
      <c r="BB559" s="194">
        <f t="shared" si="13912"/>
        <v>85.714285714285708</v>
      </c>
      <c r="BC559" s="147">
        <f t="shared" ref="BC559" si="13989">IF(OR($H559=0,BB559=0),0,BB559/$H559)</f>
        <v>0.8571428571428571</v>
      </c>
      <c r="BD559" s="194">
        <f t="shared" si="13914"/>
        <v>100</v>
      </c>
      <c r="BE559" s="147">
        <f t="shared" ref="BE559" si="13990">IF(OR($H559=0,BD559=0),0,BD559/$H559)</f>
        <v>1</v>
      </c>
      <c r="BF559" s="194">
        <f t="shared" si="13916"/>
        <v>100</v>
      </c>
      <c r="BG559" s="147">
        <f t="shared" ref="BG559" si="13991">IF(OR($H559=0,BF559=0),0,BF559/$H559)</f>
        <v>1</v>
      </c>
      <c r="BH559" s="194">
        <f t="shared" si="13918"/>
        <v>100</v>
      </c>
      <c r="BI559" s="147">
        <f t="shared" ref="BI559" si="13992">IF(OR($H559=0,BH559=0),0,BH559/$H559)</f>
        <v>1</v>
      </c>
      <c r="BJ559" s="194">
        <f t="shared" si="13920"/>
        <v>100</v>
      </c>
      <c r="BK559" s="147">
        <f t="shared" ref="BK559" si="13993">IF(OR($H559=0,BJ559=0),0,BJ559/$H559)</f>
        <v>1</v>
      </c>
      <c r="BL559" s="194">
        <f t="shared" si="13922"/>
        <v>100</v>
      </c>
      <c r="BM559" s="147">
        <f t="shared" ref="BM559" si="13994">IF(OR($H559=0,BL559=0),0,BL559/$H559)</f>
        <v>1</v>
      </c>
      <c r="BN559" s="194">
        <f t="shared" si="13924"/>
        <v>100</v>
      </c>
      <c r="BO559" s="147">
        <f t="shared" ref="BO559" si="13995">IF(OR($H559=0,BN559=0),0,BN559/$H559)</f>
        <v>1</v>
      </c>
      <c r="BP559" s="194">
        <f t="shared" si="13926"/>
        <v>100</v>
      </c>
      <c r="BQ559" s="147">
        <f t="shared" ref="BQ559" si="13996">IF(OR($H559=0,BP559=0),0,BP559/$H559)</f>
        <v>1</v>
      </c>
      <c r="BR559" s="194">
        <f t="shared" si="13928"/>
        <v>100</v>
      </c>
      <c r="BS559" s="147">
        <f t="shared" ref="BS559" si="13997">IF(OR($H559=0,BR559=0),0,BR559/$H559)</f>
        <v>1</v>
      </c>
      <c r="BT559" s="194">
        <f t="shared" si="13930"/>
        <v>100</v>
      </c>
      <c r="BU559" s="147">
        <f t="shared" si="13931"/>
        <v>1</v>
      </c>
      <c r="BV559" s="194">
        <f t="shared" si="13932"/>
        <v>100</v>
      </c>
      <c r="BW559" s="147">
        <f t="shared" si="13933"/>
        <v>1</v>
      </c>
      <c r="BX559" s="194">
        <f t="shared" si="13934"/>
        <v>100</v>
      </c>
      <c r="BY559" s="147">
        <f t="shared" si="13935"/>
        <v>1</v>
      </c>
      <c r="BZ559" s="194">
        <f t="shared" si="13936"/>
        <v>100</v>
      </c>
      <c r="CA559" s="147">
        <f t="shared" si="13937"/>
        <v>1</v>
      </c>
      <c r="CB559" s="194">
        <f t="shared" si="13938"/>
        <v>100</v>
      </c>
      <c r="CC559" s="147">
        <f t="shared" si="13939"/>
        <v>1</v>
      </c>
      <c r="CD559" s="194">
        <f t="shared" si="13940"/>
        <v>100</v>
      </c>
      <c r="CE559" s="147">
        <f t="shared" si="13941"/>
        <v>1</v>
      </c>
      <c r="CF559" s="194">
        <f t="shared" si="13942"/>
        <v>100</v>
      </c>
      <c r="CG559" s="147">
        <f t="shared" si="13943"/>
        <v>1</v>
      </c>
      <c r="CH559" s="194">
        <f t="shared" si="13944"/>
        <v>100</v>
      </c>
      <c r="CI559" s="147">
        <f t="shared" si="13945"/>
        <v>1</v>
      </c>
      <c r="CJ559" s="194">
        <f t="shared" si="13946"/>
        <v>100</v>
      </c>
      <c r="CK559" s="147">
        <f t="shared" si="13947"/>
        <v>1</v>
      </c>
      <c r="CL559" s="194">
        <f t="shared" si="13948"/>
        <v>100</v>
      </c>
      <c r="CM559" s="147">
        <f t="shared" si="13949"/>
        <v>1</v>
      </c>
    </row>
    <row r="560" spans="1:91" s="142" customFormat="1" ht="14.1" customHeight="1">
      <c r="A560" s="74">
        <f t="shared" si="13076"/>
        <v>698</v>
      </c>
      <c r="B560" s="173" t="s">
        <v>55</v>
      </c>
      <c r="C560" s="174"/>
      <c r="D560" s="140">
        <v>35</v>
      </c>
      <c r="E560" s="140">
        <v>35</v>
      </c>
      <c r="F560" s="175">
        <v>45311</v>
      </c>
      <c r="G560" s="175">
        <v>45345</v>
      </c>
      <c r="H560" s="144">
        <v>100</v>
      </c>
      <c r="I560" s="144">
        <v>100</v>
      </c>
      <c r="J560" s="145" t="s">
        <v>32</v>
      </c>
      <c r="K560" s="141">
        <f t="shared" si="13875"/>
        <v>100</v>
      </c>
      <c r="L560" s="55">
        <f t="shared" si="13876"/>
        <v>0.1674641148325359</v>
      </c>
      <c r="M560" s="147">
        <f t="shared" si="13877"/>
        <v>1</v>
      </c>
      <c r="N560" s="148">
        <f t="shared" si="13878"/>
        <v>1</v>
      </c>
      <c r="O560" s="149">
        <f t="shared" si="13802"/>
        <v>0</v>
      </c>
      <c r="P560" s="150"/>
      <c r="T560" s="194">
        <f t="shared" si="13879"/>
        <v>0</v>
      </c>
      <c r="U560" s="147">
        <f t="shared" si="13880"/>
        <v>0</v>
      </c>
      <c r="V560" s="194">
        <f t="shared" si="13881"/>
        <v>0</v>
      </c>
      <c r="W560" s="147">
        <f t="shared" si="13880"/>
        <v>0</v>
      </c>
      <c r="X560" s="194">
        <f t="shared" si="13882"/>
        <v>0</v>
      </c>
      <c r="Y560" s="147">
        <f t="shared" ref="Y560" si="13998">IF(OR($H560=0,X560=0),0,X560/$H560)</f>
        <v>0</v>
      </c>
      <c r="Z560" s="194">
        <f t="shared" si="13884"/>
        <v>0</v>
      </c>
      <c r="AA560" s="147">
        <f t="shared" ref="AA560" si="13999">IF(OR($H560=0,Z560=0),0,Z560/$H560)</f>
        <v>0</v>
      </c>
      <c r="AB560" s="194">
        <f t="shared" si="13886"/>
        <v>0</v>
      </c>
      <c r="AC560" s="147">
        <f t="shared" ref="AC560" si="14000">IF(OR($H560=0,AB560=0),0,AB560/$H560)</f>
        <v>0</v>
      </c>
      <c r="AD560" s="194">
        <f t="shared" si="13888"/>
        <v>0</v>
      </c>
      <c r="AE560" s="147">
        <f t="shared" ref="AE560" si="14001">IF(OR($H560=0,AD560=0),0,AD560/$H560)</f>
        <v>0</v>
      </c>
      <c r="AF560" s="194">
        <f t="shared" si="13890"/>
        <v>0</v>
      </c>
      <c r="AG560" s="147">
        <f t="shared" ref="AG560" si="14002">IF(OR($H560=0,AF560=0),0,AF560/$H560)</f>
        <v>0</v>
      </c>
      <c r="AH560" s="194">
        <f t="shared" si="13892"/>
        <v>0</v>
      </c>
      <c r="AI560" s="147">
        <f t="shared" ref="AI560" si="14003">IF(OR($H560=0,AH560=0),0,AH560/$H560)</f>
        <v>0</v>
      </c>
      <c r="AJ560" s="194">
        <f t="shared" si="13894"/>
        <v>0</v>
      </c>
      <c r="AK560" s="147">
        <f t="shared" ref="AK560" si="14004">IF(OR($H560=0,AJ560=0),0,AJ560/$H560)</f>
        <v>0</v>
      </c>
      <c r="AL560" s="194">
        <f t="shared" si="13896"/>
        <v>0</v>
      </c>
      <c r="AM560" s="147">
        <f t="shared" ref="AM560" si="14005">IF(OR($H560=0,AL560=0),0,AL560/$H560)</f>
        <v>0</v>
      </c>
      <c r="AN560" s="194">
        <f t="shared" si="13898"/>
        <v>0</v>
      </c>
      <c r="AO560" s="147">
        <f t="shared" ref="AO560" si="14006">IF(OR($H560=0,AN560=0),0,AN560/$H560)</f>
        <v>0</v>
      </c>
      <c r="AP560" s="194">
        <f t="shared" si="13900"/>
        <v>0</v>
      </c>
      <c r="AQ560" s="147">
        <f t="shared" ref="AQ560" si="14007">IF(OR($H560=0,AP560=0),0,AP560/$H560)</f>
        <v>0</v>
      </c>
      <c r="AR560" s="194">
        <f t="shared" si="13902"/>
        <v>0</v>
      </c>
      <c r="AS560" s="147">
        <f t="shared" ref="AS560" si="14008">IF(OR($H560=0,AR560=0),0,AR560/$H560)</f>
        <v>0</v>
      </c>
      <c r="AT560" s="194">
        <f t="shared" si="13904"/>
        <v>0</v>
      </c>
      <c r="AU560" s="147">
        <f t="shared" ref="AU560" si="14009">IF(OR($H560=0,AT560=0),0,AT560/$H560)</f>
        <v>0</v>
      </c>
      <c r="AV560" s="194">
        <f t="shared" si="13906"/>
        <v>17.142857142857142</v>
      </c>
      <c r="AW560" s="147">
        <f t="shared" ref="AW560" si="14010">IF(OR($H560=0,AV560=0),0,AV560/$H560)</f>
        <v>0.17142857142857143</v>
      </c>
      <c r="AX560" s="194">
        <f t="shared" si="13908"/>
        <v>37.142857142857139</v>
      </c>
      <c r="AY560" s="147">
        <f t="shared" ref="AY560" si="14011">IF(OR($H560=0,AX560=0),0,AX560/$H560)</f>
        <v>0.37142857142857139</v>
      </c>
      <c r="AZ560" s="194">
        <f t="shared" si="13910"/>
        <v>57.142857142857139</v>
      </c>
      <c r="BA560" s="147">
        <f t="shared" ref="BA560" si="14012">IF(OR($H560=0,AZ560=0),0,AZ560/$H560)</f>
        <v>0.5714285714285714</v>
      </c>
      <c r="BB560" s="194">
        <f t="shared" si="13912"/>
        <v>77.142857142857139</v>
      </c>
      <c r="BC560" s="147">
        <f t="shared" ref="BC560" si="14013">IF(OR($H560=0,BB560=0),0,BB560/$H560)</f>
        <v>0.77142857142857135</v>
      </c>
      <c r="BD560" s="194">
        <f t="shared" si="13914"/>
        <v>97.142857142857125</v>
      </c>
      <c r="BE560" s="147">
        <f t="shared" ref="BE560" si="14014">IF(OR($H560=0,BD560=0),0,BD560/$H560)</f>
        <v>0.9714285714285712</v>
      </c>
      <c r="BF560" s="194">
        <f t="shared" si="13916"/>
        <v>100</v>
      </c>
      <c r="BG560" s="147">
        <f t="shared" ref="BG560" si="14015">IF(OR($H560=0,BF560=0),0,BF560/$H560)</f>
        <v>1</v>
      </c>
      <c r="BH560" s="194">
        <f t="shared" si="13918"/>
        <v>100</v>
      </c>
      <c r="BI560" s="147">
        <f t="shared" ref="BI560" si="14016">IF(OR($H560=0,BH560=0),0,BH560/$H560)</f>
        <v>1</v>
      </c>
      <c r="BJ560" s="194">
        <f t="shared" si="13920"/>
        <v>100</v>
      </c>
      <c r="BK560" s="147">
        <f t="shared" ref="BK560" si="14017">IF(OR($H560=0,BJ560=0),0,BJ560/$H560)</f>
        <v>1</v>
      </c>
      <c r="BL560" s="194">
        <f t="shared" si="13922"/>
        <v>100</v>
      </c>
      <c r="BM560" s="147">
        <f t="shared" ref="BM560" si="14018">IF(OR($H560=0,BL560=0),0,BL560/$H560)</f>
        <v>1</v>
      </c>
      <c r="BN560" s="194">
        <f t="shared" si="13924"/>
        <v>100</v>
      </c>
      <c r="BO560" s="147">
        <f t="shared" ref="BO560" si="14019">IF(OR($H560=0,BN560=0),0,BN560/$H560)</f>
        <v>1</v>
      </c>
      <c r="BP560" s="194">
        <f t="shared" si="13926"/>
        <v>100</v>
      </c>
      <c r="BQ560" s="147">
        <f t="shared" ref="BQ560" si="14020">IF(OR($H560=0,BP560=0),0,BP560/$H560)</f>
        <v>1</v>
      </c>
      <c r="BR560" s="194">
        <f t="shared" si="13928"/>
        <v>100</v>
      </c>
      <c r="BS560" s="147">
        <f t="shared" ref="BS560" si="14021">IF(OR($H560=0,BR560=0),0,BR560/$H560)</f>
        <v>1</v>
      </c>
      <c r="BT560" s="194">
        <f t="shared" si="13930"/>
        <v>100</v>
      </c>
      <c r="BU560" s="147">
        <f t="shared" si="13931"/>
        <v>1</v>
      </c>
      <c r="BV560" s="194">
        <f t="shared" si="13932"/>
        <v>100</v>
      </c>
      <c r="BW560" s="147">
        <f t="shared" si="13933"/>
        <v>1</v>
      </c>
      <c r="BX560" s="194">
        <f t="shared" si="13934"/>
        <v>100</v>
      </c>
      <c r="BY560" s="147">
        <f t="shared" si="13935"/>
        <v>1</v>
      </c>
      <c r="BZ560" s="194">
        <f t="shared" si="13936"/>
        <v>100</v>
      </c>
      <c r="CA560" s="147">
        <f t="shared" si="13937"/>
        <v>1</v>
      </c>
      <c r="CB560" s="194">
        <f t="shared" si="13938"/>
        <v>100</v>
      </c>
      <c r="CC560" s="147">
        <f t="shared" si="13939"/>
        <v>1</v>
      </c>
      <c r="CD560" s="194">
        <f t="shared" si="13940"/>
        <v>100</v>
      </c>
      <c r="CE560" s="147">
        <f t="shared" si="13941"/>
        <v>1</v>
      </c>
      <c r="CF560" s="194">
        <f t="shared" si="13942"/>
        <v>100</v>
      </c>
      <c r="CG560" s="147">
        <f t="shared" si="13943"/>
        <v>1</v>
      </c>
      <c r="CH560" s="194">
        <f t="shared" si="13944"/>
        <v>100</v>
      </c>
      <c r="CI560" s="147">
        <f t="shared" si="13945"/>
        <v>1</v>
      </c>
      <c r="CJ560" s="194">
        <f t="shared" si="13946"/>
        <v>100</v>
      </c>
      <c r="CK560" s="147">
        <f t="shared" si="13947"/>
        <v>1</v>
      </c>
      <c r="CL560" s="194">
        <f t="shared" si="13948"/>
        <v>100</v>
      </c>
      <c r="CM560" s="147">
        <f t="shared" si="13949"/>
        <v>1</v>
      </c>
    </row>
    <row r="561" spans="1:91" s="142" customFormat="1" ht="14.1" customHeight="1">
      <c r="A561" s="74">
        <f t="shared" si="13076"/>
        <v>699</v>
      </c>
      <c r="B561" s="173" t="s">
        <v>56</v>
      </c>
      <c r="C561" s="174"/>
      <c r="D561" s="140">
        <v>35</v>
      </c>
      <c r="E561" s="140">
        <v>35</v>
      </c>
      <c r="F561" s="175">
        <v>45315</v>
      </c>
      <c r="G561" s="175">
        <v>45349</v>
      </c>
      <c r="H561" s="144">
        <v>100</v>
      </c>
      <c r="I561" s="144">
        <v>100</v>
      </c>
      <c r="J561" s="145" t="s">
        <v>32</v>
      </c>
      <c r="K561" s="141">
        <f t="shared" si="13875"/>
        <v>100</v>
      </c>
      <c r="L561" s="55">
        <f t="shared" si="13876"/>
        <v>0.1674641148325359</v>
      </c>
      <c r="M561" s="147">
        <f t="shared" si="13877"/>
        <v>1</v>
      </c>
      <c r="N561" s="148">
        <f t="shared" si="13878"/>
        <v>1</v>
      </c>
      <c r="O561" s="149">
        <f t="shared" si="13802"/>
        <v>0</v>
      </c>
      <c r="P561" s="150"/>
      <c r="T561" s="194">
        <f t="shared" si="13879"/>
        <v>0</v>
      </c>
      <c r="U561" s="147">
        <f t="shared" si="13880"/>
        <v>0</v>
      </c>
      <c r="V561" s="194">
        <f t="shared" si="13881"/>
        <v>0</v>
      </c>
      <c r="W561" s="147">
        <f t="shared" si="13880"/>
        <v>0</v>
      </c>
      <c r="X561" s="194">
        <f t="shared" si="13882"/>
        <v>0</v>
      </c>
      <c r="Y561" s="147">
        <f t="shared" ref="Y561" si="14022">IF(OR($H561=0,X561=0),0,X561/$H561)</f>
        <v>0</v>
      </c>
      <c r="Z561" s="194">
        <f t="shared" si="13884"/>
        <v>0</v>
      </c>
      <c r="AA561" s="147">
        <f t="shared" ref="AA561" si="14023">IF(OR($H561=0,Z561=0),0,Z561/$H561)</f>
        <v>0</v>
      </c>
      <c r="AB561" s="194">
        <f t="shared" si="13886"/>
        <v>0</v>
      </c>
      <c r="AC561" s="147">
        <f t="shared" ref="AC561" si="14024">IF(OR($H561=0,AB561=0),0,AB561/$H561)</f>
        <v>0</v>
      </c>
      <c r="AD561" s="194">
        <f t="shared" si="13888"/>
        <v>0</v>
      </c>
      <c r="AE561" s="147">
        <f t="shared" ref="AE561" si="14025">IF(OR($H561=0,AD561=0),0,AD561/$H561)</f>
        <v>0</v>
      </c>
      <c r="AF561" s="194">
        <f t="shared" si="13890"/>
        <v>0</v>
      </c>
      <c r="AG561" s="147">
        <f t="shared" ref="AG561" si="14026">IF(OR($H561=0,AF561=0),0,AF561/$H561)</f>
        <v>0</v>
      </c>
      <c r="AH561" s="194">
        <f t="shared" si="13892"/>
        <v>0</v>
      </c>
      <c r="AI561" s="147">
        <f t="shared" ref="AI561" si="14027">IF(OR($H561=0,AH561=0),0,AH561/$H561)</f>
        <v>0</v>
      </c>
      <c r="AJ561" s="194">
        <f t="shared" si="13894"/>
        <v>0</v>
      </c>
      <c r="AK561" s="147">
        <f t="shared" ref="AK561" si="14028">IF(OR($H561=0,AJ561=0),0,AJ561/$H561)</f>
        <v>0</v>
      </c>
      <c r="AL561" s="194">
        <f t="shared" si="13896"/>
        <v>0</v>
      </c>
      <c r="AM561" s="147">
        <f t="shared" ref="AM561" si="14029">IF(OR($H561=0,AL561=0),0,AL561/$H561)</f>
        <v>0</v>
      </c>
      <c r="AN561" s="194">
        <f t="shared" si="13898"/>
        <v>0</v>
      </c>
      <c r="AO561" s="147">
        <f t="shared" ref="AO561" si="14030">IF(OR($H561=0,AN561=0),0,AN561/$H561)</f>
        <v>0</v>
      </c>
      <c r="AP561" s="194">
        <f t="shared" si="13900"/>
        <v>0</v>
      </c>
      <c r="AQ561" s="147">
        <f t="shared" ref="AQ561" si="14031">IF(OR($H561=0,AP561=0),0,AP561/$H561)</f>
        <v>0</v>
      </c>
      <c r="AR561" s="194">
        <f t="shared" si="13902"/>
        <v>0</v>
      </c>
      <c r="AS561" s="147">
        <f t="shared" ref="AS561" si="14032">IF(OR($H561=0,AR561=0),0,AR561/$H561)</f>
        <v>0</v>
      </c>
      <c r="AT561" s="194">
        <f t="shared" si="13904"/>
        <v>0</v>
      </c>
      <c r="AU561" s="147">
        <f t="shared" ref="AU561" si="14033">IF(OR($H561=0,AT561=0),0,AT561/$H561)</f>
        <v>0</v>
      </c>
      <c r="AV561" s="194">
        <f t="shared" si="13906"/>
        <v>5.7142857142857144</v>
      </c>
      <c r="AW561" s="147">
        <f t="shared" ref="AW561" si="14034">IF(OR($H561=0,AV561=0),0,AV561/$H561)</f>
        <v>5.7142857142857141E-2</v>
      </c>
      <c r="AX561" s="194">
        <f t="shared" si="13908"/>
        <v>25.714285714285712</v>
      </c>
      <c r="AY561" s="147">
        <f t="shared" ref="AY561" si="14035">IF(OR($H561=0,AX561=0),0,AX561/$H561)</f>
        <v>0.25714285714285712</v>
      </c>
      <c r="AZ561" s="194">
        <f t="shared" si="13910"/>
        <v>45.714285714285715</v>
      </c>
      <c r="BA561" s="147">
        <f t="shared" ref="BA561" si="14036">IF(OR($H561=0,AZ561=0),0,AZ561/$H561)</f>
        <v>0.45714285714285713</v>
      </c>
      <c r="BB561" s="194">
        <f t="shared" si="13912"/>
        <v>65.714285714285708</v>
      </c>
      <c r="BC561" s="147">
        <f t="shared" ref="BC561" si="14037">IF(OR($H561=0,BB561=0),0,BB561/$H561)</f>
        <v>0.65714285714285703</v>
      </c>
      <c r="BD561" s="194">
        <f t="shared" si="13914"/>
        <v>85.714285714285708</v>
      </c>
      <c r="BE561" s="147">
        <f t="shared" ref="BE561" si="14038">IF(OR($H561=0,BD561=0),0,BD561/$H561)</f>
        <v>0.8571428571428571</v>
      </c>
      <c r="BF561" s="194">
        <f t="shared" si="13916"/>
        <v>100</v>
      </c>
      <c r="BG561" s="147">
        <f t="shared" ref="BG561" si="14039">IF(OR($H561=0,BF561=0),0,BF561/$H561)</f>
        <v>1</v>
      </c>
      <c r="BH561" s="194">
        <f t="shared" si="13918"/>
        <v>100</v>
      </c>
      <c r="BI561" s="147">
        <f t="shared" ref="BI561" si="14040">IF(OR($H561=0,BH561=0),0,BH561/$H561)</f>
        <v>1</v>
      </c>
      <c r="BJ561" s="194">
        <f t="shared" si="13920"/>
        <v>100</v>
      </c>
      <c r="BK561" s="147">
        <f t="shared" ref="BK561" si="14041">IF(OR($H561=0,BJ561=0),0,BJ561/$H561)</f>
        <v>1</v>
      </c>
      <c r="BL561" s="194">
        <f t="shared" si="13922"/>
        <v>100</v>
      </c>
      <c r="BM561" s="147">
        <f t="shared" ref="BM561" si="14042">IF(OR($H561=0,BL561=0),0,BL561/$H561)</f>
        <v>1</v>
      </c>
      <c r="BN561" s="194">
        <f t="shared" si="13924"/>
        <v>100</v>
      </c>
      <c r="BO561" s="147">
        <f t="shared" ref="BO561" si="14043">IF(OR($H561=0,BN561=0),0,BN561/$H561)</f>
        <v>1</v>
      </c>
      <c r="BP561" s="194">
        <f t="shared" si="13926"/>
        <v>100</v>
      </c>
      <c r="BQ561" s="147">
        <f t="shared" ref="BQ561" si="14044">IF(OR($H561=0,BP561=0),0,BP561/$H561)</f>
        <v>1</v>
      </c>
      <c r="BR561" s="194">
        <f t="shared" si="13928"/>
        <v>100</v>
      </c>
      <c r="BS561" s="147">
        <f t="shared" ref="BS561" si="14045">IF(OR($H561=0,BR561=0),0,BR561/$H561)</f>
        <v>1</v>
      </c>
      <c r="BT561" s="194">
        <f t="shared" si="13930"/>
        <v>100</v>
      </c>
      <c r="BU561" s="147">
        <f t="shared" si="13931"/>
        <v>1</v>
      </c>
      <c r="BV561" s="194">
        <f t="shared" si="13932"/>
        <v>100</v>
      </c>
      <c r="BW561" s="147">
        <f t="shared" si="13933"/>
        <v>1</v>
      </c>
      <c r="BX561" s="194">
        <f t="shared" si="13934"/>
        <v>100</v>
      </c>
      <c r="BY561" s="147">
        <f t="shared" si="13935"/>
        <v>1</v>
      </c>
      <c r="BZ561" s="194">
        <f t="shared" si="13936"/>
        <v>100</v>
      </c>
      <c r="CA561" s="147">
        <f t="shared" si="13937"/>
        <v>1</v>
      </c>
      <c r="CB561" s="194">
        <f t="shared" si="13938"/>
        <v>100</v>
      </c>
      <c r="CC561" s="147">
        <f t="shared" si="13939"/>
        <v>1</v>
      </c>
      <c r="CD561" s="194">
        <f t="shared" si="13940"/>
        <v>100</v>
      </c>
      <c r="CE561" s="147">
        <f t="shared" si="13941"/>
        <v>1</v>
      </c>
      <c r="CF561" s="194">
        <f t="shared" si="13942"/>
        <v>100</v>
      </c>
      <c r="CG561" s="147">
        <f t="shared" si="13943"/>
        <v>1</v>
      </c>
      <c r="CH561" s="194">
        <f t="shared" si="13944"/>
        <v>100</v>
      </c>
      <c r="CI561" s="147">
        <f t="shared" si="13945"/>
        <v>1</v>
      </c>
      <c r="CJ561" s="194">
        <f t="shared" si="13946"/>
        <v>100</v>
      </c>
      <c r="CK561" s="147">
        <f t="shared" si="13947"/>
        <v>1</v>
      </c>
      <c r="CL561" s="194">
        <f t="shared" si="13948"/>
        <v>100</v>
      </c>
      <c r="CM561" s="147">
        <f t="shared" si="13949"/>
        <v>1</v>
      </c>
    </row>
    <row r="562" spans="1:91" s="142" customFormat="1" ht="14.1" customHeight="1">
      <c r="A562" s="74">
        <f t="shared" si="13076"/>
        <v>700</v>
      </c>
      <c r="B562" s="173" t="s">
        <v>57</v>
      </c>
      <c r="C562" s="174"/>
      <c r="D562" s="140">
        <v>35</v>
      </c>
      <c r="E562" s="140">
        <v>35</v>
      </c>
      <c r="F562" s="175">
        <v>45316</v>
      </c>
      <c r="G562" s="175">
        <v>45350</v>
      </c>
      <c r="H562" s="144">
        <v>100</v>
      </c>
      <c r="I562" s="144">
        <v>100</v>
      </c>
      <c r="J562" s="145" t="s">
        <v>32</v>
      </c>
      <c r="K562" s="141">
        <f t="shared" si="13875"/>
        <v>100</v>
      </c>
      <c r="L562" s="55">
        <f t="shared" si="13876"/>
        <v>0.1674641148325359</v>
      </c>
      <c r="M562" s="147">
        <f t="shared" si="13877"/>
        <v>1</v>
      </c>
      <c r="N562" s="148">
        <f t="shared" si="13878"/>
        <v>1</v>
      </c>
      <c r="O562" s="149">
        <f t="shared" si="13802"/>
        <v>0</v>
      </c>
      <c r="P562" s="150"/>
      <c r="T562" s="194">
        <f t="shared" si="13879"/>
        <v>0</v>
      </c>
      <c r="U562" s="147">
        <f t="shared" si="13880"/>
        <v>0</v>
      </c>
      <c r="V562" s="194">
        <f t="shared" si="13881"/>
        <v>0</v>
      </c>
      <c r="W562" s="147">
        <f t="shared" si="13880"/>
        <v>0</v>
      </c>
      <c r="X562" s="194">
        <f t="shared" si="13882"/>
        <v>0</v>
      </c>
      <c r="Y562" s="147">
        <f t="shared" ref="Y562" si="14046">IF(OR($H562=0,X562=0),0,X562/$H562)</f>
        <v>0</v>
      </c>
      <c r="Z562" s="194">
        <f t="shared" si="13884"/>
        <v>0</v>
      </c>
      <c r="AA562" s="147">
        <f t="shared" ref="AA562" si="14047">IF(OR($H562=0,Z562=0),0,Z562/$H562)</f>
        <v>0</v>
      </c>
      <c r="AB562" s="194">
        <f t="shared" si="13886"/>
        <v>0</v>
      </c>
      <c r="AC562" s="147">
        <f t="shared" ref="AC562" si="14048">IF(OR($H562=0,AB562=0),0,AB562/$H562)</f>
        <v>0</v>
      </c>
      <c r="AD562" s="194">
        <f t="shared" si="13888"/>
        <v>0</v>
      </c>
      <c r="AE562" s="147">
        <f t="shared" ref="AE562" si="14049">IF(OR($H562=0,AD562=0),0,AD562/$H562)</f>
        <v>0</v>
      </c>
      <c r="AF562" s="194">
        <f t="shared" si="13890"/>
        <v>0</v>
      </c>
      <c r="AG562" s="147">
        <f t="shared" ref="AG562" si="14050">IF(OR($H562=0,AF562=0),0,AF562/$H562)</f>
        <v>0</v>
      </c>
      <c r="AH562" s="194">
        <f t="shared" si="13892"/>
        <v>0</v>
      </c>
      <c r="AI562" s="147">
        <f t="shared" ref="AI562" si="14051">IF(OR($H562=0,AH562=0),0,AH562/$H562)</f>
        <v>0</v>
      </c>
      <c r="AJ562" s="194">
        <f t="shared" si="13894"/>
        <v>0</v>
      </c>
      <c r="AK562" s="147">
        <f t="shared" ref="AK562" si="14052">IF(OR($H562=0,AJ562=0),0,AJ562/$H562)</f>
        <v>0</v>
      </c>
      <c r="AL562" s="194">
        <f t="shared" si="13896"/>
        <v>0</v>
      </c>
      <c r="AM562" s="147">
        <f t="shared" ref="AM562" si="14053">IF(OR($H562=0,AL562=0),0,AL562/$H562)</f>
        <v>0</v>
      </c>
      <c r="AN562" s="194">
        <f t="shared" si="13898"/>
        <v>0</v>
      </c>
      <c r="AO562" s="147">
        <f t="shared" ref="AO562" si="14054">IF(OR($H562=0,AN562=0),0,AN562/$H562)</f>
        <v>0</v>
      </c>
      <c r="AP562" s="194">
        <f t="shared" si="13900"/>
        <v>0</v>
      </c>
      <c r="AQ562" s="147">
        <f t="shared" ref="AQ562" si="14055">IF(OR($H562=0,AP562=0),0,AP562/$H562)</f>
        <v>0</v>
      </c>
      <c r="AR562" s="194">
        <f t="shared" si="13902"/>
        <v>0</v>
      </c>
      <c r="AS562" s="147">
        <f t="shared" ref="AS562" si="14056">IF(OR($H562=0,AR562=0),0,AR562/$H562)</f>
        <v>0</v>
      </c>
      <c r="AT562" s="194">
        <f t="shared" si="13904"/>
        <v>0</v>
      </c>
      <c r="AU562" s="147">
        <f t="shared" ref="AU562" si="14057">IF(OR($H562=0,AT562=0),0,AT562/$H562)</f>
        <v>0</v>
      </c>
      <c r="AV562" s="194">
        <f t="shared" si="13906"/>
        <v>2.8571428571428572</v>
      </c>
      <c r="AW562" s="147">
        <f t="shared" ref="AW562" si="14058">IF(OR($H562=0,AV562=0),0,AV562/$H562)</f>
        <v>2.8571428571428571E-2</v>
      </c>
      <c r="AX562" s="194">
        <f t="shared" si="13908"/>
        <v>22.857142857142858</v>
      </c>
      <c r="AY562" s="147">
        <f t="shared" ref="AY562" si="14059">IF(OR($H562=0,AX562=0),0,AX562/$H562)</f>
        <v>0.22857142857142856</v>
      </c>
      <c r="AZ562" s="194">
        <f t="shared" si="13910"/>
        <v>42.857142857142854</v>
      </c>
      <c r="BA562" s="147">
        <f t="shared" ref="BA562" si="14060">IF(OR($H562=0,AZ562=0),0,AZ562/$H562)</f>
        <v>0.42857142857142855</v>
      </c>
      <c r="BB562" s="194">
        <f t="shared" si="13912"/>
        <v>62.857142857142854</v>
      </c>
      <c r="BC562" s="147">
        <f t="shared" ref="BC562" si="14061">IF(OR($H562=0,BB562=0),0,BB562/$H562)</f>
        <v>0.62857142857142856</v>
      </c>
      <c r="BD562" s="194">
        <f t="shared" si="13914"/>
        <v>82.857142857142847</v>
      </c>
      <c r="BE562" s="147">
        <f t="shared" ref="BE562" si="14062">IF(OR($H562=0,BD562=0),0,BD562/$H562)</f>
        <v>0.82857142857142851</v>
      </c>
      <c r="BF562" s="194">
        <f t="shared" si="13916"/>
        <v>100</v>
      </c>
      <c r="BG562" s="147">
        <f t="shared" ref="BG562" si="14063">IF(OR($H562=0,BF562=0),0,BF562/$H562)</f>
        <v>1</v>
      </c>
      <c r="BH562" s="194">
        <f t="shared" si="13918"/>
        <v>100</v>
      </c>
      <c r="BI562" s="147">
        <f t="shared" ref="BI562" si="14064">IF(OR($H562=0,BH562=0),0,BH562/$H562)</f>
        <v>1</v>
      </c>
      <c r="BJ562" s="194">
        <f t="shared" si="13920"/>
        <v>100</v>
      </c>
      <c r="BK562" s="147">
        <f t="shared" ref="BK562" si="14065">IF(OR($H562=0,BJ562=0),0,BJ562/$H562)</f>
        <v>1</v>
      </c>
      <c r="BL562" s="194">
        <f t="shared" si="13922"/>
        <v>100</v>
      </c>
      <c r="BM562" s="147">
        <f t="shared" ref="BM562" si="14066">IF(OR($H562=0,BL562=0),0,BL562/$H562)</f>
        <v>1</v>
      </c>
      <c r="BN562" s="194">
        <f t="shared" si="13924"/>
        <v>100</v>
      </c>
      <c r="BO562" s="147">
        <f t="shared" ref="BO562" si="14067">IF(OR($H562=0,BN562=0),0,BN562/$H562)</f>
        <v>1</v>
      </c>
      <c r="BP562" s="194">
        <f t="shared" si="13926"/>
        <v>100</v>
      </c>
      <c r="BQ562" s="147">
        <f t="shared" ref="BQ562" si="14068">IF(OR($H562=0,BP562=0),0,BP562/$H562)</f>
        <v>1</v>
      </c>
      <c r="BR562" s="194">
        <f t="shared" si="13928"/>
        <v>100</v>
      </c>
      <c r="BS562" s="147">
        <f t="shared" ref="BS562" si="14069">IF(OR($H562=0,BR562=0),0,BR562/$H562)</f>
        <v>1</v>
      </c>
      <c r="BT562" s="194">
        <f t="shared" si="13930"/>
        <v>100</v>
      </c>
      <c r="BU562" s="147">
        <f t="shared" si="13931"/>
        <v>1</v>
      </c>
      <c r="BV562" s="194">
        <f t="shared" si="13932"/>
        <v>100</v>
      </c>
      <c r="BW562" s="147">
        <f t="shared" si="13933"/>
        <v>1</v>
      </c>
      <c r="BX562" s="194">
        <f t="shared" si="13934"/>
        <v>100</v>
      </c>
      <c r="BY562" s="147">
        <f t="shared" si="13935"/>
        <v>1</v>
      </c>
      <c r="BZ562" s="194">
        <f t="shared" si="13936"/>
        <v>100</v>
      </c>
      <c r="CA562" s="147">
        <f t="shared" si="13937"/>
        <v>1</v>
      </c>
      <c r="CB562" s="194">
        <f t="shared" si="13938"/>
        <v>100</v>
      </c>
      <c r="CC562" s="147">
        <f t="shared" si="13939"/>
        <v>1</v>
      </c>
      <c r="CD562" s="194">
        <f t="shared" si="13940"/>
        <v>100</v>
      </c>
      <c r="CE562" s="147">
        <f t="shared" si="13941"/>
        <v>1</v>
      </c>
      <c r="CF562" s="194">
        <f t="shared" si="13942"/>
        <v>100</v>
      </c>
      <c r="CG562" s="147">
        <f t="shared" si="13943"/>
        <v>1</v>
      </c>
      <c r="CH562" s="194">
        <f t="shared" si="13944"/>
        <v>100</v>
      </c>
      <c r="CI562" s="147">
        <f t="shared" si="13945"/>
        <v>1</v>
      </c>
      <c r="CJ562" s="194">
        <f t="shared" si="13946"/>
        <v>100</v>
      </c>
      <c r="CK562" s="147">
        <f t="shared" si="13947"/>
        <v>1</v>
      </c>
      <c r="CL562" s="194">
        <f t="shared" si="13948"/>
        <v>100</v>
      </c>
      <c r="CM562" s="147">
        <f t="shared" si="13949"/>
        <v>1</v>
      </c>
    </row>
    <row r="563" spans="1:91" s="142" customFormat="1" ht="14.1" customHeight="1">
      <c r="A563" s="74">
        <f t="shared" si="13076"/>
        <v>701</v>
      </c>
      <c r="B563" s="173" t="s">
        <v>61</v>
      </c>
      <c r="C563" s="174"/>
      <c r="D563" s="140">
        <v>0</v>
      </c>
      <c r="E563" s="140">
        <v>1</v>
      </c>
      <c r="F563" s="175">
        <v>45350</v>
      </c>
      <c r="G563" s="175">
        <v>45350</v>
      </c>
      <c r="H563" s="144">
        <v>100</v>
      </c>
      <c r="I563" s="144">
        <v>100</v>
      </c>
      <c r="J563" s="145" t="s">
        <v>32</v>
      </c>
      <c r="K563" s="141">
        <f t="shared" si="13875"/>
        <v>100</v>
      </c>
      <c r="L563" s="55">
        <f t="shared" si="13876"/>
        <v>0</v>
      </c>
      <c r="M563" s="147">
        <f t="shared" si="13877"/>
        <v>1</v>
      </c>
      <c r="N563" s="148">
        <f t="shared" si="13878"/>
        <v>1</v>
      </c>
      <c r="O563" s="149">
        <f t="shared" si="13802"/>
        <v>0</v>
      </c>
      <c r="P563" s="150"/>
      <c r="T563" s="194">
        <f t="shared" si="13879"/>
        <v>0</v>
      </c>
      <c r="U563" s="147">
        <f t="shared" si="13880"/>
        <v>0</v>
      </c>
      <c r="V563" s="194">
        <f t="shared" si="13881"/>
        <v>0</v>
      </c>
      <c r="W563" s="147">
        <f t="shared" si="13880"/>
        <v>0</v>
      </c>
      <c r="X563" s="194">
        <f t="shared" si="13882"/>
        <v>0</v>
      </c>
      <c r="Y563" s="147">
        <f t="shared" ref="Y563" si="14070">IF(OR($H563=0,X563=0),0,X563/$H563)</f>
        <v>0</v>
      </c>
      <c r="Z563" s="194">
        <f t="shared" si="13884"/>
        <v>0</v>
      </c>
      <c r="AA563" s="147">
        <f t="shared" ref="AA563" si="14071">IF(OR($H563=0,Z563=0),0,Z563/$H563)</f>
        <v>0</v>
      </c>
      <c r="AB563" s="194">
        <f t="shared" si="13886"/>
        <v>0</v>
      </c>
      <c r="AC563" s="147">
        <f t="shared" ref="AC563" si="14072">IF(OR($H563=0,AB563=0),0,AB563/$H563)</f>
        <v>0</v>
      </c>
      <c r="AD563" s="194">
        <f t="shared" si="13888"/>
        <v>0</v>
      </c>
      <c r="AE563" s="147">
        <f t="shared" ref="AE563" si="14073">IF(OR($H563=0,AD563=0),0,AD563/$H563)</f>
        <v>0</v>
      </c>
      <c r="AF563" s="194">
        <f t="shared" si="13890"/>
        <v>0</v>
      </c>
      <c r="AG563" s="147">
        <f t="shared" ref="AG563" si="14074">IF(OR($H563=0,AF563=0),0,AF563/$H563)</f>
        <v>0</v>
      </c>
      <c r="AH563" s="194">
        <f t="shared" si="13892"/>
        <v>0</v>
      </c>
      <c r="AI563" s="147">
        <f t="shared" ref="AI563" si="14075">IF(OR($H563=0,AH563=0),0,AH563/$H563)</f>
        <v>0</v>
      </c>
      <c r="AJ563" s="194">
        <f t="shared" si="13894"/>
        <v>0</v>
      </c>
      <c r="AK563" s="147">
        <f t="shared" ref="AK563" si="14076">IF(OR($H563=0,AJ563=0),0,AJ563/$H563)</f>
        <v>0</v>
      </c>
      <c r="AL563" s="194">
        <f t="shared" si="13896"/>
        <v>0</v>
      </c>
      <c r="AM563" s="147">
        <f t="shared" ref="AM563" si="14077">IF(OR($H563=0,AL563=0),0,AL563/$H563)</f>
        <v>0</v>
      </c>
      <c r="AN563" s="194">
        <f t="shared" si="13898"/>
        <v>0</v>
      </c>
      <c r="AO563" s="147">
        <f t="shared" ref="AO563" si="14078">IF(OR($H563=0,AN563=0),0,AN563/$H563)</f>
        <v>0</v>
      </c>
      <c r="AP563" s="194">
        <f t="shared" si="13900"/>
        <v>0</v>
      </c>
      <c r="AQ563" s="147">
        <f t="shared" ref="AQ563" si="14079">IF(OR($H563=0,AP563=0),0,AP563/$H563)</f>
        <v>0</v>
      </c>
      <c r="AR563" s="194">
        <f t="shared" si="13902"/>
        <v>0</v>
      </c>
      <c r="AS563" s="147">
        <f t="shared" ref="AS563" si="14080">IF(OR($H563=0,AR563=0),0,AR563/$H563)</f>
        <v>0</v>
      </c>
      <c r="AT563" s="194">
        <f t="shared" si="13904"/>
        <v>0</v>
      </c>
      <c r="AU563" s="147">
        <f t="shared" ref="AU563" si="14081">IF(OR($H563=0,AT563=0),0,AT563/$H563)</f>
        <v>0</v>
      </c>
      <c r="AV563" s="194">
        <f t="shared" si="13906"/>
        <v>0</v>
      </c>
      <c r="AW563" s="147">
        <f t="shared" ref="AW563" si="14082">IF(OR($H563=0,AV563=0),0,AV563/$H563)</f>
        <v>0</v>
      </c>
      <c r="AX563" s="194">
        <f t="shared" si="13908"/>
        <v>0</v>
      </c>
      <c r="AY563" s="147">
        <f t="shared" ref="AY563" si="14083">IF(OR($H563=0,AX563=0),0,AX563/$H563)</f>
        <v>0</v>
      </c>
      <c r="AZ563" s="194">
        <f t="shared" si="13910"/>
        <v>0</v>
      </c>
      <c r="BA563" s="147">
        <f t="shared" ref="BA563" si="14084">IF(OR($H563=0,AZ563=0),0,AZ563/$H563)</f>
        <v>0</v>
      </c>
      <c r="BB563" s="194">
        <f t="shared" si="13912"/>
        <v>0</v>
      </c>
      <c r="BC563" s="147">
        <f t="shared" ref="BC563" si="14085">IF(OR($H563=0,BB563=0),0,BB563/$H563)</f>
        <v>0</v>
      </c>
      <c r="BD563" s="194">
        <f t="shared" si="13914"/>
        <v>0</v>
      </c>
      <c r="BE563" s="147">
        <f t="shared" ref="BE563" si="14086">IF(OR($H563=0,BD563=0),0,BD563/$H563)</f>
        <v>0</v>
      </c>
      <c r="BF563" s="194">
        <f t="shared" si="13916"/>
        <v>100</v>
      </c>
      <c r="BG563" s="147">
        <f t="shared" ref="BG563" si="14087">IF(OR($H563=0,BF563=0),0,BF563/$H563)</f>
        <v>1</v>
      </c>
      <c r="BH563" s="194">
        <f t="shared" si="13918"/>
        <v>100</v>
      </c>
      <c r="BI563" s="147">
        <f t="shared" ref="BI563" si="14088">IF(OR($H563=0,BH563=0),0,BH563/$H563)</f>
        <v>1</v>
      </c>
      <c r="BJ563" s="194">
        <f t="shared" si="13920"/>
        <v>100</v>
      </c>
      <c r="BK563" s="147">
        <f t="shared" ref="BK563" si="14089">IF(OR($H563=0,BJ563=0),0,BJ563/$H563)</f>
        <v>1</v>
      </c>
      <c r="BL563" s="194">
        <f t="shared" si="13922"/>
        <v>100</v>
      </c>
      <c r="BM563" s="147">
        <f t="shared" ref="BM563" si="14090">IF(OR($H563=0,BL563=0),0,BL563/$H563)</f>
        <v>1</v>
      </c>
      <c r="BN563" s="194">
        <f t="shared" si="13924"/>
        <v>100</v>
      </c>
      <c r="BO563" s="147">
        <f t="shared" ref="BO563" si="14091">IF(OR($H563=0,BN563=0),0,BN563/$H563)</f>
        <v>1</v>
      </c>
      <c r="BP563" s="194">
        <f t="shared" si="13926"/>
        <v>100</v>
      </c>
      <c r="BQ563" s="147">
        <f t="shared" ref="BQ563" si="14092">IF(OR($H563=0,BP563=0),0,BP563/$H563)</f>
        <v>1</v>
      </c>
      <c r="BR563" s="194">
        <f t="shared" si="13928"/>
        <v>100</v>
      </c>
      <c r="BS563" s="147">
        <f t="shared" ref="BS563" si="14093">IF(OR($H563=0,BR563=0),0,BR563/$H563)</f>
        <v>1</v>
      </c>
      <c r="BT563" s="194">
        <f t="shared" si="13930"/>
        <v>100</v>
      </c>
      <c r="BU563" s="147">
        <f t="shared" si="13931"/>
        <v>1</v>
      </c>
      <c r="BV563" s="194">
        <f t="shared" si="13932"/>
        <v>100</v>
      </c>
      <c r="BW563" s="147">
        <f t="shared" si="13933"/>
        <v>1</v>
      </c>
      <c r="BX563" s="194">
        <f t="shared" si="13934"/>
        <v>100</v>
      </c>
      <c r="BY563" s="147">
        <f t="shared" si="13935"/>
        <v>1</v>
      </c>
      <c r="BZ563" s="194">
        <f t="shared" si="13936"/>
        <v>100</v>
      </c>
      <c r="CA563" s="147">
        <f t="shared" si="13937"/>
        <v>1</v>
      </c>
      <c r="CB563" s="194">
        <f t="shared" si="13938"/>
        <v>100</v>
      </c>
      <c r="CC563" s="147">
        <f t="shared" si="13939"/>
        <v>1</v>
      </c>
      <c r="CD563" s="194">
        <f t="shared" si="13940"/>
        <v>100</v>
      </c>
      <c r="CE563" s="147">
        <f t="shared" si="13941"/>
        <v>1</v>
      </c>
      <c r="CF563" s="194">
        <f t="shared" si="13942"/>
        <v>100</v>
      </c>
      <c r="CG563" s="147">
        <f t="shared" si="13943"/>
        <v>1</v>
      </c>
      <c r="CH563" s="194">
        <f t="shared" si="13944"/>
        <v>100</v>
      </c>
      <c r="CI563" s="147">
        <f t="shared" si="13945"/>
        <v>1</v>
      </c>
      <c r="CJ563" s="194">
        <f t="shared" si="13946"/>
        <v>100</v>
      </c>
      <c r="CK563" s="147">
        <f t="shared" si="13947"/>
        <v>1</v>
      </c>
      <c r="CL563" s="194">
        <f t="shared" si="13948"/>
        <v>100</v>
      </c>
      <c r="CM563" s="147">
        <f t="shared" si="13949"/>
        <v>1</v>
      </c>
    </row>
    <row r="564" spans="1:91" s="112" customFormat="1" ht="14.1" customHeight="1">
      <c r="A564" s="74">
        <f t="shared" si="13076"/>
        <v>702</v>
      </c>
      <c r="B564" s="182" t="s">
        <v>106</v>
      </c>
      <c r="C564" s="183"/>
      <c r="D564" s="124">
        <v>278</v>
      </c>
      <c r="E564" s="124">
        <v>52</v>
      </c>
      <c r="F564" s="184">
        <v>45285</v>
      </c>
      <c r="G564" s="184">
        <v>45336</v>
      </c>
      <c r="H564" s="115"/>
      <c r="I564" s="115"/>
      <c r="J564" s="116"/>
      <c r="K564" s="122"/>
      <c r="L564" s="123">
        <f>D564/$D$544</f>
        <v>0.34706616729088641</v>
      </c>
      <c r="M564" s="119" cm="1">
        <f t="array" ref="M564">SUMPRODUCT($L565:$L573*M565:M573)</f>
        <v>1</v>
      </c>
      <c r="N564" s="119" cm="1">
        <f t="array" ref="N564">SUMPRODUCT($L565:$L573*N565:N573)</f>
        <v>1</v>
      </c>
      <c r="O564" s="120">
        <f t="shared" si="13802"/>
        <v>0</v>
      </c>
      <c r="P564" s="121"/>
      <c r="T564" s="197"/>
      <c r="U564" s="119" cm="1">
        <f t="array" ref="U564">SUMPRODUCT($L565:$L573*U565:U573)</f>
        <v>0</v>
      </c>
      <c r="V564" s="197"/>
      <c r="W564" s="119" cm="1">
        <f t="array" ref="W564">SUMPRODUCT($L565:$L573*W565:W573)</f>
        <v>0</v>
      </c>
      <c r="X564" s="197"/>
      <c r="Y564" s="119" cm="1">
        <f t="array" ref="Y564">SUMPRODUCT($L565:$L573*Y565:Y573)</f>
        <v>0</v>
      </c>
      <c r="Z564" s="197"/>
      <c r="AA564" s="119" cm="1">
        <f t="array" ref="AA564">SUMPRODUCT($L565:$L573*AA565:AA573)</f>
        <v>0</v>
      </c>
      <c r="AB564" s="197"/>
      <c r="AC564" s="119" cm="1">
        <f t="array" ref="AC564">SUMPRODUCT($L565:$L573*AC565:AC573)</f>
        <v>0</v>
      </c>
      <c r="AD564" s="197"/>
      <c r="AE564" s="119" cm="1">
        <f t="array" ref="AE564">SUMPRODUCT($L565:$L573*AE565:AE573)</f>
        <v>0</v>
      </c>
      <c r="AF564" s="197"/>
      <c r="AG564" s="119" cm="1">
        <f t="array" ref="AG564">SUMPRODUCT($L565:$L573*AG565:AG573)</f>
        <v>0</v>
      </c>
      <c r="AH564" s="197"/>
      <c r="AI564" s="119" cm="1">
        <f t="array" ref="AI564">SUMPRODUCT($L565:$L573*AI565:AI573)</f>
        <v>0</v>
      </c>
      <c r="AJ564" s="197"/>
      <c r="AK564" s="119" cm="1">
        <f t="array" ref="AK564">SUMPRODUCT($L565:$L573*AK565:AK573)</f>
        <v>0</v>
      </c>
      <c r="AL564" s="197"/>
      <c r="AM564" s="119" cm="1">
        <f t="array" ref="AM564">SUMPRODUCT($L565:$L573*AM565:AM573)</f>
        <v>0</v>
      </c>
      <c r="AN564" s="197"/>
      <c r="AO564" s="119" cm="1">
        <f t="array" ref="AO564">SUMPRODUCT($L565:$L573*AO565:AO573)</f>
        <v>2.517985611510791E-2</v>
      </c>
      <c r="AP564" s="197"/>
      <c r="AQ564" s="119" cm="1">
        <f t="array" ref="AQ564">SUMPRODUCT($L565:$L573*AQ565:AQ573)</f>
        <v>0.11870503597122302</v>
      </c>
      <c r="AR564" s="197"/>
      <c r="AS564" s="119" cm="1">
        <f t="array" ref="AS564">SUMPRODUCT($L565:$L573*AS565:AS573)</f>
        <v>0.27697841726618699</v>
      </c>
      <c r="AT564" s="197"/>
      <c r="AU564" s="119" cm="1">
        <f t="array" ref="AU564">SUMPRODUCT($L565:$L573*AU565:AU573)</f>
        <v>0.47841726618705033</v>
      </c>
      <c r="AV564" s="197"/>
      <c r="AW564" s="119" cm="1">
        <f t="array" ref="AW564">SUMPRODUCT($L565:$L573*AW565:AW573)</f>
        <v>0.67985611510791366</v>
      </c>
      <c r="AX564" s="197"/>
      <c r="AY564" s="119" cm="1">
        <f t="array" ref="AY564">SUMPRODUCT($L565:$L573*AY565:AY573)</f>
        <v>0.8525179856115106</v>
      </c>
      <c r="AZ564" s="197"/>
      <c r="BA564" s="119" cm="1">
        <f t="array" ref="BA564">SUMPRODUCT($L565:$L573*BA565:BA573)</f>
        <v>0.95683453237410077</v>
      </c>
      <c r="BB564" s="197"/>
      <c r="BC564" s="119" cm="1">
        <f t="array" ref="BC564">SUMPRODUCT($L565:$L573*BC565:BC573)</f>
        <v>1</v>
      </c>
      <c r="BD564" s="197"/>
      <c r="BE564" s="119" cm="1">
        <f t="array" ref="BE564">SUMPRODUCT($L565:$L573*BE565:BE573)</f>
        <v>1</v>
      </c>
      <c r="BF564" s="197"/>
      <c r="BG564" s="119" cm="1">
        <f t="array" ref="BG564">SUMPRODUCT($L565:$L573*BG565:BG573)</f>
        <v>1</v>
      </c>
      <c r="BH564" s="197"/>
      <c r="BI564" s="119" cm="1">
        <f t="array" ref="BI564">SUMPRODUCT($L565:$L573*BI565:BI573)</f>
        <v>1</v>
      </c>
      <c r="BJ564" s="197"/>
      <c r="BK564" s="119" cm="1">
        <f t="array" ref="BK564">SUMPRODUCT($L565:$L573*BK565:BK573)</f>
        <v>1</v>
      </c>
      <c r="BL564" s="197"/>
      <c r="BM564" s="119" cm="1">
        <f t="array" ref="BM564">SUMPRODUCT($L565:$L573*BM565:BM573)</f>
        <v>1</v>
      </c>
      <c r="BN564" s="197"/>
      <c r="BO564" s="119" cm="1">
        <f t="array" ref="BO564">SUMPRODUCT($L565:$L573*BO565:BO573)</f>
        <v>1</v>
      </c>
      <c r="BP564" s="197"/>
      <c r="BQ564" s="119" cm="1">
        <f t="array" ref="BQ564">SUMPRODUCT($L565:$L573*BQ565:BQ573)</f>
        <v>1</v>
      </c>
      <c r="BR564" s="197"/>
      <c r="BS564" s="119" cm="1">
        <f t="array" ref="BS564">SUMPRODUCT($L565:$L573*BS565:BS573)</f>
        <v>1</v>
      </c>
      <c r="BT564" s="197"/>
      <c r="BU564" s="119" cm="1">
        <f t="array" ref="BU564">SUMPRODUCT($L565:$L573*BU565:BU573)</f>
        <v>1</v>
      </c>
      <c r="BV564" s="197"/>
      <c r="BW564" s="119" cm="1">
        <f t="array" ref="BW564">SUMPRODUCT($L565:$L573*BW565:BW573)</f>
        <v>1</v>
      </c>
      <c r="BX564" s="197"/>
      <c r="BY564" s="119" cm="1">
        <f t="array" ref="BY564">SUMPRODUCT($L565:$L573*BY565:BY573)</f>
        <v>1</v>
      </c>
      <c r="BZ564" s="197"/>
      <c r="CA564" s="119" cm="1">
        <f t="array" ref="CA564">SUMPRODUCT($L565:$L573*CA565:CA573)</f>
        <v>1</v>
      </c>
      <c r="CB564" s="197"/>
      <c r="CC564" s="119" cm="1">
        <f t="array" ref="CC564">SUMPRODUCT($L565:$L573*CC565:CC573)</f>
        <v>1</v>
      </c>
      <c r="CD564" s="197"/>
      <c r="CE564" s="119" cm="1">
        <f t="array" ref="CE564">SUMPRODUCT($L565:$L573*CE565:CE573)</f>
        <v>1</v>
      </c>
      <c r="CF564" s="197"/>
      <c r="CG564" s="119" cm="1">
        <f t="array" ref="CG564">SUMPRODUCT($L565:$L573*CG565:CG573)</f>
        <v>1</v>
      </c>
      <c r="CH564" s="197"/>
      <c r="CI564" s="119" cm="1">
        <f t="array" ref="CI564">SUMPRODUCT($L565:$L573*CI565:CI573)</f>
        <v>1</v>
      </c>
      <c r="CJ564" s="197"/>
      <c r="CK564" s="119" cm="1">
        <f t="array" ref="CK564">SUMPRODUCT($L565:$L573*CK565:CK573)</f>
        <v>1</v>
      </c>
      <c r="CL564" s="197"/>
      <c r="CM564" s="119" cm="1">
        <f t="array" ref="CM564">SUMPRODUCT($L565:$L573*CM565:CM573)</f>
        <v>1</v>
      </c>
    </row>
    <row r="565" spans="1:91" s="142" customFormat="1" ht="14.1" customHeight="1">
      <c r="A565" s="74">
        <f t="shared" si="13076"/>
        <v>703</v>
      </c>
      <c r="B565" s="173" t="s">
        <v>49</v>
      </c>
      <c r="C565" s="174"/>
      <c r="D565" s="140">
        <v>34</v>
      </c>
      <c r="E565" s="140">
        <v>34</v>
      </c>
      <c r="F565" s="175">
        <v>45285</v>
      </c>
      <c r="G565" s="175">
        <v>45318</v>
      </c>
      <c r="H565" s="144">
        <v>100</v>
      </c>
      <c r="I565" s="144">
        <v>100</v>
      </c>
      <c r="J565" s="145" t="s">
        <v>32</v>
      </c>
      <c r="K565" s="141">
        <f t="shared" ref="K565:K574" si="14094">IF(OR(F565="",G565="",H565=""),0,MIN(MAX(IF(F565&gt;$O$1,0,(((G565-F565)-(G565-$O$1))*(10/E565)/10)),0),1)*H565)</f>
        <v>100</v>
      </c>
      <c r="L565" s="55">
        <f t="shared" ref="L565:L573" si="14095">D565/$D$564</f>
        <v>0.1223021582733813</v>
      </c>
      <c r="M565" s="147">
        <f t="shared" ref="M565:M574" si="14096">IF(OR(H565=0,K565=0),0,K565/H565)</f>
        <v>1</v>
      </c>
      <c r="N565" s="148">
        <f t="shared" ref="N565:N574" si="14097">IF(OR(H565=0,I565=0),0,I565/H565)</f>
        <v>1</v>
      </c>
      <c r="O565" s="149">
        <f t="shared" si="13802"/>
        <v>0</v>
      </c>
      <c r="P565" s="150"/>
      <c r="T565" s="194">
        <f t="shared" ref="T565:T574" si="14098">IF(OR($F565="",$G565="",$H565=""),0,MIN(MAX(IF($F565&gt;U$1,0,((($G565-$F565)-($G565-U$1))*(10/$E565)/10)),0),1)*$H565)</f>
        <v>0</v>
      </c>
      <c r="U565" s="147">
        <f t="shared" ref="U565:W574" si="14099">IF(OR($H565=0,T565=0),0,T565/$H565)</f>
        <v>0</v>
      </c>
      <c r="V565" s="194">
        <f t="shared" ref="V565:V574" si="14100">IF(OR($F565="",$G565="",$H565=""),0,MIN(MAX(IF($F565&gt;W$1,0,((($G565-$F565)-($G565-W$1))*(10/$E565)/10)),0),1)*$H565)</f>
        <v>0</v>
      </c>
      <c r="W565" s="147">
        <f t="shared" si="14099"/>
        <v>0</v>
      </c>
      <c r="X565" s="194">
        <f t="shared" ref="X565:X574" si="14101">IF(OR($F565="",$G565="",$H565=""),0,MIN(MAX(IF($F565&gt;Y$1,0,((($G565-$F565)-($G565-Y$1))*(10/$E565)/10)),0),1)*$H565)</f>
        <v>0</v>
      </c>
      <c r="Y565" s="147">
        <f t="shared" ref="Y565" si="14102">IF(OR($H565=0,X565=0),0,X565/$H565)</f>
        <v>0</v>
      </c>
      <c r="Z565" s="194">
        <f t="shared" ref="Z565:Z574" si="14103">IF(OR($F565="",$G565="",$H565=""),0,MIN(MAX(IF($F565&gt;AA$1,0,((($G565-$F565)-($G565-AA$1))*(10/$E565)/10)),0),1)*$H565)</f>
        <v>0</v>
      </c>
      <c r="AA565" s="147">
        <f t="shared" ref="AA565" si="14104">IF(OR($H565=0,Z565=0),0,Z565/$H565)</f>
        <v>0</v>
      </c>
      <c r="AB565" s="194">
        <f t="shared" ref="AB565:AB574" si="14105">IF(OR($F565="",$G565="",$H565=""),0,MIN(MAX(IF($F565&gt;AC$1,0,((($G565-$F565)-($G565-AC$1))*(10/$E565)/10)),0),1)*$H565)</f>
        <v>0</v>
      </c>
      <c r="AC565" s="147">
        <f t="shared" ref="AC565" si="14106">IF(OR($H565=0,AB565=0),0,AB565/$H565)</f>
        <v>0</v>
      </c>
      <c r="AD565" s="194">
        <f t="shared" ref="AD565:AD574" si="14107">IF(OR($F565="",$G565="",$H565=""),0,MIN(MAX(IF($F565&gt;AE$1,0,((($G565-$F565)-($G565-AE$1))*(10/$E565)/10)),0),1)*$H565)</f>
        <v>0</v>
      </c>
      <c r="AE565" s="147">
        <f t="shared" ref="AE565" si="14108">IF(OR($H565=0,AD565=0),0,AD565/$H565)</f>
        <v>0</v>
      </c>
      <c r="AF565" s="194">
        <f t="shared" ref="AF565:AF574" si="14109">IF(OR($F565="",$G565="",$H565=""),0,MIN(MAX(IF($F565&gt;AG$1,0,((($G565-$F565)-($G565-AG$1))*(10/$E565)/10)),0),1)*$H565)</f>
        <v>0</v>
      </c>
      <c r="AG565" s="147">
        <f t="shared" ref="AG565" si="14110">IF(OR($H565=0,AF565=0),0,AF565/$H565)</f>
        <v>0</v>
      </c>
      <c r="AH565" s="194">
        <f t="shared" ref="AH565:AH574" si="14111">IF(OR($F565="",$G565="",$H565=""),0,MIN(MAX(IF($F565&gt;AI$1,0,((($G565-$F565)-($G565-AI$1))*(10/$E565)/10)),0),1)*$H565)</f>
        <v>0</v>
      </c>
      <c r="AI565" s="147">
        <f t="shared" ref="AI565" si="14112">IF(OR($H565=0,AH565=0),0,AH565/$H565)</f>
        <v>0</v>
      </c>
      <c r="AJ565" s="194">
        <f t="shared" ref="AJ565:AJ574" si="14113">IF(OR($F565="",$G565="",$H565=""),0,MIN(MAX(IF($F565&gt;AK$1,0,((($G565-$F565)-($G565-AK$1))*(10/$E565)/10)),0),1)*$H565)</f>
        <v>0</v>
      </c>
      <c r="AK565" s="147">
        <f t="shared" ref="AK565" si="14114">IF(OR($H565=0,AJ565=0),0,AJ565/$H565)</f>
        <v>0</v>
      </c>
      <c r="AL565" s="194">
        <f t="shared" ref="AL565:AL574" si="14115">IF(OR($F565="",$G565="",$H565=""),0,MIN(MAX(IF($F565&gt;AM$1,0,((($G565-$F565)-($G565-AM$1))*(10/$E565)/10)),0),1)*$H565)</f>
        <v>0</v>
      </c>
      <c r="AM565" s="147">
        <f t="shared" ref="AM565" si="14116">IF(OR($H565=0,AL565=0),0,AL565/$H565)</f>
        <v>0</v>
      </c>
      <c r="AN565" s="194">
        <f t="shared" ref="AN565:AN574" si="14117">IF(OR($F565="",$G565="",$H565=""),0,MIN(MAX(IF($F565&gt;AO$1,0,((($G565-$F565)-($G565-AO$1))*(10/$E565)/10)),0),1)*$H565)</f>
        <v>11.76470588235294</v>
      </c>
      <c r="AO565" s="147">
        <f t="shared" ref="AO565" si="14118">IF(OR($H565=0,AN565=0),0,AN565/$H565)</f>
        <v>0.1176470588235294</v>
      </c>
      <c r="AP565" s="194">
        <f t="shared" ref="AP565:AP574" si="14119">IF(OR($F565="",$G565="",$H565=""),0,MIN(MAX(IF($F565&gt;AQ$1,0,((($G565-$F565)-($G565-AQ$1))*(10/$E565)/10)),0),1)*$H565)</f>
        <v>32.352941176470587</v>
      </c>
      <c r="AQ565" s="147">
        <f t="shared" ref="AQ565" si="14120">IF(OR($H565=0,AP565=0),0,AP565/$H565)</f>
        <v>0.32352941176470584</v>
      </c>
      <c r="AR565" s="194">
        <f t="shared" ref="AR565:AR574" si="14121">IF(OR($F565="",$G565="",$H565=""),0,MIN(MAX(IF($F565&gt;AS$1,0,((($G565-$F565)-($G565-AS$1))*(10/$E565)/10)),0),1)*$H565)</f>
        <v>52.941176470588239</v>
      </c>
      <c r="AS565" s="147">
        <f t="shared" ref="AS565" si="14122">IF(OR($H565=0,AR565=0),0,AR565/$H565)</f>
        <v>0.52941176470588236</v>
      </c>
      <c r="AT565" s="194">
        <f t="shared" ref="AT565:AT574" si="14123">IF(OR($F565="",$G565="",$H565=""),0,MIN(MAX(IF($F565&gt;AU$1,0,((($G565-$F565)-($G565-AU$1))*(10/$E565)/10)),0),1)*$H565)</f>
        <v>73.529411764705884</v>
      </c>
      <c r="AU565" s="147">
        <f t="shared" ref="AU565" si="14124">IF(OR($H565=0,AT565=0),0,AT565/$H565)</f>
        <v>0.73529411764705888</v>
      </c>
      <c r="AV565" s="194">
        <f t="shared" ref="AV565:AV574" si="14125">IF(OR($F565="",$G565="",$H565=""),0,MIN(MAX(IF($F565&gt;AW$1,0,((($G565-$F565)-($G565-AW$1))*(10/$E565)/10)),0),1)*$H565)</f>
        <v>94.117647058823522</v>
      </c>
      <c r="AW565" s="147">
        <f t="shared" ref="AW565" si="14126">IF(OR($H565=0,AV565=0),0,AV565/$H565)</f>
        <v>0.94117647058823517</v>
      </c>
      <c r="AX565" s="194">
        <f t="shared" ref="AX565:AX574" si="14127">IF(OR($F565="",$G565="",$H565=""),0,MIN(MAX(IF($F565&gt;AY$1,0,((($G565-$F565)-($G565-AY$1))*(10/$E565)/10)),0),1)*$H565)</f>
        <v>100</v>
      </c>
      <c r="AY565" s="147">
        <f t="shared" ref="AY565" si="14128">IF(OR($H565=0,AX565=0),0,AX565/$H565)</f>
        <v>1</v>
      </c>
      <c r="AZ565" s="194">
        <f t="shared" ref="AZ565:AZ574" si="14129">IF(OR($F565="",$G565="",$H565=""),0,MIN(MAX(IF($F565&gt;BA$1,0,((($G565-$F565)-($G565-BA$1))*(10/$E565)/10)),0),1)*$H565)</f>
        <v>100</v>
      </c>
      <c r="BA565" s="147">
        <f t="shared" ref="BA565" si="14130">IF(OR($H565=0,AZ565=0),0,AZ565/$H565)</f>
        <v>1</v>
      </c>
      <c r="BB565" s="194">
        <f t="shared" ref="BB565:BB574" si="14131">IF(OR($F565="",$G565="",$H565=""),0,MIN(MAX(IF($F565&gt;BC$1,0,((($G565-$F565)-($G565-BC$1))*(10/$E565)/10)),0),1)*$H565)</f>
        <v>100</v>
      </c>
      <c r="BC565" s="147">
        <f t="shared" ref="BC565" si="14132">IF(OR($H565=0,BB565=0),0,BB565/$H565)</f>
        <v>1</v>
      </c>
      <c r="BD565" s="194">
        <f t="shared" ref="BD565:BD574" si="14133">IF(OR($F565="",$G565="",$H565=""),0,MIN(MAX(IF($F565&gt;BE$1,0,((($G565-$F565)-($G565-BE$1))*(10/$E565)/10)),0),1)*$H565)</f>
        <v>100</v>
      </c>
      <c r="BE565" s="147">
        <f t="shared" ref="BE565" si="14134">IF(OR($H565=0,BD565=0),0,BD565/$H565)</f>
        <v>1</v>
      </c>
      <c r="BF565" s="194">
        <f t="shared" ref="BF565:BF574" si="14135">IF(OR($F565="",$G565="",$H565=""),0,MIN(MAX(IF($F565&gt;BG$1,0,((($G565-$F565)-($G565-BG$1))*(10/$E565)/10)),0),1)*$H565)</f>
        <v>100</v>
      </c>
      <c r="BG565" s="147">
        <f t="shared" ref="BG565" si="14136">IF(OR($H565=0,BF565=0),0,BF565/$H565)</f>
        <v>1</v>
      </c>
      <c r="BH565" s="194">
        <f t="shared" ref="BH565:BH574" si="14137">IF(OR($F565="",$G565="",$H565=""),0,MIN(MAX(IF($F565&gt;BI$1,0,((($G565-$F565)-($G565-BI$1))*(10/$E565)/10)),0),1)*$H565)</f>
        <v>100</v>
      </c>
      <c r="BI565" s="147">
        <f t="shared" ref="BI565" si="14138">IF(OR($H565=0,BH565=0),0,BH565/$H565)</f>
        <v>1</v>
      </c>
      <c r="BJ565" s="194">
        <f t="shared" ref="BJ565:BJ574" si="14139">IF(OR($F565="",$G565="",$H565=""),0,MIN(MAX(IF($F565&gt;BK$1,0,((($G565-$F565)-($G565-BK$1))*(10/$E565)/10)),0),1)*$H565)</f>
        <v>100</v>
      </c>
      <c r="BK565" s="147">
        <f t="shared" ref="BK565" si="14140">IF(OR($H565=0,BJ565=0),0,BJ565/$H565)</f>
        <v>1</v>
      </c>
      <c r="BL565" s="194">
        <f t="shared" ref="BL565:BL574" si="14141">IF(OR($F565="",$G565="",$H565=""),0,MIN(MAX(IF($F565&gt;BM$1,0,((($G565-$F565)-($G565-BM$1))*(10/$E565)/10)),0),1)*$H565)</f>
        <v>100</v>
      </c>
      <c r="BM565" s="147">
        <f t="shared" ref="BM565" si="14142">IF(OR($H565=0,BL565=0),0,BL565/$H565)</f>
        <v>1</v>
      </c>
      <c r="BN565" s="194">
        <f t="shared" ref="BN565:BN574" si="14143">IF(OR($F565="",$G565="",$H565=""),0,MIN(MAX(IF($F565&gt;BO$1,0,((($G565-$F565)-($G565-BO$1))*(10/$E565)/10)),0),1)*$H565)</f>
        <v>100</v>
      </c>
      <c r="BO565" s="147">
        <f t="shared" ref="BO565" si="14144">IF(OR($H565=0,BN565=0),0,BN565/$H565)</f>
        <v>1</v>
      </c>
      <c r="BP565" s="194">
        <f t="shared" ref="BP565:BP574" si="14145">IF(OR($F565="",$G565="",$H565=""),0,MIN(MAX(IF($F565&gt;BQ$1,0,((($G565-$F565)-($G565-BQ$1))*(10/$E565)/10)),0),1)*$H565)</f>
        <v>100</v>
      </c>
      <c r="BQ565" s="147">
        <f t="shared" ref="BQ565" si="14146">IF(OR($H565=0,BP565=0),0,BP565/$H565)</f>
        <v>1</v>
      </c>
      <c r="BR565" s="194">
        <f t="shared" ref="BR565:BR574" si="14147">IF(OR($F565="",$G565="",$H565=""),0,MIN(MAX(IF($F565&gt;BS$1,0,((($G565-$F565)-($G565-BS$1))*(10/$E565)/10)),0),1)*$H565)</f>
        <v>100</v>
      </c>
      <c r="BS565" s="147">
        <f t="shared" ref="BS565" si="14148">IF(OR($H565=0,BR565=0),0,BR565/$H565)</f>
        <v>1</v>
      </c>
      <c r="BT565" s="194">
        <f t="shared" ref="BT565:BT574" si="14149">IF(OR($F565="",$G565="",$H565=""),0,MIN(MAX(IF($F565&gt;BU$1,0,((($G565-$F565)-($G565-BU$1))*(10/$E565)/10)),0),1)*$H565)</f>
        <v>100</v>
      </c>
      <c r="BU565" s="147">
        <f t="shared" ref="BU565:BU574" si="14150">IF(OR($H565=0,BT565=0),0,BT565/$H565)</f>
        <v>1</v>
      </c>
      <c r="BV565" s="194">
        <f t="shared" ref="BV565:BV574" si="14151">IF(OR($F565="",$G565="",$H565=""),0,MIN(MAX(IF($F565&gt;BW$1,0,((($G565-$F565)-($G565-BW$1))*(10/$E565)/10)),0),1)*$H565)</f>
        <v>100</v>
      </c>
      <c r="BW565" s="147">
        <f t="shared" ref="BW565:BW574" si="14152">IF(OR($H565=0,BV565=0),0,BV565/$H565)</f>
        <v>1</v>
      </c>
      <c r="BX565" s="194">
        <f t="shared" ref="BX565:BX574" si="14153">IF(OR($F565="",$G565="",$H565=""),0,MIN(MAX(IF($F565&gt;BY$1,0,((($G565-$F565)-($G565-BY$1))*(10/$E565)/10)),0),1)*$H565)</f>
        <v>100</v>
      </c>
      <c r="BY565" s="147">
        <f t="shared" ref="BY565:BY574" si="14154">IF(OR($H565=0,BX565=0),0,BX565/$H565)</f>
        <v>1</v>
      </c>
      <c r="BZ565" s="194">
        <f t="shared" ref="BZ565:BZ574" si="14155">IF(OR($F565="",$G565="",$H565=""),0,MIN(MAX(IF($F565&gt;CA$1,0,((($G565-$F565)-($G565-CA$1))*(10/$E565)/10)),0),1)*$H565)</f>
        <v>100</v>
      </c>
      <c r="CA565" s="147">
        <f t="shared" ref="CA565:CA574" si="14156">IF(OR($H565=0,BZ565=0),0,BZ565/$H565)</f>
        <v>1</v>
      </c>
      <c r="CB565" s="194">
        <f t="shared" ref="CB565:CB574" si="14157">IF(OR($F565="",$G565="",$H565=""),0,MIN(MAX(IF($F565&gt;CC$1,0,((($G565-$F565)-($G565-CC$1))*(10/$E565)/10)),0),1)*$H565)</f>
        <v>100</v>
      </c>
      <c r="CC565" s="147">
        <f t="shared" ref="CC565:CC574" si="14158">IF(OR($H565=0,CB565=0),0,CB565/$H565)</f>
        <v>1</v>
      </c>
      <c r="CD565" s="194">
        <f t="shared" ref="CD565:CD574" si="14159">IF(OR($F565="",$G565="",$H565=""),0,MIN(MAX(IF($F565&gt;CE$1,0,((($G565-$F565)-($G565-CE$1))*(10/$E565)/10)),0),1)*$H565)</f>
        <v>100</v>
      </c>
      <c r="CE565" s="147">
        <f t="shared" ref="CE565:CE574" si="14160">IF(OR($H565=0,CD565=0),0,CD565/$H565)</f>
        <v>1</v>
      </c>
      <c r="CF565" s="194">
        <f t="shared" ref="CF565:CF574" si="14161">IF(OR($F565="",$G565="",$H565=""),0,MIN(MAX(IF($F565&gt;CG$1,0,((($G565-$F565)-($G565-CG$1))*(10/$E565)/10)),0),1)*$H565)</f>
        <v>100</v>
      </c>
      <c r="CG565" s="147">
        <f t="shared" ref="CG565:CG574" si="14162">IF(OR($H565=0,CF565=0),0,CF565/$H565)</f>
        <v>1</v>
      </c>
      <c r="CH565" s="194">
        <f t="shared" ref="CH565:CH574" si="14163">IF(OR($F565="",$G565="",$H565=""),0,MIN(MAX(IF($F565&gt;CI$1,0,((($G565-$F565)-($G565-CI$1))*(10/$E565)/10)),0),1)*$H565)</f>
        <v>100</v>
      </c>
      <c r="CI565" s="147">
        <f t="shared" ref="CI565:CI574" si="14164">IF(OR($H565=0,CH565=0),0,CH565/$H565)</f>
        <v>1</v>
      </c>
      <c r="CJ565" s="194">
        <f t="shared" ref="CJ565:CJ574" si="14165">IF(OR($F565="",$G565="",$H565=""),0,MIN(MAX(IF($F565&gt;CK$1,0,((($G565-$F565)-($G565-CK$1))*(10/$E565)/10)),0),1)*$H565)</f>
        <v>100</v>
      </c>
      <c r="CK565" s="147">
        <f t="shared" ref="CK565:CK574" si="14166">IF(OR($H565=0,CJ565=0),0,CJ565/$H565)</f>
        <v>1</v>
      </c>
      <c r="CL565" s="194">
        <f t="shared" ref="CL565:CL574" si="14167">IF(OR($F565="",$G565="",$H565=""),0,MIN(MAX(IF($F565&gt;CM$1,0,((($G565-$F565)-($G565-CM$1))*(10/$E565)/10)),0),1)*$H565)</f>
        <v>100</v>
      </c>
      <c r="CM565" s="147">
        <f t="shared" ref="CM565:CM574" si="14168">IF(OR($H565=0,CL565=0),0,CL565/$H565)</f>
        <v>1</v>
      </c>
    </row>
    <row r="566" spans="1:91" s="142" customFormat="1" ht="14.1" customHeight="1">
      <c r="A566" s="74">
        <f t="shared" si="13076"/>
        <v>704</v>
      </c>
      <c r="B566" s="173" t="s">
        <v>50</v>
      </c>
      <c r="C566" s="174"/>
      <c r="D566" s="140">
        <v>35</v>
      </c>
      <c r="E566" s="140">
        <v>35</v>
      </c>
      <c r="F566" s="175">
        <v>45287</v>
      </c>
      <c r="G566" s="175">
        <v>45321</v>
      </c>
      <c r="H566" s="144">
        <v>100</v>
      </c>
      <c r="I566" s="144">
        <v>100</v>
      </c>
      <c r="J566" s="145" t="s">
        <v>32</v>
      </c>
      <c r="K566" s="141">
        <f t="shared" si="14094"/>
        <v>100</v>
      </c>
      <c r="L566" s="55">
        <f t="shared" si="14095"/>
        <v>0.12589928057553956</v>
      </c>
      <c r="M566" s="147">
        <f t="shared" si="14096"/>
        <v>1</v>
      </c>
      <c r="N566" s="148">
        <f t="shared" si="14097"/>
        <v>1</v>
      </c>
      <c r="O566" s="149">
        <f t="shared" si="13802"/>
        <v>0</v>
      </c>
      <c r="P566" s="150"/>
      <c r="T566" s="194">
        <f t="shared" si="14098"/>
        <v>0</v>
      </c>
      <c r="U566" s="147">
        <f t="shared" si="14099"/>
        <v>0</v>
      </c>
      <c r="V566" s="194">
        <f t="shared" si="14100"/>
        <v>0</v>
      </c>
      <c r="W566" s="147">
        <f t="shared" si="14099"/>
        <v>0</v>
      </c>
      <c r="X566" s="194">
        <f t="shared" si="14101"/>
        <v>0</v>
      </c>
      <c r="Y566" s="147">
        <f t="shared" ref="Y566" si="14169">IF(OR($H566=0,X566=0),0,X566/$H566)</f>
        <v>0</v>
      </c>
      <c r="Z566" s="194">
        <f t="shared" si="14103"/>
        <v>0</v>
      </c>
      <c r="AA566" s="147">
        <f t="shared" ref="AA566" si="14170">IF(OR($H566=0,Z566=0),0,Z566/$H566)</f>
        <v>0</v>
      </c>
      <c r="AB566" s="194">
        <f t="shared" si="14105"/>
        <v>0</v>
      </c>
      <c r="AC566" s="147">
        <f t="shared" ref="AC566" si="14171">IF(OR($H566=0,AB566=0),0,AB566/$H566)</f>
        <v>0</v>
      </c>
      <c r="AD566" s="194">
        <f t="shared" si="14107"/>
        <v>0</v>
      </c>
      <c r="AE566" s="147">
        <f t="shared" ref="AE566" si="14172">IF(OR($H566=0,AD566=0),0,AD566/$H566)</f>
        <v>0</v>
      </c>
      <c r="AF566" s="194">
        <f t="shared" si="14109"/>
        <v>0</v>
      </c>
      <c r="AG566" s="147">
        <f t="shared" ref="AG566" si="14173">IF(OR($H566=0,AF566=0),0,AF566/$H566)</f>
        <v>0</v>
      </c>
      <c r="AH566" s="194">
        <f t="shared" si="14111"/>
        <v>0</v>
      </c>
      <c r="AI566" s="147">
        <f t="shared" ref="AI566" si="14174">IF(OR($H566=0,AH566=0),0,AH566/$H566)</f>
        <v>0</v>
      </c>
      <c r="AJ566" s="194">
        <f t="shared" si="14113"/>
        <v>0</v>
      </c>
      <c r="AK566" s="147">
        <f t="shared" ref="AK566" si="14175">IF(OR($H566=0,AJ566=0),0,AJ566/$H566)</f>
        <v>0</v>
      </c>
      <c r="AL566" s="194">
        <f t="shared" si="14115"/>
        <v>0</v>
      </c>
      <c r="AM566" s="147">
        <f t="shared" ref="AM566" si="14176">IF(OR($H566=0,AL566=0),0,AL566/$H566)</f>
        <v>0</v>
      </c>
      <c r="AN566" s="194">
        <f t="shared" si="14117"/>
        <v>5.7142857142857144</v>
      </c>
      <c r="AO566" s="147">
        <f t="shared" ref="AO566" si="14177">IF(OR($H566=0,AN566=0),0,AN566/$H566)</f>
        <v>5.7142857142857141E-2</v>
      </c>
      <c r="AP566" s="194">
        <f t="shared" si="14119"/>
        <v>25.714285714285712</v>
      </c>
      <c r="AQ566" s="147">
        <f t="shared" ref="AQ566" si="14178">IF(OR($H566=0,AP566=0),0,AP566/$H566)</f>
        <v>0.25714285714285712</v>
      </c>
      <c r="AR566" s="194">
        <f t="shared" si="14121"/>
        <v>45.714285714285715</v>
      </c>
      <c r="AS566" s="147">
        <f t="shared" ref="AS566" si="14179">IF(OR($H566=0,AR566=0),0,AR566/$H566)</f>
        <v>0.45714285714285713</v>
      </c>
      <c r="AT566" s="194">
        <f t="shared" si="14123"/>
        <v>65.714285714285708</v>
      </c>
      <c r="AU566" s="147">
        <f t="shared" ref="AU566" si="14180">IF(OR($H566=0,AT566=0),0,AT566/$H566)</f>
        <v>0.65714285714285703</v>
      </c>
      <c r="AV566" s="194">
        <f t="shared" si="14125"/>
        <v>85.714285714285708</v>
      </c>
      <c r="AW566" s="147">
        <f t="shared" ref="AW566" si="14181">IF(OR($H566=0,AV566=0),0,AV566/$H566)</f>
        <v>0.8571428571428571</v>
      </c>
      <c r="AX566" s="194">
        <f t="shared" si="14127"/>
        <v>100</v>
      </c>
      <c r="AY566" s="147">
        <f t="shared" ref="AY566" si="14182">IF(OR($H566=0,AX566=0),0,AX566/$H566)</f>
        <v>1</v>
      </c>
      <c r="AZ566" s="194">
        <f t="shared" si="14129"/>
        <v>100</v>
      </c>
      <c r="BA566" s="147">
        <f t="shared" ref="BA566" si="14183">IF(OR($H566=0,AZ566=0),0,AZ566/$H566)</f>
        <v>1</v>
      </c>
      <c r="BB566" s="194">
        <f t="shared" si="14131"/>
        <v>100</v>
      </c>
      <c r="BC566" s="147">
        <f t="shared" ref="BC566" si="14184">IF(OR($H566=0,BB566=0),0,BB566/$H566)</f>
        <v>1</v>
      </c>
      <c r="BD566" s="194">
        <f t="shared" si="14133"/>
        <v>100</v>
      </c>
      <c r="BE566" s="147">
        <f t="shared" ref="BE566" si="14185">IF(OR($H566=0,BD566=0),0,BD566/$H566)</f>
        <v>1</v>
      </c>
      <c r="BF566" s="194">
        <f t="shared" si="14135"/>
        <v>100</v>
      </c>
      <c r="BG566" s="147">
        <f t="shared" ref="BG566" si="14186">IF(OR($H566=0,BF566=0),0,BF566/$H566)</f>
        <v>1</v>
      </c>
      <c r="BH566" s="194">
        <f t="shared" si="14137"/>
        <v>100</v>
      </c>
      <c r="BI566" s="147">
        <f t="shared" ref="BI566" si="14187">IF(OR($H566=0,BH566=0),0,BH566/$H566)</f>
        <v>1</v>
      </c>
      <c r="BJ566" s="194">
        <f t="shared" si="14139"/>
        <v>100</v>
      </c>
      <c r="BK566" s="147">
        <f t="shared" ref="BK566" si="14188">IF(OR($H566=0,BJ566=0),0,BJ566/$H566)</f>
        <v>1</v>
      </c>
      <c r="BL566" s="194">
        <f t="shared" si="14141"/>
        <v>100</v>
      </c>
      <c r="BM566" s="147">
        <f t="shared" ref="BM566" si="14189">IF(OR($H566=0,BL566=0),0,BL566/$H566)</f>
        <v>1</v>
      </c>
      <c r="BN566" s="194">
        <f t="shared" si="14143"/>
        <v>100</v>
      </c>
      <c r="BO566" s="147">
        <f t="shared" ref="BO566" si="14190">IF(OR($H566=0,BN566=0),0,BN566/$H566)</f>
        <v>1</v>
      </c>
      <c r="BP566" s="194">
        <f t="shared" si="14145"/>
        <v>100</v>
      </c>
      <c r="BQ566" s="147">
        <f t="shared" ref="BQ566" si="14191">IF(OR($H566=0,BP566=0),0,BP566/$H566)</f>
        <v>1</v>
      </c>
      <c r="BR566" s="194">
        <f t="shared" si="14147"/>
        <v>100</v>
      </c>
      <c r="BS566" s="147">
        <f t="shared" ref="BS566" si="14192">IF(OR($H566=0,BR566=0),0,BR566/$H566)</f>
        <v>1</v>
      </c>
      <c r="BT566" s="194">
        <f t="shared" si="14149"/>
        <v>100</v>
      </c>
      <c r="BU566" s="147">
        <f t="shared" si="14150"/>
        <v>1</v>
      </c>
      <c r="BV566" s="194">
        <f t="shared" si="14151"/>
        <v>100</v>
      </c>
      <c r="BW566" s="147">
        <f t="shared" si="14152"/>
        <v>1</v>
      </c>
      <c r="BX566" s="194">
        <f t="shared" si="14153"/>
        <v>100</v>
      </c>
      <c r="BY566" s="147">
        <f t="shared" si="14154"/>
        <v>1</v>
      </c>
      <c r="BZ566" s="194">
        <f t="shared" si="14155"/>
        <v>100</v>
      </c>
      <c r="CA566" s="147">
        <f t="shared" si="14156"/>
        <v>1</v>
      </c>
      <c r="CB566" s="194">
        <f t="shared" si="14157"/>
        <v>100</v>
      </c>
      <c r="CC566" s="147">
        <f t="shared" si="14158"/>
        <v>1</v>
      </c>
      <c r="CD566" s="194">
        <f t="shared" si="14159"/>
        <v>100</v>
      </c>
      <c r="CE566" s="147">
        <f t="shared" si="14160"/>
        <v>1</v>
      </c>
      <c r="CF566" s="194">
        <f t="shared" si="14161"/>
        <v>100</v>
      </c>
      <c r="CG566" s="147">
        <f t="shared" si="14162"/>
        <v>1</v>
      </c>
      <c r="CH566" s="194">
        <f t="shared" si="14163"/>
        <v>100</v>
      </c>
      <c r="CI566" s="147">
        <f t="shared" si="14164"/>
        <v>1</v>
      </c>
      <c r="CJ566" s="194">
        <f t="shared" si="14165"/>
        <v>100</v>
      </c>
      <c r="CK566" s="147">
        <f t="shared" si="14166"/>
        <v>1</v>
      </c>
      <c r="CL566" s="194">
        <f t="shared" si="14167"/>
        <v>100</v>
      </c>
      <c r="CM566" s="147">
        <f t="shared" si="14168"/>
        <v>1</v>
      </c>
    </row>
    <row r="567" spans="1:91" s="142" customFormat="1" ht="14.1" customHeight="1">
      <c r="A567" s="74">
        <f t="shared" si="13076"/>
        <v>705</v>
      </c>
      <c r="B567" s="173" t="s">
        <v>51</v>
      </c>
      <c r="C567" s="174"/>
      <c r="D567" s="140">
        <v>35</v>
      </c>
      <c r="E567" s="140">
        <v>35</v>
      </c>
      <c r="F567" s="175">
        <v>45288</v>
      </c>
      <c r="G567" s="175">
        <v>45322</v>
      </c>
      <c r="H567" s="144">
        <v>100</v>
      </c>
      <c r="I567" s="144">
        <v>100</v>
      </c>
      <c r="J567" s="145" t="s">
        <v>32</v>
      </c>
      <c r="K567" s="141">
        <f t="shared" si="14094"/>
        <v>100</v>
      </c>
      <c r="L567" s="55">
        <f t="shared" si="14095"/>
        <v>0.12589928057553956</v>
      </c>
      <c r="M567" s="147">
        <f t="shared" si="14096"/>
        <v>1</v>
      </c>
      <c r="N567" s="148">
        <f t="shared" si="14097"/>
        <v>1</v>
      </c>
      <c r="O567" s="149">
        <f t="shared" si="13802"/>
        <v>0</v>
      </c>
      <c r="P567" s="150"/>
      <c r="T567" s="194">
        <f t="shared" si="14098"/>
        <v>0</v>
      </c>
      <c r="U567" s="147">
        <f t="shared" si="14099"/>
        <v>0</v>
      </c>
      <c r="V567" s="194">
        <f t="shared" si="14100"/>
        <v>0</v>
      </c>
      <c r="W567" s="147">
        <f t="shared" si="14099"/>
        <v>0</v>
      </c>
      <c r="X567" s="194">
        <f t="shared" si="14101"/>
        <v>0</v>
      </c>
      <c r="Y567" s="147">
        <f t="shared" ref="Y567" si="14193">IF(OR($H567=0,X567=0),0,X567/$H567)</f>
        <v>0</v>
      </c>
      <c r="Z567" s="194">
        <f t="shared" si="14103"/>
        <v>0</v>
      </c>
      <c r="AA567" s="147">
        <f t="shared" ref="AA567" si="14194">IF(OR($H567=0,Z567=0),0,Z567/$H567)</f>
        <v>0</v>
      </c>
      <c r="AB567" s="194">
        <f t="shared" si="14105"/>
        <v>0</v>
      </c>
      <c r="AC567" s="147">
        <f t="shared" ref="AC567" si="14195">IF(OR($H567=0,AB567=0),0,AB567/$H567)</f>
        <v>0</v>
      </c>
      <c r="AD567" s="194">
        <f t="shared" si="14107"/>
        <v>0</v>
      </c>
      <c r="AE567" s="147">
        <f t="shared" ref="AE567" si="14196">IF(OR($H567=0,AD567=0),0,AD567/$H567)</f>
        <v>0</v>
      </c>
      <c r="AF567" s="194">
        <f t="shared" si="14109"/>
        <v>0</v>
      </c>
      <c r="AG567" s="147">
        <f t="shared" ref="AG567" si="14197">IF(OR($H567=0,AF567=0),0,AF567/$H567)</f>
        <v>0</v>
      </c>
      <c r="AH567" s="194">
        <f t="shared" si="14111"/>
        <v>0</v>
      </c>
      <c r="AI567" s="147">
        <f t="shared" ref="AI567" si="14198">IF(OR($H567=0,AH567=0),0,AH567/$H567)</f>
        <v>0</v>
      </c>
      <c r="AJ567" s="194">
        <f t="shared" si="14113"/>
        <v>0</v>
      </c>
      <c r="AK567" s="147">
        <f t="shared" ref="AK567" si="14199">IF(OR($H567=0,AJ567=0),0,AJ567/$H567)</f>
        <v>0</v>
      </c>
      <c r="AL567" s="194">
        <f t="shared" si="14115"/>
        <v>0</v>
      </c>
      <c r="AM567" s="147">
        <f t="shared" ref="AM567" si="14200">IF(OR($H567=0,AL567=0),0,AL567/$H567)</f>
        <v>0</v>
      </c>
      <c r="AN567" s="194">
        <f t="shared" si="14117"/>
        <v>2.8571428571428572</v>
      </c>
      <c r="AO567" s="147">
        <f t="shared" ref="AO567" si="14201">IF(OR($H567=0,AN567=0),0,AN567/$H567)</f>
        <v>2.8571428571428571E-2</v>
      </c>
      <c r="AP567" s="194">
        <f t="shared" si="14119"/>
        <v>22.857142857142858</v>
      </c>
      <c r="AQ567" s="147">
        <f t="shared" ref="AQ567" si="14202">IF(OR($H567=0,AP567=0),0,AP567/$H567)</f>
        <v>0.22857142857142856</v>
      </c>
      <c r="AR567" s="194">
        <f t="shared" si="14121"/>
        <v>42.857142857142854</v>
      </c>
      <c r="AS567" s="147">
        <f t="shared" ref="AS567" si="14203">IF(OR($H567=0,AR567=0),0,AR567/$H567)</f>
        <v>0.42857142857142855</v>
      </c>
      <c r="AT567" s="194">
        <f t="shared" si="14123"/>
        <v>62.857142857142854</v>
      </c>
      <c r="AU567" s="147">
        <f t="shared" ref="AU567" si="14204">IF(OR($H567=0,AT567=0),0,AT567/$H567)</f>
        <v>0.62857142857142856</v>
      </c>
      <c r="AV567" s="194">
        <f t="shared" si="14125"/>
        <v>82.857142857142847</v>
      </c>
      <c r="AW567" s="147">
        <f t="shared" ref="AW567" si="14205">IF(OR($H567=0,AV567=0),0,AV567/$H567)</f>
        <v>0.82857142857142851</v>
      </c>
      <c r="AX567" s="194">
        <f t="shared" si="14127"/>
        <v>100</v>
      </c>
      <c r="AY567" s="147">
        <f t="shared" ref="AY567" si="14206">IF(OR($H567=0,AX567=0),0,AX567/$H567)</f>
        <v>1</v>
      </c>
      <c r="AZ567" s="194">
        <f t="shared" si="14129"/>
        <v>100</v>
      </c>
      <c r="BA567" s="147">
        <f t="shared" ref="BA567" si="14207">IF(OR($H567=0,AZ567=0),0,AZ567/$H567)</f>
        <v>1</v>
      </c>
      <c r="BB567" s="194">
        <f t="shared" si="14131"/>
        <v>100</v>
      </c>
      <c r="BC567" s="147">
        <f t="shared" ref="BC567" si="14208">IF(OR($H567=0,BB567=0),0,BB567/$H567)</f>
        <v>1</v>
      </c>
      <c r="BD567" s="194">
        <f t="shared" si="14133"/>
        <v>100</v>
      </c>
      <c r="BE567" s="147">
        <f t="shared" ref="BE567" si="14209">IF(OR($H567=0,BD567=0),0,BD567/$H567)</f>
        <v>1</v>
      </c>
      <c r="BF567" s="194">
        <f t="shared" si="14135"/>
        <v>100</v>
      </c>
      <c r="BG567" s="147">
        <f t="shared" ref="BG567" si="14210">IF(OR($H567=0,BF567=0),0,BF567/$H567)</f>
        <v>1</v>
      </c>
      <c r="BH567" s="194">
        <f t="shared" si="14137"/>
        <v>100</v>
      </c>
      <c r="BI567" s="147">
        <f t="shared" ref="BI567" si="14211">IF(OR($H567=0,BH567=0),0,BH567/$H567)</f>
        <v>1</v>
      </c>
      <c r="BJ567" s="194">
        <f t="shared" si="14139"/>
        <v>100</v>
      </c>
      <c r="BK567" s="147">
        <f t="shared" ref="BK567" si="14212">IF(OR($H567=0,BJ567=0),0,BJ567/$H567)</f>
        <v>1</v>
      </c>
      <c r="BL567" s="194">
        <f t="shared" si="14141"/>
        <v>100</v>
      </c>
      <c r="BM567" s="147">
        <f t="shared" ref="BM567" si="14213">IF(OR($H567=0,BL567=0),0,BL567/$H567)</f>
        <v>1</v>
      </c>
      <c r="BN567" s="194">
        <f t="shared" si="14143"/>
        <v>100</v>
      </c>
      <c r="BO567" s="147">
        <f t="shared" ref="BO567" si="14214">IF(OR($H567=0,BN567=0),0,BN567/$H567)</f>
        <v>1</v>
      </c>
      <c r="BP567" s="194">
        <f t="shared" si="14145"/>
        <v>100</v>
      </c>
      <c r="BQ567" s="147">
        <f t="shared" ref="BQ567" si="14215">IF(OR($H567=0,BP567=0),0,BP567/$H567)</f>
        <v>1</v>
      </c>
      <c r="BR567" s="194">
        <f t="shared" si="14147"/>
        <v>100</v>
      </c>
      <c r="BS567" s="147">
        <f t="shared" ref="BS567" si="14216">IF(OR($H567=0,BR567=0),0,BR567/$H567)</f>
        <v>1</v>
      </c>
      <c r="BT567" s="194">
        <f t="shared" si="14149"/>
        <v>100</v>
      </c>
      <c r="BU567" s="147">
        <f t="shared" si="14150"/>
        <v>1</v>
      </c>
      <c r="BV567" s="194">
        <f t="shared" si="14151"/>
        <v>100</v>
      </c>
      <c r="BW567" s="147">
        <f t="shared" si="14152"/>
        <v>1</v>
      </c>
      <c r="BX567" s="194">
        <f t="shared" si="14153"/>
        <v>100</v>
      </c>
      <c r="BY567" s="147">
        <f t="shared" si="14154"/>
        <v>1</v>
      </c>
      <c r="BZ567" s="194">
        <f t="shared" si="14155"/>
        <v>100</v>
      </c>
      <c r="CA567" s="147">
        <f t="shared" si="14156"/>
        <v>1</v>
      </c>
      <c r="CB567" s="194">
        <f t="shared" si="14157"/>
        <v>100</v>
      </c>
      <c r="CC567" s="147">
        <f t="shared" si="14158"/>
        <v>1</v>
      </c>
      <c r="CD567" s="194">
        <f t="shared" si="14159"/>
        <v>100</v>
      </c>
      <c r="CE567" s="147">
        <f t="shared" si="14160"/>
        <v>1</v>
      </c>
      <c r="CF567" s="194">
        <f t="shared" si="14161"/>
        <v>100</v>
      </c>
      <c r="CG567" s="147">
        <f t="shared" si="14162"/>
        <v>1</v>
      </c>
      <c r="CH567" s="194">
        <f t="shared" si="14163"/>
        <v>100</v>
      </c>
      <c r="CI567" s="147">
        <f t="shared" si="14164"/>
        <v>1</v>
      </c>
      <c r="CJ567" s="194">
        <f t="shared" si="14165"/>
        <v>100</v>
      </c>
      <c r="CK567" s="147">
        <f t="shared" si="14166"/>
        <v>1</v>
      </c>
      <c r="CL567" s="194">
        <f t="shared" si="14167"/>
        <v>100</v>
      </c>
      <c r="CM567" s="147">
        <f t="shared" si="14168"/>
        <v>1</v>
      </c>
    </row>
    <row r="568" spans="1:91" s="142" customFormat="1" ht="14.1" customHeight="1">
      <c r="A568" s="74">
        <f t="shared" si="13076"/>
        <v>706</v>
      </c>
      <c r="B568" s="173" t="s">
        <v>53</v>
      </c>
      <c r="C568" s="174"/>
      <c r="D568" s="140">
        <v>34</v>
      </c>
      <c r="E568" s="140">
        <v>34</v>
      </c>
      <c r="F568" s="175">
        <v>45292</v>
      </c>
      <c r="G568" s="175">
        <v>45325</v>
      </c>
      <c r="H568" s="144">
        <v>100</v>
      </c>
      <c r="I568" s="144">
        <v>100</v>
      </c>
      <c r="J568" s="145" t="s">
        <v>32</v>
      </c>
      <c r="K568" s="141">
        <f t="shared" si="14094"/>
        <v>100</v>
      </c>
      <c r="L568" s="55">
        <f t="shared" si="14095"/>
        <v>0.1223021582733813</v>
      </c>
      <c r="M568" s="147">
        <f t="shared" si="14096"/>
        <v>1</v>
      </c>
      <c r="N568" s="148">
        <f t="shared" si="14097"/>
        <v>1</v>
      </c>
      <c r="O568" s="149">
        <f t="shared" si="13802"/>
        <v>0</v>
      </c>
      <c r="P568" s="150"/>
      <c r="T568" s="194">
        <f t="shared" si="14098"/>
        <v>0</v>
      </c>
      <c r="U568" s="147">
        <f t="shared" si="14099"/>
        <v>0</v>
      </c>
      <c r="V568" s="194">
        <f t="shared" si="14100"/>
        <v>0</v>
      </c>
      <c r="W568" s="147">
        <f t="shared" si="14099"/>
        <v>0</v>
      </c>
      <c r="X568" s="194">
        <f t="shared" si="14101"/>
        <v>0</v>
      </c>
      <c r="Y568" s="147">
        <f t="shared" ref="Y568" si="14217">IF(OR($H568=0,X568=0),0,X568/$H568)</f>
        <v>0</v>
      </c>
      <c r="Z568" s="194">
        <f t="shared" si="14103"/>
        <v>0</v>
      </c>
      <c r="AA568" s="147">
        <f t="shared" ref="AA568" si="14218">IF(OR($H568=0,Z568=0),0,Z568/$H568)</f>
        <v>0</v>
      </c>
      <c r="AB568" s="194">
        <f t="shared" si="14105"/>
        <v>0</v>
      </c>
      <c r="AC568" s="147">
        <f t="shared" ref="AC568" si="14219">IF(OR($H568=0,AB568=0),0,AB568/$H568)</f>
        <v>0</v>
      </c>
      <c r="AD568" s="194">
        <f t="shared" si="14107"/>
        <v>0</v>
      </c>
      <c r="AE568" s="147">
        <f t="shared" ref="AE568" si="14220">IF(OR($H568=0,AD568=0),0,AD568/$H568)</f>
        <v>0</v>
      </c>
      <c r="AF568" s="194">
        <f t="shared" si="14109"/>
        <v>0</v>
      </c>
      <c r="AG568" s="147">
        <f t="shared" ref="AG568" si="14221">IF(OR($H568=0,AF568=0),0,AF568/$H568)</f>
        <v>0</v>
      </c>
      <c r="AH568" s="194">
        <f t="shared" si="14111"/>
        <v>0</v>
      </c>
      <c r="AI568" s="147">
        <f t="shared" ref="AI568" si="14222">IF(OR($H568=0,AH568=0),0,AH568/$H568)</f>
        <v>0</v>
      </c>
      <c r="AJ568" s="194">
        <f t="shared" si="14113"/>
        <v>0</v>
      </c>
      <c r="AK568" s="147">
        <f t="shared" ref="AK568" si="14223">IF(OR($H568=0,AJ568=0),0,AJ568/$H568)</f>
        <v>0</v>
      </c>
      <c r="AL568" s="194">
        <f t="shared" si="14115"/>
        <v>0</v>
      </c>
      <c r="AM568" s="147">
        <f t="shared" ref="AM568" si="14224">IF(OR($H568=0,AL568=0),0,AL568/$H568)</f>
        <v>0</v>
      </c>
      <c r="AN568" s="194">
        <f t="shared" si="14117"/>
        <v>0</v>
      </c>
      <c r="AO568" s="147">
        <f t="shared" ref="AO568" si="14225">IF(OR($H568=0,AN568=0),0,AN568/$H568)</f>
        <v>0</v>
      </c>
      <c r="AP568" s="194">
        <f t="shared" si="14119"/>
        <v>11.76470588235294</v>
      </c>
      <c r="AQ568" s="147">
        <f t="shared" ref="AQ568" si="14226">IF(OR($H568=0,AP568=0),0,AP568/$H568)</f>
        <v>0.1176470588235294</v>
      </c>
      <c r="AR568" s="194">
        <f t="shared" si="14121"/>
        <v>32.352941176470587</v>
      </c>
      <c r="AS568" s="147">
        <f t="shared" ref="AS568" si="14227">IF(OR($H568=0,AR568=0),0,AR568/$H568)</f>
        <v>0.32352941176470584</v>
      </c>
      <c r="AT568" s="194">
        <f t="shared" si="14123"/>
        <v>52.941176470588239</v>
      </c>
      <c r="AU568" s="147">
        <f t="shared" ref="AU568" si="14228">IF(OR($H568=0,AT568=0),0,AT568/$H568)</f>
        <v>0.52941176470588236</v>
      </c>
      <c r="AV568" s="194">
        <f t="shared" si="14125"/>
        <v>73.529411764705884</v>
      </c>
      <c r="AW568" s="147">
        <f t="shared" ref="AW568" si="14229">IF(OR($H568=0,AV568=0),0,AV568/$H568)</f>
        <v>0.73529411764705888</v>
      </c>
      <c r="AX568" s="194">
        <f t="shared" si="14127"/>
        <v>94.117647058823522</v>
      </c>
      <c r="AY568" s="147">
        <f t="shared" ref="AY568" si="14230">IF(OR($H568=0,AX568=0),0,AX568/$H568)</f>
        <v>0.94117647058823517</v>
      </c>
      <c r="AZ568" s="194">
        <f t="shared" si="14129"/>
        <v>100</v>
      </c>
      <c r="BA568" s="147">
        <f t="shared" ref="BA568" si="14231">IF(OR($H568=0,AZ568=0),0,AZ568/$H568)</f>
        <v>1</v>
      </c>
      <c r="BB568" s="194">
        <f t="shared" si="14131"/>
        <v>100</v>
      </c>
      <c r="BC568" s="147">
        <f t="shared" ref="BC568" si="14232">IF(OR($H568=0,BB568=0),0,BB568/$H568)</f>
        <v>1</v>
      </c>
      <c r="BD568" s="194">
        <f t="shared" si="14133"/>
        <v>100</v>
      </c>
      <c r="BE568" s="147">
        <f t="shared" ref="BE568" si="14233">IF(OR($H568=0,BD568=0),0,BD568/$H568)</f>
        <v>1</v>
      </c>
      <c r="BF568" s="194">
        <f t="shared" si="14135"/>
        <v>100</v>
      </c>
      <c r="BG568" s="147">
        <f t="shared" ref="BG568" si="14234">IF(OR($H568=0,BF568=0),0,BF568/$H568)</f>
        <v>1</v>
      </c>
      <c r="BH568" s="194">
        <f t="shared" si="14137"/>
        <v>100</v>
      </c>
      <c r="BI568" s="147">
        <f t="shared" ref="BI568" si="14235">IF(OR($H568=0,BH568=0),0,BH568/$H568)</f>
        <v>1</v>
      </c>
      <c r="BJ568" s="194">
        <f t="shared" si="14139"/>
        <v>100</v>
      </c>
      <c r="BK568" s="147">
        <f t="shared" ref="BK568" si="14236">IF(OR($H568=0,BJ568=0),0,BJ568/$H568)</f>
        <v>1</v>
      </c>
      <c r="BL568" s="194">
        <f t="shared" si="14141"/>
        <v>100</v>
      </c>
      <c r="BM568" s="147">
        <f t="shared" ref="BM568" si="14237">IF(OR($H568=0,BL568=0),0,BL568/$H568)</f>
        <v>1</v>
      </c>
      <c r="BN568" s="194">
        <f t="shared" si="14143"/>
        <v>100</v>
      </c>
      <c r="BO568" s="147">
        <f t="shared" ref="BO568" si="14238">IF(OR($H568=0,BN568=0),0,BN568/$H568)</f>
        <v>1</v>
      </c>
      <c r="BP568" s="194">
        <f t="shared" si="14145"/>
        <v>100</v>
      </c>
      <c r="BQ568" s="147">
        <f t="shared" ref="BQ568" si="14239">IF(OR($H568=0,BP568=0),0,BP568/$H568)</f>
        <v>1</v>
      </c>
      <c r="BR568" s="194">
        <f t="shared" si="14147"/>
        <v>100</v>
      </c>
      <c r="BS568" s="147">
        <f t="shared" ref="BS568" si="14240">IF(OR($H568=0,BR568=0),0,BR568/$H568)</f>
        <v>1</v>
      </c>
      <c r="BT568" s="194">
        <f t="shared" si="14149"/>
        <v>100</v>
      </c>
      <c r="BU568" s="147">
        <f t="shared" si="14150"/>
        <v>1</v>
      </c>
      <c r="BV568" s="194">
        <f t="shared" si="14151"/>
        <v>100</v>
      </c>
      <c r="BW568" s="147">
        <f t="shared" si="14152"/>
        <v>1</v>
      </c>
      <c r="BX568" s="194">
        <f t="shared" si="14153"/>
        <v>100</v>
      </c>
      <c r="BY568" s="147">
        <f t="shared" si="14154"/>
        <v>1</v>
      </c>
      <c r="BZ568" s="194">
        <f t="shared" si="14155"/>
        <v>100</v>
      </c>
      <c r="CA568" s="147">
        <f t="shared" si="14156"/>
        <v>1</v>
      </c>
      <c r="CB568" s="194">
        <f t="shared" si="14157"/>
        <v>100</v>
      </c>
      <c r="CC568" s="147">
        <f t="shared" si="14158"/>
        <v>1</v>
      </c>
      <c r="CD568" s="194">
        <f t="shared" si="14159"/>
        <v>100</v>
      </c>
      <c r="CE568" s="147">
        <f t="shared" si="14160"/>
        <v>1</v>
      </c>
      <c r="CF568" s="194">
        <f t="shared" si="14161"/>
        <v>100</v>
      </c>
      <c r="CG568" s="147">
        <f t="shared" si="14162"/>
        <v>1</v>
      </c>
      <c r="CH568" s="194">
        <f t="shared" si="14163"/>
        <v>100</v>
      </c>
      <c r="CI568" s="147">
        <f t="shared" si="14164"/>
        <v>1</v>
      </c>
      <c r="CJ568" s="194">
        <f t="shared" si="14165"/>
        <v>100</v>
      </c>
      <c r="CK568" s="147">
        <f t="shared" si="14166"/>
        <v>1</v>
      </c>
      <c r="CL568" s="194">
        <f t="shared" si="14167"/>
        <v>100</v>
      </c>
      <c r="CM568" s="147">
        <f t="shared" si="14168"/>
        <v>1</v>
      </c>
    </row>
    <row r="569" spans="1:91" s="142" customFormat="1" ht="14.1" customHeight="1">
      <c r="A569" s="74">
        <f t="shared" si="13076"/>
        <v>707</v>
      </c>
      <c r="B569" s="173" t="s">
        <v>54</v>
      </c>
      <c r="C569" s="174"/>
      <c r="D569" s="140">
        <v>35</v>
      </c>
      <c r="E569" s="140">
        <v>35</v>
      </c>
      <c r="F569" s="175">
        <v>45295</v>
      </c>
      <c r="G569" s="175">
        <v>45329</v>
      </c>
      <c r="H569" s="144">
        <v>100</v>
      </c>
      <c r="I569" s="144">
        <v>100</v>
      </c>
      <c r="J569" s="145" t="s">
        <v>32</v>
      </c>
      <c r="K569" s="141">
        <f t="shared" si="14094"/>
        <v>100</v>
      </c>
      <c r="L569" s="55">
        <f t="shared" si="14095"/>
        <v>0.12589928057553956</v>
      </c>
      <c r="M569" s="147">
        <f t="shared" si="14096"/>
        <v>1</v>
      </c>
      <c r="N569" s="148">
        <f t="shared" si="14097"/>
        <v>1</v>
      </c>
      <c r="O569" s="149">
        <f t="shared" si="13802"/>
        <v>0</v>
      </c>
      <c r="P569" s="150"/>
      <c r="T569" s="194">
        <f t="shared" si="14098"/>
        <v>0</v>
      </c>
      <c r="U569" s="147">
        <f t="shared" si="14099"/>
        <v>0</v>
      </c>
      <c r="V569" s="194">
        <f t="shared" si="14100"/>
        <v>0</v>
      </c>
      <c r="W569" s="147">
        <f t="shared" si="14099"/>
        <v>0</v>
      </c>
      <c r="X569" s="194">
        <f t="shared" si="14101"/>
        <v>0</v>
      </c>
      <c r="Y569" s="147">
        <f t="shared" ref="Y569" si="14241">IF(OR($H569=0,X569=0),0,X569/$H569)</f>
        <v>0</v>
      </c>
      <c r="Z569" s="194">
        <f t="shared" si="14103"/>
        <v>0</v>
      </c>
      <c r="AA569" s="147">
        <f t="shared" ref="AA569" si="14242">IF(OR($H569=0,Z569=0),0,Z569/$H569)</f>
        <v>0</v>
      </c>
      <c r="AB569" s="194">
        <f t="shared" si="14105"/>
        <v>0</v>
      </c>
      <c r="AC569" s="147">
        <f t="shared" ref="AC569" si="14243">IF(OR($H569=0,AB569=0),0,AB569/$H569)</f>
        <v>0</v>
      </c>
      <c r="AD569" s="194">
        <f t="shared" si="14107"/>
        <v>0</v>
      </c>
      <c r="AE569" s="147">
        <f t="shared" ref="AE569" si="14244">IF(OR($H569=0,AD569=0),0,AD569/$H569)</f>
        <v>0</v>
      </c>
      <c r="AF569" s="194">
        <f t="shared" si="14109"/>
        <v>0</v>
      </c>
      <c r="AG569" s="147">
        <f t="shared" ref="AG569" si="14245">IF(OR($H569=0,AF569=0),0,AF569/$H569)</f>
        <v>0</v>
      </c>
      <c r="AH569" s="194">
        <f t="shared" si="14111"/>
        <v>0</v>
      </c>
      <c r="AI569" s="147">
        <f t="shared" ref="AI569" si="14246">IF(OR($H569=0,AH569=0),0,AH569/$H569)</f>
        <v>0</v>
      </c>
      <c r="AJ569" s="194">
        <f t="shared" si="14113"/>
        <v>0</v>
      </c>
      <c r="AK569" s="147">
        <f t="shared" ref="AK569" si="14247">IF(OR($H569=0,AJ569=0),0,AJ569/$H569)</f>
        <v>0</v>
      </c>
      <c r="AL569" s="194">
        <f t="shared" si="14115"/>
        <v>0</v>
      </c>
      <c r="AM569" s="147">
        <f t="shared" ref="AM569" si="14248">IF(OR($H569=0,AL569=0),0,AL569/$H569)</f>
        <v>0</v>
      </c>
      <c r="AN569" s="194">
        <f t="shared" si="14117"/>
        <v>0</v>
      </c>
      <c r="AO569" s="147">
        <f t="shared" ref="AO569" si="14249">IF(OR($H569=0,AN569=0),0,AN569/$H569)</f>
        <v>0</v>
      </c>
      <c r="AP569" s="194">
        <f t="shared" si="14119"/>
        <v>2.8571428571428572</v>
      </c>
      <c r="AQ569" s="147">
        <f t="shared" ref="AQ569" si="14250">IF(OR($H569=0,AP569=0),0,AP569/$H569)</f>
        <v>2.8571428571428571E-2</v>
      </c>
      <c r="AR569" s="194">
        <f t="shared" si="14121"/>
        <v>22.857142857142858</v>
      </c>
      <c r="AS569" s="147">
        <f t="shared" ref="AS569" si="14251">IF(OR($H569=0,AR569=0),0,AR569/$H569)</f>
        <v>0.22857142857142856</v>
      </c>
      <c r="AT569" s="194">
        <f t="shared" si="14123"/>
        <v>42.857142857142854</v>
      </c>
      <c r="AU569" s="147">
        <f t="shared" ref="AU569" si="14252">IF(OR($H569=0,AT569=0),0,AT569/$H569)</f>
        <v>0.42857142857142855</v>
      </c>
      <c r="AV569" s="194">
        <f t="shared" si="14125"/>
        <v>62.857142857142854</v>
      </c>
      <c r="AW569" s="147">
        <f t="shared" ref="AW569" si="14253">IF(OR($H569=0,AV569=0),0,AV569/$H569)</f>
        <v>0.62857142857142856</v>
      </c>
      <c r="AX569" s="194">
        <f t="shared" si="14127"/>
        <v>82.857142857142847</v>
      </c>
      <c r="AY569" s="147">
        <f t="shared" ref="AY569" si="14254">IF(OR($H569=0,AX569=0),0,AX569/$H569)</f>
        <v>0.82857142857142851</v>
      </c>
      <c r="AZ569" s="194">
        <f t="shared" si="14129"/>
        <v>100</v>
      </c>
      <c r="BA569" s="147">
        <f t="shared" ref="BA569" si="14255">IF(OR($H569=0,AZ569=0),0,AZ569/$H569)</f>
        <v>1</v>
      </c>
      <c r="BB569" s="194">
        <f t="shared" si="14131"/>
        <v>100</v>
      </c>
      <c r="BC569" s="147">
        <f t="shared" ref="BC569" si="14256">IF(OR($H569=0,BB569=0),0,BB569/$H569)</f>
        <v>1</v>
      </c>
      <c r="BD569" s="194">
        <f t="shared" si="14133"/>
        <v>100</v>
      </c>
      <c r="BE569" s="147">
        <f t="shared" ref="BE569" si="14257">IF(OR($H569=0,BD569=0),0,BD569/$H569)</f>
        <v>1</v>
      </c>
      <c r="BF569" s="194">
        <f t="shared" si="14135"/>
        <v>100</v>
      </c>
      <c r="BG569" s="147">
        <f t="shared" ref="BG569" si="14258">IF(OR($H569=0,BF569=0),0,BF569/$H569)</f>
        <v>1</v>
      </c>
      <c r="BH569" s="194">
        <f t="shared" si="14137"/>
        <v>100</v>
      </c>
      <c r="BI569" s="147">
        <f t="shared" ref="BI569" si="14259">IF(OR($H569=0,BH569=0),0,BH569/$H569)</f>
        <v>1</v>
      </c>
      <c r="BJ569" s="194">
        <f t="shared" si="14139"/>
        <v>100</v>
      </c>
      <c r="BK569" s="147">
        <f t="shared" ref="BK569" si="14260">IF(OR($H569=0,BJ569=0),0,BJ569/$H569)</f>
        <v>1</v>
      </c>
      <c r="BL569" s="194">
        <f t="shared" si="14141"/>
        <v>100</v>
      </c>
      <c r="BM569" s="147">
        <f t="shared" ref="BM569" si="14261">IF(OR($H569=0,BL569=0),0,BL569/$H569)</f>
        <v>1</v>
      </c>
      <c r="BN569" s="194">
        <f t="shared" si="14143"/>
        <v>100</v>
      </c>
      <c r="BO569" s="147">
        <f t="shared" ref="BO569" si="14262">IF(OR($H569=0,BN569=0),0,BN569/$H569)</f>
        <v>1</v>
      </c>
      <c r="BP569" s="194">
        <f t="shared" si="14145"/>
        <v>100</v>
      </c>
      <c r="BQ569" s="147">
        <f t="shared" ref="BQ569" si="14263">IF(OR($H569=0,BP569=0),0,BP569/$H569)</f>
        <v>1</v>
      </c>
      <c r="BR569" s="194">
        <f t="shared" si="14147"/>
        <v>100</v>
      </c>
      <c r="BS569" s="147">
        <f t="shared" ref="BS569" si="14264">IF(OR($H569=0,BR569=0),0,BR569/$H569)</f>
        <v>1</v>
      </c>
      <c r="BT569" s="194">
        <f t="shared" si="14149"/>
        <v>100</v>
      </c>
      <c r="BU569" s="147">
        <f t="shared" si="14150"/>
        <v>1</v>
      </c>
      <c r="BV569" s="194">
        <f t="shared" si="14151"/>
        <v>100</v>
      </c>
      <c r="BW569" s="147">
        <f t="shared" si="14152"/>
        <v>1</v>
      </c>
      <c r="BX569" s="194">
        <f t="shared" si="14153"/>
        <v>100</v>
      </c>
      <c r="BY569" s="147">
        <f t="shared" si="14154"/>
        <v>1</v>
      </c>
      <c r="BZ569" s="194">
        <f t="shared" si="14155"/>
        <v>100</v>
      </c>
      <c r="CA569" s="147">
        <f t="shared" si="14156"/>
        <v>1</v>
      </c>
      <c r="CB569" s="194">
        <f t="shared" si="14157"/>
        <v>100</v>
      </c>
      <c r="CC569" s="147">
        <f t="shared" si="14158"/>
        <v>1</v>
      </c>
      <c r="CD569" s="194">
        <f t="shared" si="14159"/>
        <v>100</v>
      </c>
      <c r="CE569" s="147">
        <f t="shared" si="14160"/>
        <v>1</v>
      </c>
      <c r="CF569" s="194">
        <f t="shared" si="14161"/>
        <v>100</v>
      </c>
      <c r="CG569" s="147">
        <f t="shared" si="14162"/>
        <v>1</v>
      </c>
      <c r="CH569" s="194">
        <f t="shared" si="14163"/>
        <v>100</v>
      </c>
      <c r="CI569" s="147">
        <f t="shared" si="14164"/>
        <v>1</v>
      </c>
      <c r="CJ569" s="194">
        <f t="shared" si="14165"/>
        <v>100</v>
      </c>
      <c r="CK569" s="147">
        <f t="shared" si="14166"/>
        <v>1</v>
      </c>
      <c r="CL569" s="194">
        <f t="shared" si="14167"/>
        <v>100</v>
      </c>
      <c r="CM569" s="147">
        <f t="shared" si="14168"/>
        <v>1</v>
      </c>
    </row>
    <row r="570" spans="1:91" s="142" customFormat="1" ht="14.1" customHeight="1">
      <c r="A570" s="74">
        <f t="shared" si="13076"/>
        <v>708</v>
      </c>
      <c r="B570" s="173" t="s">
        <v>55</v>
      </c>
      <c r="C570" s="174"/>
      <c r="D570" s="140">
        <v>35</v>
      </c>
      <c r="E570" s="140">
        <v>35</v>
      </c>
      <c r="F570" s="175">
        <v>45297</v>
      </c>
      <c r="G570" s="175">
        <v>45331</v>
      </c>
      <c r="H570" s="144">
        <v>100</v>
      </c>
      <c r="I570" s="144">
        <v>100</v>
      </c>
      <c r="J570" s="145" t="s">
        <v>32</v>
      </c>
      <c r="K570" s="141">
        <f t="shared" si="14094"/>
        <v>100</v>
      </c>
      <c r="L570" s="55">
        <f t="shared" si="14095"/>
        <v>0.12589928057553956</v>
      </c>
      <c r="M570" s="147">
        <f t="shared" si="14096"/>
        <v>1</v>
      </c>
      <c r="N570" s="148">
        <f t="shared" si="14097"/>
        <v>1</v>
      </c>
      <c r="O570" s="149">
        <f t="shared" si="13802"/>
        <v>0</v>
      </c>
      <c r="P570" s="150"/>
      <c r="T570" s="194">
        <f t="shared" si="14098"/>
        <v>0</v>
      </c>
      <c r="U570" s="147">
        <f t="shared" si="14099"/>
        <v>0</v>
      </c>
      <c r="V570" s="194">
        <f t="shared" si="14100"/>
        <v>0</v>
      </c>
      <c r="W570" s="147">
        <f t="shared" si="14099"/>
        <v>0</v>
      </c>
      <c r="X570" s="194">
        <f t="shared" si="14101"/>
        <v>0</v>
      </c>
      <c r="Y570" s="147">
        <f t="shared" ref="Y570" si="14265">IF(OR($H570=0,X570=0),0,X570/$H570)</f>
        <v>0</v>
      </c>
      <c r="Z570" s="194">
        <f t="shared" si="14103"/>
        <v>0</v>
      </c>
      <c r="AA570" s="147">
        <f t="shared" ref="AA570" si="14266">IF(OR($H570=0,Z570=0),0,Z570/$H570)</f>
        <v>0</v>
      </c>
      <c r="AB570" s="194">
        <f t="shared" si="14105"/>
        <v>0</v>
      </c>
      <c r="AC570" s="147">
        <f t="shared" ref="AC570" si="14267">IF(OR($H570=0,AB570=0),0,AB570/$H570)</f>
        <v>0</v>
      </c>
      <c r="AD570" s="194">
        <f t="shared" si="14107"/>
        <v>0</v>
      </c>
      <c r="AE570" s="147">
        <f t="shared" ref="AE570" si="14268">IF(OR($H570=0,AD570=0),0,AD570/$H570)</f>
        <v>0</v>
      </c>
      <c r="AF570" s="194">
        <f t="shared" si="14109"/>
        <v>0</v>
      </c>
      <c r="AG570" s="147">
        <f t="shared" ref="AG570" si="14269">IF(OR($H570=0,AF570=0),0,AF570/$H570)</f>
        <v>0</v>
      </c>
      <c r="AH570" s="194">
        <f t="shared" si="14111"/>
        <v>0</v>
      </c>
      <c r="AI570" s="147">
        <f t="shared" ref="AI570" si="14270">IF(OR($H570=0,AH570=0),0,AH570/$H570)</f>
        <v>0</v>
      </c>
      <c r="AJ570" s="194">
        <f t="shared" si="14113"/>
        <v>0</v>
      </c>
      <c r="AK570" s="147">
        <f t="shared" ref="AK570" si="14271">IF(OR($H570=0,AJ570=0),0,AJ570/$H570)</f>
        <v>0</v>
      </c>
      <c r="AL570" s="194">
        <f t="shared" si="14115"/>
        <v>0</v>
      </c>
      <c r="AM570" s="147">
        <f t="shared" ref="AM570" si="14272">IF(OR($H570=0,AL570=0),0,AL570/$H570)</f>
        <v>0</v>
      </c>
      <c r="AN570" s="194">
        <f t="shared" si="14117"/>
        <v>0</v>
      </c>
      <c r="AO570" s="147">
        <f t="shared" ref="AO570" si="14273">IF(OR($H570=0,AN570=0),0,AN570/$H570)</f>
        <v>0</v>
      </c>
      <c r="AP570" s="194">
        <f t="shared" si="14119"/>
        <v>0</v>
      </c>
      <c r="AQ570" s="147">
        <f t="shared" ref="AQ570" si="14274">IF(OR($H570=0,AP570=0),0,AP570/$H570)</f>
        <v>0</v>
      </c>
      <c r="AR570" s="194">
        <f t="shared" si="14121"/>
        <v>17.142857142857142</v>
      </c>
      <c r="AS570" s="147">
        <f t="shared" ref="AS570" si="14275">IF(OR($H570=0,AR570=0),0,AR570/$H570)</f>
        <v>0.17142857142857143</v>
      </c>
      <c r="AT570" s="194">
        <f t="shared" si="14123"/>
        <v>37.142857142857139</v>
      </c>
      <c r="AU570" s="147">
        <f t="shared" ref="AU570" si="14276">IF(OR($H570=0,AT570=0),0,AT570/$H570)</f>
        <v>0.37142857142857139</v>
      </c>
      <c r="AV570" s="194">
        <f t="shared" si="14125"/>
        <v>57.142857142857139</v>
      </c>
      <c r="AW570" s="147">
        <f t="shared" ref="AW570" si="14277">IF(OR($H570=0,AV570=0),0,AV570/$H570)</f>
        <v>0.5714285714285714</v>
      </c>
      <c r="AX570" s="194">
        <f t="shared" si="14127"/>
        <v>77.142857142857139</v>
      </c>
      <c r="AY570" s="147">
        <f t="shared" ref="AY570" si="14278">IF(OR($H570=0,AX570=0),0,AX570/$H570)</f>
        <v>0.77142857142857135</v>
      </c>
      <c r="AZ570" s="194">
        <f t="shared" si="14129"/>
        <v>97.142857142857125</v>
      </c>
      <c r="BA570" s="147">
        <f t="shared" ref="BA570" si="14279">IF(OR($H570=0,AZ570=0),0,AZ570/$H570)</f>
        <v>0.9714285714285712</v>
      </c>
      <c r="BB570" s="194">
        <f t="shared" si="14131"/>
        <v>100</v>
      </c>
      <c r="BC570" s="147">
        <f t="shared" ref="BC570" si="14280">IF(OR($H570=0,BB570=0),0,BB570/$H570)</f>
        <v>1</v>
      </c>
      <c r="BD570" s="194">
        <f t="shared" si="14133"/>
        <v>100</v>
      </c>
      <c r="BE570" s="147">
        <f t="shared" ref="BE570" si="14281">IF(OR($H570=0,BD570=0),0,BD570/$H570)</f>
        <v>1</v>
      </c>
      <c r="BF570" s="194">
        <f t="shared" si="14135"/>
        <v>100</v>
      </c>
      <c r="BG570" s="147">
        <f t="shared" ref="BG570" si="14282">IF(OR($H570=0,BF570=0),0,BF570/$H570)</f>
        <v>1</v>
      </c>
      <c r="BH570" s="194">
        <f t="shared" si="14137"/>
        <v>100</v>
      </c>
      <c r="BI570" s="147">
        <f t="shared" ref="BI570" si="14283">IF(OR($H570=0,BH570=0),0,BH570/$H570)</f>
        <v>1</v>
      </c>
      <c r="BJ570" s="194">
        <f t="shared" si="14139"/>
        <v>100</v>
      </c>
      <c r="BK570" s="147">
        <f t="shared" ref="BK570" si="14284">IF(OR($H570=0,BJ570=0),0,BJ570/$H570)</f>
        <v>1</v>
      </c>
      <c r="BL570" s="194">
        <f t="shared" si="14141"/>
        <v>100</v>
      </c>
      <c r="BM570" s="147">
        <f t="shared" ref="BM570" si="14285">IF(OR($H570=0,BL570=0),0,BL570/$H570)</f>
        <v>1</v>
      </c>
      <c r="BN570" s="194">
        <f t="shared" si="14143"/>
        <v>100</v>
      </c>
      <c r="BO570" s="147">
        <f t="shared" ref="BO570" si="14286">IF(OR($H570=0,BN570=0),0,BN570/$H570)</f>
        <v>1</v>
      </c>
      <c r="BP570" s="194">
        <f t="shared" si="14145"/>
        <v>100</v>
      </c>
      <c r="BQ570" s="147">
        <f t="shared" ref="BQ570" si="14287">IF(OR($H570=0,BP570=0),0,BP570/$H570)</f>
        <v>1</v>
      </c>
      <c r="BR570" s="194">
        <f t="shared" si="14147"/>
        <v>100</v>
      </c>
      <c r="BS570" s="147">
        <f t="shared" ref="BS570" si="14288">IF(OR($H570=0,BR570=0),0,BR570/$H570)</f>
        <v>1</v>
      </c>
      <c r="BT570" s="194">
        <f t="shared" si="14149"/>
        <v>100</v>
      </c>
      <c r="BU570" s="147">
        <f t="shared" si="14150"/>
        <v>1</v>
      </c>
      <c r="BV570" s="194">
        <f t="shared" si="14151"/>
        <v>100</v>
      </c>
      <c r="BW570" s="147">
        <f t="shared" si="14152"/>
        <v>1</v>
      </c>
      <c r="BX570" s="194">
        <f t="shared" si="14153"/>
        <v>100</v>
      </c>
      <c r="BY570" s="147">
        <f t="shared" si="14154"/>
        <v>1</v>
      </c>
      <c r="BZ570" s="194">
        <f t="shared" si="14155"/>
        <v>100</v>
      </c>
      <c r="CA570" s="147">
        <f t="shared" si="14156"/>
        <v>1</v>
      </c>
      <c r="CB570" s="194">
        <f t="shared" si="14157"/>
        <v>100</v>
      </c>
      <c r="CC570" s="147">
        <f t="shared" si="14158"/>
        <v>1</v>
      </c>
      <c r="CD570" s="194">
        <f t="shared" si="14159"/>
        <v>100</v>
      </c>
      <c r="CE570" s="147">
        <f t="shared" si="14160"/>
        <v>1</v>
      </c>
      <c r="CF570" s="194">
        <f t="shared" si="14161"/>
        <v>100</v>
      </c>
      <c r="CG570" s="147">
        <f t="shared" si="14162"/>
        <v>1</v>
      </c>
      <c r="CH570" s="194">
        <f t="shared" si="14163"/>
        <v>100</v>
      </c>
      <c r="CI570" s="147">
        <f t="shared" si="14164"/>
        <v>1</v>
      </c>
      <c r="CJ570" s="194">
        <f t="shared" si="14165"/>
        <v>100</v>
      </c>
      <c r="CK570" s="147">
        <f t="shared" si="14166"/>
        <v>1</v>
      </c>
      <c r="CL570" s="194">
        <f t="shared" si="14167"/>
        <v>100</v>
      </c>
      <c r="CM570" s="147">
        <f t="shared" si="14168"/>
        <v>1</v>
      </c>
    </row>
    <row r="571" spans="1:91" s="142" customFormat="1" ht="14.1" customHeight="1">
      <c r="A571" s="74">
        <f t="shared" si="13076"/>
        <v>709</v>
      </c>
      <c r="B571" s="173" t="s">
        <v>56</v>
      </c>
      <c r="C571" s="174"/>
      <c r="D571" s="140">
        <v>35</v>
      </c>
      <c r="E571" s="140">
        <v>35</v>
      </c>
      <c r="F571" s="175">
        <v>45301</v>
      </c>
      <c r="G571" s="175">
        <v>45335</v>
      </c>
      <c r="H571" s="144">
        <v>100</v>
      </c>
      <c r="I571" s="144">
        <v>100</v>
      </c>
      <c r="J571" s="145" t="s">
        <v>32</v>
      </c>
      <c r="K571" s="141">
        <f t="shared" si="14094"/>
        <v>100</v>
      </c>
      <c r="L571" s="55">
        <f t="shared" si="14095"/>
        <v>0.12589928057553956</v>
      </c>
      <c r="M571" s="147">
        <f t="shared" si="14096"/>
        <v>1</v>
      </c>
      <c r="N571" s="148">
        <f t="shared" si="14097"/>
        <v>1</v>
      </c>
      <c r="O571" s="149">
        <f t="shared" si="13802"/>
        <v>0</v>
      </c>
      <c r="P571" s="150"/>
      <c r="T571" s="194">
        <f t="shared" si="14098"/>
        <v>0</v>
      </c>
      <c r="U571" s="147">
        <f t="shared" si="14099"/>
        <v>0</v>
      </c>
      <c r="V571" s="194">
        <f t="shared" si="14100"/>
        <v>0</v>
      </c>
      <c r="W571" s="147">
        <f t="shared" si="14099"/>
        <v>0</v>
      </c>
      <c r="X571" s="194">
        <f t="shared" si="14101"/>
        <v>0</v>
      </c>
      <c r="Y571" s="147">
        <f t="shared" ref="Y571" si="14289">IF(OR($H571=0,X571=0),0,X571/$H571)</f>
        <v>0</v>
      </c>
      <c r="Z571" s="194">
        <f t="shared" si="14103"/>
        <v>0</v>
      </c>
      <c r="AA571" s="147">
        <f t="shared" ref="AA571" si="14290">IF(OR($H571=0,Z571=0),0,Z571/$H571)</f>
        <v>0</v>
      </c>
      <c r="AB571" s="194">
        <f t="shared" si="14105"/>
        <v>0</v>
      </c>
      <c r="AC571" s="147">
        <f t="shared" ref="AC571" si="14291">IF(OR($H571=0,AB571=0),0,AB571/$H571)</f>
        <v>0</v>
      </c>
      <c r="AD571" s="194">
        <f t="shared" si="14107"/>
        <v>0</v>
      </c>
      <c r="AE571" s="147">
        <f t="shared" ref="AE571" si="14292">IF(OR($H571=0,AD571=0),0,AD571/$H571)</f>
        <v>0</v>
      </c>
      <c r="AF571" s="194">
        <f t="shared" si="14109"/>
        <v>0</v>
      </c>
      <c r="AG571" s="147">
        <f t="shared" ref="AG571" si="14293">IF(OR($H571=0,AF571=0),0,AF571/$H571)</f>
        <v>0</v>
      </c>
      <c r="AH571" s="194">
        <f t="shared" si="14111"/>
        <v>0</v>
      </c>
      <c r="AI571" s="147">
        <f t="shared" ref="AI571" si="14294">IF(OR($H571=0,AH571=0),0,AH571/$H571)</f>
        <v>0</v>
      </c>
      <c r="AJ571" s="194">
        <f t="shared" si="14113"/>
        <v>0</v>
      </c>
      <c r="AK571" s="147">
        <f t="shared" ref="AK571" si="14295">IF(OR($H571=0,AJ571=0),0,AJ571/$H571)</f>
        <v>0</v>
      </c>
      <c r="AL571" s="194">
        <f t="shared" si="14115"/>
        <v>0</v>
      </c>
      <c r="AM571" s="147">
        <f t="shared" ref="AM571" si="14296">IF(OR($H571=0,AL571=0),0,AL571/$H571)</f>
        <v>0</v>
      </c>
      <c r="AN571" s="194">
        <f t="shared" si="14117"/>
        <v>0</v>
      </c>
      <c r="AO571" s="147">
        <f t="shared" ref="AO571" si="14297">IF(OR($H571=0,AN571=0),0,AN571/$H571)</f>
        <v>0</v>
      </c>
      <c r="AP571" s="194">
        <f t="shared" si="14119"/>
        <v>0</v>
      </c>
      <c r="AQ571" s="147">
        <f t="shared" ref="AQ571" si="14298">IF(OR($H571=0,AP571=0),0,AP571/$H571)</f>
        <v>0</v>
      </c>
      <c r="AR571" s="194">
        <f t="shared" si="14121"/>
        <v>5.7142857142857144</v>
      </c>
      <c r="AS571" s="147">
        <f t="shared" ref="AS571" si="14299">IF(OR($H571=0,AR571=0),0,AR571/$H571)</f>
        <v>5.7142857142857141E-2</v>
      </c>
      <c r="AT571" s="194">
        <f t="shared" si="14123"/>
        <v>25.714285714285712</v>
      </c>
      <c r="AU571" s="147">
        <f t="shared" ref="AU571" si="14300">IF(OR($H571=0,AT571=0),0,AT571/$H571)</f>
        <v>0.25714285714285712</v>
      </c>
      <c r="AV571" s="194">
        <f t="shared" si="14125"/>
        <v>45.714285714285715</v>
      </c>
      <c r="AW571" s="147">
        <f t="shared" ref="AW571" si="14301">IF(OR($H571=0,AV571=0),0,AV571/$H571)</f>
        <v>0.45714285714285713</v>
      </c>
      <c r="AX571" s="194">
        <f t="shared" si="14127"/>
        <v>65.714285714285708</v>
      </c>
      <c r="AY571" s="147">
        <f t="shared" ref="AY571" si="14302">IF(OR($H571=0,AX571=0),0,AX571/$H571)</f>
        <v>0.65714285714285703</v>
      </c>
      <c r="AZ571" s="194">
        <f t="shared" si="14129"/>
        <v>85.714285714285708</v>
      </c>
      <c r="BA571" s="147">
        <f t="shared" ref="BA571" si="14303">IF(OR($H571=0,AZ571=0),0,AZ571/$H571)</f>
        <v>0.8571428571428571</v>
      </c>
      <c r="BB571" s="194">
        <f t="shared" si="14131"/>
        <v>100</v>
      </c>
      <c r="BC571" s="147">
        <f t="shared" ref="BC571" si="14304">IF(OR($H571=0,BB571=0),0,BB571/$H571)</f>
        <v>1</v>
      </c>
      <c r="BD571" s="194">
        <f t="shared" si="14133"/>
        <v>100</v>
      </c>
      <c r="BE571" s="147">
        <f t="shared" ref="BE571" si="14305">IF(OR($H571=0,BD571=0),0,BD571/$H571)</f>
        <v>1</v>
      </c>
      <c r="BF571" s="194">
        <f t="shared" si="14135"/>
        <v>100</v>
      </c>
      <c r="BG571" s="147">
        <f t="shared" ref="BG571" si="14306">IF(OR($H571=0,BF571=0),0,BF571/$H571)</f>
        <v>1</v>
      </c>
      <c r="BH571" s="194">
        <f t="shared" si="14137"/>
        <v>100</v>
      </c>
      <c r="BI571" s="147">
        <f t="shared" ref="BI571" si="14307">IF(OR($H571=0,BH571=0),0,BH571/$H571)</f>
        <v>1</v>
      </c>
      <c r="BJ571" s="194">
        <f t="shared" si="14139"/>
        <v>100</v>
      </c>
      <c r="BK571" s="147">
        <f t="shared" ref="BK571" si="14308">IF(OR($H571=0,BJ571=0),0,BJ571/$H571)</f>
        <v>1</v>
      </c>
      <c r="BL571" s="194">
        <f t="shared" si="14141"/>
        <v>100</v>
      </c>
      <c r="BM571" s="147">
        <f t="shared" ref="BM571" si="14309">IF(OR($H571=0,BL571=0),0,BL571/$H571)</f>
        <v>1</v>
      </c>
      <c r="BN571" s="194">
        <f t="shared" si="14143"/>
        <v>100</v>
      </c>
      <c r="BO571" s="147">
        <f t="shared" ref="BO571" si="14310">IF(OR($H571=0,BN571=0),0,BN571/$H571)</f>
        <v>1</v>
      </c>
      <c r="BP571" s="194">
        <f t="shared" si="14145"/>
        <v>100</v>
      </c>
      <c r="BQ571" s="147">
        <f t="shared" ref="BQ571" si="14311">IF(OR($H571=0,BP571=0),0,BP571/$H571)</f>
        <v>1</v>
      </c>
      <c r="BR571" s="194">
        <f t="shared" si="14147"/>
        <v>100</v>
      </c>
      <c r="BS571" s="147">
        <f t="shared" ref="BS571" si="14312">IF(OR($H571=0,BR571=0),0,BR571/$H571)</f>
        <v>1</v>
      </c>
      <c r="BT571" s="194">
        <f t="shared" si="14149"/>
        <v>100</v>
      </c>
      <c r="BU571" s="147">
        <f t="shared" si="14150"/>
        <v>1</v>
      </c>
      <c r="BV571" s="194">
        <f t="shared" si="14151"/>
        <v>100</v>
      </c>
      <c r="BW571" s="147">
        <f t="shared" si="14152"/>
        <v>1</v>
      </c>
      <c r="BX571" s="194">
        <f t="shared" si="14153"/>
        <v>100</v>
      </c>
      <c r="BY571" s="147">
        <f t="shared" si="14154"/>
        <v>1</v>
      </c>
      <c r="BZ571" s="194">
        <f t="shared" si="14155"/>
        <v>100</v>
      </c>
      <c r="CA571" s="147">
        <f t="shared" si="14156"/>
        <v>1</v>
      </c>
      <c r="CB571" s="194">
        <f t="shared" si="14157"/>
        <v>100</v>
      </c>
      <c r="CC571" s="147">
        <f t="shared" si="14158"/>
        <v>1</v>
      </c>
      <c r="CD571" s="194">
        <f t="shared" si="14159"/>
        <v>100</v>
      </c>
      <c r="CE571" s="147">
        <f t="shared" si="14160"/>
        <v>1</v>
      </c>
      <c r="CF571" s="194">
        <f t="shared" si="14161"/>
        <v>100</v>
      </c>
      <c r="CG571" s="147">
        <f t="shared" si="14162"/>
        <v>1</v>
      </c>
      <c r="CH571" s="194">
        <f t="shared" si="14163"/>
        <v>100</v>
      </c>
      <c r="CI571" s="147">
        <f t="shared" si="14164"/>
        <v>1</v>
      </c>
      <c r="CJ571" s="194">
        <f t="shared" si="14165"/>
        <v>100</v>
      </c>
      <c r="CK571" s="147">
        <f t="shared" si="14166"/>
        <v>1</v>
      </c>
      <c r="CL571" s="194">
        <f t="shared" si="14167"/>
        <v>100</v>
      </c>
      <c r="CM571" s="147">
        <f t="shared" si="14168"/>
        <v>1</v>
      </c>
    </row>
    <row r="572" spans="1:91" s="142" customFormat="1" ht="14.1" customHeight="1">
      <c r="A572" s="74">
        <f t="shared" si="13076"/>
        <v>710</v>
      </c>
      <c r="B572" s="173" t="s">
        <v>57</v>
      </c>
      <c r="C572" s="174"/>
      <c r="D572" s="140">
        <v>35</v>
      </c>
      <c r="E572" s="140">
        <v>35</v>
      </c>
      <c r="F572" s="175">
        <v>45302</v>
      </c>
      <c r="G572" s="175">
        <v>45336</v>
      </c>
      <c r="H572" s="144">
        <v>100</v>
      </c>
      <c r="I572" s="144">
        <v>100</v>
      </c>
      <c r="J572" s="145" t="s">
        <v>32</v>
      </c>
      <c r="K572" s="141">
        <f t="shared" si="14094"/>
        <v>100</v>
      </c>
      <c r="L572" s="55">
        <f t="shared" si="14095"/>
        <v>0.12589928057553956</v>
      </c>
      <c r="M572" s="147">
        <f t="shared" si="14096"/>
        <v>1</v>
      </c>
      <c r="N572" s="148">
        <f t="shared" si="14097"/>
        <v>1</v>
      </c>
      <c r="O572" s="149">
        <f t="shared" si="13802"/>
        <v>0</v>
      </c>
      <c r="P572" s="150"/>
      <c r="T572" s="194">
        <f t="shared" si="14098"/>
        <v>0</v>
      </c>
      <c r="U572" s="147">
        <f t="shared" si="14099"/>
        <v>0</v>
      </c>
      <c r="V572" s="194">
        <f t="shared" si="14100"/>
        <v>0</v>
      </c>
      <c r="W572" s="147">
        <f t="shared" si="14099"/>
        <v>0</v>
      </c>
      <c r="X572" s="194">
        <f t="shared" si="14101"/>
        <v>0</v>
      </c>
      <c r="Y572" s="147">
        <f t="shared" ref="Y572" si="14313">IF(OR($H572=0,X572=0),0,X572/$H572)</f>
        <v>0</v>
      </c>
      <c r="Z572" s="194">
        <f t="shared" si="14103"/>
        <v>0</v>
      </c>
      <c r="AA572" s="147">
        <f t="shared" ref="AA572" si="14314">IF(OR($H572=0,Z572=0),0,Z572/$H572)</f>
        <v>0</v>
      </c>
      <c r="AB572" s="194">
        <f t="shared" si="14105"/>
        <v>0</v>
      </c>
      <c r="AC572" s="147">
        <f t="shared" ref="AC572" si="14315">IF(OR($H572=0,AB572=0),0,AB572/$H572)</f>
        <v>0</v>
      </c>
      <c r="AD572" s="194">
        <f t="shared" si="14107"/>
        <v>0</v>
      </c>
      <c r="AE572" s="147">
        <f t="shared" ref="AE572" si="14316">IF(OR($H572=0,AD572=0),0,AD572/$H572)</f>
        <v>0</v>
      </c>
      <c r="AF572" s="194">
        <f t="shared" si="14109"/>
        <v>0</v>
      </c>
      <c r="AG572" s="147">
        <f t="shared" ref="AG572" si="14317">IF(OR($H572=0,AF572=0),0,AF572/$H572)</f>
        <v>0</v>
      </c>
      <c r="AH572" s="194">
        <f t="shared" si="14111"/>
        <v>0</v>
      </c>
      <c r="AI572" s="147">
        <f t="shared" ref="AI572" si="14318">IF(OR($H572=0,AH572=0),0,AH572/$H572)</f>
        <v>0</v>
      </c>
      <c r="AJ572" s="194">
        <f t="shared" si="14113"/>
        <v>0</v>
      </c>
      <c r="AK572" s="147">
        <f t="shared" ref="AK572" si="14319">IF(OR($H572=0,AJ572=0),0,AJ572/$H572)</f>
        <v>0</v>
      </c>
      <c r="AL572" s="194">
        <f t="shared" si="14115"/>
        <v>0</v>
      </c>
      <c r="AM572" s="147">
        <f t="shared" ref="AM572" si="14320">IF(OR($H572=0,AL572=0),0,AL572/$H572)</f>
        <v>0</v>
      </c>
      <c r="AN572" s="194">
        <f t="shared" si="14117"/>
        <v>0</v>
      </c>
      <c r="AO572" s="147">
        <f t="shared" ref="AO572" si="14321">IF(OR($H572=0,AN572=0),0,AN572/$H572)</f>
        <v>0</v>
      </c>
      <c r="AP572" s="194">
        <f t="shared" si="14119"/>
        <v>0</v>
      </c>
      <c r="AQ572" s="147">
        <f t="shared" ref="AQ572" si="14322">IF(OR($H572=0,AP572=0),0,AP572/$H572)</f>
        <v>0</v>
      </c>
      <c r="AR572" s="194">
        <f t="shared" si="14121"/>
        <v>2.8571428571428572</v>
      </c>
      <c r="AS572" s="147">
        <f t="shared" ref="AS572" si="14323">IF(OR($H572=0,AR572=0),0,AR572/$H572)</f>
        <v>2.8571428571428571E-2</v>
      </c>
      <c r="AT572" s="194">
        <f t="shared" si="14123"/>
        <v>22.857142857142858</v>
      </c>
      <c r="AU572" s="147">
        <f t="shared" ref="AU572" si="14324">IF(OR($H572=0,AT572=0),0,AT572/$H572)</f>
        <v>0.22857142857142856</v>
      </c>
      <c r="AV572" s="194">
        <f t="shared" si="14125"/>
        <v>42.857142857142854</v>
      </c>
      <c r="AW572" s="147">
        <f t="shared" ref="AW572" si="14325">IF(OR($H572=0,AV572=0),0,AV572/$H572)</f>
        <v>0.42857142857142855</v>
      </c>
      <c r="AX572" s="194">
        <f t="shared" si="14127"/>
        <v>62.857142857142854</v>
      </c>
      <c r="AY572" s="147">
        <f t="shared" ref="AY572" si="14326">IF(OR($H572=0,AX572=0),0,AX572/$H572)</f>
        <v>0.62857142857142856</v>
      </c>
      <c r="AZ572" s="194">
        <f t="shared" si="14129"/>
        <v>82.857142857142847</v>
      </c>
      <c r="BA572" s="147">
        <f t="shared" ref="BA572" si="14327">IF(OR($H572=0,AZ572=0),0,AZ572/$H572)</f>
        <v>0.82857142857142851</v>
      </c>
      <c r="BB572" s="194">
        <f t="shared" si="14131"/>
        <v>100</v>
      </c>
      <c r="BC572" s="147">
        <f t="shared" ref="BC572" si="14328">IF(OR($H572=0,BB572=0),0,BB572/$H572)</f>
        <v>1</v>
      </c>
      <c r="BD572" s="194">
        <f t="shared" si="14133"/>
        <v>100</v>
      </c>
      <c r="BE572" s="147">
        <f t="shared" ref="BE572" si="14329">IF(OR($H572=0,BD572=0),0,BD572/$H572)</f>
        <v>1</v>
      </c>
      <c r="BF572" s="194">
        <f t="shared" si="14135"/>
        <v>100</v>
      </c>
      <c r="BG572" s="147">
        <f t="shared" ref="BG572" si="14330">IF(OR($H572=0,BF572=0),0,BF572/$H572)</f>
        <v>1</v>
      </c>
      <c r="BH572" s="194">
        <f t="shared" si="14137"/>
        <v>100</v>
      </c>
      <c r="BI572" s="147">
        <f t="shared" ref="BI572" si="14331">IF(OR($H572=0,BH572=0),0,BH572/$H572)</f>
        <v>1</v>
      </c>
      <c r="BJ572" s="194">
        <f t="shared" si="14139"/>
        <v>100</v>
      </c>
      <c r="BK572" s="147">
        <f t="shared" ref="BK572" si="14332">IF(OR($H572=0,BJ572=0),0,BJ572/$H572)</f>
        <v>1</v>
      </c>
      <c r="BL572" s="194">
        <f t="shared" si="14141"/>
        <v>100</v>
      </c>
      <c r="BM572" s="147">
        <f t="shared" ref="BM572" si="14333">IF(OR($H572=0,BL572=0),0,BL572/$H572)</f>
        <v>1</v>
      </c>
      <c r="BN572" s="194">
        <f t="shared" si="14143"/>
        <v>100</v>
      </c>
      <c r="BO572" s="147">
        <f t="shared" ref="BO572" si="14334">IF(OR($H572=0,BN572=0),0,BN572/$H572)</f>
        <v>1</v>
      </c>
      <c r="BP572" s="194">
        <f t="shared" si="14145"/>
        <v>100</v>
      </c>
      <c r="BQ572" s="147">
        <f t="shared" ref="BQ572" si="14335">IF(OR($H572=0,BP572=0),0,BP572/$H572)</f>
        <v>1</v>
      </c>
      <c r="BR572" s="194">
        <f t="shared" si="14147"/>
        <v>100</v>
      </c>
      <c r="BS572" s="147">
        <f t="shared" ref="BS572" si="14336">IF(OR($H572=0,BR572=0),0,BR572/$H572)</f>
        <v>1</v>
      </c>
      <c r="BT572" s="194">
        <f t="shared" si="14149"/>
        <v>100</v>
      </c>
      <c r="BU572" s="147">
        <f t="shared" si="14150"/>
        <v>1</v>
      </c>
      <c r="BV572" s="194">
        <f t="shared" si="14151"/>
        <v>100</v>
      </c>
      <c r="BW572" s="147">
        <f t="shared" si="14152"/>
        <v>1</v>
      </c>
      <c r="BX572" s="194">
        <f t="shared" si="14153"/>
        <v>100</v>
      </c>
      <c r="BY572" s="147">
        <f t="shared" si="14154"/>
        <v>1</v>
      </c>
      <c r="BZ572" s="194">
        <f t="shared" si="14155"/>
        <v>100</v>
      </c>
      <c r="CA572" s="147">
        <f t="shared" si="14156"/>
        <v>1</v>
      </c>
      <c r="CB572" s="194">
        <f t="shared" si="14157"/>
        <v>100</v>
      </c>
      <c r="CC572" s="147">
        <f t="shared" si="14158"/>
        <v>1</v>
      </c>
      <c r="CD572" s="194">
        <f t="shared" si="14159"/>
        <v>100</v>
      </c>
      <c r="CE572" s="147">
        <f t="shared" si="14160"/>
        <v>1</v>
      </c>
      <c r="CF572" s="194">
        <f t="shared" si="14161"/>
        <v>100</v>
      </c>
      <c r="CG572" s="147">
        <f t="shared" si="14162"/>
        <v>1</v>
      </c>
      <c r="CH572" s="194">
        <f t="shared" si="14163"/>
        <v>100</v>
      </c>
      <c r="CI572" s="147">
        <f t="shared" si="14164"/>
        <v>1</v>
      </c>
      <c r="CJ572" s="194">
        <f t="shared" si="14165"/>
        <v>100</v>
      </c>
      <c r="CK572" s="147">
        <f t="shared" si="14166"/>
        <v>1</v>
      </c>
      <c r="CL572" s="194">
        <f t="shared" si="14167"/>
        <v>100</v>
      </c>
      <c r="CM572" s="147">
        <f t="shared" si="14168"/>
        <v>1</v>
      </c>
    </row>
    <row r="573" spans="1:91" s="142" customFormat="1" ht="14.1" customHeight="1">
      <c r="A573" s="74">
        <f t="shared" si="13076"/>
        <v>711</v>
      </c>
      <c r="B573" s="173" t="s">
        <v>107</v>
      </c>
      <c r="C573" s="174"/>
      <c r="D573" s="140">
        <v>0</v>
      </c>
      <c r="E573" s="140">
        <v>1</v>
      </c>
      <c r="F573" s="175">
        <v>45336</v>
      </c>
      <c r="G573" s="175">
        <v>45336</v>
      </c>
      <c r="H573" s="144">
        <v>100</v>
      </c>
      <c r="I573" s="144">
        <v>100</v>
      </c>
      <c r="J573" s="145" t="s">
        <v>32</v>
      </c>
      <c r="K573" s="141">
        <f t="shared" si="14094"/>
        <v>100</v>
      </c>
      <c r="L573" s="55">
        <f t="shared" si="14095"/>
        <v>0</v>
      </c>
      <c r="M573" s="147">
        <f t="shared" si="14096"/>
        <v>1</v>
      </c>
      <c r="N573" s="148">
        <f t="shared" si="14097"/>
        <v>1</v>
      </c>
      <c r="O573" s="149">
        <f t="shared" si="13802"/>
        <v>0</v>
      </c>
      <c r="P573" s="150"/>
      <c r="T573" s="194">
        <f t="shared" si="14098"/>
        <v>0</v>
      </c>
      <c r="U573" s="147">
        <f t="shared" si="14099"/>
        <v>0</v>
      </c>
      <c r="V573" s="194">
        <f t="shared" si="14100"/>
        <v>0</v>
      </c>
      <c r="W573" s="147">
        <f t="shared" si="14099"/>
        <v>0</v>
      </c>
      <c r="X573" s="194">
        <f t="shared" si="14101"/>
        <v>0</v>
      </c>
      <c r="Y573" s="147">
        <f t="shared" ref="Y573" si="14337">IF(OR($H573=0,X573=0),0,X573/$H573)</f>
        <v>0</v>
      </c>
      <c r="Z573" s="194">
        <f t="shared" si="14103"/>
        <v>0</v>
      </c>
      <c r="AA573" s="147">
        <f t="shared" ref="AA573" si="14338">IF(OR($H573=0,Z573=0),0,Z573/$H573)</f>
        <v>0</v>
      </c>
      <c r="AB573" s="194">
        <f t="shared" si="14105"/>
        <v>0</v>
      </c>
      <c r="AC573" s="147">
        <f t="shared" ref="AC573" si="14339">IF(OR($H573=0,AB573=0),0,AB573/$H573)</f>
        <v>0</v>
      </c>
      <c r="AD573" s="194">
        <f t="shared" si="14107"/>
        <v>0</v>
      </c>
      <c r="AE573" s="147">
        <f t="shared" ref="AE573" si="14340">IF(OR($H573=0,AD573=0),0,AD573/$H573)</f>
        <v>0</v>
      </c>
      <c r="AF573" s="194">
        <f t="shared" si="14109"/>
        <v>0</v>
      </c>
      <c r="AG573" s="147">
        <f t="shared" ref="AG573" si="14341">IF(OR($H573=0,AF573=0),0,AF573/$H573)</f>
        <v>0</v>
      </c>
      <c r="AH573" s="194">
        <f t="shared" si="14111"/>
        <v>0</v>
      </c>
      <c r="AI573" s="147">
        <f t="shared" ref="AI573" si="14342">IF(OR($H573=0,AH573=0),0,AH573/$H573)</f>
        <v>0</v>
      </c>
      <c r="AJ573" s="194">
        <f t="shared" si="14113"/>
        <v>0</v>
      </c>
      <c r="AK573" s="147">
        <f t="shared" ref="AK573" si="14343">IF(OR($H573=0,AJ573=0),0,AJ573/$H573)</f>
        <v>0</v>
      </c>
      <c r="AL573" s="194">
        <f t="shared" si="14115"/>
        <v>0</v>
      </c>
      <c r="AM573" s="147">
        <f t="shared" ref="AM573" si="14344">IF(OR($H573=0,AL573=0),0,AL573/$H573)</f>
        <v>0</v>
      </c>
      <c r="AN573" s="194">
        <f t="shared" si="14117"/>
        <v>0</v>
      </c>
      <c r="AO573" s="147">
        <f t="shared" ref="AO573" si="14345">IF(OR($H573=0,AN573=0),0,AN573/$H573)</f>
        <v>0</v>
      </c>
      <c r="AP573" s="194">
        <f t="shared" si="14119"/>
        <v>0</v>
      </c>
      <c r="AQ573" s="147">
        <f t="shared" ref="AQ573" si="14346">IF(OR($H573=0,AP573=0),0,AP573/$H573)</f>
        <v>0</v>
      </c>
      <c r="AR573" s="194">
        <f t="shared" si="14121"/>
        <v>0</v>
      </c>
      <c r="AS573" s="147">
        <f t="shared" ref="AS573" si="14347">IF(OR($H573=0,AR573=0),0,AR573/$H573)</f>
        <v>0</v>
      </c>
      <c r="AT573" s="194">
        <f t="shared" si="14123"/>
        <v>0</v>
      </c>
      <c r="AU573" s="147">
        <f t="shared" ref="AU573" si="14348">IF(OR($H573=0,AT573=0),0,AT573/$H573)</f>
        <v>0</v>
      </c>
      <c r="AV573" s="194">
        <f t="shared" si="14125"/>
        <v>0</v>
      </c>
      <c r="AW573" s="147">
        <f t="shared" ref="AW573" si="14349">IF(OR($H573=0,AV573=0),0,AV573/$H573)</f>
        <v>0</v>
      </c>
      <c r="AX573" s="194">
        <f t="shared" si="14127"/>
        <v>0</v>
      </c>
      <c r="AY573" s="147">
        <f t="shared" ref="AY573" si="14350">IF(OR($H573=0,AX573=0),0,AX573/$H573)</f>
        <v>0</v>
      </c>
      <c r="AZ573" s="194">
        <f t="shared" si="14129"/>
        <v>0</v>
      </c>
      <c r="BA573" s="147">
        <f t="shared" ref="BA573" si="14351">IF(OR($H573=0,AZ573=0),0,AZ573/$H573)</f>
        <v>0</v>
      </c>
      <c r="BB573" s="194">
        <f t="shared" si="14131"/>
        <v>100</v>
      </c>
      <c r="BC573" s="147">
        <f t="shared" ref="BC573" si="14352">IF(OR($H573=0,BB573=0),0,BB573/$H573)</f>
        <v>1</v>
      </c>
      <c r="BD573" s="194">
        <f t="shared" si="14133"/>
        <v>100</v>
      </c>
      <c r="BE573" s="147">
        <f t="shared" ref="BE573" si="14353">IF(OR($H573=0,BD573=0),0,BD573/$H573)</f>
        <v>1</v>
      </c>
      <c r="BF573" s="194">
        <f t="shared" si="14135"/>
        <v>100</v>
      </c>
      <c r="BG573" s="147">
        <f t="shared" ref="BG573" si="14354">IF(OR($H573=0,BF573=0),0,BF573/$H573)</f>
        <v>1</v>
      </c>
      <c r="BH573" s="194">
        <f t="shared" si="14137"/>
        <v>100</v>
      </c>
      <c r="BI573" s="147">
        <f t="shared" ref="BI573" si="14355">IF(OR($H573=0,BH573=0),0,BH573/$H573)</f>
        <v>1</v>
      </c>
      <c r="BJ573" s="194">
        <f t="shared" si="14139"/>
        <v>100</v>
      </c>
      <c r="BK573" s="147">
        <f t="shared" ref="BK573" si="14356">IF(OR($H573=0,BJ573=0),0,BJ573/$H573)</f>
        <v>1</v>
      </c>
      <c r="BL573" s="194">
        <f t="shared" si="14141"/>
        <v>100</v>
      </c>
      <c r="BM573" s="147">
        <f t="shared" ref="BM573" si="14357">IF(OR($H573=0,BL573=0),0,BL573/$H573)</f>
        <v>1</v>
      </c>
      <c r="BN573" s="194">
        <f t="shared" si="14143"/>
        <v>100</v>
      </c>
      <c r="BO573" s="147">
        <f t="shared" ref="BO573" si="14358">IF(OR($H573=0,BN573=0),0,BN573/$H573)</f>
        <v>1</v>
      </c>
      <c r="BP573" s="194">
        <f t="shared" si="14145"/>
        <v>100</v>
      </c>
      <c r="BQ573" s="147">
        <f t="shared" ref="BQ573" si="14359">IF(OR($H573=0,BP573=0),0,BP573/$H573)</f>
        <v>1</v>
      </c>
      <c r="BR573" s="194">
        <f t="shared" si="14147"/>
        <v>100</v>
      </c>
      <c r="BS573" s="147">
        <f t="shared" ref="BS573" si="14360">IF(OR($H573=0,BR573=0),0,BR573/$H573)</f>
        <v>1</v>
      </c>
      <c r="BT573" s="194">
        <f t="shared" si="14149"/>
        <v>100</v>
      </c>
      <c r="BU573" s="147">
        <f t="shared" si="14150"/>
        <v>1</v>
      </c>
      <c r="BV573" s="194">
        <f t="shared" si="14151"/>
        <v>100</v>
      </c>
      <c r="BW573" s="147">
        <f t="shared" si="14152"/>
        <v>1</v>
      </c>
      <c r="BX573" s="194">
        <f t="shared" si="14153"/>
        <v>100</v>
      </c>
      <c r="BY573" s="147">
        <f t="shared" si="14154"/>
        <v>1</v>
      </c>
      <c r="BZ573" s="194">
        <f t="shared" si="14155"/>
        <v>100</v>
      </c>
      <c r="CA573" s="147">
        <f t="shared" si="14156"/>
        <v>1</v>
      </c>
      <c r="CB573" s="194">
        <f t="shared" si="14157"/>
        <v>100</v>
      </c>
      <c r="CC573" s="147">
        <f t="shared" si="14158"/>
        <v>1</v>
      </c>
      <c r="CD573" s="194">
        <f t="shared" si="14159"/>
        <v>100</v>
      </c>
      <c r="CE573" s="147">
        <f t="shared" si="14160"/>
        <v>1</v>
      </c>
      <c r="CF573" s="194">
        <f t="shared" si="14161"/>
        <v>100</v>
      </c>
      <c r="CG573" s="147">
        <f t="shared" si="14162"/>
        <v>1</v>
      </c>
      <c r="CH573" s="194">
        <f t="shared" si="14163"/>
        <v>100</v>
      </c>
      <c r="CI573" s="147">
        <f t="shared" si="14164"/>
        <v>1</v>
      </c>
      <c r="CJ573" s="194">
        <f t="shared" si="14165"/>
        <v>100</v>
      </c>
      <c r="CK573" s="147">
        <f t="shared" si="14166"/>
        <v>1</v>
      </c>
      <c r="CL573" s="194">
        <f t="shared" si="14167"/>
        <v>100</v>
      </c>
      <c r="CM573" s="147">
        <f t="shared" si="14168"/>
        <v>1</v>
      </c>
    </row>
    <row r="574" spans="1:91" s="142" customFormat="1" ht="14.1" customHeight="1">
      <c r="A574" s="74">
        <f t="shared" si="13076"/>
        <v>712</v>
      </c>
      <c r="B574" s="173" t="s">
        <v>62</v>
      </c>
      <c r="C574" s="174"/>
      <c r="D574" s="140">
        <v>0</v>
      </c>
      <c r="E574" s="140">
        <v>1</v>
      </c>
      <c r="F574" s="175">
        <v>45350</v>
      </c>
      <c r="G574" s="175">
        <v>45350</v>
      </c>
      <c r="H574" s="144">
        <v>100</v>
      </c>
      <c r="I574" s="144">
        <v>100</v>
      </c>
      <c r="J574" s="145" t="s">
        <v>32</v>
      </c>
      <c r="K574" s="141">
        <f t="shared" si="14094"/>
        <v>100</v>
      </c>
      <c r="L574" s="55">
        <f>D574/$D$544</f>
        <v>0</v>
      </c>
      <c r="M574" s="147">
        <f t="shared" si="14096"/>
        <v>1</v>
      </c>
      <c r="N574" s="148">
        <f t="shared" si="14097"/>
        <v>1</v>
      </c>
      <c r="O574" s="149">
        <f t="shared" si="13802"/>
        <v>0</v>
      </c>
      <c r="P574" s="150"/>
      <c r="T574" s="194">
        <f t="shared" si="14098"/>
        <v>0</v>
      </c>
      <c r="U574" s="147">
        <f t="shared" si="14099"/>
        <v>0</v>
      </c>
      <c r="V574" s="194">
        <f t="shared" si="14100"/>
        <v>0</v>
      </c>
      <c r="W574" s="147">
        <f t="shared" si="14099"/>
        <v>0</v>
      </c>
      <c r="X574" s="194">
        <f t="shared" si="14101"/>
        <v>0</v>
      </c>
      <c r="Y574" s="147">
        <f t="shared" ref="Y574" si="14361">IF(OR($H574=0,X574=0),0,X574/$H574)</f>
        <v>0</v>
      </c>
      <c r="Z574" s="194">
        <f t="shared" si="14103"/>
        <v>0</v>
      </c>
      <c r="AA574" s="147">
        <f t="shared" ref="AA574" si="14362">IF(OR($H574=0,Z574=0),0,Z574/$H574)</f>
        <v>0</v>
      </c>
      <c r="AB574" s="194">
        <f t="shared" si="14105"/>
        <v>0</v>
      </c>
      <c r="AC574" s="147">
        <f t="shared" ref="AC574" si="14363">IF(OR($H574=0,AB574=0),0,AB574/$H574)</f>
        <v>0</v>
      </c>
      <c r="AD574" s="194">
        <f t="shared" si="14107"/>
        <v>0</v>
      </c>
      <c r="AE574" s="147">
        <f t="shared" ref="AE574" si="14364">IF(OR($H574=0,AD574=0),0,AD574/$H574)</f>
        <v>0</v>
      </c>
      <c r="AF574" s="194">
        <f t="shared" si="14109"/>
        <v>0</v>
      </c>
      <c r="AG574" s="147">
        <f t="shared" ref="AG574" si="14365">IF(OR($H574=0,AF574=0),0,AF574/$H574)</f>
        <v>0</v>
      </c>
      <c r="AH574" s="194">
        <f t="shared" si="14111"/>
        <v>0</v>
      </c>
      <c r="AI574" s="147">
        <f t="shared" ref="AI574" si="14366">IF(OR($H574=0,AH574=0),0,AH574/$H574)</f>
        <v>0</v>
      </c>
      <c r="AJ574" s="194">
        <f t="shared" si="14113"/>
        <v>0</v>
      </c>
      <c r="AK574" s="147">
        <f t="shared" ref="AK574" si="14367">IF(OR($H574=0,AJ574=0),0,AJ574/$H574)</f>
        <v>0</v>
      </c>
      <c r="AL574" s="194">
        <f t="shared" si="14115"/>
        <v>0</v>
      </c>
      <c r="AM574" s="147">
        <f t="shared" ref="AM574" si="14368">IF(OR($H574=0,AL574=0),0,AL574/$H574)</f>
        <v>0</v>
      </c>
      <c r="AN574" s="194">
        <f t="shared" si="14117"/>
        <v>0</v>
      </c>
      <c r="AO574" s="147">
        <f t="shared" ref="AO574" si="14369">IF(OR($H574=0,AN574=0),0,AN574/$H574)</f>
        <v>0</v>
      </c>
      <c r="AP574" s="194">
        <f t="shared" si="14119"/>
        <v>0</v>
      </c>
      <c r="AQ574" s="147">
        <f t="shared" ref="AQ574" si="14370">IF(OR($H574=0,AP574=0),0,AP574/$H574)</f>
        <v>0</v>
      </c>
      <c r="AR574" s="194">
        <f t="shared" si="14121"/>
        <v>0</v>
      </c>
      <c r="AS574" s="147">
        <f t="shared" ref="AS574" si="14371">IF(OR($H574=0,AR574=0),0,AR574/$H574)</f>
        <v>0</v>
      </c>
      <c r="AT574" s="194">
        <f t="shared" si="14123"/>
        <v>0</v>
      </c>
      <c r="AU574" s="147">
        <f t="shared" ref="AU574" si="14372">IF(OR($H574=0,AT574=0),0,AT574/$H574)</f>
        <v>0</v>
      </c>
      <c r="AV574" s="194">
        <f t="shared" si="14125"/>
        <v>0</v>
      </c>
      <c r="AW574" s="147">
        <f t="shared" ref="AW574" si="14373">IF(OR($H574=0,AV574=0),0,AV574/$H574)</f>
        <v>0</v>
      </c>
      <c r="AX574" s="194">
        <f t="shared" si="14127"/>
        <v>0</v>
      </c>
      <c r="AY574" s="147">
        <f t="shared" ref="AY574" si="14374">IF(OR($H574=0,AX574=0),0,AX574/$H574)</f>
        <v>0</v>
      </c>
      <c r="AZ574" s="194">
        <f t="shared" si="14129"/>
        <v>0</v>
      </c>
      <c r="BA574" s="147">
        <f t="shared" ref="BA574" si="14375">IF(OR($H574=0,AZ574=0),0,AZ574/$H574)</f>
        <v>0</v>
      </c>
      <c r="BB574" s="194">
        <f t="shared" si="14131"/>
        <v>0</v>
      </c>
      <c r="BC574" s="147">
        <f t="shared" ref="BC574" si="14376">IF(OR($H574=0,BB574=0),0,BB574/$H574)</f>
        <v>0</v>
      </c>
      <c r="BD574" s="194">
        <f t="shared" si="14133"/>
        <v>0</v>
      </c>
      <c r="BE574" s="147">
        <f t="shared" ref="BE574" si="14377">IF(OR($H574=0,BD574=0),0,BD574/$H574)</f>
        <v>0</v>
      </c>
      <c r="BF574" s="194">
        <f t="shared" si="14135"/>
        <v>100</v>
      </c>
      <c r="BG574" s="147">
        <f t="shared" ref="BG574" si="14378">IF(OR($H574=0,BF574=0),0,BF574/$H574)</f>
        <v>1</v>
      </c>
      <c r="BH574" s="194">
        <f t="shared" si="14137"/>
        <v>100</v>
      </c>
      <c r="BI574" s="147">
        <f t="shared" ref="BI574" si="14379">IF(OR($H574=0,BH574=0),0,BH574/$H574)</f>
        <v>1</v>
      </c>
      <c r="BJ574" s="194">
        <f t="shared" si="14139"/>
        <v>100</v>
      </c>
      <c r="BK574" s="147">
        <f t="shared" ref="BK574" si="14380">IF(OR($H574=0,BJ574=0),0,BJ574/$H574)</f>
        <v>1</v>
      </c>
      <c r="BL574" s="194">
        <f t="shared" si="14141"/>
        <v>100</v>
      </c>
      <c r="BM574" s="147">
        <f t="shared" ref="BM574" si="14381">IF(OR($H574=0,BL574=0),0,BL574/$H574)</f>
        <v>1</v>
      </c>
      <c r="BN574" s="194">
        <f t="shared" si="14143"/>
        <v>100</v>
      </c>
      <c r="BO574" s="147">
        <f t="shared" ref="BO574" si="14382">IF(OR($H574=0,BN574=0),0,BN574/$H574)</f>
        <v>1</v>
      </c>
      <c r="BP574" s="194">
        <f t="shared" si="14145"/>
        <v>100</v>
      </c>
      <c r="BQ574" s="147">
        <f t="shared" ref="BQ574" si="14383">IF(OR($H574=0,BP574=0),0,BP574/$H574)</f>
        <v>1</v>
      </c>
      <c r="BR574" s="194">
        <f t="shared" si="14147"/>
        <v>100</v>
      </c>
      <c r="BS574" s="147">
        <f t="shared" ref="BS574" si="14384">IF(OR($H574=0,BR574=0),0,BR574/$H574)</f>
        <v>1</v>
      </c>
      <c r="BT574" s="194">
        <f t="shared" si="14149"/>
        <v>100</v>
      </c>
      <c r="BU574" s="147">
        <f t="shared" si="14150"/>
        <v>1</v>
      </c>
      <c r="BV574" s="194">
        <f t="shared" si="14151"/>
        <v>100</v>
      </c>
      <c r="BW574" s="147">
        <f t="shared" si="14152"/>
        <v>1</v>
      </c>
      <c r="BX574" s="194">
        <f t="shared" si="14153"/>
        <v>100</v>
      </c>
      <c r="BY574" s="147">
        <f t="shared" si="14154"/>
        <v>1</v>
      </c>
      <c r="BZ574" s="194">
        <f t="shared" si="14155"/>
        <v>100</v>
      </c>
      <c r="CA574" s="147">
        <f t="shared" si="14156"/>
        <v>1</v>
      </c>
      <c r="CB574" s="194">
        <f t="shared" si="14157"/>
        <v>100</v>
      </c>
      <c r="CC574" s="147">
        <f t="shared" si="14158"/>
        <v>1</v>
      </c>
      <c r="CD574" s="194">
        <f t="shared" si="14159"/>
        <v>100</v>
      </c>
      <c r="CE574" s="147">
        <f t="shared" si="14160"/>
        <v>1</v>
      </c>
      <c r="CF574" s="194">
        <f t="shared" si="14161"/>
        <v>100</v>
      </c>
      <c r="CG574" s="147">
        <f t="shared" si="14162"/>
        <v>1</v>
      </c>
      <c r="CH574" s="194">
        <f t="shared" si="14163"/>
        <v>100</v>
      </c>
      <c r="CI574" s="147">
        <f t="shared" si="14164"/>
        <v>1</v>
      </c>
      <c r="CJ574" s="194">
        <f t="shared" si="14165"/>
        <v>100</v>
      </c>
      <c r="CK574" s="147">
        <f t="shared" si="14166"/>
        <v>1</v>
      </c>
      <c r="CL574" s="194">
        <f t="shared" si="14167"/>
        <v>100</v>
      </c>
      <c r="CM574" s="147">
        <f t="shared" si="14168"/>
        <v>1</v>
      </c>
    </row>
    <row r="575" spans="1:91" s="100" customFormat="1" ht="14.1" customHeight="1">
      <c r="A575" s="74">
        <f t="shared" si="13076"/>
        <v>713</v>
      </c>
      <c r="B575" s="179" t="s">
        <v>114</v>
      </c>
      <c r="C575" s="180"/>
      <c r="D575" s="111">
        <v>338</v>
      </c>
      <c r="E575" s="111">
        <v>57</v>
      </c>
      <c r="F575" s="181">
        <v>45281</v>
      </c>
      <c r="G575" s="181">
        <v>45337</v>
      </c>
      <c r="H575" s="103"/>
      <c r="I575" s="103"/>
      <c r="J575" s="104"/>
      <c r="K575" s="105"/>
      <c r="L575" s="106">
        <f>D575/$D$543</f>
        <v>0.2967515364354697</v>
      </c>
      <c r="M575" s="107">
        <f>$L576*M576+$L588*M588</f>
        <v>0.99999999999999978</v>
      </c>
      <c r="N575" s="107">
        <f>$L576*N576+$L588*N588</f>
        <v>0.99999999999999978</v>
      </c>
      <c r="O575" s="108">
        <f t="shared" si="13802"/>
        <v>0</v>
      </c>
      <c r="P575" s="109"/>
      <c r="T575" s="196"/>
      <c r="U575" s="107">
        <f>$L576*U576+$L588*U588</f>
        <v>0</v>
      </c>
      <c r="V575" s="196"/>
      <c r="W575" s="107">
        <f>$L576*W576+$L588*W588</f>
        <v>0</v>
      </c>
      <c r="X575" s="196"/>
      <c r="Y575" s="107">
        <f>$L576*Y576+$L588*Y588</f>
        <v>0</v>
      </c>
      <c r="Z575" s="196"/>
      <c r="AA575" s="107">
        <f>$L576*AA576+$L588*AA588</f>
        <v>0</v>
      </c>
      <c r="AB575" s="196"/>
      <c r="AC575" s="107">
        <f>$L576*AC576+$L588*AC588</f>
        <v>0</v>
      </c>
      <c r="AD575" s="196"/>
      <c r="AE575" s="107">
        <f>$L576*AE576+$L588*AE588</f>
        <v>0</v>
      </c>
      <c r="AF575" s="196"/>
      <c r="AG575" s="107">
        <f>$L576*AG576+$L588*AG588</f>
        <v>0</v>
      </c>
      <c r="AH575" s="196"/>
      <c r="AI575" s="107">
        <f>$L576*AI576+$L588*AI588</f>
        <v>0</v>
      </c>
      <c r="AJ575" s="196"/>
      <c r="AK575" s="107">
        <f>$L576*AK576+$L588*AK588</f>
        <v>0</v>
      </c>
      <c r="AL575" s="196"/>
      <c r="AM575" s="107">
        <f>$L576*AM576+$L588*AM588</f>
        <v>2.9585798816568042E-3</v>
      </c>
      <c r="AN575" s="196"/>
      <c r="AO575" s="107">
        <f>$L576*AO576+$L588*AO588</f>
        <v>5.9171597633136078E-2</v>
      </c>
      <c r="AP575" s="196"/>
      <c r="AQ575" s="107">
        <f>$L576*AQ576+$L588*AQ588</f>
        <v>0.16568047337278108</v>
      </c>
      <c r="AR575" s="196"/>
      <c r="AS575" s="107">
        <f>$L576*AS576+$L588*AS588</f>
        <v>0.31952662721893493</v>
      </c>
      <c r="AT575" s="196"/>
      <c r="AU575" s="107">
        <f>$L576*AU576+$L588*AU588</f>
        <v>0.52366863905325445</v>
      </c>
      <c r="AV575" s="196"/>
      <c r="AW575" s="107">
        <f>$L576*AW576+$L588*AW588</f>
        <v>0.7248520710059172</v>
      </c>
      <c r="AX575" s="196"/>
      <c r="AY575" s="107">
        <f>$L576*AY576+$L588*AY588</f>
        <v>0.86390532544378695</v>
      </c>
      <c r="AZ575" s="196"/>
      <c r="BA575" s="107">
        <f>$L576*BA576+$L588*BA588</f>
        <v>0.95562130177514781</v>
      </c>
      <c r="BB575" s="196"/>
      <c r="BC575" s="107">
        <f>$L576*BC576+$L588*BC588</f>
        <v>0.99999999999999978</v>
      </c>
      <c r="BD575" s="196"/>
      <c r="BE575" s="107">
        <f>$L576*BE576+$L588*BE588</f>
        <v>0.99999999999999978</v>
      </c>
      <c r="BF575" s="196"/>
      <c r="BG575" s="107">
        <f>$L576*BG576+$L588*BG588</f>
        <v>0.99999999999999978</v>
      </c>
      <c r="BH575" s="196"/>
      <c r="BI575" s="107">
        <f>$L576*BI576+$L588*BI588</f>
        <v>0.99999999999999978</v>
      </c>
      <c r="BJ575" s="196"/>
      <c r="BK575" s="107">
        <f>$L576*BK576+$L588*BK588</f>
        <v>0.99999999999999978</v>
      </c>
      <c r="BL575" s="196"/>
      <c r="BM575" s="107">
        <f>$L576*BM576+$L588*BM588</f>
        <v>0.99999999999999978</v>
      </c>
      <c r="BN575" s="196"/>
      <c r="BO575" s="107">
        <f>$L576*BO576+$L588*BO588</f>
        <v>0.99999999999999978</v>
      </c>
      <c r="BP575" s="196"/>
      <c r="BQ575" s="107">
        <f>$L576*BQ576+$L588*BQ588</f>
        <v>0.99999999999999978</v>
      </c>
      <c r="BR575" s="196"/>
      <c r="BS575" s="107">
        <f>$L576*BS576+$L588*BS588</f>
        <v>0.99999999999999978</v>
      </c>
      <c r="BT575" s="196"/>
      <c r="BU575" s="107">
        <f t="shared" ref="BU575" si="14385">$L576*BU576+$L588*BU588</f>
        <v>0.99999999999999978</v>
      </c>
      <c r="BV575" s="196"/>
      <c r="BW575" s="107">
        <f t="shared" ref="BW575" si="14386">$L576*BW576+$L588*BW588</f>
        <v>0.99999999999999978</v>
      </c>
      <c r="BX575" s="196"/>
      <c r="BY575" s="107">
        <f t="shared" ref="BY575" si="14387">$L576*BY576+$L588*BY588</f>
        <v>0.99999999999999978</v>
      </c>
      <c r="BZ575" s="196"/>
      <c r="CA575" s="107">
        <f t="shared" ref="CA575" si="14388">$L576*CA576+$L588*CA588</f>
        <v>0.99999999999999978</v>
      </c>
      <c r="CB575" s="196"/>
      <c r="CC575" s="107">
        <f t="shared" ref="CC575" si="14389">$L576*CC576+$L588*CC588</f>
        <v>0.99999999999999978</v>
      </c>
      <c r="CD575" s="196"/>
      <c r="CE575" s="107">
        <f t="shared" ref="CE575" si="14390">$L576*CE576+$L588*CE588</f>
        <v>0.99999999999999978</v>
      </c>
      <c r="CF575" s="196"/>
      <c r="CG575" s="107">
        <f t="shared" ref="CG575" si="14391">$L576*CG576+$L588*CG588</f>
        <v>0.99999999999999978</v>
      </c>
      <c r="CH575" s="196"/>
      <c r="CI575" s="107">
        <f t="shared" ref="CI575" si="14392">$L576*CI576+$L588*CI588</f>
        <v>0.99999999999999978</v>
      </c>
      <c r="CJ575" s="196"/>
      <c r="CK575" s="107">
        <f t="shared" ref="CK575" si="14393">$L576*CK576+$L588*CK588</f>
        <v>0.99999999999999978</v>
      </c>
      <c r="CL575" s="196"/>
      <c r="CM575" s="107">
        <f t="shared" ref="CM575" si="14394">$L576*CM576+$L588*CM588</f>
        <v>0.99999999999999978</v>
      </c>
    </row>
    <row r="576" spans="1:91" s="112" customFormat="1" ht="14.1" customHeight="1">
      <c r="A576" s="74">
        <f t="shared" si="13076"/>
        <v>714</v>
      </c>
      <c r="B576" s="182" t="s">
        <v>109</v>
      </c>
      <c r="C576" s="183"/>
      <c r="D576" s="124">
        <v>338</v>
      </c>
      <c r="E576" s="124">
        <v>57</v>
      </c>
      <c r="F576" s="184">
        <v>45281</v>
      </c>
      <c r="G576" s="184">
        <v>45337</v>
      </c>
      <c r="H576" s="115"/>
      <c r="I576" s="115"/>
      <c r="J576" s="116"/>
      <c r="K576" s="122"/>
      <c r="L576" s="123">
        <f>D576/$D$575</f>
        <v>1</v>
      </c>
      <c r="M576" s="119" cm="1">
        <f t="array" ref="M576">SUMPRODUCT($L577:$L587*M577:M587)</f>
        <v>0.99999999999999978</v>
      </c>
      <c r="N576" s="119" cm="1">
        <f t="array" ref="N576">SUMPRODUCT($L577:$L587*N577:N587)</f>
        <v>0.99999999999999978</v>
      </c>
      <c r="O576" s="120">
        <f t="shared" si="13802"/>
        <v>0</v>
      </c>
      <c r="P576" s="121"/>
      <c r="T576" s="197"/>
      <c r="U576" s="119" cm="1">
        <f t="array" ref="U576">SUMPRODUCT($L577:$L587*U577:U587)</f>
        <v>0</v>
      </c>
      <c r="V576" s="197"/>
      <c r="W576" s="119" cm="1">
        <f t="array" ref="W576">SUMPRODUCT($L577:$L587*W577:W587)</f>
        <v>0</v>
      </c>
      <c r="X576" s="197"/>
      <c r="Y576" s="119" cm="1">
        <f t="array" ref="Y576">SUMPRODUCT($L577:$L587*Y577:Y587)</f>
        <v>0</v>
      </c>
      <c r="Z576" s="197"/>
      <c r="AA576" s="119" cm="1">
        <f t="array" ref="AA576">SUMPRODUCT($L577:$L587*AA577:AA587)</f>
        <v>0</v>
      </c>
      <c r="AB576" s="197"/>
      <c r="AC576" s="119" cm="1">
        <f t="array" ref="AC576">SUMPRODUCT($L577:$L587*AC577:AC587)</f>
        <v>0</v>
      </c>
      <c r="AD576" s="197"/>
      <c r="AE576" s="119" cm="1">
        <f t="array" ref="AE576">SUMPRODUCT($L577:$L587*AE577:AE587)</f>
        <v>0</v>
      </c>
      <c r="AF576" s="197"/>
      <c r="AG576" s="119" cm="1">
        <f t="array" ref="AG576">SUMPRODUCT($L577:$L587*AG577:AG587)</f>
        <v>0</v>
      </c>
      <c r="AH576" s="197"/>
      <c r="AI576" s="119" cm="1">
        <f t="array" ref="AI576">SUMPRODUCT($L577:$L587*AI577:AI587)</f>
        <v>0</v>
      </c>
      <c r="AJ576" s="197"/>
      <c r="AK576" s="119" cm="1">
        <f t="array" ref="AK576">SUMPRODUCT($L577:$L587*AK577:AK587)</f>
        <v>0</v>
      </c>
      <c r="AL576" s="197"/>
      <c r="AM576" s="119" cm="1">
        <f t="array" ref="AM576">SUMPRODUCT($L577:$L587*AM577:AM587)</f>
        <v>2.9585798816568042E-3</v>
      </c>
      <c r="AN576" s="197"/>
      <c r="AO576" s="119" cm="1">
        <f t="array" ref="AO576">SUMPRODUCT($L577:$L587*AO577:AO587)</f>
        <v>5.9171597633136078E-2</v>
      </c>
      <c r="AP576" s="197"/>
      <c r="AQ576" s="119" cm="1">
        <f t="array" ref="AQ576">SUMPRODUCT($L577:$L587*AQ577:AQ587)</f>
        <v>0.16568047337278108</v>
      </c>
      <c r="AR576" s="197"/>
      <c r="AS576" s="119" cm="1">
        <f t="array" ref="AS576">SUMPRODUCT($L577:$L587*AS577:AS587)</f>
        <v>0.31952662721893493</v>
      </c>
      <c r="AT576" s="197"/>
      <c r="AU576" s="119" cm="1">
        <f t="array" ref="AU576">SUMPRODUCT($L577:$L587*AU577:AU587)</f>
        <v>0.52366863905325445</v>
      </c>
      <c r="AV576" s="197"/>
      <c r="AW576" s="119" cm="1">
        <f t="array" ref="AW576">SUMPRODUCT($L577:$L587*AW577:AW587)</f>
        <v>0.7248520710059172</v>
      </c>
      <c r="AX576" s="197"/>
      <c r="AY576" s="119" cm="1">
        <f t="array" ref="AY576">SUMPRODUCT($L577:$L587*AY577:AY587)</f>
        <v>0.86390532544378695</v>
      </c>
      <c r="AZ576" s="197"/>
      <c r="BA576" s="119" cm="1">
        <f t="array" ref="BA576">SUMPRODUCT($L577:$L587*BA577:BA587)</f>
        <v>0.95562130177514781</v>
      </c>
      <c r="BB576" s="197"/>
      <c r="BC576" s="119" cm="1">
        <f t="array" ref="BC576">SUMPRODUCT($L577:$L587*BC577:BC587)</f>
        <v>0.99999999999999978</v>
      </c>
      <c r="BD576" s="197"/>
      <c r="BE576" s="119" cm="1">
        <f t="array" ref="BE576">SUMPRODUCT($L577:$L587*BE577:BE587)</f>
        <v>0.99999999999999978</v>
      </c>
      <c r="BF576" s="197"/>
      <c r="BG576" s="119" cm="1">
        <f t="array" ref="BG576">SUMPRODUCT($L577:$L587*BG577:BG587)</f>
        <v>0.99999999999999978</v>
      </c>
      <c r="BH576" s="197"/>
      <c r="BI576" s="119" cm="1">
        <f t="array" ref="BI576">SUMPRODUCT($L577:$L587*BI577:BI587)</f>
        <v>0.99999999999999978</v>
      </c>
      <c r="BJ576" s="197"/>
      <c r="BK576" s="119" cm="1">
        <f t="array" ref="BK576">SUMPRODUCT($L577:$L587*BK577:BK587)</f>
        <v>0.99999999999999978</v>
      </c>
      <c r="BL576" s="197"/>
      <c r="BM576" s="119" cm="1">
        <f t="array" ref="BM576">SUMPRODUCT($L577:$L587*BM577:BM587)</f>
        <v>0.99999999999999978</v>
      </c>
      <c r="BN576" s="197"/>
      <c r="BO576" s="119" cm="1">
        <f t="array" ref="BO576">SUMPRODUCT($L577:$L587*BO577:BO587)</f>
        <v>0.99999999999999978</v>
      </c>
      <c r="BP576" s="197"/>
      <c r="BQ576" s="119" cm="1">
        <f t="array" ref="BQ576">SUMPRODUCT($L577:$L587*BQ577:BQ587)</f>
        <v>0.99999999999999978</v>
      </c>
      <c r="BR576" s="197"/>
      <c r="BS576" s="119" cm="1">
        <f t="array" ref="BS576">SUMPRODUCT($L577:$L587*BS577:BS587)</f>
        <v>0.99999999999999978</v>
      </c>
      <c r="BT576" s="197"/>
      <c r="BU576" s="119" cm="1">
        <f t="array" ref="BU576">SUMPRODUCT($L577:$L587*BU577:BU587)</f>
        <v>0.99999999999999978</v>
      </c>
      <c r="BV576" s="197"/>
      <c r="BW576" s="119" cm="1">
        <f t="array" ref="BW576">SUMPRODUCT($L577:$L587*BW577:BW587)</f>
        <v>0.99999999999999978</v>
      </c>
      <c r="BX576" s="197"/>
      <c r="BY576" s="119" cm="1">
        <f t="array" ref="BY576">SUMPRODUCT($L577:$L587*BY577:BY587)</f>
        <v>0.99999999999999978</v>
      </c>
      <c r="BZ576" s="197"/>
      <c r="CA576" s="119" cm="1">
        <f t="array" ref="CA576">SUMPRODUCT($L577:$L587*CA577:CA587)</f>
        <v>0.99999999999999978</v>
      </c>
      <c r="CB576" s="197"/>
      <c r="CC576" s="119" cm="1">
        <f t="array" ref="CC576">SUMPRODUCT($L577:$L587*CC577:CC587)</f>
        <v>0.99999999999999978</v>
      </c>
      <c r="CD576" s="197"/>
      <c r="CE576" s="119" cm="1">
        <f t="array" ref="CE576">SUMPRODUCT($L577:$L587*CE577:CE587)</f>
        <v>0.99999999999999978</v>
      </c>
      <c r="CF576" s="197"/>
      <c r="CG576" s="119" cm="1">
        <f t="array" ref="CG576">SUMPRODUCT($L577:$L587*CG577:CG587)</f>
        <v>0.99999999999999978</v>
      </c>
      <c r="CH576" s="197"/>
      <c r="CI576" s="119" cm="1">
        <f t="array" ref="CI576">SUMPRODUCT($L577:$L587*CI577:CI587)</f>
        <v>0.99999999999999978</v>
      </c>
      <c r="CJ576" s="197"/>
      <c r="CK576" s="119" cm="1">
        <f t="array" ref="CK576">SUMPRODUCT($L577:$L587*CK577:CK587)</f>
        <v>0.99999999999999978</v>
      </c>
      <c r="CL576" s="197"/>
      <c r="CM576" s="119" cm="1">
        <f t="array" ref="CM576">SUMPRODUCT($L577:$L587*CM577:CM587)</f>
        <v>0.99999999999999978</v>
      </c>
    </row>
    <row r="577" spans="1:91" s="142" customFormat="1" ht="14.1" customHeight="1">
      <c r="A577" s="74">
        <f t="shared" si="13076"/>
        <v>715</v>
      </c>
      <c r="B577" s="173" t="s">
        <v>49</v>
      </c>
      <c r="C577" s="174"/>
      <c r="D577" s="140">
        <v>34</v>
      </c>
      <c r="E577" s="140">
        <v>34</v>
      </c>
      <c r="F577" s="175">
        <v>45281</v>
      </c>
      <c r="G577" s="175">
        <v>45314</v>
      </c>
      <c r="H577" s="144">
        <v>100</v>
      </c>
      <c r="I577" s="144">
        <v>100</v>
      </c>
      <c r="J577" s="145" t="s">
        <v>32</v>
      </c>
      <c r="K577" s="141">
        <f t="shared" ref="K577:K591" si="14395">IF(OR(F577="",G577="",H577=""),0,MIN(MAX(IF(F577&gt;$O$1,0,(((G577-F577)-(G577-$O$1))*(10/E577)/10)),0),1)*H577)</f>
        <v>100</v>
      </c>
      <c r="L577" s="55">
        <f t="shared" ref="L577:L587" si="14396">D577/$D$576</f>
        <v>0.10059171597633136</v>
      </c>
      <c r="M577" s="147">
        <f t="shared" ref="M577:M591" si="14397">IF(OR(H577=0,K577=0),0,K577/H577)</f>
        <v>1</v>
      </c>
      <c r="N577" s="148">
        <f t="shared" ref="N577:N591" si="14398">IF(OR(H577=0,I577=0),0,I577/H577)</f>
        <v>1</v>
      </c>
      <c r="O577" s="149">
        <f t="shared" si="13802"/>
        <v>0</v>
      </c>
      <c r="P577" s="150"/>
      <c r="T577" s="194">
        <f t="shared" ref="T577:T591" si="14399">IF(OR($F577="",$G577="",$H577=""),0,MIN(MAX(IF($F577&gt;U$1,0,((($G577-$F577)-($G577-U$1))*(10/$E577)/10)),0),1)*$H577)</f>
        <v>0</v>
      </c>
      <c r="U577" s="147">
        <f t="shared" ref="U577:W591" si="14400">IF(OR($H577=0,T577=0),0,T577/$H577)</f>
        <v>0</v>
      </c>
      <c r="V577" s="194">
        <f t="shared" ref="V577:V591" si="14401">IF(OR($F577="",$G577="",$H577=""),0,MIN(MAX(IF($F577&gt;W$1,0,((($G577-$F577)-($G577-W$1))*(10/$E577)/10)),0),1)*$H577)</f>
        <v>0</v>
      </c>
      <c r="W577" s="147">
        <f t="shared" si="14400"/>
        <v>0</v>
      </c>
      <c r="X577" s="194">
        <f t="shared" ref="X577:X591" si="14402">IF(OR($F577="",$G577="",$H577=""),0,MIN(MAX(IF($F577&gt;Y$1,0,((($G577-$F577)-($G577-Y$1))*(10/$E577)/10)),0),1)*$H577)</f>
        <v>0</v>
      </c>
      <c r="Y577" s="147">
        <f t="shared" ref="Y577" si="14403">IF(OR($H577=0,X577=0),0,X577/$H577)</f>
        <v>0</v>
      </c>
      <c r="Z577" s="194">
        <f t="shared" ref="Z577:Z591" si="14404">IF(OR($F577="",$G577="",$H577=""),0,MIN(MAX(IF($F577&gt;AA$1,0,((($G577-$F577)-($G577-AA$1))*(10/$E577)/10)),0),1)*$H577)</f>
        <v>0</v>
      </c>
      <c r="AA577" s="147">
        <f t="shared" ref="AA577" si="14405">IF(OR($H577=0,Z577=0),0,Z577/$H577)</f>
        <v>0</v>
      </c>
      <c r="AB577" s="194">
        <f t="shared" ref="AB577:AB591" si="14406">IF(OR($F577="",$G577="",$H577=""),0,MIN(MAX(IF($F577&gt;AC$1,0,((($G577-$F577)-($G577-AC$1))*(10/$E577)/10)),0),1)*$H577)</f>
        <v>0</v>
      </c>
      <c r="AC577" s="147">
        <f t="shared" ref="AC577" si="14407">IF(OR($H577=0,AB577=0),0,AB577/$H577)</f>
        <v>0</v>
      </c>
      <c r="AD577" s="194">
        <f t="shared" ref="AD577:AD591" si="14408">IF(OR($F577="",$G577="",$H577=""),0,MIN(MAX(IF($F577&gt;AE$1,0,((($G577-$F577)-($G577-AE$1))*(10/$E577)/10)),0),1)*$H577)</f>
        <v>0</v>
      </c>
      <c r="AE577" s="147">
        <f t="shared" ref="AE577" si="14409">IF(OR($H577=0,AD577=0),0,AD577/$H577)</f>
        <v>0</v>
      </c>
      <c r="AF577" s="194">
        <f t="shared" ref="AF577:AF591" si="14410">IF(OR($F577="",$G577="",$H577=""),0,MIN(MAX(IF($F577&gt;AG$1,0,((($G577-$F577)-($G577-AG$1))*(10/$E577)/10)),0),1)*$H577)</f>
        <v>0</v>
      </c>
      <c r="AG577" s="147">
        <f t="shared" ref="AG577" si="14411">IF(OR($H577=0,AF577=0),0,AF577/$H577)</f>
        <v>0</v>
      </c>
      <c r="AH577" s="194">
        <f t="shared" ref="AH577:AH591" si="14412">IF(OR($F577="",$G577="",$H577=""),0,MIN(MAX(IF($F577&gt;AI$1,0,((($G577-$F577)-($G577-AI$1))*(10/$E577)/10)),0),1)*$H577)</f>
        <v>0</v>
      </c>
      <c r="AI577" s="147">
        <f t="shared" ref="AI577" si="14413">IF(OR($H577=0,AH577=0),0,AH577/$H577)</f>
        <v>0</v>
      </c>
      <c r="AJ577" s="194">
        <f t="shared" ref="AJ577:AJ591" si="14414">IF(OR($F577="",$G577="",$H577=""),0,MIN(MAX(IF($F577&gt;AK$1,0,((($G577-$F577)-($G577-AK$1))*(10/$E577)/10)),0),1)*$H577)</f>
        <v>0</v>
      </c>
      <c r="AK577" s="147">
        <f t="shared" ref="AK577" si="14415">IF(OR($H577=0,AJ577=0),0,AJ577/$H577)</f>
        <v>0</v>
      </c>
      <c r="AL577" s="194">
        <f t="shared" ref="AL577:AL591" si="14416">IF(OR($F577="",$G577="",$H577=""),0,MIN(MAX(IF($F577&gt;AM$1,0,((($G577-$F577)-($G577-AM$1))*(10/$E577)/10)),0),1)*$H577)</f>
        <v>2.9411764705882351</v>
      </c>
      <c r="AM577" s="147">
        <f t="shared" ref="AM577" si="14417">IF(OR($H577=0,AL577=0),0,AL577/$H577)</f>
        <v>2.9411764705882349E-2</v>
      </c>
      <c r="AN577" s="194">
        <f t="shared" ref="AN577:AN591" si="14418">IF(OR($F577="",$G577="",$H577=""),0,MIN(MAX(IF($F577&gt;AO$1,0,((($G577-$F577)-($G577-AO$1))*(10/$E577)/10)),0),1)*$H577)</f>
        <v>23.52941176470588</v>
      </c>
      <c r="AO577" s="147">
        <f t="shared" ref="AO577" si="14419">IF(OR($H577=0,AN577=0),0,AN577/$H577)</f>
        <v>0.23529411764705879</v>
      </c>
      <c r="AP577" s="194">
        <f t="shared" ref="AP577:AP591" si="14420">IF(OR($F577="",$G577="",$H577=""),0,MIN(MAX(IF($F577&gt;AQ$1,0,((($G577-$F577)-($G577-AQ$1))*(10/$E577)/10)),0),1)*$H577)</f>
        <v>44.117647058823536</v>
      </c>
      <c r="AQ577" s="147">
        <f t="shared" ref="AQ577" si="14421">IF(OR($H577=0,AP577=0),0,AP577/$H577)</f>
        <v>0.44117647058823534</v>
      </c>
      <c r="AR577" s="194">
        <f t="shared" ref="AR577:AR591" si="14422">IF(OR($F577="",$G577="",$H577=""),0,MIN(MAX(IF($F577&gt;AS$1,0,((($G577-$F577)-($G577-AS$1))*(10/$E577)/10)),0),1)*$H577)</f>
        <v>64.705882352941174</v>
      </c>
      <c r="AS577" s="147">
        <f t="shared" ref="AS577" si="14423">IF(OR($H577=0,AR577=0),0,AR577/$H577)</f>
        <v>0.64705882352941169</v>
      </c>
      <c r="AT577" s="194">
        <f t="shared" ref="AT577:AT591" si="14424">IF(OR($F577="",$G577="",$H577=""),0,MIN(MAX(IF($F577&gt;AU$1,0,((($G577-$F577)-($G577-AU$1))*(10/$E577)/10)),0),1)*$H577)</f>
        <v>85.294117647058826</v>
      </c>
      <c r="AU577" s="147">
        <f t="shared" ref="AU577" si="14425">IF(OR($H577=0,AT577=0),0,AT577/$H577)</f>
        <v>0.85294117647058831</v>
      </c>
      <c r="AV577" s="194">
        <f t="shared" ref="AV577:AV591" si="14426">IF(OR($F577="",$G577="",$H577=""),0,MIN(MAX(IF($F577&gt;AW$1,0,((($G577-$F577)-($G577-AW$1))*(10/$E577)/10)),0),1)*$H577)</f>
        <v>100</v>
      </c>
      <c r="AW577" s="147">
        <f t="shared" ref="AW577" si="14427">IF(OR($H577=0,AV577=0),0,AV577/$H577)</f>
        <v>1</v>
      </c>
      <c r="AX577" s="194">
        <f t="shared" ref="AX577:AX591" si="14428">IF(OR($F577="",$G577="",$H577=""),0,MIN(MAX(IF($F577&gt;AY$1,0,((($G577-$F577)-($G577-AY$1))*(10/$E577)/10)),0),1)*$H577)</f>
        <v>100</v>
      </c>
      <c r="AY577" s="147">
        <f t="shared" ref="AY577" si="14429">IF(OR($H577=0,AX577=0),0,AX577/$H577)</f>
        <v>1</v>
      </c>
      <c r="AZ577" s="194">
        <f t="shared" ref="AZ577:AZ591" si="14430">IF(OR($F577="",$G577="",$H577=""),0,MIN(MAX(IF($F577&gt;BA$1,0,((($G577-$F577)-($G577-BA$1))*(10/$E577)/10)),0),1)*$H577)</f>
        <v>100</v>
      </c>
      <c r="BA577" s="147">
        <f t="shared" ref="BA577" si="14431">IF(OR($H577=0,AZ577=0),0,AZ577/$H577)</f>
        <v>1</v>
      </c>
      <c r="BB577" s="194">
        <f t="shared" ref="BB577:BB591" si="14432">IF(OR($F577="",$G577="",$H577=""),0,MIN(MAX(IF($F577&gt;BC$1,0,((($G577-$F577)-($G577-BC$1))*(10/$E577)/10)),0),1)*$H577)</f>
        <v>100</v>
      </c>
      <c r="BC577" s="147">
        <f t="shared" ref="BC577" si="14433">IF(OR($H577=0,BB577=0),0,BB577/$H577)</f>
        <v>1</v>
      </c>
      <c r="BD577" s="194">
        <f t="shared" ref="BD577:BD591" si="14434">IF(OR($F577="",$G577="",$H577=""),0,MIN(MAX(IF($F577&gt;BE$1,0,((($G577-$F577)-($G577-BE$1))*(10/$E577)/10)),0),1)*$H577)</f>
        <v>100</v>
      </c>
      <c r="BE577" s="147">
        <f t="shared" ref="BE577" si="14435">IF(OR($H577=0,BD577=0),0,BD577/$H577)</f>
        <v>1</v>
      </c>
      <c r="BF577" s="194">
        <f t="shared" ref="BF577:BF591" si="14436">IF(OR($F577="",$G577="",$H577=""),0,MIN(MAX(IF($F577&gt;BG$1,0,((($G577-$F577)-($G577-BG$1))*(10/$E577)/10)),0),1)*$H577)</f>
        <v>100</v>
      </c>
      <c r="BG577" s="147">
        <f t="shared" ref="BG577" si="14437">IF(OR($H577=0,BF577=0),0,BF577/$H577)</f>
        <v>1</v>
      </c>
      <c r="BH577" s="194">
        <f t="shared" ref="BH577:BH591" si="14438">IF(OR($F577="",$G577="",$H577=""),0,MIN(MAX(IF($F577&gt;BI$1,0,((($G577-$F577)-($G577-BI$1))*(10/$E577)/10)),0),1)*$H577)</f>
        <v>100</v>
      </c>
      <c r="BI577" s="147">
        <f t="shared" ref="BI577" si="14439">IF(OR($H577=0,BH577=0),0,BH577/$H577)</f>
        <v>1</v>
      </c>
      <c r="BJ577" s="194">
        <f t="shared" ref="BJ577:BJ591" si="14440">IF(OR($F577="",$G577="",$H577=""),0,MIN(MAX(IF($F577&gt;BK$1,0,((($G577-$F577)-($G577-BK$1))*(10/$E577)/10)),0),1)*$H577)</f>
        <v>100</v>
      </c>
      <c r="BK577" s="147">
        <f t="shared" ref="BK577" si="14441">IF(OR($H577=0,BJ577=0),0,BJ577/$H577)</f>
        <v>1</v>
      </c>
      <c r="BL577" s="194">
        <f t="shared" ref="BL577:BL591" si="14442">IF(OR($F577="",$G577="",$H577=""),0,MIN(MAX(IF($F577&gt;BM$1,0,((($G577-$F577)-($G577-BM$1))*(10/$E577)/10)),0),1)*$H577)</f>
        <v>100</v>
      </c>
      <c r="BM577" s="147">
        <f t="shared" ref="BM577" si="14443">IF(OR($H577=0,BL577=0),0,BL577/$H577)</f>
        <v>1</v>
      </c>
      <c r="BN577" s="194">
        <f t="shared" ref="BN577:BN591" si="14444">IF(OR($F577="",$G577="",$H577=""),0,MIN(MAX(IF($F577&gt;BO$1,0,((($G577-$F577)-($G577-BO$1))*(10/$E577)/10)),0),1)*$H577)</f>
        <v>100</v>
      </c>
      <c r="BO577" s="147">
        <f t="shared" ref="BO577" si="14445">IF(OR($H577=0,BN577=0),0,BN577/$H577)</f>
        <v>1</v>
      </c>
      <c r="BP577" s="194">
        <f t="shared" ref="BP577:BP591" si="14446">IF(OR($F577="",$G577="",$H577=""),0,MIN(MAX(IF($F577&gt;BQ$1,0,((($G577-$F577)-($G577-BQ$1))*(10/$E577)/10)),0),1)*$H577)</f>
        <v>100</v>
      </c>
      <c r="BQ577" s="147">
        <f t="shared" ref="BQ577" si="14447">IF(OR($H577=0,BP577=0),0,BP577/$H577)</f>
        <v>1</v>
      </c>
      <c r="BR577" s="194">
        <f t="shared" ref="BR577:BR591" si="14448">IF(OR($F577="",$G577="",$H577=""),0,MIN(MAX(IF($F577&gt;BS$1,0,((($G577-$F577)-($G577-BS$1))*(10/$E577)/10)),0),1)*$H577)</f>
        <v>100</v>
      </c>
      <c r="BS577" s="147">
        <f t="shared" ref="BS577" si="14449">IF(OR($H577=0,BR577=0),0,BR577/$H577)</f>
        <v>1</v>
      </c>
      <c r="BT577" s="194">
        <f t="shared" ref="BT577:BT591" si="14450">IF(OR($F577="",$G577="",$H577=""),0,MIN(MAX(IF($F577&gt;BU$1,0,((($G577-$F577)-($G577-BU$1))*(10/$E577)/10)),0),1)*$H577)</f>
        <v>100</v>
      </c>
      <c r="BU577" s="147">
        <f t="shared" ref="BU577:BU591" si="14451">IF(OR($H577=0,BT577=0),0,BT577/$H577)</f>
        <v>1</v>
      </c>
      <c r="BV577" s="194">
        <f t="shared" ref="BV577:BV591" si="14452">IF(OR($F577="",$G577="",$H577=""),0,MIN(MAX(IF($F577&gt;BW$1,0,((($G577-$F577)-($G577-BW$1))*(10/$E577)/10)),0),1)*$H577)</f>
        <v>100</v>
      </c>
      <c r="BW577" s="147">
        <f t="shared" ref="BW577:BW591" si="14453">IF(OR($H577=0,BV577=0),0,BV577/$H577)</f>
        <v>1</v>
      </c>
      <c r="BX577" s="194">
        <f t="shared" ref="BX577:BX591" si="14454">IF(OR($F577="",$G577="",$H577=""),0,MIN(MAX(IF($F577&gt;BY$1,0,((($G577-$F577)-($G577-BY$1))*(10/$E577)/10)),0),1)*$H577)</f>
        <v>100</v>
      </c>
      <c r="BY577" s="147">
        <f t="shared" ref="BY577:BY591" si="14455">IF(OR($H577=0,BX577=0),0,BX577/$H577)</f>
        <v>1</v>
      </c>
      <c r="BZ577" s="194">
        <f t="shared" ref="BZ577:BZ591" si="14456">IF(OR($F577="",$G577="",$H577=""),0,MIN(MAX(IF($F577&gt;CA$1,0,((($G577-$F577)-($G577-CA$1))*(10/$E577)/10)),0),1)*$H577)</f>
        <v>100</v>
      </c>
      <c r="CA577" s="147">
        <f t="shared" ref="CA577:CA591" si="14457">IF(OR($H577=0,BZ577=0),0,BZ577/$H577)</f>
        <v>1</v>
      </c>
      <c r="CB577" s="194">
        <f t="shared" ref="CB577:CB591" si="14458">IF(OR($F577="",$G577="",$H577=""),0,MIN(MAX(IF($F577&gt;CC$1,0,((($G577-$F577)-($G577-CC$1))*(10/$E577)/10)),0),1)*$H577)</f>
        <v>100</v>
      </c>
      <c r="CC577" s="147">
        <f t="shared" ref="CC577:CC591" si="14459">IF(OR($H577=0,CB577=0),0,CB577/$H577)</f>
        <v>1</v>
      </c>
      <c r="CD577" s="194">
        <f t="shared" ref="CD577:CD591" si="14460">IF(OR($F577="",$G577="",$H577=""),0,MIN(MAX(IF($F577&gt;CE$1,0,((($G577-$F577)-($G577-CE$1))*(10/$E577)/10)),0),1)*$H577)</f>
        <v>100</v>
      </c>
      <c r="CE577" s="147">
        <f t="shared" ref="CE577:CE591" si="14461">IF(OR($H577=0,CD577=0),0,CD577/$H577)</f>
        <v>1</v>
      </c>
      <c r="CF577" s="194">
        <f t="shared" ref="CF577:CF591" si="14462">IF(OR($F577="",$G577="",$H577=""),0,MIN(MAX(IF($F577&gt;CG$1,0,((($G577-$F577)-($G577-CG$1))*(10/$E577)/10)),0),1)*$H577)</f>
        <v>100</v>
      </c>
      <c r="CG577" s="147">
        <f t="shared" ref="CG577:CG591" si="14463">IF(OR($H577=0,CF577=0),0,CF577/$H577)</f>
        <v>1</v>
      </c>
      <c r="CH577" s="194">
        <f t="shared" ref="CH577:CH591" si="14464">IF(OR($F577="",$G577="",$H577=""),0,MIN(MAX(IF($F577&gt;CI$1,0,((($G577-$F577)-($G577-CI$1))*(10/$E577)/10)),0),1)*$H577)</f>
        <v>100</v>
      </c>
      <c r="CI577" s="147">
        <f t="shared" ref="CI577:CI591" si="14465">IF(OR($H577=0,CH577=0),0,CH577/$H577)</f>
        <v>1</v>
      </c>
      <c r="CJ577" s="194">
        <f t="shared" ref="CJ577:CJ591" si="14466">IF(OR($F577="",$G577="",$H577=""),0,MIN(MAX(IF($F577&gt;CK$1,0,((($G577-$F577)-($G577-CK$1))*(10/$E577)/10)),0),1)*$H577)</f>
        <v>100</v>
      </c>
      <c r="CK577" s="147">
        <f t="shared" ref="CK577:CK591" si="14467">IF(OR($H577=0,CJ577=0),0,CJ577/$H577)</f>
        <v>1</v>
      </c>
      <c r="CL577" s="194">
        <f t="shared" ref="CL577:CL591" si="14468">IF(OR($F577="",$G577="",$H577=""),0,MIN(MAX(IF($F577&gt;CM$1,0,((($G577-$F577)-($G577-CM$1))*(10/$E577)/10)),0),1)*$H577)</f>
        <v>100</v>
      </c>
      <c r="CM577" s="147">
        <f t="shared" ref="CM577:CM591" si="14469">IF(OR($H577=0,CL577=0),0,CL577/$H577)</f>
        <v>1</v>
      </c>
    </row>
    <row r="578" spans="1:91" s="142" customFormat="1" ht="14.1" customHeight="1">
      <c r="A578" s="74">
        <f t="shared" si="13076"/>
        <v>716</v>
      </c>
      <c r="B578" s="173" t="s">
        <v>50</v>
      </c>
      <c r="C578" s="174"/>
      <c r="D578" s="140">
        <v>34</v>
      </c>
      <c r="E578" s="140">
        <v>34</v>
      </c>
      <c r="F578" s="175">
        <v>45283</v>
      </c>
      <c r="G578" s="175">
        <v>45316</v>
      </c>
      <c r="H578" s="144">
        <v>100</v>
      </c>
      <c r="I578" s="144">
        <v>100</v>
      </c>
      <c r="J578" s="145" t="s">
        <v>32</v>
      </c>
      <c r="K578" s="141">
        <f t="shared" si="14395"/>
        <v>100</v>
      </c>
      <c r="L578" s="55">
        <f t="shared" si="14396"/>
        <v>0.10059171597633136</v>
      </c>
      <c r="M578" s="147">
        <f t="shared" si="14397"/>
        <v>1</v>
      </c>
      <c r="N578" s="148">
        <f t="shared" si="14398"/>
        <v>1</v>
      </c>
      <c r="O578" s="149">
        <f t="shared" si="13802"/>
        <v>0</v>
      </c>
      <c r="P578" s="150"/>
      <c r="T578" s="194">
        <f t="shared" si="14399"/>
        <v>0</v>
      </c>
      <c r="U578" s="147">
        <f t="shared" si="14400"/>
        <v>0</v>
      </c>
      <c r="V578" s="194">
        <f t="shared" si="14401"/>
        <v>0</v>
      </c>
      <c r="W578" s="147">
        <f t="shared" si="14400"/>
        <v>0</v>
      </c>
      <c r="X578" s="194">
        <f t="shared" si="14402"/>
        <v>0</v>
      </c>
      <c r="Y578" s="147">
        <f t="shared" ref="Y578" si="14470">IF(OR($H578=0,X578=0),0,X578/$H578)</f>
        <v>0</v>
      </c>
      <c r="Z578" s="194">
        <f t="shared" si="14404"/>
        <v>0</v>
      </c>
      <c r="AA578" s="147">
        <f t="shared" ref="AA578" si="14471">IF(OR($H578=0,Z578=0),0,Z578/$H578)</f>
        <v>0</v>
      </c>
      <c r="AB578" s="194">
        <f t="shared" si="14406"/>
        <v>0</v>
      </c>
      <c r="AC578" s="147">
        <f t="shared" ref="AC578" si="14472">IF(OR($H578=0,AB578=0),0,AB578/$H578)</f>
        <v>0</v>
      </c>
      <c r="AD578" s="194">
        <f t="shared" si="14408"/>
        <v>0</v>
      </c>
      <c r="AE578" s="147">
        <f t="shared" ref="AE578" si="14473">IF(OR($H578=0,AD578=0),0,AD578/$H578)</f>
        <v>0</v>
      </c>
      <c r="AF578" s="194">
        <f t="shared" si="14410"/>
        <v>0</v>
      </c>
      <c r="AG578" s="147">
        <f t="shared" ref="AG578" si="14474">IF(OR($H578=0,AF578=0),0,AF578/$H578)</f>
        <v>0</v>
      </c>
      <c r="AH578" s="194">
        <f t="shared" si="14412"/>
        <v>0</v>
      </c>
      <c r="AI578" s="147">
        <f t="shared" ref="AI578" si="14475">IF(OR($H578=0,AH578=0),0,AH578/$H578)</f>
        <v>0</v>
      </c>
      <c r="AJ578" s="194">
        <f t="shared" si="14414"/>
        <v>0</v>
      </c>
      <c r="AK578" s="147">
        <f t="shared" ref="AK578" si="14476">IF(OR($H578=0,AJ578=0),0,AJ578/$H578)</f>
        <v>0</v>
      </c>
      <c r="AL578" s="194">
        <f t="shared" si="14416"/>
        <v>0</v>
      </c>
      <c r="AM578" s="147">
        <f t="shared" ref="AM578" si="14477">IF(OR($H578=0,AL578=0),0,AL578/$H578)</f>
        <v>0</v>
      </c>
      <c r="AN578" s="194">
        <f t="shared" si="14418"/>
        <v>17.647058823529409</v>
      </c>
      <c r="AO578" s="147">
        <f t="shared" ref="AO578" si="14478">IF(OR($H578=0,AN578=0),0,AN578/$H578)</f>
        <v>0.1764705882352941</v>
      </c>
      <c r="AP578" s="194">
        <f t="shared" si="14420"/>
        <v>38.235294117647065</v>
      </c>
      <c r="AQ578" s="147">
        <f t="shared" ref="AQ578" si="14479">IF(OR($H578=0,AP578=0),0,AP578/$H578)</f>
        <v>0.38235294117647067</v>
      </c>
      <c r="AR578" s="194">
        <f t="shared" si="14422"/>
        <v>58.82352941176471</v>
      </c>
      <c r="AS578" s="147">
        <f t="shared" ref="AS578" si="14480">IF(OR($H578=0,AR578=0),0,AR578/$H578)</f>
        <v>0.58823529411764708</v>
      </c>
      <c r="AT578" s="194">
        <f t="shared" si="14424"/>
        <v>79.411764705882362</v>
      </c>
      <c r="AU578" s="147">
        <f t="shared" ref="AU578" si="14481">IF(OR($H578=0,AT578=0),0,AT578/$H578)</f>
        <v>0.79411764705882359</v>
      </c>
      <c r="AV578" s="194">
        <f t="shared" si="14426"/>
        <v>100</v>
      </c>
      <c r="AW578" s="147">
        <f t="shared" ref="AW578" si="14482">IF(OR($H578=0,AV578=0),0,AV578/$H578)</f>
        <v>1</v>
      </c>
      <c r="AX578" s="194">
        <f t="shared" si="14428"/>
        <v>100</v>
      </c>
      <c r="AY578" s="147">
        <f t="shared" ref="AY578" si="14483">IF(OR($H578=0,AX578=0),0,AX578/$H578)</f>
        <v>1</v>
      </c>
      <c r="AZ578" s="194">
        <f t="shared" si="14430"/>
        <v>100</v>
      </c>
      <c r="BA578" s="147">
        <f t="shared" ref="BA578" si="14484">IF(OR($H578=0,AZ578=0),0,AZ578/$H578)</f>
        <v>1</v>
      </c>
      <c r="BB578" s="194">
        <f t="shared" si="14432"/>
        <v>100</v>
      </c>
      <c r="BC578" s="147">
        <f t="shared" ref="BC578" si="14485">IF(OR($H578=0,BB578=0),0,BB578/$H578)</f>
        <v>1</v>
      </c>
      <c r="BD578" s="194">
        <f t="shared" si="14434"/>
        <v>100</v>
      </c>
      <c r="BE578" s="147">
        <f t="shared" ref="BE578" si="14486">IF(OR($H578=0,BD578=0),0,BD578/$H578)</f>
        <v>1</v>
      </c>
      <c r="BF578" s="194">
        <f t="shared" si="14436"/>
        <v>100</v>
      </c>
      <c r="BG578" s="147">
        <f t="shared" ref="BG578" si="14487">IF(OR($H578=0,BF578=0),0,BF578/$H578)</f>
        <v>1</v>
      </c>
      <c r="BH578" s="194">
        <f t="shared" si="14438"/>
        <v>100</v>
      </c>
      <c r="BI578" s="147">
        <f t="shared" ref="BI578" si="14488">IF(OR($H578=0,BH578=0),0,BH578/$H578)</f>
        <v>1</v>
      </c>
      <c r="BJ578" s="194">
        <f t="shared" si="14440"/>
        <v>100</v>
      </c>
      <c r="BK578" s="147">
        <f t="shared" ref="BK578" si="14489">IF(OR($H578=0,BJ578=0),0,BJ578/$H578)</f>
        <v>1</v>
      </c>
      <c r="BL578" s="194">
        <f t="shared" si="14442"/>
        <v>100</v>
      </c>
      <c r="BM578" s="147">
        <f t="shared" ref="BM578" si="14490">IF(OR($H578=0,BL578=0),0,BL578/$H578)</f>
        <v>1</v>
      </c>
      <c r="BN578" s="194">
        <f t="shared" si="14444"/>
        <v>100</v>
      </c>
      <c r="BO578" s="147">
        <f t="shared" ref="BO578" si="14491">IF(OR($H578=0,BN578=0),0,BN578/$H578)</f>
        <v>1</v>
      </c>
      <c r="BP578" s="194">
        <f t="shared" si="14446"/>
        <v>100</v>
      </c>
      <c r="BQ578" s="147">
        <f t="shared" ref="BQ578" si="14492">IF(OR($H578=0,BP578=0),0,BP578/$H578)</f>
        <v>1</v>
      </c>
      <c r="BR578" s="194">
        <f t="shared" si="14448"/>
        <v>100</v>
      </c>
      <c r="BS578" s="147">
        <f t="shared" ref="BS578" si="14493">IF(OR($H578=0,BR578=0),0,BR578/$H578)</f>
        <v>1</v>
      </c>
      <c r="BT578" s="194">
        <f t="shared" si="14450"/>
        <v>100</v>
      </c>
      <c r="BU578" s="147">
        <f t="shared" si="14451"/>
        <v>1</v>
      </c>
      <c r="BV578" s="194">
        <f t="shared" si="14452"/>
        <v>100</v>
      </c>
      <c r="BW578" s="147">
        <f t="shared" si="14453"/>
        <v>1</v>
      </c>
      <c r="BX578" s="194">
        <f t="shared" si="14454"/>
        <v>100</v>
      </c>
      <c r="BY578" s="147">
        <f t="shared" si="14455"/>
        <v>1</v>
      </c>
      <c r="BZ578" s="194">
        <f t="shared" si="14456"/>
        <v>100</v>
      </c>
      <c r="CA578" s="147">
        <f t="shared" si="14457"/>
        <v>1</v>
      </c>
      <c r="CB578" s="194">
        <f t="shared" si="14458"/>
        <v>100</v>
      </c>
      <c r="CC578" s="147">
        <f t="shared" si="14459"/>
        <v>1</v>
      </c>
      <c r="CD578" s="194">
        <f t="shared" si="14460"/>
        <v>100</v>
      </c>
      <c r="CE578" s="147">
        <f t="shared" si="14461"/>
        <v>1</v>
      </c>
      <c r="CF578" s="194">
        <f t="shared" si="14462"/>
        <v>100</v>
      </c>
      <c r="CG578" s="147">
        <f t="shared" si="14463"/>
        <v>1</v>
      </c>
      <c r="CH578" s="194">
        <f t="shared" si="14464"/>
        <v>100</v>
      </c>
      <c r="CI578" s="147">
        <f t="shared" si="14465"/>
        <v>1</v>
      </c>
      <c r="CJ578" s="194">
        <f t="shared" si="14466"/>
        <v>100</v>
      </c>
      <c r="CK578" s="147">
        <f t="shared" si="14467"/>
        <v>1</v>
      </c>
      <c r="CL578" s="194">
        <f t="shared" si="14468"/>
        <v>100</v>
      </c>
      <c r="CM578" s="147">
        <f t="shared" si="14469"/>
        <v>1</v>
      </c>
    </row>
    <row r="579" spans="1:91" s="142" customFormat="1" ht="14.1" customHeight="1">
      <c r="A579" s="74">
        <f t="shared" si="13076"/>
        <v>717</v>
      </c>
      <c r="B579" s="173" t="s">
        <v>51</v>
      </c>
      <c r="C579" s="174"/>
      <c r="D579" s="140">
        <v>33</v>
      </c>
      <c r="E579" s="140">
        <v>33</v>
      </c>
      <c r="F579" s="175">
        <v>45285</v>
      </c>
      <c r="G579" s="175">
        <v>45317</v>
      </c>
      <c r="H579" s="144">
        <v>100</v>
      </c>
      <c r="I579" s="144">
        <v>100</v>
      </c>
      <c r="J579" s="145" t="s">
        <v>32</v>
      </c>
      <c r="K579" s="141">
        <f t="shared" si="14395"/>
        <v>100</v>
      </c>
      <c r="L579" s="55">
        <f t="shared" si="14396"/>
        <v>9.7633136094674555E-2</v>
      </c>
      <c r="M579" s="147">
        <f t="shared" si="14397"/>
        <v>1</v>
      </c>
      <c r="N579" s="148">
        <f t="shared" si="14398"/>
        <v>1</v>
      </c>
      <c r="O579" s="149">
        <f t="shared" si="13802"/>
        <v>0</v>
      </c>
      <c r="P579" s="150"/>
      <c r="T579" s="194">
        <f t="shared" si="14399"/>
        <v>0</v>
      </c>
      <c r="U579" s="147">
        <f t="shared" si="14400"/>
        <v>0</v>
      </c>
      <c r="V579" s="194">
        <f t="shared" si="14401"/>
        <v>0</v>
      </c>
      <c r="W579" s="147">
        <f t="shared" si="14400"/>
        <v>0</v>
      </c>
      <c r="X579" s="194">
        <f t="shared" si="14402"/>
        <v>0</v>
      </c>
      <c r="Y579" s="147">
        <f t="shared" ref="Y579" si="14494">IF(OR($H579=0,X579=0),0,X579/$H579)</f>
        <v>0</v>
      </c>
      <c r="Z579" s="194">
        <f t="shared" si="14404"/>
        <v>0</v>
      </c>
      <c r="AA579" s="147">
        <f t="shared" ref="AA579" si="14495">IF(OR($H579=0,Z579=0),0,Z579/$H579)</f>
        <v>0</v>
      </c>
      <c r="AB579" s="194">
        <f t="shared" si="14406"/>
        <v>0</v>
      </c>
      <c r="AC579" s="147">
        <f t="shared" ref="AC579" si="14496">IF(OR($H579=0,AB579=0),0,AB579/$H579)</f>
        <v>0</v>
      </c>
      <c r="AD579" s="194">
        <f t="shared" si="14408"/>
        <v>0</v>
      </c>
      <c r="AE579" s="147">
        <f t="shared" ref="AE579" si="14497">IF(OR($H579=0,AD579=0),0,AD579/$H579)</f>
        <v>0</v>
      </c>
      <c r="AF579" s="194">
        <f t="shared" si="14410"/>
        <v>0</v>
      </c>
      <c r="AG579" s="147">
        <f t="shared" ref="AG579" si="14498">IF(OR($H579=0,AF579=0),0,AF579/$H579)</f>
        <v>0</v>
      </c>
      <c r="AH579" s="194">
        <f t="shared" si="14412"/>
        <v>0</v>
      </c>
      <c r="AI579" s="147">
        <f t="shared" ref="AI579" si="14499">IF(OR($H579=0,AH579=0),0,AH579/$H579)</f>
        <v>0</v>
      </c>
      <c r="AJ579" s="194">
        <f t="shared" si="14414"/>
        <v>0</v>
      </c>
      <c r="AK579" s="147">
        <f t="shared" ref="AK579" si="14500">IF(OR($H579=0,AJ579=0),0,AJ579/$H579)</f>
        <v>0</v>
      </c>
      <c r="AL579" s="194">
        <f t="shared" si="14416"/>
        <v>0</v>
      </c>
      <c r="AM579" s="147">
        <f t="shared" ref="AM579" si="14501">IF(OR($H579=0,AL579=0),0,AL579/$H579)</f>
        <v>0</v>
      </c>
      <c r="AN579" s="194">
        <f t="shared" si="14418"/>
        <v>12.121212121212121</v>
      </c>
      <c r="AO579" s="147">
        <f t="shared" ref="AO579" si="14502">IF(OR($H579=0,AN579=0),0,AN579/$H579)</f>
        <v>0.12121212121212122</v>
      </c>
      <c r="AP579" s="194">
        <f t="shared" si="14420"/>
        <v>33.333333333333336</v>
      </c>
      <c r="AQ579" s="147">
        <f t="shared" ref="AQ579" si="14503">IF(OR($H579=0,AP579=0),0,AP579/$H579)</f>
        <v>0.33333333333333337</v>
      </c>
      <c r="AR579" s="194">
        <f t="shared" si="14422"/>
        <v>54.545454545454554</v>
      </c>
      <c r="AS579" s="147">
        <f t="shared" ref="AS579" si="14504">IF(OR($H579=0,AR579=0),0,AR579/$H579)</f>
        <v>0.54545454545454553</v>
      </c>
      <c r="AT579" s="194">
        <f t="shared" si="14424"/>
        <v>75.757575757575751</v>
      </c>
      <c r="AU579" s="147">
        <f t="shared" ref="AU579" si="14505">IF(OR($H579=0,AT579=0),0,AT579/$H579)</f>
        <v>0.75757575757575746</v>
      </c>
      <c r="AV579" s="194">
        <f t="shared" si="14426"/>
        <v>96.969696969696969</v>
      </c>
      <c r="AW579" s="147">
        <f t="shared" ref="AW579" si="14506">IF(OR($H579=0,AV579=0),0,AV579/$H579)</f>
        <v>0.96969696969696972</v>
      </c>
      <c r="AX579" s="194">
        <f t="shared" si="14428"/>
        <v>100</v>
      </c>
      <c r="AY579" s="147">
        <f t="shared" ref="AY579" si="14507">IF(OR($H579=0,AX579=0),0,AX579/$H579)</f>
        <v>1</v>
      </c>
      <c r="AZ579" s="194">
        <f t="shared" si="14430"/>
        <v>100</v>
      </c>
      <c r="BA579" s="147">
        <f t="shared" ref="BA579" si="14508">IF(OR($H579=0,AZ579=0),0,AZ579/$H579)</f>
        <v>1</v>
      </c>
      <c r="BB579" s="194">
        <f t="shared" si="14432"/>
        <v>100</v>
      </c>
      <c r="BC579" s="147">
        <f t="shared" ref="BC579" si="14509">IF(OR($H579=0,BB579=0),0,BB579/$H579)</f>
        <v>1</v>
      </c>
      <c r="BD579" s="194">
        <f t="shared" si="14434"/>
        <v>100</v>
      </c>
      <c r="BE579" s="147">
        <f t="shared" ref="BE579" si="14510">IF(OR($H579=0,BD579=0),0,BD579/$H579)</f>
        <v>1</v>
      </c>
      <c r="BF579" s="194">
        <f t="shared" si="14436"/>
        <v>100</v>
      </c>
      <c r="BG579" s="147">
        <f t="shared" ref="BG579" si="14511">IF(OR($H579=0,BF579=0),0,BF579/$H579)</f>
        <v>1</v>
      </c>
      <c r="BH579" s="194">
        <f t="shared" si="14438"/>
        <v>100</v>
      </c>
      <c r="BI579" s="147">
        <f t="shared" ref="BI579" si="14512">IF(OR($H579=0,BH579=0),0,BH579/$H579)</f>
        <v>1</v>
      </c>
      <c r="BJ579" s="194">
        <f t="shared" si="14440"/>
        <v>100</v>
      </c>
      <c r="BK579" s="147">
        <f t="shared" ref="BK579" si="14513">IF(OR($H579=0,BJ579=0),0,BJ579/$H579)</f>
        <v>1</v>
      </c>
      <c r="BL579" s="194">
        <f t="shared" si="14442"/>
        <v>100</v>
      </c>
      <c r="BM579" s="147">
        <f t="shared" ref="BM579" si="14514">IF(OR($H579=0,BL579=0),0,BL579/$H579)</f>
        <v>1</v>
      </c>
      <c r="BN579" s="194">
        <f t="shared" si="14444"/>
        <v>100</v>
      </c>
      <c r="BO579" s="147">
        <f t="shared" ref="BO579" si="14515">IF(OR($H579=0,BN579=0),0,BN579/$H579)</f>
        <v>1</v>
      </c>
      <c r="BP579" s="194">
        <f t="shared" si="14446"/>
        <v>100</v>
      </c>
      <c r="BQ579" s="147">
        <f t="shared" ref="BQ579" si="14516">IF(OR($H579=0,BP579=0),0,BP579/$H579)</f>
        <v>1</v>
      </c>
      <c r="BR579" s="194">
        <f t="shared" si="14448"/>
        <v>100</v>
      </c>
      <c r="BS579" s="147">
        <f t="shared" ref="BS579" si="14517">IF(OR($H579=0,BR579=0),0,BR579/$H579)</f>
        <v>1</v>
      </c>
      <c r="BT579" s="194">
        <f t="shared" si="14450"/>
        <v>100</v>
      </c>
      <c r="BU579" s="147">
        <f t="shared" si="14451"/>
        <v>1</v>
      </c>
      <c r="BV579" s="194">
        <f t="shared" si="14452"/>
        <v>100</v>
      </c>
      <c r="BW579" s="147">
        <f t="shared" si="14453"/>
        <v>1</v>
      </c>
      <c r="BX579" s="194">
        <f t="shared" si="14454"/>
        <v>100</v>
      </c>
      <c r="BY579" s="147">
        <f t="shared" si="14455"/>
        <v>1</v>
      </c>
      <c r="BZ579" s="194">
        <f t="shared" si="14456"/>
        <v>100</v>
      </c>
      <c r="CA579" s="147">
        <f t="shared" si="14457"/>
        <v>1</v>
      </c>
      <c r="CB579" s="194">
        <f t="shared" si="14458"/>
        <v>100</v>
      </c>
      <c r="CC579" s="147">
        <f t="shared" si="14459"/>
        <v>1</v>
      </c>
      <c r="CD579" s="194">
        <f t="shared" si="14460"/>
        <v>100</v>
      </c>
      <c r="CE579" s="147">
        <f t="shared" si="14461"/>
        <v>1</v>
      </c>
      <c r="CF579" s="194">
        <f t="shared" si="14462"/>
        <v>100</v>
      </c>
      <c r="CG579" s="147">
        <f t="shared" si="14463"/>
        <v>1</v>
      </c>
      <c r="CH579" s="194">
        <f t="shared" si="14464"/>
        <v>100</v>
      </c>
      <c r="CI579" s="147">
        <f t="shared" si="14465"/>
        <v>1</v>
      </c>
      <c r="CJ579" s="194">
        <f t="shared" si="14466"/>
        <v>100</v>
      </c>
      <c r="CK579" s="147">
        <f t="shared" si="14467"/>
        <v>1</v>
      </c>
      <c r="CL579" s="194">
        <f t="shared" si="14468"/>
        <v>100</v>
      </c>
      <c r="CM579" s="147">
        <f t="shared" si="14469"/>
        <v>1</v>
      </c>
    </row>
    <row r="580" spans="1:91" s="142" customFormat="1" ht="14.1" customHeight="1">
      <c r="A580" s="74">
        <f t="shared" si="13076"/>
        <v>718</v>
      </c>
      <c r="B580" s="173" t="s">
        <v>52</v>
      </c>
      <c r="C580" s="174"/>
      <c r="D580" s="140">
        <v>34</v>
      </c>
      <c r="E580" s="140">
        <v>34</v>
      </c>
      <c r="F580" s="175">
        <v>45287</v>
      </c>
      <c r="G580" s="175">
        <v>45320</v>
      </c>
      <c r="H580" s="144">
        <v>100</v>
      </c>
      <c r="I580" s="144">
        <v>100</v>
      </c>
      <c r="J580" s="145" t="s">
        <v>32</v>
      </c>
      <c r="K580" s="141">
        <f t="shared" si="14395"/>
        <v>100</v>
      </c>
      <c r="L580" s="55">
        <f t="shared" si="14396"/>
        <v>0.10059171597633136</v>
      </c>
      <c r="M580" s="147">
        <f t="shared" si="14397"/>
        <v>1</v>
      </c>
      <c r="N580" s="148">
        <f t="shared" si="14398"/>
        <v>1</v>
      </c>
      <c r="O580" s="149">
        <f t="shared" si="13802"/>
        <v>0</v>
      </c>
      <c r="P580" s="150"/>
      <c r="T580" s="194">
        <f t="shared" si="14399"/>
        <v>0</v>
      </c>
      <c r="U580" s="147">
        <f t="shared" si="14400"/>
        <v>0</v>
      </c>
      <c r="V580" s="194">
        <f t="shared" si="14401"/>
        <v>0</v>
      </c>
      <c r="W580" s="147">
        <f t="shared" si="14400"/>
        <v>0</v>
      </c>
      <c r="X580" s="194">
        <f t="shared" si="14402"/>
        <v>0</v>
      </c>
      <c r="Y580" s="147">
        <f t="shared" ref="Y580" si="14518">IF(OR($H580=0,X580=0),0,X580/$H580)</f>
        <v>0</v>
      </c>
      <c r="Z580" s="194">
        <f t="shared" si="14404"/>
        <v>0</v>
      </c>
      <c r="AA580" s="147">
        <f t="shared" ref="AA580" si="14519">IF(OR($H580=0,Z580=0),0,Z580/$H580)</f>
        <v>0</v>
      </c>
      <c r="AB580" s="194">
        <f t="shared" si="14406"/>
        <v>0</v>
      </c>
      <c r="AC580" s="147">
        <f t="shared" ref="AC580" si="14520">IF(OR($H580=0,AB580=0),0,AB580/$H580)</f>
        <v>0</v>
      </c>
      <c r="AD580" s="194">
        <f t="shared" si="14408"/>
        <v>0</v>
      </c>
      <c r="AE580" s="147">
        <f t="shared" ref="AE580" si="14521">IF(OR($H580=0,AD580=0),0,AD580/$H580)</f>
        <v>0</v>
      </c>
      <c r="AF580" s="194">
        <f t="shared" si="14410"/>
        <v>0</v>
      </c>
      <c r="AG580" s="147">
        <f t="shared" ref="AG580" si="14522">IF(OR($H580=0,AF580=0),0,AF580/$H580)</f>
        <v>0</v>
      </c>
      <c r="AH580" s="194">
        <f t="shared" si="14412"/>
        <v>0</v>
      </c>
      <c r="AI580" s="147">
        <f t="shared" ref="AI580" si="14523">IF(OR($H580=0,AH580=0),0,AH580/$H580)</f>
        <v>0</v>
      </c>
      <c r="AJ580" s="194">
        <f t="shared" si="14414"/>
        <v>0</v>
      </c>
      <c r="AK580" s="147">
        <f t="shared" ref="AK580" si="14524">IF(OR($H580=0,AJ580=0),0,AJ580/$H580)</f>
        <v>0</v>
      </c>
      <c r="AL580" s="194">
        <f t="shared" si="14416"/>
        <v>0</v>
      </c>
      <c r="AM580" s="147">
        <f t="shared" ref="AM580" si="14525">IF(OR($H580=0,AL580=0),0,AL580/$H580)</f>
        <v>0</v>
      </c>
      <c r="AN580" s="194">
        <f t="shared" si="14418"/>
        <v>5.8823529411764701</v>
      </c>
      <c r="AO580" s="147">
        <f t="shared" ref="AO580" si="14526">IF(OR($H580=0,AN580=0),0,AN580/$H580)</f>
        <v>5.8823529411764698E-2</v>
      </c>
      <c r="AP580" s="194">
        <f t="shared" si="14420"/>
        <v>26.47058823529412</v>
      </c>
      <c r="AQ580" s="147">
        <f t="shared" ref="AQ580" si="14527">IF(OR($H580=0,AP580=0),0,AP580/$H580)</f>
        <v>0.26470588235294118</v>
      </c>
      <c r="AR580" s="194">
        <f t="shared" si="14422"/>
        <v>47.058823529411761</v>
      </c>
      <c r="AS580" s="147">
        <f t="shared" ref="AS580" si="14528">IF(OR($H580=0,AR580=0),0,AR580/$H580)</f>
        <v>0.47058823529411759</v>
      </c>
      <c r="AT580" s="194">
        <f t="shared" si="14424"/>
        <v>67.64705882352942</v>
      </c>
      <c r="AU580" s="147">
        <f t="shared" ref="AU580" si="14529">IF(OR($H580=0,AT580=0),0,AT580/$H580)</f>
        <v>0.67647058823529416</v>
      </c>
      <c r="AV580" s="194">
        <f t="shared" si="14426"/>
        <v>88.235294117647072</v>
      </c>
      <c r="AW580" s="147">
        <f t="shared" ref="AW580" si="14530">IF(OR($H580=0,AV580=0),0,AV580/$H580)</f>
        <v>0.88235294117647067</v>
      </c>
      <c r="AX580" s="194">
        <f t="shared" si="14428"/>
        <v>100</v>
      </c>
      <c r="AY580" s="147">
        <f t="shared" ref="AY580" si="14531">IF(OR($H580=0,AX580=0),0,AX580/$H580)</f>
        <v>1</v>
      </c>
      <c r="AZ580" s="194">
        <f t="shared" si="14430"/>
        <v>100</v>
      </c>
      <c r="BA580" s="147">
        <f t="shared" ref="BA580" si="14532">IF(OR($H580=0,AZ580=0),0,AZ580/$H580)</f>
        <v>1</v>
      </c>
      <c r="BB580" s="194">
        <f t="shared" si="14432"/>
        <v>100</v>
      </c>
      <c r="BC580" s="147">
        <f t="shared" ref="BC580" si="14533">IF(OR($H580=0,BB580=0),0,BB580/$H580)</f>
        <v>1</v>
      </c>
      <c r="BD580" s="194">
        <f t="shared" si="14434"/>
        <v>100</v>
      </c>
      <c r="BE580" s="147">
        <f t="shared" ref="BE580" si="14534">IF(OR($H580=0,BD580=0),0,BD580/$H580)</f>
        <v>1</v>
      </c>
      <c r="BF580" s="194">
        <f t="shared" si="14436"/>
        <v>100</v>
      </c>
      <c r="BG580" s="147">
        <f t="shared" ref="BG580" si="14535">IF(OR($H580=0,BF580=0),0,BF580/$H580)</f>
        <v>1</v>
      </c>
      <c r="BH580" s="194">
        <f t="shared" si="14438"/>
        <v>100</v>
      </c>
      <c r="BI580" s="147">
        <f t="shared" ref="BI580" si="14536">IF(OR($H580=0,BH580=0),0,BH580/$H580)</f>
        <v>1</v>
      </c>
      <c r="BJ580" s="194">
        <f t="shared" si="14440"/>
        <v>100</v>
      </c>
      <c r="BK580" s="147">
        <f t="shared" ref="BK580" si="14537">IF(OR($H580=0,BJ580=0),0,BJ580/$H580)</f>
        <v>1</v>
      </c>
      <c r="BL580" s="194">
        <f t="shared" si="14442"/>
        <v>100</v>
      </c>
      <c r="BM580" s="147">
        <f t="shared" ref="BM580" si="14538">IF(OR($H580=0,BL580=0),0,BL580/$H580)</f>
        <v>1</v>
      </c>
      <c r="BN580" s="194">
        <f t="shared" si="14444"/>
        <v>100</v>
      </c>
      <c r="BO580" s="147">
        <f t="shared" ref="BO580" si="14539">IF(OR($H580=0,BN580=0),0,BN580/$H580)</f>
        <v>1</v>
      </c>
      <c r="BP580" s="194">
        <f t="shared" si="14446"/>
        <v>100</v>
      </c>
      <c r="BQ580" s="147">
        <f t="shared" ref="BQ580" si="14540">IF(OR($H580=0,BP580=0),0,BP580/$H580)</f>
        <v>1</v>
      </c>
      <c r="BR580" s="194">
        <f t="shared" si="14448"/>
        <v>100</v>
      </c>
      <c r="BS580" s="147">
        <f t="shared" ref="BS580" si="14541">IF(OR($H580=0,BR580=0),0,BR580/$H580)</f>
        <v>1</v>
      </c>
      <c r="BT580" s="194">
        <f t="shared" si="14450"/>
        <v>100</v>
      </c>
      <c r="BU580" s="147">
        <f t="shared" si="14451"/>
        <v>1</v>
      </c>
      <c r="BV580" s="194">
        <f t="shared" si="14452"/>
        <v>100</v>
      </c>
      <c r="BW580" s="147">
        <f t="shared" si="14453"/>
        <v>1</v>
      </c>
      <c r="BX580" s="194">
        <f t="shared" si="14454"/>
        <v>100</v>
      </c>
      <c r="BY580" s="147">
        <f t="shared" si="14455"/>
        <v>1</v>
      </c>
      <c r="BZ580" s="194">
        <f t="shared" si="14456"/>
        <v>100</v>
      </c>
      <c r="CA580" s="147">
        <f t="shared" si="14457"/>
        <v>1</v>
      </c>
      <c r="CB580" s="194">
        <f t="shared" si="14458"/>
        <v>100</v>
      </c>
      <c r="CC580" s="147">
        <f t="shared" si="14459"/>
        <v>1</v>
      </c>
      <c r="CD580" s="194">
        <f t="shared" si="14460"/>
        <v>100</v>
      </c>
      <c r="CE580" s="147">
        <f t="shared" si="14461"/>
        <v>1</v>
      </c>
      <c r="CF580" s="194">
        <f t="shared" si="14462"/>
        <v>100</v>
      </c>
      <c r="CG580" s="147">
        <f t="shared" si="14463"/>
        <v>1</v>
      </c>
      <c r="CH580" s="194">
        <f t="shared" si="14464"/>
        <v>100</v>
      </c>
      <c r="CI580" s="147">
        <f t="shared" si="14465"/>
        <v>1</v>
      </c>
      <c r="CJ580" s="194">
        <f t="shared" si="14466"/>
        <v>100</v>
      </c>
      <c r="CK580" s="147">
        <f t="shared" si="14467"/>
        <v>1</v>
      </c>
      <c r="CL580" s="194">
        <f t="shared" si="14468"/>
        <v>100</v>
      </c>
      <c r="CM580" s="147">
        <f t="shared" si="14469"/>
        <v>1</v>
      </c>
    </row>
    <row r="581" spans="1:91" s="142" customFormat="1" ht="14.1" customHeight="1">
      <c r="A581" s="74">
        <f t="shared" si="13076"/>
        <v>719</v>
      </c>
      <c r="B581" s="173" t="s">
        <v>53</v>
      </c>
      <c r="C581" s="174"/>
      <c r="D581" s="140">
        <v>34</v>
      </c>
      <c r="E581" s="140">
        <v>34</v>
      </c>
      <c r="F581" s="175">
        <v>45290</v>
      </c>
      <c r="G581" s="175">
        <v>45323</v>
      </c>
      <c r="H581" s="144">
        <v>100</v>
      </c>
      <c r="I581" s="144">
        <v>100</v>
      </c>
      <c r="J581" s="145" t="s">
        <v>32</v>
      </c>
      <c r="K581" s="141">
        <f t="shared" si="14395"/>
        <v>100</v>
      </c>
      <c r="L581" s="55">
        <f t="shared" si="14396"/>
        <v>0.10059171597633136</v>
      </c>
      <c r="M581" s="147">
        <f t="shared" si="14397"/>
        <v>1</v>
      </c>
      <c r="N581" s="148">
        <f t="shared" si="14398"/>
        <v>1</v>
      </c>
      <c r="O581" s="149">
        <f t="shared" si="13802"/>
        <v>0</v>
      </c>
      <c r="P581" s="150"/>
      <c r="T581" s="194">
        <f t="shared" si="14399"/>
        <v>0</v>
      </c>
      <c r="U581" s="147">
        <f t="shared" si="14400"/>
        <v>0</v>
      </c>
      <c r="V581" s="194">
        <f t="shared" si="14401"/>
        <v>0</v>
      </c>
      <c r="W581" s="147">
        <f t="shared" si="14400"/>
        <v>0</v>
      </c>
      <c r="X581" s="194">
        <f t="shared" si="14402"/>
        <v>0</v>
      </c>
      <c r="Y581" s="147">
        <f t="shared" ref="Y581" si="14542">IF(OR($H581=0,X581=0),0,X581/$H581)</f>
        <v>0</v>
      </c>
      <c r="Z581" s="194">
        <f t="shared" si="14404"/>
        <v>0</v>
      </c>
      <c r="AA581" s="147">
        <f t="shared" ref="AA581" si="14543">IF(OR($H581=0,Z581=0),0,Z581/$H581)</f>
        <v>0</v>
      </c>
      <c r="AB581" s="194">
        <f t="shared" si="14406"/>
        <v>0</v>
      </c>
      <c r="AC581" s="147">
        <f t="shared" ref="AC581" si="14544">IF(OR($H581=0,AB581=0),0,AB581/$H581)</f>
        <v>0</v>
      </c>
      <c r="AD581" s="194">
        <f t="shared" si="14408"/>
        <v>0</v>
      </c>
      <c r="AE581" s="147">
        <f t="shared" ref="AE581" si="14545">IF(OR($H581=0,AD581=0),0,AD581/$H581)</f>
        <v>0</v>
      </c>
      <c r="AF581" s="194">
        <f t="shared" si="14410"/>
        <v>0</v>
      </c>
      <c r="AG581" s="147">
        <f t="shared" ref="AG581" si="14546">IF(OR($H581=0,AF581=0),0,AF581/$H581)</f>
        <v>0</v>
      </c>
      <c r="AH581" s="194">
        <f t="shared" si="14412"/>
        <v>0</v>
      </c>
      <c r="AI581" s="147">
        <f t="shared" ref="AI581" si="14547">IF(OR($H581=0,AH581=0),0,AH581/$H581)</f>
        <v>0</v>
      </c>
      <c r="AJ581" s="194">
        <f t="shared" si="14414"/>
        <v>0</v>
      </c>
      <c r="AK581" s="147">
        <f t="shared" ref="AK581" si="14548">IF(OR($H581=0,AJ581=0),0,AJ581/$H581)</f>
        <v>0</v>
      </c>
      <c r="AL581" s="194">
        <f t="shared" si="14416"/>
        <v>0</v>
      </c>
      <c r="AM581" s="147">
        <f t="shared" ref="AM581" si="14549">IF(OR($H581=0,AL581=0),0,AL581/$H581)</f>
        <v>0</v>
      </c>
      <c r="AN581" s="194">
        <f t="shared" si="14418"/>
        <v>0</v>
      </c>
      <c r="AO581" s="147">
        <f t="shared" ref="AO581" si="14550">IF(OR($H581=0,AN581=0),0,AN581/$H581)</f>
        <v>0</v>
      </c>
      <c r="AP581" s="194">
        <f t="shared" si="14420"/>
        <v>17.647058823529409</v>
      </c>
      <c r="AQ581" s="147">
        <f t="shared" ref="AQ581" si="14551">IF(OR($H581=0,AP581=0),0,AP581/$H581)</f>
        <v>0.1764705882352941</v>
      </c>
      <c r="AR581" s="194">
        <f t="shared" si="14422"/>
        <v>38.235294117647065</v>
      </c>
      <c r="AS581" s="147">
        <f t="shared" ref="AS581" si="14552">IF(OR($H581=0,AR581=0),0,AR581/$H581)</f>
        <v>0.38235294117647067</v>
      </c>
      <c r="AT581" s="194">
        <f t="shared" si="14424"/>
        <v>58.82352941176471</v>
      </c>
      <c r="AU581" s="147">
        <f t="shared" ref="AU581" si="14553">IF(OR($H581=0,AT581=0),0,AT581/$H581)</f>
        <v>0.58823529411764708</v>
      </c>
      <c r="AV581" s="194">
        <f t="shared" si="14426"/>
        <v>79.411764705882362</v>
      </c>
      <c r="AW581" s="147">
        <f t="shared" ref="AW581" si="14554">IF(OR($H581=0,AV581=0),0,AV581/$H581)</f>
        <v>0.79411764705882359</v>
      </c>
      <c r="AX581" s="194">
        <f t="shared" si="14428"/>
        <v>100</v>
      </c>
      <c r="AY581" s="147">
        <f t="shared" ref="AY581" si="14555">IF(OR($H581=0,AX581=0),0,AX581/$H581)</f>
        <v>1</v>
      </c>
      <c r="AZ581" s="194">
        <f t="shared" si="14430"/>
        <v>100</v>
      </c>
      <c r="BA581" s="147">
        <f t="shared" ref="BA581" si="14556">IF(OR($H581=0,AZ581=0),0,AZ581/$H581)</f>
        <v>1</v>
      </c>
      <c r="BB581" s="194">
        <f t="shared" si="14432"/>
        <v>100</v>
      </c>
      <c r="BC581" s="147">
        <f t="shared" ref="BC581" si="14557">IF(OR($H581=0,BB581=0),0,BB581/$H581)</f>
        <v>1</v>
      </c>
      <c r="BD581" s="194">
        <f t="shared" si="14434"/>
        <v>100</v>
      </c>
      <c r="BE581" s="147">
        <f t="shared" ref="BE581" si="14558">IF(OR($H581=0,BD581=0),0,BD581/$H581)</f>
        <v>1</v>
      </c>
      <c r="BF581" s="194">
        <f t="shared" si="14436"/>
        <v>100</v>
      </c>
      <c r="BG581" s="147">
        <f t="shared" ref="BG581" si="14559">IF(OR($H581=0,BF581=0),0,BF581/$H581)</f>
        <v>1</v>
      </c>
      <c r="BH581" s="194">
        <f t="shared" si="14438"/>
        <v>100</v>
      </c>
      <c r="BI581" s="147">
        <f t="shared" ref="BI581" si="14560">IF(OR($H581=0,BH581=0),0,BH581/$H581)</f>
        <v>1</v>
      </c>
      <c r="BJ581" s="194">
        <f t="shared" si="14440"/>
        <v>100</v>
      </c>
      <c r="BK581" s="147">
        <f t="shared" ref="BK581" si="14561">IF(OR($H581=0,BJ581=0),0,BJ581/$H581)</f>
        <v>1</v>
      </c>
      <c r="BL581" s="194">
        <f t="shared" si="14442"/>
        <v>100</v>
      </c>
      <c r="BM581" s="147">
        <f t="shared" ref="BM581" si="14562">IF(OR($H581=0,BL581=0),0,BL581/$H581)</f>
        <v>1</v>
      </c>
      <c r="BN581" s="194">
        <f t="shared" si="14444"/>
        <v>100</v>
      </c>
      <c r="BO581" s="147">
        <f t="shared" ref="BO581" si="14563">IF(OR($H581=0,BN581=0),0,BN581/$H581)</f>
        <v>1</v>
      </c>
      <c r="BP581" s="194">
        <f t="shared" si="14446"/>
        <v>100</v>
      </c>
      <c r="BQ581" s="147">
        <f t="shared" ref="BQ581" si="14564">IF(OR($H581=0,BP581=0),0,BP581/$H581)</f>
        <v>1</v>
      </c>
      <c r="BR581" s="194">
        <f t="shared" si="14448"/>
        <v>100</v>
      </c>
      <c r="BS581" s="147">
        <f t="shared" ref="BS581" si="14565">IF(OR($H581=0,BR581=0),0,BR581/$H581)</f>
        <v>1</v>
      </c>
      <c r="BT581" s="194">
        <f t="shared" si="14450"/>
        <v>100</v>
      </c>
      <c r="BU581" s="147">
        <f t="shared" si="14451"/>
        <v>1</v>
      </c>
      <c r="BV581" s="194">
        <f t="shared" si="14452"/>
        <v>100</v>
      </c>
      <c r="BW581" s="147">
        <f t="shared" si="14453"/>
        <v>1</v>
      </c>
      <c r="BX581" s="194">
        <f t="shared" si="14454"/>
        <v>100</v>
      </c>
      <c r="BY581" s="147">
        <f t="shared" si="14455"/>
        <v>1</v>
      </c>
      <c r="BZ581" s="194">
        <f t="shared" si="14456"/>
        <v>100</v>
      </c>
      <c r="CA581" s="147">
        <f t="shared" si="14457"/>
        <v>1</v>
      </c>
      <c r="CB581" s="194">
        <f t="shared" si="14458"/>
        <v>100</v>
      </c>
      <c r="CC581" s="147">
        <f t="shared" si="14459"/>
        <v>1</v>
      </c>
      <c r="CD581" s="194">
        <f t="shared" si="14460"/>
        <v>100</v>
      </c>
      <c r="CE581" s="147">
        <f t="shared" si="14461"/>
        <v>1</v>
      </c>
      <c r="CF581" s="194">
        <f t="shared" si="14462"/>
        <v>100</v>
      </c>
      <c r="CG581" s="147">
        <f t="shared" si="14463"/>
        <v>1</v>
      </c>
      <c r="CH581" s="194">
        <f t="shared" si="14464"/>
        <v>100</v>
      </c>
      <c r="CI581" s="147">
        <f t="shared" si="14465"/>
        <v>1</v>
      </c>
      <c r="CJ581" s="194">
        <f t="shared" si="14466"/>
        <v>100</v>
      </c>
      <c r="CK581" s="147">
        <f t="shared" si="14467"/>
        <v>1</v>
      </c>
      <c r="CL581" s="194">
        <f t="shared" si="14468"/>
        <v>100</v>
      </c>
      <c r="CM581" s="147">
        <f t="shared" si="14469"/>
        <v>1</v>
      </c>
    </row>
    <row r="582" spans="1:91" s="142" customFormat="1" ht="14.1" customHeight="1">
      <c r="A582" s="74">
        <f t="shared" si="13076"/>
        <v>720</v>
      </c>
      <c r="B582" s="173" t="s">
        <v>54</v>
      </c>
      <c r="C582" s="174"/>
      <c r="D582" s="140">
        <v>34</v>
      </c>
      <c r="E582" s="140">
        <v>34</v>
      </c>
      <c r="F582" s="175">
        <v>45294</v>
      </c>
      <c r="G582" s="175">
        <v>45327</v>
      </c>
      <c r="H582" s="144">
        <v>100</v>
      </c>
      <c r="I582" s="144">
        <v>100</v>
      </c>
      <c r="J582" s="145" t="s">
        <v>32</v>
      </c>
      <c r="K582" s="141">
        <f t="shared" si="14395"/>
        <v>100</v>
      </c>
      <c r="L582" s="55">
        <f t="shared" si="14396"/>
        <v>0.10059171597633136</v>
      </c>
      <c r="M582" s="147">
        <f t="shared" si="14397"/>
        <v>1</v>
      </c>
      <c r="N582" s="148">
        <f t="shared" si="14398"/>
        <v>1</v>
      </c>
      <c r="O582" s="149">
        <f t="shared" si="13802"/>
        <v>0</v>
      </c>
      <c r="P582" s="150"/>
      <c r="T582" s="194">
        <f t="shared" si="14399"/>
        <v>0</v>
      </c>
      <c r="U582" s="147">
        <f t="shared" si="14400"/>
        <v>0</v>
      </c>
      <c r="V582" s="194">
        <f t="shared" si="14401"/>
        <v>0</v>
      </c>
      <c r="W582" s="147">
        <f t="shared" si="14400"/>
        <v>0</v>
      </c>
      <c r="X582" s="194">
        <f t="shared" si="14402"/>
        <v>0</v>
      </c>
      <c r="Y582" s="147">
        <f t="shared" ref="Y582" si="14566">IF(OR($H582=0,X582=0),0,X582/$H582)</f>
        <v>0</v>
      </c>
      <c r="Z582" s="194">
        <f t="shared" si="14404"/>
        <v>0</v>
      </c>
      <c r="AA582" s="147">
        <f t="shared" ref="AA582" si="14567">IF(OR($H582=0,Z582=0),0,Z582/$H582)</f>
        <v>0</v>
      </c>
      <c r="AB582" s="194">
        <f t="shared" si="14406"/>
        <v>0</v>
      </c>
      <c r="AC582" s="147">
        <f t="shared" ref="AC582" si="14568">IF(OR($H582=0,AB582=0),0,AB582/$H582)</f>
        <v>0</v>
      </c>
      <c r="AD582" s="194">
        <f t="shared" si="14408"/>
        <v>0</v>
      </c>
      <c r="AE582" s="147">
        <f t="shared" ref="AE582" si="14569">IF(OR($H582=0,AD582=0),0,AD582/$H582)</f>
        <v>0</v>
      </c>
      <c r="AF582" s="194">
        <f t="shared" si="14410"/>
        <v>0</v>
      </c>
      <c r="AG582" s="147">
        <f t="shared" ref="AG582" si="14570">IF(OR($H582=0,AF582=0),0,AF582/$H582)</f>
        <v>0</v>
      </c>
      <c r="AH582" s="194">
        <f t="shared" si="14412"/>
        <v>0</v>
      </c>
      <c r="AI582" s="147">
        <f t="shared" ref="AI582" si="14571">IF(OR($H582=0,AH582=0),0,AH582/$H582)</f>
        <v>0</v>
      </c>
      <c r="AJ582" s="194">
        <f t="shared" si="14414"/>
        <v>0</v>
      </c>
      <c r="AK582" s="147">
        <f t="shared" ref="AK582" si="14572">IF(OR($H582=0,AJ582=0),0,AJ582/$H582)</f>
        <v>0</v>
      </c>
      <c r="AL582" s="194">
        <f t="shared" si="14416"/>
        <v>0</v>
      </c>
      <c r="AM582" s="147">
        <f t="shared" ref="AM582" si="14573">IF(OR($H582=0,AL582=0),0,AL582/$H582)</f>
        <v>0</v>
      </c>
      <c r="AN582" s="194">
        <f t="shared" si="14418"/>
        <v>0</v>
      </c>
      <c r="AO582" s="147">
        <f t="shared" ref="AO582" si="14574">IF(OR($H582=0,AN582=0),0,AN582/$H582)</f>
        <v>0</v>
      </c>
      <c r="AP582" s="194">
        <f t="shared" si="14420"/>
        <v>5.8823529411764701</v>
      </c>
      <c r="AQ582" s="147">
        <f t="shared" ref="AQ582" si="14575">IF(OR($H582=0,AP582=0),0,AP582/$H582)</f>
        <v>5.8823529411764698E-2</v>
      </c>
      <c r="AR582" s="194">
        <f t="shared" si="14422"/>
        <v>26.47058823529412</v>
      </c>
      <c r="AS582" s="147">
        <f t="shared" ref="AS582" si="14576">IF(OR($H582=0,AR582=0),0,AR582/$H582)</f>
        <v>0.26470588235294118</v>
      </c>
      <c r="AT582" s="194">
        <f t="shared" si="14424"/>
        <v>47.058823529411761</v>
      </c>
      <c r="AU582" s="147">
        <f t="shared" ref="AU582" si="14577">IF(OR($H582=0,AT582=0),0,AT582/$H582)</f>
        <v>0.47058823529411759</v>
      </c>
      <c r="AV582" s="194">
        <f t="shared" si="14426"/>
        <v>67.64705882352942</v>
      </c>
      <c r="AW582" s="147">
        <f t="shared" ref="AW582" si="14578">IF(OR($H582=0,AV582=0),0,AV582/$H582)</f>
        <v>0.67647058823529416</v>
      </c>
      <c r="AX582" s="194">
        <f t="shared" si="14428"/>
        <v>88.235294117647072</v>
      </c>
      <c r="AY582" s="147">
        <f t="shared" ref="AY582" si="14579">IF(OR($H582=0,AX582=0),0,AX582/$H582)</f>
        <v>0.88235294117647067</v>
      </c>
      <c r="AZ582" s="194">
        <f t="shared" si="14430"/>
        <v>100</v>
      </c>
      <c r="BA582" s="147">
        <f t="shared" ref="BA582" si="14580">IF(OR($H582=0,AZ582=0),0,AZ582/$H582)</f>
        <v>1</v>
      </c>
      <c r="BB582" s="194">
        <f t="shared" si="14432"/>
        <v>100</v>
      </c>
      <c r="BC582" s="147">
        <f t="shared" ref="BC582" si="14581">IF(OR($H582=0,BB582=0),0,BB582/$H582)</f>
        <v>1</v>
      </c>
      <c r="BD582" s="194">
        <f t="shared" si="14434"/>
        <v>100</v>
      </c>
      <c r="BE582" s="147">
        <f t="shared" ref="BE582" si="14582">IF(OR($H582=0,BD582=0),0,BD582/$H582)</f>
        <v>1</v>
      </c>
      <c r="BF582" s="194">
        <f t="shared" si="14436"/>
        <v>100</v>
      </c>
      <c r="BG582" s="147">
        <f t="shared" ref="BG582" si="14583">IF(OR($H582=0,BF582=0),0,BF582/$H582)</f>
        <v>1</v>
      </c>
      <c r="BH582" s="194">
        <f t="shared" si="14438"/>
        <v>100</v>
      </c>
      <c r="BI582" s="147">
        <f t="shared" ref="BI582" si="14584">IF(OR($H582=0,BH582=0),0,BH582/$H582)</f>
        <v>1</v>
      </c>
      <c r="BJ582" s="194">
        <f t="shared" si="14440"/>
        <v>100</v>
      </c>
      <c r="BK582" s="147">
        <f t="shared" ref="BK582" si="14585">IF(OR($H582=0,BJ582=0),0,BJ582/$H582)</f>
        <v>1</v>
      </c>
      <c r="BL582" s="194">
        <f t="shared" si="14442"/>
        <v>100</v>
      </c>
      <c r="BM582" s="147">
        <f t="shared" ref="BM582" si="14586">IF(OR($H582=0,BL582=0),0,BL582/$H582)</f>
        <v>1</v>
      </c>
      <c r="BN582" s="194">
        <f t="shared" si="14444"/>
        <v>100</v>
      </c>
      <c r="BO582" s="147">
        <f t="shared" ref="BO582" si="14587">IF(OR($H582=0,BN582=0),0,BN582/$H582)</f>
        <v>1</v>
      </c>
      <c r="BP582" s="194">
        <f t="shared" si="14446"/>
        <v>100</v>
      </c>
      <c r="BQ582" s="147">
        <f t="shared" ref="BQ582" si="14588">IF(OR($H582=0,BP582=0),0,BP582/$H582)</f>
        <v>1</v>
      </c>
      <c r="BR582" s="194">
        <f t="shared" si="14448"/>
        <v>100</v>
      </c>
      <c r="BS582" s="147">
        <f t="shared" ref="BS582" si="14589">IF(OR($H582=0,BR582=0),0,BR582/$H582)</f>
        <v>1</v>
      </c>
      <c r="BT582" s="194">
        <f t="shared" si="14450"/>
        <v>100</v>
      </c>
      <c r="BU582" s="147">
        <f t="shared" si="14451"/>
        <v>1</v>
      </c>
      <c r="BV582" s="194">
        <f t="shared" si="14452"/>
        <v>100</v>
      </c>
      <c r="BW582" s="147">
        <f t="shared" si="14453"/>
        <v>1</v>
      </c>
      <c r="BX582" s="194">
        <f t="shared" si="14454"/>
        <v>100</v>
      </c>
      <c r="BY582" s="147">
        <f t="shared" si="14455"/>
        <v>1</v>
      </c>
      <c r="BZ582" s="194">
        <f t="shared" si="14456"/>
        <v>100</v>
      </c>
      <c r="CA582" s="147">
        <f t="shared" si="14457"/>
        <v>1</v>
      </c>
      <c r="CB582" s="194">
        <f t="shared" si="14458"/>
        <v>100</v>
      </c>
      <c r="CC582" s="147">
        <f t="shared" si="14459"/>
        <v>1</v>
      </c>
      <c r="CD582" s="194">
        <f t="shared" si="14460"/>
        <v>100</v>
      </c>
      <c r="CE582" s="147">
        <f t="shared" si="14461"/>
        <v>1</v>
      </c>
      <c r="CF582" s="194">
        <f t="shared" si="14462"/>
        <v>100</v>
      </c>
      <c r="CG582" s="147">
        <f t="shared" si="14463"/>
        <v>1</v>
      </c>
      <c r="CH582" s="194">
        <f t="shared" si="14464"/>
        <v>100</v>
      </c>
      <c r="CI582" s="147">
        <f t="shared" si="14465"/>
        <v>1</v>
      </c>
      <c r="CJ582" s="194">
        <f t="shared" si="14466"/>
        <v>100</v>
      </c>
      <c r="CK582" s="147">
        <f t="shared" si="14467"/>
        <v>1</v>
      </c>
      <c r="CL582" s="194">
        <f t="shared" si="14468"/>
        <v>100</v>
      </c>
      <c r="CM582" s="147">
        <f t="shared" si="14469"/>
        <v>1</v>
      </c>
    </row>
    <row r="583" spans="1:91" s="142" customFormat="1" ht="14.1" customHeight="1">
      <c r="A583" s="74">
        <f t="shared" si="13076"/>
        <v>721</v>
      </c>
      <c r="B583" s="173" t="s">
        <v>65</v>
      </c>
      <c r="C583" s="174"/>
      <c r="D583" s="140">
        <v>34</v>
      </c>
      <c r="E583" s="140">
        <v>34</v>
      </c>
      <c r="F583" s="175">
        <v>45296</v>
      </c>
      <c r="G583" s="175">
        <v>45329</v>
      </c>
      <c r="H583" s="144">
        <v>100</v>
      </c>
      <c r="I583" s="144">
        <v>100</v>
      </c>
      <c r="J583" s="145" t="s">
        <v>32</v>
      </c>
      <c r="K583" s="141">
        <f t="shared" si="14395"/>
        <v>100</v>
      </c>
      <c r="L583" s="55">
        <f t="shared" si="14396"/>
        <v>0.10059171597633136</v>
      </c>
      <c r="M583" s="147">
        <f t="shared" si="14397"/>
        <v>1</v>
      </c>
      <c r="N583" s="148">
        <f t="shared" si="14398"/>
        <v>1</v>
      </c>
      <c r="O583" s="149">
        <f t="shared" si="13802"/>
        <v>0</v>
      </c>
      <c r="P583" s="150"/>
      <c r="T583" s="194">
        <f t="shared" si="14399"/>
        <v>0</v>
      </c>
      <c r="U583" s="147">
        <f t="shared" si="14400"/>
        <v>0</v>
      </c>
      <c r="V583" s="194">
        <f t="shared" si="14401"/>
        <v>0</v>
      </c>
      <c r="W583" s="147">
        <f t="shared" si="14400"/>
        <v>0</v>
      </c>
      <c r="X583" s="194">
        <f t="shared" si="14402"/>
        <v>0</v>
      </c>
      <c r="Y583" s="147">
        <f t="shared" ref="Y583" si="14590">IF(OR($H583=0,X583=0),0,X583/$H583)</f>
        <v>0</v>
      </c>
      <c r="Z583" s="194">
        <f t="shared" si="14404"/>
        <v>0</v>
      </c>
      <c r="AA583" s="147">
        <f t="shared" ref="AA583" si="14591">IF(OR($H583=0,Z583=0),0,Z583/$H583)</f>
        <v>0</v>
      </c>
      <c r="AB583" s="194">
        <f t="shared" si="14406"/>
        <v>0</v>
      </c>
      <c r="AC583" s="147">
        <f t="shared" ref="AC583" si="14592">IF(OR($H583=0,AB583=0),0,AB583/$H583)</f>
        <v>0</v>
      </c>
      <c r="AD583" s="194">
        <f t="shared" si="14408"/>
        <v>0</v>
      </c>
      <c r="AE583" s="147">
        <f t="shared" ref="AE583" si="14593">IF(OR($H583=0,AD583=0),0,AD583/$H583)</f>
        <v>0</v>
      </c>
      <c r="AF583" s="194">
        <f t="shared" si="14410"/>
        <v>0</v>
      </c>
      <c r="AG583" s="147">
        <f t="shared" ref="AG583" si="14594">IF(OR($H583=0,AF583=0),0,AF583/$H583)</f>
        <v>0</v>
      </c>
      <c r="AH583" s="194">
        <f t="shared" si="14412"/>
        <v>0</v>
      </c>
      <c r="AI583" s="147">
        <f t="shared" ref="AI583" si="14595">IF(OR($H583=0,AH583=0),0,AH583/$H583)</f>
        <v>0</v>
      </c>
      <c r="AJ583" s="194">
        <f t="shared" si="14414"/>
        <v>0</v>
      </c>
      <c r="AK583" s="147">
        <f t="shared" ref="AK583" si="14596">IF(OR($H583=0,AJ583=0),0,AJ583/$H583)</f>
        <v>0</v>
      </c>
      <c r="AL583" s="194">
        <f t="shared" si="14416"/>
        <v>0</v>
      </c>
      <c r="AM583" s="147">
        <f t="shared" ref="AM583" si="14597">IF(OR($H583=0,AL583=0),0,AL583/$H583)</f>
        <v>0</v>
      </c>
      <c r="AN583" s="194">
        <f t="shared" si="14418"/>
        <v>0</v>
      </c>
      <c r="AO583" s="147">
        <f t="shared" ref="AO583" si="14598">IF(OR($H583=0,AN583=0),0,AN583/$H583)</f>
        <v>0</v>
      </c>
      <c r="AP583" s="194">
        <f t="shared" si="14420"/>
        <v>0</v>
      </c>
      <c r="AQ583" s="147">
        <f t="shared" ref="AQ583" si="14599">IF(OR($H583=0,AP583=0),0,AP583/$H583)</f>
        <v>0</v>
      </c>
      <c r="AR583" s="194">
        <f t="shared" si="14422"/>
        <v>20.588235294117649</v>
      </c>
      <c r="AS583" s="147">
        <f t="shared" ref="AS583" si="14600">IF(OR($H583=0,AR583=0),0,AR583/$H583)</f>
        <v>0.20588235294117649</v>
      </c>
      <c r="AT583" s="194">
        <f t="shared" si="14424"/>
        <v>41.176470588235297</v>
      </c>
      <c r="AU583" s="147">
        <f t="shared" ref="AU583" si="14601">IF(OR($H583=0,AT583=0),0,AT583/$H583)</f>
        <v>0.41176470588235298</v>
      </c>
      <c r="AV583" s="194">
        <f t="shared" si="14426"/>
        <v>61.764705882352942</v>
      </c>
      <c r="AW583" s="147">
        <f t="shared" ref="AW583" si="14602">IF(OR($H583=0,AV583=0),0,AV583/$H583)</f>
        <v>0.61764705882352944</v>
      </c>
      <c r="AX583" s="194">
        <f t="shared" si="14428"/>
        <v>82.352941176470594</v>
      </c>
      <c r="AY583" s="147">
        <f t="shared" ref="AY583" si="14603">IF(OR($H583=0,AX583=0),0,AX583/$H583)</f>
        <v>0.82352941176470595</v>
      </c>
      <c r="AZ583" s="194">
        <f t="shared" si="14430"/>
        <v>100</v>
      </c>
      <c r="BA583" s="147">
        <f t="shared" ref="BA583" si="14604">IF(OR($H583=0,AZ583=0),0,AZ583/$H583)</f>
        <v>1</v>
      </c>
      <c r="BB583" s="194">
        <f t="shared" si="14432"/>
        <v>100</v>
      </c>
      <c r="BC583" s="147">
        <f t="shared" ref="BC583" si="14605">IF(OR($H583=0,BB583=0),0,BB583/$H583)</f>
        <v>1</v>
      </c>
      <c r="BD583" s="194">
        <f t="shared" si="14434"/>
        <v>100</v>
      </c>
      <c r="BE583" s="147">
        <f t="shared" ref="BE583" si="14606">IF(OR($H583=0,BD583=0),0,BD583/$H583)</f>
        <v>1</v>
      </c>
      <c r="BF583" s="194">
        <f t="shared" si="14436"/>
        <v>100</v>
      </c>
      <c r="BG583" s="147">
        <f t="shared" ref="BG583" si="14607">IF(OR($H583=0,BF583=0),0,BF583/$H583)</f>
        <v>1</v>
      </c>
      <c r="BH583" s="194">
        <f t="shared" si="14438"/>
        <v>100</v>
      </c>
      <c r="BI583" s="147">
        <f t="shared" ref="BI583" si="14608">IF(OR($H583=0,BH583=0),0,BH583/$H583)</f>
        <v>1</v>
      </c>
      <c r="BJ583" s="194">
        <f t="shared" si="14440"/>
        <v>100</v>
      </c>
      <c r="BK583" s="147">
        <f t="shared" ref="BK583" si="14609">IF(OR($H583=0,BJ583=0),0,BJ583/$H583)</f>
        <v>1</v>
      </c>
      <c r="BL583" s="194">
        <f t="shared" si="14442"/>
        <v>100</v>
      </c>
      <c r="BM583" s="147">
        <f t="shared" ref="BM583" si="14610">IF(OR($H583=0,BL583=0),0,BL583/$H583)</f>
        <v>1</v>
      </c>
      <c r="BN583" s="194">
        <f t="shared" si="14444"/>
        <v>100</v>
      </c>
      <c r="BO583" s="147">
        <f t="shared" ref="BO583" si="14611">IF(OR($H583=0,BN583=0),0,BN583/$H583)</f>
        <v>1</v>
      </c>
      <c r="BP583" s="194">
        <f t="shared" si="14446"/>
        <v>100</v>
      </c>
      <c r="BQ583" s="147">
        <f t="shared" ref="BQ583" si="14612">IF(OR($H583=0,BP583=0),0,BP583/$H583)</f>
        <v>1</v>
      </c>
      <c r="BR583" s="194">
        <f t="shared" si="14448"/>
        <v>100</v>
      </c>
      <c r="BS583" s="147">
        <f t="shared" ref="BS583" si="14613">IF(OR($H583=0,BR583=0),0,BR583/$H583)</f>
        <v>1</v>
      </c>
      <c r="BT583" s="194">
        <f t="shared" si="14450"/>
        <v>100</v>
      </c>
      <c r="BU583" s="147">
        <f t="shared" si="14451"/>
        <v>1</v>
      </c>
      <c r="BV583" s="194">
        <f t="shared" si="14452"/>
        <v>100</v>
      </c>
      <c r="BW583" s="147">
        <f t="shared" si="14453"/>
        <v>1</v>
      </c>
      <c r="BX583" s="194">
        <f t="shared" si="14454"/>
        <v>100</v>
      </c>
      <c r="BY583" s="147">
        <f t="shared" si="14455"/>
        <v>1</v>
      </c>
      <c r="BZ583" s="194">
        <f t="shared" si="14456"/>
        <v>100</v>
      </c>
      <c r="CA583" s="147">
        <f t="shared" si="14457"/>
        <v>1</v>
      </c>
      <c r="CB583" s="194">
        <f t="shared" si="14458"/>
        <v>100</v>
      </c>
      <c r="CC583" s="147">
        <f t="shared" si="14459"/>
        <v>1</v>
      </c>
      <c r="CD583" s="194">
        <f t="shared" si="14460"/>
        <v>100</v>
      </c>
      <c r="CE583" s="147">
        <f t="shared" si="14461"/>
        <v>1</v>
      </c>
      <c r="CF583" s="194">
        <f t="shared" si="14462"/>
        <v>100</v>
      </c>
      <c r="CG583" s="147">
        <f t="shared" si="14463"/>
        <v>1</v>
      </c>
      <c r="CH583" s="194">
        <f t="shared" si="14464"/>
        <v>100</v>
      </c>
      <c r="CI583" s="147">
        <f t="shared" si="14465"/>
        <v>1</v>
      </c>
      <c r="CJ583" s="194">
        <f t="shared" si="14466"/>
        <v>100</v>
      </c>
      <c r="CK583" s="147">
        <f t="shared" si="14467"/>
        <v>1</v>
      </c>
      <c r="CL583" s="194">
        <f t="shared" si="14468"/>
        <v>100</v>
      </c>
      <c r="CM583" s="147">
        <f t="shared" si="14469"/>
        <v>1</v>
      </c>
    </row>
    <row r="584" spans="1:91" s="142" customFormat="1" ht="14.1" customHeight="1">
      <c r="A584" s="74">
        <f t="shared" si="13076"/>
        <v>722</v>
      </c>
      <c r="B584" s="173" t="s">
        <v>55</v>
      </c>
      <c r="C584" s="174"/>
      <c r="D584" s="140">
        <v>33</v>
      </c>
      <c r="E584" s="140">
        <v>33</v>
      </c>
      <c r="F584" s="175">
        <v>45300</v>
      </c>
      <c r="G584" s="175">
        <v>45332</v>
      </c>
      <c r="H584" s="144">
        <v>100</v>
      </c>
      <c r="I584" s="144">
        <v>100</v>
      </c>
      <c r="J584" s="145" t="s">
        <v>32</v>
      </c>
      <c r="K584" s="141">
        <f t="shared" si="14395"/>
        <v>100</v>
      </c>
      <c r="L584" s="55">
        <f t="shared" si="14396"/>
        <v>9.7633136094674555E-2</v>
      </c>
      <c r="M584" s="147">
        <f t="shared" si="14397"/>
        <v>1</v>
      </c>
      <c r="N584" s="148">
        <f t="shared" si="14398"/>
        <v>1</v>
      </c>
      <c r="O584" s="149">
        <f t="shared" si="13802"/>
        <v>0</v>
      </c>
      <c r="P584" s="150"/>
      <c r="T584" s="194">
        <f t="shared" si="14399"/>
        <v>0</v>
      </c>
      <c r="U584" s="147">
        <f t="shared" si="14400"/>
        <v>0</v>
      </c>
      <c r="V584" s="194">
        <f t="shared" si="14401"/>
        <v>0</v>
      </c>
      <c r="W584" s="147">
        <f t="shared" si="14400"/>
        <v>0</v>
      </c>
      <c r="X584" s="194">
        <f t="shared" si="14402"/>
        <v>0</v>
      </c>
      <c r="Y584" s="147">
        <f t="shared" ref="Y584" si="14614">IF(OR($H584=0,X584=0),0,X584/$H584)</f>
        <v>0</v>
      </c>
      <c r="Z584" s="194">
        <f t="shared" si="14404"/>
        <v>0</v>
      </c>
      <c r="AA584" s="147">
        <f t="shared" ref="AA584" si="14615">IF(OR($H584=0,Z584=0),0,Z584/$H584)</f>
        <v>0</v>
      </c>
      <c r="AB584" s="194">
        <f t="shared" si="14406"/>
        <v>0</v>
      </c>
      <c r="AC584" s="147">
        <f t="shared" ref="AC584" si="14616">IF(OR($H584=0,AB584=0),0,AB584/$H584)</f>
        <v>0</v>
      </c>
      <c r="AD584" s="194">
        <f t="shared" si="14408"/>
        <v>0</v>
      </c>
      <c r="AE584" s="147">
        <f t="shared" ref="AE584" si="14617">IF(OR($H584=0,AD584=0),0,AD584/$H584)</f>
        <v>0</v>
      </c>
      <c r="AF584" s="194">
        <f t="shared" si="14410"/>
        <v>0</v>
      </c>
      <c r="AG584" s="147">
        <f t="shared" ref="AG584" si="14618">IF(OR($H584=0,AF584=0),0,AF584/$H584)</f>
        <v>0</v>
      </c>
      <c r="AH584" s="194">
        <f t="shared" si="14412"/>
        <v>0</v>
      </c>
      <c r="AI584" s="147">
        <f t="shared" ref="AI584" si="14619">IF(OR($H584=0,AH584=0),0,AH584/$H584)</f>
        <v>0</v>
      </c>
      <c r="AJ584" s="194">
        <f t="shared" si="14414"/>
        <v>0</v>
      </c>
      <c r="AK584" s="147">
        <f t="shared" ref="AK584" si="14620">IF(OR($H584=0,AJ584=0),0,AJ584/$H584)</f>
        <v>0</v>
      </c>
      <c r="AL584" s="194">
        <f t="shared" si="14416"/>
        <v>0</v>
      </c>
      <c r="AM584" s="147">
        <f t="shared" ref="AM584" si="14621">IF(OR($H584=0,AL584=0),0,AL584/$H584)</f>
        <v>0</v>
      </c>
      <c r="AN584" s="194">
        <f t="shared" si="14418"/>
        <v>0</v>
      </c>
      <c r="AO584" s="147">
        <f t="shared" ref="AO584" si="14622">IF(OR($H584=0,AN584=0),0,AN584/$H584)</f>
        <v>0</v>
      </c>
      <c r="AP584" s="194">
        <f t="shared" si="14420"/>
        <v>0</v>
      </c>
      <c r="AQ584" s="147">
        <f t="shared" ref="AQ584" si="14623">IF(OR($H584=0,AP584=0),0,AP584/$H584)</f>
        <v>0</v>
      </c>
      <c r="AR584" s="194">
        <f t="shared" si="14422"/>
        <v>9.0909090909090917</v>
      </c>
      <c r="AS584" s="147">
        <f t="shared" ref="AS584" si="14624">IF(OR($H584=0,AR584=0),0,AR584/$H584)</f>
        <v>9.0909090909090912E-2</v>
      </c>
      <c r="AT584" s="194">
        <f t="shared" si="14424"/>
        <v>30.303030303030305</v>
      </c>
      <c r="AU584" s="147">
        <f t="shared" ref="AU584" si="14625">IF(OR($H584=0,AT584=0),0,AT584/$H584)</f>
        <v>0.30303030303030304</v>
      </c>
      <c r="AV584" s="194">
        <f t="shared" si="14426"/>
        <v>51.515151515151516</v>
      </c>
      <c r="AW584" s="147">
        <f t="shared" ref="AW584" si="14626">IF(OR($H584=0,AV584=0),0,AV584/$H584)</f>
        <v>0.51515151515151514</v>
      </c>
      <c r="AX584" s="194">
        <f t="shared" si="14428"/>
        <v>72.727272727272734</v>
      </c>
      <c r="AY584" s="147">
        <f t="shared" ref="AY584" si="14627">IF(OR($H584=0,AX584=0),0,AX584/$H584)</f>
        <v>0.72727272727272729</v>
      </c>
      <c r="AZ584" s="194">
        <f t="shared" si="14430"/>
        <v>93.939393939393938</v>
      </c>
      <c r="BA584" s="147">
        <f t="shared" ref="BA584" si="14628">IF(OR($H584=0,AZ584=0),0,AZ584/$H584)</f>
        <v>0.93939393939393934</v>
      </c>
      <c r="BB584" s="194">
        <f t="shared" si="14432"/>
        <v>100</v>
      </c>
      <c r="BC584" s="147">
        <f t="shared" ref="BC584" si="14629">IF(OR($H584=0,BB584=0),0,BB584/$H584)</f>
        <v>1</v>
      </c>
      <c r="BD584" s="194">
        <f t="shared" si="14434"/>
        <v>100</v>
      </c>
      <c r="BE584" s="147">
        <f t="shared" ref="BE584" si="14630">IF(OR($H584=0,BD584=0),0,BD584/$H584)</f>
        <v>1</v>
      </c>
      <c r="BF584" s="194">
        <f t="shared" si="14436"/>
        <v>100</v>
      </c>
      <c r="BG584" s="147">
        <f t="shared" ref="BG584" si="14631">IF(OR($H584=0,BF584=0),0,BF584/$H584)</f>
        <v>1</v>
      </c>
      <c r="BH584" s="194">
        <f t="shared" si="14438"/>
        <v>100</v>
      </c>
      <c r="BI584" s="147">
        <f t="shared" ref="BI584" si="14632">IF(OR($H584=0,BH584=0),0,BH584/$H584)</f>
        <v>1</v>
      </c>
      <c r="BJ584" s="194">
        <f t="shared" si="14440"/>
        <v>100</v>
      </c>
      <c r="BK584" s="147">
        <f t="shared" ref="BK584" si="14633">IF(OR($H584=0,BJ584=0),0,BJ584/$H584)</f>
        <v>1</v>
      </c>
      <c r="BL584" s="194">
        <f t="shared" si="14442"/>
        <v>100</v>
      </c>
      <c r="BM584" s="147">
        <f t="shared" ref="BM584" si="14634">IF(OR($H584=0,BL584=0),0,BL584/$H584)</f>
        <v>1</v>
      </c>
      <c r="BN584" s="194">
        <f t="shared" si="14444"/>
        <v>100</v>
      </c>
      <c r="BO584" s="147">
        <f t="shared" ref="BO584" si="14635">IF(OR($H584=0,BN584=0),0,BN584/$H584)</f>
        <v>1</v>
      </c>
      <c r="BP584" s="194">
        <f t="shared" si="14446"/>
        <v>100</v>
      </c>
      <c r="BQ584" s="147">
        <f t="shared" ref="BQ584" si="14636">IF(OR($H584=0,BP584=0),0,BP584/$H584)</f>
        <v>1</v>
      </c>
      <c r="BR584" s="194">
        <f t="shared" si="14448"/>
        <v>100</v>
      </c>
      <c r="BS584" s="147">
        <f t="shared" ref="BS584" si="14637">IF(OR($H584=0,BR584=0),0,BR584/$H584)</f>
        <v>1</v>
      </c>
      <c r="BT584" s="194">
        <f t="shared" si="14450"/>
        <v>100</v>
      </c>
      <c r="BU584" s="147">
        <f t="shared" si="14451"/>
        <v>1</v>
      </c>
      <c r="BV584" s="194">
        <f t="shared" si="14452"/>
        <v>100</v>
      </c>
      <c r="BW584" s="147">
        <f t="shared" si="14453"/>
        <v>1</v>
      </c>
      <c r="BX584" s="194">
        <f t="shared" si="14454"/>
        <v>100</v>
      </c>
      <c r="BY584" s="147">
        <f t="shared" si="14455"/>
        <v>1</v>
      </c>
      <c r="BZ584" s="194">
        <f t="shared" si="14456"/>
        <v>100</v>
      </c>
      <c r="CA584" s="147">
        <f t="shared" si="14457"/>
        <v>1</v>
      </c>
      <c r="CB584" s="194">
        <f t="shared" si="14458"/>
        <v>100</v>
      </c>
      <c r="CC584" s="147">
        <f t="shared" si="14459"/>
        <v>1</v>
      </c>
      <c r="CD584" s="194">
        <f t="shared" si="14460"/>
        <v>100</v>
      </c>
      <c r="CE584" s="147">
        <f t="shared" si="14461"/>
        <v>1</v>
      </c>
      <c r="CF584" s="194">
        <f t="shared" si="14462"/>
        <v>100</v>
      </c>
      <c r="CG584" s="147">
        <f t="shared" si="14463"/>
        <v>1</v>
      </c>
      <c r="CH584" s="194">
        <f t="shared" si="14464"/>
        <v>100</v>
      </c>
      <c r="CI584" s="147">
        <f t="shared" si="14465"/>
        <v>1</v>
      </c>
      <c r="CJ584" s="194">
        <f t="shared" si="14466"/>
        <v>100</v>
      </c>
      <c r="CK584" s="147">
        <f t="shared" si="14467"/>
        <v>1</v>
      </c>
      <c r="CL584" s="194">
        <f t="shared" si="14468"/>
        <v>100</v>
      </c>
      <c r="CM584" s="147">
        <f t="shared" si="14469"/>
        <v>1</v>
      </c>
    </row>
    <row r="585" spans="1:91" s="142" customFormat="1" ht="14.1" customHeight="1">
      <c r="A585" s="74">
        <f t="shared" si="13076"/>
        <v>723</v>
      </c>
      <c r="B585" s="173" t="s">
        <v>56</v>
      </c>
      <c r="C585" s="174"/>
      <c r="D585" s="140">
        <v>34</v>
      </c>
      <c r="E585" s="140">
        <v>34</v>
      </c>
      <c r="F585" s="175">
        <v>45303</v>
      </c>
      <c r="G585" s="175">
        <v>45336</v>
      </c>
      <c r="H585" s="144">
        <v>100</v>
      </c>
      <c r="I585" s="144">
        <v>100</v>
      </c>
      <c r="J585" s="145" t="s">
        <v>32</v>
      </c>
      <c r="K585" s="141">
        <f t="shared" si="14395"/>
        <v>100</v>
      </c>
      <c r="L585" s="55">
        <f t="shared" si="14396"/>
        <v>0.10059171597633136</v>
      </c>
      <c r="M585" s="147">
        <f t="shared" si="14397"/>
        <v>1</v>
      </c>
      <c r="N585" s="148">
        <f t="shared" si="14398"/>
        <v>1</v>
      </c>
      <c r="O585" s="149">
        <f t="shared" si="13802"/>
        <v>0</v>
      </c>
      <c r="P585" s="150"/>
      <c r="T585" s="194">
        <f t="shared" si="14399"/>
        <v>0</v>
      </c>
      <c r="U585" s="147">
        <f t="shared" si="14400"/>
        <v>0</v>
      </c>
      <c r="V585" s="194">
        <f t="shared" si="14401"/>
        <v>0</v>
      </c>
      <c r="W585" s="147">
        <f t="shared" si="14400"/>
        <v>0</v>
      </c>
      <c r="X585" s="194">
        <f t="shared" si="14402"/>
        <v>0</v>
      </c>
      <c r="Y585" s="147">
        <f t="shared" ref="Y585" si="14638">IF(OR($H585=0,X585=0),0,X585/$H585)</f>
        <v>0</v>
      </c>
      <c r="Z585" s="194">
        <f t="shared" si="14404"/>
        <v>0</v>
      </c>
      <c r="AA585" s="147">
        <f t="shared" ref="AA585" si="14639">IF(OR($H585=0,Z585=0),0,Z585/$H585)</f>
        <v>0</v>
      </c>
      <c r="AB585" s="194">
        <f t="shared" si="14406"/>
        <v>0</v>
      </c>
      <c r="AC585" s="147">
        <f t="shared" ref="AC585" si="14640">IF(OR($H585=0,AB585=0),0,AB585/$H585)</f>
        <v>0</v>
      </c>
      <c r="AD585" s="194">
        <f t="shared" si="14408"/>
        <v>0</v>
      </c>
      <c r="AE585" s="147">
        <f t="shared" ref="AE585" si="14641">IF(OR($H585=0,AD585=0),0,AD585/$H585)</f>
        <v>0</v>
      </c>
      <c r="AF585" s="194">
        <f t="shared" si="14410"/>
        <v>0</v>
      </c>
      <c r="AG585" s="147">
        <f t="shared" ref="AG585" si="14642">IF(OR($H585=0,AF585=0),0,AF585/$H585)</f>
        <v>0</v>
      </c>
      <c r="AH585" s="194">
        <f t="shared" si="14412"/>
        <v>0</v>
      </c>
      <c r="AI585" s="147">
        <f t="shared" ref="AI585" si="14643">IF(OR($H585=0,AH585=0),0,AH585/$H585)</f>
        <v>0</v>
      </c>
      <c r="AJ585" s="194">
        <f t="shared" si="14414"/>
        <v>0</v>
      </c>
      <c r="AK585" s="147">
        <f t="shared" ref="AK585" si="14644">IF(OR($H585=0,AJ585=0),0,AJ585/$H585)</f>
        <v>0</v>
      </c>
      <c r="AL585" s="194">
        <f t="shared" si="14416"/>
        <v>0</v>
      </c>
      <c r="AM585" s="147">
        <f t="shared" ref="AM585" si="14645">IF(OR($H585=0,AL585=0),0,AL585/$H585)</f>
        <v>0</v>
      </c>
      <c r="AN585" s="194">
        <f t="shared" si="14418"/>
        <v>0</v>
      </c>
      <c r="AO585" s="147">
        <f t="shared" ref="AO585" si="14646">IF(OR($H585=0,AN585=0),0,AN585/$H585)</f>
        <v>0</v>
      </c>
      <c r="AP585" s="194">
        <f t="shared" si="14420"/>
        <v>0</v>
      </c>
      <c r="AQ585" s="147">
        <f t="shared" ref="AQ585" si="14647">IF(OR($H585=0,AP585=0),0,AP585/$H585)</f>
        <v>0</v>
      </c>
      <c r="AR585" s="194">
        <f t="shared" si="14422"/>
        <v>0</v>
      </c>
      <c r="AS585" s="147">
        <f t="shared" ref="AS585" si="14648">IF(OR($H585=0,AR585=0),0,AR585/$H585)</f>
        <v>0</v>
      </c>
      <c r="AT585" s="194">
        <f t="shared" si="14424"/>
        <v>20.588235294117649</v>
      </c>
      <c r="AU585" s="147">
        <f t="shared" ref="AU585" si="14649">IF(OR($H585=0,AT585=0),0,AT585/$H585)</f>
        <v>0.20588235294117649</v>
      </c>
      <c r="AV585" s="194">
        <f t="shared" si="14426"/>
        <v>41.176470588235297</v>
      </c>
      <c r="AW585" s="147">
        <f t="shared" ref="AW585" si="14650">IF(OR($H585=0,AV585=0),0,AV585/$H585)</f>
        <v>0.41176470588235298</v>
      </c>
      <c r="AX585" s="194">
        <f t="shared" si="14428"/>
        <v>61.764705882352942</v>
      </c>
      <c r="AY585" s="147">
        <f t="shared" ref="AY585" si="14651">IF(OR($H585=0,AX585=0),0,AX585/$H585)</f>
        <v>0.61764705882352944</v>
      </c>
      <c r="AZ585" s="194">
        <f t="shared" si="14430"/>
        <v>82.352941176470594</v>
      </c>
      <c r="BA585" s="147">
        <f t="shared" ref="BA585" si="14652">IF(OR($H585=0,AZ585=0),0,AZ585/$H585)</f>
        <v>0.82352941176470595</v>
      </c>
      <c r="BB585" s="194">
        <f t="shared" si="14432"/>
        <v>100</v>
      </c>
      <c r="BC585" s="147">
        <f t="shared" ref="BC585" si="14653">IF(OR($H585=0,BB585=0),0,BB585/$H585)</f>
        <v>1</v>
      </c>
      <c r="BD585" s="194">
        <f t="shared" si="14434"/>
        <v>100</v>
      </c>
      <c r="BE585" s="147">
        <f t="shared" ref="BE585" si="14654">IF(OR($H585=0,BD585=0),0,BD585/$H585)</f>
        <v>1</v>
      </c>
      <c r="BF585" s="194">
        <f t="shared" si="14436"/>
        <v>100</v>
      </c>
      <c r="BG585" s="147">
        <f t="shared" ref="BG585" si="14655">IF(OR($H585=0,BF585=0),0,BF585/$H585)</f>
        <v>1</v>
      </c>
      <c r="BH585" s="194">
        <f t="shared" si="14438"/>
        <v>100</v>
      </c>
      <c r="BI585" s="147">
        <f t="shared" ref="BI585" si="14656">IF(OR($H585=0,BH585=0),0,BH585/$H585)</f>
        <v>1</v>
      </c>
      <c r="BJ585" s="194">
        <f t="shared" si="14440"/>
        <v>100</v>
      </c>
      <c r="BK585" s="147">
        <f t="shared" ref="BK585" si="14657">IF(OR($H585=0,BJ585=0),0,BJ585/$H585)</f>
        <v>1</v>
      </c>
      <c r="BL585" s="194">
        <f t="shared" si="14442"/>
        <v>100</v>
      </c>
      <c r="BM585" s="147">
        <f t="shared" ref="BM585" si="14658">IF(OR($H585=0,BL585=0),0,BL585/$H585)</f>
        <v>1</v>
      </c>
      <c r="BN585" s="194">
        <f t="shared" si="14444"/>
        <v>100</v>
      </c>
      <c r="BO585" s="147">
        <f t="shared" ref="BO585" si="14659">IF(OR($H585=0,BN585=0),0,BN585/$H585)</f>
        <v>1</v>
      </c>
      <c r="BP585" s="194">
        <f t="shared" si="14446"/>
        <v>100</v>
      </c>
      <c r="BQ585" s="147">
        <f t="shared" ref="BQ585" si="14660">IF(OR($H585=0,BP585=0),0,BP585/$H585)</f>
        <v>1</v>
      </c>
      <c r="BR585" s="194">
        <f t="shared" si="14448"/>
        <v>100</v>
      </c>
      <c r="BS585" s="147">
        <f t="shared" ref="BS585" si="14661">IF(OR($H585=0,BR585=0),0,BR585/$H585)</f>
        <v>1</v>
      </c>
      <c r="BT585" s="194">
        <f t="shared" si="14450"/>
        <v>100</v>
      </c>
      <c r="BU585" s="147">
        <f t="shared" si="14451"/>
        <v>1</v>
      </c>
      <c r="BV585" s="194">
        <f t="shared" si="14452"/>
        <v>100</v>
      </c>
      <c r="BW585" s="147">
        <f t="shared" si="14453"/>
        <v>1</v>
      </c>
      <c r="BX585" s="194">
        <f t="shared" si="14454"/>
        <v>100</v>
      </c>
      <c r="BY585" s="147">
        <f t="shared" si="14455"/>
        <v>1</v>
      </c>
      <c r="BZ585" s="194">
        <f t="shared" si="14456"/>
        <v>100</v>
      </c>
      <c r="CA585" s="147">
        <f t="shared" si="14457"/>
        <v>1</v>
      </c>
      <c r="CB585" s="194">
        <f t="shared" si="14458"/>
        <v>100</v>
      </c>
      <c r="CC585" s="147">
        <f t="shared" si="14459"/>
        <v>1</v>
      </c>
      <c r="CD585" s="194">
        <f t="shared" si="14460"/>
        <v>100</v>
      </c>
      <c r="CE585" s="147">
        <f t="shared" si="14461"/>
        <v>1</v>
      </c>
      <c r="CF585" s="194">
        <f t="shared" si="14462"/>
        <v>100</v>
      </c>
      <c r="CG585" s="147">
        <f t="shared" si="14463"/>
        <v>1</v>
      </c>
      <c r="CH585" s="194">
        <f t="shared" si="14464"/>
        <v>100</v>
      </c>
      <c r="CI585" s="147">
        <f t="shared" si="14465"/>
        <v>1</v>
      </c>
      <c r="CJ585" s="194">
        <f t="shared" si="14466"/>
        <v>100</v>
      </c>
      <c r="CK585" s="147">
        <f t="shared" si="14467"/>
        <v>1</v>
      </c>
      <c r="CL585" s="194">
        <f t="shared" si="14468"/>
        <v>100</v>
      </c>
      <c r="CM585" s="147">
        <f t="shared" si="14469"/>
        <v>1</v>
      </c>
    </row>
    <row r="586" spans="1:91" s="142" customFormat="1" ht="14.1" customHeight="1">
      <c r="A586" s="74">
        <f t="shared" si="13076"/>
        <v>724</v>
      </c>
      <c r="B586" s="173" t="s">
        <v>57</v>
      </c>
      <c r="C586" s="174"/>
      <c r="D586" s="140">
        <v>34</v>
      </c>
      <c r="E586" s="140">
        <v>34</v>
      </c>
      <c r="F586" s="175">
        <v>45304</v>
      </c>
      <c r="G586" s="175">
        <v>45337</v>
      </c>
      <c r="H586" s="144">
        <v>100</v>
      </c>
      <c r="I586" s="144">
        <v>100</v>
      </c>
      <c r="J586" s="145" t="s">
        <v>32</v>
      </c>
      <c r="K586" s="141">
        <f t="shared" si="14395"/>
        <v>100</v>
      </c>
      <c r="L586" s="55">
        <f t="shared" si="14396"/>
        <v>0.10059171597633136</v>
      </c>
      <c r="M586" s="147">
        <f t="shared" si="14397"/>
        <v>1</v>
      </c>
      <c r="N586" s="148">
        <f t="shared" si="14398"/>
        <v>1</v>
      </c>
      <c r="O586" s="149">
        <f t="shared" si="13802"/>
        <v>0</v>
      </c>
      <c r="P586" s="150"/>
      <c r="T586" s="194">
        <f t="shared" si="14399"/>
        <v>0</v>
      </c>
      <c r="U586" s="147">
        <f t="shared" si="14400"/>
        <v>0</v>
      </c>
      <c r="V586" s="194">
        <f t="shared" si="14401"/>
        <v>0</v>
      </c>
      <c r="W586" s="147">
        <f t="shared" si="14400"/>
        <v>0</v>
      </c>
      <c r="X586" s="194">
        <f t="shared" si="14402"/>
        <v>0</v>
      </c>
      <c r="Y586" s="147">
        <f t="shared" ref="Y586" si="14662">IF(OR($H586=0,X586=0),0,X586/$H586)</f>
        <v>0</v>
      </c>
      <c r="Z586" s="194">
        <f t="shared" si="14404"/>
        <v>0</v>
      </c>
      <c r="AA586" s="147">
        <f t="shared" ref="AA586" si="14663">IF(OR($H586=0,Z586=0),0,Z586/$H586)</f>
        <v>0</v>
      </c>
      <c r="AB586" s="194">
        <f t="shared" si="14406"/>
        <v>0</v>
      </c>
      <c r="AC586" s="147">
        <f t="shared" ref="AC586" si="14664">IF(OR($H586=0,AB586=0),0,AB586/$H586)</f>
        <v>0</v>
      </c>
      <c r="AD586" s="194">
        <f t="shared" si="14408"/>
        <v>0</v>
      </c>
      <c r="AE586" s="147">
        <f t="shared" ref="AE586" si="14665">IF(OR($H586=0,AD586=0),0,AD586/$H586)</f>
        <v>0</v>
      </c>
      <c r="AF586" s="194">
        <f t="shared" si="14410"/>
        <v>0</v>
      </c>
      <c r="AG586" s="147">
        <f t="shared" ref="AG586" si="14666">IF(OR($H586=0,AF586=0),0,AF586/$H586)</f>
        <v>0</v>
      </c>
      <c r="AH586" s="194">
        <f t="shared" si="14412"/>
        <v>0</v>
      </c>
      <c r="AI586" s="147">
        <f t="shared" ref="AI586" si="14667">IF(OR($H586=0,AH586=0),0,AH586/$H586)</f>
        <v>0</v>
      </c>
      <c r="AJ586" s="194">
        <f t="shared" si="14414"/>
        <v>0</v>
      </c>
      <c r="AK586" s="147">
        <f t="shared" ref="AK586" si="14668">IF(OR($H586=0,AJ586=0),0,AJ586/$H586)</f>
        <v>0</v>
      </c>
      <c r="AL586" s="194">
        <f t="shared" si="14416"/>
        <v>0</v>
      </c>
      <c r="AM586" s="147">
        <f t="shared" ref="AM586" si="14669">IF(OR($H586=0,AL586=0),0,AL586/$H586)</f>
        <v>0</v>
      </c>
      <c r="AN586" s="194">
        <f t="shared" si="14418"/>
        <v>0</v>
      </c>
      <c r="AO586" s="147">
        <f t="shared" ref="AO586" si="14670">IF(OR($H586=0,AN586=0),0,AN586/$H586)</f>
        <v>0</v>
      </c>
      <c r="AP586" s="194">
        <f t="shared" si="14420"/>
        <v>0</v>
      </c>
      <c r="AQ586" s="147">
        <f t="shared" ref="AQ586" si="14671">IF(OR($H586=0,AP586=0),0,AP586/$H586)</f>
        <v>0</v>
      </c>
      <c r="AR586" s="194">
        <f t="shared" si="14422"/>
        <v>0</v>
      </c>
      <c r="AS586" s="147">
        <f t="shared" ref="AS586" si="14672">IF(OR($H586=0,AR586=0),0,AR586/$H586)</f>
        <v>0</v>
      </c>
      <c r="AT586" s="194">
        <f t="shared" si="14424"/>
        <v>17.647058823529409</v>
      </c>
      <c r="AU586" s="147">
        <f t="shared" ref="AU586" si="14673">IF(OR($H586=0,AT586=0),0,AT586/$H586)</f>
        <v>0.1764705882352941</v>
      </c>
      <c r="AV586" s="194">
        <f t="shared" si="14426"/>
        <v>38.235294117647065</v>
      </c>
      <c r="AW586" s="147">
        <f t="shared" ref="AW586" si="14674">IF(OR($H586=0,AV586=0),0,AV586/$H586)</f>
        <v>0.38235294117647067</v>
      </c>
      <c r="AX586" s="194">
        <f t="shared" si="14428"/>
        <v>58.82352941176471</v>
      </c>
      <c r="AY586" s="147">
        <f t="shared" ref="AY586" si="14675">IF(OR($H586=0,AX586=0),0,AX586/$H586)</f>
        <v>0.58823529411764708</v>
      </c>
      <c r="AZ586" s="194">
        <f t="shared" si="14430"/>
        <v>79.411764705882362</v>
      </c>
      <c r="BA586" s="147">
        <f t="shared" ref="BA586" si="14676">IF(OR($H586=0,AZ586=0),0,AZ586/$H586)</f>
        <v>0.79411764705882359</v>
      </c>
      <c r="BB586" s="194">
        <f t="shared" si="14432"/>
        <v>100</v>
      </c>
      <c r="BC586" s="147">
        <f t="shared" ref="BC586" si="14677">IF(OR($H586=0,BB586=0),0,BB586/$H586)</f>
        <v>1</v>
      </c>
      <c r="BD586" s="194">
        <f t="shared" si="14434"/>
        <v>100</v>
      </c>
      <c r="BE586" s="147">
        <f t="shared" ref="BE586" si="14678">IF(OR($H586=0,BD586=0),0,BD586/$H586)</f>
        <v>1</v>
      </c>
      <c r="BF586" s="194">
        <f t="shared" si="14436"/>
        <v>100</v>
      </c>
      <c r="BG586" s="147">
        <f t="shared" ref="BG586" si="14679">IF(OR($H586=0,BF586=0),0,BF586/$H586)</f>
        <v>1</v>
      </c>
      <c r="BH586" s="194">
        <f t="shared" si="14438"/>
        <v>100</v>
      </c>
      <c r="BI586" s="147">
        <f t="shared" ref="BI586" si="14680">IF(OR($H586=0,BH586=0),0,BH586/$H586)</f>
        <v>1</v>
      </c>
      <c r="BJ586" s="194">
        <f t="shared" si="14440"/>
        <v>100</v>
      </c>
      <c r="BK586" s="147">
        <f t="shared" ref="BK586" si="14681">IF(OR($H586=0,BJ586=0),0,BJ586/$H586)</f>
        <v>1</v>
      </c>
      <c r="BL586" s="194">
        <f t="shared" si="14442"/>
        <v>100</v>
      </c>
      <c r="BM586" s="147">
        <f t="shared" ref="BM586" si="14682">IF(OR($H586=0,BL586=0),0,BL586/$H586)</f>
        <v>1</v>
      </c>
      <c r="BN586" s="194">
        <f t="shared" si="14444"/>
        <v>100</v>
      </c>
      <c r="BO586" s="147">
        <f t="shared" ref="BO586" si="14683">IF(OR($H586=0,BN586=0),0,BN586/$H586)</f>
        <v>1</v>
      </c>
      <c r="BP586" s="194">
        <f t="shared" si="14446"/>
        <v>100</v>
      </c>
      <c r="BQ586" s="147">
        <f t="shared" ref="BQ586" si="14684">IF(OR($H586=0,BP586=0),0,BP586/$H586)</f>
        <v>1</v>
      </c>
      <c r="BR586" s="194">
        <f t="shared" si="14448"/>
        <v>100</v>
      </c>
      <c r="BS586" s="147">
        <f t="shared" ref="BS586" si="14685">IF(OR($H586=0,BR586=0),0,BR586/$H586)</f>
        <v>1</v>
      </c>
      <c r="BT586" s="194">
        <f t="shared" si="14450"/>
        <v>100</v>
      </c>
      <c r="BU586" s="147">
        <f t="shared" si="14451"/>
        <v>1</v>
      </c>
      <c r="BV586" s="194">
        <f t="shared" si="14452"/>
        <v>100</v>
      </c>
      <c r="BW586" s="147">
        <f t="shared" si="14453"/>
        <v>1</v>
      </c>
      <c r="BX586" s="194">
        <f t="shared" si="14454"/>
        <v>100</v>
      </c>
      <c r="BY586" s="147">
        <f t="shared" si="14455"/>
        <v>1</v>
      </c>
      <c r="BZ586" s="194">
        <f t="shared" si="14456"/>
        <v>100</v>
      </c>
      <c r="CA586" s="147">
        <f t="shared" si="14457"/>
        <v>1</v>
      </c>
      <c r="CB586" s="194">
        <f t="shared" si="14458"/>
        <v>100</v>
      </c>
      <c r="CC586" s="147">
        <f t="shared" si="14459"/>
        <v>1</v>
      </c>
      <c r="CD586" s="194">
        <f t="shared" si="14460"/>
        <v>100</v>
      </c>
      <c r="CE586" s="147">
        <f t="shared" si="14461"/>
        <v>1</v>
      </c>
      <c r="CF586" s="194">
        <f t="shared" si="14462"/>
        <v>100</v>
      </c>
      <c r="CG586" s="147">
        <f t="shared" si="14463"/>
        <v>1</v>
      </c>
      <c r="CH586" s="194">
        <f t="shared" si="14464"/>
        <v>100</v>
      </c>
      <c r="CI586" s="147">
        <f t="shared" si="14465"/>
        <v>1</v>
      </c>
      <c r="CJ586" s="194">
        <f t="shared" si="14466"/>
        <v>100</v>
      </c>
      <c r="CK586" s="147">
        <f t="shared" si="14467"/>
        <v>1</v>
      </c>
      <c r="CL586" s="194">
        <f t="shared" si="14468"/>
        <v>100</v>
      </c>
      <c r="CM586" s="147">
        <f t="shared" si="14469"/>
        <v>1</v>
      </c>
    </row>
    <row r="587" spans="1:91" s="142" customFormat="1" ht="14.1" customHeight="1">
      <c r="A587" s="74">
        <f t="shared" ref="A587:A650" si="14686">A586+1</f>
        <v>725</v>
      </c>
      <c r="B587" s="173" t="s">
        <v>110</v>
      </c>
      <c r="C587" s="174"/>
      <c r="D587" s="140">
        <v>0</v>
      </c>
      <c r="E587" s="140">
        <v>1</v>
      </c>
      <c r="F587" s="175">
        <v>45337</v>
      </c>
      <c r="G587" s="175">
        <v>45337</v>
      </c>
      <c r="H587" s="144">
        <v>100</v>
      </c>
      <c r="I587" s="144">
        <v>100</v>
      </c>
      <c r="J587" s="145" t="s">
        <v>32</v>
      </c>
      <c r="K587" s="141">
        <f t="shared" si="14395"/>
        <v>100</v>
      </c>
      <c r="L587" s="55">
        <f t="shared" si="14396"/>
        <v>0</v>
      </c>
      <c r="M587" s="147">
        <f t="shared" si="14397"/>
        <v>1</v>
      </c>
      <c r="N587" s="148">
        <f t="shared" si="14398"/>
        <v>1</v>
      </c>
      <c r="O587" s="149">
        <f t="shared" si="13802"/>
        <v>0</v>
      </c>
      <c r="P587" s="150"/>
      <c r="T587" s="194">
        <f t="shared" si="14399"/>
        <v>0</v>
      </c>
      <c r="U587" s="147">
        <f t="shared" si="14400"/>
        <v>0</v>
      </c>
      <c r="V587" s="194">
        <f t="shared" si="14401"/>
        <v>0</v>
      </c>
      <c r="W587" s="147">
        <f t="shared" si="14400"/>
        <v>0</v>
      </c>
      <c r="X587" s="194">
        <f t="shared" si="14402"/>
        <v>0</v>
      </c>
      <c r="Y587" s="147">
        <f t="shared" ref="Y587" si="14687">IF(OR($H587=0,X587=0),0,X587/$H587)</f>
        <v>0</v>
      </c>
      <c r="Z587" s="194">
        <f t="shared" si="14404"/>
        <v>0</v>
      </c>
      <c r="AA587" s="147">
        <f t="shared" ref="AA587" si="14688">IF(OR($H587=0,Z587=0),0,Z587/$H587)</f>
        <v>0</v>
      </c>
      <c r="AB587" s="194">
        <f t="shared" si="14406"/>
        <v>0</v>
      </c>
      <c r="AC587" s="147">
        <f t="shared" ref="AC587" si="14689">IF(OR($H587=0,AB587=0),0,AB587/$H587)</f>
        <v>0</v>
      </c>
      <c r="AD587" s="194">
        <f t="shared" si="14408"/>
        <v>0</v>
      </c>
      <c r="AE587" s="147">
        <f t="shared" ref="AE587" si="14690">IF(OR($H587=0,AD587=0),0,AD587/$H587)</f>
        <v>0</v>
      </c>
      <c r="AF587" s="194">
        <f t="shared" si="14410"/>
        <v>0</v>
      </c>
      <c r="AG587" s="147">
        <f t="shared" ref="AG587" si="14691">IF(OR($H587=0,AF587=0),0,AF587/$H587)</f>
        <v>0</v>
      </c>
      <c r="AH587" s="194">
        <f t="shared" si="14412"/>
        <v>0</v>
      </c>
      <c r="AI587" s="147">
        <f t="shared" ref="AI587" si="14692">IF(OR($H587=0,AH587=0),0,AH587/$H587)</f>
        <v>0</v>
      </c>
      <c r="AJ587" s="194">
        <f t="shared" si="14414"/>
        <v>0</v>
      </c>
      <c r="AK587" s="147">
        <f t="shared" ref="AK587" si="14693">IF(OR($H587=0,AJ587=0),0,AJ587/$H587)</f>
        <v>0</v>
      </c>
      <c r="AL587" s="194">
        <f t="shared" si="14416"/>
        <v>0</v>
      </c>
      <c r="AM587" s="147">
        <f t="shared" ref="AM587" si="14694">IF(OR($H587=0,AL587=0),0,AL587/$H587)</f>
        <v>0</v>
      </c>
      <c r="AN587" s="194">
        <f t="shared" si="14418"/>
        <v>0</v>
      </c>
      <c r="AO587" s="147">
        <f t="shared" ref="AO587" si="14695">IF(OR($H587=0,AN587=0),0,AN587/$H587)</f>
        <v>0</v>
      </c>
      <c r="AP587" s="194">
        <f t="shared" si="14420"/>
        <v>0</v>
      </c>
      <c r="AQ587" s="147">
        <f t="shared" ref="AQ587" si="14696">IF(OR($H587=0,AP587=0),0,AP587/$H587)</f>
        <v>0</v>
      </c>
      <c r="AR587" s="194">
        <f t="shared" si="14422"/>
        <v>0</v>
      </c>
      <c r="AS587" s="147">
        <f t="shared" ref="AS587" si="14697">IF(OR($H587=0,AR587=0),0,AR587/$H587)</f>
        <v>0</v>
      </c>
      <c r="AT587" s="194">
        <f t="shared" si="14424"/>
        <v>0</v>
      </c>
      <c r="AU587" s="147">
        <f t="shared" ref="AU587" si="14698">IF(OR($H587=0,AT587=0),0,AT587/$H587)</f>
        <v>0</v>
      </c>
      <c r="AV587" s="194">
        <f t="shared" si="14426"/>
        <v>0</v>
      </c>
      <c r="AW587" s="147">
        <f t="shared" ref="AW587" si="14699">IF(OR($H587=0,AV587=0),0,AV587/$H587)</f>
        <v>0</v>
      </c>
      <c r="AX587" s="194">
        <f t="shared" si="14428"/>
        <v>0</v>
      </c>
      <c r="AY587" s="147">
        <f t="shared" ref="AY587" si="14700">IF(OR($H587=0,AX587=0),0,AX587/$H587)</f>
        <v>0</v>
      </c>
      <c r="AZ587" s="194">
        <f t="shared" si="14430"/>
        <v>0</v>
      </c>
      <c r="BA587" s="147">
        <f t="shared" ref="BA587" si="14701">IF(OR($H587=0,AZ587=0),0,AZ587/$H587)</f>
        <v>0</v>
      </c>
      <c r="BB587" s="194">
        <f t="shared" si="14432"/>
        <v>100</v>
      </c>
      <c r="BC587" s="147">
        <f t="shared" ref="BC587" si="14702">IF(OR($H587=0,BB587=0),0,BB587/$H587)</f>
        <v>1</v>
      </c>
      <c r="BD587" s="194">
        <f t="shared" si="14434"/>
        <v>100</v>
      </c>
      <c r="BE587" s="147">
        <f t="shared" ref="BE587" si="14703">IF(OR($H587=0,BD587=0),0,BD587/$H587)</f>
        <v>1</v>
      </c>
      <c r="BF587" s="194">
        <f t="shared" si="14436"/>
        <v>100</v>
      </c>
      <c r="BG587" s="147">
        <f t="shared" ref="BG587" si="14704">IF(OR($H587=0,BF587=0),0,BF587/$H587)</f>
        <v>1</v>
      </c>
      <c r="BH587" s="194">
        <f t="shared" si="14438"/>
        <v>100</v>
      </c>
      <c r="BI587" s="147">
        <f t="shared" ref="BI587" si="14705">IF(OR($H587=0,BH587=0),0,BH587/$H587)</f>
        <v>1</v>
      </c>
      <c r="BJ587" s="194">
        <f t="shared" si="14440"/>
        <v>100</v>
      </c>
      <c r="BK587" s="147">
        <f t="shared" ref="BK587" si="14706">IF(OR($H587=0,BJ587=0),0,BJ587/$H587)</f>
        <v>1</v>
      </c>
      <c r="BL587" s="194">
        <f t="shared" si="14442"/>
        <v>100</v>
      </c>
      <c r="BM587" s="147">
        <f t="shared" ref="BM587" si="14707">IF(OR($H587=0,BL587=0),0,BL587/$H587)</f>
        <v>1</v>
      </c>
      <c r="BN587" s="194">
        <f t="shared" si="14444"/>
        <v>100</v>
      </c>
      <c r="BO587" s="147">
        <f t="shared" ref="BO587" si="14708">IF(OR($H587=0,BN587=0),0,BN587/$H587)</f>
        <v>1</v>
      </c>
      <c r="BP587" s="194">
        <f t="shared" si="14446"/>
        <v>100</v>
      </c>
      <c r="BQ587" s="147">
        <f t="shared" ref="BQ587" si="14709">IF(OR($H587=0,BP587=0),0,BP587/$H587)</f>
        <v>1</v>
      </c>
      <c r="BR587" s="194">
        <f t="shared" si="14448"/>
        <v>100</v>
      </c>
      <c r="BS587" s="147">
        <f t="shared" ref="BS587" si="14710">IF(OR($H587=0,BR587=0),0,BR587/$H587)</f>
        <v>1</v>
      </c>
      <c r="BT587" s="194">
        <f t="shared" si="14450"/>
        <v>100</v>
      </c>
      <c r="BU587" s="147">
        <f t="shared" si="14451"/>
        <v>1</v>
      </c>
      <c r="BV587" s="194">
        <f t="shared" si="14452"/>
        <v>100</v>
      </c>
      <c r="BW587" s="147">
        <f t="shared" si="14453"/>
        <v>1</v>
      </c>
      <c r="BX587" s="194">
        <f t="shared" si="14454"/>
        <v>100</v>
      </c>
      <c r="BY587" s="147">
        <f t="shared" si="14455"/>
        <v>1</v>
      </c>
      <c r="BZ587" s="194">
        <f t="shared" si="14456"/>
        <v>100</v>
      </c>
      <c r="CA587" s="147">
        <f t="shared" si="14457"/>
        <v>1</v>
      </c>
      <c r="CB587" s="194">
        <f t="shared" si="14458"/>
        <v>100</v>
      </c>
      <c r="CC587" s="147">
        <f t="shared" si="14459"/>
        <v>1</v>
      </c>
      <c r="CD587" s="194">
        <f t="shared" si="14460"/>
        <v>100</v>
      </c>
      <c r="CE587" s="147">
        <f t="shared" si="14461"/>
        <v>1</v>
      </c>
      <c r="CF587" s="194">
        <f t="shared" si="14462"/>
        <v>100</v>
      </c>
      <c r="CG587" s="147">
        <f t="shared" si="14463"/>
        <v>1</v>
      </c>
      <c r="CH587" s="194">
        <f t="shared" si="14464"/>
        <v>100</v>
      </c>
      <c r="CI587" s="147">
        <f t="shared" si="14465"/>
        <v>1</v>
      </c>
      <c r="CJ587" s="194">
        <f t="shared" si="14466"/>
        <v>100</v>
      </c>
      <c r="CK587" s="147">
        <f t="shared" si="14467"/>
        <v>1</v>
      </c>
      <c r="CL587" s="194">
        <f t="shared" si="14468"/>
        <v>100</v>
      </c>
      <c r="CM587" s="147">
        <f t="shared" si="14469"/>
        <v>1</v>
      </c>
    </row>
    <row r="588" spans="1:91" s="142" customFormat="1" ht="14.1" customHeight="1">
      <c r="A588" s="74">
        <f t="shared" si="14686"/>
        <v>726</v>
      </c>
      <c r="B588" s="173" t="s">
        <v>125</v>
      </c>
      <c r="C588" s="174"/>
      <c r="D588" s="140">
        <v>0</v>
      </c>
      <c r="E588" s="140">
        <v>1</v>
      </c>
      <c r="F588" s="175">
        <v>45337</v>
      </c>
      <c r="G588" s="175">
        <v>45337</v>
      </c>
      <c r="H588" s="144">
        <v>100</v>
      </c>
      <c r="I588" s="144">
        <v>100</v>
      </c>
      <c r="J588" s="145" t="s">
        <v>32</v>
      </c>
      <c r="K588" s="141">
        <f t="shared" si="14395"/>
        <v>100</v>
      </c>
      <c r="L588" s="55">
        <f>D588/$D$575</f>
        <v>0</v>
      </c>
      <c r="M588" s="147">
        <f t="shared" si="14397"/>
        <v>1</v>
      </c>
      <c r="N588" s="148">
        <f t="shared" si="14398"/>
        <v>1</v>
      </c>
      <c r="O588" s="149">
        <f t="shared" si="13802"/>
        <v>0</v>
      </c>
      <c r="P588" s="150"/>
      <c r="T588" s="194">
        <f t="shared" si="14399"/>
        <v>0</v>
      </c>
      <c r="U588" s="147">
        <f t="shared" si="14400"/>
        <v>0</v>
      </c>
      <c r="V588" s="194">
        <f t="shared" si="14401"/>
        <v>0</v>
      </c>
      <c r="W588" s="147">
        <f t="shared" si="14400"/>
        <v>0</v>
      </c>
      <c r="X588" s="194">
        <f t="shared" si="14402"/>
        <v>0</v>
      </c>
      <c r="Y588" s="147">
        <f t="shared" ref="Y588" si="14711">IF(OR($H588=0,X588=0),0,X588/$H588)</f>
        <v>0</v>
      </c>
      <c r="Z588" s="194">
        <f t="shared" si="14404"/>
        <v>0</v>
      </c>
      <c r="AA588" s="147">
        <f t="shared" ref="AA588" si="14712">IF(OR($H588=0,Z588=0),0,Z588/$H588)</f>
        <v>0</v>
      </c>
      <c r="AB588" s="194">
        <f t="shared" si="14406"/>
        <v>0</v>
      </c>
      <c r="AC588" s="147">
        <f t="shared" ref="AC588" si="14713">IF(OR($H588=0,AB588=0),0,AB588/$H588)</f>
        <v>0</v>
      </c>
      <c r="AD588" s="194">
        <f t="shared" si="14408"/>
        <v>0</v>
      </c>
      <c r="AE588" s="147">
        <f t="shared" ref="AE588" si="14714">IF(OR($H588=0,AD588=0),0,AD588/$H588)</f>
        <v>0</v>
      </c>
      <c r="AF588" s="194">
        <f t="shared" si="14410"/>
        <v>0</v>
      </c>
      <c r="AG588" s="147">
        <f t="shared" ref="AG588" si="14715">IF(OR($H588=0,AF588=0),0,AF588/$H588)</f>
        <v>0</v>
      </c>
      <c r="AH588" s="194">
        <f t="shared" si="14412"/>
        <v>0</v>
      </c>
      <c r="AI588" s="147">
        <f t="shared" ref="AI588" si="14716">IF(OR($H588=0,AH588=0),0,AH588/$H588)</f>
        <v>0</v>
      </c>
      <c r="AJ588" s="194">
        <f t="shared" si="14414"/>
        <v>0</v>
      </c>
      <c r="AK588" s="147">
        <f t="shared" ref="AK588" si="14717">IF(OR($H588=0,AJ588=0),0,AJ588/$H588)</f>
        <v>0</v>
      </c>
      <c r="AL588" s="194">
        <f t="shared" si="14416"/>
        <v>0</v>
      </c>
      <c r="AM588" s="147">
        <f t="shared" ref="AM588" si="14718">IF(OR($H588=0,AL588=0),0,AL588/$H588)</f>
        <v>0</v>
      </c>
      <c r="AN588" s="194">
        <f t="shared" si="14418"/>
        <v>0</v>
      </c>
      <c r="AO588" s="147">
        <f t="shared" ref="AO588" si="14719">IF(OR($H588=0,AN588=0),0,AN588/$H588)</f>
        <v>0</v>
      </c>
      <c r="AP588" s="194">
        <f t="shared" si="14420"/>
        <v>0</v>
      </c>
      <c r="AQ588" s="147">
        <f t="shared" ref="AQ588" si="14720">IF(OR($H588=0,AP588=0),0,AP588/$H588)</f>
        <v>0</v>
      </c>
      <c r="AR588" s="194">
        <f t="shared" si="14422"/>
        <v>0</v>
      </c>
      <c r="AS588" s="147">
        <f t="shared" ref="AS588" si="14721">IF(OR($H588=0,AR588=0),0,AR588/$H588)</f>
        <v>0</v>
      </c>
      <c r="AT588" s="194">
        <f t="shared" si="14424"/>
        <v>0</v>
      </c>
      <c r="AU588" s="147">
        <f t="shared" ref="AU588" si="14722">IF(OR($H588=0,AT588=0),0,AT588/$H588)</f>
        <v>0</v>
      </c>
      <c r="AV588" s="194">
        <f t="shared" si="14426"/>
        <v>0</v>
      </c>
      <c r="AW588" s="147">
        <f t="shared" ref="AW588" si="14723">IF(OR($H588=0,AV588=0),0,AV588/$H588)</f>
        <v>0</v>
      </c>
      <c r="AX588" s="194">
        <f t="shared" si="14428"/>
        <v>0</v>
      </c>
      <c r="AY588" s="147">
        <f t="shared" ref="AY588" si="14724">IF(OR($H588=0,AX588=0),0,AX588/$H588)</f>
        <v>0</v>
      </c>
      <c r="AZ588" s="194">
        <f t="shared" si="14430"/>
        <v>0</v>
      </c>
      <c r="BA588" s="147">
        <f t="shared" ref="BA588" si="14725">IF(OR($H588=0,AZ588=0),0,AZ588/$H588)</f>
        <v>0</v>
      </c>
      <c r="BB588" s="194">
        <f t="shared" si="14432"/>
        <v>100</v>
      </c>
      <c r="BC588" s="147">
        <f t="shared" ref="BC588" si="14726">IF(OR($H588=0,BB588=0),0,BB588/$H588)</f>
        <v>1</v>
      </c>
      <c r="BD588" s="194">
        <f t="shared" si="14434"/>
        <v>100</v>
      </c>
      <c r="BE588" s="147">
        <f t="shared" ref="BE588" si="14727">IF(OR($H588=0,BD588=0),0,BD588/$H588)</f>
        <v>1</v>
      </c>
      <c r="BF588" s="194">
        <f t="shared" si="14436"/>
        <v>100</v>
      </c>
      <c r="BG588" s="147">
        <f t="shared" ref="BG588" si="14728">IF(OR($H588=0,BF588=0),0,BF588/$H588)</f>
        <v>1</v>
      </c>
      <c r="BH588" s="194">
        <f t="shared" si="14438"/>
        <v>100</v>
      </c>
      <c r="BI588" s="147">
        <f t="shared" ref="BI588" si="14729">IF(OR($H588=0,BH588=0),0,BH588/$H588)</f>
        <v>1</v>
      </c>
      <c r="BJ588" s="194">
        <f t="shared" si="14440"/>
        <v>100</v>
      </c>
      <c r="BK588" s="147">
        <f t="shared" ref="BK588" si="14730">IF(OR($H588=0,BJ588=0),0,BJ588/$H588)</f>
        <v>1</v>
      </c>
      <c r="BL588" s="194">
        <f t="shared" si="14442"/>
        <v>100</v>
      </c>
      <c r="BM588" s="147">
        <f t="shared" ref="BM588" si="14731">IF(OR($H588=0,BL588=0),0,BL588/$H588)</f>
        <v>1</v>
      </c>
      <c r="BN588" s="194">
        <f t="shared" si="14444"/>
        <v>100</v>
      </c>
      <c r="BO588" s="147">
        <f t="shared" ref="BO588" si="14732">IF(OR($H588=0,BN588=0),0,BN588/$H588)</f>
        <v>1</v>
      </c>
      <c r="BP588" s="194">
        <f t="shared" si="14446"/>
        <v>100</v>
      </c>
      <c r="BQ588" s="147">
        <f t="shared" ref="BQ588" si="14733">IF(OR($H588=0,BP588=0),0,BP588/$H588)</f>
        <v>1</v>
      </c>
      <c r="BR588" s="194">
        <f t="shared" si="14448"/>
        <v>100</v>
      </c>
      <c r="BS588" s="147">
        <f t="shared" ref="BS588" si="14734">IF(OR($H588=0,BR588=0),0,BR588/$H588)</f>
        <v>1</v>
      </c>
      <c r="BT588" s="194">
        <f t="shared" si="14450"/>
        <v>100</v>
      </c>
      <c r="BU588" s="147">
        <f t="shared" si="14451"/>
        <v>1</v>
      </c>
      <c r="BV588" s="194">
        <f t="shared" si="14452"/>
        <v>100</v>
      </c>
      <c r="BW588" s="147">
        <f t="shared" si="14453"/>
        <v>1</v>
      </c>
      <c r="BX588" s="194">
        <f t="shared" si="14454"/>
        <v>100</v>
      </c>
      <c r="BY588" s="147">
        <f t="shared" si="14455"/>
        <v>1</v>
      </c>
      <c r="BZ588" s="194">
        <f t="shared" si="14456"/>
        <v>100</v>
      </c>
      <c r="CA588" s="147">
        <f t="shared" si="14457"/>
        <v>1</v>
      </c>
      <c r="CB588" s="194">
        <f t="shared" si="14458"/>
        <v>100</v>
      </c>
      <c r="CC588" s="147">
        <f t="shared" si="14459"/>
        <v>1</v>
      </c>
      <c r="CD588" s="194">
        <f t="shared" si="14460"/>
        <v>100</v>
      </c>
      <c r="CE588" s="147">
        <f t="shared" si="14461"/>
        <v>1</v>
      </c>
      <c r="CF588" s="194">
        <f t="shared" si="14462"/>
        <v>100</v>
      </c>
      <c r="CG588" s="147">
        <f t="shared" si="14463"/>
        <v>1</v>
      </c>
      <c r="CH588" s="194">
        <f t="shared" si="14464"/>
        <v>100</v>
      </c>
      <c r="CI588" s="147">
        <f t="shared" si="14465"/>
        <v>1</v>
      </c>
      <c r="CJ588" s="194">
        <f t="shared" si="14466"/>
        <v>100</v>
      </c>
      <c r="CK588" s="147">
        <f t="shared" si="14467"/>
        <v>1</v>
      </c>
      <c r="CL588" s="194">
        <f t="shared" si="14468"/>
        <v>100</v>
      </c>
      <c r="CM588" s="147">
        <f t="shared" si="14469"/>
        <v>1</v>
      </c>
    </row>
    <row r="589" spans="1:91" s="142" customFormat="1" ht="14.1" customHeight="1">
      <c r="A589" s="74">
        <f t="shared" si="14686"/>
        <v>727</v>
      </c>
      <c r="B589" s="173" t="s">
        <v>91</v>
      </c>
      <c r="C589" s="174"/>
      <c r="D589" s="140">
        <v>0</v>
      </c>
      <c r="E589" s="140">
        <v>1</v>
      </c>
      <c r="F589" s="175">
        <v>45350</v>
      </c>
      <c r="G589" s="175">
        <v>45350</v>
      </c>
      <c r="H589" s="144">
        <v>100</v>
      </c>
      <c r="I589" s="144">
        <v>100</v>
      </c>
      <c r="J589" s="145" t="s">
        <v>32</v>
      </c>
      <c r="K589" s="141">
        <f t="shared" si="14395"/>
        <v>100</v>
      </c>
      <c r="L589" s="55">
        <f>D589/$D$543</f>
        <v>0</v>
      </c>
      <c r="M589" s="147">
        <f t="shared" si="14397"/>
        <v>1</v>
      </c>
      <c r="N589" s="148">
        <f t="shared" si="14398"/>
        <v>1</v>
      </c>
      <c r="O589" s="149">
        <f t="shared" si="13802"/>
        <v>0</v>
      </c>
      <c r="P589" s="150"/>
      <c r="T589" s="194">
        <f t="shared" si="14399"/>
        <v>0</v>
      </c>
      <c r="U589" s="147">
        <f t="shared" si="14400"/>
        <v>0</v>
      </c>
      <c r="V589" s="194">
        <f t="shared" si="14401"/>
        <v>0</v>
      </c>
      <c r="W589" s="147">
        <f t="shared" si="14400"/>
        <v>0</v>
      </c>
      <c r="X589" s="194">
        <f t="shared" si="14402"/>
        <v>0</v>
      </c>
      <c r="Y589" s="147">
        <f t="shared" ref="Y589" si="14735">IF(OR($H589=0,X589=0),0,X589/$H589)</f>
        <v>0</v>
      </c>
      <c r="Z589" s="194">
        <f t="shared" si="14404"/>
        <v>0</v>
      </c>
      <c r="AA589" s="147">
        <f t="shared" ref="AA589" si="14736">IF(OR($H589=0,Z589=0),0,Z589/$H589)</f>
        <v>0</v>
      </c>
      <c r="AB589" s="194">
        <f t="shared" si="14406"/>
        <v>0</v>
      </c>
      <c r="AC589" s="147">
        <f t="shared" ref="AC589" si="14737">IF(OR($H589=0,AB589=0),0,AB589/$H589)</f>
        <v>0</v>
      </c>
      <c r="AD589" s="194">
        <f t="shared" si="14408"/>
        <v>0</v>
      </c>
      <c r="AE589" s="147">
        <f t="shared" ref="AE589" si="14738">IF(OR($H589=0,AD589=0),0,AD589/$H589)</f>
        <v>0</v>
      </c>
      <c r="AF589" s="194">
        <f t="shared" si="14410"/>
        <v>0</v>
      </c>
      <c r="AG589" s="147">
        <f t="shared" ref="AG589" si="14739">IF(OR($H589=0,AF589=0),0,AF589/$H589)</f>
        <v>0</v>
      </c>
      <c r="AH589" s="194">
        <f t="shared" si="14412"/>
        <v>0</v>
      </c>
      <c r="AI589" s="147">
        <f t="shared" ref="AI589" si="14740">IF(OR($H589=0,AH589=0),0,AH589/$H589)</f>
        <v>0</v>
      </c>
      <c r="AJ589" s="194">
        <f t="shared" si="14414"/>
        <v>0</v>
      </c>
      <c r="AK589" s="147">
        <f t="shared" ref="AK589" si="14741">IF(OR($H589=0,AJ589=0),0,AJ589/$H589)</f>
        <v>0</v>
      </c>
      <c r="AL589" s="194">
        <f t="shared" si="14416"/>
        <v>0</v>
      </c>
      <c r="AM589" s="147">
        <f t="shared" ref="AM589" si="14742">IF(OR($H589=0,AL589=0),0,AL589/$H589)</f>
        <v>0</v>
      </c>
      <c r="AN589" s="194">
        <f t="shared" si="14418"/>
        <v>0</v>
      </c>
      <c r="AO589" s="147">
        <f t="shared" ref="AO589" si="14743">IF(OR($H589=0,AN589=0),0,AN589/$H589)</f>
        <v>0</v>
      </c>
      <c r="AP589" s="194">
        <f t="shared" si="14420"/>
        <v>0</v>
      </c>
      <c r="AQ589" s="147">
        <f t="shared" ref="AQ589" si="14744">IF(OR($H589=0,AP589=0),0,AP589/$H589)</f>
        <v>0</v>
      </c>
      <c r="AR589" s="194">
        <f t="shared" si="14422"/>
        <v>0</v>
      </c>
      <c r="AS589" s="147">
        <f t="shared" ref="AS589" si="14745">IF(OR($H589=0,AR589=0),0,AR589/$H589)</f>
        <v>0</v>
      </c>
      <c r="AT589" s="194">
        <f t="shared" si="14424"/>
        <v>0</v>
      </c>
      <c r="AU589" s="147">
        <f t="shared" ref="AU589" si="14746">IF(OR($H589=0,AT589=0),0,AT589/$H589)</f>
        <v>0</v>
      </c>
      <c r="AV589" s="194">
        <f t="shared" si="14426"/>
        <v>0</v>
      </c>
      <c r="AW589" s="147">
        <f t="shared" ref="AW589" si="14747">IF(OR($H589=0,AV589=0),0,AV589/$H589)</f>
        <v>0</v>
      </c>
      <c r="AX589" s="194">
        <f t="shared" si="14428"/>
        <v>0</v>
      </c>
      <c r="AY589" s="147">
        <f t="shared" ref="AY589" si="14748">IF(OR($H589=0,AX589=0),0,AX589/$H589)</f>
        <v>0</v>
      </c>
      <c r="AZ589" s="194">
        <f t="shared" si="14430"/>
        <v>0</v>
      </c>
      <c r="BA589" s="147">
        <f t="shared" ref="BA589" si="14749">IF(OR($H589=0,AZ589=0),0,AZ589/$H589)</f>
        <v>0</v>
      </c>
      <c r="BB589" s="194">
        <f t="shared" si="14432"/>
        <v>0</v>
      </c>
      <c r="BC589" s="147">
        <f t="shared" ref="BC589" si="14750">IF(OR($H589=0,BB589=0),0,BB589/$H589)</f>
        <v>0</v>
      </c>
      <c r="BD589" s="194">
        <f t="shared" si="14434"/>
        <v>0</v>
      </c>
      <c r="BE589" s="147">
        <f t="shared" ref="BE589" si="14751">IF(OR($H589=0,BD589=0),0,BD589/$H589)</f>
        <v>0</v>
      </c>
      <c r="BF589" s="194">
        <f t="shared" si="14436"/>
        <v>100</v>
      </c>
      <c r="BG589" s="147">
        <f t="shared" ref="BG589" si="14752">IF(OR($H589=0,BF589=0),0,BF589/$H589)</f>
        <v>1</v>
      </c>
      <c r="BH589" s="194">
        <f t="shared" si="14438"/>
        <v>100</v>
      </c>
      <c r="BI589" s="147">
        <f t="shared" ref="BI589" si="14753">IF(OR($H589=0,BH589=0),0,BH589/$H589)</f>
        <v>1</v>
      </c>
      <c r="BJ589" s="194">
        <f t="shared" si="14440"/>
        <v>100</v>
      </c>
      <c r="BK589" s="147">
        <f t="shared" ref="BK589" si="14754">IF(OR($H589=0,BJ589=0),0,BJ589/$H589)</f>
        <v>1</v>
      </c>
      <c r="BL589" s="194">
        <f t="shared" si="14442"/>
        <v>100</v>
      </c>
      <c r="BM589" s="147">
        <f t="shared" ref="BM589" si="14755">IF(OR($H589=0,BL589=0),0,BL589/$H589)</f>
        <v>1</v>
      </c>
      <c r="BN589" s="194">
        <f t="shared" si="14444"/>
        <v>100</v>
      </c>
      <c r="BO589" s="147">
        <f t="shared" ref="BO589" si="14756">IF(OR($H589=0,BN589=0),0,BN589/$H589)</f>
        <v>1</v>
      </c>
      <c r="BP589" s="194">
        <f t="shared" si="14446"/>
        <v>100</v>
      </c>
      <c r="BQ589" s="147">
        <f t="shared" ref="BQ589" si="14757">IF(OR($H589=0,BP589=0),0,BP589/$H589)</f>
        <v>1</v>
      </c>
      <c r="BR589" s="194">
        <f t="shared" si="14448"/>
        <v>100</v>
      </c>
      <c r="BS589" s="147">
        <f t="shared" ref="BS589" si="14758">IF(OR($H589=0,BR589=0),0,BR589/$H589)</f>
        <v>1</v>
      </c>
      <c r="BT589" s="194">
        <f t="shared" si="14450"/>
        <v>100</v>
      </c>
      <c r="BU589" s="147">
        <f t="shared" si="14451"/>
        <v>1</v>
      </c>
      <c r="BV589" s="194">
        <f t="shared" si="14452"/>
        <v>100</v>
      </c>
      <c r="BW589" s="147">
        <f t="shared" si="14453"/>
        <v>1</v>
      </c>
      <c r="BX589" s="194">
        <f t="shared" si="14454"/>
        <v>100</v>
      </c>
      <c r="BY589" s="147">
        <f t="shared" si="14455"/>
        <v>1</v>
      </c>
      <c r="BZ589" s="194">
        <f t="shared" si="14456"/>
        <v>100</v>
      </c>
      <c r="CA589" s="147">
        <f t="shared" si="14457"/>
        <v>1</v>
      </c>
      <c r="CB589" s="194">
        <f t="shared" si="14458"/>
        <v>100</v>
      </c>
      <c r="CC589" s="147">
        <f t="shared" si="14459"/>
        <v>1</v>
      </c>
      <c r="CD589" s="194">
        <f t="shared" si="14460"/>
        <v>100</v>
      </c>
      <c r="CE589" s="147">
        <f t="shared" si="14461"/>
        <v>1</v>
      </c>
      <c r="CF589" s="194">
        <f t="shared" si="14462"/>
        <v>100</v>
      </c>
      <c r="CG589" s="147">
        <f t="shared" si="14463"/>
        <v>1</v>
      </c>
      <c r="CH589" s="194">
        <f t="shared" si="14464"/>
        <v>100</v>
      </c>
      <c r="CI589" s="147">
        <f t="shared" si="14465"/>
        <v>1</v>
      </c>
      <c r="CJ589" s="194">
        <f t="shared" si="14466"/>
        <v>100</v>
      </c>
      <c r="CK589" s="147">
        <f t="shared" si="14467"/>
        <v>1</v>
      </c>
      <c r="CL589" s="194">
        <f t="shared" si="14468"/>
        <v>100</v>
      </c>
      <c r="CM589" s="147">
        <f t="shared" si="14469"/>
        <v>1</v>
      </c>
    </row>
    <row r="590" spans="1:91" s="142" customFormat="1" ht="14.1" customHeight="1">
      <c r="A590" s="74">
        <f t="shared" si="14686"/>
        <v>728</v>
      </c>
      <c r="B590" s="173" t="s">
        <v>131</v>
      </c>
      <c r="C590" s="174"/>
      <c r="D590" s="140">
        <v>0</v>
      </c>
      <c r="E590" s="140">
        <v>1</v>
      </c>
      <c r="F590" s="175">
        <v>45350</v>
      </c>
      <c r="G590" s="175">
        <v>45350</v>
      </c>
      <c r="H590" s="144">
        <v>100</v>
      </c>
      <c r="I590" s="144">
        <v>100</v>
      </c>
      <c r="J590" s="145" t="s">
        <v>32</v>
      </c>
      <c r="K590" s="141">
        <f t="shared" si="14395"/>
        <v>100</v>
      </c>
      <c r="L590" s="55">
        <f>D590/$D$539</f>
        <v>0</v>
      </c>
      <c r="M590" s="147">
        <f t="shared" si="14397"/>
        <v>1</v>
      </c>
      <c r="N590" s="148">
        <f t="shared" si="14398"/>
        <v>1</v>
      </c>
      <c r="O590" s="149">
        <f t="shared" si="13802"/>
        <v>0</v>
      </c>
      <c r="P590" s="150"/>
      <c r="T590" s="194">
        <f t="shared" si="14399"/>
        <v>0</v>
      </c>
      <c r="U590" s="147">
        <f t="shared" si="14400"/>
        <v>0</v>
      </c>
      <c r="V590" s="194">
        <f t="shared" si="14401"/>
        <v>0</v>
      </c>
      <c r="W590" s="147">
        <f t="shared" si="14400"/>
        <v>0</v>
      </c>
      <c r="X590" s="194">
        <f t="shared" si="14402"/>
        <v>0</v>
      </c>
      <c r="Y590" s="147">
        <f t="shared" ref="Y590" si="14759">IF(OR($H590=0,X590=0),0,X590/$H590)</f>
        <v>0</v>
      </c>
      <c r="Z590" s="194">
        <f t="shared" si="14404"/>
        <v>0</v>
      </c>
      <c r="AA590" s="147">
        <f t="shared" ref="AA590" si="14760">IF(OR($H590=0,Z590=0),0,Z590/$H590)</f>
        <v>0</v>
      </c>
      <c r="AB590" s="194">
        <f t="shared" si="14406"/>
        <v>0</v>
      </c>
      <c r="AC590" s="147">
        <f t="shared" ref="AC590" si="14761">IF(OR($H590=0,AB590=0),0,AB590/$H590)</f>
        <v>0</v>
      </c>
      <c r="AD590" s="194">
        <f t="shared" si="14408"/>
        <v>0</v>
      </c>
      <c r="AE590" s="147">
        <f t="shared" ref="AE590" si="14762">IF(OR($H590=0,AD590=0),0,AD590/$H590)</f>
        <v>0</v>
      </c>
      <c r="AF590" s="194">
        <f t="shared" si="14410"/>
        <v>0</v>
      </c>
      <c r="AG590" s="147">
        <f t="shared" ref="AG590" si="14763">IF(OR($H590=0,AF590=0),0,AF590/$H590)</f>
        <v>0</v>
      </c>
      <c r="AH590" s="194">
        <f t="shared" si="14412"/>
        <v>0</v>
      </c>
      <c r="AI590" s="147">
        <f t="shared" ref="AI590" si="14764">IF(OR($H590=0,AH590=0),0,AH590/$H590)</f>
        <v>0</v>
      </c>
      <c r="AJ590" s="194">
        <f t="shared" si="14414"/>
        <v>0</v>
      </c>
      <c r="AK590" s="147">
        <f t="shared" ref="AK590" si="14765">IF(OR($H590=0,AJ590=0),0,AJ590/$H590)</f>
        <v>0</v>
      </c>
      <c r="AL590" s="194">
        <f t="shared" si="14416"/>
        <v>0</v>
      </c>
      <c r="AM590" s="147">
        <f t="shared" ref="AM590" si="14766">IF(OR($H590=0,AL590=0),0,AL590/$H590)</f>
        <v>0</v>
      </c>
      <c r="AN590" s="194">
        <f t="shared" si="14418"/>
        <v>0</v>
      </c>
      <c r="AO590" s="147">
        <f t="shared" ref="AO590" si="14767">IF(OR($H590=0,AN590=0),0,AN590/$H590)</f>
        <v>0</v>
      </c>
      <c r="AP590" s="194">
        <f t="shared" si="14420"/>
        <v>0</v>
      </c>
      <c r="AQ590" s="147">
        <f t="shared" ref="AQ590" si="14768">IF(OR($H590=0,AP590=0),0,AP590/$H590)</f>
        <v>0</v>
      </c>
      <c r="AR590" s="194">
        <f t="shared" si="14422"/>
        <v>0</v>
      </c>
      <c r="AS590" s="147">
        <f t="shared" ref="AS590" si="14769">IF(OR($H590=0,AR590=0),0,AR590/$H590)</f>
        <v>0</v>
      </c>
      <c r="AT590" s="194">
        <f t="shared" si="14424"/>
        <v>0</v>
      </c>
      <c r="AU590" s="147">
        <f t="shared" ref="AU590" si="14770">IF(OR($H590=0,AT590=0),0,AT590/$H590)</f>
        <v>0</v>
      </c>
      <c r="AV590" s="194">
        <f t="shared" si="14426"/>
        <v>0</v>
      </c>
      <c r="AW590" s="147">
        <f t="shared" ref="AW590" si="14771">IF(OR($H590=0,AV590=0),0,AV590/$H590)</f>
        <v>0</v>
      </c>
      <c r="AX590" s="194">
        <f t="shared" si="14428"/>
        <v>0</v>
      </c>
      <c r="AY590" s="147">
        <f t="shared" ref="AY590" si="14772">IF(OR($H590=0,AX590=0),0,AX590/$H590)</f>
        <v>0</v>
      </c>
      <c r="AZ590" s="194">
        <f t="shared" si="14430"/>
        <v>0</v>
      </c>
      <c r="BA590" s="147">
        <f t="shared" ref="BA590" si="14773">IF(OR($H590=0,AZ590=0),0,AZ590/$H590)</f>
        <v>0</v>
      </c>
      <c r="BB590" s="194">
        <f t="shared" si="14432"/>
        <v>0</v>
      </c>
      <c r="BC590" s="147">
        <f t="shared" ref="BC590" si="14774">IF(OR($H590=0,BB590=0),0,BB590/$H590)</f>
        <v>0</v>
      </c>
      <c r="BD590" s="194">
        <f t="shared" si="14434"/>
        <v>0</v>
      </c>
      <c r="BE590" s="147">
        <f t="shared" ref="BE590" si="14775">IF(OR($H590=0,BD590=0),0,BD590/$H590)</f>
        <v>0</v>
      </c>
      <c r="BF590" s="194">
        <f t="shared" si="14436"/>
        <v>100</v>
      </c>
      <c r="BG590" s="147">
        <f t="shared" ref="BG590" si="14776">IF(OR($H590=0,BF590=0),0,BF590/$H590)</f>
        <v>1</v>
      </c>
      <c r="BH590" s="194">
        <f t="shared" si="14438"/>
        <v>100</v>
      </c>
      <c r="BI590" s="147">
        <f t="shared" ref="BI590" si="14777">IF(OR($H590=0,BH590=0),0,BH590/$H590)</f>
        <v>1</v>
      </c>
      <c r="BJ590" s="194">
        <f t="shared" si="14440"/>
        <v>100</v>
      </c>
      <c r="BK590" s="147">
        <f t="shared" ref="BK590" si="14778">IF(OR($H590=0,BJ590=0),0,BJ590/$H590)</f>
        <v>1</v>
      </c>
      <c r="BL590" s="194">
        <f t="shared" si="14442"/>
        <v>100</v>
      </c>
      <c r="BM590" s="147">
        <f t="shared" ref="BM590" si="14779">IF(OR($H590=0,BL590=0),0,BL590/$H590)</f>
        <v>1</v>
      </c>
      <c r="BN590" s="194">
        <f t="shared" si="14444"/>
        <v>100</v>
      </c>
      <c r="BO590" s="147">
        <f t="shared" ref="BO590" si="14780">IF(OR($H590=0,BN590=0),0,BN590/$H590)</f>
        <v>1</v>
      </c>
      <c r="BP590" s="194">
        <f t="shared" si="14446"/>
        <v>100</v>
      </c>
      <c r="BQ590" s="147">
        <f t="shared" ref="BQ590" si="14781">IF(OR($H590=0,BP590=0),0,BP590/$H590)</f>
        <v>1</v>
      </c>
      <c r="BR590" s="194">
        <f t="shared" si="14448"/>
        <v>100</v>
      </c>
      <c r="BS590" s="147">
        <f t="shared" ref="BS590" si="14782">IF(OR($H590=0,BR590=0),0,BR590/$H590)</f>
        <v>1</v>
      </c>
      <c r="BT590" s="194">
        <f t="shared" si="14450"/>
        <v>100</v>
      </c>
      <c r="BU590" s="147">
        <f t="shared" si="14451"/>
        <v>1</v>
      </c>
      <c r="BV590" s="194">
        <f t="shared" si="14452"/>
        <v>100</v>
      </c>
      <c r="BW590" s="147">
        <f t="shared" si="14453"/>
        <v>1</v>
      </c>
      <c r="BX590" s="194">
        <f t="shared" si="14454"/>
        <v>100</v>
      </c>
      <c r="BY590" s="147">
        <f t="shared" si="14455"/>
        <v>1</v>
      </c>
      <c r="BZ590" s="194">
        <f t="shared" si="14456"/>
        <v>100</v>
      </c>
      <c r="CA590" s="147">
        <f t="shared" si="14457"/>
        <v>1</v>
      </c>
      <c r="CB590" s="194">
        <f t="shared" si="14458"/>
        <v>100</v>
      </c>
      <c r="CC590" s="147">
        <f t="shared" si="14459"/>
        <v>1</v>
      </c>
      <c r="CD590" s="194">
        <f t="shared" si="14460"/>
        <v>100</v>
      </c>
      <c r="CE590" s="147">
        <f t="shared" si="14461"/>
        <v>1</v>
      </c>
      <c r="CF590" s="194">
        <f t="shared" si="14462"/>
        <v>100</v>
      </c>
      <c r="CG590" s="147">
        <f t="shared" si="14463"/>
        <v>1</v>
      </c>
      <c r="CH590" s="194">
        <f t="shared" si="14464"/>
        <v>100</v>
      </c>
      <c r="CI590" s="147">
        <f t="shared" si="14465"/>
        <v>1</v>
      </c>
      <c r="CJ590" s="194">
        <f t="shared" si="14466"/>
        <v>100</v>
      </c>
      <c r="CK590" s="147">
        <f t="shared" si="14467"/>
        <v>1</v>
      </c>
      <c r="CL590" s="194">
        <f t="shared" si="14468"/>
        <v>100</v>
      </c>
      <c r="CM590" s="147">
        <f t="shared" si="14469"/>
        <v>1</v>
      </c>
    </row>
    <row r="591" spans="1:91" s="142" customFormat="1" ht="14.1" customHeight="1">
      <c r="A591" s="74">
        <f t="shared" si="14686"/>
        <v>729</v>
      </c>
      <c r="B591" s="173" t="s">
        <v>132</v>
      </c>
      <c r="C591" s="174"/>
      <c r="D591" s="140">
        <v>0</v>
      </c>
      <c r="E591" s="140">
        <v>1</v>
      </c>
      <c r="F591" s="175">
        <v>45350</v>
      </c>
      <c r="G591" s="175">
        <v>45350</v>
      </c>
      <c r="H591" s="144">
        <v>100</v>
      </c>
      <c r="I591" s="144">
        <v>100</v>
      </c>
      <c r="J591" s="145" t="s">
        <v>32</v>
      </c>
      <c r="K591" s="141">
        <f t="shared" si="14395"/>
        <v>100</v>
      </c>
      <c r="L591" s="55">
        <f>D591/$D$9</f>
        <v>0</v>
      </c>
      <c r="M591" s="147">
        <f t="shared" si="14397"/>
        <v>1</v>
      </c>
      <c r="N591" s="148">
        <f t="shared" si="14398"/>
        <v>1</v>
      </c>
      <c r="O591" s="149">
        <f t="shared" si="13802"/>
        <v>0</v>
      </c>
      <c r="P591" s="150"/>
      <c r="T591" s="194">
        <f t="shared" si="14399"/>
        <v>0</v>
      </c>
      <c r="U591" s="147">
        <f t="shared" si="14400"/>
        <v>0</v>
      </c>
      <c r="V591" s="194">
        <f t="shared" si="14401"/>
        <v>0</v>
      </c>
      <c r="W591" s="147">
        <f t="shared" si="14400"/>
        <v>0</v>
      </c>
      <c r="X591" s="194">
        <f t="shared" si="14402"/>
        <v>0</v>
      </c>
      <c r="Y591" s="147">
        <f t="shared" ref="Y591" si="14783">IF(OR($H591=0,X591=0),0,X591/$H591)</f>
        <v>0</v>
      </c>
      <c r="Z591" s="194">
        <f t="shared" si="14404"/>
        <v>0</v>
      </c>
      <c r="AA591" s="147">
        <f t="shared" ref="AA591" si="14784">IF(OR($H591=0,Z591=0),0,Z591/$H591)</f>
        <v>0</v>
      </c>
      <c r="AB591" s="194">
        <f t="shared" si="14406"/>
        <v>0</v>
      </c>
      <c r="AC591" s="147">
        <f t="shared" ref="AC591" si="14785">IF(OR($H591=0,AB591=0),0,AB591/$H591)</f>
        <v>0</v>
      </c>
      <c r="AD591" s="194">
        <f t="shared" si="14408"/>
        <v>0</v>
      </c>
      <c r="AE591" s="147">
        <f t="shared" ref="AE591" si="14786">IF(OR($H591=0,AD591=0),0,AD591/$H591)</f>
        <v>0</v>
      </c>
      <c r="AF591" s="194">
        <f t="shared" si="14410"/>
        <v>0</v>
      </c>
      <c r="AG591" s="147">
        <f t="shared" ref="AG591" si="14787">IF(OR($H591=0,AF591=0),0,AF591/$H591)</f>
        <v>0</v>
      </c>
      <c r="AH591" s="194">
        <f t="shared" si="14412"/>
        <v>0</v>
      </c>
      <c r="AI591" s="147">
        <f t="shared" ref="AI591" si="14788">IF(OR($H591=0,AH591=0),0,AH591/$H591)</f>
        <v>0</v>
      </c>
      <c r="AJ591" s="194">
        <f t="shared" si="14414"/>
        <v>0</v>
      </c>
      <c r="AK591" s="147">
        <f t="shared" ref="AK591" si="14789">IF(OR($H591=0,AJ591=0),0,AJ591/$H591)</f>
        <v>0</v>
      </c>
      <c r="AL591" s="194">
        <f t="shared" si="14416"/>
        <v>0</v>
      </c>
      <c r="AM591" s="147">
        <f t="shared" ref="AM591" si="14790">IF(OR($H591=0,AL591=0),0,AL591/$H591)</f>
        <v>0</v>
      </c>
      <c r="AN591" s="194">
        <f t="shared" si="14418"/>
        <v>0</v>
      </c>
      <c r="AO591" s="147">
        <f t="shared" ref="AO591" si="14791">IF(OR($H591=0,AN591=0),0,AN591/$H591)</f>
        <v>0</v>
      </c>
      <c r="AP591" s="194">
        <f t="shared" si="14420"/>
        <v>0</v>
      </c>
      <c r="AQ591" s="147">
        <f t="shared" ref="AQ591" si="14792">IF(OR($H591=0,AP591=0),0,AP591/$H591)</f>
        <v>0</v>
      </c>
      <c r="AR591" s="194">
        <f t="shared" si="14422"/>
        <v>0</v>
      </c>
      <c r="AS591" s="147">
        <f t="shared" ref="AS591" si="14793">IF(OR($H591=0,AR591=0),0,AR591/$H591)</f>
        <v>0</v>
      </c>
      <c r="AT591" s="194">
        <f t="shared" si="14424"/>
        <v>0</v>
      </c>
      <c r="AU591" s="147">
        <f t="shared" ref="AU591" si="14794">IF(OR($H591=0,AT591=0),0,AT591/$H591)</f>
        <v>0</v>
      </c>
      <c r="AV591" s="194">
        <f t="shared" si="14426"/>
        <v>0</v>
      </c>
      <c r="AW591" s="147">
        <f t="shared" ref="AW591" si="14795">IF(OR($H591=0,AV591=0),0,AV591/$H591)</f>
        <v>0</v>
      </c>
      <c r="AX591" s="194">
        <f t="shared" si="14428"/>
        <v>0</v>
      </c>
      <c r="AY591" s="147">
        <f t="shared" ref="AY591" si="14796">IF(OR($H591=0,AX591=0),0,AX591/$H591)</f>
        <v>0</v>
      </c>
      <c r="AZ591" s="194">
        <f t="shared" si="14430"/>
        <v>0</v>
      </c>
      <c r="BA591" s="147">
        <f t="shared" ref="BA591" si="14797">IF(OR($H591=0,AZ591=0),0,AZ591/$H591)</f>
        <v>0</v>
      </c>
      <c r="BB591" s="194">
        <f t="shared" si="14432"/>
        <v>0</v>
      </c>
      <c r="BC591" s="147">
        <f t="shared" ref="BC591" si="14798">IF(OR($H591=0,BB591=0),0,BB591/$H591)</f>
        <v>0</v>
      </c>
      <c r="BD591" s="194">
        <f t="shared" si="14434"/>
        <v>0</v>
      </c>
      <c r="BE591" s="147">
        <f t="shared" ref="BE591" si="14799">IF(OR($H591=0,BD591=0),0,BD591/$H591)</f>
        <v>0</v>
      </c>
      <c r="BF591" s="194">
        <f t="shared" si="14436"/>
        <v>100</v>
      </c>
      <c r="BG591" s="147">
        <f t="shared" ref="BG591" si="14800">IF(OR($H591=0,BF591=0),0,BF591/$H591)</f>
        <v>1</v>
      </c>
      <c r="BH591" s="194">
        <f t="shared" si="14438"/>
        <v>100</v>
      </c>
      <c r="BI591" s="147">
        <f t="shared" ref="BI591" si="14801">IF(OR($H591=0,BH591=0),0,BH591/$H591)</f>
        <v>1</v>
      </c>
      <c r="BJ591" s="194">
        <f t="shared" si="14440"/>
        <v>100</v>
      </c>
      <c r="BK591" s="147">
        <f t="shared" ref="BK591" si="14802">IF(OR($H591=0,BJ591=0),0,BJ591/$H591)</f>
        <v>1</v>
      </c>
      <c r="BL591" s="194">
        <f t="shared" si="14442"/>
        <v>100</v>
      </c>
      <c r="BM591" s="147">
        <f t="shared" ref="BM591" si="14803">IF(OR($H591=0,BL591=0),0,BL591/$H591)</f>
        <v>1</v>
      </c>
      <c r="BN591" s="194">
        <f t="shared" si="14444"/>
        <v>100</v>
      </c>
      <c r="BO591" s="147">
        <f t="shared" ref="BO591" si="14804">IF(OR($H591=0,BN591=0),0,BN591/$H591)</f>
        <v>1</v>
      </c>
      <c r="BP591" s="194">
        <f t="shared" si="14446"/>
        <v>100</v>
      </c>
      <c r="BQ591" s="147">
        <f t="shared" ref="BQ591" si="14805">IF(OR($H591=0,BP591=0),0,BP591/$H591)</f>
        <v>1</v>
      </c>
      <c r="BR591" s="194">
        <f t="shared" si="14448"/>
        <v>100</v>
      </c>
      <c r="BS591" s="147">
        <f t="shared" ref="BS591" si="14806">IF(OR($H591=0,BR591=0),0,BR591/$H591)</f>
        <v>1</v>
      </c>
      <c r="BT591" s="194">
        <f t="shared" si="14450"/>
        <v>100</v>
      </c>
      <c r="BU591" s="147">
        <f t="shared" si="14451"/>
        <v>1</v>
      </c>
      <c r="BV591" s="194">
        <f t="shared" si="14452"/>
        <v>100</v>
      </c>
      <c r="BW591" s="147">
        <f t="shared" si="14453"/>
        <v>1</v>
      </c>
      <c r="BX591" s="194">
        <f t="shared" si="14454"/>
        <v>100</v>
      </c>
      <c r="BY591" s="147">
        <f t="shared" si="14455"/>
        <v>1</v>
      </c>
      <c r="BZ591" s="194">
        <f t="shared" si="14456"/>
        <v>100</v>
      </c>
      <c r="CA591" s="147">
        <f t="shared" si="14457"/>
        <v>1</v>
      </c>
      <c r="CB591" s="194">
        <f t="shared" si="14458"/>
        <v>100</v>
      </c>
      <c r="CC591" s="147">
        <f t="shared" si="14459"/>
        <v>1</v>
      </c>
      <c r="CD591" s="194">
        <f t="shared" si="14460"/>
        <v>100</v>
      </c>
      <c r="CE591" s="147">
        <f t="shared" si="14461"/>
        <v>1</v>
      </c>
      <c r="CF591" s="194">
        <f t="shared" si="14462"/>
        <v>100</v>
      </c>
      <c r="CG591" s="147">
        <f t="shared" si="14463"/>
        <v>1</v>
      </c>
      <c r="CH591" s="194">
        <f t="shared" si="14464"/>
        <v>100</v>
      </c>
      <c r="CI591" s="147">
        <f t="shared" si="14465"/>
        <v>1</v>
      </c>
      <c r="CJ591" s="194">
        <f t="shared" si="14466"/>
        <v>100</v>
      </c>
      <c r="CK591" s="147">
        <f t="shared" si="14467"/>
        <v>1</v>
      </c>
      <c r="CL591" s="194">
        <f t="shared" si="14468"/>
        <v>100</v>
      </c>
      <c r="CM591" s="147">
        <f t="shared" si="14469"/>
        <v>1</v>
      </c>
    </row>
    <row r="592" spans="1:91" s="61" customFormat="1" ht="14.1" customHeight="1">
      <c r="A592" s="74">
        <f t="shared" si="14686"/>
        <v>730</v>
      </c>
      <c r="B592" s="168" t="s">
        <v>133</v>
      </c>
      <c r="C592" s="62"/>
      <c r="D592" s="71">
        <v>2471</v>
      </c>
      <c r="E592" s="71">
        <v>78</v>
      </c>
      <c r="F592" s="169">
        <v>45273</v>
      </c>
      <c r="G592" s="169">
        <v>45350</v>
      </c>
      <c r="H592" s="66"/>
      <c r="I592" s="66"/>
      <c r="J592" s="64"/>
      <c r="K592" s="72"/>
      <c r="L592" s="73">
        <f>D592/$D$8</f>
        <v>0.2196054034838251</v>
      </c>
      <c r="M592" s="68">
        <f>$L593*M593+$L631*M631+$L707*M707+$L759*M759+$L777*M777+$L848*M848+$L986*M986+$L1014*M1014+$L1035*M1035</f>
        <v>1.0000000000000002</v>
      </c>
      <c r="N592" s="68">
        <f>$L593*N593+$L631*N631+$L707*N707+$L759*N759+$L777*N777+$L848*N848+$L986*N986+$L1014*N1014+$L1035*N1035</f>
        <v>1.0000000000000002</v>
      </c>
      <c r="O592" s="69">
        <f t="shared" si="13802"/>
        <v>0</v>
      </c>
      <c r="P592" s="70"/>
      <c r="T592" s="192"/>
      <c r="U592" s="68">
        <f>$L593*U593+$L631*U631+$L707*U707+$L759*U759+$L777*U777+$L848*U848+$L986*U986+$L1014*U1014+$L1035*U1035</f>
        <v>0</v>
      </c>
      <c r="V592" s="192"/>
      <c r="W592" s="68">
        <f>$L593*W593+$L631*W631+$L707*W707+$L759*W759+$L777*W777+$L848*W848+$L986*W986+$L1014*W1014+$L1035*W1035</f>
        <v>0</v>
      </c>
      <c r="X592" s="192"/>
      <c r="Y592" s="68">
        <f>$L593*Y593+$L631*Y631+$L707*Y707+$L759*Y759+$L777*Y777+$L848*Y848+$L986*Y986+$L1014*Y1014+$L1035*Y1035</f>
        <v>0</v>
      </c>
      <c r="Z592" s="192"/>
      <c r="AA592" s="68">
        <f>$L593*AA593+$L631*AA631+$L707*AA707+$L759*AA759+$L777*AA777+$L848*AA848+$L986*AA986+$L1014*AA1014+$L1035*AA1035</f>
        <v>0</v>
      </c>
      <c r="AB592" s="192"/>
      <c r="AC592" s="68">
        <f>$L593*AC593+$L631*AC631+$L707*AC707+$L759*AC759+$L777*AC777+$L848*AC848+$L986*AC986+$L1014*AC1014+$L1035*AC1035</f>
        <v>0</v>
      </c>
      <c r="AD592" s="192"/>
      <c r="AE592" s="68">
        <f>$L593*AE593+$L631*AE631+$L707*AE707+$L759*AE759+$L777*AE777+$L848*AE848+$L986*AE986+$L1014*AE1014+$L1035*AE1035</f>
        <v>0</v>
      </c>
      <c r="AF592" s="192"/>
      <c r="AG592" s="68">
        <f>$L593*AG593+$L631*AG631+$L707*AG707+$L759*AG759+$L777*AG777+$L848*AG848+$L986*AG986+$L1014*AG1014+$L1035*AG1035</f>
        <v>0</v>
      </c>
      <c r="AH592" s="192"/>
      <c r="AI592" s="68">
        <f>$L593*AI593+$L631*AI631+$L707*AI707+$L759*AI759+$L777*AI777+$L848*AI848+$L986*AI986+$L1014*AI1014+$L1035*AI1035</f>
        <v>0</v>
      </c>
      <c r="AJ592" s="192"/>
      <c r="AK592" s="68">
        <f>$L593*AK593+$L631*AK631+$L707*AK707+$L759*AK759+$L777*AK777+$L848*AK848+$L986*AK986+$L1014*AK1014+$L1035*AK1035</f>
        <v>3.2375556454876568E-3</v>
      </c>
      <c r="AL592" s="192"/>
      <c r="AM592" s="68">
        <f>$L593*AM593+$L631*AM631+$L707*AM707+$L759*AM759+$L777*AM777+$L848*AM848+$L986*AM986+$L1014*AM1014+$L1035*AM1035</f>
        <v>1.6187778227438283E-2</v>
      </c>
      <c r="AN592" s="192"/>
      <c r="AO592" s="68">
        <f>$L593*AO593+$L631*AO631+$L707*AO707+$L759*AO759+$L777*AO777+$L848*AO848+$L986*AO986+$L1014*AO1014+$L1035*AO1035</f>
        <v>5.5443140428976127E-2</v>
      </c>
      <c r="AP592" s="192"/>
      <c r="AQ592" s="68">
        <f>$L593*AQ593+$L631*AQ631+$L707*AQ707+$L759*AQ759+$L777*AQ777+$L848*AQ848+$L986*AQ986+$L1014*AQ1014+$L1035*AQ1035</f>
        <v>0.12707405908539054</v>
      </c>
      <c r="AR592" s="192"/>
      <c r="AS592" s="68">
        <f>$L593*AS593+$L631*AS631+$L707*AS707+$L759*AS759+$L777*AS777+$L848*AS848+$L986*AS986+$L1014*AS1014+$L1035*AS1035</f>
        <v>0.24929178470254956</v>
      </c>
      <c r="AT592" s="192"/>
      <c r="AU592" s="68">
        <f>$L593*AU593+$L631*AU631+$L707*AU707+$L759*AU759+$L777*AU777+$L848*AU848+$L986*AU986+$L1014*AU1014+$L1035*AU1035</f>
        <v>0.40671792796438694</v>
      </c>
      <c r="AV592" s="192"/>
      <c r="AW592" s="68">
        <f>$L593*AW593+$L631*AW631+$L707*AW707+$L759*AW759+$L777*AW777+$L848*AW848+$L986*AW986+$L1014*AW1014+$L1035*AW1035</f>
        <v>0.59854309995953048</v>
      </c>
      <c r="AX592" s="192"/>
      <c r="AY592" s="68">
        <f>$L593*AY593+$L631*AY631+$L707*AY707+$L759*AY759+$L777*AY777+$L848*AY848+$L986*AY986+$L1014*AY1014+$L1035*AY1035</f>
        <v>0.75880210441116958</v>
      </c>
      <c r="AZ592" s="192"/>
      <c r="BA592" s="68">
        <f>$L593*BA593+$L631*BA631+$L707*BA707+$L759*BA759+$L777*BA777+$L848*BA848+$L986*BA986+$L1014*BA1014+$L1035*BA1035</f>
        <v>0.88142452448401454</v>
      </c>
      <c r="BB592" s="192"/>
      <c r="BC592" s="68">
        <f>$L593*BC593+$L631*BC631+$L707*BC707+$L759*BC759+$L777*BC777+$L848*BC848+$L986*BC986+$L1014*BC1014+$L1035*BC1035</f>
        <v>0.95346013759611492</v>
      </c>
      <c r="BD592" s="192"/>
      <c r="BE592" s="68">
        <f>$L593*BE593+$L631*BE631+$L707*BE707+$L759*BE759+$L777*BE777+$L848*BE848+$L986*BE986+$L1014*BE1014+$L1035*BE1035</f>
        <v>0.98664508296236353</v>
      </c>
      <c r="BF592" s="192"/>
      <c r="BG592" s="68">
        <f>$L593*BG593+$L631*BG631+$L707*BG707+$L759*BG759+$L777*BG777+$L848*BG848+$L986*BG986+$L1014*BG1014+$L1035*BG1035</f>
        <v>1.0000000000000002</v>
      </c>
      <c r="BH592" s="192"/>
      <c r="BI592" s="68">
        <f>$L593*BI593+$L631*BI631+$L707*BI707+$L759*BI759+$L777*BI777+$L848*BI848+$L986*BI986+$L1014*BI1014+$L1035*BI1035</f>
        <v>1.0000000000000002</v>
      </c>
      <c r="BJ592" s="192"/>
      <c r="BK592" s="68">
        <f>$L593*BK593+$L631*BK631+$L707*BK707+$L759*BK759+$L777*BK777+$L848*BK848+$L986*BK986+$L1014*BK1014+$L1035*BK1035</f>
        <v>1.0000000000000002</v>
      </c>
      <c r="BL592" s="192"/>
      <c r="BM592" s="68">
        <f>$L593*BM593+$L631*BM631+$L707*BM707+$L759*BM759+$L777*BM777+$L848*BM848+$L986*BM986+$L1014*BM1014+$L1035*BM1035</f>
        <v>1.0000000000000002</v>
      </c>
      <c r="BN592" s="192"/>
      <c r="BO592" s="68">
        <f>$L593*BO593+$L631*BO631+$L707*BO707+$L759*BO759+$L777*BO777+$L848*BO848+$L986*BO986+$L1014*BO1014+$L1035*BO1035</f>
        <v>1.0000000000000002</v>
      </c>
      <c r="BP592" s="192"/>
      <c r="BQ592" s="68">
        <f>$L593*BQ593+$L631*BQ631+$L707*BQ707+$L759*BQ759+$L777*BQ777+$L848*BQ848+$L986*BQ986+$L1014*BQ1014+$L1035*BQ1035</f>
        <v>1.0000000000000002</v>
      </c>
      <c r="BR592" s="192"/>
      <c r="BS592" s="68">
        <f>$L593*BS593+$L631*BS631+$L707*BS707+$L759*BS759+$L777*BS777+$L848*BS848+$L986*BS986+$L1014*BS1014+$L1035*BS1035</f>
        <v>1.0000000000000002</v>
      </c>
      <c r="BT592" s="192"/>
      <c r="BU592" s="68">
        <f>$L593*BU593+$L631*BU631+$L707*BU707+$L759*BU759+$L777*BU777+$L848*BU848+$L986*BU986+$L1014*BU1014+$L1035*BU1035</f>
        <v>1.0000000000000002</v>
      </c>
      <c r="BV592" s="192"/>
      <c r="BW592" s="68">
        <f>$L593*BW593+$L631*BW631+$L707*BW707+$L759*BW759+$L777*BW777+$L848*BW848+$L986*BW986+$L1014*BW1014+$L1035*BW1035</f>
        <v>1.0000000000000002</v>
      </c>
      <c r="BX592" s="192"/>
      <c r="BY592" s="68">
        <f>$L593*BY593+$L631*BY631+$L707*BY707+$L759*BY759+$L777*BY777+$L848*BY848+$L986*BY986+$L1014*BY1014+$L1035*BY1035</f>
        <v>1.0000000000000002</v>
      </c>
      <c r="BZ592" s="192"/>
      <c r="CA592" s="68">
        <f>$L593*CA593+$L631*CA631+$L707*CA707+$L759*CA759+$L777*CA777+$L848*CA848+$L986*CA986+$L1014*CA1014+$L1035*CA1035</f>
        <v>1.0000000000000002</v>
      </c>
      <c r="CB592" s="192"/>
      <c r="CC592" s="68">
        <f>$L593*CC593+$L631*CC631+$L707*CC707+$L759*CC759+$L777*CC777+$L848*CC848+$L986*CC986+$L1014*CC1014+$L1035*CC1035</f>
        <v>1.0000000000000002</v>
      </c>
      <c r="CD592" s="192"/>
      <c r="CE592" s="68">
        <f>$L593*CE593+$L631*CE631+$L707*CE707+$L759*CE759+$L777*CE777+$L848*CE848+$L986*CE986+$L1014*CE1014+$L1035*CE1035</f>
        <v>1.0000000000000002</v>
      </c>
      <c r="CF592" s="192"/>
      <c r="CG592" s="68">
        <f>$L593*CG593+$L631*CG631+$L707*CG707+$L759*CG759+$L777*CG777+$L848*CG848+$L986*CG986+$L1014*CG1014+$L1035*CG1035</f>
        <v>1.0000000000000002</v>
      </c>
      <c r="CH592" s="192"/>
      <c r="CI592" s="68">
        <f>$L593*CI593+$L631*CI631+$L707*CI707+$L759*CI759+$L777*CI777+$L848*CI848+$L986*CI986+$L1014*CI1014+$L1035*CI1035</f>
        <v>1.0000000000000002</v>
      </c>
      <c r="CJ592" s="192"/>
      <c r="CK592" s="68">
        <f>$L593*CK593+$L631*CK631+$L707*CK707+$L759*CK759+$L777*CK777+$L848*CK848+$L986*CK986+$L1014*CK1014+$L1035*CK1035</f>
        <v>1.0000000000000002</v>
      </c>
      <c r="CL592" s="192"/>
      <c r="CM592" s="68">
        <f>$L593*CM593+$L631*CM631+$L707*CM707+$L759*CM759+$L777*CM777+$L848*CM848+$L986*CM986+$L1014*CM1014+$L1035*CM1035</f>
        <v>1.0000000000000002</v>
      </c>
    </row>
    <row r="593" spans="1:91" s="74" customFormat="1" ht="14.1" customHeight="1">
      <c r="A593" s="74">
        <f t="shared" si="14686"/>
        <v>731</v>
      </c>
      <c r="B593" s="170" t="s">
        <v>134</v>
      </c>
      <c r="C593" s="171"/>
      <c r="D593" s="75">
        <v>943</v>
      </c>
      <c r="E593" s="75">
        <v>78</v>
      </c>
      <c r="F593" s="172">
        <v>45273</v>
      </c>
      <c r="G593" s="172">
        <v>45350</v>
      </c>
      <c r="H593" s="77"/>
      <c r="I593" s="77"/>
      <c r="J593" s="78"/>
      <c r="K593" s="79"/>
      <c r="L593" s="80">
        <f>D593/$D$592</f>
        <v>0.38162687171185755</v>
      </c>
      <c r="M593" s="81">
        <f>$L594*M594+$L597*M597+$L630*M630</f>
        <v>1</v>
      </c>
      <c r="N593" s="81">
        <f>$L594*N594+$L597*N597+$L630*N630</f>
        <v>1</v>
      </c>
      <c r="O593" s="82">
        <f t="shared" si="13802"/>
        <v>0</v>
      </c>
      <c r="P593" s="83"/>
      <c r="T593" s="193"/>
      <c r="U593" s="81">
        <f>$L594*U594+$L597*U597+$L630*U630</f>
        <v>0</v>
      </c>
      <c r="V593" s="193"/>
      <c r="W593" s="81">
        <f>$L594*W594+$L597*W597+$L630*W630</f>
        <v>0</v>
      </c>
      <c r="X593" s="193"/>
      <c r="Y593" s="81">
        <f>$L594*Y594+$L597*Y597+$L630*Y630</f>
        <v>0</v>
      </c>
      <c r="Z593" s="193"/>
      <c r="AA593" s="81">
        <f>$L594*AA594+$L597*AA597+$L630*AA630</f>
        <v>0</v>
      </c>
      <c r="AB593" s="193"/>
      <c r="AC593" s="81">
        <f>$L594*AC594+$L597*AC597+$L630*AC630</f>
        <v>0</v>
      </c>
      <c r="AD593" s="193"/>
      <c r="AE593" s="81">
        <f>$L594*AE594+$L597*AE597+$L630*AE630</f>
        <v>0</v>
      </c>
      <c r="AF593" s="193"/>
      <c r="AG593" s="81">
        <f>$L594*AG594+$L597*AG597+$L630*AG630</f>
        <v>0</v>
      </c>
      <c r="AH593" s="193"/>
      <c r="AI593" s="81">
        <f>$L594*AI594+$L597*AI597+$L630*AI630</f>
        <v>0</v>
      </c>
      <c r="AJ593" s="193"/>
      <c r="AK593" s="81">
        <f>$L594*AK594+$L597*AK597+$L630*AK630</f>
        <v>2.1208907741251323E-3</v>
      </c>
      <c r="AL593" s="193"/>
      <c r="AM593" s="81">
        <f>$L594*AM594+$L597*AM597+$L630*AM630</f>
        <v>1.166489925768823E-2</v>
      </c>
      <c r="AN593" s="193"/>
      <c r="AO593" s="81">
        <f>$L594*AO594+$L597*AO597+$L630*AO630</f>
        <v>5.9384941675503712E-2</v>
      </c>
      <c r="AP593" s="193"/>
      <c r="AQ593" s="81">
        <f>$L594*AQ594+$L597*AQ597+$L630*AQ630</f>
        <v>0.13997879109225872</v>
      </c>
      <c r="AR593" s="193"/>
      <c r="AS593" s="81">
        <f>$L594*AS594+$L597*AS597+$L630*AS630</f>
        <v>0.26829268292682928</v>
      </c>
      <c r="AT593" s="193"/>
      <c r="AU593" s="81">
        <f>$L594*AU594+$L597*AU597+$L630*AU630</f>
        <v>0.42205726405090138</v>
      </c>
      <c r="AV593" s="193"/>
      <c r="AW593" s="81">
        <f>$L594*AW594+$L597*AW597+$L630*AW630</f>
        <v>0.59278897136797448</v>
      </c>
      <c r="AX593" s="193"/>
      <c r="AY593" s="81">
        <f>$L594*AY594+$L597*AY597+$L630*AY630</f>
        <v>0.75503711558854714</v>
      </c>
      <c r="AZ593" s="193"/>
      <c r="BA593" s="81">
        <f>$L594*BA594+$L597*BA597+$L630*BA630</f>
        <v>0.87168610816542946</v>
      </c>
      <c r="BB593" s="193"/>
      <c r="BC593" s="81">
        <f>$L594*BC594+$L597*BC597+$L630*BC630</f>
        <v>0.95440084835630956</v>
      </c>
      <c r="BD593" s="193"/>
      <c r="BE593" s="81">
        <f>$L594*BE594+$L597*BE597+$L630*BE630</f>
        <v>0.98727465535524928</v>
      </c>
      <c r="BF593" s="193"/>
      <c r="BG593" s="81">
        <f>$L594*BG594+$L597*BG597+$L630*BG630</f>
        <v>1</v>
      </c>
      <c r="BH593" s="193"/>
      <c r="BI593" s="81">
        <f>$L594*BI594+$L597*BI597+$L630*BI630</f>
        <v>1</v>
      </c>
      <c r="BJ593" s="193"/>
      <c r="BK593" s="81">
        <f>$L594*BK594+$L597*BK597+$L630*BK630</f>
        <v>1</v>
      </c>
      <c r="BL593" s="193"/>
      <c r="BM593" s="81">
        <f>$L594*BM594+$L597*BM597+$L630*BM630</f>
        <v>1</v>
      </c>
      <c r="BN593" s="193"/>
      <c r="BO593" s="81">
        <f>$L594*BO594+$L597*BO597+$L630*BO630</f>
        <v>1</v>
      </c>
      <c r="BP593" s="193"/>
      <c r="BQ593" s="81">
        <f>$L594*BQ594+$L597*BQ597+$L630*BQ630</f>
        <v>1</v>
      </c>
      <c r="BR593" s="193"/>
      <c r="BS593" s="81">
        <f>$L594*BS594+$L597*BS597+$L630*BS630</f>
        <v>1</v>
      </c>
      <c r="BT593" s="193"/>
      <c r="BU593" s="81">
        <f t="shared" ref="BU593" si="14807">$L594*BU594+$L597*BU597+$L630*BU630</f>
        <v>1</v>
      </c>
      <c r="BV593" s="193"/>
      <c r="BW593" s="81">
        <f t="shared" ref="BW593" si="14808">$L594*BW594+$L597*BW597+$L630*BW630</f>
        <v>1</v>
      </c>
      <c r="BX593" s="193"/>
      <c r="BY593" s="81">
        <f t="shared" ref="BY593" si="14809">$L594*BY594+$L597*BY597+$L630*BY630</f>
        <v>1</v>
      </c>
      <c r="BZ593" s="193"/>
      <c r="CA593" s="81">
        <f t="shared" ref="CA593" si="14810">$L594*CA594+$L597*CA597+$L630*CA630</f>
        <v>1</v>
      </c>
      <c r="CB593" s="193"/>
      <c r="CC593" s="81">
        <f t="shared" ref="CC593" si="14811">$L594*CC594+$L597*CC597+$L630*CC630</f>
        <v>1</v>
      </c>
      <c r="CD593" s="193"/>
      <c r="CE593" s="81">
        <f t="shared" ref="CE593" si="14812">$L594*CE594+$L597*CE597+$L630*CE630</f>
        <v>1</v>
      </c>
      <c r="CF593" s="193"/>
      <c r="CG593" s="81">
        <f t="shared" ref="CG593" si="14813">$L594*CG594+$L597*CG597+$L630*CG630</f>
        <v>1</v>
      </c>
      <c r="CH593" s="193"/>
      <c r="CI593" s="81">
        <f t="shared" ref="CI593" si="14814">$L594*CI594+$L597*CI597+$L630*CI630</f>
        <v>1</v>
      </c>
      <c r="CJ593" s="193"/>
      <c r="CK593" s="81">
        <f t="shared" ref="CK593" si="14815">$L594*CK594+$L597*CK597+$L630*CK630</f>
        <v>1</v>
      </c>
      <c r="CL593" s="193"/>
      <c r="CM593" s="81">
        <f t="shared" ref="CM593" si="14816">$L594*CM594+$L597*CM597+$L630*CM630</f>
        <v>1</v>
      </c>
    </row>
    <row r="594" spans="1:91" s="86" customFormat="1" ht="14.1" customHeight="1">
      <c r="A594" s="74">
        <f t="shared" si="14686"/>
        <v>732</v>
      </c>
      <c r="B594" s="176" t="s">
        <v>43</v>
      </c>
      <c r="C594" s="177"/>
      <c r="D594" s="96">
        <v>7</v>
      </c>
      <c r="E594" s="96">
        <v>7</v>
      </c>
      <c r="F594" s="178">
        <v>45273</v>
      </c>
      <c r="G594" s="178">
        <v>45279</v>
      </c>
      <c r="H594" s="89"/>
      <c r="I594" s="89"/>
      <c r="J594" s="90"/>
      <c r="K594" s="97"/>
      <c r="L594" s="98">
        <f>D594/$D$593</f>
        <v>7.423117709437964E-3</v>
      </c>
      <c r="M594" s="93" cm="1">
        <f t="array" ref="M594">SUMPRODUCT($L595:$L596*M595:M596)</f>
        <v>1</v>
      </c>
      <c r="N594" s="93" cm="1">
        <f t="array" ref="N594">SUMPRODUCT($L595:$L596*N595:N596)</f>
        <v>1</v>
      </c>
      <c r="O594" s="94">
        <f t="shared" si="13802"/>
        <v>0</v>
      </c>
      <c r="P594" s="95"/>
      <c r="T594" s="195"/>
      <c r="U594" s="93" cm="1">
        <f t="array" ref="U594">SUMPRODUCT($L595:$L596*U595:U596)</f>
        <v>0</v>
      </c>
      <c r="V594" s="195"/>
      <c r="W594" s="93" cm="1">
        <f t="array" ref="W594">SUMPRODUCT($L595:$L596*W595:W596)</f>
        <v>0</v>
      </c>
      <c r="X594" s="195"/>
      <c r="Y594" s="93" cm="1">
        <f t="array" ref="Y594">SUMPRODUCT($L595:$L596*Y595:Y596)</f>
        <v>0</v>
      </c>
      <c r="Z594" s="195"/>
      <c r="AA594" s="93" cm="1">
        <f t="array" ref="AA594">SUMPRODUCT($L595:$L596*AA595:AA596)</f>
        <v>0</v>
      </c>
      <c r="AB594" s="195"/>
      <c r="AC594" s="93" cm="1">
        <f t="array" ref="AC594">SUMPRODUCT($L595:$L596*AC595:AC596)</f>
        <v>0</v>
      </c>
      <c r="AD594" s="195"/>
      <c r="AE594" s="93" cm="1">
        <f t="array" ref="AE594">SUMPRODUCT($L595:$L596*AE595:AE596)</f>
        <v>0</v>
      </c>
      <c r="AF594" s="195"/>
      <c r="AG594" s="93" cm="1">
        <f t="array" ref="AG594">SUMPRODUCT($L595:$L596*AG595:AG596)</f>
        <v>0</v>
      </c>
      <c r="AH594" s="195"/>
      <c r="AI594" s="93" cm="1">
        <f t="array" ref="AI594">SUMPRODUCT($L595:$L596*AI595:AI596)</f>
        <v>0</v>
      </c>
      <c r="AJ594" s="195"/>
      <c r="AK594" s="93" cm="1">
        <f t="array" ref="AK594">SUMPRODUCT($L595:$L596*AK595:AK596)</f>
        <v>0.2857142857142857</v>
      </c>
      <c r="AL594" s="195"/>
      <c r="AM594" s="93" cm="1">
        <f t="array" ref="AM594">SUMPRODUCT($L595:$L596*AM595:AM596)</f>
        <v>1</v>
      </c>
      <c r="AN594" s="195"/>
      <c r="AO594" s="93" cm="1">
        <f t="array" ref="AO594">SUMPRODUCT($L595:$L596*AO595:AO596)</f>
        <v>1</v>
      </c>
      <c r="AP594" s="195"/>
      <c r="AQ594" s="93" cm="1">
        <f t="array" ref="AQ594">SUMPRODUCT($L595:$L596*AQ595:AQ596)</f>
        <v>1</v>
      </c>
      <c r="AR594" s="195"/>
      <c r="AS594" s="93" cm="1">
        <f t="array" ref="AS594">SUMPRODUCT($L595:$L596*AS595:AS596)</f>
        <v>1</v>
      </c>
      <c r="AT594" s="195"/>
      <c r="AU594" s="93" cm="1">
        <f t="array" ref="AU594">SUMPRODUCT($L595:$L596*AU595:AU596)</f>
        <v>1</v>
      </c>
      <c r="AV594" s="195"/>
      <c r="AW594" s="93" cm="1">
        <f t="array" ref="AW594">SUMPRODUCT($L595:$L596*AW595:AW596)</f>
        <v>1</v>
      </c>
      <c r="AX594" s="195"/>
      <c r="AY594" s="93" cm="1">
        <f t="array" ref="AY594">SUMPRODUCT($L595:$L596*AY595:AY596)</f>
        <v>1</v>
      </c>
      <c r="AZ594" s="195"/>
      <c r="BA594" s="93" cm="1">
        <f t="array" ref="BA594">SUMPRODUCT($L595:$L596*BA595:BA596)</f>
        <v>1</v>
      </c>
      <c r="BB594" s="195"/>
      <c r="BC594" s="93" cm="1">
        <f t="array" ref="BC594">SUMPRODUCT($L595:$L596*BC595:BC596)</f>
        <v>1</v>
      </c>
      <c r="BD594" s="195"/>
      <c r="BE594" s="93" cm="1">
        <f t="array" ref="BE594">SUMPRODUCT($L595:$L596*BE595:BE596)</f>
        <v>1</v>
      </c>
      <c r="BF594" s="195"/>
      <c r="BG594" s="93" cm="1">
        <f t="array" ref="BG594">SUMPRODUCT($L595:$L596*BG595:BG596)</f>
        <v>1</v>
      </c>
      <c r="BH594" s="195"/>
      <c r="BI594" s="93" cm="1">
        <f t="array" ref="BI594">SUMPRODUCT($L595:$L596*BI595:BI596)</f>
        <v>1</v>
      </c>
      <c r="BJ594" s="195"/>
      <c r="BK594" s="93" cm="1">
        <f t="array" ref="BK594">SUMPRODUCT($L595:$L596*BK595:BK596)</f>
        <v>1</v>
      </c>
      <c r="BL594" s="195"/>
      <c r="BM594" s="93" cm="1">
        <f t="array" ref="BM594">SUMPRODUCT($L595:$L596*BM595:BM596)</f>
        <v>1</v>
      </c>
      <c r="BN594" s="195"/>
      <c r="BO594" s="93" cm="1">
        <f t="array" ref="BO594">SUMPRODUCT($L595:$L596*BO595:BO596)</f>
        <v>1</v>
      </c>
      <c r="BP594" s="195"/>
      <c r="BQ594" s="93" cm="1">
        <f t="array" ref="BQ594">SUMPRODUCT($L595:$L596*BQ595:BQ596)</f>
        <v>1</v>
      </c>
      <c r="BR594" s="195"/>
      <c r="BS594" s="93" cm="1">
        <f t="array" ref="BS594">SUMPRODUCT($L595:$L596*BS595:BS596)</f>
        <v>1</v>
      </c>
      <c r="BT594" s="195"/>
      <c r="BU594" s="93" cm="1">
        <f t="array" ref="BU594">SUMPRODUCT($L595:$L596*BU595:BU596)</f>
        <v>1</v>
      </c>
      <c r="BV594" s="195"/>
      <c r="BW594" s="93" cm="1">
        <f t="array" ref="BW594">SUMPRODUCT($L595:$L596*BW595:BW596)</f>
        <v>1</v>
      </c>
      <c r="BX594" s="195"/>
      <c r="BY594" s="93" cm="1">
        <f t="array" ref="BY594">SUMPRODUCT($L595:$L596*BY595:BY596)</f>
        <v>1</v>
      </c>
      <c r="BZ594" s="195"/>
      <c r="CA594" s="93" cm="1">
        <f t="array" ref="CA594">SUMPRODUCT($L595:$L596*CA595:CA596)</f>
        <v>1</v>
      </c>
      <c r="CB594" s="195"/>
      <c r="CC594" s="93" cm="1">
        <f t="array" ref="CC594">SUMPRODUCT($L595:$L596*CC595:CC596)</f>
        <v>1</v>
      </c>
      <c r="CD594" s="195"/>
      <c r="CE594" s="93" cm="1">
        <f t="array" ref="CE594">SUMPRODUCT($L595:$L596*CE595:CE596)</f>
        <v>1</v>
      </c>
      <c r="CF594" s="195"/>
      <c r="CG594" s="93" cm="1">
        <f t="array" ref="CG594">SUMPRODUCT($L595:$L596*CG595:CG596)</f>
        <v>1</v>
      </c>
      <c r="CH594" s="195"/>
      <c r="CI594" s="93" cm="1">
        <f t="array" ref="CI594">SUMPRODUCT($L595:$L596*CI595:CI596)</f>
        <v>1</v>
      </c>
      <c r="CJ594" s="195"/>
      <c r="CK594" s="93" cm="1">
        <f t="array" ref="CK594">SUMPRODUCT($L595:$L596*CK595:CK596)</f>
        <v>1</v>
      </c>
      <c r="CL594" s="195"/>
      <c r="CM594" s="93" cm="1">
        <f t="array" ref="CM594">SUMPRODUCT($L595:$L596*CM595:CM596)</f>
        <v>1</v>
      </c>
    </row>
    <row r="595" spans="1:91" s="142" customFormat="1" ht="14.1" customHeight="1">
      <c r="A595" s="74">
        <f t="shared" si="14686"/>
        <v>733</v>
      </c>
      <c r="B595" s="173" t="s">
        <v>44</v>
      </c>
      <c r="C595" s="174"/>
      <c r="D595" s="140">
        <v>7</v>
      </c>
      <c r="E595" s="140">
        <v>7</v>
      </c>
      <c r="F595" s="175">
        <v>45273</v>
      </c>
      <c r="G595" s="175">
        <v>45279</v>
      </c>
      <c r="H595" s="144">
        <v>100</v>
      </c>
      <c r="I595" s="144">
        <v>100</v>
      </c>
      <c r="J595" s="145" t="s">
        <v>32</v>
      </c>
      <c r="K595" s="141">
        <f>IF(OR(F595="",G595="",H595=""),0,MIN(MAX(IF(F595&gt;$O$1,0,(((G595-F595)-(G595-$O$1))*(10/E595)/10)),0),1)*H595)</f>
        <v>100</v>
      </c>
      <c r="L595" s="55">
        <f>D595/$D$594</f>
        <v>1</v>
      </c>
      <c r="M595" s="147">
        <f>IF(OR(H595=0,K595=0),0,K595/H595)</f>
        <v>1</v>
      </c>
      <c r="N595" s="148">
        <f>IF(OR(H595=0,I595=0),0,I595/H595)</f>
        <v>1</v>
      </c>
      <c r="O595" s="149">
        <f t="shared" si="13802"/>
        <v>0</v>
      </c>
      <c r="P595" s="150"/>
      <c r="T595" s="194">
        <f>IF(OR($F595="",$G595="",$H595=""),0,MIN(MAX(IF($F595&gt;U$1,0,((($G595-$F595)-($G595-U$1))*(10/$E595)/10)),0),1)*$H595)</f>
        <v>0</v>
      </c>
      <c r="U595" s="147">
        <f t="shared" ref="U595:W596" si="14817">IF(OR($H595=0,T595=0),0,T595/$H595)</f>
        <v>0</v>
      </c>
      <c r="V595" s="194">
        <f>IF(OR($F595="",$G595="",$H595=""),0,MIN(MAX(IF($F595&gt;W$1,0,((($G595-$F595)-($G595-W$1))*(10/$E595)/10)),0),1)*$H595)</f>
        <v>0</v>
      </c>
      <c r="W595" s="147">
        <f t="shared" si="14817"/>
        <v>0</v>
      </c>
      <c r="X595" s="194">
        <f>IF(OR($F595="",$G595="",$H595=""),0,MIN(MAX(IF($F595&gt;Y$1,0,((($G595-$F595)-($G595-Y$1))*(10/$E595)/10)),0),1)*$H595)</f>
        <v>0</v>
      </c>
      <c r="Y595" s="147">
        <f t="shared" ref="Y595" si="14818">IF(OR($H595=0,X595=0),0,X595/$H595)</f>
        <v>0</v>
      </c>
      <c r="Z595" s="194">
        <f>IF(OR($F595="",$G595="",$H595=""),0,MIN(MAX(IF($F595&gt;AA$1,0,((($G595-$F595)-($G595-AA$1))*(10/$E595)/10)),0),1)*$H595)</f>
        <v>0</v>
      </c>
      <c r="AA595" s="147">
        <f t="shared" ref="AA595" si="14819">IF(OR($H595=0,Z595=0),0,Z595/$H595)</f>
        <v>0</v>
      </c>
      <c r="AB595" s="194">
        <f>IF(OR($F595="",$G595="",$H595=""),0,MIN(MAX(IF($F595&gt;AC$1,0,((($G595-$F595)-($G595-AC$1))*(10/$E595)/10)),0),1)*$H595)</f>
        <v>0</v>
      </c>
      <c r="AC595" s="147">
        <f t="shared" ref="AC595" si="14820">IF(OR($H595=0,AB595=0),0,AB595/$H595)</f>
        <v>0</v>
      </c>
      <c r="AD595" s="194">
        <f>IF(OR($F595="",$G595="",$H595=""),0,MIN(MAX(IF($F595&gt;AE$1,0,((($G595-$F595)-($G595-AE$1))*(10/$E595)/10)),0),1)*$H595)</f>
        <v>0</v>
      </c>
      <c r="AE595" s="147">
        <f t="shared" ref="AE595" si="14821">IF(OR($H595=0,AD595=0),0,AD595/$H595)</f>
        <v>0</v>
      </c>
      <c r="AF595" s="194">
        <f>IF(OR($F595="",$G595="",$H595=""),0,MIN(MAX(IF($F595&gt;AG$1,0,((($G595-$F595)-($G595-AG$1))*(10/$E595)/10)),0),1)*$H595)</f>
        <v>0</v>
      </c>
      <c r="AG595" s="147">
        <f t="shared" ref="AG595" si="14822">IF(OR($H595=0,AF595=0),0,AF595/$H595)</f>
        <v>0</v>
      </c>
      <c r="AH595" s="194">
        <f>IF(OR($F595="",$G595="",$H595=""),0,MIN(MAX(IF($F595&gt;AI$1,0,((($G595-$F595)-($G595-AI$1))*(10/$E595)/10)),0),1)*$H595)</f>
        <v>0</v>
      </c>
      <c r="AI595" s="147">
        <f t="shared" ref="AI595" si="14823">IF(OR($H595=0,AH595=0),0,AH595/$H595)</f>
        <v>0</v>
      </c>
      <c r="AJ595" s="194">
        <f>IF(OR($F595="",$G595="",$H595=""),0,MIN(MAX(IF($F595&gt;AK$1,0,((($G595-$F595)-($G595-AK$1))*(10/$E595)/10)),0),1)*$H595)</f>
        <v>28.571428571428569</v>
      </c>
      <c r="AK595" s="147">
        <f t="shared" ref="AK595" si="14824">IF(OR($H595=0,AJ595=0),0,AJ595/$H595)</f>
        <v>0.2857142857142857</v>
      </c>
      <c r="AL595" s="194">
        <f>IF(OR($F595="",$G595="",$H595=""),0,MIN(MAX(IF($F595&gt;AM$1,0,((($G595-$F595)-($G595-AM$1))*(10/$E595)/10)),0),1)*$H595)</f>
        <v>100</v>
      </c>
      <c r="AM595" s="147">
        <f t="shared" ref="AM595" si="14825">IF(OR($H595=0,AL595=0),0,AL595/$H595)</f>
        <v>1</v>
      </c>
      <c r="AN595" s="194">
        <f>IF(OR($F595="",$G595="",$H595=""),0,MIN(MAX(IF($F595&gt;AO$1,0,((($G595-$F595)-($G595-AO$1))*(10/$E595)/10)),0),1)*$H595)</f>
        <v>100</v>
      </c>
      <c r="AO595" s="147">
        <f t="shared" ref="AO595" si="14826">IF(OR($H595=0,AN595=0),0,AN595/$H595)</f>
        <v>1</v>
      </c>
      <c r="AP595" s="194">
        <f>IF(OR($F595="",$G595="",$H595=""),0,MIN(MAX(IF($F595&gt;AQ$1,0,((($G595-$F595)-($G595-AQ$1))*(10/$E595)/10)),0),1)*$H595)</f>
        <v>100</v>
      </c>
      <c r="AQ595" s="147">
        <f t="shared" ref="AQ595" si="14827">IF(OR($H595=0,AP595=0),0,AP595/$H595)</f>
        <v>1</v>
      </c>
      <c r="AR595" s="194">
        <f>IF(OR($F595="",$G595="",$H595=""),0,MIN(MAX(IF($F595&gt;AS$1,0,((($G595-$F595)-($G595-AS$1))*(10/$E595)/10)),0),1)*$H595)</f>
        <v>100</v>
      </c>
      <c r="AS595" s="147">
        <f t="shared" ref="AS595" si="14828">IF(OR($H595=0,AR595=0),0,AR595/$H595)</f>
        <v>1</v>
      </c>
      <c r="AT595" s="194">
        <f>IF(OR($F595="",$G595="",$H595=""),0,MIN(MAX(IF($F595&gt;AU$1,0,((($G595-$F595)-($G595-AU$1))*(10/$E595)/10)),0),1)*$H595)</f>
        <v>100</v>
      </c>
      <c r="AU595" s="147">
        <f t="shared" ref="AU595" si="14829">IF(OR($H595=0,AT595=0),0,AT595/$H595)</f>
        <v>1</v>
      </c>
      <c r="AV595" s="194">
        <f>IF(OR($F595="",$G595="",$H595=""),0,MIN(MAX(IF($F595&gt;AW$1,0,((($G595-$F595)-($G595-AW$1))*(10/$E595)/10)),0),1)*$H595)</f>
        <v>100</v>
      </c>
      <c r="AW595" s="147">
        <f t="shared" ref="AW595" si="14830">IF(OR($H595=0,AV595=0),0,AV595/$H595)</f>
        <v>1</v>
      </c>
      <c r="AX595" s="194">
        <f>IF(OR($F595="",$G595="",$H595=""),0,MIN(MAX(IF($F595&gt;AY$1,0,((($G595-$F595)-($G595-AY$1))*(10/$E595)/10)),0),1)*$H595)</f>
        <v>100</v>
      </c>
      <c r="AY595" s="147">
        <f t="shared" ref="AY595" si="14831">IF(OR($H595=0,AX595=0),0,AX595/$H595)</f>
        <v>1</v>
      </c>
      <c r="AZ595" s="194">
        <f>IF(OR($F595="",$G595="",$H595=""),0,MIN(MAX(IF($F595&gt;BA$1,0,((($G595-$F595)-($G595-BA$1))*(10/$E595)/10)),0),1)*$H595)</f>
        <v>100</v>
      </c>
      <c r="BA595" s="147">
        <f t="shared" ref="BA595" si="14832">IF(OR($H595=0,AZ595=0),0,AZ595/$H595)</f>
        <v>1</v>
      </c>
      <c r="BB595" s="194">
        <f>IF(OR($F595="",$G595="",$H595=""),0,MIN(MAX(IF($F595&gt;BC$1,0,((($G595-$F595)-($G595-BC$1))*(10/$E595)/10)),0),1)*$H595)</f>
        <v>100</v>
      </c>
      <c r="BC595" s="147">
        <f t="shared" ref="BC595" si="14833">IF(OR($H595=0,BB595=0),0,BB595/$H595)</f>
        <v>1</v>
      </c>
      <c r="BD595" s="194">
        <f>IF(OR($F595="",$G595="",$H595=""),0,MIN(MAX(IF($F595&gt;BE$1,0,((($G595-$F595)-($G595-BE$1))*(10/$E595)/10)),0),1)*$H595)</f>
        <v>100</v>
      </c>
      <c r="BE595" s="147">
        <f t="shared" ref="BE595" si="14834">IF(OR($H595=0,BD595=0),0,BD595/$H595)</f>
        <v>1</v>
      </c>
      <c r="BF595" s="194">
        <f>IF(OR($F595="",$G595="",$H595=""),0,MIN(MAX(IF($F595&gt;BG$1,0,((($G595-$F595)-($G595-BG$1))*(10/$E595)/10)),0),1)*$H595)</f>
        <v>100</v>
      </c>
      <c r="BG595" s="147">
        <f t="shared" ref="BG595" si="14835">IF(OR($H595=0,BF595=0),0,BF595/$H595)</f>
        <v>1</v>
      </c>
      <c r="BH595" s="194">
        <f>IF(OR($F595="",$G595="",$H595=""),0,MIN(MAX(IF($F595&gt;BI$1,0,((($G595-$F595)-($G595-BI$1))*(10/$E595)/10)),0),1)*$H595)</f>
        <v>100</v>
      </c>
      <c r="BI595" s="147">
        <f t="shared" ref="BI595" si="14836">IF(OR($H595=0,BH595=0),0,BH595/$H595)</f>
        <v>1</v>
      </c>
      <c r="BJ595" s="194">
        <f>IF(OR($F595="",$G595="",$H595=""),0,MIN(MAX(IF($F595&gt;BK$1,0,((($G595-$F595)-($G595-BK$1))*(10/$E595)/10)),0),1)*$H595)</f>
        <v>100</v>
      </c>
      <c r="BK595" s="147">
        <f t="shared" ref="BK595" si="14837">IF(OR($H595=0,BJ595=0),0,BJ595/$H595)</f>
        <v>1</v>
      </c>
      <c r="BL595" s="194">
        <f>IF(OR($F595="",$G595="",$H595=""),0,MIN(MAX(IF($F595&gt;BM$1,0,((($G595-$F595)-($G595-BM$1))*(10/$E595)/10)),0),1)*$H595)</f>
        <v>100</v>
      </c>
      <c r="BM595" s="147">
        <f t="shared" ref="BM595" si="14838">IF(OR($H595=0,BL595=0),0,BL595/$H595)</f>
        <v>1</v>
      </c>
      <c r="BN595" s="194">
        <f>IF(OR($F595="",$G595="",$H595=""),0,MIN(MAX(IF($F595&gt;BO$1,0,((($G595-$F595)-($G595-BO$1))*(10/$E595)/10)),0),1)*$H595)</f>
        <v>100</v>
      </c>
      <c r="BO595" s="147">
        <f t="shared" ref="BO595" si="14839">IF(OR($H595=0,BN595=0),0,BN595/$H595)</f>
        <v>1</v>
      </c>
      <c r="BP595" s="194">
        <f>IF(OR($F595="",$G595="",$H595=""),0,MIN(MAX(IF($F595&gt;BQ$1,0,((($G595-$F595)-($G595-BQ$1))*(10/$E595)/10)),0),1)*$H595)</f>
        <v>100</v>
      </c>
      <c r="BQ595" s="147">
        <f t="shared" ref="BQ595" si="14840">IF(OR($H595=0,BP595=0),0,BP595/$H595)</f>
        <v>1</v>
      </c>
      <c r="BR595" s="194">
        <f>IF(OR($F595="",$G595="",$H595=""),0,MIN(MAX(IF($F595&gt;BS$1,0,((($G595-$F595)-($G595-BS$1))*(10/$E595)/10)),0),1)*$H595)</f>
        <v>100</v>
      </c>
      <c r="BS595" s="147">
        <f t="shared" ref="BS595" si="14841">IF(OR($H595=0,BR595=0),0,BR595/$H595)</f>
        <v>1</v>
      </c>
      <c r="BT595" s="194">
        <f t="shared" ref="BT595" si="14842">IF(OR($F595="",$G595="",$H595=""),0,MIN(MAX(IF($F595&gt;BU$1,0,((($G595-$F595)-($G595-BU$1))*(10/$E595)/10)),0),1)*$H595)</f>
        <v>100</v>
      </c>
      <c r="BU595" s="147">
        <f t="shared" ref="BU595:BU596" si="14843">IF(OR($H595=0,BT595=0),0,BT595/$H595)</f>
        <v>1</v>
      </c>
      <c r="BV595" s="194">
        <f t="shared" ref="BV595" si="14844">IF(OR($F595="",$G595="",$H595=""),0,MIN(MAX(IF($F595&gt;BW$1,0,((($G595-$F595)-($G595-BW$1))*(10/$E595)/10)),0),1)*$H595)</f>
        <v>100</v>
      </c>
      <c r="BW595" s="147">
        <f t="shared" ref="BW595:BW596" si="14845">IF(OR($H595=0,BV595=0),0,BV595/$H595)</f>
        <v>1</v>
      </c>
      <c r="BX595" s="194">
        <f t="shared" ref="BX595" si="14846">IF(OR($F595="",$G595="",$H595=""),0,MIN(MAX(IF($F595&gt;BY$1,0,((($G595-$F595)-($G595-BY$1))*(10/$E595)/10)),0),1)*$H595)</f>
        <v>100</v>
      </c>
      <c r="BY595" s="147">
        <f t="shared" ref="BY595:BY596" si="14847">IF(OR($H595=0,BX595=0),0,BX595/$H595)</f>
        <v>1</v>
      </c>
      <c r="BZ595" s="194">
        <f t="shared" ref="BZ595" si="14848">IF(OR($F595="",$G595="",$H595=""),0,MIN(MAX(IF($F595&gt;CA$1,0,((($G595-$F595)-($G595-CA$1))*(10/$E595)/10)),0),1)*$H595)</f>
        <v>100</v>
      </c>
      <c r="CA595" s="147">
        <f t="shared" ref="CA595:CA596" si="14849">IF(OR($H595=0,BZ595=0),0,BZ595/$H595)</f>
        <v>1</v>
      </c>
      <c r="CB595" s="194">
        <f t="shared" ref="CB595" si="14850">IF(OR($F595="",$G595="",$H595=""),0,MIN(MAX(IF($F595&gt;CC$1,0,((($G595-$F595)-($G595-CC$1))*(10/$E595)/10)),0),1)*$H595)</f>
        <v>100</v>
      </c>
      <c r="CC595" s="147">
        <f t="shared" ref="CC595:CC596" si="14851">IF(OR($H595=0,CB595=0),0,CB595/$H595)</f>
        <v>1</v>
      </c>
      <c r="CD595" s="194">
        <f t="shared" ref="CD595" si="14852">IF(OR($F595="",$G595="",$H595=""),0,MIN(MAX(IF($F595&gt;CE$1,0,((($G595-$F595)-($G595-CE$1))*(10/$E595)/10)),0),1)*$H595)</f>
        <v>100</v>
      </c>
      <c r="CE595" s="147">
        <f t="shared" ref="CE595:CE596" si="14853">IF(OR($H595=0,CD595=0),0,CD595/$H595)</f>
        <v>1</v>
      </c>
      <c r="CF595" s="194">
        <f t="shared" ref="CF595" si="14854">IF(OR($F595="",$G595="",$H595=""),0,MIN(MAX(IF($F595&gt;CG$1,0,((($G595-$F595)-($G595-CG$1))*(10/$E595)/10)),0),1)*$H595)</f>
        <v>100</v>
      </c>
      <c r="CG595" s="147">
        <f t="shared" ref="CG595:CG596" si="14855">IF(OR($H595=0,CF595=0),0,CF595/$H595)</f>
        <v>1</v>
      </c>
      <c r="CH595" s="194">
        <f t="shared" ref="CH595" si="14856">IF(OR($F595="",$G595="",$H595=""),0,MIN(MAX(IF($F595&gt;CI$1,0,((($G595-$F595)-($G595-CI$1))*(10/$E595)/10)),0),1)*$H595)</f>
        <v>100</v>
      </c>
      <c r="CI595" s="147">
        <f t="shared" ref="CI595:CI596" si="14857">IF(OR($H595=0,CH595=0),0,CH595/$H595)</f>
        <v>1</v>
      </c>
      <c r="CJ595" s="194">
        <f t="shared" ref="CJ595" si="14858">IF(OR($F595="",$G595="",$H595=""),0,MIN(MAX(IF($F595&gt;CK$1,0,((($G595-$F595)-($G595-CK$1))*(10/$E595)/10)),0),1)*$H595)</f>
        <v>100</v>
      </c>
      <c r="CK595" s="147">
        <f t="shared" ref="CK595:CK596" si="14859">IF(OR($H595=0,CJ595=0),0,CJ595/$H595)</f>
        <v>1</v>
      </c>
      <c r="CL595" s="194">
        <f t="shared" ref="CL595" si="14860">IF(OR($F595="",$G595="",$H595=""),0,MIN(MAX(IF($F595&gt;CM$1,0,((($G595-$F595)-($G595-CM$1))*(10/$E595)/10)),0),1)*$H595)</f>
        <v>100</v>
      </c>
      <c r="CM595" s="147">
        <f t="shared" ref="CM595:CM596" si="14861">IF(OR($H595=0,CL595=0),0,CL595/$H595)</f>
        <v>1</v>
      </c>
    </row>
    <row r="596" spans="1:91" s="142" customFormat="1" ht="14.1" customHeight="1">
      <c r="A596" s="74">
        <f t="shared" si="14686"/>
        <v>734</v>
      </c>
      <c r="B596" s="173" t="s">
        <v>45</v>
      </c>
      <c r="C596" s="174"/>
      <c r="D596" s="140">
        <v>0</v>
      </c>
      <c r="E596" s="140">
        <v>1</v>
      </c>
      <c r="F596" s="175">
        <v>45279</v>
      </c>
      <c r="G596" s="175">
        <v>45279</v>
      </c>
      <c r="H596" s="144">
        <v>100</v>
      </c>
      <c r="I596" s="144">
        <v>100</v>
      </c>
      <c r="J596" s="145" t="s">
        <v>32</v>
      </c>
      <c r="K596" s="141">
        <f>IF(OR(F596="",G596="",H596=""),0,MIN(MAX(IF(F596&gt;$O$1,0,(((G596-F596)-(G596-$O$1))*(10/E596)/10)),0),1)*H596)</f>
        <v>100</v>
      </c>
      <c r="L596" s="55">
        <f>D596/$D$594</f>
        <v>0</v>
      </c>
      <c r="M596" s="147">
        <f>IF(OR(H596=0,K596=0),0,K596/H596)</f>
        <v>1</v>
      </c>
      <c r="N596" s="148">
        <f>IF(OR(H596=0,I596=0),0,I596/H596)</f>
        <v>1</v>
      </c>
      <c r="O596" s="149">
        <f t="shared" si="13802"/>
        <v>0</v>
      </c>
      <c r="P596" s="150"/>
      <c r="T596" s="194">
        <f>IF(OR($F596="",$G596="",$H596=""),0,MIN(MAX(IF($F596&gt;U$1,0,((($G596-$F596)-($G596-U$1))*(10/$E596)/10)),0),1)*$H596)</f>
        <v>0</v>
      </c>
      <c r="U596" s="147">
        <f t="shared" si="14817"/>
        <v>0</v>
      </c>
      <c r="V596" s="194">
        <f>IF(OR($F596="",$G596="",$H596=""),0,MIN(MAX(IF($F596&gt;W$1,0,((($G596-$F596)-($G596-W$1))*(10/$E596)/10)),0),1)*$H596)</f>
        <v>0</v>
      </c>
      <c r="W596" s="147">
        <f t="shared" si="14817"/>
        <v>0</v>
      </c>
      <c r="X596" s="194">
        <f>IF(OR($F596="",$G596="",$H596=""),0,MIN(MAX(IF($F596&gt;Y$1,0,((($G596-$F596)-($G596-Y$1))*(10/$E596)/10)),0),1)*$H596)</f>
        <v>0</v>
      </c>
      <c r="Y596" s="147">
        <f t="shared" ref="Y596" si="14862">IF(OR($H596=0,X596=0),0,X596/$H596)</f>
        <v>0</v>
      </c>
      <c r="Z596" s="194">
        <f>IF(OR($F596="",$G596="",$H596=""),0,MIN(MAX(IF($F596&gt;AA$1,0,((($G596-$F596)-($G596-AA$1))*(10/$E596)/10)),0),1)*$H596)</f>
        <v>0</v>
      </c>
      <c r="AA596" s="147">
        <f t="shared" ref="AA596" si="14863">IF(OR($H596=0,Z596=0),0,Z596/$H596)</f>
        <v>0</v>
      </c>
      <c r="AB596" s="194">
        <f>IF(OR($F596="",$G596="",$H596=""),0,MIN(MAX(IF($F596&gt;AC$1,0,((($G596-$F596)-($G596-AC$1))*(10/$E596)/10)),0),1)*$H596)</f>
        <v>0</v>
      </c>
      <c r="AC596" s="147">
        <f t="shared" ref="AC596" si="14864">IF(OR($H596=0,AB596=0),0,AB596/$H596)</f>
        <v>0</v>
      </c>
      <c r="AD596" s="194">
        <f>IF(OR($F596="",$G596="",$H596=""),0,MIN(MAX(IF($F596&gt;AE$1,0,((($G596-$F596)-($G596-AE$1))*(10/$E596)/10)),0),1)*$H596)</f>
        <v>0</v>
      </c>
      <c r="AE596" s="147">
        <f t="shared" ref="AE596" si="14865">IF(OR($H596=0,AD596=0),0,AD596/$H596)</f>
        <v>0</v>
      </c>
      <c r="AF596" s="194">
        <f>IF(OR($F596="",$G596="",$H596=""),0,MIN(MAX(IF($F596&gt;AG$1,0,((($G596-$F596)-($G596-AG$1))*(10/$E596)/10)),0),1)*$H596)</f>
        <v>0</v>
      </c>
      <c r="AG596" s="147">
        <f t="shared" ref="AG596" si="14866">IF(OR($H596=0,AF596=0),0,AF596/$H596)</f>
        <v>0</v>
      </c>
      <c r="AH596" s="194">
        <f>IF(OR($F596="",$G596="",$H596=""),0,MIN(MAX(IF($F596&gt;AI$1,0,((($G596-$F596)-($G596-AI$1))*(10/$E596)/10)),0),1)*$H596)</f>
        <v>0</v>
      </c>
      <c r="AI596" s="147">
        <f t="shared" ref="AI596" si="14867">IF(OR($H596=0,AH596=0),0,AH596/$H596)</f>
        <v>0</v>
      </c>
      <c r="AJ596" s="194">
        <f>IF(OR($F596="",$G596="",$H596=""),0,MIN(MAX(IF($F596&gt;AK$1,0,((($G596-$F596)-($G596-AK$1))*(10/$E596)/10)),0),1)*$H596)</f>
        <v>0</v>
      </c>
      <c r="AK596" s="147">
        <f t="shared" ref="AK596" si="14868">IF(OR($H596=0,AJ596=0),0,AJ596/$H596)</f>
        <v>0</v>
      </c>
      <c r="AL596" s="194">
        <f>IF(OR($F596="",$G596="",$H596=""),0,MIN(MAX(IF($F596&gt;AM$1,0,((($G596-$F596)-($G596-AM$1))*(10/$E596)/10)),0),1)*$H596)</f>
        <v>100</v>
      </c>
      <c r="AM596" s="147">
        <f t="shared" ref="AM596" si="14869">IF(OR($H596=0,AL596=0),0,AL596/$H596)</f>
        <v>1</v>
      </c>
      <c r="AN596" s="194">
        <f>IF(OR($F596="",$G596="",$H596=""),0,MIN(MAX(IF($F596&gt;AO$1,0,((($G596-$F596)-($G596-AO$1))*(10/$E596)/10)),0),1)*$H596)</f>
        <v>100</v>
      </c>
      <c r="AO596" s="147">
        <f t="shared" ref="AO596" si="14870">IF(OR($H596=0,AN596=0),0,AN596/$H596)</f>
        <v>1</v>
      </c>
      <c r="AP596" s="194">
        <f>IF(OR($F596="",$G596="",$H596=""),0,MIN(MAX(IF($F596&gt;AQ$1,0,((($G596-$F596)-($G596-AQ$1))*(10/$E596)/10)),0),1)*$H596)</f>
        <v>100</v>
      </c>
      <c r="AQ596" s="147">
        <f t="shared" ref="AQ596" si="14871">IF(OR($H596=0,AP596=0),0,AP596/$H596)</f>
        <v>1</v>
      </c>
      <c r="AR596" s="194">
        <f>IF(OR($F596="",$G596="",$H596=""),0,MIN(MAX(IF($F596&gt;AS$1,0,((($G596-$F596)-($G596-AS$1))*(10/$E596)/10)),0),1)*$H596)</f>
        <v>100</v>
      </c>
      <c r="AS596" s="147">
        <f t="shared" ref="AS596" si="14872">IF(OR($H596=0,AR596=0),0,AR596/$H596)</f>
        <v>1</v>
      </c>
      <c r="AT596" s="194">
        <f>IF(OR($F596="",$G596="",$H596=""),0,MIN(MAX(IF($F596&gt;AU$1,0,((($G596-$F596)-($G596-AU$1))*(10/$E596)/10)),0),1)*$H596)</f>
        <v>100</v>
      </c>
      <c r="AU596" s="147">
        <f t="shared" ref="AU596" si="14873">IF(OR($H596=0,AT596=0),0,AT596/$H596)</f>
        <v>1</v>
      </c>
      <c r="AV596" s="194">
        <f>IF(OR($F596="",$G596="",$H596=""),0,MIN(MAX(IF($F596&gt;AW$1,0,((($G596-$F596)-($G596-AW$1))*(10/$E596)/10)),0),1)*$H596)</f>
        <v>100</v>
      </c>
      <c r="AW596" s="147">
        <f t="shared" ref="AW596" si="14874">IF(OR($H596=0,AV596=0),0,AV596/$H596)</f>
        <v>1</v>
      </c>
      <c r="AX596" s="194">
        <f>IF(OR($F596="",$G596="",$H596=""),0,MIN(MAX(IF($F596&gt;AY$1,0,((($G596-$F596)-($G596-AY$1))*(10/$E596)/10)),0),1)*$H596)</f>
        <v>100</v>
      </c>
      <c r="AY596" s="147">
        <f t="shared" ref="AY596" si="14875">IF(OR($H596=0,AX596=0),0,AX596/$H596)</f>
        <v>1</v>
      </c>
      <c r="AZ596" s="194">
        <f>IF(OR($F596="",$G596="",$H596=""),0,MIN(MAX(IF($F596&gt;BA$1,0,((($G596-$F596)-($G596-BA$1))*(10/$E596)/10)),0),1)*$H596)</f>
        <v>100</v>
      </c>
      <c r="BA596" s="147">
        <f t="shared" ref="BA596" si="14876">IF(OR($H596=0,AZ596=0),0,AZ596/$H596)</f>
        <v>1</v>
      </c>
      <c r="BB596" s="194">
        <f>IF(OR($F596="",$G596="",$H596=""),0,MIN(MAX(IF($F596&gt;BC$1,0,((($G596-$F596)-($G596-BC$1))*(10/$E596)/10)),0),1)*$H596)</f>
        <v>100</v>
      </c>
      <c r="BC596" s="147">
        <f t="shared" ref="BC596" si="14877">IF(OR($H596=0,BB596=0),0,BB596/$H596)</f>
        <v>1</v>
      </c>
      <c r="BD596" s="194">
        <f>IF(OR($F596="",$G596="",$H596=""),0,MIN(MAX(IF($F596&gt;BE$1,0,((($G596-$F596)-($G596-BE$1))*(10/$E596)/10)),0),1)*$H596)</f>
        <v>100</v>
      </c>
      <c r="BE596" s="147">
        <f t="shared" ref="BE596" si="14878">IF(OR($H596=0,BD596=0),0,BD596/$H596)</f>
        <v>1</v>
      </c>
      <c r="BF596" s="194">
        <f>IF(OR($F596="",$G596="",$H596=""),0,MIN(MAX(IF($F596&gt;BG$1,0,((($G596-$F596)-($G596-BG$1))*(10/$E596)/10)),0),1)*$H596)</f>
        <v>100</v>
      </c>
      <c r="BG596" s="147">
        <f t="shared" ref="BG596" si="14879">IF(OR($H596=0,BF596=0),0,BF596/$H596)</f>
        <v>1</v>
      </c>
      <c r="BH596" s="194">
        <f>IF(OR($F596="",$G596="",$H596=""),0,MIN(MAX(IF($F596&gt;BI$1,0,((($G596-$F596)-($G596-BI$1))*(10/$E596)/10)),0),1)*$H596)</f>
        <v>100</v>
      </c>
      <c r="BI596" s="147">
        <f t="shared" ref="BI596" si="14880">IF(OR($H596=0,BH596=0),0,BH596/$H596)</f>
        <v>1</v>
      </c>
      <c r="BJ596" s="194">
        <f>IF(OR($F596="",$G596="",$H596=""),0,MIN(MAX(IF($F596&gt;BK$1,0,((($G596-$F596)-($G596-BK$1))*(10/$E596)/10)),0),1)*$H596)</f>
        <v>100</v>
      </c>
      <c r="BK596" s="147">
        <f t="shared" ref="BK596" si="14881">IF(OR($H596=0,BJ596=0),0,BJ596/$H596)</f>
        <v>1</v>
      </c>
      <c r="BL596" s="194">
        <f>IF(OR($F596="",$G596="",$H596=""),0,MIN(MAX(IF($F596&gt;BM$1,0,((($G596-$F596)-($G596-BM$1))*(10/$E596)/10)),0),1)*$H596)</f>
        <v>100</v>
      </c>
      <c r="BM596" s="147">
        <f t="shared" ref="BM596" si="14882">IF(OR($H596=0,BL596=0),0,BL596/$H596)</f>
        <v>1</v>
      </c>
      <c r="BN596" s="194">
        <f>IF(OR($F596="",$G596="",$H596=""),0,MIN(MAX(IF($F596&gt;BO$1,0,((($G596-$F596)-($G596-BO$1))*(10/$E596)/10)),0),1)*$H596)</f>
        <v>100</v>
      </c>
      <c r="BO596" s="147">
        <f t="shared" ref="BO596" si="14883">IF(OR($H596=0,BN596=0),0,BN596/$H596)</f>
        <v>1</v>
      </c>
      <c r="BP596" s="194">
        <f>IF(OR($F596="",$G596="",$H596=""),0,MIN(MAX(IF($F596&gt;BQ$1,0,((($G596-$F596)-($G596-BQ$1))*(10/$E596)/10)),0),1)*$H596)</f>
        <v>100</v>
      </c>
      <c r="BQ596" s="147">
        <f t="shared" ref="BQ596" si="14884">IF(OR($H596=0,BP596=0),0,BP596/$H596)</f>
        <v>1</v>
      </c>
      <c r="BR596" s="194">
        <f>IF(OR($F596="",$G596="",$H596=""),0,MIN(MAX(IF($F596&gt;BS$1,0,((($G596-$F596)-($G596-BS$1))*(10/$E596)/10)),0),1)*$H596)</f>
        <v>100</v>
      </c>
      <c r="BS596" s="147">
        <f t="shared" ref="BS596" si="14885">IF(OR($H596=0,BR596=0),0,BR596/$H596)</f>
        <v>1</v>
      </c>
      <c r="BT596" s="194">
        <f t="shared" ref="BT596" si="14886">IF(OR($F596="",$G596="",$H596=""),0,MIN(MAX(IF($F596&gt;BU$1,0,((($G596-$F596)-($G596-BU$1))*(10/$E596)/10)),0),1)*$H596)</f>
        <v>100</v>
      </c>
      <c r="BU596" s="147">
        <f t="shared" si="14843"/>
        <v>1</v>
      </c>
      <c r="BV596" s="194">
        <f t="shared" ref="BV596" si="14887">IF(OR($F596="",$G596="",$H596=""),0,MIN(MAX(IF($F596&gt;BW$1,0,((($G596-$F596)-($G596-BW$1))*(10/$E596)/10)),0),1)*$H596)</f>
        <v>100</v>
      </c>
      <c r="BW596" s="147">
        <f t="shared" si="14845"/>
        <v>1</v>
      </c>
      <c r="BX596" s="194">
        <f t="shared" ref="BX596" si="14888">IF(OR($F596="",$G596="",$H596=""),0,MIN(MAX(IF($F596&gt;BY$1,0,((($G596-$F596)-($G596-BY$1))*(10/$E596)/10)),0),1)*$H596)</f>
        <v>100</v>
      </c>
      <c r="BY596" s="147">
        <f t="shared" si="14847"/>
        <v>1</v>
      </c>
      <c r="BZ596" s="194">
        <f t="shared" ref="BZ596" si="14889">IF(OR($F596="",$G596="",$H596=""),0,MIN(MAX(IF($F596&gt;CA$1,0,((($G596-$F596)-($G596-CA$1))*(10/$E596)/10)),0),1)*$H596)</f>
        <v>100</v>
      </c>
      <c r="CA596" s="147">
        <f t="shared" si="14849"/>
        <v>1</v>
      </c>
      <c r="CB596" s="194">
        <f t="shared" ref="CB596" si="14890">IF(OR($F596="",$G596="",$H596=""),0,MIN(MAX(IF($F596&gt;CC$1,0,((($G596-$F596)-($G596-CC$1))*(10/$E596)/10)),0),1)*$H596)</f>
        <v>100</v>
      </c>
      <c r="CC596" s="147">
        <f t="shared" si="14851"/>
        <v>1</v>
      </c>
      <c r="CD596" s="194">
        <f t="shared" ref="CD596" si="14891">IF(OR($F596="",$G596="",$H596=""),0,MIN(MAX(IF($F596&gt;CE$1,0,((($G596-$F596)-($G596-CE$1))*(10/$E596)/10)),0),1)*$H596)</f>
        <v>100</v>
      </c>
      <c r="CE596" s="147">
        <f t="shared" si="14853"/>
        <v>1</v>
      </c>
      <c r="CF596" s="194">
        <f t="shared" ref="CF596" si="14892">IF(OR($F596="",$G596="",$H596=""),0,MIN(MAX(IF($F596&gt;CG$1,0,((($G596-$F596)-($G596-CG$1))*(10/$E596)/10)),0),1)*$H596)</f>
        <v>100</v>
      </c>
      <c r="CG596" s="147">
        <f t="shared" si="14855"/>
        <v>1</v>
      </c>
      <c r="CH596" s="194">
        <f t="shared" ref="CH596" si="14893">IF(OR($F596="",$G596="",$H596=""),0,MIN(MAX(IF($F596&gt;CI$1,0,((($G596-$F596)-($G596-CI$1))*(10/$E596)/10)),0),1)*$H596)</f>
        <v>100</v>
      </c>
      <c r="CI596" s="147">
        <f t="shared" si="14857"/>
        <v>1</v>
      </c>
      <c r="CJ596" s="194">
        <f t="shared" ref="CJ596" si="14894">IF(OR($F596="",$G596="",$H596=""),0,MIN(MAX(IF($F596&gt;CK$1,0,((($G596-$F596)-($G596-CK$1))*(10/$E596)/10)),0),1)*$H596)</f>
        <v>100</v>
      </c>
      <c r="CK596" s="147">
        <f t="shared" si="14859"/>
        <v>1</v>
      </c>
      <c r="CL596" s="194">
        <f t="shared" ref="CL596" si="14895">IF(OR($F596="",$G596="",$H596=""),0,MIN(MAX(IF($F596&gt;CM$1,0,((($G596-$F596)-($G596-CM$1))*(10/$E596)/10)),0),1)*$H596)</f>
        <v>100</v>
      </c>
      <c r="CM596" s="147">
        <f t="shared" si="14861"/>
        <v>1</v>
      </c>
    </row>
    <row r="597" spans="1:91" s="86" customFormat="1" ht="14.1" customHeight="1">
      <c r="A597" s="74">
        <f t="shared" si="14686"/>
        <v>735</v>
      </c>
      <c r="B597" s="176" t="s">
        <v>46</v>
      </c>
      <c r="C597" s="177"/>
      <c r="D597" s="96">
        <v>936</v>
      </c>
      <c r="E597" s="96">
        <v>71</v>
      </c>
      <c r="F597" s="178">
        <v>45280</v>
      </c>
      <c r="G597" s="178">
        <v>45350</v>
      </c>
      <c r="H597" s="89"/>
      <c r="I597" s="89"/>
      <c r="J597" s="90"/>
      <c r="K597" s="97"/>
      <c r="L597" s="98">
        <f>D597/$D$593</f>
        <v>0.99257688229056207</v>
      </c>
      <c r="M597" s="93">
        <f>$L598*M598+$L629*M629</f>
        <v>1</v>
      </c>
      <c r="N597" s="93">
        <f>$L598*N598+$L629*N629</f>
        <v>1</v>
      </c>
      <c r="O597" s="94">
        <f t="shared" si="13802"/>
        <v>0</v>
      </c>
      <c r="P597" s="95"/>
      <c r="T597" s="195"/>
      <c r="U597" s="93">
        <f>$L598*U598+$L629*U629</f>
        <v>0</v>
      </c>
      <c r="V597" s="195"/>
      <c r="W597" s="93">
        <f>$L598*W598+$L629*W629</f>
        <v>0</v>
      </c>
      <c r="X597" s="195"/>
      <c r="Y597" s="93">
        <f>$L598*Y598+$L629*Y629</f>
        <v>0</v>
      </c>
      <c r="Z597" s="195"/>
      <c r="AA597" s="93">
        <f>$L598*AA598+$L629*AA629</f>
        <v>0</v>
      </c>
      <c r="AB597" s="195"/>
      <c r="AC597" s="93">
        <f>$L598*AC598+$L629*AC629</f>
        <v>0</v>
      </c>
      <c r="AD597" s="195"/>
      <c r="AE597" s="93">
        <f>$L598*AE598+$L629*AE629</f>
        <v>0</v>
      </c>
      <c r="AF597" s="195"/>
      <c r="AG597" s="93">
        <f>$L598*AG598+$L629*AG629</f>
        <v>0</v>
      </c>
      <c r="AH597" s="195"/>
      <c r="AI597" s="93">
        <f>$L598*AI598+$L629*AI629</f>
        <v>0</v>
      </c>
      <c r="AJ597" s="195"/>
      <c r="AK597" s="93">
        <f>$L598*AK598+$L629*AK629</f>
        <v>0</v>
      </c>
      <c r="AL597" s="195"/>
      <c r="AM597" s="93">
        <f>$L598*AM598+$L629*AM629</f>
        <v>4.2735042735042739E-3</v>
      </c>
      <c r="AN597" s="195"/>
      <c r="AO597" s="93">
        <f>$L598*AO598+$L629*AO629</f>
        <v>5.2350427350427345E-2</v>
      </c>
      <c r="AP597" s="195"/>
      <c r="AQ597" s="93">
        <f>$L598*AQ598+$L629*AQ629</f>
        <v>0.13354700854700852</v>
      </c>
      <c r="AR597" s="195"/>
      <c r="AS597" s="93">
        <f>$L598*AS598+$L629*AS629</f>
        <v>0.26282051282051283</v>
      </c>
      <c r="AT597" s="195"/>
      <c r="AU597" s="93">
        <f>$L598*AU598+$L629*AU629</f>
        <v>0.41773504273504269</v>
      </c>
      <c r="AV597" s="195"/>
      <c r="AW597" s="93">
        <f>$L598*AW598+$L629*AW629</f>
        <v>0.58974358974358965</v>
      </c>
      <c r="AX597" s="195"/>
      <c r="AY597" s="93">
        <f>$L598*AY598+$L629*AY629</f>
        <v>0.75320512820512819</v>
      </c>
      <c r="AZ597" s="195"/>
      <c r="BA597" s="93">
        <f>$L598*BA598+$L629*BA629</f>
        <v>0.87072649572649574</v>
      </c>
      <c r="BB597" s="195"/>
      <c r="BC597" s="93">
        <f>$L598*BC598+$L629*BC629</f>
        <v>0.954059829059829</v>
      </c>
      <c r="BD597" s="195"/>
      <c r="BE597" s="93">
        <f>$L598*BE598+$L629*BE629</f>
        <v>0.98717948717948723</v>
      </c>
      <c r="BF597" s="195"/>
      <c r="BG597" s="93">
        <f>$L598*BG598+$L629*BG629</f>
        <v>1</v>
      </c>
      <c r="BH597" s="195"/>
      <c r="BI597" s="93">
        <f>$L598*BI598+$L629*BI629</f>
        <v>1</v>
      </c>
      <c r="BJ597" s="195"/>
      <c r="BK597" s="93">
        <f>$L598*BK598+$L629*BK629</f>
        <v>1</v>
      </c>
      <c r="BL597" s="195"/>
      <c r="BM597" s="93">
        <f>$L598*BM598+$L629*BM629</f>
        <v>1</v>
      </c>
      <c r="BN597" s="195"/>
      <c r="BO597" s="93">
        <f>$L598*BO598+$L629*BO629</f>
        <v>1</v>
      </c>
      <c r="BP597" s="195"/>
      <c r="BQ597" s="93">
        <f>$L598*BQ598+$L629*BQ629</f>
        <v>1</v>
      </c>
      <c r="BR597" s="195"/>
      <c r="BS597" s="93">
        <f>$L598*BS598+$L629*BS629</f>
        <v>1</v>
      </c>
      <c r="BT597" s="195"/>
      <c r="BU597" s="93">
        <f t="shared" ref="BU597" si="14896">$L598*BU598+$L629*BU629</f>
        <v>1</v>
      </c>
      <c r="BV597" s="195"/>
      <c r="BW597" s="93">
        <f t="shared" ref="BW597" si="14897">$L598*BW598+$L629*BW629</f>
        <v>1</v>
      </c>
      <c r="BX597" s="195"/>
      <c r="BY597" s="93">
        <f t="shared" ref="BY597" si="14898">$L598*BY598+$L629*BY629</f>
        <v>1</v>
      </c>
      <c r="BZ597" s="195"/>
      <c r="CA597" s="93">
        <f t="shared" ref="CA597" si="14899">$L598*CA598+$L629*CA629</f>
        <v>1</v>
      </c>
      <c r="CB597" s="195"/>
      <c r="CC597" s="93">
        <f t="shared" ref="CC597" si="14900">$L598*CC598+$L629*CC629</f>
        <v>1</v>
      </c>
      <c r="CD597" s="195"/>
      <c r="CE597" s="93">
        <f t="shared" ref="CE597" si="14901">$L598*CE598+$L629*CE629</f>
        <v>1</v>
      </c>
      <c r="CF597" s="195"/>
      <c r="CG597" s="93">
        <f t="shared" ref="CG597" si="14902">$L598*CG598+$L629*CG629</f>
        <v>1</v>
      </c>
      <c r="CH597" s="195"/>
      <c r="CI597" s="93">
        <f t="shared" ref="CI597" si="14903">$L598*CI598+$L629*CI629</f>
        <v>1</v>
      </c>
      <c r="CJ597" s="195"/>
      <c r="CK597" s="93">
        <f t="shared" ref="CK597" si="14904">$L598*CK598+$L629*CK629</f>
        <v>1</v>
      </c>
      <c r="CL597" s="195"/>
      <c r="CM597" s="93">
        <f t="shared" ref="CM597" si="14905">$L598*CM598+$L629*CM629</f>
        <v>1</v>
      </c>
    </row>
    <row r="598" spans="1:91" s="100" customFormat="1" ht="14.1" customHeight="1">
      <c r="A598" s="74">
        <f t="shared" si="14686"/>
        <v>736</v>
      </c>
      <c r="B598" s="179" t="s">
        <v>47</v>
      </c>
      <c r="C598" s="180"/>
      <c r="D598" s="111">
        <v>936</v>
      </c>
      <c r="E598" s="111">
        <v>71</v>
      </c>
      <c r="F598" s="181">
        <v>45280</v>
      </c>
      <c r="G598" s="181">
        <v>45350</v>
      </c>
      <c r="H598" s="103"/>
      <c r="I598" s="103"/>
      <c r="J598" s="104"/>
      <c r="K598" s="105"/>
      <c r="L598" s="106">
        <f>D598/$D$597</f>
        <v>1</v>
      </c>
      <c r="M598" s="107">
        <f>$L599*M599+$L610*M610+$L618*M618+$L628*M628</f>
        <v>1</v>
      </c>
      <c r="N598" s="107">
        <f>$L599*N599+$L610*N610+$L618*N618+$L628*N628</f>
        <v>1</v>
      </c>
      <c r="O598" s="108">
        <f t="shared" si="13802"/>
        <v>0</v>
      </c>
      <c r="P598" s="109"/>
      <c r="T598" s="196"/>
      <c r="U598" s="107">
        <f>$L599*U599+$L610*U610+$L618*U618+$L628*U628</f>
        <v>0</v>
      </c>
      <c r="V598" s="196"/>
      <c r="W598" s="107">
        <f>$L599*W599+$L610*W610+$L618*W618+$L628*W628</f>
        <v>0</v>
      </c>
      <c r="X598" s="196"/>
      <c r="Y598" s="107">
        <f>$L599*Y599+$L610*Y610+$L618*Y618+$L628*Y628</f>
        <v>0</v>
      </c>
      <c r="Z598" s="196"/>
      <c r="AA598" s="107">
        <f>$L599*AA599+$L610*AA610+$L618*AA618+$L628*AA628</f>
        <v>0</v>
      </c>
      <c r="AB598" s="196"/>
      <c r="AC598" s="107">
        <f>$L599*AC599+$L610*AC610+$L618*AC618+$L628*AC628</f>
        <v>0</v>
      </c>
      <c r="AD598" s="196"/>
      <c r="AE598" s="107">
        <f>$L599*AE599+$L610*AE610+$L618*AE618+$L628*AE628</f>
        <v>0</v>
      </c>
      <c r="AF598" s="196"/>
      <c r="AG598" s="107">
        <f>$L599*AG599+$L610*AG610+$L618*AG618+$L628*AG628</f>
        <v>0</v>
      </c>
      <c r="AH598" s="196"/>
      <c r="AI598" s="107">
        <f>$L599*AI599+$L610*AI610+$L618*AI618+$L628*AI628</f>
        <v>0</v>
      </c>
      <c r="AJ598" s="196"/>
      <c r="AK598" s="107">
        <f>$L599*AK599+$L610*AK610+$L618*AK618+$L628*AK628</f>
        <v>0</v>
      </c>
      <c r="AL598" s="196"/>
      <c r="AM598" s="107">
        <f>$L599*AM599+$L610*AM610+$L618*AM618+$L628*AM628</f>
        <v>4.2735042735042739E-3</v>
      </c>
      <c r="AN598" s="196"/>
      <c r="AO598" s="107">
        <f>$L599*AO599+$L610*AO610+$L618*AO618+$L628*AO628</f>
        <v>5.2350427350427345E-2</v>
      </c>
      <c r="AP598" s="196"/>
      <c r="AQ598" s="107">
        <f>$L599*AQ599+$L610*AQ610+$L618*AQ618+$L628*AQ628</f>
        <v>0.13354700854700852</v>
      </c>
      <c r="AR598" s="196"/>
      <c r="AS598" s="107">
        <f>$L599*AS599+$L610*AS610+$L618*AS618+$L628*AS628</f>
        <v>0.26282051282051283</v>
      </c>
      <c r="AT598" s="196"/>
      <c r="AU598" s="107">
        <f>$L599*AU599+$L610*AU610+$L618*AU618+$L628*AU628</f>
        <v>0.41773504273504269</v>
      </c>
      <c r="AV598" s="196"/>
      <c r="AW598" s="107">
        <f>$L599*AW599+$L610*AW610+$L618*AW618+$L628*AW628</f>
        <v>0.58974358974358965</v>
      </c>
      <c r="AX598" s="196"/>
      <c r="AY598" s="107">
        <f>$L599*AY599+$L610*AY610+$L618*AY618+$L628*AY628</f>
        <v>0.75320512820512819</v>
      </c>
      <c r="AZ598" s="196"/>
      <c r="BA598" s="107">
        <f>$L599*BA599+$L610*BA610+$L618*BA618+$L628*BA628</f>
        <v>0.87072649572649574</v>
      </c>
      <c r="BB598" s="196"/>
      <c r="BC598" s="107">
        <f>$L599*BC599+$L610*BC610+$L618*BC618+$L628*BC628</f>
        <v>0.954059829059829</v>
      </c>
      <c r="BD598" s="196"/>
      <c r="BE598" s="107">
        <f>$L599*BE599+$L610*BE610+$L618*BE618+$L628*BE628</f>
        <v>0.98717948717948723</v>
      </c>
      <c r="BF598" s="196"/>
      <c r="BG598" s="107">
        <f>$L599*BG599+$L610*BG610+$L618*BG618+$L628*BG628</f>
        <v>1</v>
      </c>
      <c r="BH598" s="196"/>
      <c r="BI598" s="107">
        <f>$L599*BI599+$L610*BI610+$L618*BI618+$L628*BI628</f>
        <v>1</v>
      </c>
      <c r="BJ598" s="196"/>
      <c r="BK598" s="107">
        <f>$L599*BK599+$L610*BK610+$L618*BK618+$L628*BK628</f>
        <v>1</v>
      </c>
      <c r="BL598" s="196"/>
      <c r="BM598" s="107">
        <f>$L599*BM599+$L610*BM610+$L618*BM618+$L628*BM628</f>
        <v>1</v>
      </c>
      <c r="BN598" s="196"/>
      <c r="BO598" s="107">
        <f>$L599*BO599+$L610*BO610+$L618*BO618+$L628*BO628</f>
        <v>1</v>
      </c>
      <c r="BP598" s="196"/>
      <c r="BQ598" s="107">
        <f>$L599*BQ599+$L610*BQ610+$L618*BQ618+$L628*BQ628</f>
        <v>1</v>
      </c>
      <c r="BR598" s="196"/>
      <c r="BS598" s="107">
        <f>$L599*BS599+$L610*BS610+$L618*BS618+$L628*BS628</f>
        <v>1</v>
      </c>
      <c r="BT598" s="196"/>
      <c r="BU598" s="107">
        <f t="shared" ref="BU598" si="14906">$L599*BU599+$L610*BU610+$L618*BU618+$L628*BU628</f>
        <v>1</v>
      </c>
      <c r="BV598" s="196"/>
      <c r="BW598" s="107">
        <f t="shared" ref="BW598" si="14907">$L599*BW599+$L610*BW610+$L618*BW618+$L628*BW628</f>
        <v>1</v>
      </c>
      <c r="BX598" s="196"/>
      <c r="BY598" s="107">
        <f t="shared" ref="BY598" si="14908">$L599*BY599+$L610*BY610+$L618*BY618+$L628*BY628</f>
        <v>1</v>
      </c>
      <c r="BZ598" s="196"/>
      <c r="CA598" s="107">
        <f t="shared" ref="CA598" si="14909">$L599*CA599+$L610*CA610+$L618*CA618+$L628*CA628</f>
        <v>1</v>
      </c>
      <c r="CB598" s="196"/>
      <c r="CC598" s="107">
        <f t="shared" ref="CC598" si="14910">$L599*CC599+$L610*CC610+$L618*CC618+$L628*CC628</f>
        <v>1</v>
      </c>
      <c r="CD598" s="196"/>
      <c r="CE598" s="107">
        <f t="shared" ref="CE598" si="14911">$L599*CE599+$L610*CE610+$L618*CE618+$L628*CE628</f>
        <v>1</v>
      </c>
      <c r="CF598" s="196"/>
      <c r="CG598" s="107">
        <f t="shared" ref="CG598" si="14912">$L599*CG599+$L610*CG610+$L618*CG618+$L628*CG628</f>
        <v>1</v>
      </c>
      <c r="CH598" s="196"/>
      <c r="CI598" s="107">
        <f t="shared" ref="CI598" si="14913">$L599*CI599+$L610*CI610+$L618*CI618+$L628*CI628</f>
        <v>1</v>
      </c>
      <c r="CJ598" s="196"/>
      <c r="CK598" s="107">
        <f t="shared" ref="CK598" si="14914">$L599*CK599+$L610*CK610+$L618*CK618+$L628*CK628</f>
        <v>1</v>
      </c>
      <c r="CL598" s="196"/>
      <c r="CM598" s="107">
        <f t="shared" ref="CM598" si="14915">$L599*CM599+$L610*CM610+$L618*CM618+$L628*CM628</f>
        <v>1</v>
      </c>
    </row>
    <row r="599" spans="1:91" s="112" customFormat="1" ht="14.1" customHeight="1">
      <c r="A599" s="74">
        <f t="shared" si="14686"/>
        <v>737</v>
      </c>
      <c r="B599" s="182" t="s">
        <v>48</v>
      </c>
      <c r="C599" s="183"/>
      <c r="D599" s="124">
        <v>365</v>
      </c>
      <c r="E599" s="124">
        <v>60</v>
      </c>
      <c r="F599" s="184">
        <v>45280</v>
      </c>
      <c r="G599" s="184">
        <v>45339</v>
      </c>
      <c r="H599" s="115"/>
      <c r="I599" s="115"/>
      <c r="J599" s="116"/>
      <c r="K599" s="122"/>
      <c r="L599" s="123">
        <f>D599/$D$598</f>
        <v>0.38995726495726496</v>
      </c>
      <c r="M599" s="119" cm="1">
        <f t="array" ref="M599">SUMPRODUCT($L600:$L609*M600:M609)</f>
        <v>1</v>
      </c>
      <c r="N599" s="119" cm="1">
        <f t="array" ref="N599">SUMPRODUCT($L600:$L609*N600:N609)</f>
        <v>1</v>
      </c>
      <c r="O599" s="120">
        <f t="shared" si="13802"/>
        <v>0</v>
      </c>
      <c r="P599" s="121"/>
      <c r="T599" s="197"/>
      <c r="U599" s="119" cm="1">
        <f t="array" ref="U599">SUMPRODUCT($L600:$L609*U600:U609)</f>
        <v>0</v>
      </c>
      <c r="V599" s="197"/>
      <c r="W599" s="119" cm="1">
        <f t="array" ref="W599">SUMPRODUCT($L600:$L609*W600:W609)</f>
        <v>0</v>
      </c>
      <c r="X599" s="197"/>
      <c r="Y599" s="119" cm="1">
        <f t="array" ref="Y599">SUMPRODUCT($L600:$L609*Y600:Y609)</f>
        <v>0</v>
      </c>
      <c r="Z599" s="197"/>
      <c r="AA599" s="119" cm="1">
        <f t="array" ref="AA599">SUMPRODUCT($L600:$L609*AA600:AA609)</f>
        <v>0</v>
      </c>
      <c r="AB599" s="197"/>
      <c r="AC599" s="119" cm="1">
        <f t="array" ref="AC599">SUMPRODUCT($L600:$L609*AC600:AC609)</f>
        <v>0</v>
      </c>
      <c r="AD599" s="197"/>
      <c r="AE599" s="119" cm="1">
        <f t="array" ref="AE599">SUMPRODUCT($L600:$L609*AE600:AE609)</f>
        <v>0</v>
      </c>
      <c r="AF599" s="197"/>
      <c r="AG599" s="119" cm="1">
        <f t="array" ref="AG599">SUMPRODUCT($L600:$L609*AG600:AG609)</f>
        <v>0</v>
      </c>
      <c r="AH599" s="197"/>
      <c r="AI599" s="119" cm="1">
        <f t="array" ref="AI599">SUMPRODUCT($L600:$L609*AI600:AI609)</f>
        <v>0</v>
      </c>
      <c r="AJ599" s="197"/>
      <c r="AK599" s="119" cm="1">
        <f t="array" ref="AK599">SUMPRODUCT($L600:$L609*AK600:AK609)</f>
        <v>0</v>
      </c>
      <c r="AL599" s="197"/>
      <c r="AM599" s="119" cm="1">
        <f t="array" ref="AM599">SUMPRODUCT($L600:$L609*AM600:AM609)</f>
        <v>5.4794520547945206E-3</v>
      </c>
      <c r="AN599" s="197"/>
      <c r="AO599" s="119" cm="1">
        <f t="array" ref="AO599">SUMPRODUCT($L600:$L609*AO600:AO609)</f>
        <v>6.8493150684931503E-2</v>
      </c>
      <c r="AP599" s="197"/>
      <c r="AQ599" s="119" cm="1">
        <f t="array" ref="AQ599">SUMPRODUCT($L600:$L609*AQ600:AQ609)</f>
        <v>0.17534246575342463</v>
      </c>
      <c r="AR599" s="197"/>
      <c r="AS599" s="119" cm="1">
        <f t="array" ref="AS599">SUMPRODUCT($L600:$L609*AS600:AS609)</f>
        <v>0.32876712328767127</v>
      </c>
      <c r="AT599" s="197"/>
      <c r="AU599" s="119" cm="1">
        <f t="array" ref="AU599">SUMPRODUCT($L600:$L609*AU600:AU609)</f>
        <v>0.50136986301369857</v>
      </c>
      <c r="AV599" s="197"/>
      <c r="AW599" s="119" cm="1">
        <f t="array" ref="AW599">SUMPRODUCT($L600:$L609*AW600:AW609)</f>
        <v>0.67397260273972603</v>
      </c>
      <c r="AX599" s="197"/>
      <c r="AY599" s="119" cm="1">
        <f t="array" ref="AY599">SUMPRODUCT($L600:$L609*AY600:AY609)</f>
        <v>0.83561643835616439</v>
      </c>
      <c r="AZ599" s="197"/>
      <c r="BA599" s="119" cm="1">
        <f t="array" ref="BA599">SUMPRODUCT($L600:$L609*BA600:BA609)</f>
        <v>0.9342465753424658</v>
      </c>
      <c r="BB599" s="197"/>
      <c r="BC599" s="119" cm="1">
        <f t="array" ref="BC599">SUMPRODUCT($L600:$L609*BC600:BC609)</f>
        <v>0.99178082191780825</v>
      </c>
      <c r="BD599" s="197"/>
      <c r="BE599" s="119" cm="1">
        <f t="array" ref="BE599">SUMPRODUCT($L600:$L609*BE600:BE609)</f>
        <v>1</v>
      </c>
      <c r="BF599" s="197"/>
      <c r="BG599" s="119" cm="1">
        <f t="array" ref="BG599">SUMPRODUCT($L600:$L609*BG600:BG609)</f>
        <v>1</v>
      </c>
      <c r="BH599" s="197"/>
      <c r="BI599" s="119" cm="1">
        <f t="array" ref="BI599">SUMPRODUCT($L600:$L609*BI600:BI609)</f>
        <v>1</v>
      </c>
      <c r="BJ599" s="197"/>
      <c r="BK599" s="119" cm="1">
        <f t="array" ref="BK599">SUMPRODUCT($L600:$L609*BK600:BK609)</f>
        <v>1</v>
      </c>
      <c r="BL599" s="197"/>
      <c r="BM599" s="119" cm="1">
        <f t="array" ref="BM599">SUMPRODUCT($L600:$L609*BM600:BM609)</f>
        <v>1</v>
      </c>
      <c r="BN599" s="197"/>
      <c r="BO599" s="119" cm="1">
        <f t="array" ref="BO599">SUMPRODUCT($L600:$L609*BO600:BO609)</f>
        <v>1</v>
      </c>
      <c r="BP599" s="197"/>
      <c r="BQ599" s="119" cm="1">
        <f t="array" ref="BQ599">SUMPRODUCT($L600:$L609*BQ600:BQ609)</f>
        <v>1</v>
      </c>
      <c r="BR599" s="197"/>
      <c r="BS599" s="119" cm="1">
        <f t="array" ref="BS599">SUMPRODUCT($L600:$L609*BS600:BS609)</f>
        <v>1</v>
      </c>
      <c r="BT599" s="197"/>
      <c r="BU599" s="119" cm="1">
        <f t="array" ref="BU599">SUMPRODUCT($L600:$L609*BU600:BU609)</f>
        <v>1</v>
      </c>
      <c r="BV599" s="197"/>
      <c r="BW599" s="119" cm="1">
        <f t="array" ref="BW599">SUMPRODUCT($L600:$L609*BW600:BW609)</f>
        <v>1</v>
      </c>
      <c r="BX599" s="197"/>
      <c r="BY599" s="119" cm="1">
        <f t="array" ref="BY599">SUMPRODUCT($L600:$L609*BY600:BY609)</f>
        <v>1</v>
      </c>
      <c r="BZ599" s="197"/>
      <c r="CA599" s="119" cm="1">
        <f t="array" ref="CA599">SUMPRODUCT($L600:$L609*CA600:CA609)</f>
        <v>1</v>
      </c>
      <c r="CB599" s="197"/>
      <c r="CC599" s="119" cm="1">
        <f t="array" ref="CC599">SUMPRODUCT($L600:$L609*CC600:CC609)</f>
        <v>1</v>
      </c>
      <c r="CD599" s="197"/>
      <c r="CE599" s="119" cm="1">
        <f t="array" ref="CE599">SUMPRODUCT($L600:$L609*CE600:CE609)</f>
        <v>1</v>
      </c>
      <c r="CF599" s="197"/>
      <c r="CG599" s="119" cm="1">
        <f t="array" ref="CG599">SUMPRODUCT($L600:$L609*CG600:CG609)</f>
        <v>1</v>
      </c>
      <c r="CH599" s="197"/>
      <c r="CI599" s="119" cm="1">
        <f t="array" ref="CI599">SUMPRODUCT($L600:$L609*CI600:CI609)</f>
        <v>1</v>
      </c>
      <c r="CJ599" s="197"/>
      <c r="CK599" s="119" cm="1">
        <f t="array" ref="CK599">SUMPRODUCT($L600:$L609*CK600:CK609)</f>
        <v>1</v>
      </c>
      <c r="CL599" s="197"/>
      <c r="CM599" s="119" cm="1">
        <f t="array" ref="CM599">SUMPRODUCT($L600:$L609*CM600:CM609)</f>
        <v>1</v>
      </c>
    </row>
    <row r="600" spans="1:91" s="142" customFormat="1" ht="14.1" customHeight="1">
      <c r="A600" s="74">
        <f t="shared" si="14686"/>
        <v>738</v>
      </c>
      <c r="B600" s="173" t="s">
        <v>49</v>
      </c>
      <c r="C600" s="174"/>
      <c r="D600" s="140">
        <v>41</v>
      </c>
      <c r="E600" s="140">
        <v>41</v>
      </c>
      <c r="F600" s="175">
        <v>45280</v>
      </c>
      <c r="G600" s="175">
        <v>45320</v>
      </c>
      <c r="H600" s="144">
        <v>100</v>
      </c>
      <c r="I600" s="144">
        <v>100</v>
      </c>
      <c r="J600" s="145" t="s">
        <v>32</v>
      </c>
      <c r="K600" s="141">
        <f t="shared" ref="K600:K609" si="14916">IF(OR(F600="",G600="",H600=""),0,MIN(MAX(IF(F600&gt;$O$1,0,(((G600-F600)-(G600-$O$1))*(10/E600)/10)),0),1)*H600)</f>
        <v>100</v>
      </c>
      <c r="L600" s="55">
        <f t="shared" ref="L600:L609" si="14917">D600/$D$599</f>
        <v>0.11232876712328767</v>
      </c>
      <c r="M600" s="147">
        <f t="shared" ref="M600:M609" si="14918">IF(OR(H600=0,K600=0),0,K600/H600)</f>
        <v>1</v>
      </c>
      <c r="N600" s="148">
        <f t="shared" ref="N600:N609" si="14919">IF(OR(H600=0,I600=0),0,I600/H600)</f>
        <v>1</v>
      </c>
      <c r="O600" s="149">
        <f t="shared" si="13802"/>
        <v>0</v>
      </c>
      <c r="P600" s="150"/>
      <c r="T600" s="194">
        <f t="shared" ref="T600:T609" si="14920">IF(OR($F600="",$G600="",$H600=""),0,MIN(MAX(IF($F600&gt;U$1,0,((($G600-$F600)-($G600-U$1))*(10/$E600)/10)),0),1)*$H600)</f>
        <v>0</v>
      </c>
      <c r="U600" s="147">
        <f t="shared" ref="U600:W609" si="14921">IF(OR($H600=0,T600=0),0,T600/$H600)</f>
        <v>0</v>
      </c>
      <c r="V600" s="194">
        <f t="shared" ref="V600:V609" si="14922">IF(OR($F600="",$G600="",$H600=""),0,MIN(MAX(IF($F600&gt;W$1,0,((($G600-$F600)-($G600-W$1))*(10/$E600)/10)),0),1)*$H600)</f>
        <v>0</v>
      </c>
      <c r="W600" s="147">
        <f t="shared" si="14921"/>
        <v>0</v>
      </c>
      <c r="X600" s="194">
        <f t="shared" ref="X600:X609" si="14923">IF(OR($F600="",$G600="",$H600=""),0,MIN(MAX(IF($F600&gt;Y$1,0,((($G600-$F600)-($G600-Y$1))*(10/$E600)/10)),0),1)*$H600)</f>
        <v>0</v>
      </c>
      <c r="Y600" s="147">
        <f t="shared" ref="Y600" si="14924">IF(OR($H600=0,X600=0),0,X600/$H600)</f>
        <v>0</v>
      </c>
      <c r="Z600" s="194">
        <f t="shared" ref="Z600:Z609" si="14925">IF(OR($F600="",$G600="",$H600=""),0,MIN(MAX(IF($F600&gt;AA$1,0,((($G600-$F600)-($G600-AA$1))*(10/$E600)/10)),0),1)*$H600)</f>
        <v>0</v>
      </c>
      <c r="AA600" s="147">
        <f t="shared" ref="AA600" si="14926">IF(OR($H600=0,Z600=0),0,Z600/$H600)</f>
        <v>0</v>
      </c>
      <c r="AB600" s="194">
        <f t="shared" ref="AB600:AB609" si="14927">IF(OR($F600="",$G600="",$H600=""),0,MIN(MAX(IF($F600&gt;AC$1,0,((($G600-$F600)-($G600-AC$1))*(10/$E600)/10)),0),1)*$H600)</f>
        <v>0</v>
      </c>
      <c r="AC600" s="147">
        <f t="shared" ref="AC600" si="14928">IF(OR($H600=0,AB600=0),0,AB600/$H600)</f>
        <v>0</v>
      </c>
      <c r="AD600" s="194">
        <f t="shared" ref="AD600:AD609" si="14929">IF(OR($F600="",$G600="",$H600=""),0,MIN(MAX(IF($F600&gt;AE$1,0,((($G600-$F600)-($G600-AE$1))*(10/$E600)/10)),0),1)*$H600)</f>
        <v>0</v>
      </c>
      <c r="AE600" s="147">
        <f t="shared" ref="AE600" si="14930">IF(OR($H600=0,AD600=0),0,AD600/$H600)</f>
        <v>0</v>
      </c>
      <c r="AF600" s="194">
        <f t="shared" ref="AF600:AF609" si="14931">IF(OR($F600="",$G600="",$H600=""),0,MIN(MAX(IF($F600&gt;AG$1,0,((($G600-$F600)-($G600-AG$1))*(10/$E600)/10)),0),1)*$H600)</f>
        <v>0</v>
      </c>
      <c r="AG600" s="147">
        <f t="shared" ref="AG600" si="14932">IF(OR($H600=0,AF600=0),0,AF600/$H600)</f>
        <v>0</v>
      </c>
      <c r="AH600" s="194">
        <f t="shared" ref="AH600:AH609" si="14933">IF(OR($F600="",$G600="",$H600=""),0,MIN(MAX(IF($F600&gt;AI$1,0,((($G600-$F600)-($G600-AI$1))*(10/$E600)/10)),0),1)*$H600)</f>
        <v>0</v>
      </c>
      <c r="AI600" s="147">
        <f t="shared" ref="AI600" si="14934">IF(OR($H600=0,AH600=0),0,AH600/$H600)</f>
        <v>0</v>
      </c>
      <c r="AJ600" s="194">
        <f t="shared" ref="AJ600:AJ609" si="14935">IF(OR($F600="",$G600="",$H600=""),0,MIN(MAX(IF($F600&gt;AK$1,0,((($G600-$F600)-($G600-AK$1))*(10/$E600)/10)),0),1)*$H600)</f>
        <v>0</v>
      </c>
      <c r="AK600" s="147">
        <f t="shared" ref="AK600" si="14936">IF(OR($H600=0,AJ600=0),0,AJ600/$H600)</f>
        <v>0</v>
      </c>
      <c r="AL600" s="194">
        <f t="shared" ref="AL600:AL609" si="14937">IF(OR($F600="",$G600="",$H600=""),0,MIN(MAX(IF($F600&gt;AM$1,0,((($G600-$F600)-($G600-AM$1))*(10/$E600)/10)),0),1)*$H600)</f>
        <v>4.8780487804878048</v>
      </c>
      <c r="AM600" s="147">
        <f t="shared" ref="AM600" si="14938">IF(OR($H600=0,AL600=0),0,AL600/$H600)</f>
        <v>4.878048780487805E-2</v>
      </c>
      <c r="AN600" s="194">
        <f t="shared" ref="AN600:AN609" si="14939">IF(OR($F600="",$G600="",$H600=""),0,MIN(MAX(IF($F600&gt;AO$1,0,((($G600-$F600)-($G600-AO$1))*(10/$E600)/10)),0),1)*$H600)</f>
        <v>21.951219512195124</v>
      </c>
      <c r="AO600" s="147">
        <f t="shared" ref="AO600" si="14940">IF(OR($H600=0,AN600=0),0,AN600/$H600)</f>
        <v>0.21951219512195125</v>
      </c>
      <c r="AP600" s="194">
        <f t="shared" ref="AP600:AP609" si="14941">IF(OR($F600="",$G600="",$H600=""),0,MIN(MAX(IF($F600&gt;AQ$1,0,((($G600-$F600)-($G600-AQ$1))*(10/$E600)/10)),0),1)*$H600)</f>
        <v>39.024390243902438</v>
      </c>
      <c r="AQ600" s="147">
        <f t="shared" ref="AQ600" si="14942">IF(OR($H600=0,AP600=0),0,AP600/$H600)</f>
        <v>0.3902439024390244</v>
      </c>
      <c r="AR600" s="194">
        <f t="shared" ref="AR600:AR609" si="14943">IF(OR($F600="",$G600="",$H600=""),0,MIN(MAX(IF($F600&gt;AS$1,0,((($G600-$F600)-($G600-AS$1))*(10/$E600)/10)),0),1)*$H600)</f>
        <v>56.097560975609753</v>
      </c>
      <c r="AS600" s="147">
        <f t="shared" ref="AS600" si="14944">IF(OR($H600=0,AR600=0),0,AR600/$H600)</f>
        <v>0.5609756097560975</v>
      </c>
      <c r="AT600" s="194">
        <f t="shared" ref="AT600:AT609" si="14945">IF(OR($F600="",$G600="",$H600=""),0,MIN(MAX(IF($F600&gt;AU$1,0,((($G600-$F600)-($G600-AU$1))*(10/$E600)/10)),0),1)*$H600)</f>
        <v>73.170731707317074</v>
      </c>
      <c r="AU600" s="147">
        <f t="shared" ref="AU600" si="14946">IF(OR($H600=0,AT600=0),0,AT600/$H600)</f>
        <v>0.73170731707317072</v>
      </c>
      <c r="AV600" s="194">
        <f t="shared" ref="AV600:AV609" si="14947">IF(OR($F600="",$G600="",$H600=""),0,MIN(MAX(IF($F600&gt;AW$1,0,((($G600-$F600)-($G600-AW$1))*(10/$E600)/10)),0),1)*$H600)</f>
        <v>90.243902439024382</v>
      </c>
      <c r="AW600" s="147">
        <f t="shared" ref="AW600" si="14948">IF(OR($H600=0,AV600=0),0,AV600/$H600)</f>
        <v>0.90243902439024382</v>
      </c>
      <c r="AX600" s="194">
        <f t="shared" ref="AX600:AX609" si="14949">IF(OR($F600="",$G600="",$H600=""),0,MIN(MAX(IF($F600&gt;AY$1,0,((($G600-$F600)-($G600-AY$1))*(10/$E600)/10)),0),1)*$H600)</f>
        <v>100</v>
      </c>
      <c r="AY600" s="147">
        <f t="shared" ref="AY600" si="14950">IF(OR($H600=0,AX600=0),0,AX600/$H600)</f>
        <v>1</v>
      </c>
      <c r="AZ600" s="194">
        <f t="shared" ref="AZ600:AZ609" si="14951">IF(OR($F600="",$G600="",$H600=""),0,MIN(MAX(IF($F600&gt;BA$1,0,((($G600-$F600)-($G600-BA$1))*(10/$E600)/10)),0),1)*$H600)</f>
        <v>100</v>
      </c>
      <c r="BA600" s="147">
        <f t="shared" ref="BA600" si="14952">IF(OR($H600=0,AZ600=0),0,AZ600/$H600)</f>
        <v>1</v>
      </c>
      <c r="BB600" s="194">
        <f t="shared" ref="BB600:BB609" si="14953">IF(OR($F600="",$G600="",$H600=""),0,MIN(MAX(IF($F600&gt;BC$1,0,((($G600-$F600)-($G600-BC$1))*(10/$E600)/10)),0),1)*$H600)</f>
        <v>100</v>
      </c>
      <c r="BC600" s="147">
        <f t="shared" ref="BC600" si="14954">IF(OR($H600=0,BB600=0),0,BB600/$H600)</f>
        <v>1</v>
      </c>
      <c r="BD600" s="194">
        <f t="shared" ref="BD600:BD609" si="14955">IF(OR($F600="",$G600="",$H600=""),0,MIN(MAX(IF($F600&gt;BE$1,0,((($G600-$F600)-($G600-BE$1))*(10/$E600)/10)),0),1)*$H600)</f>
        <v>100</v>
      </c>
      <c r="BE600" s="147">
        <f t="shared" ref="BE600" si="14956">IF(OR($H600=0,BD600=0),0,BD600/$H600)</f>
        <v>1</v>
      </c>
      <c r="BF600" s="194">
        <f t="shared" ref="BF600:BF609" si="14957">IF(OR($F600="",$G600="",$H600=""),0,MIN(MAX(IF($F600&gt;BG$1,0,((($G600-$F600)-($G600-BG$1))*(10/$E600)/10)),0),1)*$H600)</f>
        <v>100</v>
      </c>
      <c r="BG600" s="147">
        <f t="shared" ref="BG600" si="14958">IF(OR($H600=0,BF600=0),0,BF600/$H600)</f>
        <v>1</v>
      </c>
      <c r="BH600" s="194">
        <f t="shared" ref="BH600:BH609" si="14959">IF(OR($F600="",$G600="",$H600=""),0,MIN(MAX(IF($F600&gt;BI$1,0,((($G600-$F600)-($G600-BI$1))*(10/$E600)/10)),0),1)*$H600)</f>
        <v>100</v>
      </c>
      <c r="BI600" s="147">
        <f t="shared" ref="BI600" si="14960">IF(OR($H600=0,BH600=0),0,BH600/$H600)</f>
        <v>1</v>
      </c>
      <c r="BJ600" s="194">
        <f t="shared" ref="BJ600:BJ609" si="14961">IF(OR($F600="",$G600="",$H600=""),0,MIN(MAX(IF($F600&gt;BK$1,0,((($G600-$F600)-($G600-BK$1))*(10/$E600)/10)),0),1)*$H600)</f>
        <v>100</v>
      </c>
      <c r="BK600" s="147">
        <f t="shared" ref="BK600" si="14962">IF(OR($H600=0,BJ600=0),0,BJ600/$H600)</f>
        <v>1</v>
      </c>
      <c r="BL600" s="194">
        <f t="shared" ref="BL600:BL609" si="14963">IF(OR($F600="",$G600="",$H600=""),0,MIN(MAX(IF($F600&gt;BM$1,0,((($G600-$F600)-($G600-BM$1))*(10/$E600)/10)),0),1)*$H600)</f>
        <v>100</v>
      </c>
      <c r="BM600" s="147">
        <f t="shared" ref="BM600" si="14964">IF(OR($H600=0,BL600=0),0,BL600/$H600)</f>
        <v>1</v>
      </c>
      <c r="BN600" s="194">
        <f t="shared" ref="BN600:BN609" si="14965">IF(OR($F600="",$G600="",$H600=""),0,MIN(MAX(IF($F600&gt;BO$1,0,((($G600-$F600)-($G600-BO$1))*(10/$E600)/10)),0),1)*$H600)</f>
        <v>100</v>
      </c>
      <c r="BO600" s="147">
        <f t="shared" ref="BO600" si="14966">IF(OR($H600=0,BN600=0),0,BN600/$H600)</f>
        <v>1</v>
      </c>
      <c r="BP600" s="194">
        <f t="shared" ref="BP600:BP609" si="14967">IF(OR($F600="",$G600="",$H600=""),0,MIN(MAX(IF($F600&gt;BQ$1,0,((($G600-$F600)-($G600-BQ$1))*(10/$E600)/10)),0),1)*$H600)</f>
        <v>100</v>
      </c>
      <c r="BQ600" s="147">
        <f t="shared" ref="BQ600" si="14968">IF(OR($H600=0,BP600=0),0,BP600/$H600)</f>
        <v>1</v>
      </c>
      <c r="BR600" s="194">
        <f t="shared" ref="BR600:BR609" si="14969">IF(OR($F600="",$G600="",$H600=""),0,MIN(MAX(IF($F600&gt;BS$1,0,((($G600-$F600)-($G600-BS$1))*(10/$E600)/10)),0),1)*$H600)</f>
        <v>100</v>
      </c>
      <c r="BS600" s="147">
        <f t="shared" ref="BS600" si="14970">IF(OR($H600=0,BR600=0),0,BR600/$H600)</f>
        <v>1</v>
      </c>
      <c r="BT600" s="194">
        <f t="shared" ref="BT600:BT609" si="14971">IF(OR($F600="",$G600="",$H600=""),0,MIN(MAX(IF($F600&gt;BU$1,0,((($G600-$F600)-($G600-BU$1))*(10/$E600)/10)),0),1)*$H600)</f>
        <v>100</v>
      </c>
      <c r="BU600" s="147">
        <f t="shared" ref="BU600:BU609" si="14972">IF(OR($H600=0,BT600=0),0,BT600/$H600)</f>
        <v>1</v>
      </c>
      <c r="BV600" s="194">
        <f t="shared" ref="BV600:BV609" si="14973">IF(OR($F600="",$G600="",$H600=""),0,MIN(MAX(IF($F600&gt;BW$1,0,((($G600-$F600)-($G600-BW$1))*(10/$E600)/10)),0),1)*$H600)</f>
        <v>100</v>
      </c>
      <c r="BW600" s="147">
        <f t="shared" ref="BW600:BW609" si="14974">IF(OR($H600=0,BV600=0),0,BV600/$H600)</f>
        <v>1</v>
      </c>
      <c r="BX600" s="194">
        <f t="shared" ref="BX600:BX609" si="14975">IF(OR($F600="",$G600="",$H600=""),0,MIN(MAX(IF($F600&gt;BY$1,0,((($G600-$F600)-($G600-BY$1))*(10/$E600)/10)),0),1)*$H600)</f>
        <v>100</v>
      </c>
      <c r="BY600" s="147">
        <f t="shared" ref="BY600:BY609" si="14976">IF(OR($H600=0,BX600=0),0,BX600/$H600)</f>
        <v>1</v>
      </c>
      <c r="BZ600" s="194">
        <f t="shared" ref="BZ600:BZ609" si="14977">IF(OR($F600="",$G600="",$H600=""),0,MIN(MAX(IF($F600&gt;CA$1,0,((($G600-$F600)-($G600-CA$1))*(10/$E600)/10)),0),1)*$H600)</f>
        <v>100</v>
      </c>
      <c r="CA600" s="147">
        <f t="shared" ref="CA600:CA609" si="14978">IF(OR($H600=0,BZ600=0),0,BZ600/$H600)</f>
        <v>1</v>
      </c>
      <c r="CB600" s="194">
        <f t="shared" ref="CB600:CB609" si="14979">IF(OR($F600="",$G600="",$H600=""),0,MIN(MAX(IF($F600&gt;CC$1,0,((($G600-$F600)-($G600-CC$1))*(10/$E600)/10)),0),1)*$H600)</f>
        <v>100</v>
      </c>
      <c r="CC600" s="147">
        <f t="shared" ref="CC600:CC609" si="14980">IF(OR($H600=0,CB600=0),0,CB600/$H600)</f>
        <v>1</v>
      </c>
      <c r="CD600" s="194">
        <f t="shared" ref="CD600:CD609" si="14981">IF(OR($F600="",$G600="",$H600=""),0,MIN(MAX(IF($F600&gt;CE$1,0,((($G600-$F600)-($G600-CE$1))*(10/$E600)/10)),0),1)*$H600)</f>
        <v>100</v>
      </c>
      <c r="CE600" s="147">
        <f t="shared" ref="CE600:CE609" si="14982">IF(OR($H600=0,CD600=0),0,CD600/$H600)</f>
        <v>1</v>
      </c>
      <c r="CF600" s="194">
        <f t="shared" ref="CF600:CF609" si="14983">IF(OR($F600="",$G600="",$H600=""),0,MIN(MAX(IF($F600&gt;CG$1,0,((($G600-$F600)-($G600-CG$1))*(10/$E600)/10)),0),1)*$H600)</f>
        <v>100</v>
      </c>
      <c r="CG600" s="147">
        <f t="shared" ref="CG600:CG609" si="14984">IF(OR($H600=0,CF600=0),0,CF600/$H600)</f>
        <v>1</v>
      </c>
      <c r="CH600" s="194">
        <f t="shared" ref="CH600:CH609" si="14985">IF(OR($F600="",$G600="",$H600=""),0,MIN(MAX(IF($F600&gt;CI$1,0,((($G600-$F600)-($G600-CI$1))*(10/$E600)/10)),0),1)*$H600)</f>
        <v>100</v>
      </c>
      <c r="CI600" s="147">
        <f t="shared" ref="CI600:CI609" si="14986">IF(OR($H600=0,CH600=0),0,CH600/$H600)</f>
        <v>1</v>
      </c>
      <c r="CJ600" s="194">
        <f t="shared" ref="CJ600:CJ609" si="14987">IF(OR($F600="",$G600="",$H600=""),0,MIN(MAX(IF($F600&gt;CK$1,0,((($G600-$F600)-($G600-CK$1))*(10/$E600)/10)),0),1)*$H600)</f>
        <v>100</v>
      </c>
      <c r="CK600" s="147">
        <f t="shared" ref="CK600:CK609" si="14988">IF(OR($H600=0,CJ600=0),0,CJ600/$H600)</f>
        <v>1</v>
      </c>
      <c r="CL600" s="194">
        <f t="shared" ref="CL600:CL609" si="14989">IF(OR($F600="",$G600="",$H600=""),0,MIN(MAX(IF($F600&gt;CM$1,0,((($G600-$F600)-($G600-CM$1))*(10/$E600)/10)),0),1)*$H600)</f>
        <v>100</v>
      </c>
      <c r="CM600" s="147">
        <f t="shared" ref="CM600:CM609" si="14990">IF(OR($H600=0,CL600=0),0,CL600/$H600)</f>
        <v>1</v>
      </c>
    </row>
    <row r="601" spans="1:91" s="142" customFormat="1" ht="14.1" customHeight="1">
      <c r="A601" s="74">
        <f t="shared" si="14686"/>
        <v>739</v>
      </c>
      <c r="B601" s="173" t="s">
        <v>50</v>
      </c>
      <c r="C601" s="174"/>
      <c r="D601" s="140">
        <v>41</v>
      </c>
      <c r="E601" s="140">
        <v>41</v>
      </c>
      <c r="F601" s="175">
        <v>45282</v>
      </c>
      <c r="G601" s="175">
        <v>45322</v>
      </c>
      <c r="H601" s="144">
        <v>100</v>
      </c>
      <c r="I601" s="144">
        <v>100</v>
      </c>
      <c r="J601" s="145" t="s">
        <v>32</v>
      </c>
      <c r="K601" s="141">
        <f t="shared" si="14916"/>
        <v>100</v>
      </c>
      <c r="L601" s="55">
        <f t="shared" si="14917"/>
        <v>0.11232876712328767</v>
      </c>
      <c r="M601" s="147">
        <f t="shared" si="14918"/>
        <v>1</v>
      </c>
      <c r="N601" s="148">
        <f t="shared" si="14919"/>
        <v>1</v>
      </c>
      <c r="O601" s="149">
        <f t="shared" si="13802"/>
        <v>0</v>
      </c>
      <c r="P601" s="150"/>
      <c r="T601" s="194">
        <f t="shared" si="14920"/>
        <v>0</v>
      </c>
      <c r="U601" s="147">
        <f t="shared" si="14921"/>
        <v>0</v>
      </c>
      <c r="V601" s="194">
        <f t="shared" si="14922"/>
        <v>0</v>
      </c>
      <c r="W601" s="147">
        <f t="shared" si="14921"/>
        <v>0</v>
      </c>
      <c r="X601" s="194">
        <f t="shared" si="14923"/>
        <v>0</v>
      </c>
      <c r="Y601" s="147">
        <f t="shared" ref="Y601" si="14991">IF(OR($H601=0,X601=0),0,X601/$H601)</f>
        <v>0</v>
      </c>
      <c r="Z601" s="194">
        <f t="shared" si="14925"/>
        <v>0</v>
      </c>
      <c r="AA601" s="147">
        <f t="shared" ref="AA601" si="14992">IF(OR($H601=0,Z601=0),0,Z601/$H601)</f>
        <v>0</v>
      </c>
      <c r="AB601" s="194">
        <f t="shared" si="14927"/>
        <v>0</v>
      </c>
      <c r="AC601" s="147">
        <f t="shared" ref="AC601" si="14993">IF(OR($H601=0,AB601=0),0,AB601/$H601)</f>
        <v>0</v>
      </c>
      <c r="AD601" s="194">
        <f t="shared" si="14929"/>
        <v>0</v>
      </c>
      <c r="AE601" s="147">
        <f t="shared" ref="AE601" si="14994">IF(OR($H601=0,AD601=0),0,AD601/$H601)</f>
        <v>0</v>
      </c>
      <c r="AF601" s="194">
        <f t="shared" si="14931"/>
        <v>0</v>
      </c>
      <c r="AG601" s="147">
        <f t="shared" ref="AG601" si="14995">IF(OR($H601=0,AF601=0),0,AF601/$H601)</f>
        <v>0</v>
      </c>
      <c r="AH601" s="194">
        <f t="shared" si="14933"/>
        <v>0</v>
      </c>
      <c r="AI601" s="147">
        <f t="shared" ref="AI601" si="14996">IF(OR($H601=0,AH601=0),0,AH601/$H601)</f>
        <v>0</v>
      </c>
      <c r="AJ601" s="194">
        <f t="shared" si="14935"/>
        <v>0</v>
      </c>
      <c r="AK601" s="147">
        <f t="shared" ref="AK601" si="14997">IF(OR($H601=0,AJ601=0),0,AJ601/$H601)</f>
        <v>0</v>
      </c>
      <c r="AL601" s="194">
        <f t="shared" si="14937"/>
        <v>0</v>
      </c>
      <c r="AM601" s="147">
        <f t="shared" ref="AM601" si="14998">IF(OR($H601=0,AL601=0),0,AL601/$H601)</f>
        <v>0</v>
      </c>
      <c r="AN601" s="194">
        <f t="shared" si="14939"/>
        <v>17.073170731707314</v>
      </c>
      <c r="AO601" s="147">
        <f t="shared" ref="AO601" si="14999">IF(OR($H601=0,AN601=0),0,AN601/$H601)</f>
        <v>0.17073170731707316</v>
      </c>
      <c r="AP601" s="194">
        <f t="shared" si="14941"/>
        <v>34.146341463414629</v>
      </c>
      <c r="AQ601" s="147">
        <f t="shared" ref="AQ601" si="15000">IF(OR($H601=0,AP601=0),0,AP601/$H601)</f>
        <v>0.34146341463414631</v>
      </c>
      <c r="AR601" s="194">
        <f t="shared" si="14943"/>
        <v>51.219512195121951</v>
      </c>
      <c r="AS601" s="147">
        <f t="shared" ref="AS601" si="15001">IF(OR($H601=0,AR601=0),0,AR601/$H601)</f>
        <v>0.51219512195121952</v>
      </c>
      <c r="AT601" s="194">
        <f t="shared" si="14945"/>
        <v>68.292682926829258</v>
      </c>
      <c r="AU601" s="147">
        <f t="shared" ref="AU601" si="15002">IF(OR($H601=0,AT601=0),0,AT601/$H601)</f>
        <v>0.68292682926829262</v>
      </c>
      <c r="AV601" s="194">
        <f t="shared" si="14947"/>
        <v>85.365853658536594</v>
      </c>
      <c r="AW601" s="147">
        <f t="shared" ref="AW601" si="15003">IF(OR($H601=0,AV601=0),0,AV601/$H601)</f>
        <v>0.85365853658536595</v>
      </c>
      <c r="AX601" s="194">
        <f t="shared" si="14949"/>
        <v>100</v>
      </c>
      <c r="AY601" s="147">
        <f t="shared" ref="AY601" si="15004">IF(OR($H601=0,AX601=0),0,AX601/$H601)</f>
        <v>1</v>
      </c>
      <c r="AZ601" s="194">
        <f t="shared" si="14951"/>
        <v>100</v>
      </c>
      <c r="BA601" s="147">
        <f t="shared" ref="BA601" si="15005">IF(OR($H601=0,AZ601=0),0,AZ601/$H601)</f>
        <v>1</v>
      </c>
      <c r="BB601" s="194">
        <f t="shared" si="14953"/>
        <v>100</v>
      </c>
      <c r="BC601" s="147">
        <f t="shared" ref="BC601" si="15006">IF(OR($H601=0,BB601=0),0,BB601/$H601)</f>
        <v>1</v>
      </c>
      <c r="BD601" s="194">
        <f t="shared" si="14955"/>
        <v>100</v>
      </c>
      <c r="BE601" s="147">
        <f t="shared" ref="BE601" si="15007">IF(OR($H601=0,BD601=0),0,BD601/$H601)</f>
        <v>1</v>
      </c>
      <c r="BF601" s="194">
        <f t="shared" si="14957"/>
        <v>100</v>
      </c>
      <c r="BG601" s="147">
        <f t="shared" ref="BG601" si="15008">IF(OR($H601=0,BF601=0),0,BF601/$H601)</f>
        <v>1</v>
      </c>
      <c r="BH601" s="194">
        <f t="shared" si="14959"/>
        <v>100</v>
      </c>
      <c r="BI601" s="147">
        <f t="shared" ref="BI601" si="15009">IF(OR($H601=0,BH601=0),0,BH601/$H601)</f>
        <v>1</v>
      </c>
      <c r="BJ601" s="194">
        <f t="shared" si="14961"/>
        <v>100</v>
      </c>
      <c r="BK601" s="147">
        <f t="shared" ref="BK601" si="15010">IF(OR($H601=0,BJ601=0),0,BJ601/$H601)</f>
        <v>1</v>
      </c>
      <c r="BL601" s="194">
        <f t="shared" si="14963"/>
        <v>100</v>
      </c>
      <c r="BM601" s="147">
        <f t="shared" ref="BM601" si="15011">IF(OR($H601=0,BL601=0),0,BL601/$H601)</f>
        <v>1</v>
      </c>
      <c r="BN601" s="194">
        <f t="shared" si="14965"/>
        <v>100</v>
      </c>
      <c r="BO601" s="147">
        <f t="shared" ref="BO601" si="15012">IF(OR($H601=0,BN601=0),0,BN601/$H601)</f>
        <v>1</v>
      </c>
      <c r="BP601" s="194">
        <f t="shared" si="14967"/>
        <v>100</v>
      </c>
      <c r="BQ601" s="147">
        <f t="shared" ref="BQ601" si="15013">IF(OR($H601=0,BP601=0),0,BP601/$H601)</f>
        <v>1</v>
      </c>
      <c r="BR601" s="194">
        <f t="shared" si="14969"/>
        <v>100</v>
      </c>
      <c r="BS601" s="147">
        <f t="shared" ref="BS601" si="15014">IF(OR($H601=0,BR601=0),0,BR601/$H601)</f>
        <v>1</v>
      </c>
      <c r="BT601" s="194">
        <f t="shared" si="14971"/>
        <v>100</v>
      </c>
      <c r="BU601" s="147">
        <f t="shared" si="14972"/>
        <v>1</v>
      </c>
      <c r="BV601" s="194">
        <f t="shared" si="14973"/>
        <v>100</v>
      </c>
      <c r="BW601" s="147">
        <f t="shared" si="14974"/>
        <v>1</v>
      </c>
      <c r="BX601" s="194">
        <f t="shared" si="14975"/>
        <v>100</v>
      </c>
      <c r="BY601" s="147">
        <f t="shared" si="14976"/>
        <v>1</v>
      </c>
      <c r="BZ601" s="194">
        <f t="shared" si="14977"/>
        <v>100</v>
      </c>
      <c r="CA601" s="147">
        <f t="shared" si="14978"/>
        <v>1</v>
      </c>
      <c r="CB601" s="194">
        <f t="shared" si="14979"/>
        <v>100</v>
      </c>
      <c r="CC601" s="147">
        <f t="shared" si="14980"/>
        <v>1</v>
      </c>
      <c r="CD601" s="194">
        <f t="shared" si="14981"/>
        <v>100</v>
      </c>
      <c r="CE601" s="147">
        <f t="shared" si="14982"/>
        <v>1</v>
      </c>
      <c r="CF601" s="194">
        <f t="shared" si="14983"/>
        <v>100</v>
      </c>
      <c r="CG601" s="147">
        <f t="shared" si="14984"/>
        <v>1</v>
      </c>
      <c r="CH601" s="194">
        <f t="shared" si="14985"/>
        <v>100</v>
      </c>
      <c r="CI601" s="147">
        <f t="shared" si="14986"/>
        <v>1</v>
      </c>
      <c r="CJ601" s="194">
        <f t="shared" si="14987"/>
        <v>100</v>
      </c>
      <c r="CK601" s="147">
        <f t="shared" si="14988"/>
        <v>1</v>
      </c>
      <c r="CL601" s="194">
        <f t="shared" si="14989"/>
        <v>100</v>
      </c>
      <c r="CM601" s="147">
        <f t="shared" si="14990"/>
        <v>1</v>
      </c>
    </row>
    <row r="602" spans="1:91" s="142" customFormat="1" ht="14.1" customHeight="1">
      <c r="A602" s="74">
        <f t="shared" si="14686"/>
        <v>740</v>
      </c>
      <c r="B602" s="173" t="s">
        <v>51</v>
      </c>
      <c r="C602" s="174"/>
      <c r="D602" s="140">
        <v>41</v>
      </c>
      <c r="E602" s="140">
        <v>41</v>
      </c>
      <c r="F602" s="175">
        <v>45283</v>
      </c>
      <c r="G602" s="175">
        <v>45323</v>
      </c>
      <c r="H602" s="144">
        <v>100</v>
      </c>
      <c r="I602" s="144">
        <v>100</v>
      </c>
      <c r="J602" s="145" t="s">
        <v>32</v>
      </c>
      <c r="K602" s="141">
        <f t="shared" si="14916"/>
        <v>100</v>
      </c>
      <c r="L602" s="55">
        <f t="shared" si="14917"/>
        <v>0.11232876712328767</v>
      </c>
      <c r="M602" s="147">
        <f t="shared" si="14918"/>
        <v>1</v>
      </c>
      <c r="N602" s="148">
        <f t="shared" si="14919"/>
        <v>1</v>
      </c>
      <c r="O602" s="149">
        <f t="shared" si="13802"/>
        <v>0</v>
      </c>
      <c r="P602" s="150"/>
      <c r="T602" s="194">
        <f t="shared" si="14920"/>
        <v>0</v>
      </c>
      <c r="U602" s="147">
        <f t="shared" si="14921"/>
        <v>0</v>
      </c>
      <c r="V602" s="194">
        <f t="shared" si="14922"/>
        <v>0</v>
      </c>
      <c r="W602" s="147">
        <f t="shared" si="14921"/>
        <v>0</v>
      </c>
      <c r="X602" s="194">
        <f t="shared" si="14923"/>
        <v>0</v>
      </c>
      <c r="Y602" s="147">
        <f t="shared" ref="Y602" si="15015">IF(OR($H602=0,X602=0),0,X602/$H602)</f>
        <v>0</v>
      </c>
      <c r="Z602" s="194">
        <f t="shared" si="14925"/>
        <v>0</v>
      </c>
      <c r="AA602" s="147">
        <f t="shared" ref="AA602" si="15016">IF(OR($H602=0,Z602=0),0,Z602/$H602)</f>
        <v>0</v>
      </c>
      <c r="AB602" s="194">
        <f t="shared" si="14927"/>
        <v>0</v>
      </c>
      <c r="AC602" s="147">
        <f t="shared" ref="AC602" si="15017">IF(OR($H602=0,AB602=0),0,AB602/$H602)</f>
        <v>0</v>
      </c>
      <c r="AD602" s="194">
        <f t="shared" si="14929"/>
        <v>0</v>
      </c>
      <c r="AE602" s="147">
        <f t="shared" ref="AE602" si="15018">IF(OR($H602=0,AD602=0),0,AD602/$H602)</f>
        <v>0</v>
      </c>
      <c r="AF602" s="194">
        <f t="shared" si="14931"/>
        <v>0</v>
      </c>
      <c r="AG602" s="147">
        <f t="shared" ref="AG602" si="15019">IF(OR($H602=0,AF602=0),0,AF602/$H602)</f>
        <v>0</v>
      </c>
      <c r="AH602" s="194">
        <f t="shared" si="14933"/>
        <v>0</v>
      </c>
      <c r="AI602" s="147">
        <f t="shared" ref="AI602" si="15020">IF(OR($H602=0,AH602=0),0,AH602/$H602)</f>
        <v>0</v>
      </c>
      <c r="AJ602" s="194">
        <f t="shared" si="14935"/>
        <v>0</v>
      </c>
      <c r="AK602" s="147">
        <f t="shared" ref="AK602" si="15021">IF(OR($H602=0,AJ602=0),0,AJ602/$H602)</f>
        <v>0</v>
      </c>
      <c r="AL602" s="194">
        <f t="shared" si="14937"/>
        <v>0</v>
      </c>
      <c r="AM602" s="147">
        <f t="shared" ref="AM602" si="15022">IF(OR($H602=0,AL602=0),0,AL602/$H602)</f>
        <v>0</v>
      </c>
      <c r="AN602" s="194">
        <f t="shared" si="14939"/>
        <v>14.634146341463413</v>
      </c>
      <c r="AO602" s="147">
        <f t="shared" ref="AO602" si="15023">IF(OR($H602=0,AN602=0),0,AN602/$H602)</f>
        <v>0.14634146341463414</v>
      </c>
      <c r="AP602" s="194">
        <f t="shared" si="14941"/>
        <v>31.707317073170731</v>
      </c>
      <c r="AQ602" s="147">
        <f t="shared" ref="AQ602" si="15024">IF(OR($H602=0,AP602=0),0,AP602/$H602)</f>
        <v>0.31707317073170732</v>
      </c>
      <c r="AR602" s="194">
        <f t="shared" si="14943"/>
        <v>48.780487804878049</v>
      </c>
      <c r="AS602" s="147">
        <f t="shared" ref="AS602" si="15025">IF(OR($H602=0,AR602=0),0,AR602/$H602)</f>
        <v>0.48780487804878048</v>
      </c>
      <c r="AT602" s="194">
        <f t="shared" si="14945"/>
        <v>65.853658536585357</v>
      </c>
      <c r="AU602" s="147">
        <f t="shared" ref="AU602" si="15026">IF(OR($H602=0,AT602=0),0,AT602/$H602)</f>
        <v>0.65853658536585358</v>
      </c>
      <c r="AV602" s="194">
        <f t="shared" si="14947"/>
        <v>82.926829268292693</v>
      </c>
      <c r="AW602" s="147">
        <f t="shared" ref="AW602" si="15027">IF(OR($H602=0,AV602=0),0,AV602/$H602)</f>
        <v>0.8292682926829269</v>
      </c>
      <c r="AX602" s="194">
        <f t="shared" si="14949"/>
        <v>100</v>
      </c>
      <c r="AY602" s="147">
        <f t="shared" ref="AY602" si="15028">IF(OR($H602=0,AX602=0),0,AX602/$H602)</f>
        <v>1</v>
      </c>
      <c r="AZ602" s="194">
        <f t="shared" si="14951"/>
        <v>100</v>
      </c>
      <c r="BA602" s="147">
        <f t="shared" ref="BA602" si="15029">IF(OR($H602=0,AZ602=0),0,AZ602/$H602)</f>
        <v>1</v>
      </c>
      <c r="BB602" s="194">
        <f t="shared" si="14953"/>
        <v>100</v>
      </c>
      <c r="BC602" s="147">
        <f t="shared" ref="BC602" si="15030">IF(OR($H602=0,BB602=0),0,BB602/$H602)</f>
        <v>1</v>
      </c>
      <c r="BD602" s="194">
        <f t="shared" si="14955"/>
        <v>100</v>
      </c>
      <c r="BE602" s="147">
        <f t="shared" ref="BE602" si="15031">IF(OR($H602=0,BD602=0),0,BD602/$H602)</f>
        <v>1</v>
      </c>
      <c r="BF602" s="194">
        <f t="shared" si="14957"/>
        <v>100</v>
      </c>
      <c r="BG602" s="147">
        <f t="shared" ref="BG602" si="15032">IF(OR($H602=0,BF602=0),0,BF602/$H602)</f>
        <v>1</v>
      </c>
      <c r="BH602" s="194">
        <f t="shared" si="14959"/>
        <v>100</v>
      </c>
      <c r="BI602" s="147">
        <f t="shared" ref="BI602" si="15033">IF(OR($H602=0,BH602=0),0,BH602/$H602)</f>
        <v>1</v>
      </c>
      <c r="BJ602" s="194">
        <f t="shared" si="14961"/>
        <v>100</v>
      </c>
      <c r="BK602" s="147">
        <f t="shared" ref="BK602" si="15034">IF(OR($H602=0,BJ602=0),0,BJ602/$H602)</f>
        <v>1</v>
      </c>
      <c r="BL602" s="194">
        <f t="shared" si="14963"/>
        <v>100</v>
      </c>
      <c r="BM602" s="147">
        <f t="shared" ref="BM602" si="15035">IF(OR($H602=0,BL602=0),0,BL602/$H602)</f>
        <v>1</v>
      </c>
      <c r="BN602" s="194">
        <f t="shared" si="14965"/>
        <v>100</v>
      </c>
      <c r="BO602" s="147">
        <f t="shared" ref="BO602" si="15036">IF(OR($H602=0,BN602=0),0,BN602/$H602)</f>
        <v>1</v>
      </c>
      <c r="BP602" s="194">
        <f t="shared" si="14967"/>
        <v>100</v>
      </c>
      <c r="BQ602" s="147">
        <f t="shared" ref="BQ602" si="15037">IF(OR($H602=0,BP602=0),0,BP602/$H602)</f>
        <v>1</v>
      </c>
      <c r="BR602" s="194">
        <f t="shared" si="14969"/>
        <v>100</v>
      </c>
      <c r="BS602" s="147">
        <f t="shared" ref="BS602" si="15038">IF(OR($H602=0,BR602=0),0,BR602/$H602)</f>
        <v>1</v>
      </c>
      <c r="BT602" s="194">
        <f t="shared" si="14971"/>
        <v>100</v>
      </c>
      <c r="BU602" s="147">
        <f t="shared" si="14972"/>
        <v>1</v>
      </c>
      <c r="BV602" s="194">
        <f t="shared" si="14973"/>
        <v>100</v>
      </c>
      <c r="BW602" s="147">
        <f t="shared" si="14974"/>
        <v>1</v>
      </c>
      <c r="BX602" s="194">
        <f t="shared" si="14975"/>
        <v>100</v>
      </c>
      <c r="BY602" s="147">
        <f t="shared" si="14976"/>
        <v>1</v>
      </c>
      <c r="BZ602" s="194">
        <f t="shared" si="14977"/>
        <v>100</v>
      </c>
      <c r="CA602" s="147">
        <f t="shared" si="14978"/>
        <v>1</v>
      </c>
      <c r="CB602" s="194">
        <f t="shared" si="14979"/>
        <v>100</v>
      </c>
      <c r="CC602" s="147">
        <f t="shared" si="14980"/>
        <v>1</v>
      </c>
      <c r="CD602" s="194">
        <f t="shared" si="14981"/>
        <v>100</v>
      </c>
      <c r="CE602" s="147">
        <f t="shared" si="14982"/>
        <v>1</v>
      </c>
      <c r="CF602" s="194">
        <f t="shared" si="14983"/>
        <v>100</v>
      </c>
      <c r="CG602" s="147">
        <f t="shared" si="14984"/>
        <v>1</v>
      </c>
      <c r="CH602" s="194">
        <f t="shared" si="14985"/>
        <v>100</v>
      </c>
      <c r="CI602" s="147">
        <f t="shared" si="14986"/>
        <v>1</v>
      </c>
      <c r="CJ602" s="194">
        <f t="shared" si="14987"/>
        <v>100</v>
      </c>
      <c r="CK602" s="147">
        <f t="shared" si="14988"/>
        <v>1</v>
      </c>
      <c r="CL602" s="194">
        <f t="shared" si="14989"/>
        <v>100</v>
      </c>
      <c r="CM602" s="147">
        <f t="shared" si="14990"/>
        <v>1</v>
      </c>
    </row>
    <row r="603" spans="1:91" s="142" customFormat="1" ht="14.1" customHeight="1">
      <c r="A603" s="74">
        <f t="shared" si="14686"/>
        <v>741</v>
      </c>
      <c r="B603" s="173" t="s">
        <v>52</v>
      </c>
      <c r="C603" s="174"/>
      <c r="D603" s="140">
        <v>40</v>
      </c>
      <c r="E603" s="140">
        <v>40</v>
      </c>
      <c r="F603" s="175">
        <v>45286</v>
      </c>
      <c r="G603" s="175">
        <v>45325</v>
      </c>
      <c r="H603" s="144">
        <v>100</v>
      </c>
      <c r="I603" s="144">
        <v>100</v>
      </c>
      <c r="J603" s="145" t="s">
        <v>32</v>
      </c>
      <c r="K603" s="141">
        <f t="shared" si="14916"/>
        <v>100</v>
      </c>
      <c r="L603" s="55">
        <f t="shared" si="14917"/>
        <v>0.1095890410958904</v>
      </c>
      <c r="M603" s="147">
        <f t="shared" si="14918"/>
        <v>1</v>
      </c>
      <c r="N603" s="148">
        <f t="shared" si="14919"/>
        <v>1</v>
      </c>
      <c r="O603" s="149">
        <f t="shared" si="13802"/>
        <v>0</v>
      </c>
      <c r="P603" s="150"/>
      <c r="T603" s="194">
        <f t="shared" si="14920"/>
        <v>0</v>
      </c>
      <c r="U603" s="147">
        <f t="shared" si="14921"/>
        <v>0</v>
      </c>
      <c r="V603" s="194">
        <f t="shared" si="14922"/>
        <v>0</v>
      </c>
      <c r="W603" s="147">
        <f t="shared" si="14921"/>
        <v>0</v>
      </c>
      <c r="X603" s="194">
        <f t="shared" si="14923"/>
        <v>0</v>
      </c>
      <c r="Y603" s="147">
        <f t="shared" ref="Y603" si="15039">IF(OR($H603=0,X603=0),0,X603/$H603)</f>
        <v>0</v>
      </c>
      <c r="Z603" s="194">
        <f t="shared" si="14925"/>
        <v>0</v>
      </c>
      <c r="AA603" s="147">
        <f t="shared" ref="AA603" si="15040">IF(OR($H603=0,Z603=0),0,Z603/$H603)</f>
        <v>0</v>
      </c>
      <c r="AB603" s="194">
        <f t="shared" si="14927"/>
        <v>0</v>
      </c>
      <c r="AC603" s="147">
        <f t="shared" ref="AC603" si="15041">IF(OR($H603=0,AB603=0),0,AB603/$H603)</f>
        <v>0</v>
      </c>
      <c r="AD603" s="194">
        <f t="shared" si="14929"/>
        <v>0</v>
      </c>
      <c r="AE603" s="147">
        <f t="shared" ref="AE603" si="15042">IF(OR($H603=0,AD603=0),0,AD603/$H603)</f>
        <v>0</v>
      </c>
      <c r="AF603" s="194">
        <f t="shared" si="14931"/>
        <v>0</v>
      </c>
      <c r="AG603" s="147">
        <f t="shared" ref="AG603" si="15043">IF(OR($H603=0,AF603=0),0,AF603/$H603)</f>
        <v>0</v>
      </c>
      <c r="AH603" s="194">
        <f t="shared" si="14933"/>
        <v>0</v>
      </c>
      <c r="AI603" s="147">
        <f t="shared" ref="AI603" si="15044">IF(OR($H603=0,AH603=0),0,AH603/$H603)</f>
        <v>0</v>
      </c>
      <c r="AJ603" s="194">
        <f t="shared" si="14935"/>
        <v>0</v>
      </c>
      <c r="AK603" s="147">
        <f t="shared" ref="AK603" si="15045">IF(OR($H603=0,AJ603=0),0,AJ603/$H603)</f>
        <v>0</v>
      </c>
      <c r="AL603" s="194">
        <f t="shared" si="14937"/>
        <v>0</v>
      </c>
      <c r="AM603" s="147">
        <f t="shared" ref="AM603" si="15046">IF(OR($H603=0,AL603=0),0,AL603/$H603)</f>
        <v>0</v>
      </c>
      <c r="AN603" s="194">
        <f t="shared" si="14939"/>
        <v>7.5</v>
      </c>
      <c r="AO603" s="147">
        <f t="shared" ref="AO603" si="15047">IF(OR($H603=0,AN603=0),0,AN603/$H603)</f>
        <v>7.4999999999999997E-2</v>
      </c>
      <c r="AP603" s="194">
        <f t="shared" si="14941"/>
        <v>25</v>
      </c>
      <c r="AQ603" s="147">
        <f t="shared" ref="AQ603" si="15048">IF(OR($H603=0,AP603=0),0,AP603/$H603)</f>
        <v>0.25</v>
      </c>
      <c r="AR603" s="194">
        <f t="shared" si="14943"/>
        <v>42.5</v>
      </c>
      <c r="AS603" s="147">
        <f t="shared" ref="AS603" si="15049">IF(OR($H603=0,AR603=0),0,AR603/$H603)</f>
        <v>0.42499999999999999</v>
      </c>
      <c r="AT603" s="194">
        <f t="shared" si="14945"/>
        <v>60</v>
      </c>
      <c r="AU603" s="147">
        <f t="shared" ref="AU603" si="15050">IF(OR($H603=0,AT603=0),0,AT603/$H603)</f>
        <v>0.6</v>
      </c>
      <c r="AV603" s="194">
        <f t="shared" si="14947"/>
        <v>77.5</v>
      </c>
      <c r="AW603" s="147">
        <f t="shared" ref="AW603" si="15051">IF(OR($H603=0,AV603=0),0,AV603/$H603)</f>
        <v>0.77500000000000002</v>
      </c>
      <c r="AX603" s="194">
        <f t="shared" si="14949"/>
        <v>95</v>
      </c>
      <c r="AY603" s="147">
        <f t="shared" ref="AY603" si="15052">IF(OR($H603=0,AX603=0),0,AX603/$H603)</f>
        <v>0.95</v>
      </c>
      <c r="AZ603" s="194">
        <f t="shared" si="14951"/>
        <v>100</v>
      </c>
      <c r="BA603" s="147">
        <f t="shared" ref="BA603" si="15053">IF(OR($H603=0,AZ603=0),0,AZ603/$H603)</f>
        <v>1</v>
      </c>
      <c r="BB603" s="194">
        <f t="shared" si="14953"/>
        <v>100</v>
      </c>
      <c r="BC603" s="147">
        <f t="shared" ref="BC603" si="15054">IF(OR($H603=0,BB603=0),0,BB603/$H603)</f>
        <v>1</v>
      </c>
      <c r="BD603" s="194">
        <f t="shared" si="14955"/>
        <v>100</v>
      </c>
      <c r="BE603" s="147">
        <f t="shared" ref="BE603" si="15055">IF(OR($H603=0,BD603=0),0,BD603/$H603)</f>
        <v>1</v>
      </c>
      <c r="BF603" s="194">
        <f t="shared" si="14957"/>
        <v>100</v>
      </c>
      <c r="BG603" s="147">
        <f t="shared" ref="BG603" si="15056">IF(OR($H603=0,BF603=0),0,BF603/$H603)</f>
        <v>1</v>
      </c>
      <c r="BH603" s="194">
        <f t="shared" si="14959"/>
        <v>100</v>
      </c>
      <c r="BI603" s="147">
        <f t="shared" ref="BI603" si="15057">IF(OR($H603=0,BH603=0),0,BH603/$H603)</f>
        <v>1</v>
      </c>
      <c r="BJ603" s="194">
        <f t="shared" si="14961"/>
        <v>100</v>
      </c>
      <c r="BK603" s="147">
        <f t="shared" ref="BK603" si="15058">IF(OR($H603=0,BJ603=0),0,BJ603/$H603)</f>
        <v>1</v>
      </c>
      <c r="BL603" s="194">
        <f t="shared" si="14963"/>
        <v>100</v>
      </c>
      <c r="BM603" s="147">
        <f t="shared" ref="BM603" si="15059">IF(OR($H603=0,BL603=0),0,BL603/$H603)</f>
        <v>1</v>
      </c>
      <c r="BN603" s="194">
        <f t="shared" si="14965"/>
        <v>100</v>
      </c>
      <c r="BO603" s="147">
        <f t="shared" ref="BO603" si="15060">IF(OR($H603=0,BN603=0),0,BN603/$H603)</f>
        <v>1</v>
      </c>
      <c r="BP603" s="194">
        <f t="shared" si="14967"/>
        <v>100</v>
      </c>
      <c r="BQ603" s="147">
        <f t="shared" ref="BQ603" si="15061">IF(OR($H603=0,BP603=0),0,BP603/$H603)</f>
        <v>1</v>
      </c>
      <c r="BR603" s="194">
        <f t="shared" si="14969"/>
        <v>100</v>
      </c>
      <c r="BS603" s="147">
        <f t="shared" ref="BS603" si="15062">IF(OR($H603=0,BR603=0),0,BR603/$H603)</f>
        <v>1</v>
      </c>
      <c r="BT603" s="194">
        <f t="shared" si="14971"/>
        <v>100</v>
      </c>
      <c r="BU603" s="147">
        <f t="shared" si="14972"/>
        <v>1</v>
      </c>
      <c r="BV603" s="194">
        <f t="shared" si="14973"/>
        <v>100</v>
      </c>
      <c r="BW603" s="147">
        <f t="shared" si="14974"/>
        <v>1</v>
      </c>
      <c r="BX603" s="194">
        <f t="shared" si="14975"/>
        <v>100</v>
      </c>
      <c r="BY603" s="147">
        <f t="shared" si="14976"/>
        <v>1</v>
      </c>
      <c r="BZ603" s="194">
        <f t="shared" si="14977"/>
        <v>100</v>
      </c>
      <c r="CA603" s="147">
        <f t="shared" si="14978"/>
        <v>1</v>
      </c>
      <c r="CB603" s="194">
        <f t="shared" si="14979"/>
        <v>100</v>
      </c>
      <c r="CC603" s="147">
        <f t="shared" si="14980"/>
        <v>1</v>
      </c>
      <c r="CD603" s="194">
        <f t="shared" si="14981"/>
        <v>100</v>
      </c>
      <c r="CE603" s="147">
        <f t="shared" si="14982"/>
        <v>1</v>
      </c>
      <c r="CF603" s="194">
        <f t="shared" si="14983"/>
        <v>100</v>
      </c>
      <c r="CG603" s="147">
        <f t="shared" si="14984"/>
        <v>1</v>
      </c>
      <c r="CH603" s="194">
        <f t="shared" si="14985"/>
        <v>100</v>
      </c>
      <c r="CI603" s="147">
        <f t="shared" si="14986"/>
        <v>1</v>
      </c>
      <c r="CJ603" s="194">
        <f t="shared" si="14987"/>
        <v>100</v>
      </c>
      <c r="CK603" s="147">
        <f t="shared" si="14988"/>
        <v>1</v>
      </c>
      <c r="CL603" s="194">
        <f t="shared" si="14989"/>
        <v>100</v>
      </c>
      <c r="CM603" s="147">
        <f t="shared" si="14990"/>
        <v>1</v>
      </c>
    </row>
    <row r="604" spans="1:91" s="142" customFormat="1" ht="14.1" customHeight="1">
      <c r="A604" s="74">
        <f t="shared" si="14686"/>
        <v>742</v>
      </c>
      <c r="B604" s="173" t="s">
        <v>53</v>
      </c>
      <c r="C604" s="174"/>
      <c r="D604" s="140">
        <v>41</v>
      </c>
      <c r="E604" s="140">
        <v>41</v>
      </c>
      <c r="F604" s="175">
        <v>45289</v>
      </c>
      <c r="G604" s="175">
        <v>45329</v>
      </c>
      <c r="H604" s="144">
        <v>100</v>
      </c>
      <c r="I604" s="144">
        <v>100</v>
      </c>
      <c r="J604" s="145" t="s">
        <v>32</v>
      </c>
      <c r="K604" s="141">
        <f t="shared" si="14916"/>
        <v>100</v>
      </c>
      <c r="L604" s="55">
        <f t="shared" si="14917"/>
        <v>0.11232876712328767</v>
      </c>
      <c r="M604" s="147">
        <f t="shared" si="14918"/>
        <v>1</v>
      </c>
      <c r="N604" s="148">
        <f t="shared" si="14919"/>
        <v>1</v>
      </c>
      <c r="O604" s="149">
        <f t="shared" si="13802"/>
        <v>0</v>
      </c>
      <c r="P604" s="150"/>
      <c r="T604" s="194">
        <f t="shared" si="14920"/>
        <v>0</v>
      </c>
      <c r="U604" s="147">
        <f t="shared" si="14921"/>
        <v>0</v>
      </c>
      <c r="V604" s="194">
        <f t="shared" si="14922"/>
        <v>0</v>
      </c>
      <c r="W604" s="147">
        <f t="shared" si="14921"/>
        <v>0</v>
      </c>
      <c r="X604" s="194">
        <f t="shared" si="14923"/>
        <v>0</v>
      </c>
      <c r="Y604" s="147">
        <f t="shared" ref="Y604" si="15063">IF(OR($H604=0,X604=0),0,X604/$H604)</f>
        <v>0</v>
      </c>
      <c r="Z604" s="194">
        <f t="shared" si="14925"/>
        <v>0</v>
      </c>
      <c r="AA604" s="147">
        <f t="shared" ref="AA604" si="15064">IF(OR($H604=0,Z604=0),0,Z604/$H604)</f>
        <v>0</v>
      </c>
      <c r="AB604" s="194">
        <f t="shared" si="14927"/>
        <v>0</v>
      </c>
      <c r="AC604" s="147">
        <f t="shared" ref="AC604" si="15065">IF(OR($H604=0,AB604=0),0,AB604/$H604)</f>
        <v>0</v>
      </c>
      <c r="AD604" s="194">
        <f t="shared" si="14929"/>
        <v>0</v>
      </c>
      <c r="AE604" s="147">
        <f t="shared" ref="AE604" si="15066">IF(OR($H604=0,AD604=0),0,AD604/$H604)</f>
        <v>0</v>
      </c>
      <c r="AF604" s="194">
        <f t="shared" si="14931"/>
        <v>0</v>
      </c>
      <c r="AG604" s="147">
        <f t="shared" ref="AG604" si="15067">IF(OR($H604=0,AF604=0),0,AF604/$H604)</f>
        <v>0</v>
      </c>
      <c r="AH604" s="194">
        <f t="shared" si="14933"/>
        <v>0</v>
      </c>
      <c r="AI604" s="147">
        <f t="shared" ref="AI604" si="15068">IF(OR($H604=0,AH604=0),0,AH604/$H604)</f>
        <v>0</v>
      </c>
      <c r="AJ604" s="194">
        <f t="shared" si="14935"/>
        <v>0</v>
      </c>
      <c r="AK604" s="147">
        <f t="shared" ref="AK604" si="15069">IF(OR($H604=0,AJ604=0),0,AJ604/$H604)</f>
        <v>0</v>
      </c>
      <c r="AL604" s="194">
        <f t="shared" si="14937"/>
        <v>0</v>
      </c>
      <c r="AM604" s="147">
        <f t="shared" ref="AM604" si="15070">IF(OR($H604=0,AL604=0),0,AL604/$H604)</f>
        <v>0</v>
      </c>
      <c r="AN604" s="194">
        <f t="shared" si="14939"/>
        <v>0</v>
      </c>
      <c r="AO604" s="147">
        <f t="shared" ref="AO604" si="15071">IF(OR($H604=0,AN604=0),0,AN604/$H604)</f>
        <v>0</v>
      </c>
      <c r="AP604" s="194">
        <f t="shared" si="14941"/>
        <v>17.073170731707314</v>
      </c>
      <c r="AQ604" s="147">
        <f t="shared" ref="AQ604" si="15072">IF(OR($H604=0,AP604=0),0,AP604/$H604)</f>
        <v>0.17073170731707316</v>
      </c>
      <c r="AR604" s="194">
        <f t="shared" si="14943"/>
        <v>34.146341463414629</v>
      </c>
      <c r="AS604" s="147">
        <f t="shared" ref="AS604" si="15073">IF(OR($H604=0,AR604=0),0,AR604/$H604)</f>
        <v>0.34146341463414631</v>
      </c>
      <c r="AT604" s="194">
        <f t="shared" si="14945"/>
        <v>51.219512195121951</v>
      </c>
      <c r="AU604" s="147">
        <f t="shared" ref="AU604" si="15074">IF(OR($H604=0,AT604=0),0,AT604/$H604)</f>
        <v>0.51219512195121952</v>
      </c>
      <c r="AV604" s="194">
        <f t="shared" si="14947"/>
        <v>68.292682926829258</v>
      </c>
      <c r="AW604" s="147">
        <f t="shared" ref="AW604" si="15075">IF(OR($H604=0,AV604=0),0,AV604/$H604)</f>
        <v>0.68292682926829262</v>
      </c>
      <c r="AX604" s="194">
        <f t="shared" si="14949"/>
        <v>85.365853658536594</v>
      </c>
      <c r="AY604" s="147">
        <f t="shared" ref="AY604" si="15076">IF(OR($H604=0,AX604=0),0,AX604/$H604)</f>
        <v>0.85365853658536595</v>
      </c>
      <c r="AZ604" s="194">
        <f t="shared" si="14951"/>
        <v>100</v>
      </c>
      <c r="BA604" s="147">
        <f t="shared" ref="BA604" si="15077">IF(OR($H604=0,AZ604=0),0,AZ604/$H604)</f>
        <v>1</v>
      </c>
      <c r="BB604" s="194">
        <f t="shared" si="14953"/>
        <v>100</v>
      </c>
      <c r="BC604" s="147">
        <f t="shared" ref="BC604" si="15078">IF(OR($H604=0,BB604=0),0,BB604/$H604)</f>
        <v>1</v>
      </c>
      <c r="BD604" s="194">
        <f t="shared" si="14955"/>
        <v>100</v>
      </c>
      <c r="BE604" s="147">
        <f t="shared" ref="BE604" si="15079">IF(OR($H604=0,BD604=0),0,BD604/$H604)</f>
        <v>1</v>
      </c>
      <c r="BF604" s="194">
        <f t="shared" si="14957"/>
        <v>100</v>
      </c>
      <c r="BG604" s="147">
        <f t="shared" ref="BG604" si="15080">IF(OR($H604=0,BF604=0),0,BF604/$H604)</f>
        <v>1</v>
      </c>
      <c r="BH604" s="194">
        <f t="shared" si="14959"/>
        <v>100</v>
      </c>
      <c r="BI604" s="147">
        <f t="shared" ref="BI604" si="15081">IF(OR($H604=0,BH604=0),0,BH604/$H604)</f>
        <v>1</v>
      </c>
      <c r="BJ604" s="194">
        <f t="shared" si="14961"/>
        <v>100</v>
      </c>
      <c r="BK604" s="147">
        <f t="shared" ref="BK604" si="15082">IF(OR($H604=0,BJ604=0),0,BJ604/$H604)</f>
        <v>1</v>
      </c>
      <c r="BL604" s="194">
        <f t="shared" si="14963"/>
        <v>100</v>
      </c>
      <c r="BM604" s="147">
        <f t="shared" ref="BM604" si="15083">IF(OR($H604=0,BL604=0),0,BL604/$H604)</f>
        <v>1</v>
      </c>
      <c r="BN604" s="194">
        <f t="shared" si="14965"/>
        <v>100</v>
      </c>
      <c r="BO604" s="147">
        <f t="shared" ref="BO604" si="15084">IF(OR($H604=0,BN604=0),0,BN604/$H604)</f>
        <v>1</v>
      </c>
      <c r="BP604" s="194">
        <f t="shared" si="14967"/>
        <v>100</v>
      </c>
      <c r="BQ604" s="147">
        <f t="shared" ref="BQ604" si="15085">IF(OR($H604=0,BP604=0),0,BP604/$H604)</f>
        <v>1</v>
      </c>
      <c r="BR604" s="194">
        <f t="shared" si="14969"/>
        <v>100</v>
      </c>
      <c r="BS604" s="147">
        <f t="shared" ref="BS604" si="15086">IF(OR($H604=0,BR604=0),0,BR604/$H604)</f>
        <v>1</v>
      </c>
      <c r="BT604" s="194">
        <f t="shared" si="14971"/>
        <v>100</v>
      </c>
      <c r="BU604" s="147">
        <f t="shared" si="14972"/>
        <v>1</v>
      </c>
      <c r="BV604" s="194">
        <f t="shared" si="14973"/>
        <v>100</v>
      </c>
      <c r="BW604" s="147">
        <f t="shared" si="14974"/>
        <v>1</v>
      </c>
      <c r="BX604" s="194">
        <f t="shared" si="14975"/>
        <v>100</v>
      </c>
      <c r="BY604" s="147">
        <f t="shared" si="14976"/>
        <v>1</v>
      </c>
      <c r="BZ604" s="194">
        <f t="shared" si="14977"/>
        <v>100</v>
      </c>
      <c r="CA604" s="147">
        <f t="shared" si="14978"/>
        <v>1</v>
      </c>
      <c r="CB604" s="194">
        <f t="shared" si="14979"/>
        <v>100</v>
      </c>
      <c r="CC604" s="147">
        <f t="shared" si="14980"/>
        <v>1</v>
      </c>
      <c r="CD604" s="194">
        <f t="shared" si="14981"/>
        <v>100</v>
      </c>
      <c r="CE604" s="147">
        <f t="shared" si="14982"/>
        <v>1</v>
      </c>
      <c r="CF604" s="194">
        <f t="shared" si="14983"/>
        <v>100</v>
      </c>
      <c r="CG604" s="147">
        <f t="shared" si="14984"/>
        <v>1</v>
      </c>
      <c r="CH604" s="194">
        <f t="shared" si="14985"/>
        <v>100</v>
      </c>
      <c r="CI604" s="147">
        <f t="shared" si="14986"/>
        <v>1</v>
      </c>
      <c r="CJ604" s="194">
        <f t="shared" si="14987"/>
        <v>100</v>
      </c>
      <c r="CK604" s="147">
        <f t="shared" si="14988"/>
        <v>1</v>
      </c>
      <c r="CL604" s="194">
        <f t="shared" si="14989"/>
        <v>100</v>
      </c>
      <c r="CM604" s="147">
        <f t="shared" si="14990"/>
        <v>1</v>
      </c>
    </row>
    <row r="605" spans="1:91" s="142" customFormat="1" ht="14.1" customHeight="1">
      <c r="A605" s="74">
        <f t="shared" si="14686"/>
        <v>743</v>
      </c>
      <c r="B605" s="173" t="s">
        <v>54</v>
      </c>
      <c r="C605" s="174"/>
      <c r="D605" s="140">
        <v>40</v>
      </c>
      <c r="E605" s="140">
        <v>40</v>
      </c>
      <c r="F605" s="175">
        <v>45293</v>
      </c>
      <c r="G605" s="175">
        <v>45332</v>
      </c>
      <c r="H605" s="144">
        <v>100</v>
      </c>
      <c r="I605" s="144">
        <v>100</v>
      </c>
      <c r="J605" s="145" t="s">
        <v>32</v>
      </c>
      <c r="K605" s="141">
        <f t="shared" si="14916"/>
        <v>100</v>
      </c>
      <c r="L605" s="55">
        <f t="shared" si="14917"/>
        <v>0.1095890410958904</v>
      </c>
      <c r="M605" s="147">
        <f t="shared" si="14918"/>
        <v>1</v>
      </c>
      <c r="N605" s="148">
        <f t="shared" si="14919"/>
        <v>1</v>
      </c>
      <c r="O605" s="149">
        <f t="shared" si="13802"/>
        <v>0</v>
      </c>
      <c r="P605" s="150"/>
      <c r="T605" s="194">
        <f t="shared" si="14920"/>
        <v>0</v>
      </c>
      <c r="U605" s="147">
        <f t="shared" si="14921"/>
        <v>0</v>
      </c>
      <c r="V605" s="194">
        <f t="shared" si="14922"/>
        <v>0</v>
      </c>
      <c r="W605" s="147">
        <f t="shared" si="14921"/>
        <v>0</v>
      </c>
      <c r="X605" s="194">
        <f t="shared" si="14923"/>
        <v>0</v>
      </c>
      <c r="Y605" s="147">
        <f t="shared" ref="Y605" si="15087">IF(OR($H605=0,X605=0),0,X605/$H605)</f>
        <v>0</v>
      </c>
      <c r="Z605" s="194">
        <f t="shared" si="14925"/>
        <v>0</v>
      </c>
      <c r="AA605" s="147">
        <f t="shared" ref="AA605" si="15088">IF(OR($H605=0,Z605=0),0,Z605/$H605)</f>
        <v>0</v>
      </c>
      <c r="AB605" s="194">
        <f t="shared" si="14927"/>
        <v>0</v>
      </c>
      <c r="AC605" s="147">
        <f t="shared" ref="AC605" si="15089">IF(OR($H605=0,AB605=0),0,AB605/$H605)</f>
        <v>0</v>
      </c>
      <c r="AD605" s="194">
        <f t="shared" si="14929"/>
        <v>0</v>
      </c>
      <c r="AE605" s="147">
        <f t="shared" ref="AE605" si="15090">IF(OR($H605=0,AD605=0),0,AD605/$H605)</f>
        <v>0</v>
      </c>
      <c r="AF605" s="194">
        <f t="shared" si="14931"/>
        <v>0</v>
      </c>
      <c r="AG605" s="147">
        <f t="shared" ref="AG605" si="15091">IF(OR($H605=0,AF605=0),0,AF605/$H605)</f>
        <v>0</v>
      </c>
      <c r="AH605" s="194">
        <f t="shared" si="14933"/>
        <v>0</v>
      </c>
      <c r="AI605" s="147">
        <f t="shared" ref="AI605" si="15092">IF(OR($H605=0,AH605=0),0,AH605/$H605)</f>
        <v>0</v>
      </c>
      <c r="AJ605" s="194">
        <f t="shared" si="14935"/>
        <v>0</v>
      </c>
      <c r="AK605" s="147">
        <f t="shared" ref="AK605" si="15093">IF(OR($H605=0,AJ605=0),0,AJ605/$H605)</f>
        <v>0</v>
      </c>
      <c r="AL605" s="194">
        <f t="shared" si="14937"/>
        <v>0</v>
      </c>
      <c r="AM605" s="147">
        <f t="shared" ref="AM605" si="15094">IF(OR($H605=0,AL605=0),0,AL605/$H605)</f>
        <v>0</v>
      </c>
      <c r="AN605" s="194">
        <f t="shared" si="14939"/>
        <v>0</v>
      </c>
      <c r="AO605" s="147">
        <f t="shared" ref="AO605" si="15095">IF(OR($H605=0,AN605=0),0,AN605/$H605)</f>
        <v>0</v>
      </c>
      <c r="AP605" s="194">
        <f t="shared" si="14941"/>
        <v>7.5</v>
      </c>
      <c r="AQ605" s="147">
        <f t="shared" ref="AQ605" si="15096">IF(OR($H605=0,AP605=0),0,AP605/$H605)</f>
        <v>7.4999999999999997E-2</v>
      </c>
      <c r="AR605" s="194">
        <f t="shared" si="14943"/>
        <v>25</v>
      </c>
      <c r="AS605" s="147">
        <f t="shared" ref="AS605" si="15097">IF(OR($H605=0,AR605=0),0,AR605/$H605)</f>
        <v>0.25</v>
      </c>
      <c r="AT605" s="194">
        <f t="shared" si="14945"/>
        <v>42.5</v>
      </c>
      <c r="AU605" s="147">
        <f t="shared" ref="AU605" si="15098">IF(OR($H605=0,AT605=0),0,AT605/$H605)</f>
        <v>0.42499999999999999</v>
      </c>
      <c r="AV605" s="194">
        <f t="shared" si="14947"/>
        <v>60</v>
      </c>
      <c r="AW605" s="147">
        <f t="shared" ref="AW605" si="15099">IF(OR($H605=0,AV605=0),0,AV605/$H605)</f>
        <v>0.6</v>
      </c>
      <c r="AX605" s="194">
        <f t="shared" si="14949"/>
        <v>77.5</v>
      </c>
      <c r="AY605" s="147">
        <f t="shared" ref="AY605" si="15100">IF(OR($H605=0,AX605=0),0,AX605/$H605)</f>
        <v>0.77500000000000002</v>
      </c>
      <c r="AZ605" s="194">
        <f t="shared" si="14951"/>
        <v>95</v>
      </c>
      <c r="BA605" s="147">
        <f t="shared" ref="BA605" si="15101">IF(OR($H605=0,AZ605=0),0,AZ605/$H605)</f>
        <v>0.95</v>
      </c>
      <c r="BB605" s="194">
        <f t="shared" si="14953"/>
        <v>100</v>
      </c>
      <c r="BC605" s="147">
        <f t="shared" ref="BC605" si="15102">IF(OR($H605=0,BB605=0),0,BB605/$H605)</f>
        <v>1</v>
      </c>
      <c r="BD605" s="194">
        <f t="shared" si="14955"/>
        <v>100</v>
      </c>
      <c r="BE605" s="147">
        <f t="shared" ref="BE605" si="15103">IF(OR($H605=0,BD605=0),0,BD605/$H605)</f>
        <v>1</v>
      </c>
      <c r="BF605" s="194">
        <f t="shared" si="14957"/>
        <v>100</v>
      </c>
      <c r="BG605" s="147">
        <f t="shared" ref="BG605" si="15104">IF(OR($H605=0,BF605=0),0,BF605/$H605)</f>
        <v>1</v>
      </c>
      <c r="BH605" s="194">
        <f t="shared" si="14959"/>
        <v>100</v>
      </c>
      <c r="BI605" s="147">
        <f t="shared" ref="BI605" si="15105">IF(OR($H605=0,BH605=0),0,BH605/$H605)</f>
        <v>1</v>
      </c>
      <c r="BJ605" s="194">
        <f t="shared" si="14961"/>
        <v>100</v>
      </c>
      <c r="BK605" s="147">
        <f t="shared" ref="BK605" si="15106">IF(OR($H605=0,BJ605=0),0,BJ605/$H605)</f>
        <v>1</v>
      </c>
      <c r="BL605" s="194">
        <f t="shared" si="14963"/>
        <v>100</v>
      </c>
      <c r="BM605" s="147">
        <f t="shared" ref="BM605" si="15107">IF(OR($H605=0,BL605=0),0,BL605/$H605)</f>
        <v>1</v>
      </c>
      <c r="BN605" s="194">
        <f t="shared" si="14965"/>
        <v>100</v>
      </c>
      <c r="BO605" s="147">
        <f t="shared" ref="BO605" si="15108">IF(OR($H605=0,BN605=0),0,BN605/$H605)</f>
        <v>1</v>
      </c>
      <c r="BP605" s="194">
        <f t="shared" si="14967"/>
        <v>100</v>
      </c>
      <c r="BQ605" s="147">
        <f t="shared" ref="BQ605" si="15109">IF(OR($H605=0,BP605=0),0,BP605/$H605)</f>
        <v>1</v>
      </c>
      <c r="BR605" s="194">
        <f t="shared" si="14969"/>
        <v>100</v>
      </c>
      <c r="BS605" s="147">
        <f t="shared" ref="BS605" si="15110">IF(OR($H605=0,BR605=0),0,BR605/$H605)</f>
        <v>1</v>
      </c>
      <c r="BT605" s="194">
        <f t="shared" si="14971"/>
        <v>100</v>
      </c>
      <c r="BU605" s="147">
        <f t="shared" si="14972"/>
        <v>1</v>
      </c>
      <c r="BV605" s="194">
        <f t="shared" si="14973"/>
        <v>100</v>
      </c>
      <c r="BW605" s="147">
        <f t="shared" si="14974"/>
        <v>1</v>
      </c>
      <c r="BX605" s="194">
        <f t="shared" si="14975"/>
        <v>100</v>
      </c>
      <c r="BY605" s="147">
        <f t="shared" si="14976"/>
        <v>1</v>
      </c>
      <c r="BZ605" s="194">
        <f t="shared" si="14977"/>
        <v>100</v>
      </c>
      <c r="CA605" s="147">
        <f t="shared" si="14978"/>
        <v>1</v>
      </c>
      <c r="CB605" s="194">
        <f t="shared" si="14979"/>
        <v>100</v>
      </c>
      <c r="CC605" s="147">
        <f t="shared" si="14980"/>
        <v>1</v>
      </c>
      <c r="CD605" s="194">
        <f t="shared" si="14981"/>
        <v>100</v>
      </c>
      <c r="CE605" s="147">
        <f t="shared" si="14982"/>
        <v>1</v>
      </c>
      <c r="CF605" s="194">
        <f t="shared" si="14983"/>
        <v>100</v>
      </c>
      <c r="CG605" s="147">
        <f t="shared" si="14984"/>
        <v>1</v>
      </c>
      <c r="CH605" s="194">
        <f t="shared" si="14985"/>
        <v>100</v>
      </c>
      <c r="CI605" s="147">
        <f t="shared" si="14986"/>
        <v>1</v>
      </c>
      <c r="CJ605" s="194">
        <f t="shared" si="14987"/>
        <v>100</v>
      </c>
      <c r="CK605" s="147">
        <f t="shared" si="14988"/>
        <v>1</v>
      </c>
      <c r="CL605" s="194">
        <f t="shared" si="14989"/>
        <v>100</v>
      </c>
      <c r="CM605" s="147">
        <f t="shared" si="14990"/>
        <v>1</v>
      </c>
    </row>
    <row r="606" spans="1:91" s="142" customFormat="1" ht="14.1" customHeight="1">
      <c r="A606" s="74">
        <f t="shared" si="14686"/>
        <v>744</v>
      </c>
      <c r="B606" s="173" t="s">
        <v>55</v>
      </c>
      <c r="C606" s="174"/>
      <c r="D606" s="140">
        <v>41</v>
      </c>
      <c r="E606" s="140">
        <v>41</v>
      </c>
      <c r="F606" s="175">
        <v>45295</v>
      </c>
      <c r="G606" s="175">
        <v>45335</v>
      </c>
      <c r="H606" s="144">
        <v>100</v>
      </c>
      <c r="I606" s="144">
        <v>100</v>
      </c>
      <c r="J606" s="145" t="s">
        <v>32</v>
      </c>
      <c r="K606" s="141">
        <f t="shared" si="14916"/>
        <v>100</v>
      </c>
      <c r="L606" s="55">
        <f t="shared" si="14917"/>
        <v>0.11232876712328767</v>
      </c>
      <c r="M606" s="147">
        <f t="shared" si="14918"/>
        <v>1</v>
      </c>
      <c r="N606" s="148">
        <f t="shared" si="14919"/>
        <v>1</v>
      </c>
      <c r="O606" s="149">
        <f t="shared" si="13802"/>
        <v>0</v>
      </c>
      <c r="P606" s="150"/>
      <c r="T606" s="194">
        <f t="shared" si="14920"/>
        <v>0</v>
      </c>
      <c r="U606" s="147">
        <f t="shared" si="14921"/>
        <v>0</v>
      </c>
      <c r="V606" s="194">
        <f t="shared" si="14922"/>
        <v>0</v>
      </c>
      <c r="W606" s="147">
        <f t="shared" si="14921"/>
        <v>0</v>
      </c>
      <c r="X606" s="194">
        <f t="shared" si="14923"/>
        <v>0</v>
      </c>
      <c r="Y606" s="147">
        <f t="shared" ref="Y606" si="15111">IF(OR($H606=0,X606=0),0,X606/$H606)</f>
        <v>0</v>
      </c>
      <c r="Z606" s="194">
        <f t="shared" si="14925"/>
        <v>0</v>
      </c>
      <c r="AA606" s="147">
        <f t="shared" ref="AA606" si="15112">IF(OR($H606=0,Z606=0),0,Z606/$H606)</f>
        <v>0</v>
      </c>
      <c r="AB606" s="194">
        <f t="shared" si="14927"/>
        <v>0</v>
      </c>
      <c r="AC606" s="147">
        <f t="shared" ref="AC606" si="15113">IF(OR($H606=0,AB606=0),0,AB606/$H606)</f>
        <v>0</v>
      </c>
      <c r="AD606" s="194">
        <f t="shared" si="14929"/>
        <v>0</v>
      </c>
      <c r="AE606" s="147">
        <f t="shared" ref="AE606" si="15114">IF(OR($H606=0,AD606=0),0,AD606/$H606)</f>
        <v>0</v>
      </c>
      <c r="AF606" s="194">
        <f t="shared" si="14931"/>
        <v>0</v>
      </c>
      <c r="AG606" s="147">
        <f t="shared" ref="AG606" si="15115">IF(OR($H606=0,AF606=0),0,AF606/$H606)</f>
        <v>0</v>
      </c>
      <c r="AH606" s="194">
        <f t="shared" si="14933"/>
        <v>0</v>
      </c>
      <c r="AI606" s="147">
        <f t="shared" ref="AI606" si="15116">IF(OR($H606=0,AH606=0),0,AH606/$H606)</f>
        <v>0</v>
      </c>
      <c r="AJ606" s="194">
        <f t="shared" si="14935"/>
        <v>0</v>
      </c>
      <c r="AK606" s="147">
        <f t="shared" ref="AK606" si="15117">IF(OR($H606=0,AJ606=0),0,AJ606/$H606)</f>
        <v>0</v>
      </c>
      <c r="AL606" s="194">
        <f t="shared" si="14937"/>
        <v>0</v>
      </c>
      <c r="AM606" s="147">
        <f t="shared" ref="AM606" si="15118">IF(OR($H606=0,AL606=0),0,AL606/$H606)</f>
        <v>0</v>
      </c>
      <c r="AN606" s="194">
        <f t="shared" si="14939"/>
        <v>0</v>
      </c>
      <c r="AO606" s="147">
        <f t="shared" ref="AO606" si="15119">IF(OR($H606=0,AN606=0),0,AN606/$H606)</f>
        <v>0</v>
      </c>
      <c r="AP606" s="194">
        <f t="shared" si="14941"/>
        <v>2.4390243902439024</v>
      </c>
      <c r="AQ606" s="147">
        <f t="shared" ref="AQ606" si="15120">IF(OR($H606=0,AP606=0),0,AP606/$H606)</f>
        <v>2.4390243902439025E-2</v>
      </c>
      <c r="AR606" s="194">
        <f t="shared" si="14943"/>
        <v>19.512195121951219</v>
      </c>
      <c r="AS606" s="147">
        <f t="shared" ref="AS606" si="15121">IF(OR($H606=0,AR606=0),0,AR606/$H606)</f>
        <v>0.1951219512195122</v>
      </c>
      <c r="AT606" s="194">
        <f t="shared" si="14945"/>
        <v>36.585365853658537</v>
      </c>
      <c r="AU606" s="147">
        <f t="shared" ref="AU606" si="15122">IF(OR($H606=0,AT606=0),0,AT606/$H606)</f>
        <v>0.36585365853658536</v>
      </c>
      <c r="AV606" s="194">
        <f t="shared" si="14947"/>
        <v>53.658536585365844</v>
      </c>
      <c r="AW606" s="147">
        <f t="shared" ref="AW606" si="15123">IF(OR($H606=0,AV606=0),0,AV606/$H606)</f>
        <v>0.53658536585365846</v>
      </c>
      <c r="AX606" s="194">
        <f t="shared" si="14949"/>
        <v>70.731707317073173</v>
      </c>
      <c r="AY606" s="147">
        <f t="shared" ref="AY606" si="15124">IF(OR($H606=0,AX606=0),0,AX606/$H606)</f>
        <v>0.70731707317073178</v>
      </c>
      <c r="AZ606" s="194">
        <f t="shared" si="14951"/>
        <v>87.804878048780495</v>
      </c>
      <c r="BA606" s="147">
        <f t="shared" ref="BA606" si="15125">IF(OR($H606=0,AZ606=0),0,AZ606/$H606)</f>
        <v>0.87804878048780499</v>
      </c>
      <c r="BB606" s="194">
        <f t="shared" si="14953"/>
        <v>100</v>
      </c>
      <c r="BC606" s="147">
        <f t="shared" ref="BC606" si="15126">IF(OR($H606=0,BB606=0),0,BB606/$H606)</f>
        <v>1</v>
      </c>
      <c r="BD606" s="194">
        <f t="shared" si="14955"/>
        <v>100</v>
      </c>
      <c r="BE606" s="147">
        <f t="shared" ref="BE606" si="15127">IF(OR($H606=0,BD606=0),0,BD606/$H606)</f>
        <v>1</v>
      </c>
      <c r="BF606" s="194">
        <f t="shared" si="14957"/>
        <v>100</v>
      </c>
      <c r="BG606" s="147">
        <f t="shared" ref="BG606" si="15128">IF(OR($H606=0,BF606=0),0,BF606/$H606)</f>
        <v>1</v>
      </c>
      <c r="BH606" s="194">
        <f t="shared" si="14959"/>
        <v>100</v>
      </c>
      <c r="BI606" s="147">
        <f t="shared" ref="BI606" si="15129">IF(OR($H606=0,BH606=0),0,BH606/$H606)</f>
        <v>1</v>
      </c>
      <c r="BJ606" s="194">
        <f t="shared" si="14961"/>
        <v>100</v>
      </c>
      <c r="BK606" s="147">
        <f t="shared" ref="BK606" si="15130">IF(OR($H606=0,BJ606=0),0,BJ606/$H606)</f>
        <v>1</v>
      </c>
      <c r="BL606" s="194">
        <f t="shared" si="14963"/>
        <v>100</v>
      </c>
      <c r="BM606" s="147">
        <f t="shared" ref="BM606" si="15131">IF(OR($H606=0,BL606=0),0,BL606/$H606)</f>
        <v>1</v>
      </c>
      <c r="BN606" s="194">
        <f t="shared" si="14965"/>
        <v>100</v>
      </c>
      <c r="BO606" s="147">
        <f t="shared" ref="BO606" si="15132">IF(OR($H606=0,BN606=0),0,BN606/$H606)</f>
        <v>1</v>
      </c>
      <c r="BP606" s="194">
        <f t="shared" si="14967"/>
        <v>100</v>
      </c>
      <c r="BQ606" s="147">
        <f t="shared" ref="BQ606" si="15133">IF(OR($H606=0,BP606=0),0,BP606/$H606)</f>
        <v>1</v>
      </c>
      <c r="BR606" s="194">
        <f t="shared" si="14969"/>
        <v>100</v>
      </c>
      <c r="BS606" s="147">
        <f t="shared" ref="BS606" si="15134">IF(OR($H606=0,BR606=0),0,BR606/$H606)</f>
        <v>1</v>
      </c>
      <c r="BT606" s="194">
        <f t="shared" si="14971"/>
        <v>100</v>
      </c>
      <c r="BU606" s="147">
        <f t="shared" si="14972"/>
        <v>1</v>
      </c>
      <c r="BV606" s="194">
        <f t="shared" si="14973"/>
        <v>100</v>
      </c>
      <c r="BW606" s="147">
        <f t="shared" si="14974"/>
        <v>1</v>
      </c>
      <c r="BX606" s="194">
        <f t="shared" si="14975"/>
        <v>100</v>
      </c>
      <c r="BY606" s="147">
        <f t="shared" si="14976"/>
        <v>1</v>
      </c>
      <c r="BZ606" s="194">
        <f t="shared" si="14977"/>
        <v>100</v>
      </c>
      <c r="CA606" s="147">
        <f t="shared" si="14978"/>
        <v>1</v>
      </c>
      <c r="CB606" s="194">
        <f t="shared" si="14979"/>
        <v>100</v>
      </c>
      <c r="CC606" s="147">
        <f t="shared" si="14980"/>
        <v>1</v>
      </c>
      <c r="CD606" s="194">
        <f t="shared" si="14981"/>
        <v>100</v>
      </c>
      <c r="CE606" s="147">
        <f t="shared" si="14982"/>
        <v>1</v>
      </c>
      <c r="CF606" s="194">
        <f t="shared" si="14983"/>
        <v>100</v>
      </c>
      <c r="CG606" s="147">
        <f t="shared" si="14984"/>
        <v>1</v>
      </c>
      <c r="CH606" s="194">
        <f t="shared" si="14985"/>
        <v>100</v>
      </c>
      <c r="CI606" s="147">
        <f t="shared" si="14986"/>
        <v>1</v>
      </c>
      <c r="CJ606" s="194">
        <f t="shared" si="14987"/>
        <v>100</v>
      </c>
      <c r="CK606" s="147">
        <f t="shared" si="14988"/>
        <v>1</v>
      </c>
      <c r="CL606" s="194">
        <f t="shared" si="14989"/>
        <v>100</v>
      </c>
      <c r="CM606" s="147">
        <f t="shared" si="14990"/>
        <v>1</v>
      </c>
    </row>
    <row r="607" spans="1:91" s="142" customFormat="1" ht="14.1" customHeight="1">
      <c r="A607" s="74">
        <f t="shared" si="14686"/>
        <v>745</v>
      </c>
      <c r="B607" s="173" t="s">
        <v>56</v>
      </c>
      <c r="C607" s="174"/>
      <c r="D607" s="140">
        <v>40</v>
      </c>
      <c r="E607" s="140">
        <v>40</v>
      </c>
      <c r="F607" s="175">
        <v>45299</v>
      </c>
      <c r="G607" s="175">
        <v>45338</v>
      </c>
      <c r="H607" s="144">
        <v>100</v>
      </c>
      <c r="I607" s="144">
        <v>100</v>
      </c>
      <c r="J607" s="145" t="s">
        <v>32</v>
      </c>
      <c r="K607" s="141">
        <f t="shared" si="14916"/>
        <v>100</v>
      </c>
      <c r="L607" s="55">
        <f t="shared" si="14917"/>
        <v>0.1095890410958904</v>
      </c>
      <c r="M607" s="147">
        <f t="shared" si="14918"/>
        <v>1</v>
      </c>
      <c r="N607" s="148">
        <f t="shared" si="14919"/>
        <v>1</v>
      </c>
      <c r="O607" s="149">
        <f t="shared" si="13802"/>
        <v>0</v>
      </c>
      <c r="P607" s="150"/>
      <c r="T607" s="194">
        <f t="shared" si="14920"/>
        <v>0</v>
      </c>
      <c r="U607" s="147">
        <f t="shared" si="14921"/>
        <v>0</v>
      </c>
      <c r="V607" s="194">
        <f t="shared" si="14922"/>
        <v>0</v>
      </c>
      <c r="W607" s="147">
        <f t="shared" si="14921"/>
        <v>0</v>
      </c>
      <c r="X607" s="194">
        <f t="shared" si="14923"/>
        <v>0</v>
      </c>
      <c r="Y607" s="147">
        <f t="shared" ref="Y607" si="15135">IF(OR($H607=0,X607=0),0,X607/$H607)</f>
        <v>0</v>
      </c>
      <c r="Z607" s="194">
        <f t="shared" si="14925"/>
        <v>0</v>
      </c>
      <c r="AA607" s="147">
        <f t="shared" ref="AA607" si="15136">IF(OR($H607=0,Z607=0),0,Z607/$H607)</f>
        <v>0</v>
      </c>
      <c r="AB607" s="194">
        <f t="shared" si="14927"/>
        <v>0</v>
      </c>
      <c r="AC607" s="147">
        <f t="shared" ref="AC607" si="15137">IF(OR($H607=0,AB607=0),0,AB607/$H607)</f>
        <v>0</v>
      </c>
      <c r="AD607" s="194">
        <f t="shared" si="14929"/>
        <v>0</v>
      </c>
      <c r="AE607" s="147">
        <f t="shared" ref="AE607" si="15138">IF(OR($H607=0,AD607=0),0,AD607/$H607)</f>
        <v>0</v>
      </c>
      <c r="AF607" s="194">
        <f t="shared" si="14931"/>
        <v>0</v>
      </c>
      <c r="AG607" s="147">
        <f t="shared" ref="AG607" si="15139">IF(OR($H607=0,AF607=0),0,AF607/$H607)</f>
        <v>0</v>
      </c>
      <c r="AH607" s="194">
        <f t="shared" si="14933"/>
        <v>0</v>
      </c>
      <c r="AI607" s="147">
        <f t="shared" ref="AI607" si="15140">IF(OR($H607=0,AH607=0),0,AH607/$H607)</f>
        <v>0</v>
      </c>
      <c r="AJ607" s="194">
        <f t="shared" si="14935"/>
        <v>0</v>
      </c>
      <c r="AK607" s="147">
        <f t="shared" ref="AK607" si="15141">IF(OR($H607=0,AJ607=0),0,AJ607/$H607)</f>
        <v>0</v>
      </c>
      <c r="AL607" s="194">
        <f t="shared" si="14937"/>
        <v>0</v>
      </c>
      <c r="AM607" s="147">
        <f t="shared" ref="AM607" si="15142">IF(OR($H607=0,AL607=0),0,AL607/$H607)</f>
        <v>0</v>
      </c>
      <c r="AN607" s="194">
        <f t="shared" si="14939"/>
        <v>0</v>
      </c>
      <c r="AO607" s="147">
        <f t="shared" ref="AO607" si="15143">IF(OR($H607=0,AN607=0),0,AN607/$H607)</f>
        <v>0</v>
      </c>
      <c r="AP607" s="194">
        <f t="shared" si="14941"/>
        <v>0</v>
      </c>
      <c r="AQ607" s="147">
        <f t="shared" ref="AQ607" si="15144">IF(OR($H607=0,AP607=0),0,AP607/$H607)</f>
        <v>0</v>
      </c>
      <c r="AR607" s="194">
        <f t="shared" si="14943"/>
        <v>10</v>
      </c>
      <c r="AS607" s="147">
        <f t="shared" ref="AS607" si="15145">IF(OR($H607=0,AR607=0),0,AR607/$H607)</f>
        <v>0.1</v>
      </c>
      <c r="AT607" s="194">
        <f t="shared" si="14945"/>
        <v>27.500000000000004</v>
      </c>
      <c r="AU607" s="147">
        <f t="shared" ref="AU607" si="15146">IF(OR($H607=0,AT607=0),0,AT607/$H607)</f>
        <v>0.27500000000000002</v>
      </c>
      <c r="AV607" s="194">
        <f t="shared" si="14947"/>
        <v>45</v>
      </c>
      <c r="AW607" s="147">
        <f t="shared" ref="AW607" si="15147">IF(OR($H607=0,AV607=0),0,AV607/$H607)</f>
        <v>0.45</v>
      </c>
      <c r="AX607" s="194">
        <f t="shared" si="14949"/>
        <v>62.5</v>
      </c>
      <c r="AY607" s="147">
        <f t="shared" ref="AY607" si="15148">IF(OR($H607=0,AX607=0),0,AX607/$H607)</f>
        <v>0.625</v>
      </c>
      <c r="AZ607" s="194">
        <f t="shared" si="14951"/>
        <v>80</v>
      </c>
      <c r="BA607" s="147">
        <f t="shared" ref="BA607" si="15149">IF(OR($H607=0,AZ607=0),0,AZ607/$H607)</f>
        <v>0.8</v>
      </c>
      <c r="BB607" s="194">
        <f t="shared" si="14953"/>
        <v>97.5</v>
      </c>
      <c r="BC607" s="147">
        <f t="shared" ref="BC607" si="15150">IF(OR($H607=0,BB607=0),0,BB607/$H607)</f>
        <v>0.97499999999999998</v>
      </c>
      <c r="BD607" s="194">
        <f t="shared" si="14955"/>
        <v>100</v>
      </c>
      <c r="BE607" s="147">
        <f t="shared" ref="BE607" si="15151">IF(OR($H607=0,BD607=0),0,BD607/$H607)</f>
        <v>1</v>
      </c>
      <c r="BF607" s="194">
        <f t="shared" si="14957"/>
        <v>100</v>
      </c>
      <c r="BG607" s="147">
        <f t="shared" ref="BG607" si="15152">IF(OR($H607=0,BF607=0),0,BF607/$H607)</f>
        <v>1</v>
      </c>
      <c r="BH607" s="194">
        <f t="shared" si="14959"/>
        <v>100</v>
      </c>
      <c r="BI607" s="147">
        <f t="shared" ref="BI607" si="15153">IF(OR($H607=0,BH607=0),0,BH607/$H607)</f>
        <v>1</v>
      </c>
      <c r="BJ607" s="194">
        <f t="shared" si="14961"/>
        <v>100</v>
      </c>
      <c r="BK607" s="147">
        <f t="shared" ref="BK607" si="15154">IF(OR($H607=0,BJ607=0),0,BJ607/$H607)</f>
        <v>1</v>
      </c>
      <c r="BL607" s="194">
        <f t="shared" si="14963"/>
        <v>100</v>
      </c>
      <c r="BM607" s="147">
        <f t="shared" ref="BM607" si="15155">IF(OR($H607=0,BL607=0),0,BL607/$H607)</f>
        <v>1</v>
      </c>
      <c r="BN607" s="194">
        <f t="shared" si="14965"/>
        <v>100</v>
      </c>
      <c r="BO607" s="147">
        <f t="shared" ref="BO607" si="15156">IF(OR($H607=0,BN607=0),0,BN607/$H607)</f>
        <v>1</v>
      </c>
      <c r="BP607" s="194">
        <f t="shared" si="14967"/>
        <v>100</v>
      </c>
      <c r="BQ607" s="147">
        <f t="shared" ref="BQ607" si="15157">IF(OR($H607=0,BP607=0),0,BP607/$H607)</f>
        <v>1</v>
      </c>
      <c r="BR607" s="194">
        <f t="shared" si="14969"/>
        <v>100</v>
      </c>
      <c r="BS607" s="147">
        <f t="shared" ref="BS607" si="15158">IF(OR($H607=0,BR607=0),0,BR607/$H607)</f>
        <v>1</v>
      </c>
      <c r="BT607" s="194">
        <f t="shared" si="14971"/>
        <v>100</v>
      </c>
      <c r="BU607" s="147">
        <f t="shared" si="14972"/>
        <v>1</v>
      </c>
      <c r="BV607" s="194">
        <f t="shared" si="14973"/>
        <v>100</v>
      </c>
      <c r="BW607" s="147">
        <f t="shared" si="14974"/>
        <v>1</v>
      </c>
      <c r="BX607" s="194">
        <f t="shared" si="14975"/>
        <v>100</v>
      </c>
      <c r="BY607" s="147">
        <f t="shared" si="14976"/>
        <v>1</v>
      </c>
      <c r="BZ607" s="194">
        <f t="shared" si="14977"/>
        <v>100</v>
      </c>
      <c r="CA607" s="147">
        <f t="shared" si="14978"/>
        <v>1</v>
      </c>
      <c r="CB607" s="194">
        <f t="shared" si="14979"/>
        <v>100</v>
      </c>
      <c r="CC607" s="147">
        <f t="shared" si="14980"/>
        <v>1</v>
      </c>
      <c r="CD607" s="194">
        <f t="shared" si="14981"/>
        <v>100</v>
      </c>
      <c r="CE607" s="147">
        <f t="shared" si="14982"/>
        <v>1</v>
      </c>
      <c r="CF607" s="194">
        <f t="shared" si="14983"/>
        <v>100</v>
      </c>
      <c r="CG607" s="147">
        <f t="shared" si="14984"/>
        <v>1</v>
      </c>
      <c r="CH607" s="194">
        <f t="shared" si="14985"/>
        <v>100</v>
      </c>
      <c r="CI607" s="147">
        <f t="shared" si="14986"/>
        <v>1</v>
      </c>
      <c r="CJ607" s="194">
        <f t="shared" si="14987"/>
        <v>100</v>
      </c>
      <c r="CK607" s="147">
        <f t="shared" si="14988"/>
        <v>1</v>
      </c>
      <c r="CL607" s="194">
        <f t="shared" si="14989"/>
        <v>100</v>
      </c>
      <c r="CM607" s="147">
        <f t="shared" si="14990"/>
        <v>1</v>
      </c>
    </row>
    <row r="608" spans="1:91" s="142" customFormat="1" ht="14.1" customHeight="1">
      <c r="A608" s="74">
        <f t="shared" si="14686"/>
        <v>746</v>
      </c>
      <c r="B608" s="173" t="s">
        <v>57</v>
      </c>
      <c r="C608" s="174"/>
      <c r="D608" s="140">
        <v>40</v>
      </c>
      <c r="E608" s="140">
        <v>40</v>
      </c>
      <c r="F608" s="175">
        <v>45300</v>
      </c>
      <c r="G608" s="175">
        <v>45339</v>
      </c>
      <c r="H608" s="144">
        <v>100</v>
      </c>
      <c r="I608" s="144">
        <v>100</v>
      </c>
      <c r="J608" s="145" t="s">
        <v>32</v>
      </c>
      <c r="K608" s="141">
        <f t="shared" si="14916"/>
        <v>100</v>
      </c>
      <c r="L608" s="55">
        <f t="shared" si="14917"/>
        <v>0.1095890410958904</v>
      </c>
      <c r="M608" s="147">
        <f t="shared" si="14918"/>
        <v>1</v>
      </c>
      <c r="N608" s="148">
        <f t="shared" si="14919"/>
        <v>1</v>
      </c>
      <c r="O608" s="149">
        <f t="shared" si="13802"/>
        <v>0</v>
      </c>
      <c r="P608" s="150"/>
      <c r="T608" s="194">
        <f t="shared" si="14920"/>
        <v>0</v>
      </c>
      <c r="U608" s="147">
        <f t="shared" si="14921"/>
        <v>0</v>
      </c>
      <c r="V608" s="194">
        <f t="shared" si="14922"/>
        <v>0</v>
      </c>
      <c r="W608" s="147">
        <f t="shared" si="14921"/>
        <v>0</v>
      </c>
      <c r="X608" s="194">
        <f t="shared" si="14923"/>
        <v>0</v>
      </c>
      <c r="Y608" s="147">
        <f t="shared" ref="Y608" si="15159">IF(OR($H608=0,X608=0),0,X608/$H608)</f>
        <v>0</v>
      </c>
      <c r="Z608" s="194">
        <f t="shared" si="14925"/>
        <v>0</v>
      </c>
      <c r="AA608" s="147">
        <f t="shared" ref="AA608" si="15160">IF(OR($H608=0,Z608=0),0,Z608/$H608)</f>
        <v>0</v>
      </c>
      <c r="AB608" s="194">
        <f t="shared" si="14927"/>
        <v>0</v>
      </c>
      <c r="AC608" s="147">
        <f t="shared" ref="AC608" si="15161">IF(OR($H608=0,AB608=0),0,AB608/$H608)</f>
        <v>0</v>
      </c>
      <c r="AD608" s="194">
        <f t="shared" si="14929"/>
        <v>0</v>
      </c>
      <c r="AE608" s="147">
        <f t="shared" ref="AE608" si="15162">IF(OR($H608=0,AD608=0),0,AD608/$H608)</f>
        <v>0</v>
      </c>
      <c r="AF608" s="194">
        <f t="shared" si="14931"/>
        <v>0</v>
      </c>
      <c r="AG608" s="147">
        <f t="shared" ref="AG608" si="15163">IF(OR($H608=0,AF608=0),0,AF608/$H608)</f>
        <v>0</v>
      </c>
      <c r="AH608" s="194">
        <f t="shared" si="14933"/>
        <v>0</v>
      </c>
      <c r="AI608" s="147">
        <f t="shared" ref="AI608" si="15164">IF(OR($H608=0,AH608=0),0,AH608/$H608)</f>
        <v>0</v>
      </c>
      <c r="AJ608" s="194">
        <f t="shared" si="14935"/>
        <v>0</v>
      </c>
      <c r="AK608" s="147">
        <f t="shared" ref="AK608" si="15165">IF(OR($H608=0,AJ608=0),0,AJ608/$H608)</f>
        <v>0</v>
      </c>
      <c r="AL608" s="194">
        <f t="shared" si="14937"/>
        <v>0</v>
      </c>
      <c r="AM608" s="147">
        <f t="shared" ref="AM608" si="15166">IF(OR($H608=0,AL608=0),0,AL608/$H608)</f>
        <v>0</v>
      </c>
      <c r="AN608" s="194">
        <f t="shared" si="14939"/>
        <v>0</v>
      </c>
      <c r="AO608" s="147">
        <f t="shared" ref="AO608" si="15167">IF(OR($H608=0,AN608=0),0,AN608/$H608)</f>
        <v>0</v>
      </c>
      <c r="AP608" s="194">
        <f t="shared" si="14941"/>
        <v>0</v>
      </c>
      <c r="AQ608" s="147">
        <f t="shared" ref="AQ608" si="15168">IF(OR($H608=0,AP608=0),0,AP608/$H608)</f>
        <v>0</v>
      </c>
      <c r="AR608" s="194">
        <f t="shared" si="14943"/>
        <v>7.5</v>
      </c>
      <c r="AS608" s="147">
        <f t="shared" ref="AS608" si="15169">IF(OR($H608=0,AR608=0),0,AR608/$H608)</f>
        <v>7.4999999999999997E-2</v>
      </c>
      <c r="AT608" s="194">
        <f t="shared" si="14945"/>
        <v>25</v>
      </c>
      <c r="AU608" s="147">
        <f t="shared" ref="AU608" si="15170">IF(OR($H608=0,AT608=0),0,AT608/$H608)</f>
        <v>0.25</v>
      </c>
      <c r="AV608" s="194">
        <f t="shared" si="14947"/>
        <v>42.5</v>
      </c>
      <c r="AW608" s="147">
        <f t="shared" ref="AW608" si="15171">IF(OR($H608=0,AV608=0),0,AV608/$H608)</f>
        <v>0.42499999999999999</v>
      </c>
      <c r="AX608" s="194">
        <f t="shared" si="14949"/>
        <v>60</v>
      </c>
      <c r="AY608" s="147">
        <f t="shared" ref="AY608" si="15172">IF(OR($H608=0,AX608=0),0,AX608/$H608)</f>
        <v>0.6</v>
      </c>
      <c r="AZ608" s="194">
        <f t="shared" si="14951"/>
        <v>77.5</v>
      </c>
      <c r="BA608" s="147">
        <f t="shared" ref="BA608" si="15173">IF(OR($H608=0,AZ608=0),0,AZ608/$H608)</f>
        <v>0.77500000000000002</v>
      </c>
      <c r="BB608" s="194">
        <f t="shared" si="14953"/>
        <v>95</v>
      </c>
      <c r="BC608" s="147">
        <f t="shared" ref="BC608" si="15174">IF(OR($H608=0,BB608=0),0,BB608/$H608)</f>
        <v>0.95</v>
      </c>
      <c r="BD608" s="194">
        <f t="shared" si="14955"/>
        <v>100</v>
      </c>
      <c r="BE608" s="147">
        <f t="shared" ref="BE608" si="15175">IF(OR($H608=0,BD608=0),0,BD608/$H608)</f>
        <v>1</v>
      </c>
      <c r="BF608" s="194">
        <f t="shared" si="14957"/>
        <v>100</v>
      </c>
      <c r="BG608" s="147">
        <f t="shared" ref="BG608" si="15176">IF(OR($H608=0,BF608=0),0,BF608/$H608)</f>
        <v>1</v>
      </c>
      <c r="BH608" s="194">
        <f t="shared" si="14959"/>
        <v>100</v>
      </c>
      <c r="BI608" s="147">
        <f t="shared" ref="BI608" si="15177">IF(OR($H608=0,BH608=0),0,BH608/$H608)</f>
        <v>1</v>
      </c>
      <c r="BJ608" s="194">
        <f t="shared" si="14961"/>
        <v>100</v>
      </c>
      <c r="BK608" s="147">
        <f t="shared" ref="BK608" si="15178">IF(OR($H608=0,BJ608=0),0,BJ608/$H608)</f>
        <v>1</v>
      </c>
      <c r="BL608" s="194">
        <f t="shared" si="14963"/>
        <v>100</v>
      </c>
      <c r="BM608" s="147">
        <f t="shared" ref="BM608" si="15179">IF(OR($H608=0,BL608=0),0,BL608/$H608)</f>
        <v>1</v>
      </c>
      <c r="BN608" s="194">
        <f t="shared" si="14965"/>
        <v>100</v>
      </c>
      <c r="BO608" s="147">
        <f t="shared" ref="BO608" si="15180">IF(OR($H608=0,BN608=0),0,BN608/$H608)</f>
        <v>1</v>
      </c>
      <c r="BP608" s="194">
        <f t="shared" si="14967"/>
        <v>100</v>
      </c>
      <c r="BQ608" s="147">
        <f t="shared" ref="BQ608" si="15181">IF(OR($H608=0,BP608=0),0,BP608/$H608)</f>
        <v>1</v>
      </c>
      <c r="BR608" s="194">
        <f t="shared" si="14969"/>
        <v>100</v>
      </c>
      <c r="BS608" s="147">
        <f t="shared" ref="BS608" si="15182">IF(OR($H608=0,BR608=0),0,BR608/$H608)</f>
        <v>1</v>
      </c>
      <c r="BT608" s="194">
        <f t="shared" si="14971"/>
        <v>100</v>
      </c>
      <c r="BU608" s="147">
        <f t="shared" si="14972"/>
        <v>1</v>
      </c>
      <c r="BV608" s="194">
        <f t="shared" si="14973"/>
        <v>100</v>
      </c>
      <c r="BW608" s="147">
        <f t="shared" si="14974"/>
        <v>1</v>
      </c>
      <c r="BX608" s="194">
        <f t="shared" si="14975"/>
        <v>100</v>
      </c>
      <c r="BY608" s="147">
        <f t="shared" si="14976"/>
        <v>1</v>
      </c>
      <c r="BZ608" s="194">
        <f t="shared" si="14977"/>
        <v>100</v>
      </c>
      <c r="CA608" s="147">
        <f t="shared" si="14978"/>
        <v>1</v>
      </c>
      <c r="CB608" s="194">
        <f t="shared" si="14979"/>
        <v>100</v>
      </c>
      <c r="CC608" s="147">
        <f t="shared" si="14980"/>
        <v>1</v>
      </c>
      <c r="CD608" s="194">
        <f t="shared" si="14981"/>
        <v>100</v>
      </c>
      <c r="CE608" s="147">
        <f t="shared" si="14982"/>
        <v>1</v>
      </c>
      <c r="CF608" s="194">
        <f t="shared" si="14983"/>
        <v>100</v>
      </c>
      <c r="CG608" s="147">
        <f t="shared" si="14984"/>
        <v>1</v>
      </c>
      <c r="CH608" s="194">
        <f t="shared" si="14985"/>
        <v>100</v>
      </c>
      <c r="CI608" s="147">
        <f t="shared" si="14986"/>
        <v>1</v>
      </c>
      <c r="CJ608" s="194">
        <f t="shared" si="14987"/>
        <v>100</v>
      </c>
      <c r="CK608" s="147">
        <f t="shared" si="14988"/>
        <v>1</v>
      </c>
      <c r="CL608" s="194">
        <f t="shared" si="14989"/>
        <v>100</v>
      </c>
      <c r="CM608" s="147">
        <f t="shared" si="14990"/>
        <v>1</v>
      </c>
    </row>
    <row r="609" spans="1:91" s="142" customFormat="1" ht="14.1" customHeight="1">
      <c r="A609" s="74">
        <f t="shared" si="14686"/>
        <v>747</v>
      </c>
      <c r="B609" s="173" t="s">
        <v>58</v>
      </c>
      <c r="C609" s="174"/>
      <c r="D609" s="140">
        <v>0</v>
      </c>
      <c r="E609" s="140">
        <v>1</v>
      </c>
      <c r="F609" s="175">
        <v>45339</v>
      </c>
      <c r="G609" s="175">
        <v>45339</v>
      </c>
      <c r="H609" s="144">
        <v>100</v>
      </c>
      <c r="I609" s="144">
        <v>100</v>
      </c>
      <c r="J609" s="145" t="s">
        <v>32</v>
      </c>
      <c r="K609" s="141">
        <f t="shared" si="14916"/>
        <v>100</v>
      </c>
      <c r="L609" s="55">
        <f t="shared" si="14917"/>
        <v>0</v>
      </c>
      <c r="M609" s="147">
        <f t="shared" si="14918"/>
        <v>1</v>
      </c>
      <c r="N609" s="148">
        <f t="shared" si="14919"/>
        <v>1</v>
      </c>
      <c r="O609" s="149">
        <f t="shared" si="13802"/>
        <v>0</v>
      </c>
      <c r="P609" s="150"/>
      <c r="T609" s="194">
        <f t="shared" si="14920"/>
        <v>0</v>
      </c>
      <c r="U609" s="147">
        <f t="shared" si="14921"/>
        <v>0</v>
      </c>
      <c r="V609" s="194">
        <f t="shared" si="14922"/>
        <v>0</v>
      </c>
      <c r="W609" s="147">
        <f t="shared" si="14921"/>
        <v>0</v>
      </c>
      <c r="X609" s="194">
        <f t="shared" si="14923"/>
        <v>0</v>
      </c>
      <c r="Y609" s="147">
        <f t="shared" ref="Y609" si="15183">IF(OR($H609=0,X609=0),0,X609/$H609)</f>
        <v>0</v>
      </c>
      <c r="Z609" s="194">
        <f t="shared" si="14925"/>
        <v>0</v>
      </c>
      <c r="AA609" s="147">
        <f t="shared" ref="AA609" si="15184">IF(OR($H609=0,Z609=0),0,Z609/$H609)</f>
        <v>0</v>
      </c>
      <c r="AB609" s="194">
        <f t="shared" si="14927"/>
        <v>0</v>
      </c>
      <c r="AC609" s="147">
        <f t="shared" ref="AC609" si="15185">IF(OR($H609=0,AB609=0),0,AB609/$H609)</f>
        <v>0</v>
      </c>
      <c r="AD609" s="194">
        <f t="shared" si="14929"/>
        <v>0</v>
      </c>
      <c r="AE609" s="147">
        <f t="shared" ref="AE609" si="15186">IF(OR($H609=0,AD609=0),0,AD609/$H609)</f>
        <v>0</v>
      </c>
      <c r="AF609" s="194">
        <f t="shared" si="14931"/>
        <v>0</v>
      </c>
      <c r="AG609" s="147">
        <f t="shared" ref="AG609" si="15187">IF(OR($H609=0,AF609=0),0,AF609/$H609)</f>
        <v>0</v>
      </c>
      <c r="AH609" s="194">
        <f t="shared" si="14933"/>
        <v>0</v>
      </c>
      <c r="AI609" s="147">
        <f t="shared" ref="AI609" si="15188">IF(OR($H609=0,AH609=0),0,AH609/$H609)</f>
        <v>0</v>
      </c>
      <c r="AJ609" s="194">
        <f t="shared" si="14935"/>
        <v>0</v>
      </c>
      <c r="AK609" s="147">
        <f t="shared" ref="AK609" si="15189">IF(OR($H609=0,AJ609=0),0,AJ609/$H609)</f>
        <v>0</v>
      </c>
      <c r="AL609" s="194">
        <f t="shared" si="14937"/>
        <v>0</v>
      </c>
      <c r="AM609" s="147">
        <f t="shared" ref="AM609" si="15190">IF(OR($H609=0,AL609=0),0,AL609/$H609)</f>
        <v>0</v>
      </c>
      <c r="AN609" s="194">
        <f t="shared" si="14939"/>
        <v>0</v>
      </c>
      <c r="AO609" s="147">
        <f t="shared" ref="AO609" si="15191">IF(OR($H609=0,AN609=0),0,AN609/$H609)</f>
        <v>0</v>
      </c>
      <c r="AP609" s="194">
        <f t="shared" si="14941"/>
        <v>0</v>
      </c>
      <c r="AQ609" s="147">
        <f t="shared" ref="AQ609" si="15192">IF(OR($H609=0,AP609=0),0,AP609/$H609)</f>
        <v>0</v>
      </c>
      <c r="AR609" s="194">
        <f t="shared" si="14943"/>
        <v>0</v>
      </c>
      <c r="AS609" s="147">
        <f t="shared" ref="AS609" si="15193">IF(OR($H609=0,AR609=0),0,AR609/$H609)</f>
        <v>0</v>
      </c>
      <c r="AT609" s="194">
        <f t="shared" si="14945"/>
        <v>0</v>
      </c>
      <c r="AU609" s="147">
        <f t="shared" ref="AU609" si="15194">IF(OR($H609=0,AT609=0),0,AT609/$H609)</f>
        <v>0</v>
      </c>
      <c r="AV609" s="194">
        <f t="shared" si="14947"/>
        <v>0</v>
      </c>
      <c r="AW609" s="147">
        <f t="shared" ref="AW609" si="15195">IF(OR($H609=0,AV609=0),0,AV609/$H609)</f>
        <v>0</v>
      </c>
      <c r="AX609" s="194">
        <f t="shared" si="14949"/>
        <v>0</v>
      </c>
      <c r="AY609" s="147">
        <f t="shared" ref="AY609" si="15196">IF(OR($H609=0,AX609=0),0,AX609/$H609)</f>
        <v>0</v>
      </c>
      <c r="AZ609" s="194">
        <f t="shared" si="14951"/>
        <v>0</v>
      </c>
      <c r="BA609" s="147">
        <f t="shared" ref="BA609" si="15197">IF(OR($H609=0,AZ609=0),0,AZ609/$H609)</f>
        <v>0</v>
      </c>
      <c r="BB609" s="194">
        <f t="shared" si="14953"/>
        <v>0</v>
      </c>
      <c r="BC609" s="147">
        <f t="shared" ref="BC609" si="15198">IF(OR($H609=0,BB609=0),0,BB609/$H609)</f>
        <v>0</v>
      </c>
      <c r="BD609" s="194">
        <f t="shared" si="14955"/>
        <v>100</v>
      </c>
      <c r="BE609" s="147">
        <f t="shared" ref="BE609" si="15199">IF(OR($H609=0,BD609=0),0,BD609/$H609)</f>
        <v>1</v>
      </c>
      <c r="BF609" s="194">
        <f t="shared" si="14957"/>
        <v>100</v>
      </c>
      <c r="BG609" s="147">
        <f t="shared" ref="BG609" si="15200">IF(OR($H609=0,BF609=0),0,BF609/$H609)</f>
        <v>1</v>
      </c>
      <c r="BH609" s="194">
        <f t="shared" si="14959"/>
        <v>100</v>
      </c>
      <c r="BI609" s="147">
        <f t="shared" ref="BI609" si="15201">IF(OR($H609=0,BH609=0),0,BH609/$H609)</f>
        <v>1</v>
      </c>
      <c r="BJ609" s="194">
        <f t="shared" si="14961"/>
        <v>100</v>
      </c>
      <c r="BK609" s="147">
        <f t="shared" ref="BK609" si="15202">IF(OR($H609=0,BJ609=0),0,BJ609/$H609)</f>
        <v>1</v>
      </c>
      <c r="BL609" s="194">
        <f t="shared" si="14963"/>
        <v>100</v>
      </c>
      <c r="BM609" s="147">
        <f t="shared" ref="BM609" si="15203">IF(OR($H609=0,BL609=0),0,BL609/$H609)</f>
        <v>1</v>
      </c>
      <c r="BN609" s="194">
        <f t="shared" si="14965"/>
        <v>100</v>
      </c>
      <c r="BO609" s="147">
        <f t="shared" ref="BO609" si="15204">IF(OR($H609=0,BN609=0),0,BN609/$H609)</f>
        <v>1</v>
      </c>
      <c r="BP609" s="194">
        <f t="shared" si="14967"/>
        <v>100</v>
      </c>
      <c r="BQ609" s="147">
        <f t="shared" ref="BQ609" si="15205">IF(OR($H609=0,BP609=0),0,BP609/$H609)</f>
        <v>1</v>
      </c>
      <c r="BR609" s="194">
        <f t="shared" si="14969"/>
        <v>100</v>
      </c>
      <c r="BS609" s="147">
        <f t="shared" ref="BS609" si="15206">IF(OR($H609=0,BR609=0),0,BR609/$H609)</f>
        <v>1</v>
      </c>
      <c r="BT609" s="194">
        <f t="shared" si="14971"/>
        <v>100</v>
      </c>
      <c r="BU609" s="147">
        <f t="shared" si="14972"/>
        <v>1</v>
      </c>
      <c r="BV609" s="194">
        <f t="shared" si="14973"/>
        <v>100</v>
      </c>
      <c r="BW609" s="147">
        <f t="shared" si="14974"/>
        <v>1</v>
      </c>
      <c r="BX609" s="194">
        <f t="shared" si="14975"/>
        <v>100</v>
      </c>
      <c r="BY609" s="147">
        <f t="shared" si="14976"/>
        <v>1</v>
      </c>
      <c r="BZ609" s="194">
        <f t="shared" si="14977"/>
        <v>100</v>
      </c>
      <c r="CA609" s="147">
        <f t="shared" si="14978"/>
        <v>1</v>
      </c>
      <c r="CB609" s="194">
        <f t="shared" si="14979"/>
        <v>100</v>
      </c>
      <c r="CC609" s="147">
        <f t="shared" si="14980"/>
        <v>1</v>
      </c>
      <c r="CD609" s="194">
        <f t="shared" si="14981"/>
        <v>100</v>
      </c>
      <c r="CE609" s="147">
        <f t="shared" si="14982"/>
        <v>1</v>
      </c>
      <c r="CF609" s="194">
        <f t="shared" si="14983"/>
        <v>100</v>
      </c>
      <c r="CG609" s="147">
        <f t="shared" si="14984"/>
        <v>1</v>
      </c>
      <c r="CH609" s="194">
        <f t="shared" si="14985"/>
        <v>100</v>
      </c>
      <c r="CI609" s="147">
        <f t="shared" si="14986"/>
        <v>1</v>
      </c>
      <c r="CJ609" s="194">
        <f t="shared" si="14987"/>
        <v>100</v>
      </c>
      <c r="CK609" s="147">
        <f t="shared" si="14988"/>
        <v>1</v>
      </c>
      <c r="CL609" s="194">
        <f t="shared" si="14989"/>
        <v>100</v>
      </c>
      <c r="CM609" s="147">
        <f t="shared" si="14990"/>
        <v>1</v>
      </c>
    </row>
    <row r="610" spans="1:91" s="112" customFormat="1" ht="14.1" customHeight="1">
      <c r="A610" s="74">
        <f t="shared" si="14686"/>
        <v>748</v>
      </c>
      <c r="B610" s="182" t="s">
        <v>59</v>
      </c>
      <c r="C610" s="183"/>
      <c r="D610" s="124">
        <v>244</v>
      </c>
      <c r="E610" s="124">
        <v>54</v>
      </c>
      <c r="F610" s="184">
        <v>45297</v>
      </c>
      <c r="G610" s="184">
        <v>45350</v>
      </c>
      <c r="H610" s="115"/>
      <c r="I610" s="115"/>
      <c r="J610" s="116"/>
      <c r="K610" s="122"/>
      <c r="L610" s="123">
        <f>D610/$D$598</f>
        <v>0.2606837606837607</v>
      </c>
      <c r="M610" s="119" cm="1">
        <f t="array" ref="M610">SUMPRODUCT($L611:$L617*M611:M617)</f>
        <v>1</v>
      </c>
      <c r="N610" s="119" cm="1">
        <f t="array" ref="N610">SUMPRODUCT($L611:$L617*N611:N617)</f>
        <v>1</v>
      </c>
      <c r="O610" s="120">
        <f t="shared" si="13802"/>
        <v>0</v>
      </c>
      <c r="P610" s="121"/>
      <c r="T610" s="197"/>
      <c r="U610" s="119" cm="1">
        <f t="array" ref="U610">SUMPRODUCT($L611:$L617*U611:U617)</f>
        <v>0</v>
      </c>
      <c r="V610" s="197"/>
      <c r="W610" s="119" cm="1">
        <f t="array" ref="W610">SUMPRODUCT($L611:$L617*W611:W617)</f>
        <v>0</v>
      </c>
      <c r="X610" s="197"/>
      <c r="Y610" s="119" cm="1">
        <f t="array" ref="Y610">SUMPRODUCT($L611:$L617*Y611:Y617)</f>
        <v>0</v>
      </c>
      <c r="Z610" s="197"/>
      <c r="AA610" s="119" cm="1">
        <f t="array" ref="AA610">SUMPRODUCT($L611:$L617*AA611:AA617)</f>
        <v>0</v>
      </c>
      <c r="AB610" s="197"/>
      <c r="AC610" s="119" cm="1">
        <f t="array" ref="AC610">SUMPRODUCT($L611:$L617*AC611:AC617)</f>
        <v>0</v>
      </c>
      <c r="AD610" s="197"/>
      <c r="AE610" s="119" cm="1">
        <f t="array" ref="AE610">SUMPRODUCT($L611:$L617*AE611:AE617)</f>
        <v>0</v>
      </c>
      <c r="AF610" s="197"/>
      <c r="AG610" s="119" cm="1">
        <f t="array" ref="AG610">SUMPRODUCT($L611:$L617*AG611:AG617)</f>
        <v>0</v>
      </c>
      <c r="AH610" s="197"/>
      <c r="AI610" s="119" cm="1">
        <f t="array" ref="AI610">SUMPRODUCT($L611:$L617*AI611:AI617)</f>
        <v>0</v>
      </c>
      <c r="AJ610" s="197"/>
      <c r="AK610" s="119" cm="1">
        <f t="array" ref="AK610">SUMPRODUCT($L611:$L617*AK611:AK617)</f>
        <v>0</v>
      </c>
      <c r="AL610" s="197"/>
      <c r="AM610" s="119" cm="1">
        <f t="array" ref="AM610">SUMPRODUCT($L611:$L617*AM611:AM617)</f>
        <v>0</v>
      </c>
      <c r="AN610" s="197"/>
      <c r="AO610" s="119" cm="1">
        <f t="array" ref="AO610">SUMPRODUCT($L611:$L617*AO611:AO617)</f>
        <v>0</v>
      </c>
      <c r="AP610" s="197"/>
      <c r="AQ610" s="119" cm="1">
        <f t="array" ref="AQ610">SUMPRODUCT($L611:$L617*AQ611:AQ617)</f>
        <v>0</v>
      </c>
      <c r="AR610" s="197"/>
      <c r="AS610" s="119" cm="1">
        <f t="array" ref="AS610">SUMPRODUCT($L611:$L617*AS611:AS617)</f>
        <v>4.0983606557377039E-2</v>
      </c>
      <c r="AT610" s="197"/>
      <c r="AU610" s="119" cm="1">
        <f t="array" ref="AU610">SUMPRODUCT($L611:$L617*AU611:AU617)</f>
        <v>0.14754098360655737</v>
      </c>
      <c r="AV610" s="197"/>
      <c r="AW610" s="119" cm="1">
        <f t="array" ref="AW610">SUMPRODUCT($L611:$L617*AW611:AW617)</f>
        <v>0.31967213114754095</v>
      </c>
      <c r="AX610" s="197"/>
      <c r="AY610" s="119" cm="1">
        <f t="array" ref="AY610">SUMPRODUCT($L611:$L617*AY611:AY617)</f>
        <v>0.49180327868852453</v>
      </c>
      <c r="AZ610" s="197"/>
      <c r="BA610" s="119" cm="1">
        <f t="array" ref="BA610">SUMPRODUCT($L611:$L617*BA611:BA617)</f>
        <v>0.66393442622950827</v>
      </c>
      <c r="BB610" s="197"/>
      <c r="BC610" s="119" cm="1">
        <f t="array" ref="BC610">SUMPRODUCT($L611:$L617*BC611:BC617)</f>
        <v>0.83606557377049184</v>
      </c>
      <c r="BD610" s="197"/>
      <c r="BE610" s="119" cm="1">
        <f t="array" ref="BE610">SUMPRODUCT($L611:$L617*BE611:BE617)</f>
        <v>0.9508196721311476</v>
      </c>
      <c r="BF610" s="197"/>
      <c r="BG610" s="119" cm="1">
        <f t="array" ref="BG610">SUMPRODUCT($L611:$L617*BG611:BG617)</f>
        <v>1</v>
      </c>
      <c r="BH610" s="197"/>
      <c r="BI610" s="119" cm="1">
        <f t="array" ref="BI610">SUMPRODUCT($L611:$L617*BI611:BI617)</f>
        <v>1</v>
      </c>
      <c r="BJ610" s="197"/>
      <c r="BK610" s="119" cm="1">
        <f t="array" ref="BK610">SUMPRODUCT($L611:$L617*BK611:BK617)</f>
        <v>1</v>
      </c>
      <c r="BL610" s="197"/>
      <c r="BM610" s="119" cm="1">
        <f t="array" ref="BM610">SUMPRODUCT($L611:$L617*BM611:BM617)</f>
        <v>1</v>
      </c>
      <c r="BN610" s="197"/>
      <c r="BO610" s="119" cm="1">
        <f t="array" ref="BO610">SUMPRODUCT($L611:$L617*BO611:BO617)</f>
        <v>1</v>
      </c>
      <c r="BP610" s="197"/>
      <c r="BQ610" s="119" cm="1">
        <f t="array" ref="BQ610">SUMPRODUCT($L611:$L617*BQ611:BQ617)</f>
        <v>1</v>
      </c>
      <c r="BR610" s="197"/>
      <c r="BS610" s="119" cm="1">
        <f t="array" ref="BS610">SUMPRODUCT($L611:$L617*BS611:BS617)</f>
        <v>1</v>
      </c>
      <c r="BT610" s="197"/>
      <c r="BU610" s="119" cm="1">
        <f t="array" ref="BU610">SUMPRODUCT($L611:$L617*BU611:BU617)</f>
        <v>1</v>
      </c>
      <c r="BV610" s="197"/>
      <c r="BW610" s="119" cm="1">
        <f t="array" ref="BW610">SUMPRODUCT($L611:$L617*BW611:BW617)</f>
        <v>1</v>
      </c>
      <c r="BX610" s="197"/>
      <c r="BY610" s="119" cm="1">
        <f t="array" ref="BY610">SUMPRODUCT($L611:$L617*BY611:BY617)</f>
        <v>1</v>
      </c>
      <c r="BZ610" s="197"/>
      <c r="CA610" s="119" cm="1">
        <f t="array" ref="CA610">SUMPRODUCT($L611:$L617*CA611:CA617)</f>
        <v>1</v>
      </c>
      <c r="CB610" s="197"/>
      <c r="CC610" s="119" cm="1">
        <f t="array" ref="CC610">SUMPRODUCT($L611:$L617*CC611:CC617)</f>
        <v>1</v>
      </c>
      <c r="CD610" s="197"/>
      <c r="CE610" s="119" cm="1">
        <f t="array" ref="CE610">SUMPRODUCT($L611:$L617*CE611:CE617)</f>
        <v>1</v>
      </c>
      <c r="CF610" s="197"/>
      <c r="CG610" s="119" cm="1">
        <f t="array" ref="CG610">SUMPRODUCT($L611:$L617*CG611:CG617)</f>
        <v>1</v>
      </c>
      <c r="CH610" s="197"/>
      <c r="CI610" s="119" cm="1">
        <f t="array" ref="CI610">SUMPRODUCT($L611:$L617*CI611:CI617)</f>
        <v>1</v>
      </c>
      <c r="CJ610" s="197"/>
      <c r="CK610" s="119" cm="1">
        <f t="array" ref="CK610">SUMPRODUCT($L611:$L617*CK611:CK617)</f>
        <v>1</v>
      </c>
      <c r="CL610" s="197"/>
      <c r="CM610" s="119" cm="1">
        <f t="array" ref="CM610">SUMPRODUCT($L611:$L617*CM611:CM617)</f>
        <v>1</v>
      </c>
    </row>
    <row r="611" spans="1:91" s="142" customFormat="1" ht="14.1" customHeight="1">
      <c r="A611" s="74">
        <f t="shared" si="14686"/>
        <v>749</v>
      </c>
      <c r="B611" s="173" t="s">
        <v>53</v>
      </c>
      <c r="C611" s="174"/>
      <c r="D611" s="140">
        <v>41</v>
      </c>
      <c r="E611" s="140">
        <v>41</v>
      </c>
      <c r="F611" s="175">
        <v>45297</v>
      </c>
      <c r="G611" s="175">
        <v>45337</v>
      </c>
      <c r="H611" s="144">
        <v>100</v>
      </c>
      <c r="I611" s="144">
        <v>100</v>
      </c>
      <c r="J611" s="145" t="s">
        <v>32</v>
      </c>
      <c r="K611" s="141">
        <f t="shared" ref="K611:K617" si="15207">IF(OR(F611="",G611="",H611=""),0,MIN(MAX(IF(F611&gt;$O$1,0,(((G611-F611)-(G611-$O$1))*(10/E611)/10)),0),1)*H611)</f>
        <v>100</v>
      </c>
      <c r="L611" s="55">
        <f t="shared" ref="L611:L617" si="15208">D611/$D$610</f>
        <v>0.16803278688524589</v>
      </c>
      <c r="M611" s="147">
        <f t="shared" ref="M611:M617" si="15209">IF(OR(H611=0,K611=0),0,K611/H611)</f>
        <v>1</v>
      </c>
      <c r="N611" s="148">
        <f t="shared" ref="N611:N617" si="15210">IF(OR(H611=0,I611=0),0,I611/H611)</f>
        <v>1</v>
      </c>
      <c r="O611" s="149">
        <f t="shared" si="13802"/>
        <v>0</v>
      </c>
      <c r="P611" s="150"/>
      <c r="T611" s="194">
        <f t="shared" ref="T611:T617" si="15211">IF(OR($F611="",$G611="",$H611=""),0,MIN(MAX(IF($F611&gt;U$1,0,((($G611-$F611)-($G611-U$1))*(10/$E611)/10)),0),1)*$H611)</f>
        <v>0</v>
      </c>
      <c r="U611" s="147">
        <f t="shared" ref="U611:W617" si="15212">IF(OR($H611=0,T611=0),0,T611/$H611)</f>
        <v>0</v>
      </c>
      <c r="V611" s="194">
        <f t="shared" ref="V611:V617" si="15213">IF(OR($F611="",$G611="",$H611=""),0,MIN(MAX(IF($F611&gt;W$1,0,((($G611-$F611)-($G611-W$1))*(10/$E611)/10)),0),1)*$H611)</f>
        <v>0</v>
      </c>
      <c r="W611" s="147">
        <f t="shared" si="15212"/>
        <v>0</v>
      </c>
      <c r="X611" s="194">
        <f t="shared" ref="X611:X617" si="15214">IF(OR($F611="",$G611="",$H611=""),0,MIN(MAX(IF($F611&gt;Y$1,0,((($G611-$F611)-($G611-Y$1))*(10/$E611)/10)),0),1)*$H611)</f>
        <v>0</v>
      </c>
      <c r="Y611" s="147">
        <f t="shared" ref="Y611" si="15215">IF(OR($H611=0,X611=0),0,X611/$H611)</f>
        <v>0</v>
      </c>
      <c r="Z611" s="194">
        <f t="shared" ref="Z611:Z617" si="15216">IF(OR($F611="",$G611="",$H611=""),0,MIN(MAX(IF($F611&gt;AA$1,0,((($G611-$F611)-($G611-AA$1))*(10/$E611)/10)),0),1)*$H611)</f>
        <v>0</v>
      </c>
      <c r="AA611" s="147">
        <f t="shared" ref="AA611" si="15217">IF(OR($H611=0,Z611=0),0,Z611/$H611)</f>
        <v>0</v>
      </c>
      <c r="AB611" s="194">
        <f t="shared" ref="AB611:AB617" si="15218">IF(OR($F611="",$G611="",$H611=""),0,MIN(MAX(IF($F611&gt;AC$1,0,((($G611-$F611)-($G611-AC$1))*(10/$E611)/10)),0),1)*$H611)</f>
        <v>0</v>
      </c>
      <c r="AC611" s="147">
        <f t="shared" ref="AC611" si="15219">IF(OR($H611=0,AB611=0),0,AB611/$H611)</f>
        <v>0</v>
      </c>
      <c r="AD611" s="194">
        <f t="shared" ref="AD611:AD617" si="15220">IF(OR($F611="",$G611="",$H611=""),0,MIN(MAX(IF($F611&gt;AE$1,0,((($G611-$F611)-($G611-AE$1))*(10/$E611)/10)),0),1)*$H611)</f>
        <v>0</v>
      </c>
      <c r="AE611" s="147">
        <f t="shared" ref="AE611" si="15221">IF(OR($H611=0,AD611=0),0,AD611/$H611)</f>
        <v>0</v>
      </c>
      <c r="AF611" s="194">
        <f t="shared" ref="AF611:AF617" si="15222">IF(OR($F611="",$G611="",$H611=""),0,MIN(MAX(IF($F611&gt;AG$1,0,((($G611-$F611)-($G611-AG$1))*(10/$E611)/10)),0),1)*$H611)</f>
        <v>0</v>
      </c>
      <c r="AG611" s="147">
        <f t="shared" ref="AG611" si="15223">IF(OR($H611=0,AF611=0),0,AF611/$H611)</f>
        <v>0</v>
      </c>
      <c r="AH611" s="194">
        <f t="shared" ref="AH611:AH617" si="15224">IF(OR($F611="",$G611="",$H611=""),0,MIN(MAX(IF($F611&gt;AI$1,0,((($G611-$F611)-($G611-AI$1))*(10/$E611)/10)),0),1)*$H611)</f>
        <v>0</v>
      </c>
      <c r="AI611" s="147">
        <f t="shared" ref="AI611" si="15225">IF(OR($H611=0,AH611=0),0,AH611/$H611)</f>
        <v>0</v>
      </c>
      <c r="AJ611" s="194">
        <f t="shared" ref="AJ611:AJ617" si="15226">IF(OR($F611="",$G611="",$H611=""),0,MIN(MAX(IF($F611&gt;AK$1,0,((($G611-$F611)-($G611-AK$1))*(10/$E611)/10)),0),1)*$H611)</f>
        <v>0</v>
      </c>
      <c r="AK611" s="147">
        <f t="shared" ref="AK611" si="15227">IF(OR($H611=0,AJ611=0),0,AJ611/$H611)</f>
        <v>0</v>
      </c>
      <c r="AL611" s="194">
        <f t="shared" ref="AL611:AL617" si="15228">IF(OR($F611="",$G611="",$H611=""),0,MIN(MAX(IF($F611&gt;AM$1,0,((($G611-$F611)-($G611-AM$1))*(10/$E611)/10)),0),1)*$H611)</f>
        <v>0</v>
      </c>
      <c r="AM611" s="147">
        <f t="shared" ref="AM611" si="15229">IF(OR($H611=0,AL611=0),0,AL611/$H611)</f>
        <v>0</v>
      </c>
      <c r="AN611" s="194">
        <f t="shared" ref="AN611:AN617" si="15230">IF(OR($F611="",$G611="",$H611=""),0,MIN(MAX(IF($F611&gt;AO$1,0,((($G611-$F611)-($G611-AO$1))*(10/$E611)/10)),0),1)*$H611)</f>
        <v>0</v>
      </c>
      <c r="AO611" s="147">
        <f t="shared" ref="AO611" si="15231">IF(OR($H611=0,AN611=0),0,AN611/$H611)</f>
        <v>0</v>
      </c>
      <c r="AP611" s="194">
        <f t="shared" ref="AP611:AP617" si="15232">IF(OR($F611="",$G611="",$H611=""),0,MIN(MAX(IF($F611&gt;AQ$1,0,((($G611-$F611)-($G611-AQ$1))*(10/$E611)/10)),0),1)*$H611)</f>
        <v>0</v>
      </c>
      <c r="AQ611" s="147">
        <f t="shared" ref="AQ611" si="15233">IF(OR($H611=0,AP611=0),0,AP611/$H611)</f>
        <v>0</v>
      </c>
      <c r="AR611" s="194">
        <f t="shared" ref="AR611:AR617" si="15234">IF(OR($F611="",$G611="",$H611=""),0,MIN(MAX(IF($F611&gt;AS$1,0,((($G611-$F611)-($G611-AS$1))*(10/$E611)/10)),0),1)*$H611)</f>
        <v>14.634146341463413</v>
      </c>
      <c r="AS611" s="147">
        <f t="shared" ref="AS611" si="15235">IF(OR($H611=0,AR611=0),0,AR611/$H611)</f>
        <v>0.14634146341463414</v>
      </c>
      <c r="AT611" s="194">
        <f t="shared" ref="AT611:AT617" si="15236">IF(OR($F611="",$G611="",$H611=""),0,MIN(MAX(IF($F611&gt;AU$1,0,((($G611-$F611)-($G611-AU$1))*(10/$E611)/10)),0),1)*$H611)</f>
        <v>31.707317073170731</v>
      </c>
      <c r="AU611" s="147">
        <f t="shared" ref="AU611" si="15237">IF(OR($H611=0,AT611=0),0,AT611/$H611)</f>
        <v>0.31707317073170732</v>
      </c>
      <c r="AV611" s="194">
        <f t="shared" ref="AV611:AV617" si="15238">IF(OR($F611="",$G611="",$H611=""),0,MIN(MAX(IF($F611&gt;AW$1,0,((($G611-$F611)-($G611-AW$1))*(10/$E611)/10)),0),1)*$H611)</f>
        <v>48.780487804878049</v>
      </c>
      <c r="AW611" s="147">
        <f t="shared" ref="AW611" si="15239">IF(OR($H611=0,AV611=0),0,AV611/$H611)</f>
        <v>0.48780487804878048</v>
      </c>
      <c r="AX611" s="194">
        <f t="shared" ref="AX611:AX617" si="15240">IF(OR($F611="",$G611="",$H611=""),0,MIN(MAX(IF($F611&gt;AY$1,0,((($G611-$F611)-($G611-AY$1))*(10/$E611)/10)),0),1)*$H611)</f>
        <v>65.853658536585357</v>
      </c>
      <c r="AY611" s="147">
        <f t="shared" ref="AY611" si="15241">IF(OR($H611=0,AX611=0),0,AX611/$H611)</f>
        <v>0.65853658536585358</v>
      </c>
      <c r="AZ611" s="194">
        <f t="shared" ref="AZ611:AZ617" si="15242">IF(OR($F611="",$G611="",$H611=""),0,MIN(MAX(IF($F611&gt;BA$1,0,((($G611-$F611)-($G611-BA$1))*(10/$E611)/10)),0),1)*$H611)</f>
        <v>82.926829268292693</v>
      </c>
      <c r="BA611" s="147">
        <f t="shared" ref="BA611" si="15243">IF(OR($H611=0,AZ611=0),0,AZ611/$H611)</f>
        <v>0.8292682926829269</v>
      </c>
      <c r="BB611" s="194">
        <f t="shared" ref="BB611:BB617" si="15244">IF(OR($F611="",$G611="",$H611=""),0,MIN(MAX(IF($F611&gt;BC$1,0,((($G611-$F611)-($G611-BC$1))*(10/$E611)/10)),0),1)*$H611)</f>
        <v>100</v>
      </c>
      <c r="BC611" s="147">
        <f t="shared" ref="BC611" si="15245">IF(OR($H611=0,BB611=0),0,BB611/$H611)</f>
        <v>1</v>
      </c>
      <c r="BD611" s="194">
        <f t="shared" ref="BD611:BD617" si="15246">IF(OR($F611="",$G611="",$H611=""),0,MIN(MAX(IF($F611&gt;BE$1,0,((($G611-$F611)-($G611-BE$1))*(10/$E611)/10)),0),1)*$H611)</f>
        <v>100</v>
      </c>
      <c r="BE611" s="147">
        <f t="shared" ref="BE611" si="15247">IF(OR($H611=0,BD611=0),0,BD611/$H611)</f>
        <v>1</v>
      </c>
      <c r="BF611" s="194">
        <f t="shared" ref="BF611:BF617" si="15248">IF(OR($F611="",$G611="",$H611=""),0,MIN(MAX(IF($F611&gt;BG$1,0,((($G611-$F611)-($G611-BG$1))*(10/$E611)/10)),0),1)*$H611)</f>
        <v>100</v>
      </c>
      <c r="BG611" s="147">
        <f t="shared" ref="BG611" si="15249">IF(OR($H611=0,BF611=0),0,BF611/$H611)</f>
        <v>1</v>
      </c>
      <c r="BH611" s="194">
        <f t="shared" ref="BH611:BH617" si="15250">IF(OR($F611="",$G611="",$H611=""),0,MIN(MAX(IF($F611&gt;BI$1,0,((($G611-$F611)-($G611-BI$1))*(10/$E611)/10)),0),1)*$H611)</f>
        <v>100</v>
      </c>
      <c r="BI611" s="147">
        <f t="shared" ref="BI611" si="15251">IF(OR($H611=0,BH611=0),0,BH611/$H611)</f>
        <v>1</v>
      </c>
      <c r="BJ611" s="194">
        <f t="shared" ref="BJ611:BJ617" si="15252">IF(OR($F611="",$G611="",$H611=""),0,MIN(MAX(IF($F611&gt;BK$1,0,((($G611-$F611)-($G611-BK$1))*(10/$E611)/10)),0),1)*$H611)</f>
        <v>100</v>
      </c>
      <c r="BK611" s="147">
        <f t="shared" ref="BK611" si="15253">IF(OR($H611=0,BJ611=0),0,BJ611/$H611)</f>
        <v>1</v>
      </c>
      <c r="BL611" s="194">
        <f t="shared" ref="BL611:BL617" si="15254">IF(OR($F611="",$G611="",$H611=""),0,MIN(MAX(IF($F611&gt;BM$1,0,((($G611-$F611)-($G611-BM$1))*(10/$E611)/10)),0),1)*$H611)</f>
        <v>100</v>
      </c>
      <c r="BM611" s="147">
        <f t="shared" ref="BM611" si="15255">IF(OR($H611=0,BL611=0),0,BL611/$H611)</f>
        <v>1</v>
      </c>
      <c r="BN611" s="194">
        <f t="shared" ref="BN611:BN617" si="15256">IF(OR($F611="",$G611="",$H611=""),0,MIN(MAX(IF($F611&gt;BO$1,0,((($G611-$F611)-($G611-BO$1))*(10/$E611)/10)),0),1)*$H611)</f>
        <v>100</v>
      </c>
      <c r="BO611" s="147">
        <f t="shared" ref="BO611" si="15257">IF(OR($H611=0,BN611=0),0,BN611/$H611)</f>
        <v>1</v>
      </c>
      <c r="BP611" s="194">
        <f t="shared" ref="BP611:BP617" si="15258">IF(OR($F611="",$G611="",$H611=""),0,MIN(MAX(IF($F611&gt;BQ$1,0,((($G611-$F611)-($G611-BQ$1))*(10/$E611)/10)),0),1)*$H611)</f>
        <v>100</v>
      </c>
      <c r="BQ611" s="147">
        <f t="shared" ref="BQ611" si="15259">IF(OR($H611=0,BP611=0),0,BP611/$H611)</f>
        <v>1</v>
      </c>
      <c r="BR611" s="194">
        <f t="shared" ref="BR611:BR617" si="15260">IF(OR($F611="",$G611="",$H611=""),0,MIN(MAX(IF($F611&gt;BS$1,0,((($G611-$F611)-($G611-BS$1))*(10/$E611)/10)),0),1)*$H611)</f>
        <v>100</v>
      </c>
      <c r="BS611" s="147">
        <f t="shared" ref="BS611" si="15261">IF(OR($H611=0,BR611=0),0,BR611/$H611)</f>
        <v>1</v>
      </c>
      <c r="BT611" s="194">
        <f t="shared" ref="BT611:BT617" si="15262">IF(OR($F611="",$G611="",$H611=""),0,MIN(MAX(IF($F611&gt;BU$1,0,((($G611-$F611)-($G611-BU$1))*(10/$E611)/10)),0),1)*$H611)</f>
        <v>100</v>
      </c>
      <c r="BU611" s="147">
        <f t="shared" ref="BU611:BU617" si="15263">IF(OR($H611=0,BT611=0),0,BT611/$H611)</f>
        <v>1</v>
      </c>
      <c r="BV611" s="194">
        <f t="shared" ref="BV611:BV617" si="15264">IF(OR($F611="",$G611="",$H611=""),0,MIN(MAX(IF($F611&gt;BW$1,0,((($G611-$F611)-($G611-BW$1))*(10/$E611)/10)),0),1)*$H611)</f>
        <v>100</v>
      </c>
      <c r="BW611" s="147">
        <f t="shared" ref="BW611:BW617" si="15265">IF(OR($H611=0,BV611=0),0,BV611/$H611)</f>
        <v>1</v>
      </c>
      <c r="BX611" s="194">
        <f t="shared" ref="BX611:BX617" si="15266">IF(OR($F611="",$G611="",$H611=""),0,MIN(MAX(IF($F611&gt;BY$1,0,((($G611-$F611)-($G611-BY$1))*(10/$E611)/10)),0),1)*$H611)</f>
        <v>100</v>
      </c>
      <c r="BY611" s="147">
        <f t="shared" ref="BY611:BY617" si="15267">IF(OR($H611=0,BX611=0),0,BX611/$H611)</f>
        <v>1</v>
      </c>
      <c r="BZ611" s="194">
        <f t="shared" ref="BZ611:BZ617" si="15268">IF(OR($F611="",$G611="",$H611=""),0,MIN(MAX(IF($F611&gt;CA$1,0,((($G611-$F611)-($G611-CA$1))*(10/$E611)/10)),0),1)*$H611)</f>
        <v>100</v>
      </c>
      <c r="CA611" s="147">
        <f t="shared" ref="CA611:CA617" si="15269">IF(OR($H611=0,BZ611=0),0,BZ611/$H611)</f>
        <v>1</v>
      </c>
      <c r="CB611" s="194">
        <f t="shared" ref="CB611:CB617" si="15270">IF(OR($F611="",$G611="",$H611=""),0,MIN(MAX(IF($F611&gt;CC$1,0,((($G611-$F611)-($G611-CC$1))*(10/$E611)/10)),0),1)*$H611)</f>
        <v>100</v>
      </c>
      <c r="CC611" s="147">
        <f t="shared" ref="CC611:CC617" si="15271">IF(OR($H611=0,CB611=0),0,CB611/$H611)</f>
        <v>1</v>
      </c>
      <c r="CD611" s="194">
        <f t="shared" ref="CD611:CD617" si="15272">IF(OR($F611="",$G611="",$H611=""),0,MIN(MAX(IF($F611&gt;CE$1,0,((($G611-$F611)-($G611-CE$1))*(10/$E611)/10)),0),1)*$H611)</f>
        <v>100</v>
      </c>
      <c r="CE611" s="147">
        <f t="shared" ref="CE611:CE617" si="15273">IF(OR($H611=0,CD611=0),0,CD611/$H611)</f>
        <v>1</v>
      </c>
      <c r="CF611" s="194">
        <f t="shared" ref="CF611:CF617" si="15274">IF(OR($F611="",$G611="",$H611=""),0,MIN(MAX(IF($F611&gt;CG$1,0,((($G611-$F611)-($G611-CG$1))*(10/$E611)/10)),0),1)*$H611)</f>
        <v>100</v>
      </c>
      <c r="CG611" s="147">
        <f t="shared" ref="CG611:CG617" si="15275">IF(OR($H611=0,CF611=0),0,CF611/$H611)</f>
        <v>1</v>
      </c>
      <c r="CH611" s="194">
        <f t="shared" ref="CH611:CH617" si="15276">IF(OR($F611="",$G611="",$H611=""),0,MIN(MAX(IF($F611&gt;CI$1,0,((($G611-$F611)-($G611-CI$1))*(10/$E611)/10)),0),1)*$H611)</f>
        <v>100</v>
      </c>
      <c r="CI611" s="147">
        <f t="shared" ref="CI611:CI617" si="15277">IF(OR($H611=0,CH611=0),0,CH611/$H611)</f>
        <v>1</v>
      </c>
      <c r="CJ611" s="194">
        <f t="shared" ref="CJ611:CJ617" si="15278">IF(OR($F611="",$G611="",$H611=""),0,MIN(MAX(IF($F611&gt;CK$1,0,((($G611-$F611)-($G611-CK$1))*(10/$E611)/10)),0),1)*$H611)</f>
        <v>100</v>
      </c>
      <c r="CK611" s="147">
        <f t="shared" ref="CK611:CK617" si="15279">IF(OR($H611=0,CJ611=0),0,CJ611/$H611)</f>
        <v>1</v>
      </c>
      <c r="CL611" s="194">
        <f t="shared" ref="CL611:CL617" si="15280">IF(OR($F611="",$G611="",$H611=""),0,MIN(MAX(IF($F611&gt;CM$1,0,((($G611-$F611)-($G611-CM$1))*(10/$E611)/10)),0),1)*$H611)</f>
        <v>100</v>
      </c>
      <c r="CM611" s="147">
        <f t="shared" ref="CM611:CM617" si="15281">IF(OR($H611=0,CL611=0),0,CL611/$H611)</f>
        <v>1</v>
      </c>
    </row>
    <row r="612" spans="1:91" s="142" customFormat="1" ht="14.1" customHeight="1">
      <c r="A612" s="74">
        <f t="shared" si="14686"/>
        <v>750</v>
      </c>
      <c r="B612" s="173" t="s">
        <v>54</v>
      </c>
      <c r="C612" s="174"/>
      <c r="D612" s="140">
        <v>40</v>
      </c>
      <c r="E612" s="140">
        <v>40</v>
      </c>
      <c r="F612" s="175">
        <v>45300</v>
      </c>
      <c r="G612" s="175">
        <v>45339</v>
      </c>
      <c r="H612" s="144">
        <v>100</v>
      </c>
      <c r="I612" s="144">
        <v>100</v>
      </c>
      <c r="J612" s="145" t="s">
        <v>32</v>
      </c>
      <c r="K612" s="141">
        <f t="shared" si="15207"/>
        <v>100</v>
      </c>
      <c r="L612" s="55">
        <f t="shared" si="15208"/>
        <v>0.16393442622950818</v>
      </c>
      <c r="M612" s="147">
        <f t="shared" si="15209"/>
        <v>1</v>
      </c>
      <c r="N612" s="148">
        <f t="shared" si="15210"/>
        <v>1</v>
      </c>
      <c r="O612" s="149">
        <f t="shared" si="13802"/>
        <v>0</v>
      </c>
      <c r="P612" s="150"/>
      <c r="T612" s="194">
        <f t="shared" si="15211"/>
        <v>0</v>
      </c>
      <c r="U612" s="147">
        <f t="shared" si="15212"/>
        <v>0</v>
      </c>
      <c r="V612" s="194">
        <f t="shared" si="15213"/>
        <v>0</v>
      </c>
      <c r="W612" s="147">
        <f t="shared" si="15212"/>
        <v>0</v>
      </c>
      <c r="X612" s="194">
        <f t="shared" si="15214"/>
        <v>0</v>
      </c>
      <c r="Y612" s="147">
        <f t="shared" ref="Y612" si="15282">IF(OR($H612=0,X612=0),0,X612/$H612)</f>
        <v>0</v>
      </c>
      <c r="Z612" s="194">
        <f t="shared" si="15216"/>
        <v>0</v>
      </c>
      <c r="AA612" s="147">
        <f t="shared" ref="AA612" si="15283">IF(OR($H612=0,Z612=0),0,Z612/$H612)</f>
        <v>0</v>
      </c>
      <c r="AB612" s="194">
        <f t="shared" si="15218"/>
        <v>0</v>
      </c>
      <c r="AC612" s="147">
        <f t="shared" ref="AC612" si="15284">IF(OR($H612=0,AB612=0),0,AB612/$H612)</f>
        <v>0</v>
      </c>
      <c r="AD612" s="194">
        <f t="shared" si="15220"/>
        <v>0</v>
      </c>
      <c r="AE612" s="147">
        <f t="shared" ref="AE612" si="15285">IF(OR($H612=0,AD612=0),0,AD612/$H612)</f>
        <v>0</v>
      </c>
      <c r="AF612" s="194">
        <f t="shared" si="15222"/>
        <v>0</v>
      </c>
      <c r="AG612" s="147">
        <f t="shared" ref="AG612" si="15286">IF(OR($H612=0,AF612=0),0,AF612/$H612)</f>
        <v>0</v>
      </c>
      <c r="AH612" s="194">
        <f t="shared" si="15224"/>
        <v>0</v>
      </c>
      <c r="AI612" s="147">
        <f t="shared" ref="AI612" si="15287">IF(OR($H612=0,AH612=0),0,AH612/$H612)</f>
        <v>0</v>
      </c>
      <c r="AJ612" s="194">
        <f t="shared" si="15226"/>
        <v>0</v>
      </c>
      <c r="AK612" s="147">
        <f t="shared" ref="AK612" si="15288">IF(OR($H612=0,AJ612=0),0,AJ612/$H612)</f>
        <v>0</v>
      </c>
      <c r="AL612" s="194">
        <f t="shared" si="15228"/>
        <v>0</v>
      </c>
      <c r="AM612" s="147">
        <f t="shared" ref="AM612" si="15289">IF(OR($H612=0,AL612=0),0,AL612/$H612)</f>
        <v>0</v>
      </c>
      <c r="AN612" s="194">
        <f t="shared" si="15230"/>
        <v>0</v>
      </c>
      <c r="AO612" s="147">
        <f t="shared" ref="AO612" si="15290">IF(OR($H612=0,AN612=0),0,AN612/$H612)</f>
        <v>0</v>
      </c>
      <c r="AP612" s="194">
        <f t="shared" si="15232"/>
        <v>0</v>
      </c>
      <c r="AQ612" s="147">
        <f t="shared" ref="AQ612" si="15291">IF(OR($H612=0,AP612=0),0,AP612/$H612)</f>
        <v>0</v>
      </c>
      <c r="AR612" s="194">
        <f t="shared" si="15234"/>
        <v>7.5</v>
      </c>
      <c r="AS612" s="147">
        <f t="shared" ref="AS612" si="15292">IF(OR($H612=0,AR612=0),0,AR612/$H612)</f>
        <v>7.4999999999999997E-2</v>
      </c>
      <c r="AT612" s="194">
        <f t="shared" si="15236"/>
        <v>25</v>
      </c>
      <c r="AU612" s="147">
        <f t="shared" ref="AU612" si="15293">IF(OR($H612=0,AT612=0),0,AT612/$H612)</f>
        <v>0.25</v>
      </c>
      <c r="AV612" s="194">
        <f t="shared" si="15238"/>
        <v>42.5</v>
      </c>
      <c r="AW612" s="147">
        <f t="shared" ref="AW612" si="15294">IF(OR($H612=0,AV612=0),0,AV612/$H612)</f>
        <v>0.42499999999999999</v>
      </c>
      <c r="AX612" s="194">
        <f t="shared" si="15240"/>
        <v>60</v>
      </c>
      <c r="AY612" s="147">
        <f t="shared" ref="AY612" si="15295">IF(OR($H612=0,AX612=0),0,AX612/$H612)</f>
        <v>0.6</v>
      </c>
      <c r="AZ612" s="194">
        <f t="shared" si="15242"/>
        <v>77.5</v>
      </c>
      <c r="BA612" s="147">
        <f t="shared" ref="BA612" si="15296">IF(OR($H612=0,AZ612=0),0,AZ612/$H612)</f>
        <v>0.77500000000000002</v>
      </c>
      <c r="BB612" s="194">
        <f t="shared" si="15244"/>
        <v>95</v>
      </c>
      <c r="BC612" s="147">
        <f t="shared" ref="BC612" si="15297">IF(OR($H612=0,BB612=0),0,BB612/$H612)</f>
        <v>0.95</v>
      </c>
      <c r="BD612" s="194">
        <f t="shared" si="15246"/>
        <v>100</v>
      </c>
      <c r="BE612" s="147">
        <f t="shared" ref="BE612" si="15298">IF(OR($H612=0,BD612=0),0,BD612/$H612)</f>
        <v>1</v>
      </c>
      <c r="BF612" s="194">
        <f t="shared" si="15248"/>
        <v>100</v>
      </c>
      <c r="BG612" s="147">
        <f t="shared" ref="BG612" si="15299">IF(OR($H612=0,BF612=0),0,BF612/$H612)</f>
        <v>1</v>
      </c>
      <c r="BH612" s="194">
        <f t="shared" si="15250"/>
        <v>100</v>
      </c>
      <c r="BI612" s="147">
        <f t="shared" ref="BI612" si="15300">IF(OR($H612=0,BH612=0),0,BH612/$H612)</f>
        <v>1</v>
      </c>
      <c r="BJ612" s="194">
        <f t="shared" si="15252"/>
        <v>100</v>
      </c>
      <c r="BK612" s="147">
        <f t="shared" ref="BK612" si="15301">IF(OR($H612=0,BJ612=0),0,BJ612/$H612)</f>
        <v>1</v>
      </c>
      <c r="BL612" s="194">
        <f t="shared" si="15254"/>
        <v>100</v>
      </c>
      <c r="BM612" s="147">
        <f t="shared" ref="BM612" si="15302">IF(OR($H612=0,BL612=0),0,BL612/$H612)</f>
        <v>1</v>
      </c>
      <c r="BN612" s="194">
        <f t="shared" si="15256"/>
        <v>100</v>
      </c>
      <c r="BO612" s="147">
        <f t="shared" ref="BO612" si="15303">IF(OR($H612=0,BN612=0),0,BN612/$H612)</f>
        <v>1</v>
      </c>
      <c r="BP612" s="194">
        <f t="shared" si="15258"/>
        <v>100</v>
      </c>
      <c r="BQ612" s="147">
        <f t="shared" ref="BQ612" si="15304">IF(OR($H612=0,BP612=0),0,BP612/$H612)</f>
        <v>1</v>
      </c>
      <c r="BR612" s="194">
        <f t="shared" si="15260"/>
        <v>100</v>
      </c>
      <c r="BS612" s="147">
        <f t="shared" ref="BS612" si="15305">IF(OR($H612=0,BR612=0),0,BR612/$H612)</f>
        <v>1</v>
      </c>
      <c r="BT612" s="194">
        <f t="shared" si="15262"/>
        <v>100</v>
      </c>
      <c r="BU612" s="147">
        <f t="shared" si="15263"/>
        <v>1</v>
      </c>
      <c r="BV612" s="194">
        <f t="shared" si="15264"/>
        <v>100</v>
      </c>
      <c r="BW612" s="147">
        <f t="shared" si="15265"/>
        <v>1</v>
      </c>
      <c r="BX612" s="194">
        <f t="shared" si="15266"/>
        <v>100</v>
      </c>
      <c r="BY612" s="147">
        <f t="shared" si="15267"/>
        <v>1</v>
      </c>
      <c r="BZ612" s="194">
        <f t="shared" si="15268"/>
        <v>100</v>
      </c>
      <c r="CA612" s="147">
        <f t="shared" si="15269"/>
        <v>1</v>
      </c>
      <c r="CB612" s="194">
        <f t="shared" si="15270"/>
        <v>100</v>
      </c>
      <c r="CC612" s="147">
        <f t="shared" si="15271"/>
        <v>1</v>
      </c>
      <c r="CD612" s="194">
        <f t="shared" si="15272"/>
        <v>100</v>
      </c>
      <c r="CE612" s="147">
        <f t="shared" si="15273"/>
        <v>1</v>
      </c>
      <c r="CF612" s="194">
        <f t="shared" si="15274"/>
        <v>100</v>
      </c>
      <c r="CG612" s="147">
        <f t="shared" si="15275"/>
        <v>1</v>
      </c>
      <c r="CH612" s="194">
        <f t="shared" si="15276"/>
        <v>100</v>
      </c>
      <c r="CI612" s="147">
        <f t="shared" si="15277"/>
        <v>1</v>
      </c>
      <c r="CJ612" s="194">
        <f t="shared" si="15278"/>
        <v>100</v>
      </c>
      <c r="CK612" s="147">
        <f t="shared" si="15279"/>
        <v>1</v>
      </c>
      <c r="CL612" s="194">
        <f t="shared" si="15280"/>
        <v>100</v>
      </c>
      <c r="CM612" s="147">
        <f t="shared" si="15281"/>
        <v>1</v>
      </c>
    </row>
    <row r="613" spans="1:91" s="142" customFormat="1" ht="14.1" customHeight="1">
      <c r="A613" s="74">
        <f t="shared" si="14686"/>
        <v>751</v>
      </c>
      <c r="B613" s="173" t="s">
        <v>60</v>
      </c>
      <c r="C613" s="174"/>
      <c r="D613" s="140">
        <v>41</v>
      </c>
      <c r="E613" s="140">
        <v>41</v>
      </c>
      <c r="F613" s="175">
        <v>45302</v>
      </c>
      <c r="G613" s="175">
        <v>45342</v>
      </c>
      <c r="H613" s="144">
        <v>100</v>
      </c>
      <c r="I613" s="144">
        <v>100</v>
      </c>
      <c r="J613" s="145" t="s">
        <v>32</v>
      </c>
      <c r="K613" s="141">
        <f t="shared" si="15207"/>
        <v>100</v>
      </c>
      <c r="L613" s="55">
        <f t="shared" si="15208"/>
        <v>0.16803278688524589</v>
      </c>
      <c r="M613" s="147">
        <f t="shared" si="15209"/>
        <v>1</v>
      </c>
      <c r="N613" s="148">
        <f t="shared" si="15210"/>
        <v>1</v>
      </c>
      <c r="O613" s="149">
        <f t="shared" si="13802"/>
        <v>0</v>
      </c>
      <c r="P613" s="150"/>
      <c r="T613" s="194">
        <f t="shared" si="15211"/>
        <v>0</v>
      </c>
      <c r="U613" s="147">
        <f t="shared" si="15212"/>
        <v>0</v>
      </c>
      <c r="V613" s="194">
        <f t="shared" si="15213"/>
        <v>0</v>
      </c>
      <c r="W613" s="147">
        <f t="shared" si="15212"/>
        <v>0</v>
      </c>
      <c r="X613" s="194">
        <f t="shared" si="15214"/>
        <v>0</v>
      </c>
      <c r="Y613" s="147">
        <f t="shared" ref="Y613" si="15306">IF(OR($H613=0,X613=0),0,X613/$H613)</f>
        <v>0</v>
      </c>
      <c r="Z613" s="194">
        <f t="shared" si="15216"/>
        <v>0</v>
      </c>
      <c r="AA613" s="147">
        <f t="shared" ref="AA613" si="15307">IF(OR($H613=0,Z613=0),0,Z613/$H613)</f>
        <v>0</v>
      </c>
      <c r="AB613" s="194">
        <f t="shared" si="15218"/>
        <v>0</v>
      </c>
      <c r="AC613" s="147">
        <f t="shared" ref="AC613" si="15308">IF(OR($H613=0,AB613=0),0,AB613/$H613)</f>
        <v>0</v>
      </c>
      <c r="AD613" s="194">
        <f t="shared" si="15220"/>
        <v>0</v>
      </c>
      <c r="AE613" s="147">
        <f t="shared" ref="AE613" si="15309">IF(OR($H613=0,AD613=0),0,AD613/$H613)</f>
        <v>0</v>
      </c>
      <c r="AF613" s="194">
        <f t="shared" si="15222"/>
        <v>0</v>
      </c>
      <c r="AG613" s="147">
        <f t="shared" ref="AG613" si="15310">IF(OR($H613=0,AF613=0),0,AF613/$H613)</f>
        <v>0</v>
      </c>
      <c r="AH613" s="194">
        <f t="shared" si="15224"/>
        <v>0</v>
      </c>
      <c r="AI613" s="147">
        <f t="shared" ref="AI613" si="15311">IF(OR($H613=0,AH613=0),0,AH613/$H613)</f>
        <v>0</v>
      </c>
      <c r="AJ613" s="194">
        <f t="shared" si="15226"/>
        <v>0</v>
      </c>
      <c r="AK613" s="147">
        <f t="shared" ref="AK613" si="15312">IF(OR($H613=0,AJ613=0),0,AJ613/$H613)</f>
        <v>0</v>
      </c>
      <c r="AL613" s="194">
        <f t="shared" si="15228"/>
        <v>0</v>
      </c>
      <c r="AM613" s="147">
        <f t="shared" ref="AM613" si="15313">IF(OR($H613=0,AL613=0),0,AL613/$H613)</f>
        <v>0</v>
      </c>
      <c r="AN613" s="194">
        <f t="shared" si="15230"/>
        <v>0</v>
      </c>
      <c r="AO613" s="147">
        <f t="shared" ref="AO613" si="15314">IF(OR($H613=0,AN613=0),0,AN613/$H613)</f>
        <v>0</v>
      </c>
      <c r="AP613" s="194">
        <f t="shared" si="15232"/>
        <v>0</v>
      </c>
      <c r="AQ613" s="147">
        <f t="shared" ref="AQ613" si="15315">IF(OR($H613=0,AP613=0),0,AP613/$H613)</f>
        <v>0</v>
      </c>
      <c r="AR613" s="194">
        <f t="shared" si="15234"/>
        <v>2.4390243902439024</v>
      </c>
      <c r="AS613" s="147">
        <f t="shared" ref="AS613" si="15316">IF(OR($H613=0,AR613=0),0,AR613/$H613)</f>
        <v>2.4390243902439025E-2</v>
      </c>
      <c r="AT613" s="194">
        <f t="shared" si="15236"/>
        <v>19.512195121951219</v>
      </c>
      <c r="AU613" s="147">
        <f t="shared" ref="AU613" si="15317">IF(OR($H613=0,AT613=0),0,AT613/$H613)</f>
        <v>0.1951219512195122</v>
      </c>
      <c r="AV613" s="194">
        <f t="shared" si="15238"/>
        <v>36.585365853658537</v>
      </c>
      <c r="AW613" s="147">
        <f t="shared" ref="AW613" si="15318">IF(OR($H613=0,AV613=0),0,AV613/$H613)</f>
        <v>0.36585365853658536</v>
      </c>
      <c r="AX613" s="194">
        <f t="shared" si="15240"/>
        <v>53.658536585365844</v>
      </c>
      <c r="AY613" s="147">
        <f t="shared" ref="AY613" si="15319">IF(OR($H613=0,AX613=0),0,AX613/$H613)</f>
        <v>0.53658536585365846</v>
      </c>
      <c r="AZ613" s="194">
        <f t="shared" si="15242"/>
        <v>70.731707317073173</v>
      </c>
      <c r="BA613" s="147">
        <f t="shared" ref="BA613" si="15320">IF(OR($H613=0,AZ613=0),0,AZ613/$H613)</f>
        <v>0.70731707317073178</v>
      </c>
      <c r="BB613" s="194">
        <f t="shared" si="15244"/>
        <v>87.804878048780495</v>
      </c>
      <c r="BC613" s="147">
        <f t="shared" ref="BC613" si="15321">IF(OR($H613=0,BB613=0),0,BB613/$H613)</f>
        <v>0.87804878048780499</v>
      </c>
      <c r="BD613" s="194">
        <f t="shared" si="15246"/>
        <v>100</v>
      </c>
      <c r="BE613" s="147">
        <f t="shared" ref="BE613" si="15322">IF(OR($H613=0,BD613=0),0,BD613/$H613)</f>
        <v>1</v>
      </c>
      <c r="BF613" s="194">
        <f t="shared" si="15248"/>
        <v>100</v>
      </c>
      <c r="BG613" s="147">
        <f t="shared" ref="BG613" si="15323">IF(OR($H613=0,BF613=0),0,BF613/$H613)</f>
        <v>1</v>
      </c>
      <c r="BH613" s="194">
        <f t="shared" si="15250"/>
        <v>100</v>
      </c>
      <c r="BI613" s="147">
        <f t="shared" ref="BI613" si="15324">IF(OR($H613=0,BH613=0),0,BH613/$H613)</f>
        <v>1</v>
      </c>
      <c r="BJ613" s="194">
        <f t="shared" si="15252"/>
        <v>100</v>
      </c>
      <c r="BK613" s="147">
        <f t="shared" ref="BK613" si="15325">IF(OR($H613=0,BJ613=0),0,BJ613/$H613)</f>
        <v>1</v>
      </c>
      <c r="BL613" s="194">
        <f t="shared" si="15254"/>
        <v>100</v>
      </c>
      <c r="BM613" s="147">
        <f t="shared" ref="BM613" si="15326">IF(OR($H613=0,BL613=0),0,BL613/$H613)</f>
        <v>1</v>
      </c>
      <c r="BN613" s="194">
        <f t="shared" si="15256"/>
        <v>100</v>
      </c>
      <c r="BO613" s="147">
        <f t="shared" ref="BO613" si="15327">IF(OR($H613=0,BN613=0),0,BN613/$H613)</f>
        <v>1</v>
      </c>
      <c r="BP613" s="194">
        <f t="shared" si="15258"/>
        <v>100</v>
      </c>
      <c r="BQ613" s="147">
        <f t="shared" ref="BQ613" si="15328">IF(OR($H613=0,BP613=0),0,BP613/$H613)</f>
        <v>1</v>
      </c>
      <c r="BR613" s="194">
        <f t="shared" si="15260"/>
        <v>100</v>
      </c>
      <c r="BS613" s="147">
        <f t="shared" ref="BS613" si="15329">IF(OR($H613=0,BR613=0),0,BR613/$H613)</f>
        <v>1</v>
      </c>
      <c r="BT613" s="194">
        <f t="shared" si="15262"/>
        <v>100</v>
      </c>
      <c r="BU613" s="147">
        <f t="shared" si="15263"/>
        <v>1</v>
      </c>
      <c r="BV613" s="194">
        <f t="shared" si="15264"/>
        <v>100</v>
      </c>
      <c r="BW613" s="147">
        <f t="shared" si="15265"/>
        <v>1</v>
      </c>
      <c r="BX613" s="194">
        <f t="shared" si="15266"/>
        <v>100</v>
      </c>
      <c r="BY613" s="147">
        <f t="shared" si="15267"/>
        <v>1</v>
      </c>
      <c r="BZ613" s="194">
        <f t="shared" si="15268"/>
        <v>100</v>
      </c>
      <c r="CA613" s="147">
        <f t="shared" si="15269"/>
        <v>1</v>
      </c>
      <c r="CB613" s="194">
        <f t="shared" si="15270"/>
        <v>100</v>
      </c>
      <c r="CC613" s="147">
        <f t="shared" si="15271"/>
        <v>1</v>
      </c>
      <c r="CD613" s="194">
        <f t="shared" si="15272"/>
        <v>100</v>
      </c>
      <c r="CE613" s="147">
        <f t="shared" si="15273"/>
        <v>1</v>
      </c>
      <c r="CF613" s="194">
        <f t="shared" si="15274"/>
        <v>100</v>
      </c>
      <c r="CG613" s="147">
        <f t="shared" si="15275"/>
        <v>1</v>
      </c>
      <c r="CH613" s="194">
        <f t="shared" si="15276"/>
        <v>100</v>
      </c>
      <c r="CI613" s="147">
        <f t="shared" si="15277"/>
        <v>1</v>
      </c>
      <c r="CJ613" s="194">
        <f t="shared" si="15278"/>
        <v>100</v>
      </c>
      <c r="CK613" s="147">
        <f t="shared" si="15279"/>
        <v>1</v>
      </c>
      <c r="CL613" s="194">
        <f t="shared" si="15280"/>
        <v>100</v>
      </c>
      <c r="CM613" s="147">
        <f t="shared" si="15281"/>
        <v>1</v>
      </c>
    </row>
    <row r="614" spans="1:91" s="142" customFormat="1" ht="14.1" customHeight="1">
      <c r="A614" s="74">
        <f t="shared" si="14686"/>
        <v>752</v>
      </c>
      <c r="B614" s="173" t="s">
        <v>55</v>
      </c>
      <c r="C614" s="174"/>
      <c r="D614" s="140">
        <v>40</v>
      </c>
      <c r="E614" s="140">
        <v>40</v>
      </c>
      <c r="F614" s="175">
        <v>45306</v>
      </c>
      <c r="G614" s="175">
        <v>45345</v>
      </c>
      <c r="H614" s="144">
        <v>100</v>
      </c>
      <c r="I614" s="144">
        <v>100</v>
      </c>
      <c r="J614" s="145" t="s">
        <v>32</v>
      </c>
      <c r="K614" s="141">
        <f t="shared" si="15207"/>
        <v>100</v>
      </c>
      <c r="L614" s="55">
        <f t="shared" si="15208"/>
        <v>0.16393442622950818</v>
      </c>
      <c r="M614" s="147">
        <f t="shared" si="15209"/>
        <v>1</v>
      </c>
      <c r="N614" s="148">
        <f t="shared" si="15210"/>
        <v>1</v>
      </c>
      <c r="O614" s="149">
        <f t="shared" si="13802"/>
        <v>0</v>
      </c>
      <c r="P614" s="150"/>
      <c r="T614" s="194">
        <f t="shared" si="15211"/>
        <v>0</v>
      </c>
      <c r="U614" s="147">
        <f t="shared" si="15212"/>
        <v>0</v>
      </c>
      <c r="V614" s="194">
        <f t="shared" si="15213"/>
        <v>0</v>
      </c>
      <c r="W614" s="147">
        <f t="shared" si="15212"/>
        <v>0</v>
      </c>
      <c r="X614" s="194">
        <f t="shared" si="15214"/>
        <v>0</v>
      </c>
      <c r="Y614" s="147">
        <f t="shared" ref="Y614" si="15330">IF(OR($H614=0,X614=0),0,X614/$H614)</f>
        <v>0</v>
      </c>
      <c r="Z614" s="194">
        <f t="shared" si="15216"/>
        <v>0</v>
      </c>
      <c r="AA614" s="147">
        <f t="shared" ref="AA614" si="15331">IF(OR($H614=0,Z614=0),0,Z614/$H614)</f>
        <v>0</v>
      </c>
      <c r="AB614" s="194">
        <f t="shared" si="15218"/>
        <v>0</v>
      </c>
      <c r="AC614" s="147">
        <f t="shared" ref="AC614" si="15332">IF(OR($H614=0,AB614=0),0,AB614/$H614)</f>
        <v>0</v>
      </c>
      <c r="AD614" s="194">
        <f t="shared" si="15220"/>
        <v>0</v>
      </c>
      <c r="AE614" s="147">
        <f t="shared" ref="AE614" si="15333">IF(OR($H614=0,AD614=0),0,AD614/$H614)</f>
        <v>0</v>
      </c>
      <c r="AF614" s="194">
        <f t="shared" si="15222"/>
        <v>0</v>
      </c>
      <c r="AG614" s="147">
        <f t="shared" ref="AG614" si="15334">IF(OR($H614=0,AF614=0),0,AF614/$H614)</f>
        <v>0</v>
      </c>
      <c r="AH614" s="194">
        <f t="shared" si="15224"/>
        <v>0</v>
      </c>
      <c r="AI614" s="147">
        <f t="shared" ref="AI614" si="15335">IF(OR($H614=0,AH614=0),0,AH614/$H614)</f>
        <v>0</v>
      </c>
      <c r="AJ614" s="194">
        <f t="shared" si="15226"/>
        <v>0</v>
      </c>
      <c r="AK614" s="147">
        <f t="shared" ref="AK614" si="15336">IF(OR($H614=0,AJ614=0),0,AJ614/$H614)</f>
        <v>0</v>
      </c>
      <c r="AL614" s="194">
        <f t="shared" si="15228"/>
        <v>0</v>
      </c>
      <c r="AM614" s="147">
        <f t="shared" ref="AM614" si="15337">IF(OR($H614=0,AL614=0),0,AL614/$H614)</f>
        <v>0</v>
      </c>
      <c r="AN614" s="194">
        <f t="shared" si="15230"/>
        <v>0</v>
      </c>
      <c r="AO614" s="147">
        <f t="shared" ref="AO614" si="15338">IF(OR($H614=0,AN614=0),0,AN614/$H614)</f>
        <v>0</v>
      </c>
      <c r="AP614" s="194">
        <f t="shared" si="15232"/>
        <v>0</v>
      </c>
      <c r="AQ614" s="147">
        <f t="shared" ref="AQ614" si="15339">IF(OR($H614=0,AP614=0),0,AP614/$H614)</f>
        <v>0</v>
      </c>
      <c r="AR614" s="194">
        <f t="shared" si="15234"/>
        <v>0</v>
      </c>
      <c r="AS614" s="147">
        <f t="shared" ref="AS614" si="15340">IF(OR($H614=0,AR614=0),0,AR614/$H614)</f>
        <v>0</v>
      </c>
      <c r="AT614" s="194">
        <f t="shared" si="15236"/>
        <v>10</v>
      </c>
      <c r="AU614" s="147">
        <f t="shared" ref="AU614" si="15341">IF(OR($H614=0,AT614=0),0,AT614/$H614)</f>
        <v>0.1</v>
      </c>
      <c r="AV614" s="194">
        <f t="shared" si="15238"/>
        <v>27.500000000000004</v>
      </c>
      <c r="AW614" s="147">
        <f t="shared" ref="AW614" si="15342">IF(OR($H614=0,AV614=0),0,AV614/$H614)</f>
        <v>0.27500000000000002</v>
      </c>
      <c r="AX614" s="194">
        <f t="shared" si="15240"/>
        <v>45</v>
      </c>
      <c r="AY614" s="147">
        <f t="shared" ref="AY614" si="15343">IF(OR($H614=0,AX614=0),0,AX614/$H614)</f>
        <v>0.45</v>
      </c>
      <c r="AZ614" s="194">
        <f t="shared" si="15242"/>
        <v>62.5</v>
      </c>
      <c r="BA614" s="147">
        <f t="shared" ref="BA614" si="15344">IF(OR($H614=0,AZ614=0),0,AZ614/$H614)</f>
        <v>0.625</v>
      </c>
      <c r="BB614" s="194">
        <f t="shared" si="15244"/>
        <v>80</v>
      </c>
      <c r="BC614" s="147">
        <f t="shared" ref="BC614" si="15345">IF(OR($H614=0,BB614=0),0,BB614/$H614)</f>
        <v>0.8</v>
      </c>
      <c r="BD614" s="194">
        <f t="shared" si="15246"/>
        <v>97.5</v>
      </c>
      <c r="BE614" s="147">
        <f t="shared" ref="BE614" si="15346">IF(OR($H614=0,BD614=0),0,BD614/$H614)</f>
        <v>0.97499999999999998</v>
      </c>
      <c r="BF614" s="194">
        <f t="shared" si="15248"/>
        <v>100</v>
      </c>
      <c r="BG614" s="147">
        <f t="shared" ref="BG614" si="15347">IF(OR($H614=0,BF614=0),0,BF614/$H614)</f>
        <v>1</v>
      </c>
      <c r="BH614" s="194">
        <f t="shared" si="15250"/>
        <v>100</v>
      </c>
      <c r="BI614" s="147">
        <f t="shared" ref="BI614" si="15348">IF(OR($H614=0,BH614=0),0,BH614/$H614)</f>
        <v>1</v>
      </c>
      <c r="BJ614" s="194">
        <f t="shared" si="15252"/>
        <v>100</v>
      </c>
      <c r="BK614" s="147">
        <f t="shared" ref="BK614" si="15349">IF(OR($H614=0,BJ614=0),0,BJ614/$H614)</f>
        <v>1</v>
      </c>
      <c r="BL614" s="194">
        <f t="shared" si="15254"/>
        <v>100</v>
      </c>
      <c r="BM614" s="147">
        <f t="shared" ref="BM614" si="15350">IF(OR($H614=0,BL614=0),0,BL614/$H614)</f>
        <v>1</v>
      </c>
      <c r="BN614" s="194">
        <f t="shared" si="15256"/>
        <v>100</v>
      </c>
      <c r="BO614" s="147">
        <f t="shared" ref="BO614" si="15351">IF(OR($H614=0,BN614=0),0,BN614/$H614)</f>
        <v>1</v>
      </c>
      <c r="BP614" s="194">
        <f t="shared" si="15258"/>
        <v>100</v>
      </c>
      <c r="BQ614" s="147">
        <f t="shared" ref="BQ614" si="15352">IF(OR($H614=0,BP614=0),0,BP614/$H614)</f>
        <v>1</v>
      </c>
      <c r="BR614" s="194">
        <f t="shared" si="15260"/>
        <v>100</v>
      </c>
      <c r="BS614" s="147">
        <f t="shared" ref="BS614" si="15353">IF(OR($H614=0,BR614=0),0,BR614/$H614)</f>
        <v>1</v>
      </c>
      <c r="BT614" s="194">
        <f t="shared" si="15262"/>
        <v>100</v>
      </c>
      <c r="BU614" s="147">
        <f t="shared" si="15263"/>
        <v>1</v>
      </c>
      <c r="BV614" s="194">
        <f t="shared" si="15264"/>
        <v>100</v>
      </c>
      <c r="BW614" s="147">
        <f t="shared" si="15265"/>
        <v>1</v>
      </c>
      <c r="BX614" s="194">
        <f t="shared" si="15266"/>
        <v>100</v>
      </c>
      <c r="BY614" s="147">
        <f t="shared" si="15267"/>
        <v>1</v>
      </c>
      <c r="BZ614" s="194">
        <f t="shared" si="15268"/>
        <v>100</v>
      </c>
      <c r="CA614" s="147">
        <f t="shared" si="15269"/>
        <v>1</v>
      </c>
      <c r="CB614" s="194">
        <f t="shared" si="15270"/>
        <v>100</v>
      </c>
      <c r="CC614" s="147">
        <f t="shared" si="15271"/>
        <v>1</v>
      </c>
      <c r="CD614" s="194">
        <f t="shared" si="15272"/>
        <v>100</v>
      </c>
      <c r="CE614" s="147">
        <f t="shared" si="15273"/>
        <v>1</v>
      </c>
      <c r="CF614" s="194">
        <f t="shared" si="15274"/>
        <v>100</v>
      </c>
      <c r="CG614" s="147">
        <f t="shared" si="15275"/>
        <v>1</v>
      </c>
      <c r="CH614" s="194">
        <f t="shared" si="15276"/>
        <v>100</v>
      </c>
      <c r="CI614" s="147">
        <f t="shared" si="15277"/>
        <v>1</v>
      </c>
      <c r="CJ614" s="194">
        <f t="shared" si="15278"/>
        <v>100</v>
      </c>
      <c r="CK614" s="147">
        <f t="shared" si="15279"/>
        <v>1</v>
      </c>
      <c r="CL614" s="194">
        <f t="shared" si="15280"/>
        <v>100</v>
      </c>
      <c r="CM614" s="147">
        <f t="shared" si="15281"/>
        <v>1</v>
      </c>
    </row>
    <row r="615" spans="1:91" s="142" customFormat="1" ht="14.1" customHeight="1">
      <c r="A615" s="74">
        <f t="shared" si="14686"/>
        <v>753</v>
      </c>
      <c r="B615" s="173" t="s">
        <v>56</v>
      </c>
      <c r="C615" s="174"/>
      <c r="D615" s="140">
        <v>41</v>
      </c>
      <c r="E615" s="140">
        <v>41</v>
      </c>
      <c r="F615" s="175">
        <v>45309</v>
      </c>
      <c r="G615" s="175">
        <v>45349</v>
      </c>
      <c r="H615" s="144">
        <v>100</v>
      </c>
      <c r="I615" s="144">
        <v>100</v>
      </c>
      <c r="J615" s="145" t="s">
        <v>32</v>
      </c>
      <c r="K615" s="141">
        <f t="shared" si="15207"/>
        <v>100</v>
      </c>
      <c r="L615" s="55">
        <f t="shared" si="15208"/>
        <v>0.16803278688524589</v>
      </c>
      <c r="M615" s="147">
        <f t="shared" si="15209"/>
        <v>1</v>
      </c>
      <c r="N615" s="148">
        <f t="shared" si="15210"/>
        <v>1</v>
      </c>
      <c r="O615" s="149">
        <f t="shared" si="13802"/>
        <v>0</v>
      </c>
      <c r="P615" s="150"/>
      <c r="T615" s="194">
        <f t="shared" si="15211"/>
        <v>0</v>
      </c>
      <c r="U615" s="147">
        <f t="shared" si="15212"/>
        <v>0</v>
      </c>
      <c r="V615" s="194">
        <f t="shared" si="15213"/>
        <v>0</v>
      </c>
      <c r="W615" s="147">
        <f t="shared" si="15212"/>
        <v>0</v>
      </c>
      <c r="X615" s="194">
        <f t="shared" si="15214"/>
        <v>0</v>
      </c>
      <c r="Y615" s="147">
        <f t="shared" ref="Y615" si="15354">IF(OR($H615=0,X615=0),0,X615/$H615)</f>
        <v>0</v>
      </c>
      <c r="Z615" s="194">
        <f t="shared" si="15216"/>
        <v>0</v>
      </c>
      <c r="AA615" s="147">
        <f t="shared" ref="AA615" si="15355">IF(OR($H615=0,Z615=0),0,Z615/$H615)</f>
        <v>0</v>
      </c>
      <c r="AB615" s="194">
        <f t="shared" si="15218"/>
        <v>0</v>
      </c>
      <c r="AC615" s="147">
        <f t="shared" ref="AC615" si="15356">IF(OR($H615=0,AB615=0),0,AB615/$H615)</f>
        <v>0</v>
      </c>
      <c r="AD615" s="194">
        <f t="shared" si="15220"/>
        <v>0</v>
      </c>
      <c r="AE615" s="147">
        <f t="shared" ref="AE615" si="15357">IF(OR($H615=0,AD615=0),0,AD615/$H615)</f>
        <v>0</v>
      </c>
      <c r="AF615" s="194">
        <f t="shared" si="15222"/>
        <v>0</v>
      </c>
      <c r="AG615" s="147">
        <f t="shared" ref="AG615" si="15358">IF(OR($H615=0,AF615=0),0,AF615/$H615)</f>
        <v>0</v>
      </c>
      <c r="AH615" s="194">
        <f t="shared" si="15224"/>
        <v>0</v>
      </c>
      <c r="AI615" s="147">
        <f t="shared" ref="AI615" si="15359">IF(OR($H615=0,AH615=0),0,AH615/$H615)</f>
        <v>0</v>
      </c>
      <c r="AJ615" s="194">
        <f t="shared" si="15226"/>
        <v>0</v>
      </c>
      <c r="AK615" s="147">
        <f t="shared" ref="AK615" si="15360">IF(OR($H615=0,AJ615=0),0,AJ615/$H615)</f>
        <v>0</v>
      </c>
      <c r="AL615" s="194">
        <f t="shared" si="15228"/>
        <v>0</v>
      </c>
      <c r="AM615" s="147">
        <f t="shared" ref="AM615" si="15361">IF(OR($H615=0,AL615=0),0,AL615/$H615)</f>
        <v>0</v>
      </c>
      <c r="AN615" s="194">
        <f t="shared" si="15230"/>
        <v>0</v>
      </c>
      <c r="AO615" s="147">
        <f t="shared" ref="AO615" si="15362">IF(OR($H615=0,AN615=0),0,AN615/$H615)</f>
        <v>0</v>
      </c>
      <c r="AP615" s="194">
        <f t="shared" si="15232"/>
        <v>0</v>
      </c>
      <c r="AQ615" s="147">
        <f t="shared" ref="AQ615" si="15363">IF(OR($H615=0,AP615=0),0,AP615/$H615)</f>
        <v>0</v>
      </c>
      <c r="AR615" s="194">
        <f t="shared" si="15234"/>
        <v>0</v>
      </c>
      <c r="AS615" s="147">
        <f t="shared" ref="AS615" si="15364">IF(OR($H615=0,AR615=0),0,AR615/$H615)</f>
        <v>0</v>
      </c>
      <c r="AT615" s="194">
        <f t="shared" si="15236"/>
        <v>2.4390243902439024</v>
      </c>
      <c r="AU615" s="147">
        <f t="shared" ref="AU615" si="15365">IF(OR($H615=0,AT615=0),0,AT615/$H615)</f>
        <v>2.4390243902439025E-2</v>
      </c>
      <c r="AV615" s="194">
        <f t="shared" si="15238"/>
        <v>19.512195121951219</v>
      </c>
      <c r="AW615" s="147">
        <f t="shared" ref="AW615" si="15366">IF(OR($H615=0,AV615=0),0,AV615/$H615)</f>
        <v>0.1951219512195122</v>
      </c>
      <c r="AX615" s="194">
        <f t="shared" si="15240"/>
        <v>36.585365853658537</v>
      </c>
      <c r="AY615" s="147">
        <f t="shared" ref="AY615" si="15367">IF(OR($H615=0,AX615=0),0,AX615/$H615)</f>
        <v>0.36585365853658536</v>
      </c>
      <c r="AZ615" s="194">
        <f t="shared" si="15242"/>
        <v>53.658536585365844</v>
      </c>
      <c r="BA615" s="147">
        <f t="shared" ref="BA615" si="15368">IF(OR($H615=0,AZ615=0),0,AZ615/$H615)</f>
        <v>0.53658536585365846</v>
      </c>
      <c r="BB615" s="194">
        <f t="shared" si="15244"/>
        <v>70.731707317073173</v>
      </c>
      <c r="BC615" s="147">
        <f t="shared" ref="BC615" si="15369">IF(OR($H615=0,BB615=0),0,BB615/$H615)</f>
        <v>0.70731707317073178</v>
      </c>
      <c r="BD615" s="194">
        <f t="shared" si="15246"/>
        <v>87.804878048780495</v>
      </c>
      <c r="BE615" s="147">
        <f t="shared" ref="BE615" si="15370">IF(OR($H615=0,BD615=0),0,BD615/$H615)</f>
        <v>0.87804878048780499</v>
      </c>
      <c r="BF615" s="194">
        <f t="shared" si="15248"/>
        <v>100</v>
      </c>
      <c r="BG615" s="147">
        <f t="shared" ref="BG615" si="15371">IF(OR($H615=0,BF615=0),0,BF615/$H615)</f>
        <v>1</v>
      </c>
      <c r="BH615" s="194">
        <f t="shared" si="15250"/>
        <v>100</v>
      </c>
      <c r="BI615" s="147">
        <f t="shared" ref="BI615" si="15372">IF(OR($H615=0,BH615=0),0,BH615/$H615)</f>
        <v>1</v>
      </c>
      <c r="BJ615" s="194">
        <f t="shared" si="15252"/>
        <v>100</v>
      </c>
      <c r="BK615" s="147">
        <f t="shared" ref="BK615" si="15373">IF(OR($H615=0,BJ615=0),0,BJ615/$H615)</f>
        <v>1</v>
      </c>
      <c r="BL615" s="194">
        <f t="shared" si="15254"/>
        <v>100</v>
      </c>
      <c r="BM615" s="147">
        <f t="shared" ref="BM615" si="15374">IF(OR($H615=0,BL615=0),0,BL615/$H615)</f>
        <v>1</v>
      </c>
      <c r="BN615" s="194">
        <f t="shared" si="15256"/>
        <v>100</v>
      </c>
      <c r="BO615" s="147">
        <f t="shared" ref="BO615" si="15375">IF(OR($H615=0,BN615=0),0,BN615/$H615)</f>
        <v>1</v>
      </c>
      <c r="BP615" s="194">
        <f t="shared" si="15258"/>
        <v>100</v>
      </c>
      <c r="BQ615" s="147">
        <f t="shared" ref="BQ615" si="15376">IF(OR($H615=0,BP615=0),0,BP615/$H615)</f>
        <v>1</v>
      </c>
      <c r="BR615" s="194">
        <f t="shared" si="15260"/>
        <v>100</v>
      </c>
      <c r="BS615" s="147">
        <f t="shared" ref="BS615" si="15377">IF(OR($H615=0,BR615=0),0,BR615/$H615)</f>
        <v>1</v>
      </c>
      <c r="BT615" s="194">
        <f t="shared" si="15262"/>
        <v>100</v>
      </c>
      <c r="BU615" s="147">
        <f t="shared" si="15263"/>
        <v>1</v>
      </c>
      <c r="BV615" s="194">
        <f t="shared" si="15264"/>
        <v>100</v>
      </c>
      <c r="BW615" s="147">
        <f t="shared" si="15265"/>
        <v>1</v>
      </c>
      <c r="BX615" s="194">
        <f t="shared" si="15266"/>
        <v>100</v>
      </c>
      <c r="BY615" s="147">
        <f t="shared" si="15267"/>
        <v>1</v>
      </c>
      <c r="BZ615" s="194">
        <f t="shared" si="15268"/>
        <v>100</v>
      </c>
      <c r="CA615" s="147">
        <f t="shared" si="15269"/>
        <v>1</v>
      </c>
      <c r="CB615" s="194">
        <f t="shared" si="15270"/>
        <v>100</v>
      </c>
      <c r="CC615" s="147">
        <f t="shared" si="15271"/>
        <v>1</v>
      </c>
      <c r="CD615" s="194">
        <f t="shared" si="15272"/>
        <v>100</v>
      </c>
      <c r="CE615" s="147">
        <f t="shared" si="15273"/>
        <v>1</v>
      </c>
      <c r="CF615" s="194">
        <f t="shared" si="15274"/>
        <v>100</v>
      </c>
      <c r="CG615" s="147">
        <f t="shared" si="15275"/>
        <v>1</v>
      </c>
      <c r="CH615" s="194">
        <f t="shared" si="15276"/>
        <v>100</v>
      </c>
      <c r="CI615" s="147">
        <f t="shared" si="15277"/>
        <v>1</v>
      </c>
      <c r="CJ615" s="194">
        <f t="shared" si="15278"/>
        <v>100</v>
      </c>
      <c r="CK615" s="147">
        <f t="shared" si="15279"/>
        <v>1</v>
      </c>
      <c r="CL615" s="194">
        <f t="shared" si="15280"/>
        <v>100</v>
      </c>
      <c r="CM615" s="147">
        <f t="shared" si="15281"/>
        <v>1</v>
      </c>
    </row>
    <row r="616" spans="1:91" s="142" customFormat="1" ht="14.1" customHeight="1">
      <c r="A616" s="74">
        <f t="shared" si="14686"/>
        <v>754</v>
      </c>
      <c r="B616" s="173" t="s">
        <v>57</v>
      </c>
      <c r="C616" s="174"/>
      <c r="D616" s="140">
        <v>41</v>
      </c>
      <c r="E616" s="140">
        <v>41</v>
      </c>
      <c r="F616" s="175">
        <v>45310</v>
      </c>
      <c r="G616" s="175">
        <v>45350</v>
      </c>
      <c r="H616" s="144">
        <v>100</v>
      </c>
      <c r="I616" s="144">
        <v>100</v>
      </c>
      <c r="J616" s="145" t="s">
        <v>32</v>
      </c>
      <c r="K616" s="141">
        <f t="shared" si="15207"/>
        <v>100</v>
      </c>
      <c r="L616" s="55">
        <f t="shared" si="15208"/>
        <v>0.16803278688524589</v>
      </c>
      <c r="M616" s="147">
        <f t="shared" si="15209"/>
        <v>1</v>
      </c>
      <c r="N616" s="148">
        <f t="shared" si="15210"/>
        <v>1</v>
      </c>
      <c r="O616" s="149">
        <f t="shared" si="13802"/>
        <v>0</v>
      </c>
      <c r="P616" s="150"/>
      <c r="T616" s="194">
        <f t="shared" si="15211"/>
        <v>0</v>
      </c>
      <c r="U616" s="147">
        <f t="shared" si="15212"/>
        <v>0</v>
      </c>
      <c r="V616" s="194">
        <f t="shared" si="15213"/>
        <v>0</v>
      </c>
      <c r="W616" s="147">
        <f t="shared" si="15212"/>
        <v>0</v>
      </c>
      <c r="X616" s="194">
        <f t="shared" si="15214"/>
        <v>0</v>
      </c>
      <c r="Y616" s="147">
        <f t="shared" ref="Y616" si="15378">IF(OR($H616=0,X616=0),0,X616/$H616)</f>
        <v>0</v>
      </c>
      <c r="Z616" s="194">
        <f t="shared" si="15216"/>
        <v>0</v>
      </c>
      <c r="AA616" s="147">
        <f t="shared" ref="AA616" si="15379">IF(OR($H616=0,Z616=0),0,Z616/$H616)</f>
        <v>0</v>
      </c>
      <c r="AB616" s="194">
        <f t="shared" si="15218"/>
        <v>0</v>
      </c>
      <c r="AC616" s="147">
        <f t="shared" ref="AC616" si="15380">IF(OR($H616=0,AB616=0),0,AB616/$H616)</f>
        <v>0</v>
      </c>
      <c r="AD616" s="194">
        <f t="shared" si="15220"/>
        <v>0</v>
      </c>
      <c r="AE616" s="147">
        <f t="shared" ref="AE616" si="15381">IF(OR($H616=0,AD616=0),0,AD616/$H616)</f>
        <v>0</v>
      </c>
      <c r="AF616" s="194">
        <f t="shared" si="15222"/>
        <v>0</v>
      </c>
      <c r="AG616" s="147">
        <f t="shared" ref="AG616" si="15382">IF(OR($H616=0,AF616=0),0,AF616/$H616)</f>
        <v>0</v>
      </c>
      <c r="AH616" s="194">
        <f t="shared" si="15224"/>
        <v>0</v>
      </c>
      <c r="AI616" s="147">
        <f t="shared" ref="AI616" si="15383">IF(OR($H616=0,AH616=0),0,AH616/$H616)</f>
        <v>0</v>
      </c>
      <c r="AJ616" s="194">
        <f t="shared" si="15226"/>
        <v>0</v>
      </c>
      <c r="AK616" s="147">
        <f t="shared" ref="AK616" si="15384">IF(OR($H616=0,AJ616=0),0,AJ616/$H616)</f>
        <v>0</v>
      </c>
      <c r="AL616" s="194">
        <f t="shared" si="15228"/>
        <v>0</v>
      </c>
      <c r="AM616" s="147">
        <f t="shared" ref="AM616" si="15385">IF(OR($H616=0,AL616=0),0,AL616/$H616)</f>
        <v>0</v>
      </c>
      <c r="AN616" s="194">
        <f t="shared" si="15230"/>
        <v>0</v>
      </c>
      <c r="AO616" s="147">
        <f t="shared" ref="AO616" si="15386">IF(OR($H616=0,AN616=0),0,AN616/$H616)</f>
        <v>0</v>
      </c>
      <c r="AP616" s="194">
        <f t="shared" si="15232"/>
        <v>0</v>
      </c>
      <c r="AQ616" s="147">
        <f t="shared" ref="AQ616" si="15387">IF(OR($H616=0,AP616=0),0,AP616/$H616)</f>
        <v>0</v>
      </c>
      <c r="AR616" s="194">
        <f t="shared" si="15234"/>
        <v>0</v>
      </c>
      <c r="AS616" s="147">
        <f t="shared" ref="AS616" si="15388">IF(OR($H616=0,AR616=0),0,AR616/$H616)</f>
        <v>0</v>
      </c>
      <c r="AT616" s="194">
        <f t="shared" si="15236"/>
        <v>0</v>
      </c>
      <c r="AU616" s="147">
        <f t="shared" ref="AU616" si="15389">IF(OR($H616=0,AT616=0),0,AT616/$H616)</f>
        <v>0</v>
      </c>
      <c r="AV616" s="194">
        <f t="shared" si="15238"/>
        <v>17.073170731707314</v>
      </c>
      <c r="AW616" s="147">
        <f t="shared" ref="AW616" si="15390">IF(OR($H616=0,AV616=0),0,AV616/$H616)</f>
        <v>0.17073170731707316</v>
      </c>
      <c r="AX616" s="194">
        <f t="shared" si="15240"/>
        <v>34.146341463414629</v>
      </c>
      <c r="AY616" s="147">
        <f t="shared" ref="AY616" si="15391">IF(OR($H616=0,AX616=0),0,AX616/$H616)</f>
        <v>0.34146341463414631</v>
      </c>
      <c r="AZ616" s="194">
        <f t="shared" si="15242"/>
        <v>51.219512195121951</v>
      </c>
      <c r="BA616" s="147">
        <f t="shared" ref="BA616" si="15392">IF(OR($H616=0,AZ616=0),0,AZ616/$H616)</f>
        <v>0.51219512195121952</v>
      </c>
      <c r="BB616" s="194">
        <f t="shared" si="15244"/>
        <v>68.292682926829258</v>
      </c>
      <c r="BC616" s="147">
        <f t="shared" ref="BC616" si="15393">IF(OR($H616=0,BB616=0),0,BB616/$H616)</f>
        <v>0.68292682926829262</v>
      </c>
      <c r="BD616" s="194">
        <f t="shared" si="15246"/>
        <v>85.365853658536594</v>
      </c>
      <c r="BE616" s="147">
        <f t="shared" ref="BE616" si="15394">IF(OR($H616=0,BD616=0),0,BD616/$H616)</f>
        <v>0.85365853658536595</v>
      </c>
      <c r="BF616" s="194">
        <f t="shared" si="15248"/>
        <v>100</v>
      </c>
      <c r="BG616" s="147">
        <f t="shared" ref="BG616" si="15395">IF(OR($H616=0,BF616=0),0,BF616/$H616)</f>
        <v>1</v>
      </c>
      <c r="BH616" s="194">
        <f t="shared" si="15250"/>
        <v>100</v>
      </c>
      <c r="BI616" s="147">
        <f t="shared" ref="BI616" si="15396">IF(OR($H616=0,BH616=0),0,BH616/$H616)</f>
        <v>1</v>
      </c>
      <c r="BJ616" s="194">
        <f t="shared" si="15252"/>
        <v>100</v>
      </c>
      <c r="BK616" s="147">
        <f t="shared" ref="BK616" si="15397">IF(OR($H616=0,BJ616=0),0,BJ616/$H616)</f>
        <v>1</v>
      </c>
      <c r="BL616" s="194">
        <f t="shared" si="15254"/>
        <v>100</v>
      </c>
      <c r="BM616" s="147">
        <f t="shared" ref="BM616" si="15398">IF(OR($H616=0,BL616=0),0,BL616/$H616)</f>
        <v>1</v>
      </c>
      <c r="BN616" s="194">
        <f t="shared" si="15256"/>
        <v>100</v>
      </c>
      <c r="BO616" s="147">
        <f t="shared" ref="BO616" si="15399">IF(OR($H616=0,BN616=0),0,BN616/$H616)</f>
        <v>1</v>
      </c>
      <c r="BP616" s="194">
        <f t="shared" si="15258"/>
        <v>100</v>
      </c>
      <c r="BQ616" s="147">
        <f t="shared" ref="BQ616" si="15400">IF(OR($H616=0,BP616=0),0,BP616/$H616)</f>
        <v>1</v>
      </c>
      <c r="BR616" s="194">
        <f t="shared" si="15260"/>
        <v>100</v>
      </c>
      <c r="BS616" s="147">
        <f t="shared" ref="BS616" si="15401">IF(OR($H616=0,BR616=0),0,BR616/$H616)</f>
        <v>1</v>
      </c>
      <c r="BT616" s="194">
        <f t="shared" si="15262"/>
        <v>100</v>
      </c>
      <c r="BU616" s="147">
        <f t="shared" si="15263"/>
        <v>1</v>
      </c>
      <c r="BV616" s="194">
        <f t="shared" si="15264"/>
        <v>100</v>
      </c>
      <c r="BW616" s="147">
        <f t="shared" si="15265"/>
        <v>1</v>
      </c>
      <c r="BX616" s="194">
        <f t="shared" si="15266"/>
        <v>100</v>
      </c>
      <c r="BY616" s="147">
        <f t="shared" si="15267"/>
        <v>1</v>
      </c>
      <c r="BZ616" s="194">
        <f t="shared" si="15268"/>
        <v>100</v>
      </c>
      <c r="CA616" s="147">
        <f t="shared" si="15269"/>
        <v>1</v>
      </c>
      <c r="CB616" s="194">
        <f t="shared" si="15270"/>
        <v>100</v>
      </c>
      <c r="CC616" s="147">
        <f t="shared" si="15271"/>
        <v>1</v>
      </c>
      <c r="CD616" s="194">
        <f t="shared" si="15272"/>
        <v>100</v>
      </c>
      <c r="CE616" s="147">
        <f t="shared" si="15273"/>
        <v>1</v>
      </c>
      <c r="CF616" s="194">
        <f t="shared" si="15274"/>
        <v>100</v>
      </c>
      <c r="CG616" s="147">
        <f t="shared" si="15275"/>
        <v>1</v>
      </c>
      <c r="CH616" s="194">
        <f t="shared" si="15276"/>
        <v>100</v>
      </c>
      <c r="CI616" s="147">
        <f t="shared" si="15277"/>
        <v>1</v>
      </c>
      <c r="CJ616" s="194">
        <f t="shared" si="15278"/>
        <v>100</v>
      </c>
      <c r="CK616" s="147">
        <f t="shared" si="15279"/>
        <v>1</v>
      </c>
      <c r="CL616" s="194">
        <f t="shared" si="15280"/>
        <v>100</v>
      </c>
      <c r="CM616" s="147">
        <f t="shared" si="15281"/>
        <v>1</v>
      </c>
    </row>
    <row r="617" spans="1:91" s="142" customFormat="1" ht="14.1" customHeight="1">
      <c r="A617" s="74">
        <f t="shared" si="14686"/>
        <v>755</v>
      </c>
      <c r="B617" s="173" t="s">
        <v>61</v>
      </c>
      <c r="C617" s="174"/>
      <c r="D617" s="140">
        <v>0</v>
      </c>
      <c r="E617" s="140">
        <v>1</v>
      </c>
      <c r="F617" s="175">
        <v>45350</v>
      </c>
      <c r="G617" s="175">
        <v>45350</v>
      </c>
      <c r="H617" s="144">
        <v>100</v>
      </c>
      <c r="I617" s="144">
        <v>100</v>
      </c>
      <c r="J617" s="145" t="s">
        <v>32</v>
      </c>
      <c r="K617" s="141">
        <f t="shared" si="15207"/>
        <v>100</v>
      </c>
      <c r="L617" s="55">
        <f t="shared" si="15208"/>
        <v>0</v>
      </c>
      <c r="M617" s="147">
        <f t="shared" si="15209"/>
        <v>1</v>
      </c>
      <c r="N617" s="148">
        <f t="shared" si="15210"/>
        <v>1</v>
      </c>
      <c r="O617" s="149">
        <f t="shared" ref="O617:O680" si="15402">N617-M617</f>
        <v>0</v>
      </c>
      <c r="P617" s="150"/>
      <c r="T617" s="194">
        <f t="shared" si="15211"/>
        <v>0</v>
      </c>
      <c r="U617" s="147">
        <f t="shared" si="15212"/>
        <v>0</v>
      </c>
      <c r="V617" s="194">
        <f t="shared" si="15213"/>
        <v>0</v>
      </c>
      <c r="W617" s="147">
        <f t="shared" si="15212"/>
        <v>0</v>
      </c>
      <c r="X617" s="194">
        <f t="shared" si="15214"/>
        <v>0</v>
      </c>
      <c r="Y617" s="147">
        <f t="shared" ref="Y617" si="15403">IF(OR($H617=0,X617=0),0,X617/$H617)</f>
        <v>0</v>
      </c>
      <c r="Z617" s="194">
        <f t="shared" si="15216"/>
        <v>0</v>
      </c>
      <c r="AA617" s="147">
        <f t="shared" ref="AA617" si="15404">IF(OR($H617=0,Z617=0),0,Z617/$H617)</f>
        <v>0</v>
      </c>
      <c r="AB617" s="194">
        <f t="shared" si="15218"/>
        <v>0</v>
      </c>
      <c r="AC617" s="147">
        <f t="shared" ref="AC617" si="15405">IF(OR($H617=0,AB617=0),0,AB617/$H617)</f>
        <v>0</v>
      </c>
      <c r="AD617" s="194">
        <f t="shared" si="15220"/>
        <v>0</v>
      </c>
      <c r="AE617" s="147">
        <f t="shared" ref="AE617" si="15406">IF(OR($H617=0,AD617=0),0,AD617/$H617)</f>
        <v>0</v>
      </c>
      <c r="AF617" s="194">
        <f t="shared" si="15222"/>
        <v>0</v>
      </c>
      <c r="AG617" s="147">
        <f t="shared" ref="AG617" si="15407">IF(OR($H617=0,AF617=0),0,AF617/$H617)</f>
        <v>0</v>
      </c>
      <c r="AH617" s="194">
        <f t="shared" si="15224"/>
        <v>0</v>
      </c>
      <c r="AI617" s="147">
        <f t="shared" ref="AI617" si="15408">IF(OR($H617=0,AH617=0),0,AH617/$H617)</f>
        <v>0</v>
      </c>
      <c r="AJ617" s="194">
        <f t="shared" si="15226"/>
        <v>0</v>
      </c>
      <c r="AK617" s="147">
        <f t="shared" ref="AK617" si="15409">IF(OR($H617=0,AJ617=0),0,AJ617/$H617)</f>
        <v>0</v>
      </c>
      <c r="AL617" s="194">
        <f t="shared" si="15228"/>
        <v>0</v>
      </c>
      <c r="AM617" s="147">
        <f t="shared" ref="AM617" si="15410">IF(OR($H617=0,AL617=0),0,AL617/$H617)</f>
        <v>0</v>
      </c>
      <c r="AN617" s="194">
        <f t="shared" si="15230"/>
        <v>0</v>
      </c>
      <c r="AO617" s="147">
        <f t="shared" ref="AO617" si="15411">IF(OR($H617=0,AN617=0),0,AN617/$H617)</f>
        <v>0</v>
      </c>
      <c r="AP617" s="194">
        <f t="shared" si="15232"/>
        <v>0</v>
      </c>
      <c r="AQ617" s="147">
        <f t="shared" ref="AQ617" si="15412">IF(OR($H617=0,AP617=0),0,AP617/$H617)</f>
        <v>0</v>
      </c>
      <c r="AR617" s="194">
        <f t="shared" si="15234"/>
        <v>0</v>
      </c>
      <c r="AS617" s="147">
        <f t="shared" ref="AS617" si="15413">IF(OR($H617=0,AR617=0),0,AR617/$H617)</f>
        <v>0</v>
      </c>
      <c r="AT617" s="194">
        <f t="shared" si="15236"/>
        <v>0</v>
      </c>
      <c r="AU617" s="147">
        <f t="shared" ref="AU617" si="15414">IF(OR($H617=0,AT617=0),0,AT617/$H617)</f>
        <v>0</v>
      </c>
      <c r="AV617" s="194">
        <f t="shared" si="15238"/>
        <v>0</v>
      </c>
      <c r="AW617" s="147">
        <f t="shared" ref="AW617" si="15415">IF(OR($H617=0,AV617=0),0,AV617/$H617)</f>
        <v>0</v>
      </c>
      <c r="AX617" s="194">
        <f t="shared" si="15240"/>
        <v>0</v>
      </c>
      <c r="AY617" s="147">
        <f t="shared" ref="AY617" si="15416">IF(OR($H617=0,AX617=0),0,AX617/$H617)</f>
        <v>0</v>
      </c>
      <c r="AZ617" s="194">
        <f t="shared" si="15242"/>
        <v>0</v>
      </c>
      <c r="BA617" s="147">
        <f t="shared" ref="BA617" si="15417">IF(OR($H617=0,AZ617=0),0,AZ617/$H617)</f>
        <v>0</v>
      </c>
      <c r="BB617" s="194">
        <f t="shared" si="15244"/>
        <v>0</v>
      </c>
      <c r="BC617" s="147">
        <f t="shared" ref="BC617" si="15418">IF(OR($H617=0,BB617=0),0,BB617/$H617)</f>
        <v>0</v>
      </c>
      <c r="BD617" s="194">
        <f t="shared" si="15246"/>
        <v>0</v>
      </c>
      <c r="BE617" s="147">
        <f t="shared" ref="BE617" si="15419">IF(OR($H617=0,BD617=0),0,BD617/$H617)</f>
        <v>0</v>
      </c>
      <c r="BF617" s="194">
        <f t="shared" si="15248"/>
        <v>100</v>
      </c>
      <c r="BG617" s="147">
        <f t="shared" ref="BG617" si="15420">IF(OR($H617=0,BF617=0),0,BF617/$H617)</f>
        <v>1</v>
      </c>
      <c r="BH617" s="194">
        <f t="shared" si="15250"/>
        <v>100</v>
      </c>
      <c r="BI617" s="147">
        <f t="shared" ref="BI617" si="15421">IF(OR($H617=0,BH617=0),0,BH617/$H617)</f>
        <v>1</v>
      </c>
      <c r="BJ617" s="194">
        <f t="shared" si="15252"/>
        <v>100</v>
      </c>
      <c r="BK617" s="147">
        <f t="shared" ref="BK617" si="15422">IF(OR($H617=0,BJ617=0),0,BJ617/$H617)</f>
        <v>1</v>
      </c>
      <c r="BL617" s="194">
        <f t="shared" si="15254"/>
        <v>100</v>
      </c>
      <c r="BM617" s="147">
        <f t="shared" ref="BM617" si="15423">IF(OR($H617=0,BL617=0),0,BL617/$H617)</f>
        <v>1</v>
      </c>
      <c r="BN617" s="194">
        <f t="shared" si="15256"/>
        <v>100</v>
      </c>
      <c r="BO617" s="147">
        <f t="shared" ref="BO617" si="15424">IF(OR($H617=0,BN617=0),0,BN617/$H617)</f>
        <v>1</v>
      </c>
      <c r="BP617" s="194">
        <f t="shared" si="15258"/>
        <v>100</v>
      </c>
      <c r="BQ617" s="147">
        <f t="shared" ref="BQ617" si="15425">IF(OR($H617=0,BP617=0),0,BP617/$H617)</f>
        <v>1</v>
      </c>
      <c r="BR617" s="194">
        <f t="shared" si="15260"/>
        <v>100</v>
      </c>
      <c r="BS617" s="147">
        <f t="shared" ref="BS617" si="15426">IF(OR($H617=0,BR617=0),0,BR617/$H617)</f>
        <v>1</v>
      </c>
      <c r="BT617" s="194">
        <f t="shared" si="15262"/>
        <v>100</v>
      </c>
      <c r="BU617" s="147">
        <f t="shared" si="15263"/>
        <v>1</v>
      </c>
      <c r="BV617" s="194">
        <f t="shared" si="15264"/>
        <v>100</v>
      </c>
      <c r="BW617" s="147">
        <f t="shared" si="15265"/>
        <v>1</v>
      </c>
      <c r="BX617" s="194">
        <f t="shared" si="15266"/>
        <v>100</v>
      </c>
      <c r="BY617" s="147">
        <f t="shared" si="15267"/>
        <v>1</v>
      </c>
      <c r="BZ617" s="194">
        <f t="shared" si="15268"/>
        <v>100</v>
      </c>
      <c r="CA617" s="147">
        <f t="shared" si="15269"/>
        <v>1</v>
      </c>
      <c r="CB617" s="194">
        <f t="shared" si="15270"/>
        <v>100</v>
      </c>
      <c r="CC617" s="147">
        <f t="shared" si="15271"/>
        <v>1</v>
      </c>
      <c r="CD617" s="194">
        <f t="shared" si="15272"/>
        <v>100</v>
      </c>
      <c r="CE617" s="147">
        <f t="shared" si="15273"/>
        <v>1</v>
      </c>
      <c r="CF617" s="194">
        <f t="shared" si="15274"/>
        <v>100</v>
      </c>
      <c r="CG617" s="147">
        <f t="shared" si="15275"/>
        <v>1</v>
      </c>
      <c r="CH617" s="194">
        <f t="shared" si="15276"/>
        <v>100</v>
      </c>
      <c r="CI617" s="147">
        <f t="shared" si="15277"/>
        <v>1</v>
      </c>
      <c r="CJ617" s="194">
        <f t="shared" si="15278"/>
        <v>100</v>
      </c>
      <c r="CK617" s="147">
        <f t="shared" si="15279"/>
        <v>1</v>
      </c>
      <c r="CL617" s="194">
        <f t="shared" si="15280"/>
        <v>100</v>
      </c>
      <c r="CM617" s="147">
        <f t="shared" si="15281"/>
        <v>1</v>
      </c>
    </row>
    <row r="618" spans="1:91" s="112" customFormat="1" ht="14.1" customHeight="1">
      <c r="A618" s="74">
        <f t="shared" si="14686"/>
        <v>756</v>
      </c>
      <c r="B618" s="182" t="s">
        <v>106</v>
      </c>
      <c r="C618" s="183"/>
      <c r="D618" s="124">
        <v>327</v>
      </c>
      <c r="E618" s="124">
        <v>58</v>
      </c>
      <c r="F618" s="184">
        <v>45280</v>
      </c>
      <c r="G618" s="184">
        <v>45337</v>
      </c>
      <c r="H618" s="115"/>
      <c r="I618" s="115"/>
      <c r="J618" s="116"/>
      <c r="K618" s="122"/>
      <c r="L618" s="123">
        <f>D618/$D$598</f>
        <v>0.34935897435897434</v>
      </c>
      <c r="M618" s="119" cm="1">
        <f t="array" ref="M618">SUMPRODUCT($L619:$L627*M619:M627)</f>
        <v>0.99999999999999989</v>
      </c>
      <c r="N618" s="119" cm="1">
        <f t="array" ref="N618">SUMPRODUCT($L619:$L627*N619:N627)</f>
        <v>0.99999999999999989</v>
      </c>
      <c r="O618" s="120">
        <f t="shared" si="15402"/>
        <v>0</v>
      </c>
      <c r="P618" s="121"/>
      <c r="T618" s="197"/>
      <c r="U618" s="119" cm="1">
        <f t="array" ref="U618">SUMPRODUCT($L619:$L627*U619:U627)</f>
        <v>0</v>
      </c>
      <c r="V618" s="197"/>
      <c r="W618" s="119" cm="1">
        <f t="array" ref="W618">SUMPRODUCT($L619:$L627*W619:W627)</f>
        <v>0</v>
      </c>
      <c r="X618" s="197"/>
      <c r="Y618" s="119" cm="1">
        <f t="array" ref="Y618">SUMPRODUCT($L619:$L627*Y619:Y627)</f>
        <v>0</v>
      </c>
      <c r="Z618" s="197"/>
      <c r="AA618" s="119" cm="1">
        <f t="array" ref="AA618">SUMPRODUCT($L619:$L627*AA619:AA627)</f>
        <v>0</v>
      </c>
      <c r="AB618" s="197"/>
      <c r="AC618" s="119" cm="1">
        <f t="array" ref="AC618">SUMPRODUCT($L619:$L627*AC619:AC627)</f>
        <v>0</v>
      </c>
      <c r="AD618" s="197"/>
      <c r="AE618" s="119" cm="1">
        <f t="array" ref="AE618">SUMPRODUCT($L619:$L627*AE619:AE627)</f>
        <v>0</v>
      </c>
      <c r="AF618" s="197"/>
      <c r="AG618" s="119" cm="1">
        <f t="array" ref="AG618">SUMPRODUCT($L619:$L627*AG619:AG627)</f>
        <v>0</v>
      </c>
      <c r="AH618" s="197"/>
      <c r="AI618" s="119" cm="1">
        <f t="array" ref="AI618">SUMPRODUCT($L619:$L627*AI619:AI627)</f>
        <v>0</v>
      </c>
      <c r="AJ618" s="197"/>
      <c r="AK618" s="119" cm="1">
        <f t="array" ref="AK618">SUMPRODUCT($L619:$L627*AK619:AK627)</f>
        <v>0</v>
      </c>
      <c r="AL618" s="197"/>
      <c r="AM618" s="119" cm="1">
        <f t="array" ref="AM618">SUMPRODUCT($L619:$L627*AM619:AM627)</f>
        <v>6.1162079510703364E-3</v>
      </c>
      <c r="AN618" s="197"/>
      <c r="AO618" s="119" cm="1">
        <f t="array" ref="AO618">SUMPRODUCT($L619:$L627*AO619:AO627)</f>
        <v>7.3394495412844027E-2</v>
      </c>
      <c r="AP618" s="197"/>
      <c r="AQ618" s="119" cm="1">
        <f t="array" ref="AQ618">SUMPRODUCT($L619:$L627*AQ619:AQ627)</f>
        <v>0.18654434250764526</v>
      </c>
      <c r="AR618" s="197"/>
      <c r="AS618" s="119" cm="1">
        <f t="array" ref="AS618">SUMPRODUCT($L619:$L627*AS619:AS627)</f>
        <v>0.35474006116207951</v>
      </c>
      <c r="AT618" s="197"/>
      <c r="AU618" s="119" cm="1">
        <f t="array" ref="AU618">SUMPRODUCT($L619:$L627*AU619:AU627)</f>
        <v>0.52599388379204881</v>
      </c>
      <c r="AV618" s="197"/>
      <c r="AW618" s="119" cm="1">
        <f t="array" ref="AW618">SUMPRODUCT($L619:$L627*AW619:AW627)</f>
        <v>0.69724770642201828</v>
      </c>
      <c r="AX618" s="197"/>
      <c r="AY618" s="119" cm="1">
        <f t="array" ref="AY618">SUMPRODUCT($L619:$L627*AY619:AY627)</f>
        <v>0.85626911314984699</v>
      </c>
      <c r="AZ618" s="197"/>
      <c r="BA618" s="119" cm="1">
        <f t="array" ref="BA618">SUMPRODUCT($L619:$L627*BA619:BA627)</f>
        <v>0.95412844036697242</v>
      </c>
      <c r="BB618" s="197"/>
      <c r="BC618" s="119" cm="1">
        <f t="array" ref="BC618">SUMPRODUCT($L619:$L627*BC619:BC627)</f>
        <v>0.99999999999999989</v>
      </c>
      <c r="BD618" s="197"/>
      <c r="BE618" s="119" cm="1">
        <f t="array" ref="BE618">SUMPRODUCT($L619:$L627*BE619:BE627)</f>
        <v>0.99999999999999989</v>
      </c>
      <c r="BF618" s="197"/>
      <c r="BG618" s="119" cm="1">
        <f t="array" ref="BG618">SUMPRODUCT($L619:$L627*BG619:BG627)</f>
        <v>0.99999999999999989</v>
      </c>
      <c r="BH618" s="197"/>
      <c r="BI618" s="119" cm="1">
        <f t="array" ref="BI618">SUMPRODUCT($L619:$L627*BI619:BI627)</f>
        <v>0.99999999999999989</v>
      </c>
      <c r="BJ618" s="197"/>
      <c r="BK618" s="119" cm="1">
        <f t="array" ref="BK618">SUMPRODUCT($L619:$L627*BK619:BK627)</f>
        <v>0.99999999999999989</v>
      </c>
      <c r="BL618" s="197"/>
      <c r="BM618" s="119" cm="1">
        <f t="array" ref="BM618">SUMPRODUCT($L619:$L627*BM619:BM627)</f>
        <v>0.99999999999999989</v>
      </c>
      <c r="BN618" s="197"/>
      <c r="BO618" s="119" cm="1">
        <f t="array" ref="BO618">SUMPRODUCT($L619:$L627*BO619:BO627)</f>
        <v>0.99999999999999989</v>
      </c>
      <c r="BP618" s="197"/>
      <c r="BQ618" s="119" cm="1">
        <f t="array" ref="BQ618">SUMPRODUCT($L619:$L627*BQ619:BQ627)</f>
        <v>0.99999999999999989</v>
      </c>
      <c r="BR618" s="197"/>
      <c r="BS618" s="119" cm="1">
        <f t="array" ref="BS618">SUMPRODUCT($L619:$L627*BS619:BS627)</f>
        <v>0.99999999999999989</v>
      </c>
      <c r="BT618" s="197"/>
      <c r="BU618" s="119" cm="1">
        <f t="array" ref="BU618">SUMPRODUCT($L619:$L627*BU619:BU627)</f>
        <v>0.99999999999999989</v>
      </c>
      <c r="BV618" s="197"/>
      <c r="BW618" s="119" cm="1">
        <f t="array" ref="BW618">SUMPRODUCT($L619:$L627*BW619:BW627)</f>
        <v>0.99999999999999989</v>
      </c>
      <c r="BX618" s="197"/>
      <c r="BY618" s="119" cm="1">
        <f t="array" ref="BY618">SUMPRODUCT($L619:$L627*BY619:BY627)</f>
        <v>0.99999999999999989</v>
      </c>
      <c r="BZ618" s="197"/>
      <c r="CA618" s="119" cm="1">
        <f t="array" ref="CA618">SUMPRODUCT($L619:$L627*CA619:CA627)</f>
        <v>0.99999999999999989</v>
      </c>
      <c r="CB618" s="197"/>
      <c r="CC618" s="119" cm="1">
        <f t="array" ref="CC618">SUMPRODUCT($L619:$L627*CC619:CC627)</f>
        <v>0.99999999999999989</v>
      </c>
      <c r="CD618" s="197"/>
      <c r="CE618" s="119" cm="1">
        <f t="array" ref="CE618">SUMPRODUCT($L619:$L627*CE619:CE627)</f>
        <v>0.99999999999999989</v>
      </c>
      <c r="CF618" s="197"/>
      <c r="CG618" s="119" cm="1">
        <f t="array" ref="CG618">SUMPRODUCT($L619:$L627*CG619:CG627)</f>
        <v>0.99999999999999989</v>
      </c>
      <c r="CH618" s="197"/>
      <c r="CI618" s="119" cm="1">
        <f t="array" ref="CI618">SUMPRODUCT($L619:$L627*CI619:CI627)</f>
        <v>0.99999999999999989</v>
      </c>
      <c r="CJ618" s="197"/>
      <c r="CK618" s="119" cm="1">
        <f t="array" ref="CK618">SUMPRODUCT($L619:$L627*CK619:CK627)</f>
        <v>0.99999999999999989</v>
      </c>
      <c r="CL618" s="197"/>
      <c r="CM618" s="119" cm="1">
        <f t="array" ref="CM618">SUMPRODUCT($L619:$L627*CM619:CM627)</f>
        <v>0.99999999999999989</v>
      </c>
    </row>
    <row r="619" spans="1:91" s="142" customFormat="1" ht="14.1" customHeight="1">
      <c r="A619" s="74">
        <f t="shared" si="14686"/>
        <v>757</v>
      </c>
      <c r="B619" s="173" t="s">
        <v>49</v>
      </c>
      <c r="C619" s="174"/>
      <c r="D619" s="140">
        <v>41</v>
      </c>
      <c r="E619" s="140">
        <v>41</v>
      </c>
      <c r="F619" s="175">
        <v>45280</v>
      </c>
      <c r="G619" s="175">
        <v>45320</v>
      </c>
      <c r="H619" s="144">
        <v>100</v>
      </c>
      <c r="I619" s="144">
        <v>100</v>
      </c>
      <c r="J619" s="145" t="s">
        <v>32</v>
      </c>
      <c r="K619" s="141">
        <f t="shared" ref="K619:K630" si="15427">IF(OR(F619="",G619="",H619=""),0,MIN(MAX(IF(F619&gt;$O$1,0,(((G619-F619)-(G619-$O$1))*(10/E619)/10)),0),1)*H619)</f>
        <v>100</v>
      </c>
      <c r="L619" s="55">
        <f t="shared" ref="L619:L627" si="15428">D619/$D$618</f>
        <v>0.12538226299694188</v>
      </c>
      <c r="M619" s="147">
        <f t="shared" ref="M619:M630" si="15429">IF(OR(H619=0,K619=0),0,K619/H619)</f>
        <v>1</v>
      </c>
      <c r="N619" s="148">
        <f t="shared" ref="N619:N630" si="15430">IF(OR(H619=0,I619=0),0,I619/H619)</f>
        <v>1</v>
      </c>
      <c r="O619" s="149">
        <f t="shared" si="15402"/>
        <v>0</v>
      </c>
      <c r="P619" s="150"/>
      <c r="T619" s="194">
        <f t="shared" ref="T619:T630" si="15431">IF(OR($F619="",$G619="",$H619=""),0,MIN(MAX(IF($F619&gt;U$1,0,((($G619-$F619)-($G619-U$1))*(10/$E619)/10)),0),1)*$H619)</f>
        <v>0</v>
      </c>
      <c r="U619" s="147">
        <f t="shared" ref="U619:W630" si="15432">IF(OR($H619=0,T619=0),0,T619/$H619)</f>
        <v>0</v>
      </c>
      <c r="V619" s="194">
        <f t="shared" ref="V619:V630" si="15433">IF(OR($F619="",$G619="",$H619=""),0,MIN(MAX(IF($F619&gt;W$1,0,((($G619-$F619)-($G619-W$1))*(10/$E619)/10)),0),1)*$H619)</f>
        <v>0</v>
      </c>
      <c r="W619" s="147">
        <f t="shared" si="15432"/>
        <v>0</v>
      </c>
      <c r="X619" s="194">
        <f t="shared" ref="X619:X630" si="15434">IF(OR($F619="",$G619="",$H619=""),0,MIN(MAX(IF($F619&gt;Y$1,0,((($G619-$F619)-($G619-Y$1))*(10/$E619)/10)),0),1)*$H619)</f>
        <v>0</v>
      </c>
      <c r="Y619" s="147">
        <f t="shared" ref="Y619" si="15435">IF(OR($H619=0,X619=0),0,X619/$H619)</f>
        <v>0</v>
      </c>
      <c r="Z619" s="194">
        <f t="shared" ref="Z619:Z630" si="15436">IF(OR($F619="",$G619="",$H619=""),0,MIN(MAX(IF($F619&gt;AA$1,0,((($G619-$F619)-($G619-AA$1))*(10/$E619)/10)),0),1)*$H619)</f>
        <v>0</v>
      </c>
      <c r="AA619" s="147">
        <f t="shared" ref="AA619" si="15437">IF(OR($H619=0,Z619=0),0,Z619/$H619)</f>
        <v>0</v>
      </c>
      <c r="AB619" s="194">
        <f t="shared" ref="AB619:AB630" si="15438">IF(OR($F619="",$G619="",$H619=""),0,MIN(MAX(IF($F619&gt;AC$1,0,((($G619-$F619)-($G619-AC$1))*(10/$E619)/10)),0),1)*$H619)</f>
        <v>0</v>
      </c>
      <c r="AC619" s="147">
        <f t="shared" ref="AC619" si="15439">IF(OR($H619=0,AB619=0),0,AB619/$H619)</f>
        <v>0</v>
      </c>
      <c r="AD619" s="194">
        <f t="shared" ref="AD619:AD630" si="15440">IF(OR($F619="",$G619="",$H619=""),0,MIN(MAX(IF($F619&gt;AE$1,0,((($G619-$F619)-($G619-AE$1))*(10/$E619)/10)),0),1)*$H619)</f>
        <v>0</v>
      </c>
      <c r="AE619" s="147">
        <f t="shared" ref="AE619" si="15441">IF(OR($H619=0,AD619=0),0,AD619/$H619)</f>
        <v>0</v>
      </c>
      <c r="AF619" s="194">
        <f t="shared" ref="AF619:AF630" si="15442">IF(OR($F619="",$G619="",$H619=""),0,MIN(MAX(IF($F619&gt;AG$1,0,((($G619-$F619)-($G619-AG$1))*(10/$E619)/10)),0),1)*$H619)</f>
        <v>0</v>
      </c>
      <c r="AG619" s="147">
        <f t="shared" ref="AG619" si="15443">IF(OR($H619=0,AF619=0),0,AF619/$H619)</f>
        <v>0</v>
      </c>
      <c r="AH619" s="194">
        <f t="shared" ref="AH619:AH630" si="15444">IF(OR($F619="",$G619="",$H619=""),0,MIN(MAX(IF($F619&gt;AI$1,0,((($G619-$F619)-($G619-AI$1))*(10/$E619)/10)),0),1)*$H619)</f>
        <v>0</v>
      </c>
      <c r="AI619" s="147">
        <f t="shared" ref="AI619" si="15445">IF(OR($H619=0,AH619=0),0,AH619/$H619)</f>
        <v>0</v>
      </c>
      <c r="AJ619" s="194">
        <f t="shared" ref="AJ619:AJ630" si="15446">IF(OR($F619="",$G619="",$H619=""),0,MIN(MAX(IF($F619&gt;AK$1,0,((($G619-$F619)-($G619-AK$1))*(10/$E619)/10)),0),1)*$H619)</f>
        <v>0</v>
      </c>
      <c r="AK619" s="147">
        <f t="shared" ref="AK619" si="15447">IF(OR($H619=0,AJ619=0),0,AJ619/$H619)</f>
        <v>0</v>
      </c>
      <c r="AL619" s="194">
        <f t="shared" ref="AL619:AL630" si="15448">IF(OR($F619="",$G619="",$H619=""),0,MIN(MAX(IF($F619&gt;AM$1,0,((($G619-$F619)-($G619-AM$1))*(10/$E619)/10)),0),1)*$H619)</f>
        <v>4.8780487804878048</v>
      </c>
      <c r="AM619" s="147">
        <f t="shared" ref="AM619" si="15449">IF(OR($H619=0,AL619=0),0,AL619/$H619)</f>
        <v>4.878048780487805E-2</v>
      </c>
      <c r="AN619" s="194">
        <f t="shared" ref="AN619:AN630" si="15450">IF(OR($F619="",$G619="",$H619=""),0,MIN(MAX(IF($F619&gt;AO$1,0,((($G619-$F619)-($G619-AO$1))*(10/$E619)/10)),0),1)*$H619)</f>
        <v>21.951219512195124</v>
      </c>
      <c r="AO619" s="147">
        <f t="shared" ref="AO619" si="15451">IF(OR($H619=0,AN619=0),0,AN619/$H619)</f>
        <v>0.21951219512195125</v>
      </c>
      <c r="AP619" s="194">
        <f t="shared" ref="AP619:AP630" si="15452">IF(OR($F619="",$G619="",$H619=""),0,MIN(MAX(IF($F619&gt;AQ$1,0,((($G619-$F619)-($G619-AQ$1))*(10/$E619)/10)),0),1)*$H619)</f>
        <v>39.024390243902438</v>
      </c>
      <c r="AQ619" s="147">
        <f t="shared" ref="AQ619" si="15453">IF(OR($H619=0,AP619=0),0,AP619/$H619)</f>
        <v>0.3902439024390244</v>
      </c>
      <c r="AR619" s="194">
        <f t="shared" ref="AR619:AR630" si="15454">IF(OR($F619="",$G619="",$H619=""),0,MIN(MAX(IF($F619&gt;AS$1,0,((($G619-$F619)-($G619-AS$1))*(10/$E619)/10)),0),1)*$H619)</f>
        <v>56.097560975609753</v>
      </c>
      <c r="AS619" s="147">
        <f t="shared" ref="AS619" si="15455">IF(OR($H619=0,AR619=0),0,AR619/$H619)</f>
        <v>0.5609756097560975</v>
      </c>
      <c r="AT619" s="194">
        <f t="shared" ref="AT619:AT630" si="15456">IF(OR($F619="",$G619="",$H619=""),0,MIN(MAX(IF($F619&gt;AU$1,0,((($G619-$F619)-($G619-AU$1))*(10/$E619)/10)),0),1)*$H619)</f>
        <v>73.170731707317074</v>
      </c>
      <c r="AU619" s="147">
        <f t="shared" ref="AU619" si="15457">IF(OR($H619=0,AT619=0),0,AT619/$H619)</f>
        <v>0.73170731707317072</v>
      </c>
      <c r="AV619" s="194">
        <f t="shared" ref="AV619:AV630" si="15458">IF(OR($F619="",$G619="",$H619=""),0,MIN(MAX(IF($F619&gt;AW$1,0,((($G619-$F619)-($G619-AW$1))*(10/$E619)/10)),0),1)*$H619)</f>
        <v>90.243902439024382</v>
      </c>
      <c r="AW619" s="147">
        <f t="shared" ref="AW619" si="15459">IF(OR($H619=0,AV619=0),0,AV619/$H619)</f>
        <v>0.90243902439024382</v>
      </c>
      <c r="AX619" s="194">
        <f t="shared" ref="AX619:AX630" si="15460">IF(OR($F619="",$G619="",$H619=""),0,MIN(MAX(IF($F619&gt;AY$1,0,((($G619-$F619)-($G619-AY$1))*(10/$E619)/10)),0),1)*$H619)</f>
        <v>100</v>
      </c>
      <c r="AY619" s="147">
        <f t="shared" ref="AY619" si="15461">IF(OR($H619=0,AX619=0),0,AX619/$H619)</f>
        <v>1</v>
      </c>
      <c r="AZ619" s="194">
        <f t="shared" ref="AZ619:AZ630" si="15462">IF(OR($F619="",$G619="",$H619=""),0,MIN(MAX(IF($F619&gt;BA$1,0,((($G619-$F619)-($G619-BA$1))*(10/$E619)/10)),0),1)*$H619)</f>
        <v>100</v>
      </c>
      <c r="BA619" s="147">
        <f t="shared" ref="BA619" si="15463">IF(OR($H619=0,AZ619=0),0,AZ619/$H619)</f>
        <v>1</v>
      </c>
      <c r="BB619" s="194">
        <f t="shared" ref="BB619:BB630" si="15464">IF(OR($F619="",$G619="",$H619=""),0,MIN(MAX(IF($F619&gt;BC$1,0,((($G619-$F619)-($G619-BC$1))*(10/$E619)/10)),0),1)*$H619)</f>
        <v>100</v>
      </c>
      <c r="BC619" s="147">
        <f t="shared" ref="BC619" si="15465">IF(OR($H619=0,BB619=0),0,BB619/$H619)</f>
        <v>1</v>
      </c>
      <c r="BD619" s="194">
        <f t="shared" ref="BD619:BD630" si="15466">IF(OR($F619="",$G619="",$H619=""),0,MIN(MAX(IF($F619&gt;BE$1,0,((($G619-$F619)-($G619-BE$1))*(10/$E619)/10)),0),1)*$H619)</f>
        <v>100</v>
      </c>
      <c r="BE619" s="147">
        <f t="shared" ref="BE619" si="15467">IF(OR($H619=0,BD619=0),0,BD619/$H619)</f>
        <v>1</v>
      </c>
      <c r="BF619" s="194">
        <f t="shared" ref="BF619:BF630" si="15468">IF(OR($F619="",$G619="",$H619=""),0,MIN(MAX(IF($F619&gt;BG$1,0,((($G619-$F619)-($G619-BG$1))*(10/$E619)/10)),0),1)*$H619)</f>
        <v>100</v>
      </c>
      <c r="BG619" s="147">
        <f t="shared" ref="BG619" si="15469">IF(OR($H619=0,BF619=0),0,BF619/$H619)</f>
        <v>1</v>
      </c>
      <c r="BH619" s="194">
        <f t="shared" ref="BH619:BH630" si="15470">IF(OR($F619="",$G619="",$H619=""),0,MIN(MAX(IF($F619&gt;BI$1,0,((($G619-$F619)-($G619-BI$1))*(10/$E619)/10)),0),1)*$H619)</f>
        <v>100</v>
      </c>
      <c r="BI619" s="147">
        <f t="shared" ref="BI619" si="15471">IF(OR($H619=0,BH619=0),0,BH619/$H619)</f>
        <v>1</v>
      </c>
      <c r="BJ619" s="194">
        <f t="shared" ref="BJ619:BJ630" si="15472">IF(OR($F619="",$G619="",$H619=""),0,MIN(MAX(IF($F619&gt;BK$1,0,((($G619-$F619)-($G619-BK$1))*(10/$E619)/10)),0),1)*$H619)</f>
        <v>100</v>
      </c>
      <c r="BK619" s="147">
        <f t="shared" ref="BK619" si="15473">IF(OR($H619=0,BJ619=0),0,BJ619/$H619)</f>
        <v>1</v>
      </c>
      <c r="BL619" s="194">
        <f t="shared" ref="BL619:BL630" si="15474">IF(OR($F619="",$G619="",$H619=""),0,MIN(MAX(IF($F619&gt;BM$1,0,((($G619-$F619)-($G619-BM$1))*(10/$E619)/10)),0),1)*$H619)</f>
        <v>100</v>
      </c>
      <c r="BM619" s="147">
        <f t="shared" ref="BM619" si="15475">IF(OR($H619=0,BL619=0),0,BL619/$H619)</f>
        <v>1</v>
      </c>
      <c r="BN619" s="194">
        <f t="shared" ref="BN619:BN630" si="15476">IF(OR($F619="",$G619="",$H619=""),0,MIN(MAX(IF($F619&gt;BO$1,0,((($G619-$F619)-($G619-BO$1))*(10/$E619)/10)),0),1)*$H619)</f>
        <v>100</v>
      </c>
      <c r="BO619" s="147">
        <f t="shared" ref="BO619" si="15477">IF(OR($H619=0,BN619=0),0,BN619/$H619)</f>
        <v>1</v>
      </c>
      <c r="BP619" s="194">
        <f t="shared" ref="BP619:BP630" si="15478">IF(OR($F619="",$G619="",$H619=""),0,MIN(MAX(IF($F619&gt;BQ$1,0,((($G619-$F619)-($G619-BQ$1))*(10/$E619)/10)),0),1)*$H619)</f>
        <v>100</v>
      </c>
      <c r="BQ619" s="147">
        <f t="shared" ref="BQ619" si="15479">IF(OR($H619=0,BP619=0),0,BP619/$H619)</f>
        <v>1</v>
      </c>
      <c r="BR619" s="194">
        <f t="shared" ref="BR619:BR630" si="15480">IF(OR($F619="",$G619="",$H619=""),0,MIN(MAX(IF($F619&gt;BS$1,0,((($G619-$F619)-($G619-BS$1))*(10/$E619)/10)),0),1)*$H619)</f>
        <v>100</v>
      </c>
      <c r="BS619" s="147">
        <f t="shared" ref="BS619" si="15481">IF(OR($H619=0,BR619=0),0,BR619/$H619)</f>
        <v>1</v>
      </c>
      <c r="BT619" s="194">
        <f t="shared" ref="BT619:BT630" si="15482">IF(OR($F619="",$G619="",$H619=""),0,MIN(MAX(IF($F619&gt;BU$1,0,((($G619-$F619)-($G619-BU$1))*(10/$E619)/10)),0),1)*$H619)</f>
        <v>100</v>
      </c>
      <c r="BU619" s="147">
        <f t="shared" ref="BU619:BU630" si="15483">IF(OR($H619=0,BT619=0),0,BT619/$H619)</f>
        <v>1</v>
      </c>
      <c r="BV619" s="194">
        <f t="shared" ref="BV619:BV630" si="15484">IF(OR($F619="",$G619="",$H619=""),0,MIN(MAX(IF($F619&gt;BW$1,0,((($G619-$F619)-($G619-BW$1))*(10/$E619)/10)),0),1)*$H619)</f>
        <v>100</v>
      </c>
      <c r="BW619" s="147">
        <f t="shared" ref="BW619:BW630" si="15485">IF(OR($H619=0,BV619=0),0,BV619/$H619)</f>
        <v>1</v>
      </c>
      <c r="BX619" s="194">
        <f t="shared" ref="BX619:BX630" si="15486">IF(OR($F619="",$G619="",$H619=""),0,MIN(MAX(IF($F619&gt;BY$1,0,((($G619-$F619)-($G619-BY$1))*(10/$E619)/10)),0),1)*$H619)</f>
        <v>100</v>
      </c>
      <c r="BY619" s="147">
        <f t="shared" ref="BY619:BY630" si="15487">IF(OR($H619=0,BX619=0),0,BX619/$H619)</f>
        <v>1</v>
      </c>
      <c r="BZ619" s="194">
        <f t="shared" ref="BZ619:BZ630" si="15488">IF(OR($F619="",$G619="",$H619=""),0,MIN(MAX(IF($F619&gt;CA$1,0,((($G619-$F619)-($G619-CA$1))*(10/$E619)/10)),0),1)*$H619)</f>
        <v>100</v>
      </c>
      <c r="CA619" s="147">
        <f t="shared" ref="CA619:CA630" si="15489">IF(OR($H619=0,BZ619=0),0,BZ619/$H619)</f>
        <v>1</v>
      </c>
      <c r="CB619" s="194">
        <f t="shared" ref="CB619:CB630" si="15490">IF(OR($F619="",$G619="",$H619=""),0,MIN(MAX(IF($F619&gt;CC$1,0,((($G619-$F619)-($G619-CC$1))*(10/$E619)/10)),0),1)*$H619)</f>
        <v>100</v>
      </c>
      <c r="CC619" s="147">
        <f t="shared" ref="CC619:CC630" si="15491">IF(OR($H619=0,CB619=0),0,CB619/$H619)</f>
        <v>1</v>
      </c>
      <c r="CD619" s="194">
        <f t="shared" ref="CD619:CD630" si="15492">IF(OR($F619="",$G619="",$H619=""),0,MIN(MAX(IF($F619&gt;CE$1,0,((($G619-$F619)-($G619-CE$1))*(10/$E619)/10)),0),1)*$H619)</f>
        <v>100</v>
      </c>
      <c r="CE619" s="147">
        <f t="shared" ref="CE619:CE630" si="15493">IF(OR($H619=0,CD619=0),0,CD619/$H619)</f>
        <v>1</v>
      </c>
      <c r="CF619" s="194">
        <f t="shared" ref="CF619:CF630" si="15494">IF(OR($F619="",$G619="",$H619=""),0,MIN(MAX(IF($F619&gt;CG$1,0,((($G619-$F619)-($G619-CG$1))*(10/$E619)/10)),0),1)*$H619)</f>
        <v>100</v>
      </c>
      <c r="CG619" s="147">
        <f t="shared" ref="CG619:CG630" si="15495">IF(OR($H619=0,CF619=0),0,CF619/$H619)</f>
        <v>1</v>
      </c>
      <c r="CH619" s="194">
        <f t="shared" ref="CH619:CH630" si="15496">IF(OR($F619="",$G619="",$H619=""),0,MIN(MAX(IF($F619&gt;CI$1,0,((($G619-$F619)-($G619-CI$1))*(10/$E619)/10)),0),1)*$H619)</f>
        <v>100</v>
      </c>
      <c r="CI619" s="147">
        <f t="shared" ref="CI619:CI630" si="15497">IF(OR($H619=0,CH619=0),0,CH619/$H619)</f>
        <v>1</v>
      </c>
      <c r="CJ619" s="194">
        <f t="shared" ref="CJ619:CJ630" si="15498">IF(OR($F619="",$G619="",$H619=""),0,MIN(MAX(IF($F619&gt;CK$1,0,((($G619-$F619)-($G619-CK$1))*(10/$E619)/10)),0),1)*$H619)</f>
        <v>100</v>
      </c>
      <c r="CK619" s="147">
        <f t="shared" ref="CK619:CK630" si="15499">IF(OR($H619=0,CJ619=0),0,CJ619/$H619)</f>
        <v>1</v>
      </c>
      <c r="CL619" s="194">
        <f t="shared" ref="CL619:CL630" si="15500">IF(OR($F619="",$G619="",$H619=""),0,MIN(MAX(IF($F619&gt;CM$1,0,((($G619-$F619)-($G619-CM$1))*(10/$E619)/10)),0),1)*$H619)</f>
        <v>100</v>
      </c>
      <c r="CM619" s="147">
        <f t="shared" ref="CM619:CM630" si="15501">IF(OR($H619=0,CL619=0),0,CL619/$H619)</f>
        <v>1</v>
      </c>
    </row>
    <row r="620" spans="1:91" s="142" customFormat="1" ht="14.1" customHeight="1">
      <c r="A620" s="74">
        <f t="shared" si="14686"/>
        <v>758</v>
      </c>
      <c r="B620" s="173" t="s">
        <v>50</v>
      </c>
      <c r="C620" s="174"/>
      <c r="D620" s="140">
        <v>41</v>
      </c>
      <c r="E620" s="140">
        <v>41</v>
      </c>
      <c r="F620" s="175">
        <v>45282</v>
      </c>
      <c r="G620" s="175">
        <v>45322</v>
      </c>
      <c r="H620" s="144">
        <v>100</v>
      </c>
      <c r="I620" s="144">
        <v>100</v>
      </c>
      <c r="J620" s="145" t="s">
        <v>32</v>
      </c>
      <c r="K620" s="141">
        <f t="shared" si="15427"/>
        <v>100</v>
      </c>
      <c r="L620" s="55">
        <f t="shared" si="15428"/>
        <v>0.12538226299694188</v>
      </c>
      <c r="M620" s="147">
        <f t="shared" si="15429"/>
        <v>1</v>
      </c>
      <c r="N620" s="148">
        <f t="shared" si="15430"/>
        <v>1</v>
      </c>
      <c r="O620" s="149">
        <f t="shared" si="15402"/>
        <v>0</v>
      </c>
      <c r="P620" s="150"/>
      <c r="T620" s="194">
        <f t="shared" si="15431"/>
        <v>0</v>
      </c>
      <c r="U620" s="147">
        <f t="shared" si="15432"/>
        <v>0</v>
      </c>
      <c r="V620" s="194">
        <f t="shared" si="15433"/>
        <v>0</v>
      </c>
      <c r="W620" s="147">
        <f t="shared" si="15432"/>
        <v>0</v>
      </c>
      <c r="X620" s="194">
        <f t="shared" si="15434"/>
        <v>0</v>
      </c>
      <c r="Y620" s="147">
        <f t="shared" ref="Y620" si="15502">IF(OR($H620=0,X620=0),0,X620/$H620)</f>
        <v>0</v>
      </c>
      <c r="Z620" s="194">
        <f t="shared" si="15436"/>
        <v>0</v>
      </c>
      <c r="AA620" s="147">
        <f t="shared" ref="AA620" si="15503">IF(OR($H620=0,Z620=0),0,Z620/$H620)</f>
        <v>0</v>
      </c>
      <c r="AB620" s="194">
        <f t="shared" si="15438"/>
        <v>0</v>
      </c>
      <c r="AC620" s="147">
        <f t="shared" ref="AC620" si="15504">IF(OR($H620=0,AB620=0),0,AB620/$H620)</f>
        <v>0</v>
      </c>
      <c r="AD620" s="194">
        <f t="shared" si="15440"/>
        <v>0</v>
      </c>
      <c r="AE620" s="147">
        <f t="shared" ref="AE620" si="15505">IF(OR($H620=0,AD620=0),0,AD620/$H620)</f>
        <v>0</v>
      </c>
      <c r="AF620" s="194">
        <f t="shared" si="15442"/>
        <v>0</v>
      </c>
      <c r="AG620" s="147">
        <f t="shared" ref="AG620" si="15506">IF(OR($H620=0,AF620=0),0,AF620/$H620)</f>
        <v>0</v>
      </c>
      <c r="AH620" s="194">
        <f t="shared" si="15444"/>
        <v>0</v>
      </c>
      <c r="AI620" s="147">
        <f t="shared" ref="AI620" si="15507">IF(OR($H620=0,AH620=0),0,AH620/$H620)</f>
        <v>0</v>
      </c>
      <c r="AJ620" s="194">
        <f t="shared" si="15446"/>
        <v>0</v>
      </c>
      <c r="AK620" s="147">
        <f t="shared" ref="AK620" si="15508">IF(OR($H620=0,AJ620=0),0,AJ620/$H620)</f>
        <v>0</v>
      </c>
      <c r="AL620" s="194">
        <f t="shared" si="15448"/>
        <v>0</v>
      </c>
      <c r="AM620" s="147">
        <f t="shared" ref="AM620" si="15509">IF(OR($H620=0,AL620=0),0,AL620/$H620)</f>
        <v>0</v>
      </c>
      <c r="AN620" s="194">
        <f t="shared" si="15450"/>
        <v>17.073170731707314</v>
      </c>
      <c r="AO620" s="147">
        <f t="shared" ref="AO620" si="15510">IF(OR($H620=0,AN620=0),0,AN620/$H620)</f>
        <v>0.17073170731707316</v>
      </c>
      <c r="AP620" s="194">
        <f t="shared" si="15452"/>
        <v>34.146341463414629</v>
      </c>
      <c r="AQ620" s="147">
        <f t="shared" ref="AQ620" si="15511">IF(OR($H620=0,AP620=0),0,AP620/$H620)</f>
        <v>0.34146341463414631</v>
      </c>
      <c r="AR620" s="194">
        <f t="shared" si="15454"/>
        <v>51.219512195121951</v>
      </c>
      <c r="AS620" s="147">
        <f t="shared" ref="AS620" si="15512">IF(OR($H620=0,AR620=0),0,AR620/$H620)</f>
        <v>0.51219512195121952</v>
      </c>
      <c r="AT620" s="194">
        <f t="shared" si="15456"/>
        <v>68.292682926829258</v>
      </c>
      <c r="AU620" s="147">
        <f t="shared" ref="AU620" si="15513">IF(OR($H620=0,AT620=0),0,AT620/$H620)</f>
        <v>0.68292682926829262</v>
      </c>
      <c r="AV620" s="194">
        <f t="shared" si="15458"/>
        <v>85.365853658536594</v>
      </c>
      <c r="AW620" s="147">
        <f t="shared" ref="AW620" si="15514">IF(OR($H620=0,AV620=0),0,AV620/$H620)</f>
        <v>0.85365853658536595</v>
      </c>
      <c r="AX620" s="194">
        <f t="shared" si="15460"/>
        <v>100</v>
      </c>
      <c r="AY620" s="147">
        <f t="shared" ref="AY620" si="15515">IF(OR($H620=0,AX620=0),0,AX620/$H620)</f>
        <v>1</v>
      </c>
      <c r="AZ620" s="194">
        <f t="shared" si="15462"/>
        <v>100</v>
      </c>
      <c r="BA620" s="147">
        <f t="shared" ref="BA620" si="15516">IF(OR($H620=0,AZ620=0),0,AZ620/$H620)</f>
        <v>1</v>
      </c>
      <c r="BB620" s="194">
        <f t="shared" si="15464"/>
        <v>100</v>
      </c>
      <c r="BC620" s="147">
        <f t="shared" ref="BC620" si="15517">IF(OR($H620=0,BB620=0),0,BB620/$H620)</f>
        <v>1</v>
      </c>
      <c r="BD620" s="194">
        <f t="shared" si="15466"/>
        <v>100</v>
      </c>
      <c r="BE620" s="147">
        <f t="shared" ref="BE620" si="15518">IF(OR($H620=0,BD620=0),0,BD620/$H620)</f>
        <v>1</v>
      </c>
      <c r="BF620" s="194">
        <f t="shared" si="15468"/>
        <v>100</v>
      </c>
      <c r="BG620" s="147">
        <f t="shared" ref="BG620" si="15519">IF(OR($H620=0,BF620=0),0,BF620/$H620)</f>
        <v>1</v>
      </c>
      <c r="BH620" s="194">
        <f t="shared" si="15470"/>
        <v>100</v>
      </c>
      <c r="BI620" s="147">
        <f t="shared" ref="BI620" si="15520">IF(OR($H620=0,BH620=0),0,BH620/$H620)</f>
        <v>1</v>
      </c>
      <c r="BJ620" s="194">
        <f t="shared" si="15472"/>
        <v>100</v>
      </c>
      <c r="BK620" s="147">
        <f t="shared" ref="BK620" si="15521">IF(OR($H620=0,BJ620=0),0,BJ620/$H620)</f>
        <v>1</v>
      </c>
      <c r="BL620" s="194">
        <f t="shared" si="15474"/>
        <v>100</v>
      </c>
      <c r="BM620" s="147">
        <f t="shared" ref="BM620" si="15522">IF(OR($H620=0,BL620=0),0,BL620/$H620)</f>
        <v>1</v>
      </c>
      <c r="BN620" s="194">
        <f t="shared" si="15476"/>
        <v>100</v>
      </c>
      <c r="BO620" s="147">
        <f t="shared" ref="BO620" si="15523">IF(OR($H620=0,BN620=0),0,BN620/$H620)</f>
        <v>1</v>
      </c>
      <c r="BP620" s="194">
        <f t="shared" si="15478"/>
        <v>100</v>
      </c>
      <c r="BQ620" s="147">
        <f t="shared" ref="BQ620" si="15524">IF(OR($H620=0,BP620=0),0,BP620/$H620)</f>
        <v>1</v>
      </c>
      <c r="BR620" s="194">
        <f t="shared" si="15480"/>
        <v>100</v>
      </c>
      <c r="BS620" s="147">
        <f t="shared" ref="BS620" si="15525">IF(OR($H620=0,BR620=0),0,BR620/$H620)</f>
        <v>1</v>
      </c>
      <c r="BT620" s="194">
        <f t="shared" si="15482"/>
        <v>100</v>
      </c>
      <c r="BU620" s="147">
        <f t="shared" si="15483"/>
        <v>1</v>
      </c>
      <c r="BV620" s="194">
        <f t="shared" si="15484"/>
        <v>100</v>
      </c>
      <c r="BW620" s="147">
        <f t="shared" si="15485"/>
        <v>1</v>
      </c>
      <c r="BX620" s="194">
        <f t="shared" si="15486"/>
        <v>100</v>
      </c>
      <c r="BY620" s="147">
        <f t="shared" si="15487"/>
        <v>1</v>
      </c>
      <c r="BZ620" s="194">
        <f t="shared" si="15488"/>
        <v>100</v>
      </c>
      <c r="CA620" s="147">
        <f t="shared" si="15489"/>
        <v>1</v>
      </c>
      <c r="CB620" s="194">
        <f t="shared" si="15490"/>
        <v>100</v>
      </c>
      <c r="CC620" s="147">
        <f t="shared" si="15491"/>
        <v>1</v>
      </c>
      <c r="CD620" s="194">
        <f t="shared" si="15492"/>
        <v>100</v>
      </c>
      <c r="CE620" s="147">
        <f t="shared" si="15493"/>
        <v>1</v>
      </c>
      <c r="CF620" s="194">
        <f t="shared" si="15494"/>
        <v>100</v>
      </c>
      <c r="CG620" s="147">
        <f t="shared" si="15495"/>
        <v>1</v>
      </c>
      <c r="CH620" s="194">
        <f t="shared" si="15496"/>
        <v>100</v>
      </c>
      <c r="CI620" s="147">
        <f t="shared" si="15497"/>
        <v>1</v>
      </c>
      <c r="CJ620" s="194">
        <f t="shared" si="15498"/>
        <v>100</v>
      </c>
      <c r="CK620" s="147">
        <f t="shared" si="15499"/>
        <v>1</v>
      </c>
      <c r="CL620" s="194">
        <f t="shared" si="15500"/>
        <v>100</v>
      </c>
      <c r="CM620" s="147">
        <f t="shared" si="15501"/>
        <v>1</v>
      </c>
    </row>
    <row r="621" spans="1:91" s="142" customFormat="1" ht="14.1" customHeight="1">
      <c r="A621" s="74">
        <f t="shared" si="14686"/>
        <v>759</v>
      </c>
      <c r="B621" s="173" t="s">
        <v>51</v>
      </c>
      <c r="C621" s="174"/>
      <c r="D621" s="140">
        <v>41</v>
      </c>
      <c r="E621" s="140">
        <v>41</v>
      </c>
      <c r="F621" s="175">
        <v>45283</v>
      </c>
      <c r="G621" s="175">
        <v>45323</v>
      </c>
      <c r="H621" s="144">
        <v>100</v>
      </c>
      <c r="I621" s="144">
        <v>100</v>
      </c>
      <c r="J621" s="145" t="s">
        <v>32</v>
      </c>
      <c r="K621" s="141">
        <f t="shared" si="15427"/>
        <v>100</v>
      </c>
      <c r="L621" s="55">
        <f t="shared" si="15428"/>
        <v>0.12538226299694188</v>
      </c>
      <c r="M621" s="147">
        <f t="shared" si="15429"/>
        <v>1</v>
      </c>
      <c r="N621" s="148">
        <f t="shared" si="15430"/>
        <v>1</v>
      </c>
      <c r="O621" s="149">
        <f t="shared" si="15402"/>
        <v>0</v>
      </c>
      <c r="P621" s="150"/>
      <c r="T621" s="194">
        <f t="shared" si="15431"/>
        <v>0</v>
      </c>
      <c r="U621" s="147">
        <f t="shared" si="15432"/>
        <v>0</v>
      </c>
      <c r="V621" s="194">
        <f t="shared" si="15433"/>
        <v>0</v>
      </c>
      <c r="W621" s="147">
        <f t="shared" si="15432"/>
        <v>0</v>
      </c>
      <c r="X621" s="194">
        <f t="shared" si="15434"/>
        <v>0</v>
      </c>
      <c r="Y621" s="147">
        <f t="shared" ref="Y621" si="15526">IF(OR($H621=0,X621=0),0,X621/$H621)</f>
        <v>0</v>
      </c>
      <c r="Z621" s="194">
        <f t="shared" si="15436"/>
        <v>0</v>
      </c>
      <c r="AA621" s="147">
        <f t="shared" ref="AA621" si="15527">IF(OR($H621=0,Z621=0),0,Z621/$H621)</f>
        <v>0</v>
      </c>
      <c r="AB621" s="194">
        <f t="shared" si="15438"/>
        <v>0</v>
      </c>
      <c r="AC621" s="147">
        <f t="shared" ref="AC621" si="15528">IF(OR($H621=0,AB621=0),0,AB621/$H621)</f>
        <v>0</v>
      </c>
      <c r="AD621" s="194">
        <f t="shared" si="15440"/>
        <v>0</v>
      </c>
      <c r="AE621" s="147">
        <f t="shared" ref="AE621" si="15529">IF(OR($H621=0,AD621=0),0,AD621/$H621)</f>
        <v>0</v>
      </c>
      <c r="AF621" s="194">
        <f t="shared" si="15442"/>
        <v>0</v>
      </c>
      <c r="AG621" s="147">
        <f t="shared" ref="AG621" si="15530">IF(OR($H621=0,AF621=0),0,AF621/$H621)</f>
        <v>0</v>
      </c>
      <c r="AH621" s="194">
        <f t="shared" si="15444"/>
        <v>0</v>
      </c>
      <c r="AI621" s="147">
        <f t="shared" ref="AI621" si="15531">IF(OR($H621=0,AH621=0),0,AH621/$H621)</f>
        <v>0</v>
      </c>
      <c r="AJ621" s="194">
        <f t="shared" si="15446"/>
        <v>0</v>
      </c>
      <c r="AK621" s="147">
        <f t="shared" ref="AK621" si="15532">IF(OR($H621=0,AJ621=0),0,AJ621/$H621)</f>
        <v>0</v>
      </c>
      <c r="AL621" s="194">
        <f t="shared" si="15448"/>
        <v>0</v>
      </c>
      <c r="AM621" s="147">
        <f t="shared" ref="AM621" si="15533">IF(OR($H621=0,AL621=0),0,AL621/$H621)</f>
        <v>0</v>
      </c>
      <c r="AN621" s="194">
        <f t="shared" si="15450"/>
        <v>14.634146341463413</v>
      </c>
      <c r="AO621" s="147">
        <f t="shared" ref="AO621" si="15534">IF(OR($H621=0,AN621=0),0,AN621/$H621)</f>
        <v>0.14634146341463414</v>
      </c>
      <c r="AP621" s="194">
        <f t="shared" si="15452"/>
        <v>31.707317073170731</v>
      </c>
      <c r="AQ621" s="147">
        <f t="shared" ref="AQ621" si="15535">IF(OR($H621=0,AP621=0),0,AP621/$H621)</f>
        <v>0.31707317073170732</v>
      </c>
      <c r="AR621" s="194">
        <f t="shared" si="15454"/>
        <v>48.780487804878049</v>
      </c>
      <c r="AS621" s="147">
        <f t="shared" ref="AS621" si="15536">IF(OR($H621=0,AR621=0),0,AR621/$H621)</f>
        <v>0.48780487804878048</v>
      </c>
      <c r="AT621" s="194">
        <f t="shared" si="15456"/>
        <v>65.853658536585357</v>
      </c>
      <c r="AU621" s="147">
        <f t="shared" ref="AU621" si="15537">IF(OR($H621=0,AT621=0),0,AT621/$H621)</f>
        <v>0.65853658536585358</v>
      </c>
      <c r="AV621" s="194">
        <f t="shared" si="15458"/>
        <v>82.926829268292693</v>
      </c>
      <c r="AW621" s="147">
        <f t="shared" ref="AW621" si="15538">IF(OR($H621=0,AV621=0),0,AV621/$H621)</f>
        <v>0.8292682926829269</v>
      </c>
      <c r="AX621" s="194">
        <f t="shared" si="15460"/>
        <v>100</v>
      </c>
      <c r="AY621" s="147">
        <f t="shared" ref="AY621" si="15539">IF(OR($H621=0,AX621=0),0,AX621/$H621)</f>
        <v>1</v>
      </c>
      <c r="AZ621" s="194">
        <f t="shared" si="15462"/>
        <v>100</v>
      </c>
      <c r="BA621" s="147">
        <f t="shared" ref="BA621" si="15540">IF(OR($H621=0,AZ621=0),0,AZ621/$H621)</f>
        <v>1</v>
      </c>
      <c r="BB621" s="194">
        <f t="shared" si="15464"/>
        <v>100</v>
      </c>
      <c r="BC621" s="147">
        <f t="shared" ref="BC621" si="15541">IF(OR($H621=0,BB621=0),0,BB621/$H621)</f>
        <v>1</v>
      </c>
      <c r="BD621" s="194">
        <f t="shared" si="15466"/>
        <v>100</v>
      </c>
      <c r="BE621" s="147">
        <f t="shared" ref="BE621" si="15542">IF(OR($H621=0,BD621=0),0,BD621/$H621)</f>
        <v>1</v>
      </c>
      <c r="BF621" s="194">
        <f t="shared" si="15468"/>
        <v>100</v>
      </c>
      <c r="BG621" s="147">
        <f t="shared" ref="BG621" si="15543">IF(OR($H621=0,BF621=0),0,BF621/$H621)</f>
        <v>1</v>
      </c>
      <c r="BH621" s="194">
        <f t="shared" si="15470"/>
        <v>100</v>
      </c>
      <c r="BI621" s="147">
        <f t="shared" ref="BI621" si="15544">IF(OR($H621=0,BH621=0),0,BH621/$H621)</f>
        <v>1</v>
      </c>
      <c r="BJ621" s="194">
        <f t="shared" si="15472"/>
        <v>100</v>
      </c>
      <c r="BK621" s="147">
        <f t="shared" ref="BK621" si="15545">IF(OR($H621=0,BJ621=0),0,BJ621/$H621)</f>
        <v>1</v>
      </c>
      <c r="BL621" s="194">
        <f t="shared" si="15474"/>
        <v>100</v>
      </c>
      <c r="BM621" s="147">
        <f t="shared" ref="BM621" si="15546">IF(OR($H621=0,BL621=0),0,BL621/$H621)</f>
        <v>1</v>
      </c>
      <c r="BN621" s="194">
        <f t="shared" si="15476"/>
        <v>100</v>
      </c>
      <c r="BO621" s="147">
        <f t="shared" ref="BO621" si="15547">IF(OR($H621=0,BN621=0),0,BN621/$H621)</f>
        <v>1</v>
      </c>
      <c r="BP621" s="194">
        <f t="shared" si="15478"/>
        <v>100</v>
      </c>
      <c r="BQ621" s="147">
        <f t="shared" ref="BQ621" si="15548">IF(OR($H621=0,BP621=0),0,BP621/$H621)</f>
        <v>1</v>
      </c>
      <c r="BR621" s="194">
        <f t="shared" si="15480"/>
        <v>100</v>
      </c>
      <c r="BS621" s="147">
        <f t="shared" ref="BS621" si="15549">IF(OR($H621=0,BR621=0),0,BR621/$H621)</f>
        <v>1</v>
      </c>
      <c r="BT621" s="194">
        <f t="shared" si="15482"/>
        <v>100</v>
      </c>
      <c r="BU621" s="147">
        <f t="shared" si="15483"/>
        <v>1</v>
      </c>
      <c r="BV621" s="194">
        <f t="shared" si="15484"/>
        <v>100</v>
      </c>
      <c r="BW621" s="147">
        <f t="shared" si="15485"/>
        <v>1</v>
      </c>
      <c r="BX621" s="194">
        <f t="shared" si="15486"/>
        <v>100</v>
      </c>
      <c r="BY621" s="147">
        <f t="shared" si="15487"/>
        <v>1</v>
      </c>
      <c r="BZ621" s="194">
        <f t="shared" si="15488"/>
        <v>100</v>
      </c>
      <c r="CA621" s="147">
        <f t="shared" si="15489"/>
        <v>1</v>
      </c>
      <c r="CB621" s="194">
        <f t="shared" si="15490"/>
        <v>100</v>
      </c>
      <c r="CC621" s="147">
        <f t="shared" si="15491"/>
        <v>1</v>
      </c>
      <c r="CD621" s="194">
        <f t="shared" si="15492"/>
        <v>100</v>
      </c>
      <c r="CE621" s="147">
        <f t="shared" si="15493"/>
        <v>1</v>
      </c>
      <c r="CF621" s="194">
        <f t="shared" si="15494"/>
        <v>100</v>
      </c>
      <c r="CG621" s="147">
        <f t="shared" si="15495"/>
        <v>1</v>
      </c>
      <c r="CH621" s="194">
        <f t="shared" si="15496"/>
        <v>100</v>
      </c>
      <c r="CI621" s="147">
        <f t="shared" si="15497"/>
        <v>1</v>
      </c>
      <c r="CJ621" s="194">
        <f t="shared" si="15498"/>
        <v>100</v>
      </c>
      <c r="CK621" s="147">
        <f t="shared" si="15499"/>
        <v>1</v>
      </c>
      <c r="CL621" s="194">
        <f t="shared" si="15500"/>
        <v>100</v>
      </c>
      <c r="CM621" s="147">
        <f t="shared" si="15501"/>
        <v>1</v>
      </c>
    </row>
    <row r="622" spans="1:91" s="142" customFormat="1" ht="14.1" customHeight="1">
      <c r="A622" s="74">
        <f t="shared" si="14686"/>
        <v>760</v>
      </c>
      <c r="B622" s="173" t="s">
        <v>53</v>
      </c>
      <c r="C622" s="174"/>
      <c r="D622" s="140">
        <v>41</v>
      </c>
      <c r="E622" s="140">
        <v>41</v>
      </c>
      <c r="F622" s="175">
        <v>45287</v>
      </c>
      <c r="G622" s="175">
        <v>45327</v>
      </c>
      <c r="H622" s="144">
        <v>100</v>
      </c>
      <c r="I622" s="144">
        <v>100</v>
      </c>
      <c r="J622" s="145" t="s">
        <v>32</v>
      </c>
      <c r="K622" s="141">
        <f t="shared" si="15427"/>
        <v>100</v>
      </c>
      <c r="L622" s="55">
        <f t="shared" si="15428"/>
        <v>0.12538226299694188</v>
      </c>
      <c r="M622" s="147">
        <f t="shared" si="15429"/>
        <v>1</v>
      </c>
      <c r="N622" s="148">
        <f t="shared" si="15430"/>
        <v>1</v>
      </c>
      <c r="O622" s="149">
        <f t="shared" si="15402"/>
        <v>0</v>
      </c>
      <c r="P622" s="150"/>
      <c r="T622" s="194">
        <f t="shared" si="15431"/>
        <v>0</v>
      </c>
      <c r="U622" s="147">
        <f t="shared" si="15432"/>
        <v>0</v>
      </c>
      <c r="V622" s="194">
        <f t="shared" si="15433"/>
        <v>0</v>
      </c>
      <c r="W622" s="147">
        <f t="shared" si="15432"/>
        <v>0</v>
      </c>
      <c r="X622" s="194">
        <f t="shared" si="15434"/>
        <v>0</v>
      </c>
      <c r="Y622" s="147">
        <f t="shared" ref="Y622" si="15550">IF(OR($H622=0,X622=0),0,X622/$H622)</f>
        <v>0</v>
      </c>
      <c r="Z622" s="194">
        <f t="shared" si="15436"/>
        <v>0</v>
      </c>
      <c r="AA622" s="147">
        <f t="shared" ref="AA622" si="15551">IF(OR($H622=0,Z622=0),0,Z622/$H622)</f>
        <v>0</v>
      </c>
      <c r="AB622" s="194">
        <f t="shared" si="15438"/>
        <v>0</v>
      </c>
      <c r="AC622" s="147">
        <f t="shared" ref="AC622" si="15552">IF(OR($H622=0,AB622=0),0,AB622/$H622)</f>
        <v>0</v>
      </c>
      <c r="AD622" s="194">
        <f t="shared" si="15440"/>
        <v>0</v>
      </c>
      <c r="AE622" s="147">
        <f t="shared" ref="AE622" si="15553">IF(OR($H622=0,AD622=0),0,AD622/$H622)</f>
        <v>0</v>
      </c>
      <c r="AF622" s="194">
        <f t="shared" si="15442"/>
        <v>0</v>
      </c>
      <c r="AG622" s="147">
        <f t="shared" ref="AG622" si="15554">IF(OR($H622=0,AF622=0),0,AF622/$H622)</f>
        <v>0</v>
      </c>
      <c r="AH622" s="194">
        <f t="shared" si="15444"/>
        <v>0</v>
      </c>
      <c r="AI622" s="147">
        <f t="shared" ref="AI622" si="15555">IF(OR($H622=0,AH622=0),0,AH622/$H622)</f>
        <v>0</v>
      </c>
      <c r="AJ622" s="194">
        <f t="shared" si="15446"/>
        <v>0</v>
      </c>
      <c r="AK622" s="147">
        <f t="shared" ref="AK622" si="15556">IF(OR($H622=0,AJ622=0),0,AJ622/$H622)</f>
        <v>0</v>
      </c>
      <c r="AL622" s="194">
        <f t="shared" si="15448"/>
        <v>0</v>
      </c>
      <c r="AM622" s="147">
        <f t="shared" ref="AM622" si="15557">IF(OR($H622=0,AL622=0),0,AL622/$H622)</f>
        <v>0</v>
      </c>
      <c r="AN622" s="194">
        <f t="shared" si="15450"/>
        <v>4.8780487804878048</v>
      </c>
      <c r="AO622" s="147">
        <f t="shared" ref="AO622" si="15558">IF(OR($H622=0,AN622=0),0,AN622/$H622)</f>
        <v>4.878048780487805E-2</v>
      </c>
      <c r="AP622" s="194">
        <f t="shared" si="15452"/>
        <v>21.951219512195124</v>
      </c>
      <c r="AQ622" s="147">
        <f t="shared" ref="AQ622" si="15559">IF(OR($H622=0,AP622=0),0,AP622/$H622)</f>
        <v>0.21951219512195125</v>
      </c>
      <c r="AR622" s="194">
        <f t="shared" si="15454"/>
        <v>39.024390243902438</v>
      </c>
      <c r="AS622" s="147">
        <f t="shared" ref="AS622" si="15560">IF(OR($H622=0,AR622=0),0,AR622/$H622)</f>
        <v>0.3902439024390244</v>
      </c>
      <c r="AT622" s="194">
        <f t="shared" si="15456"/>
        <v>56.097560975609753</v>
      </c>
      <c r="AU622" s="147">
        <f t="shared" ref="AU622" si="15561">IF(OR($H622=0,AT622=0),0,AT622/$H622)</f>
        <v>0.5609756097560975</v>
      </c>
      <c r="AV622" s="194">
        <f t="shared" si="15458"/>
        <v>73.170731707317074</v>
      </c>
      <c r="AW622" s="147">
        <f t="shared" ref="AW622" si="15562">IF(OR($H622=0,AV622=0),0,AV622/$H622)</f>
        <v>0.73170731707317072</v>
      </c>
      <c r="AX622" s="194">
        <f t="shared" si="15460"/>
        <v>90.243902439024382</v>
      </c>
      <c r="AY622" s="147">
        <f t="shared" ref="AY622" si="15563">IF(OR($H622=0,AX622=0),0,AX622/$H622)</f>
        <v>0.90243902439024382</v>
      </c>
      <c r="AZ622" s="194">
        <f t="shared" si="15462"/>
        <v>100</v>
      </c>
      <c r="BA622" s="147">
        <f t="shared" ref="BA622" si="15564">IF(OR($H622=0,AZ622=0),0,AZ622/$H622)</f>
        <v>1</v>
      </c>
      <c r="BB622" s="194">
        <f t="shared" si="15464"/>
        <v>100</v>
      </c>
      <c r="BC622" s="147">
        <f t="shared" ref="BC622" si="15565">IF(OR($H622=0,BB622=0),0,BB622/$H622)</f>
        <v>1</v>
      </c>
      <c r="BD622" s="194">
        <f t="shared" si="15466"/>
        <v>100</v>
      </c>
      <c r="BE622" s="147">
        <f t="shared" ref="BE622" si="15566">IF(OR($H622=0,BD622=0),0,BD622/$H622)</f>
        <v>1</v>
      </c>
      <c r="BF622" s="194">
        <f t="shared" si="15468"/>
        <v>100</v>
      </c>
      <c r="BG622" s="147">
        <f t="shared" ref="BG622" si="15567">IF(OR($H622=0,BF622=0),0,BF622/$H622)</f>
        <v>1</v>
      </c>
      <c r="BH622" s="194">
        <f t="shared" si="15470"/>
        <v>100</v>
      </c>
      <c r="BI622" s="147">
        <f t="shared" ref="BI622" si="15568">IF(OR($H622=0,BH622=0),0,BH622/$H622)</f>
        <v>1</v>
      </c>
      <c r="BJ622" s="194">
        <f t="shared" si="15472"/>
        <v>100</v>
      </c>
      <c r="BK622" s="147">
        <f t="shared" ref="BK622" si="15569">IF(OR($H622=0,BJ622=0),0,BJ622/$H622)</f>
        <v>1</v>
      </c>
      <c r="BL622" s="194">
        <f t="shared" si="15474"/>
        <v>100</v>
      </c>
      <c r="BM622" s="147">
        <f t="shared" ref="BM622" si="15570">IF(OR($H622=0,BL622=0),0,BL622/$H622)</f>
        <v>1</v>
      </c>
      <c r="BN622" s="194">
        <f t="shared" si="15476"/>
        <v>100</v>
      </c>
      <c r="BO622" s="147">
        <f t="shared" ref="BO622" si="15571">IF(OR($H622=0,BN622=0),0,BN622/$H622)</f>
        <v>1</v>
      </c>
      <c r="BP622" s="194">
        <f t="shared" si="15478"/>
        <v>100</v>
      </c>
      <c r="BQ622" s="147">
        <f t="shared" ref="BQ622" si="15572">IF(OR($H622=0,BP622=0),0,BP622/$H622)</f>
        <v>1</v>
      </c>
      <c r="BR622" s="194">
        <f t="shared" si="15480"/>
        <v>100</v>
      </c>
      <c r="BS622" s="147">
        <f t="shared" ref="BS622" si="15573">IF(OR($H622=0,BR622=0),0,BR622/$H622)</f>
        <v>1</v>
      </c>
      <c r="BT622" s="194">
        <f t="shared" si="15482"/>
        <v>100</v>
      </c>
      <c r="BU622" s="147">
        <f t="shared" si="15483"/>
        <v>1</v>
      </c>
      <c r="BV622" s="194">
        <f t="shared" si="15484"/>
        <v>100</v>
      </c>
      <c r="BW622" s="147">
        <f t="shared" si="15485"/>
        <v>1</v>
      </c>
      <c r="BX622" s="194">
        <f t="shared" si="15486"/>
        <v>100</v>
      </c>
      <c r="BY622" s="147">
        <f t="shared" si="15487"/>
        <v>1</v>
      </c>
      <c r="BZ622" s="194">
        <f t="shared" si="15488"/>
        <v>100</v>
      </c>
      <c r="CA622" s="147">
        <f t="shared" si="15489"/>
        <v>1</v>
      </c>
      <c r="CB622" s="194">
        <f t="shared" si="15490"/>
        <v>100</v>
      </c>
      <c r="CC622" s="147">
        <f t="shared" si="15491"/>
        <v>1</v>
      </c>
      <c r="CD622" s="194">
        <f t="shared" si="15492"/>
        <v>100</v>
      </c>
      <c r="CE622" s="147">
        <f t="shared" si="15493"/>
        <v>1</v>
      </c>
      <c r="CF622" s="194">
        <f t="shared" si="15494"/>
        <v>100</v>
      </c>
      <c r="CG622" s="147">
        <f t="shared" si="15495"/>
        <v>1</v>
      </c>
      <c r="CH622" s="194">
        <f t="shared" si="15496"/>
        <v>100</v>
      </c>
      <c r="CI622" s="147">
        <f t="shared" si="15497"/>
        <v>1</v>
      </c>
      <c r="CJ622" s="194">
        <f t="shared" si="15498"/>
        <v>100</v>
      </c>
      <c r="CK622" s="147">
        <f t="shared" si="15499"/>
        <v>1</v>
      </c>
      <c r="CL622" s="194">
        <f t="shared" si="15500"/>
        <v>100</v>
      </c>
      <c r="CM622" s="147">
        <f t="shared" si="15501"/>
        <v>1</v>
      </c>
    </row>
    <row r="623" spans="1:91" s="142" customFormat="1" ht="14.1" customHeight="1">
      <c r="A623" s="74">
        <f t="shared" si="14686"/>
        <v>761</v>
      </c>
      <c r="B623" s="173" t="s">
        <v>54</v>
      </c>
      <c r="C623" s="174"/>
      <c r="D623" s="140">
        <v>41</v>
      </c>
      <c r="E623" s="140">
        <v>41</v>
      </c>
      <c r="F623" s="175">
        <v>45290</v>
      </c>
      <c r="G623" s="175">
        <v>45330</v>
      </c>
      <c r="H623" s="144">
        <v>100</v>
      </c>
      <c r="I623" s="144">
        <v>100</v>
      </c>
      <c r="J623" s="145" t="s">
        <v>32</v>
      </c>
      <c r="K623" s="141">
        <f t="shared" si="15427"/>
        <v>100</v>
      </c>
      <c r="L623" s="55">
        <f t="shared" si="15428"/>
        <v>0.12538226299694188</v>
      </c>
      <c r="M623" s="147">
        <f t="shared" si="15429"/>
        <v>1</v>
      </c>
      <c r="N623" s="148">
        <f t="shared" si="15430"/>
        <v>1</v>
      </c>
      <c r="O623" s="149">
        <f t="shared" si="15402"/>
        <v>0</v>
      </c>
      <c r="P623" s="150"/>
      <c r="T623" s="194">
        <f t="shared" si="15431"/>
        <v>0</v>
      </c>
      <c r="U623" s="147">
        <f t="shared" si="15432"/>
        <v>0</v>
      </c>
      <c r="V623" s="194">
        <f t="shared" si="15433"/>
        <v>0</v>
      </c>
      <c r="W623" s="147">
        <f t="shared" si="15432"/>
        <v>0</v>
      </c>
      <c r="X623" s="194">
        <f t="shared" si="15434"/>
        <v>0</v>
      </c>
      <c r="Y623" s="147">
        <f t="shared" ref="Y623" si="15574">IF(OR($H623=0,X623=0),0,X623/$H623)</f>
        <v>0</v>
      </c>
      <c r="Z623" s="194">
        <f t="shared" si="15436"/>
        <v>0</v>
      </c>
      <c r="AA623" s="147">
        <f t="shared" ref="AA623" si="15575">IF(OR($H623=0,Z623=0),0,Z623/$H623)</f>
        <v>0</v>
      </c>
      <c r="AB623" s="194">
        <f t="shared" si="15438"/>
        <v>0</v>
      </c>
      <c r="AC623" s="147">
        <f t="shared" ref="AC623" si="15576">IF(OR($H623=0,AB623=0),0,AB623/$H623)</f>
        <v>0</v>
      </c>
      <c r="AD623" s="194">
        <f t="shared" si="15440"/>
        <v>0</v>
      </c>
      <c r="AE623" s="147">
        <f t="shared" ref="AE623" si="15577">IF(OR($H623=0,AD623=0),0,AD623/$H623)</f>
        <v>0</v>
      </c>
      <c r="AF623" s="194">
        <f t="shared" si="15442"/>
        <v>0</v>
      </c>
      <c r="AG623" s="147">
        <f t="shared" ref="AG623" si="15578">IF(OR($H623=0,AF623=0),0,AF623/$H623)</f>
        <v>0</v>
      </c>
      <c r="AH623" s="194">
        <f t="shared" si="15444"/>
        <v>0</v>
      </c>
      <c r="AI623" s="147">
        <f t="shared" ref="AI623" si="15579">IF(OR($H623=0,AH623=0),0,AH623/$H623)</f>
        <v>0</v>
      </c>
      <c r="AJ623" s="194">
        <f t="shared" si="15446"/>
        <v>0</v>
      </c>
      <c r="AK623" s="147">
        <f t="shared" ref="AK623" si="15580">IF(OR($H623=0,AJ623=0),0,AJ623/$H623)</f>
        <v>0</v>
      </c>
      <c r="AL623" s="194">
        <f t="shared" si="15448"/>
        <v>0</v>
      </c>
      <c r="AM623" s="147">
        <f t="shared" ref="AM623" si="15581">IF(OR($H623=0,AL623=0),0,AL623/$H623)</f>
        <v>0</v>
      </c>
      <c r="AN623" s="194">
        <f t="shared" si="15450"/>
        <v>0</v>
      </c>
      <c r="AO623" s="147">
        <f t="shared" ref="AO623" si="15582">IF(OR($H623=0,AN623=0),0,AN623/$H623)</f>
        <v>0</v>
      </c>
      <c r="AP623" s="194">
        <f t="shared" si="15452"/>
        <v>14.634146341463413</v>
      </c>
      <c r="AQ623" s="147">
        <f t="shared" ref="AQ623" si="15583">IF(OR($H623=0,AP623=0),0,AP623/$H623)</f>
        <v>0.14634146341463414</v>
      </c>
      <c r="AR623" s="194">
        <f t="shared" si="15454"/>
        <v>31.707317073170731</v>
      </c>
      <c r="AS623" s="147">
        <f t="shared" ref="AS623" si="15584">IF(OR($H623=0,AR623=0),0,AR623/$H623)</f>
        <v>0.31707317073170732</v>
      </c>
      <c r="AT623" s="194">
        <f t="shared" si="15456"/>
        <v>48.780487804878049</v>
      </c>
      <c r="AU623" s="147">
        <f t="shared" ref="AU623" si="15585">IF(OR($H623=0,AT623=0),0,AT623/$H623)</f>
        <v>0.48780487804878048</v>
      </c>
      <c r="AV623" s="194">
        <f t="shared" si="15458"/>
        <v>65.853658536585357</v>
      </c>
      <c r="AW623" s="147">
        <f t="shared" ref="AW623" si="15586">IF(OR($H623=0,AV623=0),0,AV623/$H623)</f>
        <v>0.65853658536585358</v>
      </c>
      <c r="AX623" s="194">
        <f t="shared" si="15460"/>
        <v>82.926829268292693</v>
      </c>
      <c r="AY623" s="147">
        <f t="shared" ref="AY623" si="15587">IF(OR($H623=0,AX623=0),0,AX623/$H623)</f>
        <v>0.8292682926829269</v>
      </c>
      <c r="AZ623" s="194">
        <f t="shared" si="15462"/>
        <v>100</v>
      </c>
      <c r="BA623" s="147">
        <f t="shared" ref="BA623" si="15588">IF(OR($H623=0,AZ623=0),0,AZ623/$H623)</f>
        <v>1</v>
      </c>
      <c r="BB623" s="194">
        <f t="shared" si="15464"/>
        <v>100</v>
      </c>
      <c r="BC623" s="147">
        <f t="shared" ref="BC623" si="15589">IF(OR($H623=0,BB623=0),0,BB623/$H623)</f>
        <v>1</v>
      </c>
      <c r="BD623" s="194">
        <f t="shared" si="15466"/>
        <v>100</v>
      </c>
      <c r="BE623" s="147">
        <f t="shared" ref="BE623" si="15590">IF(OR($H623=0,BD623=0),0,BD623/$H623)</f>
        <v>1</v>
      </c>
      <c r="BF623" s="194">
        <f t="shared" si="15468"/>
        <v>100</v>
      </c>
      <c r="BG623" s="147">
        <f t="shared" ref="BG623" si="15591">IF(OR($H623=0,BF623=0),0,BF623/$H623)</f>
        <v>1</v>
      </c>
      <c r="BH623" s="194">
        <f t="shared" si="15470"/>
        <v>100</v>
      </c>
      <c r="BI623" s="147">
        <f t="shared" ref="BI623" si="15592">IF(OR($H623=0,BH623=0),0,BH623/$H623)</f>
        <v>1</v>
      </c>
      <c r="BJ623" s="194">
        <f t="shared" si="15472"/>
        <v>100</v>
      </c>
      <c r="BK623" s="147">
        <f t="shared" ref="BK623" si="15593">IF(OR($H623=0,BJ623=0),0,BJ623/$H623)</f>
        <v>1</v>
      </c>
      <c r="BL623" s="194">
        <f t="shared" si="15474"/>
        <v>100</v>
      </c>
      <c r="BM623" s="147">
        <f t="shared" ref="BM623" si="15594">IF(OR($H623=0,BL623=0),0,BL623/$H623)</f>
        <v>1</v>
      </c>
      <c r="BN623" s="194">
        <f t="shared" si="15476"/>
        <v>100</v>
      </c>
      <c r="BO623" s="147">
        <f t="shared" ref="BO623" si="15595">IF(OR($H623=0,BN623=0),0,BN623/$H623)</f>
        <v>1</v>
      </c>
      <c r="BP623" s="194">
        <f t="shared" si="15478"/>
        <v>100</v>
      </c>
      <c r="BQ623" s="147">
        <f t="shared" ref="BQ623" si="15596">IF(OR($H623=0,BP623=0),0,BP623/$H623)</f>
        <v>1</v>
      </c>
      <c r="BR623" s="194">
        <f t="shared" si="15480"/>
        <v>100</v>
      </c>
      <c r="BS623" s="147">
        <f t="shared" ref="BS623" si="15597">IF(OR($H623=0,BR623=0),0,BR623/$H623)</f>
        <v>1</v>
      </c>
      <c r="BT623" s="194">
        <f t="shared" si="15482"/>
        <v>100</v>
      </c>
      <c r="BU623" s="147">
        <f t="shared" si="15483"/>
        <v>1</v>
      </c>
      <c r="BV623" s="194">
        <f t="shared" si="15484"/>
        <v>100</v>
      </c>
      <c r="BW623" s="147">
        <f t="shared" si="15485"/>
        <v>1</v>
      </c>
      <c r="BX623" s="194">
        <f t="shared" si="15486"/>
        <v>100</v>
      </c>
      <c r="BY623" s="147">
        <f t="shared" si="15487"/>
        <v>1</v>
      </c>
      <c r="BZ623" s="194">
        <f t="shared" si="15488"/>
        <v>100</v>
      </c>
      <c r="CA623" s="147">
        <f t="shared" si="15489"/>
        <v>1</v>
      </c>
      <c r="CB623" s="194">
        <f t="shared" si="15490"/>
        <v>100</v>
      </c>
      <c r="CC623" s="147">
        <f t="shared" si="15491"/>
        <v>1</v>
      </c>
      <c r="CD623" s="194">
        <f t="shared" si="15492"/>
        <v>100</v>
      </c>
      <c r="CE623" s="147">
        <f t="shared" si="15493"/>
        <v>1</v>
      </c>
      <c r="CF623" s="194">
        <f t="shared" si="15494"/>
        <v>100</v>
      </c>
      <c r="CG623" s="147">
        <f t="shared" si="15495"/>
        <v>1</v>
      </c>
      <c r="CH623" s="194">
        <f t="shared" si="15496"/>
        <v>100</v>
      </c>
      <c r="CI623" s="147">
        <f t="shared" si="15497"/>
        <v>1</v>
      </c>
      <c r="CJ623" s="194">
        <f t="shared" si="15498"/>
        <v>100</v>
      </c>
      <c r="CK623" s="147">
        <f t="shared" si="15499"/>
        <v>1</v>
      </c>
      <c r="CL623" s="194">
        <f t="shared" si="15500"/>
        <v>100</v>
      </c>
      <c r="CM623" s="147">
        <f t="shared" si="15501"/>
        <v>1</v>
      </c>
    </row>
    <row r="624" spans="1:91" s="142" customFormat="1" ht="14.1" customHeight="1">
      <c r="A624" s="74">
        <f t="shared" si="14686"/>
        <v>762</v>
      </c>
      <c r="B624" s="173" t="s">
        <v>55</v>
      </c>
      <c r="C624" s="174"/>
      <c r="D624" s="140">
        <v>40</v>
      </c>
      <c r="E624" s="140">
        <v>40</v>
      </c>
      <c r="F624" s="175">
        <v>45293</v>
      </c>
      <c r="G624" s="175">
        <v>45332</v>
      </c>
      <c r="H624" s="144">
        <v>100</v>
      </c>
      <c r="I624" s="144">
        <v>100</v>
      </c>
      <c r="J624" s="145" t="s">
        <v>32</v>
      </c>
      <c r="K624" s="141">
        <f t="shared" si="15427"/>
        <v>100</v>
      </c>
      <c r="L624" s="55">
        <f t="shared" si="15428"/>
        <v>0.12232415902140673</v>
      </c>
      <c r="M624" s="147">
        <f t="shared" si="15429"/>
        <v>1</v>
      </c>
      <c r="N624" s="148">
        <f t="shared" si="15430"/>
        <v>1</v>
      </c>
      <c r="O624" s="149">
        <f t="shared" si="15402"/>
        <v>0</v>
      </c>
      <c r="P624" s="150"/>
      <c r="T624" s="194">
        <f t="shared" si="15431"/>
        <v>0</v>
      </c>
      <c r="U624" s="147">
        <f t="shared" si="15432"/>
        <v>0</v>
      </c>
      <c r="V624" s="194">
        <f t="shared" si="15433"/>
        <v>0</v>
      </c>
      <c r="W624" s="147">
        <f t="shared" si="15432"/>
        <v>0</v>
      </c>
      <c r="X624" s="194">
        <f t="shared" si="15434"/>
        <v>0</v>
      </c>
      <c r="Y624" s="147">
        <f t="shared" ref="Y624" si="15598">IF(OR($H624=0,X624=0),0,X624/$H624)</f>
        <v>0</v>
      </c>
      <c r="Z624" s="194">
        <f t="shared" si="15436"/>
        <v>0</v>
      </c>
      <c r="AA624" s="147">
        <f t="shared" ref="AA624" si="15599">IF(OR($H624=0,Z624=0),0,Z624/$H624)</f>
        <v>0</v>
      </c>
      <c r="AB624" s="194">
        <f t="shared" si="15438"/>
        <v>0</v>
      </c>
      <c r="AC624" s="147">
        <f t="shared" ref="AC624" si="15600">IF(OR($H624=0,AB624=0),0,AB624/$H624)</f>
        <v>0</v>
      </c>
      <c r="AD624" s="194">
        <f t="shared" si="15440"/>
        <v>0</v>
      </c>
      <c r="AE624" s="147">
        <f t="shared" ref="AE624" si="15601">IF(OR($H624=0,AD624=0),0,AD624/$H624)</f>
        <v>0</v>
      </c>
      <c r="AF624" s="194">
        <f t="shared" si="15442"/>
        <v>0</v>
      </c>
      <c r="AG624" s="147">
        <f t="shared" ref="AG624" si="15602">IF(OR($H624=0,AF624=0),0,AF624/$H624)</f>
        <v>0</v>
      </c>
      <c r="AH624" s="194">
        <f t="shared" si="15444"/>
        <v>0</v>
      </c>
      <c r="AI624" s="147">
        <f t="shared" ref="AI624" si="15603">IF(OR($H624=0,AH624=0),0,AH624/$H624)</f>
        <v>0</v>
      </c>
      <c r="AJ624" s="194">
        <f t="shared" si="15446"/>
        <v>0</v>
      </c>
      <c r="AK624" s="147">
        <f t="shared" ref="AK624" si="15604">IF(OR($H624=0,AJ624=0),0,AJ624/$H624)</f>
        <v>0</v>
      </c>
      <c r="AL624" s="194">
        <f t="shared" si="15448"/>
        <v>0</v>
      </c>
      <c r="AM624" s="147">
        <f t="shared" ref="AM624" si="15605">IF(OR($H624=0,AL624=0),0,AL624/$H624)</f>
        <v>0</v>
      </c>
      <c r="AN624" s="194">
        <f t="shared" si="15450"/>
        <v>0</v>
      </c>
      <c r="AO624" s="147">
        <f t="shared" ref="AO624" si="15606">IF(OR($H624=0,AN624=0),0,AN624/$H624)</f>
        <v>0</v>
      </c>
      <c r="AP624" s="194">
        <f t="shared" si="15452"/>
        <v>7.5</v>
      </c>
      <c r="AQ624" s="147">
        <f t="shared" ref="AQ624" si="15607">IF(OR($H624=0,AP624=0),0,AP624/$H624)</f>
        <v>7.4999999999999997E-2</v>
      </c>
      <c r="AR624" s="194">
        <f t="shared" si="15454"/>
        <v>25</v>
      </c>
      <c r="AS624" s="147">
        <f t="shared" ref="AS624" si="15608">IF(OR($H624=0,AR624=0),0,AR624/$H624)</f>
        <v>0.25</v>
      </c>
      <c r="AT624" s="194">
        <f t="shared" si="15456"/>
        <v>42.5</v>
      </c>
      <c r="AU624" s="147">
        <f t="shared" ref="AU624" si="15609">IF(OR($H624=0,AT624=0),0,AT624/$H624)</f>
        <v>0.42499999999999999</v>
      </c>
      <c r="AV624" s="194">
        <f t="shared" si="15458"/>
        <v>60</v>
      </c>
      <c r="AW624" s="147">
        <f t="shared" ref="AW624" si="15610">IF(OR($H624=0,AV624=0),0,AV624/$H624)</f>
        <v>0.6</v>
      </c>
      <c r="AX624" s="194">
        <f t="shared" si="15460"/>
        <v>77.5</v>
      </c>
      <c r="AY624" s="147">
        <f t="shared" ref="AY624" si="15611">IF(OR($H624=0,AX624=0),0,AX624/$H624)</f>
        <v>0.77500000000000002</v>
      </c>
      <c r="AZ624" s="194">
        <f t="shared" si="15462"/>
        <v>95</v>
      </c>
      <c r="BA624" s="147">
        <f t="shared" ref="BA624" si="15612">IF(OR($H624=0,AZ624=0),0,AZ624/$H624)</f>
        <v>0.95</v>
      </c>
      <c r="BB624" s="194">
        <f t="shared" si="15464"/>
        <v>100</v>
      </c>
      <c r="BC624" s="147">
        <f t="shared" ref="BC624" si="15613">IF(OR($H624=0,BB624=0),0,BB624/$H624)</f>
        <v>1</v>
      </c>
      <c r="BD624" s="194">
        <f t="shared" si="15466"/>
        <v>100</v>
      </c>
      <c r="BE624" s="147">
        <f t="shared" ref="BE624" si="15614">IF(OR($H624=0,BD624=0),0,BD624/$H624)</f>
        <v>1</v>
      </c>
      <c r="BF624" s="194">
        <f t="shared" si="15468"/>
        <v>100</v>
      </c>
      <c r="BG624" s="147">
        <f t="shared" ref="BG624" si="15615">IF(OR($H624=0,BF624=0),0,BF624/$H624)</f>
        <v>1</v>
      </c>
      <c r="BH624" s="194">
        <f t="shared" si="15470"/>
        <v>100</v>
      </c>
      <c r="BI624" s="147">
        <f t="shared" ref="BI624" si="15616">IF(OR($H624=0,BH624=0),0,BH624/$H624)</f>
        <v>1</v>
      </c>
      <c r="BJ624" s="194">
        <f t="shared" si="15472"/>
        <v>100</v>
      </c>
      <c r="BK624" s="147">
        <f t="shared" ref="BK624" si="15617">IF(OR($H624=0,BJ624=0),0,BJ624/$H624)</f>
        <v>1</v>
      </c>
      <c r="BL624" s="194">
        <f t="shared" si="15474"/>
        <v>100</v>
      </c>
      <c r="BM624" s="147">
        <f t="shared" ref="BM624" si="15618">IF(OR($H624=0,BL624=0),0,BL624/$H624)</f>
        <v>1</v>
      </c>
      <c r="BN624" s="194">
        <f t="shared" si="15476"/>
        <v>100</v>
      </c>
      <c r="BO624" s="147">
        <f t="shared" ref="BO624" si="15619">IF(OR($H624=0,BN624=0),0,BN624/$H624)</f>
        <v>1</v>
      </c>
      <c r="BP624" s="194">
        <f t="shared" si="15478"/>
        <v>100</v>
      </c>
      <c r="BQ624" s="147">
        <f t="shared" ref="BQ624" si="15620">IF(OR($H624=0,BP624=0),0,BP624/$H624)</f>
        <v>1</v>
      </c>
      <c r="BR624" s="194">
        <f t="shared" si="15480"/>
        <v>100</v>
      </c>
      <c r="BS624" s="147">
        <f t="shared" ref="BS624" si="15621">IF(OR($H624=0,BR624=0),0,BR624/$H624)</f>
        <v>1</v>
      </c>
      <c r="BT624" s="194">
        <f t="shared" si="15482"/>
        <v>100</v>
      </c>
      <c r="BU624" s="147">
        <f t="shared" si="15483"/>
        <v>1</v>
      </c>
      <c r="BV624" s="194">
        <f t="shared" si="15484"/>
        <v>100</v>
      </c>
      <c r="BW624" s="147">
        <f t="shared" si="15485"/>
        <v>1</v>
      </c>
      <c r="BX624" s="194">
        <f t="shared" si="15486"/>
        <v>100</v>
      </c>
      <c r="BY624" s="147">
        <f t="shared" si="15487"/>
        <v>1</v>
      </c>
      <c r="BZ624" s="194">
        <f t="shared" si="15488"/>
        <v>100</v>
      </c>
      <c r="CA624" s="147">
        <f t="shared" si="15489"/>
        <v>1</v>
      </c>
      <c r="CB624" s="194">
        <f t="shared" si="15490"/>
        <v>100</v>
      </c>
      <c r="CC624" s="147">
        <f t="shared" si="15491"/>
        <v>1</v>
      </c>
      <c r="CD624" s="194">
        <f t="shared" si="15492"/>
        <v>100</v>
      </c>
      <c r="CE624" s="147">
        <f t="shared" si="15493"/>
        <v>1</v>
      </c>
      <c r="CF624" s="194">
        <f t="shared" si="15494"/>
        <v>100</v>
      </c>
      <c r="CG624" s="147">
        <f t="shared" si="15495"/>
        <v>1</v>
      </c>
      <c r="CH624" s="194">
        <f t="shared" si="15496"/>
        <v>100</v>
      </c>
      <c r="CI624" s="147">
        <f t="shared" si="15497"/>
        <v>1</v>
      </c>
      <c r="CJ624" s="194">
        <f t="shared" si="15498"/>
        <v>100</v>
      </c>
      <c r="CK624" s="147">
        <f t="shared" si="15499"/>
        <v>1</v>
      </c>
      <c r="CL624" s="194">
        <f t="shared" si="15500"/>
        <v>100</v>
      </c>
      <c r="CM624" s="147">
        <f t="shared" si="15501"/>
        <v>1</v>
      </c>
    </row>
    <row r="625" spans="1:91" s="142" customFormat="1" ht="14.1" customHeight="1">
      <c r="A625" s="74">
        <f t="shared" si="14686"/>
        <v>763</v>
      </c>
      <c r="B625" s="173" t="s">
        <v>56</v>
      </c>
      <c r="C625" s="174"/>
      <c r="D625" s="140">
        <v>41</v>
      </c>
      <c r="E625" s="140">
        <v>41</v>
      </c>
      <c r="F625" s="175">
        <v>45296</v>
      </c>
      <c r="G625" s="175">
        <v>45336</v>
      </c>
      <c r="H625" s="144">
        <v>100</v>
      </c>
      <c r="I625" s="144">
        <v>100</v>
      </c>
      <c r="J625" s="145" t="s">
        <v>32</v>
      </c>
      <c r="K625" s="141">
        <f t="shared" si="15427"/>
        <v>100</v>
      </c>
      <c r="L625" s="55">
        <f t="shared" si="15428"/>
        <v>0.12538226299694188</v>
      </c>
      <c r="M625" s="147">
        <f t="shared" si="15429"/>
        <v>1</v>
      </c>
      <c r="N625" s="148">
        <f t="shared" si="15430"/>
        <v>1</v>
      </c>
      <c r="O625" s="149">
        <f t="shared" si="15402"/>
        <v>0</v>
      </c>
      <c r="P625" s="150"/>
      <c r="T625" s="194">
        <f t="shared" si="15431"/>
        <v>0</v>
      </c>
      <c r="U625" s="147">
        <f t="shared" si="15432"/>
        <v>0</v>
      </c>
      <c r="V625" s="194">
        <f t="shared" si="15433"/>
        <v>0</v>
      </c>
      <c r="W625" s="147">
        <f t="shared" si="15432"/>
        <v>0</v>
      </c>
      <c r="X625" s="194">
        <f t="shared" si="15434"/>
        <v>0</v>
      </c>
      <c r="Y625" s="147">
        <f t="shared" ref="Y625" si="15622">IF(OR($H625=0,X625=0),0,X625/$H625)</f>
        <v>0</v>
      </c>
      <c r="Z625" s="194">
        <f t="shared" si="15436"/>
        <v>0</v>
      </c>
      <c r="AA625" s="147">
        <f t="shared" ref="AA625" si="15623">IF(OR($H625=0,Z625=0),0,Z625/$H625)</f>
        <v>0</v>
      </c>
      <c r="AB625" s="194">
        <f t="shared" si="15438"/>
        <v>0</v>
      </c>
      <c r="AC625" s="147">
        <f t="shared" ref="AC625" si="15624">IF(OR($H625=0,AB625=0),0,AB625/$H625)</f>
        <v>0</v>
      </c>
      <c r="AD625" s="194">
        <f t="shared" si="15440"/>
        <v>0</v>
      </c>
      <c r="AE625" s="147">
        <f t="shared" ref="AE625" si="15625">IF(OR($H625=0,AD625=0),0,AD625/$H625)</f>
        <v>0</v>
      </c>
      <c r="AF625" s="194">
        <f t="shared" si="15442"/>
        <v>0</v>
      </c>
      <c r="AG625" s="147">
        <f t="shared" ref="AG625" si="15626">IF(OR($H625=0,AF625=0),0,AF625/$H625)</f>
        <v>0</v>
      </c>
      <c r="AH625" s="194">
        <f t="shared" si="15444"/>
        <v>0</v>
      </c>
      <c r="AI625" s="147">
        <f t="shared" ref="AI625" si="15627">IF(OR($H625=0,AH625=0),0,AH625/$H625)</f>
        <v>0</v>
      </c>
      <c r="AJ625" s="194">
        <f t="shared" si="15446"/>
        <v>0</v>
      </c>
      <c r="AK625" s="147">
        <f t="shared" ref="AK625" si="15628">IF(OR($H625=0,AJ625=0),0,AJ625/$H625)</f>
        <v>0</v>
      </c>
      <c r="AL625" s="194">
        <f t="shared" si="15448"/>
        <v>0</v>
      </c>
      <c r="AM625" s="147">
        <f t="shared" ref="AM625" si="15629">IF(OR($H625=0,AL625=0),0,AL625/$H625)</f>
        <v>0</v>
      </c>
      <c r="AN625" s="194">
        <f t="shared" si="15450"/>
        <v>0</v>
      </c>
      <c r="AO625" s="147">
        <f t="shared" ref="AO625" si="15630">IF(OR($H625=0,AN625=0),0,AN625/$H625)</f>
        <v>0</v>
      </c>
      <c r="AP625" s="194">
        <f t="shared" si="15452"/>
        <v>0</v>
      </c>
      <c r="AQ625" s="147">
        <f t="shared" ref="AQ625" si="15631">IF(OR($H625=0,AP625=0),0,AP625/$H625)</f>
        <v>0</v>
      </c>
      <c r="AR625" s="194">
        <f t="shared" si="15454"/>
        <v>17.073170731707314</v>
      </c>
      <c r="AS625" s="147">
        <f t="shared" ref="AS625" si="15632">IF(OR($H625=0,AR625=0),0,AR625/$H625)</f>
        <v>0.17073170731707316</v>
      </c>
      <c r="AT625" s="194">
        <f t="shared" si="15456"/>
        <v>34.146341463414629</v>
      </c>
      <c r="AU625" s="147">
        <f t="shared" ref="AU625" si="15633">IF(OR($H625=0,AT625=0),0,AT625/$H625)</f>
        <v>0.34146341463414631</v>
      </c>
      <c r="AV625" s="194">
        <f t="shared" si="15458"/>
        <v>51.219512195121951</v>
      </c>
      <c r="AW625" s="147">
        <f t="shared" ref="AW625" si="15634">IF(OR($H625=0,AV625=0),0,AV625/$H625)</f>
        <v>0.51219512195121952</v>
      </c>
      <c r="AX625" s="194">
        <f t="shared" si="15460"/>
        <v>68.292682926829258</v>
      </c>
      <c r="AY625" s="147">
        <f t="shared" ref="AY625" si="15635">IF(OR($H625=0,AX625=0),0,AX625/$H625)</f>
        <v>0.68292682926829262</v>
      </c>
      <c r="AZ625" s="194">
        <f t="shared" si="15462"/>
        <v>85.365853658536594</v>
      </c>
      <c r="BA625" s="147">
        <f t="shared" ref="BA625" si="15636">IF(OR($H625=0,AZ625=0),0,AZ625/$H625)</f>
        <v>0.85365853658536595</v>
      </c>
      <c r="BB625" s="194">
        <f t="shared" si="15464"/>
        <v>100</v>
      </c>
      <c r="BC625" s="147">
        <f t="shared" ref="BC625" si="15637">IF(OR($H625=0,BB625=0),0,BB625/$H625)</f>
        <v>1</v>
      </c>
      <c r="BD625" s="194">
        <f t="shared" si="15466"/>
        <v>100</v>
      </c>
      <c r="BE625" s="147">
        <f t="shared" ref="BE625" si="15638">IF(OR($H625=0,BD625=0),0,BD625/$H625)</f>
        <v>1</v>
      </c>
      <c r="BF625" s="194">
        <f t="shared" si="15468"/>
        <v>100</v>
      </c>
      <c r="BG625" s="147">
        <f t="shared" ref="BG625" si="15639">IF(OR($H625=0,BF625=0),0,BF625/$H625)</f>
        <v>1</v>
      </c>
      <c r="BH625" s="194">
        <f t="shared" si="15470"/>
        <v>100</v>
      </c>
      <c r="BI625" s="147">
        <f t="shared" ref="BI625" si="15640">IF(OR($H625=0,BH625=0),0,BH625/$H625)</f>
        <v>1</v>
      </c>
      <c r="BJ625" s="194">
        <f t="shared" si="15472"/>
        <v>100</v>
      </c>
      <c r="BK625" s="147">
        <f t="shared" ref="BK625" si="15641">IF(OR($H625=0,BJ625=0),0,BJ625/$H625)</f>
        <v>1</v>
      </c>
      <c r="BL625" s="194">
        <f t="shared" si="15474"/>
        <v>100</v>
      </c>
      <c r="BM625" s="147">
        <f t="shared" ref="BM625" si="15642">IF(OR($H625=0,BL625=0),0,BL625/$H625)</f>
        <v>1</v>
      </c>
      <c r="BN625" s="194">
        <f t="shared" si="15476"/>
        <v>100</v>
      </c>
      <c r="BO625" s="147">
        <f t="shared" ref="BO625" si="15643">IF(OR($H625=0,BN625=0),0,BN625/$H625)</f>
        <v>1</v>
      </c>
      <c r="BP625" s="194">
        <f t="shared" si="15478"/>
        <v>100</v>
      </c>
      <c r="BQ625" s="147">
        <f t="shared" ref="BQ625" si="15644">IF(OR($H625=0,BP625=0),0,BP625/$H625)</f>
        <v>1</v>
      </c>
      <c r="BR625" s="194">
        <f t="shared" si="15480"/>
        <v>100</v>
      </c>
      <c r="BS625" s="147">
        <f t="shared" ref="BS625" si="15645">IF(OR($H625=0,BR625=0),0,BR625/$H625)</f>
        <v>1</v>
      </c>
      <c r="BT625" s="194">
        <f t="shared" si="15482"/>
        <v>100</v>
      </c>
      <c r="BU625" s="147">
        <f t="shared" si="15483"/>
        <v>1</v>
      </c>
      <c r="BV625" s="194">
        <f t="shared" si="15484"/>
        <v>100</v>
      </c>
      <c r="BW625" s="147">
        <f t="shared" si="15485"/>
        <v>1</v>
      </c>
      <c r="BX625" s="194">
        <f t="shared" si="15486"/>
        <v>100</v>
      </c>
      <c r="BY625" s="147">
        <f t="shared" si="15487"/>
        <v>1</v>
      </c>
      <c r="BZ625" s="194">
        <f t="shared" si="15488"/>
        <v>100</v>
      </c>
      <c r="CA625" s="147">
        <f t="shared" si="15489"/>
        <v>1</v>
      </c>
      <c r="CB625" s="194">
        <f t="shared" si="15490"/>
        <v>100</v>
      </c>
      <c r="CC625" s="147">
        <f t="shared" si="15491"/>
        <v>1</v>
      </c>
      <c r="CD625" s="194">
        <f t="shared" si="15492"/>
        <v>100</v>
      </c>
      <c r="CE625" s="147">
        <f t="shared" si="15493"/>
        <v>1</v>
      </c>
      <c r="CF625" s="194">
        <f t="shared" si="15494"/>
        <v>100</v>
      </c>
      <c r="CG625" s="147">
        <f t="shared" si="15495"/>
        <v>1</v>
      </c>
      <c r="CH625" s="194">
        <f t="shared" si="15496"/>
        <v>100</v>
      </c>
      <c r="CI625" s="147">
        <f t="shared" si="15497"/>
        <v>1</v>
      </c>
      <c r="CJ625" s="194">
        <f t="shared" si="15498"/>
        <v>100</v>
      </c>
      <c r="CK625" s="147">
        <f t="shared" si="15499"/>
        <v>1</v>
      </c>
      <c r="CL625" s="194">
        <f t="shared" si="15500"/>
        <v>100</v>
      </c>
      <c r="CM625" s="147">
        <f t="shared" si="15501"/>
        <v>1</v>
      </c>
    </row>
    <row r="626" spans="1:91" s="142" customFormat="1" ht="14.1" customHeight="1">
      <c r="A626" s="74">
        <f t="shared" si="14686"/>
        <v>764</v>
      </c>
      <c r="B626" s="173" t="s">
        <v>57</v>
      </c>
      <c r="C626" s="174"/>
      <c r="D626" s="140">
        <v>41</v>
      </c>
      <c r="E626" s="140">
        <v>41</v>
      </c>
      <c r="F626" s="175">
        <v>45297</v>
      </c>
      <c r="G626" s="175">
        <v>45337</v>
      </c>
      <c r="H626" s="144">
        <v>100</v>
      </c>
      <c r="I626" s="144">
        <v>100</v>
      </c>
      <c r="J626" s="145" t="s">
        <v>32</v>
      </c>
      <c r="K626" s="141">
        <f t="shared" si="15427"/>
        <v>100</v>
      </c>
      <c r="L626" s="55">
        <f t="shared" si="15428"/>
        <v>0.12538226299694188</v>
      </c>
      <c r="M626" s="147">
        <f t="shared" si="15429"/>
        <v>1</v>
      </c>
      <c r="N626" s="148">
        <f t="shared" si="15430"/>
        <v>1</v>
      </c>
      <c r="O626" s="149">
        <f t="shared" si="15402"/>
        <v>0</v>
      </c>
      <c r="P626" s="150"/>
      <c r="T626" s="194">
        <f t="shared" si="15431"/>
        <v>0</v>
      </c>
      <c r="U626" s="147">
        <f t="shared" si="15432"/>
        <v>0</v>
      </c>
      <c r="V626" s="194">
        <f t="shared" si="15433"/>
        <v>0</v>
      </c>
      <c r="W626" s="147">
        <f t="shared" si="15432"/>
        <v>0</v>
      </c>
      <c r="X626" s="194">
        <f t="shared" si="15434"/>
        <v>0</v>
      </c>
      <c r="Y626" s="147">
        <f t="shared" ref="Y626" si="15646">IF(OR($H626=0,X626=0),0,X626/$H626)</f>
        <v>0</v>
      </c>
      <c r="Z626" s="194">
        <f t="shared" si="15436"/>
        <v>0</v>
      </c>
      <c r="AA626" s="147">
        <f t="shared" ref="AA626" si="15647">IF(OR($H626=0,Z626=0),0,Z626/$H626)</f>
        <v>0</v>
      </c>
      <c r="AB626" s="194">
        <f t="shared" si="15438"/>
        <v>0</v>
      </c>
      <c r="AC626" s="147">
        <f t="shared" ref="AC626" si="15648">IF(OR($H626=0,AB626=0),0,AB626/$H626)</f>
        <v>0</v>
      </c>
      <c r="AD626" s="194">
        <f t="shared" si="15440"/>
        <v>0</v>
      </c>
      <c r="AE626" s="147">
        <f t="shared" ref="AE626" si="15649">IF(OR($H626=0,AD626=0),0,AD626/$H626)</f>
        <v>0</v>
      </c>
      <c r="AF626" s="194">
        <f t="shared" si="15442"/>
        <v>0</v>
      </c>
      <c r="AG626" s="147">
        <f t="shared" ref="AG626" si="15650">IF(OR($H626=0,AF626=0),0,AF626/$H626)</f>
        <v>0</v>
      </c>
      <c r="AH626" s="194">
        <f t="shared" si="15444"/>
        <v>0</v>
      </c>
      <c r="AI626" s="147">
        <f t="shared" ref="AI626" si="15651">IF(OR($H626=0,AH626=0),0,AH626/$H626)</f>
        <v>0</v>
      </c>
      <c r="AJ626" s="194">
        <f t="shared" si="15446"/>
        <v>0</v>
      </c>
      <c r="AK626" s="147">
        <f t="shared" ref="AK626" si="15652">IF(OR($H626=0,AJ626=0),0,AJ626/$H626)</f>
        <v>0</v>
      </c>
      <c r="AL626" s="194">
        <f t="shared" si="15448"/>
        <v>0</v>
      </c>
      <c r="AM626" s="147">
        <f t="shared" ref="AM626" si="15653">IF(OR($H626=0,AL626=0),0,AL626/$H626)</f>
        <v>0</v>
      </c>
      <c r="AN626" s="194">
        <f t="shared" si="15450"/>
        <v>0</v>
      </c>
      <c r="AO626" s="147">
        <f t="shared" ref="AO626" si="15654">IF(OR($H626=0,AN626=0),0,AN626/$H626)</f>
        <v>0</v>
      </c>
      <c r="AP626" s="194">
        <f t="shared" si="15452"/>
        <v>0</v>
      </c>
      <c r="AQ626" s="147">
        <f t="shared" ref="AQ626" si="15655">IF(OR($H626=0,AP626=0),0,AP626/$H626)</f>
        <v>0</v>
      </c>
      <c r="AR626" s="194">
        <f t="shared" si="15454"/>
        <v>14.634146341463413</v>
      </c>
      <c r="AS626" s="147">
        <f t="shared" ref="AS626" si="15656">IF(OR($H626=0,AR626=0),0,AR626/$H626)</f>
        <v>0.14634146341463414</v>
      </c>
      <c r="AT626" s="194">
        <f t="shared" si="15456"/>
        <v>31.707317073170731</v>
      </c>
      <c r="AU626" s="147">
        <f t="shared" ref="AU626" si="15657">IF(OR($H626=0,AT626=0),0,AT626/$H626)</f>
        <v>0.31707317073170732</v>
      </c>
      <c r="AV626" s="194">
        <f t="shared" si="15458"/>
        <v>48.780487804878049</v>
      </c>
      <c r="AW626" s="147">
        <f t="shared" ref="AW626" si="15658">IF(OR($H626=0,AV626=0),0,AV626/$H626)</f>
        <v>0.48780487804878048</v>
      </c>
      <c r="AX626" s="194">
        <f t="shared" si="15460"/>
        <v>65.853658536585357</v>
      </c>
      <c r="AY626" s="147">
        <f t="shared" ref="AY626" si="15659">IF(OR($H626=0,AX626=0),0,AX626/$H626)</f>
        <v>0.65853658536585358</v>
      </c>
      <c r="AZ626" s="194">
        <f t="shared" si="15462"/>
        <v>82.926829268292693</v>
      </c>
      <c r="BA626" s="147">
        <f t="shared" ref="BA626" si="15660">IF(OR($H626=0,AZ626=0),0,AZ626/$H626)</f>
        <v>0.8292682926829269</v>
      </c>
      <c r="BB626" s="194">
        <f t="shared" si="15464"/>
        <v>100</v>
      </c>
      <c r="BC626" s="147">
        <f t="shared" ref="BC626" si="15661">IF(OR($H626=0,BB626=0),0,BB626/$H626)</f>
        <v>1</v>
      </c>
      <c r="BD626" s="194">
        <f t="shared" si="15466"/>
        <v>100</v>
      </c>
      <c r="BE626" s="147">
        <f t="shared" ref="BE626" si="15662">IF(OR($H626=0,BD626=0),0,BD626/$H626)</f>
        <v>1</v>
      </c>
      <c r="BF626" s="194">
        <f t="shared" si="15468"/>
        <v>100</v>
      </c>
      <c r="BG626" s="147">
        <f t="shared" ref="BG626" si="15663">IF(OR($H626=0,BF626=0),0,BF626/$H626)</f>
        <v>1</v>
      </c>
      <c r="BH626" s="194">
        <f t="shared" si="15470"/>
        <v>100</v>
      </c>
      <c r="BI626" s="147">
        <f t="shared" ref="BI626" si="15664">IF(OR($H626=0,BH626=0),0,BH626/$H626)</f>
        <v>1</v>
      </c>
      <c r="BJ626" s="194">
        <f t="shared" si="15472"/>
        <v>100</v>
      </c>
      <c r="BK626" s="147">
        <f t="shared" ref="BK626" si="15665">IF(OR($H626=0,BJ626=0),0,BJ626/$H626)</f>
        <v>1</v>
      </c>
      <c r="BL626" s="194">
        <f t="shared" si="15474"/>
        <v>100</v>
      </c>
      <c r="BM626" s="147">
        <f t="shared" ref="BM626" si="15666">IF(OR($H626=0,BL626=0),0,BL626/$H626)</f>
        <v>1</v>
      </c>
      <c r="BN626" s="194">
        <f t="shared" si="15476"/>
        <v>100</v>
      </c>
      <c r="BO626" s="147">
        <f t="shared" ref="BO626" si="15667">IF(OR($H626=0,BN626=0),0,BN626/$H626)</f>
        <v>1</v>
      </c>
      <c r="BP626" s="194">
        <f t="shared" si="15478"/>
        <v>100</v>
      </c>
      <c r="BQ626" s="147">
        <f t="shared" ref="BQ626" si="15668">IF(OR($H626=0,BP626=0),0,BP626/$H626)</f>
        <v>1</v>
      </c>
      <c r="BR626" s="194">
        <f t="shared" si="15480"/>
        <v>100</v>
      </c>
      <c r="BS626" s="147">
        <f t="shared" ref="BS626" si="15669">IF(OR($H626=0,BR626=0),0,BR626/$H626)</f>
        <v>1</v>
      </c>
      <c r="BT626" s="194">
        <f t="shared" si="15482"/>
        <v>100</v>
      </c>
      <c r="BU626" s="147">
        <f t="shared" si="15483"/>
        <v>1</v>
      </c>
      <c r="BV626" s="194">
        <f t="shared" si="15484"/>
        <v>100</v>
      </c>
      <c r="BW626" s="147">
        <f t="shared" si="15485"/>
        <v>1</v>
      </c>
      <c r="BX626" s="194">
        <f t="shared" si="15486"/>
        <v>100</v>
      </c>
      <c r="BY626" s="147">
        <f t="shared" si="15487"/>
        <v>1</v>
      </c>
      <c r="BZ626" s="194">
        <f t="shared" si="15488"/>
        <v>100</v>
      </c>
      <c r="CA626" s="147">
        <f t="shared" si="15489"/>
        <v>1</v>
      </c>
      <c r="CB626" s="194">
        <f t="shared" si="15490"/>
        <v>100</v>
      </c>
      <c r="CC626" s="147">
        <f t="shared" si="15491"/>
        <v>1</v>
      </c>
      <c r="CD626" s="194">
        <f t="shared" si="15492"/>
        <v>100</v>
      </c>
      <c r="CE626" s="147">
        <f t="shared" si="15493"/>
        <v>1</v>
      </c>
      <c r="CF626" s="194">
        <f t="shared" si="15494"/>
        <v>100</v>
      </c>
      <c r="CG626" s="147">
        <f t="shared" si="15495"/>
        <v>1</v>
      </c>
      <c r="CH626" s="194">
        <f t="shared" si="15496"/>
        <v>100</v>
      </c>
      <c r="CI626" s="147">
        <f t="shared" si="15497"/>
        <v>1</v>
      </c>
      <c r="CJ626" s="194">
        <f t="shared" si="15498"/>
        <v>100</v>
      </c>
      <c r="CK626" s="147">
        <f t="shared" si="15499"/>
        <v>1</v>
      </c>
      <c r="CL626" s="194">
        <f t="shared" si="15500"/>
        <v>100</v>
      </c>
      <c r="CM626" s="147">
        <f t="shared" si="15501"/>
        <v>1</v>
      </c>
    </row>
    <row r="627" spans="1:91" s="142" customFormat="1" ht="14.1" customHeight="1">
      <c r="A627" s="74">
        <f t="shared" si="14686"/>
        <v>765</v>
      </c>
      <c r="B627" s="173" t="s">
        <v>107</v>
      </c>
      <c r="C627" s="174"/>
      <c r="D627" s="140">
        <v>0</v>
      </c>
      <c r="E627" s="140">
        <v>1</v>
      </c>
      <c r="F627" s="175">
        <v>45337</v>
      </c>
      <c r="G627" s="175">
        <v>45337</v>
      </c>
      <c r="H627" s="144">
        <v>100</v>
      </c>
      <c r="I627" s="144">
        <v>100</v>
      </c>
      <c r="J627" s="145" t="s">
        <v>32</v>
      </c>
      <c r="K627" s="141">
        <f t="shared" si="15427"/>
        <v>100</v>
      </c>
      <c r="L627" s="55">
        <f t="shared" si="15428"/>
        <v>0</v>
      </c>
      <c r="M627" s="147">
        <f t="shared" si="15429"/>
        <v>1</v>
      </c>
      <c r="N627" s="148">
        <f t="shared" si="15430"/>
        <v>1</v>
      </c>
      <c r="O627" s="149">
        <f t="shared" si="15402"/>
        <v>0</v>
      </c>
      <c r="P627" s="150"/>
      <c r="T627" s="194">
        <f t="shared" si="15431"/>
        <v>0</v>
      </c>
      <c r="U627" s="147">
        <f t="shared" si="15432"/>
        <v>0</v>
      </c>
      <c r="V627" s="194">
        <f t="shared" si="15433"/>
        <v>0</v>
      </c>
      <c r="W627" s="147">
        <f t="shared" si="15432"/>
        <v>0</v>
      </c>
      <c r="X627" s="194">
        <f t="shared" si="15434"/>
        <v>0</v>
      </c>
      <c r="Y627" s="147">
        <f t="shared" ref="Y627" si="15670">IF(OR($H627=0,X627=0),0,X627/$H627)</f>
        <v>0</v>
      </c>
      <c r="Z627" s="194">
        <f t="shared" si="15436"/>
        <v>0</v>
      </c>
      <c r="AA627" s="147">
        <f t="shared" ref="AA627" si="15671">IF(OR($H627=0,Z627=0),0,Z627/$H627)</f>
        <v>0</v>
      </c>
      <c r="AB627" s="194">
        <f t="shared" si="15438"/>
        <v>0</v>
      </c>
      <c r="AC627" s="147">
        <f t="shared" ref="AC627" si="15672">IF(OR($H627=0,AB627=0),0,AB627/$H627)</f>
        <v>0</v>
      </c>
      <c r="AD627" s="194">
        <f t="shared" si="15440"/>
        <v>0</v>
      </c>
      <c r="AE627" s="147">
        <f t="shared" ref="AE627" si="15673">IF(OR($H627=0,AD627=0),0,AD627/$H627)</f>
        <v>0</v>
      </c>
      <c r="AF627" s="194">
        <f t="shared" si="15442"/>
        <v>0</v>
      </c>
      <c r="AG627" s="147">
        <f t="shared" ref="AG627" si="15674">IF(OR($H627=0,AF627=0),0,AF627/$H627)</f>
        <v>0</v>
      </c>
      <c r="AH627" s="194">
        <f t="shared" si="15444"/>
        <v>0</v>
      </c>
      <c r="AI627" s="147">
        <f t="shared" ref="AI627" si="15675">IF(OR($H627=0,AH627=0),0,AH627/$H627)</f>
        <v>0</v>
      </c>
      <c r="AJ627" s="194">
        <f t="shared" si="15446"/>
        <v>0</v>
      </c>
      <c r="AK627" s="147">
        <f t="shared" ref="AK627" si="15676">IF(OR($H627=0,AJ627=0),0,AJ627/$H627)</f>
        <v>0</v>
      </c>
      <c r="AL627" s="194">
        <f t="shared" si="15448"/>
        <v>0</v>
      </c>
      <c r="AM627" s="147">
        <f t="shared" ref="AM627" si="15677">IF(OR($H627=0,AL627=0),0,AL627/$H627)</f>
        <v>0</v>
      </c>
      <c r="AN627" s="194">
        <f t="shared" si="15450"/>
        <v>0</v>
      </c>
      <c r="AO627" s="147">
        <f t="shared" ref="AO627" si="15678">IF(OR($H627=0,AN627=0),0,AN627/$H627)</f>
        <v>0</v>
      </c>
      <c r="AP627" s="194">
        <f t="shared" si="15452"/>
        <v>0</v>
      </c>
      <c r="AQ627" s="147">
        <f t="shared" ref="AQ627" si="15679">IF(OR($H627=0,AP627=0),0,AP627/$H627)</f>
        <v>0</v>
      </c>
      <c r="AR627" s="194">
        <f t="shared" si="15454"/>
        <v>0</v>
      </c>
      <c r="AS627" s="147">
        <f t="shared" ref="AS627" si="15680">IF(OR($H627=0,AR627=0),0,AR627/$H627)</f>
        <v>0</v>
      </c>
      <c r="AT627" s="194">
        <f t="shared" si="15456"/>
        <v>0</v>
      </c>
      <c r="AU627" s="147">
        <f t="shared" ref="AU627" si="15681">IF(OR($H627=0,AT627=0),0,AT627/$H627)</f>
        <v>0</v>
      </c>
      <c r="AV627" s="194">
        <f t="shared" si="15458"/>
        <v>0</v>
      </c>
      <c r="AW627" s="147">
        <f t="shared" ref="AW627" si="15682">IF(OR($H627=0,AV627=0),0,AV627/$H627)</f>
        <v>0</v>
      </c>
      <c r="AX627" s="194">
        <f t="shared" si="15460"/>
        <v>0</v>
      </c>
      <c r="AY627" s="147">
        <f t="shared" ref="AY627" si="15683">IF(OR($H627=0,AX627=0),0,AX627/$H627)</f>
        <v>0</v>
      </c>
      <c r="AZ627" s="194">
        <f t="shared" si="15462"/>
        <v>0</v>
      </c>
      <c r="BA627" s="147">
        <f t="shared" ref="BA627" si="15684">IF(OR($H627=0,AZ627=0),0,AZ627/$H627)</f>
        <v>0</v>
      </c>
      <c r="BB627" s="194">
        <f t="shared" si="15464"/>
        <v>100</v>
      </c>
      <c r="BC627" s="147">
        <f t="shared" ref="BC627" si="15685">IF(OR($H627=0,BB627=0),0,BB627/$H627)</f>
        <v>1</v>
      </c>
      <c r="BD627" s="194">
        <f t="shared" si="15466"/>
        <v>100</v>
      </c>
      <c r="BE627" s="147">
        <f t="shared" ref="BE627" si="15686">IF(OR($H627=0,BD627=0),0,BD627/$H627)</f>
        <v>1</v>
      </c>
      <c r="BF627" s="194">
        <f t="shared" si="15468"/>
        <v>100</v>
      </c>
      <c r="BG627" s="147">
        <f t="shared" ref="BG627" si="15687">IF(OR($H627=0,BF627=0),0,BF627/$H627)</f>
        <v>1</v>
      </c>
      <c r="BH627" s="194">
        <f t="shared" si="15470"/>
        <v>100</v>
      </c>
      <c r="BI627" s="147">
        <f t="shared" ref="BI627" si="15688">IF(OR($H627=0,BH627=0),0,BH627/$H627)</f>
        <v>1</v>
      </c>
      <c r="BJ627" s="194">
        <f t="shared" si="15472"/>
        <v>100</v>
      </c>
      <c r="BK627" s="147">
        <f t="shared" ref="BK627" si="15689">IF(OR($H627=0,BJ627=0),0,BJ627/$H627)</f>
        <v>1</v>
      </c>
      <c r="BL627" s="194">
        <f t="shared" si="15474"/>
        <v>100</v>
      </c>
      <c r="BM627" s="147">
        <f t="shared" ref="BM627" si="15690">IF(OR($H627=0,BL627=0),0,BL627/$H627)</f>
        <v>1</v>
      </c>
      <c r="BN627" s="194">
        <f t="shared" si="15476"/>
        <v>100</v>
      </c>
      <c r="BO627" s="147">
        <f t="shared" ref="BO627" si="15691">IF(OR($H627=0,BN627=0),0,BN627/$H627)</f>
        <v>1</v>
      </c>
      <c r="BP627" s="194">
        <f t="shared" si="15478"/>
        <v>100</v>
      </c>
      <c r="BQ627" s="147">
        <f t="shared" ref="BQ627" si="15692">IF(OR($H627=0,BP627=0),0,BP627/$H627)</f>
        <v>1</v>
      </c>
      <c r="BR627" s="194">
        <f t="shared" si="15480"/>
        <v>100</v>
      </c>
      <c r="BS627" s="147">
        <f t="shared" ref="BS627" si="15693">IF(OR($H627=0,BR627=0),0,BR627/$H627)</f>
        <v>1</v>
      </c>
      <c r="BT627" s="194">
        <f t="shared" si="15482"/>
        <v>100</v>
      </c>
      <c r="BU627" s="147">
        <f t="shared" si="15483"/>
        <v>1</v>
      </c>
      <c r="BV627" s="194">
        <f t="shared" si="15484"/>
        <v>100</v>
      </c>
      <c r="BW627" s="147">
        <f t="shared" si="15485"/>
        <v>1</v>
      </c>
      <c r="BX627" s="194">
        <f t="shared" si="15486"/>
        <v>100</v>
      </c>
      <c r="BY627" s="147">
        <f t="shared" si="15487"/>
        <v>1</v>
      </c>
      <c r="BZ627" s="194">
        <f t="shared" si="15488"/>
        <v>100</v>
      </c>
      <c r="CA627" s="147">
        <f t="shared" si="15489"/>
        <v>1</v>
      </c>
      <c r="CB627" s="194">
        <f t="shared" si="15490"/>
        <v>100</v>
      </c>
      <c r="CC627" s="147">
        <f t="shared" si="15491"/>
        <v>1</v>
      </c>
      <c r="CD627" s="194">
        <f t="shared" si="15492"/>
        <v>100</v>
      </c>
      <c r="CE627" s="147">
        <f t="shared" si="15493"/>
        <v>1</v>
      </c>
      <c r="CF627" s="194">
        <f t="shared" si="15494"/>
        <v>100</v>
      </c>
      <c r="CG627" s="147">
        <f t="shared" si="15495"/>
        <v>1</v>
      </c>
      <c r="CH627" s="194">
        <f t="shared" si="15496"/>
        <v>100</v>
      </c>
      <c r="CI627" s="147">
        <f t="shared" si="15497"/>
        <v>1</v>
      </c>
      <c r="CJ627" s="194">
        <f t="shared" si="15498"/>
        <v>100</v>
      </c>
      <c r="CK627" s="147">
        <f t="shared" si="15499"/>
        <v>1</v>
      </c>
      <c r="CL627" s="194">
        <f t="shared" si="15500"/>
        <v>100</v>
      </c>
      <c r="CM627" s="147">
        <f t="shared" si="15501"/>
        <v>1</v>
      </c>
    </row>
    <row r="628" spans="1:91" s="142" customFormat="1" ht="14.1" customHeight="1">
      <c r="A628" s="74">
        <f t="shared" si="14686"/>
        <v>766</v>
      </c>
      <c r="B628" s="173" t="s">
        <v>62</v>
      </c>
      <c r="C628" s="174"/>
      <c r="D628" s="140">
        <v>0</v>
      </c>
      <c r="E628" s="140">
        <v>1</v>
      </c>
      <c r="F628" s="175">
        <v>45350</v>
      </c>
      <c r="G628" s="175">
        <v>45350</v>
      </c>
      <c r="H628" s="144">
        <v>100</v>
      </c>
      <c r="I628" s="144">
        <v>100</v>
      </c>
      <c r="J628" s="145" t="s">
        <v>32</v>
      </c>
      <c r="K628" s="141">
        <f t="shared" si="15427"/>
        <v>100</v>
      </c>
      <c r="L628" s="55">
        <f>D628/$D$598</f>
        <v>0</v>
      </c>
      <c r="M628" s="147">
        <f t="shared" si="15429"/>
        <v>1</v>
      </c>
      <c r="N628" s="148">
        <f t="shared" si="15430"/>
        <v>1</v>
      </c>
      <c r="O628" s="149">
        <f t="shared" si="15402"/>
        <v>0</v>
      </c>
      <c r="P628" s="150"/>
      <c r="T628" s="194">
        <f t="shared" si="15431"/>
        <v>0</v>
      </c>
      <c r="U628" s="147">
        <f t="shared" si="15432"/>
        <v>0</v>
      </c>
      <c r="V628" s="194">
        <f t="shared" si="15433"/>
        <v>0</v>
      </c>
      <c r="W628" s="147">
        <f t="shared" si="15432"/>
        <v>0</v>
      </c>
      <c r="X628" s="194">
        <f t="shared" si="15434"/>
        <v>0</v>
      </c>
      <c r="Y628" s="147">
        <f t="shared" ref="Y628" si="15694">IF(OR($H628=0,X628=0),0,X628/$H628)</f>
        <v>0</v>
      </c>
      <c r="Z628" s="194">
        <f t="shared" si="15436"/>
        <v>0</v>
      </c>
      <c r="AA628" s="147">
        <f t="shared" ref="AA628" si="15695">IF(OR($H628=0,Z628=0),0,Z628/$H628)</f>
        <v>0</v>
      </c>
      <c r="AB628" s="194">
        <f t="shared" si="15438"/>
        <v>0</v>
      </c>
      <c r="AC628" s="147">
        <f t="shared" ref="AC628" si="15696">IF(OR($H628=0,AB628=0),0,AB628/$H628)</f>
        <v>0</v>
      </c>
      <c r="AD628" s="194">
        <f t="shared" si="15440"/>
        <v>0</v>
      </c>
      <c r="AE628" s="147">
        <f t="shared" ref="AE628" si="15697">IF(OR($H628=0,AD628=0),0,AD628/$H628)</f>
        <v>0</v>
      </c>
      <c r="AF628" s="194">
        <f t="shared" si="15442"/>
        <v>0</v>
      </c>
      <c r="AG628" s="147">
        <f t="shared" ref="AG628" si="15698">IF(OR($H628=0,AF628=0),0,AF628/$H628)</f>
        <v>0</v>
      </c>
      <c r="AH628" s="194">
        <f t="shared" si="15444"/>
        <v>0</v>
      </c>
      <c r="AI628" s="147">
        <f t="shared" ref="AI628" si="15699">IF(OR($H628=0,AH628=0),0,AH628/$H628)</f>
        <v>0</v>
      </c>
      <c r="AJ628" s="194">
        <f t="shared" si="15446"/>
        <v>0</v>
      </c>
      <c r="AK628" s="147">
        <f t="shared" ref="AK628" si="15700">IF(OR($H628=0,AJ628=0),0,AJ628/$H628)</f>
        <v>0</v>
      </c>
      <c r="AL628" s="194">
        <f t="shared" si="15448"/>
        <v>0</v>
      </c>
      <c r="AM628" s="147">
        <f t="shared" ref="AM628" si="15701">IF(OR($H628=0,AL628=0),0,AL628/$H628)</f>
        <v>0</v>
      </c>
      <c r="AN628" s="194">
        <f t="shared" si="15450"/>
        <v>0</v>
      </c>
      <c r="AO628" s="147">
        <f t="shared" ref="AO628" si="15702">IF(OR($H628=0,AN628=0),0,AN628/$H628)</f>
        <v>0</v>
      </c>
      <c r="AP628" s="194">
        <f t="shared" si="15452"/>
        <v>0</v>
      </c>
      <c r="AQ628" s="147">
        <f t="shared" ref="AQ628" si="15703">IF(OR($H628=0,AP628=0),0,AP628/$H628)</f>
        <v>0</v>
      </c>
      <c r="AR628" s="194">
        <f t="shared" si="15454"/>
        <v>0</v>
      </c>
      <c r="AS628" s="147">
        <f t="shared" ref="AS628" si="15704">IF(OR($H628=0,AR628=0),0,AR628/$H628)</f>
        <v>0</v>
      </c>
      <c r="AT628" s="194">
        <f t="shared" si="15456"/>
        <v>0</v>
      </c>
      <c r="AU628" s="147">
        <f t="shared" ref="AU628" si="15705">IF(OR($H628=0,AT628=0),0,AT628/$H628)</f>
        <v>0</v>
      </c>
      <c r="AV628" s="194">
        <f t="shared" si="15458"/>
        <v>0</v>
      </c>
      <c r="AW628" s="147">
        <f t="shared" ref="AW628" si="15706">IF(OR($H628=0,AV628=0),0,AV628/$H628)</f>
        <v>0</v>
      </c>
      <c r="AX628" s="194">
        <f t="shared" si="15460"/>
        <v>0</v>
      </c>
      <c r="AY628" s="147">
        <f t="shared" ref="AY628" si="15707">IF(OR($H628=0,AX628=0),0,AX628/$H628)</f>
        <v>0</v>
      </c>
      <c r="AZ628" s="194">
        <f t="shared" si="15462"/>
        <v>0</v>
      </c>
      <c r="BA628" s="147">
        <f t="shared" ref="BA628" si="15708">IF(OR($H628=0,AZ628=0),0,AZ628/$H628)</f>
        <v>0</v>
      </c>
      <c r="BB628" s="194">
        <f t="shared" si="15464"/>
        <v>0</v>
      </c>
      <c r="BC628" s="147">
        <f t="shared" ref="BC628" si="15709">IF(OR($H628=0,BB628=0),0,BB628/$H628)</f>
        <v>0</v>
      </c>
      <c r="BD628" s="194">
        <f t="shared" si="15466"/>
        <v>0</v>
      </c>
      <c r="BE628" s="147">
        <f t="shared" ref="BE628" si="15710">IF(OR($H628=0,BD628=0),0,BD628/$H628)</f>
        <v>0</v>
      </c>
      <c r="BF628" s="194">
        <f t="shared" si="15468"/>
        <v>100</v>
      </c>
      <c r="BG628" s="147">
        <f t="shared" ref="BG628" si="15711">IF(OR($H628=0,BF628=0),0,BF628/$H628)</f>
        <v>1</v>
      </c>
      <c r="BH628" s="194">
        <f t="shared" si="15470"/>
        <v>100</v>
      </c>
      <c r="BI628" s="147">
        <f t="shared" ref="BI628" si="15712">IF(OR($H628=0,BH628=0),0,BH628/$H628)</f>
        <v>1</v>
      </c>
      <c r="BJ628" s="194">
        <f t="shared" si="15472"/>
        <v>100</v>
      </c>
      <c r="BK628" s="147">
        <f t="shared" ref="BK628" si="15713">IF(OR($H628=0,BJ628=0),0,BJ628/$H628)</f>
        <v>1</v>
      </c>
      <c r="BL628" s="194">
        <f t="shared" si="15474"/>
        <v>100</v>
      </c>
      <c r="BM628" s="147">
        <f t="shared" ref="BM628" si="15714">IF(OR($H628=0,BL628=0),0,BL628/$H628)</f>
        <v>1</v>
      </c>
      <c r="BN628" s="194">
        <f t="shared" si="15476"/>
        <v>100</v>
      </c>
      <c r="BO628" s="147">
        <f t="shared" ref="BO628" si="15715">IF(OR($H628=0,BN628=0),0,BN628/$H628)</f>
        <v>1</v>
      </c>
      <c r="BP628" s="194">
        <f t="shared" si="15478"/>
        <v>100</v>
      </c>
      <c r="BQ628" s="147">
        <f t="shared" ref="BQ628" si="15716">IF(OR($H628=0,BP628=0),0,BP628/$H628)</f>
        <v>1</v>
      </c>
      <c r="BR628" s="194">
        <f t="shared" si="15480"/>
        <v>100</v>
      </c>
      <c r="BS628" s="147">
        <f t="shared" ref="BS628" si="15717">IF(OR($H628=0,BR628=0),0,BR628/$H628)</f>
        <v>1</v>
      </c>
      <c r="BT628" s="194">
        <f t="shared" si="15482"/>
        <v>100</v>
      </c>
      <c r="BU628" s="147">
        <f t="shared" si="15483"/>
        <v>1</v>
      </c>
      <c r="BV628" s="194">
        <f t="shared" si="15484"/>
        <v>100</v>
      </c>
      <c r="BW628" s="147">
        <f t="shared" si="15485"/>
        <v>1</v>
      </c>
      <c r="BX628" s="194">
        <f t="shared" si="15486"/>
        <v>100</v>
      </c>
      <c r="BY628" s="147">
        <f t="shared" si="15487"/>
        <v>1</v>
      </c>
      <c r="BZ628" s="194">
        <f t="shared" si="15488"/>
        <v>100</v>
      </c>
      <c r="CA628" s="147">
        <f t="shared" si="15489"/>
        <v>1</v>
      </c>
      <c r="CB628" s="194">
        <f t="shared" si="15490"/>
        <v>100</v>
      </c>
      <c r="CC628" s="147">
        <f t="shared" si="15491"/>
        <v>1</v>
      </c>
      <c r="CD628" s="194">
        <f t="shared" si="15492"/>
        <v>100</v>
      </c>
      <c r="CE628" s="147">
        <f t="shared" si="15493"/>
        <v>1</v>
      </c>
      <c r="CF628" s="194">
        <f t="shared" si="15494"/>
        <v>100</v>
      </c>
      <c r="CG628" s="147">
        <f t="shared" si="15495"/>
        <v>1</v>
      </c>
      <c r="CH628" s="194">
        <f t="shared" si="15496"/>
        <v>100</v>
      </c>
      <c r="CI628" s="147">
        <f t="shared" si="15497"/>
        <v>1</v>
      </c>
      <c r="CJ628" s="194">
        <f t="shared" si="15498"/>
        <v>100</v>
      </c>
      <c r="CK628" s="147">
        <f t="shared" si="15499"/>
        <v>1</v>
      </c>
      <c r="CL628" s="194">
        <f t="shared" si="15500"/>
        <v>100</v>
      </c>
      <c r="CM628" s="147">
        <f t="shared" si="15501"/>
        <v>1</v>
      </c>
    </row>
    <row r="629" spans="1:91" s="142" customFormat="1" ht="14.1" customHeight="1">
      <c r="A629" s="74">
        <f t="shared" si="14686"/>
        <v>767</v>
      </c>
      <c r="B629" s="173" t="s">
        <v>91</v>
      </c>
      <c r="C629" s="174"/>
      <c r="D629" s="140">
        <v>0</v>
      </c>
      <c r="E629" s="140">
        <v>1</v>
      </c>
      <c r="F629" s="175">
        <v>45350</v>
      </c>
      <c r="G629" s="175">
        <v>45350</v>
      </c>
      <c r="H629" s="144">
        <v>100</v>
      </c>
      <c r="I629" s="144">
        <v>100</v>
      </c>
      <c r="J629" s="145" t="s">
        <v>32</v>
      </c>
      <c r="K629" s="141">
        <f t="shared" si="15427"/>
        <v>100</v>
      </c>
      <c r="L629" s="55">
        <f>D629/$D$597</f>
        <v>0</v>
      </c>
      <c r="M629" s="147">
        <f t="shared" si="15429"/>
        <v>1</v>
      </c>
      <c r="N629" s="148">
        <f t="shared" si="15430"/>
        <v>1</v>
      </c>
      <c r="O629" s="149">
        <f t="shared" si="15402"/>
        <v>0</v>
      </c>
      <c r="P629" s="150"/>
      <c r="T629" s="194">
        <f t="shared" si="15431"/>
        <v>0</v>
      </c>
      <c r="U629" s="147">
        <f t="shared" si="15432"/>
        <v>0</v>
      </c>
      <c r="V629" s="194">
        <f t="shared" si="15433"/>
        <v>0</v>
      </c>
      <c r="W629" s="147">
        <f t="shared" si="15432"/>
        <v>0</v>
      </c>
      <c r="X629" s="194">
        <f t="shared" si="15434"/>
        <v>0</v>
      </c>
      <c r="Y629" s="147">
        <f t="shared" ref="Y629" si="15718">IF(OR($H629=0,X629=0),0,X629/$H629)</f>
        <v>0</v>
      </c>
      <c r="Z629" s="194">
        <f t="shared" si="15436"/>
        <v>0</v>
      </c>
      <c r="AA629" s="147">
        <f t="shared" ref="AA629" si="15719">IF(OR($H629=0,Z629=0),0,Z629/$H629)</f>
        <v>0</v>
      </c>
      <c r="AB629" s="194">
        <f t="shared" si="15438"/>
        <v>0</v>
      </c>
      <c r="AC629" s="147">
        <f t="shared" ref="AC629" si="15720">IF(OR($H629=0,AB629=0),0,AB629/$H629)</f>
        <v>0</v>
      </c>
      <c r="AD629" s="194">
        <f t="shared" si="15440"/>
        <v>0</v>
      </c>
      <c r="AE629" s="147">
        <f t="shared" ref="AE629" si="15721">IF(OR($H629=0,AD629=0),0,AD629/$H629)</f>
        <v>0</v>
      </c>
      <c r="AF629" s="194">
        <f t="shared" si="15442"/>
        <v>0</v>
      </c>
      <c r="AG629" s="147">
        <f t="shared" ref="AG629" si="15722">IF(OR($H629=0,AF629=0),0,AF629/$H629)</f>
        <v>0</v>
      </c>
      <c r="AH629" s="194">
        <f t="shared" si="15444"/>
        <v>0</v>
      </c>
      <c r="AI629" s="147">
        <f t="shared" ref="AI629" si="15723">IF(OR($H629=0,AH629=0),0,AH629/$H629)</f>
        <v>0</v>
      </c>
      <c r="AJ629" s="194">
        <f t="shared" si="15446"/>
        <v>0</v>
      </c>
      <c r="AK629" s="147">
        <f t="shared" ref="AK629" si="15724">IF(OR($H629=0,AJ629=0),0,AJ629/$H629)</f>
        <v>0</v>
      </c>
      <c r="AL629" s="194">
        <f t="shared" si="15448"/>
        <v>0</v>
      </c>
      <c r="AM629" s="147">
        <f t="shared" ref="AM629" si="15725">IF(OR($H629=0,AL629=0),0,AL629/$H629)</f>
        <v>0</v>
      </c>
      <c r="AN629" s="194">
        <f t="shared" si="15450"/>
        <v>0</v>
      </c>
      <c r="AO629" s="147">
        <f t="shared" ref="AO629" si="15726">IF(OR($H629=0,AN629=0),0,AN629/$H629)</f>
        <v>0</v>
      </c>
      <c r="AP629" s="194">
        <f t="shared" si="15452"/>
        <v>0</v>
      </c>
      <c r="AQ629" s="147">
        <f t="shared" ref="AQ629" si="15727">IF(OR($H629=0,AP629=0),0,AP629/$H629)</f>
        <v>0</v>
      </c>
      <c r="AR629" s="194">
        <f t="shared" si="15454"/>
        <v>0</v>
      </c>
      <c r="AS629" s="147">
        <f t="shared" ref="AS629" si="15728">IF(OR($H629=0,AR629=0),0,AR629/$H629)</f>
        <v>0</v>
      </c>
      <c r="AT629" s="194">
        <f t="shared" si="15456"/>
        <v>0</v>
      </c>
      <c r="AU629" s="147">
        <f t="shared" ref="AU629" si="15729">IF(OR($H629=0,AT629=0),0,AT629/$H629)</f>
        <v>0</v>
      </c>
      <c r="AV629" s="194">
        <f t="shared" si="15458"/>
        <v>0</v>
      </c>
      <c r="AW629" s="147">
        <f t="shared" ref="AW629" si="15730">IF(OR($H629=0,AV629=0),0,AV629/$H629)</f>
        <v>0</v>
      </c>
      <c r="AX629" s="194">
        <f t="shared" si="15460"/>
        <v>0</v>
      </c>
      <c r="AY629" s="147">
        <f t="shared" ref="AY629" si="15731">IF(OR($H629=0,AX629=0),0,AX629/$H629)</f>
        <v>0</v>
      </c>
      <c r="AZ629" s="194">
        <f t="shared" si="15462"/>
        <v>0</v>
      </c>
      <c r="BA629" s="147">
        <f t="shared" ref="BA629" si="15732">IF(OR($H629=0,AZ629=0),0,AZ629/$H629)</f>
        <v>0</v>
      </c>
      <c r="BB629" s="194">
        <f t="shared" si="15464"/>
        <v>0</v>
      </c>
      <c r="BC629" s="147">
        <f t="shared" ref="BC629" si="15733">IF(OR($H629=0,BB629=0),0,BB629/$H629)</f>
        <v>0</v>
      </c>
      <c r="BD629" s="194">
        <f t="shared" si="15466"/>
        <v>0</v>
      </c>
      <c r="BE629" s="147">
        <f t="shared" ref="BE629" si="15734">IF(OR($H629=0,BD629=0),0,BD629/$H629)</f>
        <v>0</v>
      </c>
      <c r="BF629" s="194">
        <f t="shared" si="15468"/>
        <v>100</v>
      </c>
      <c r="BG629" s="147">
        <f t="shared" ref="BG629" si="15735">IF(OR($H629=0,BF629=0),0,BF629/$H629)</f>
        <v>1</v>
      </c>
      <c r="BH629" s="194">
        <f t="shared" si="15470"/>
        <v>100</v>
      </c>
      <c r="BI629" s="147">
        <f t="shared" ref="BI629" si="15736">IF(OR($H629=0,BH629=0),0,BH629/$H629)</f>
        <v>1</v>
      </c>
      <c r="BJ629" s="194">
        <f t="shared" si="15472"/>
        <v>100</v>
      </c>
      <c r="BK629" s="147">
        <f t="shared" ref="BK629" si="15737">IF(OR($H629=0,BJ629=0),0,BJ629/$H629)</f>
        <v>1</v>
      </c>
      <c r="BL629" s="194">
        <f t="shared" si="15474"/>
        <v>100</v>
      </c>
      <c r="BM629" s="147">
        <f t="shared" ref="BM629" si="15738">IF(OR($H629=0,BL629=0),0,BL629/$H629)</f>
        <v>1</v>
      </c>
      <c r="BN629" s="194">
        <f t="shared" si="15476"/>
        <v>100</v>
      </c>
      <c r="BO629" s="147">
        <f t="shared" ref="BO629" si="15739">IF(OR($H629=0,BN629=0),0,BN629/$H629)</f>
        <v>1</v>
      </c>
      <c r="BP629" s="194">
        <f t="shared" si="15478"/>
        <v>100</v>
      </c>
      <c r="BQ629" s="147">
        <f t="shared" ref="BQ629" si="15740">IF(OR($H629=0,BP629=0),0,BP629/$H629)</f>
        <v>1</v>
      </c>
      <c r="BR629" s="194">
        <f t="shared" si="15480"/>
        <v>100</v>
      </c>
      <c r="BS629" s="147">
        <f t="shared" ref="BS629" si="15741">IF(OR($H629=0,BR629=0),0,BR629/$H629)</f>
        <v>1</v>
      </c>
      <c r="BT629" s="194">
        <f t="shared" si="15482"/>
        <v>100</v>
      </c>
      <c r="BU629" s="147">
        <f t="shared" si="15483"/>
        <v>1</v>
      </c>
      <c r="BV629" s="194">
        <f t="shared" si="15484"/>
        <v>100</v>
      </c>
      <c r="BW629" s="147">
        <f t="shared" si="15485"/>
        <v>1</v>
      </c>
      <c r="BX629" s="194">
        <f t="shared" si="15486"/>
        <v>100</v>
      </c>
      <c r="BY629" s="147">
        <f t="shared" si="15487"/>
        <v>1</v>
      </c>
      <c r="BZ629" s="194">
        <f t="shared" si="15488"/>
        <v>100</v>
      </c>
      <c r="CA629" s="147">
        <f t="shared" si="15489"/>
        <v>1</v>
      </c>
      <c r="CB629" s="194">
        <f t="shared" si="15490"/>
        <v>100</v>
      </c>
      <c r="CC629" s="147">
        <f t="shared" si="15491"/>
        <v>1</v>
      </c>
      <c r="CD629" s="194">
        <f t="shared" si="15492"/>
        <v>100</v>
      </c>
      <c r="CE629" s="147">
        <f t="shared" si="15493"/>
        <v>1</v>
      </c>
      <c r="CF629" s="194">
        <f t="shared" si="15494"/>
        <v>100</v>
      </c>
      <c r="CG629" s="147">
        <f t="shared" si="15495"/>
        <v>1</v>
      </c>
      <c r="CH629" s="194">
        <f t="shared" si="15496"/>
        <v>100</v>
      </c>
      <c r="CI629" s="147">
        <f t="shared" si="15497"/>
        <v>1</v>
      </c>
      <c r="CJ629" s="194">
        <f t="shared" si="15498"/>
        <v>100</v>
      </c>
      <c r="CK629" s="147">
        <f t="shared" si="15499"/>
        <v>1</v>
      </c>
      <c r="CL629" s="194">
        <f t="shared" si="15500"/>
        <v>100</v>
      </c>
      <c r="CM629" s="147">
        <f t="shared" si="15501"/>
        <v>1</v>
      </c>
    </row>
    <row r="630" spans="1:91" s="142" customFormat="1" ht="14.1" customHeight="1">
      <c r="A630" s="74">
        <f t="shared" si="14686"/>
        <v>768</v>
      </c>
      <c r="B630" s="173" t="s">
        <v>135</v>
      </c>
      <c r="C630" s="174"/>
      <c r="D630" s="140">
        <v>0</v>
      </c>
      <c r="E630" s="140">
        <v>1</v>
      </c>
      <c r="F630" s="175">
        <v>45350</v>
      </c>
      <c r="G630" s="175">
        <v>45350</v>
      </c>
      <c r="H630" s="144">
        <v>100</v>
      </c>
      <c r="I630" s="144">
        <v>100</v>
      </c>
      <c r="J630" s="145" t="s">
        <v>32</v>
      </c>
      <c r="K630" s="141">
        <f t="shared" si="15427"/>
        <v>100</v>
      </c>
      <c r="L630" s="55">
        <f>D630/$D$593</f>
        <v>0</v>
      </c>
      <c r="M630" s="147">
        <f t="shared" si="15429"/>
        <v>1</v>
      </c>
      <c r="N630" s="148">
        <f t="shared" si="15430"/>
        <v>1</v>
      </c>
      <c r="O630" s="149">
        <f t="shared" si="15402"/>
        <v>0</v>
      </c>
      <c r="P630" s="150"/>
      <c r="T630" s="194">
        <f t="shared" si="15431"/>
        <v>0</v>
      </c>
      <c r="U630" s="147">
        <f t="shared" si="15432"/>
        <v>0</v>
      </c>
      <c r="V630" s="194">
        <f t="shared" si="15433"/>
        <v>0</v>
      </c>
      <c r="W630" s="147">
        <f t="shared" si="15432"/>
        <v>0</v>
      </c>
      <c r="X630" s="194">
        <f t="shared" si="15434"/>
        <v>0</v>
      </c>
      <c r="Y630" s="147">
        <f t="shared" ref="Y630" si="15742">IF(OR($H630=0,X630=0),0,X630/$H630)</f>
        <v>0</v>
      </c>
      <c r="Z630" s="194">
        <f t="shared" si="15436"/>
        <v>0</v>
      </c>
      <c r="AA630" s="147">
        <f t="shared" ref="AA630" si="15743">IF(OR($H630=0,Z630=0),0,Z630/$H630)</f>
        <v>0</v>
      </c>
      <c r="AB630" s="194">
        <f t="shared" si="15438"/>
        <v>0</v>
      </c>
      <c r="AC630" s="147">
        <f t="shared" ref="AC630" si="15744">IF(OR($H630=0,AB630=0),0,AB630/$H630)</f>
        <v>0</v>
      </c>
      <c r="AD630" s="194">
        <f t="shared" si="15440"/>
        <v>0</v>
      </c>
      <c r="AE630" s="147">
        <f t="shared" ref="AE630" si="15745">IF(OR($H630=0,AD630=0),0,AD630/$H630)</f>
        <v>0</v>
      </c>
      <c r="AF630" s="194">
        <f t="shared" si="15442"/>
        <v>0</v>
      </c>
      <c r="AG630" s="147">
        <f t="shared" ref="AG630" si="15746">IF(OR($H630=0,AF630=0),0,AF630/$H630)</f>
        <v>0</v>
      </c>
      <c r="AH630" s="194">
        <f t="shared" si="15444"/>
        <v>0</v>
      </c>
      <c r="AI630" s="147">
        <f t="shared" ref="AI630" si="15747">IF(OR($H630=0,AH630=0),0,AH630/$H630)</f>
        <v>0</v>
      </c>
      <c r="AJ630" s="194">
        <f t="shared" si="15446"/>
        <v>0</v>
      </c>
      <c r="AK630" s="147">
        <f t="shared" ref="AK630" si="15748">IF(OR($H630=0,AJ630=0),0,AJ630/$H630)</f>
        <v>0</v>
      </c>
      <c r="AL630" s="194">
        <f t="shared" si="15448"/>
        <v>0</v>
      </c>
      <c r="AM630" s="147">
        <f t="shared" ref="AM630" si="15749">IF(OR($H630=0,AL630=0),0,AL630/$H630)</f>
        <v>0</v>
      </c>
      <c r="AN630" s="194">
        <f t="shared" si="15450"/>
        <v>0</v>
      </c>
      <c r="AO630" s="147">
        <f t="shared" ref="AO630" si="15750">IF(OR($H630=0,AN630=0),0,AN630/$H630)</f>
        <v>0</v>
      </c>
      <c r="AP630" s="194">
        <f t="shared" si="15452"/>
        <v>0</v>
      </c>
      <c r="AQ630" s="147">
        <f t="shared" ref="AQ630" si="15751">IF(OR($H630=0,AP630=0),0,AP630/$H630)</f>
        <v>0</v>
      </c>
      <c r="AR630" s="194">
        <f t="shared" si="15454"/>
        <v>0</v>
      </c>
      <c r="AS630" s="147">
        <f t="shared" ref="AS630" si="15752">IF(OR($H630=0,AR630=0),0,AR630/$H630)</f>
        <v>0</v>
      </c>
      <c r="AT630" s="194">
        <f t="shared" si="15456"/>
        <v>0</v>
      </c>
      <c r="AU630" s="147">
        <f t="shared" ref="AU630" si="15753">IF(OR($H630=0,AT630=0),0,AT630/$H630)</f>
        <v>0</v>
      </c>
      <c r="AV630" s="194">
        <f t="shared" si="15458"/>
        <v>0</v>
      </c>
      <c r="AW630" s="147">
        <f t="shared" ref="AW630" si="15754">IF(OR($H630=0,AV630=0),0,AV630/$H630)</f>
        <v>0</v>
      </c>
      <c r="AX630" s="194">
        <f t="shared" si="15460"/>
        <v>0</v>
      </c>
      <c r="AY630" s="147">
        <f t="shared" ref="AY630" si="15755">IF(OR($H630=0,AX630=0),0,AX630/$H630)</f>
        <v>0</v>
      </c>
      <c r="AZ630" s="194">
        <f t="shared" si="15462"/>
        <v>0</v>
      </c>
      <c r="BA630" s="147">
        <f t="shared" ref="BA630" si="15756">IF(OR($H630=0,AZ630=0),0,AZ630/$H630)</f>
        <v>0</v>
      </c>
      <c r="BB630" s="194">
        <f t="shared" si="15464"/>
        <v>0</v>
      </c>
      <c r="BC630" s="147">
        <f t="shared" ref="BC630" si="15757">IF(OR($H630=0,BB630=0),0,BB630/$H630)</f>
        <v>0</v>
      </c>
      <c r="BD630" s="194">
        <f t="shared" si="15466"/>
        <v>0</v>
      </c>
      <c r="BE630" s="147">
        <f t="shared" ref="BE630" si="15758">IF(OR($H630=0,BD630=0),0,BD630/$H630)</f>
        <v>0</v>
      </c>
      <c r="BF630" s="194">
        <f t="shared" si="15468"/>
        <v>100</v>
      </c>
      <c r="BG630" s="147">
        <f t="shared" ref="BG630" si="15759">IF(OR($H630=0,BF630=0),0,BF630/$H630)</f>
        <v>1</v>
      </c>
      <c r="BH630" s="194">
        <f t="shared" si="15470"/>
        <v>100</v>
      </c>
      <c r="BI630" s="147">
        <f t="shared" ref="BI630" si="15760">IF(OR($H630=0,BH630=0),0,BH630/$H630)</f>
        <v>1</v>
      </c>
      <c r="BJ630" s="194">
        <f t="shared" si="15472"/>
        <v>100</v>
      </c>
      <c r="BK630" s="147">
        <f t="shared" ref="BK630" si="15761">IF(OR($H630=0,BJ630=0),0,BJ630/$H630)</f>
        <v>1</v>
      </c>
      <c r="BL630" s="194">
        <f t="shared" si="15474"/>
        <v>100</v>
      </c>
      <c r="BM630" s="147">
        <f t="shared" ref="BM630" si="15762">IF(OR($H630=0,BL630=0),0,BL630/$H630)</f>
        <v>1</v>
      </c>
      <c r="BN630" s="194">
        <f t="shared" si="15476"/>
        <v>100</v>
      </c>
      <c r="BO630" s="147">
        <f t="shared" ref="BO630" si="15763">IF(OR($H630=0,BN630=0),0,BN630/$H630)</f>
        <v>1</v>
      </c>
      <c r="BP630" s="194">
        <f t="shared" si="15478"/>
        <v>100</v>
      </c>
      <c r="BQ630" s="147">
        <f t="shared" ref="BQ630" si="15764">IF(OR($H630=0,BP630=0),0,BP630/$H630)</f>
        <v>1</v>
      </c>
      <c r="BR630" s="194">
        <f t="shared" si="15480"/>
        <v>100</v>
      </c>
      <c r="BS630" s="147">
        <f t="shared" ref="BS630" si="15765">IF(OR($H630=0,BR630=0),0,BR630/$H630)</f>
        <v>1</v>
      </c>
      <c r="BT630" s="194">
        <f t="shared" si="15482"/>
        <v>100</v>
      </c>
      <c r="BU630" s="147">
        <f t="shared" si="15483"/>
        <v>1</v>
      </c>
      <c r="BV630" s="194">
        <f t="shared" si="15484"/>
        <v>100</v>
      </c>
      <c r="BW630" s="147">
        <f t="shared" si="15485"/>
        <v>1</v>
      </c>
      <c r="BX630" s="194">
        <f t="shared" si="15486"/>
        <v>100</v>
      </c>
      <c r="BY630" s="147">
        <f t="shared" si="15487"/>
        <v>1</v>
      </c>
      <c r="BZ630" s="194">
        <f t="shared" si="15488"/>
        <v>100</v>
      </c>
      <c r="CA630" s="147">
        <f t="shared" si="15489"/>
        <v>1</v>
      </c>
      <c r="CB630" s="194">
        <f t="shared" si="15490"/>
        <v>100</v>
      </c>
      <c r="CC630" s="147">
        <f t="shared" si="15491"/>
        <v>1</v>
      </c>
      <c r="CD630" s="194">
        <f t="shared" si="15492"/>
        <v>100</v>
      </c>
      <c r="CE630" s="147">
        <f t="shared" si="15493"/>
        <v>1</v>
      </c>
      <c r="CF630" s="194">
        <f t="shared" si="15494"/>
        <v>100</v>
      </c>
      <c r="CG630" s="147">
        <f t="shared" si="15495"/>
        <v>1</v>
      </c>
      <c r="CH630" s="194">
        <f t="shared" si="15496"/>
        <v>100</v>
      </c>
      <c r="CI630" s="147">
        <f t="shared" si="15497"/>
        <v>1</v>
      </c>
      <c r="CJ630" s="194">
        <f t="shared" si="15498"/>
        <v>100</v>
      </c>
      <c r="CK630" s="147">
        <f t="shared" si="15499"/>
        <v>1</v>
      </c>
      <c r="CL630" s="194">
        <f t="shared" si="15500"/>
        <v>100</v>
      </c>
      <c r="CM630" s="147">
        <f t="shared" si="15501"/>
        <v>1</v>
      </c>
    </row>
    <row r="631" spans="1:91" s="74" customFormat="1" ht="14.1" customHeight="1">
      <c r="A631" s="74">
        <f t="shared" si="14686"/>
        <v>769</v>
      </c>
      <c r="B631" s="170" t="s">
        <v>136</v>
      </c>
      <c r="C631" s="171"/>
      <c r="D631" s="75">
        <v>277</v>
      </c>
      <c r="E631" s="75">
        <v>78</v>
      </c>
      <c r="F631" s="172">
        <v>45273</v>
      </c>
      <c r="G631" s="172">
        <v>45350</v>
      </c>
      <c r="H631" s="77"/>
      <c r="I631" s="77"/>
      <c r="J631" s="78"/>
      <c r="K631" s="79"/>
      <c r="L631" s="80">
        <f>D631/$D$592</f>
        <v>0.11210036422501012</v>
      </c>
      <c r="M631" s="81">
        <f>$L632*M632+$L635*M635+$L706*M706</f>
        <v>1</v>
      </c>
      <c r="N631" s="81">
        <f>$L632*N632+$L635*N635+$L706*N706</f>
        <v>1</v>
      </c>
      <c r="O631" s="82">
        <f t="shared" si="15402"/>
        <v>0</v>
      </c>
      <c r="P631" s="83"/>
      <c r="T631" s="193"/>
      <c r="U631" s="81">
        <f>$L632*U632+$L635*U635+$L706*U706</f>
        <v>0</v>
      </c>
      <c r="V631" s="193"/>
      <c r="W631" s="81">
        <f>$L632*W632+$L635*W635+$L706*W706</f>
        <v>0</v>
      </c>
      <c r="X631" s="193"/>
      <c r="Y631" s="81">
        <f>$L632*Y632+$L635*Y635+$L706*Y706</f>
        <v>0</v>
      </c>
      <c r="Z631" s="193"/>
      <c r="AA631" s="81">
        <f>$L632*AA632+$L635*AA635+$L706*AA706</f>
        <v>0</v>
      </c>
      <c r="AB631" s="193"/>
      <c r="AC631" s="81">
        <f>$L632*AC632+$L635*AC635+$L706*AC706</f>
        <v>0</v>
      </c>
      <c r="AD631" s="193"/>
      <c r="AE631" s="81">
        <f>$L632*AE632+$L635*AE635+$L706*AE706</f>
        <v>0</v>
      </c>
      <c r="AF631" s="193"/>
      <c r="AG631" s="81">
        <f>$L632*AG632+$L635*AG635+$L706*AG706</f>
        <v>0</v>
      </c>
      <c r="AH631" s="193"/>
      <c r="AI631" s="81">
        <f>$L632*AI632+$L635*AI635+$L706*AI706</f>
        <v>0</v>
      </c>
      <c r="AJ631" s="193"/>
      <c r="AK631" s="81">
        <f>$L632*AK632+$L635*AK635+$L706*AK706</f>
        <v>7.2202166064981943E-3</v>
      </c>
      <c r="AL631" s="193"/>
      <c r="AM631" s="81">
        <f>$L632*AM632+$L635*AM635+$L706*AM706</f>
        <v>3.2490974729241874E-2</v>
      </c>
      <c r="AN631" s="193"/>
      <c r="AO631" s="81">
        <f>$L632*AO632+$L635*AO635+$L706*AO706</f>
        <v>0.10830324909747294</v>
      </c>
      <c r="AP631" s="193"/>
      <c r="AQ631" s="81">
        <f>$L632*AQ632+$L635*AQ635+$L706*AQ706</f>
        <v>0.16606498194945846</v>
      </c>
      <c r="AR631" s="193"/>
      <c r="AS631" s="81">
        <f>$L632*AS632+$L635*AS635+$L706*AS706</f>
        <v>0.28519855595667865</v>
      </c>
      <c r="AT631" s="193"/>
      <c r="AU631" s="81">
        <f>$L632*AU632+$L635*AU635+$L706*AU706</f>
        <v>0.44404332129963897</v>
      </c>
      <c r="AV631" s="193"/>
      <c r="AW631" s="81">
        <f>$L632*AW632+$L635*AW635+$L706*AW706</f>
        <v>0.65703971119133575</v>
      </c>
      <c r="AX631" s="193"/>
      <c r="AY631" s="81">
        <f>$L632*AY632+$L635*AY635+$L706*AY706</f>
        <v>0.79783393501805056</v>
      </c>
      <c r="AZ631" s="193"/>
      <c r="BA631" s="81">
        <f>$L632*BA632+$L635*BA635+$L706*BA706</f>
        <v>0.90613718411552346</v>
      </c>
      <c r="BB631" s="193"/>
      <c r="BC631" s="81">
        <f>$L632*BC632+$L635*BC635+$L706*BC706</f>
        <v>0.96028880866425992</v>
      </c>
      <c r="BD631" s="193"/>
      <c r="BE631" s="81">
        <f>$L632*BE632+$L635*BE635+$L706*BE706</f>
        <v>0.97833935018050533</v>
      </c>
      <c r="BF631" s="193"/>
      <c r="BG631" s="81">
        <f>$L632*BG632+$L635*BG635+$L706*BG706</f>
        <v>1</v>
      </c>
      <c r="BH631" s="193"/>
      <c r="BI631" s="81">
        <f>$L632*BI632+$L635*BI635+$L706*BI706</f>
        <v>1</v>
      </c>
      <c r="BJ631" s="193"/>
      <c r="BK631" s="81">
        <f>$L632*BK632+$L635*BK635+$L706*BK706</f>
        <v>1</v>
      </c>
      <c r="BL631" s="193"/>
      <c r="BM631" s="81">
        <f>$L632*BM632+$L635*BM635+$L706*BM706</f>
        <v>1</v>
      </c>
      <c r="BN631" s="193"/>
      <c r="BO631" s="81">
        <f>$L632*BO632+$L635*BO635+$L706*BO706</f>
        <v>1</v>
      </c>
      <c r="BP631" s="193"/>
      <c r="BQ631" s="81">
        <f>$L632*BQ632+$L635*BQ635+$L706*BQ706</f>
        <v>1</v>
      </c>
      <c r="BR631" s="193"/>
      <c r="BS631" s="81">
        <f>$L632*BS632+$L635*BS635+$L706*BS706</f>
        <v>1</v>
      </c>
      <c r="BT631" s="193"/>
      <c r="BU631" s="81">
        <f t="shared" ref="BU631" si="15766">$L632*BU632+$L635*BU635+$L706*BU706</f>
        <v>1</v>
      </c>
      <c r="BV631" s="193"/>
      <c r="BW631" s="81">
        <f t="shared" ref="BW631" si="15767">$L632*BW632+$L635*BW635+$L706*BW706</f>
        <v>1</v>
      </c>
      <c r="BX631" s="193"/>
      <c r="BY631" s="81">
        <f t="shared" ref="BY631" si="15768">$L632*BY632+$L635*BY635+$L706*BY706</f>
        <v>1</v>
      </c>
      <c r="BZ631" s="193"/>
      <c r="CA631" s="81">
        <f t="shared" ref="CA631" si="15769">$L632*CA632+$L635*CA635+$L706*CA706</f>
        <v>1</v>
      </c>
      <c r="CB631" s="193"/>
      <c r="CC631" s="81">
        <f t="shared" ref="CC631" si="15770">$L632*CC632+$L635*CC635+$L706*CC706</f>
        <v>1</v>
      </c>
      <c r="CD631" s="193"/>
      <c r="CE631" s="81">
        <f t="shared" ref="CE631" si="15771">$L632*CE632+$L635*CE635+$L706*CE706</f>
        <v>1</v>
      </c>
      <c r="CF631" s="193"/>
      <c r="CG631" s="81">
        <f t="shared" ref="CG631" si="15772">$L632*CG632+$L635*CG635+$L706*CG706</f>
        <v>1</v>
      </c>
      <c r="CH631" s="193"/>
      <c r="CI631" s="81">
        <f t="shared" ref="CI631" si="15773">$L632*CI632+$L635*CI635+$L706*CI706</f>
        <v>1</v>
      </c>
      <c r="CJ631" s="193"/>
      <c r="CK631" s="81">
        <f t="shared" ref="CK631" si="15774">$L632*CK632+$L635*CK635+$L706*CK706</f>
        <v>1</v>
      </c>
      <c r="CL631" s="193"/>
      <c r="CM631" s="81">
        <f t="shared" ref="CM631" si="15775">$L632*CM632+$L635*CM635+$L706*CM706</f>
        <v>1</v>
      </c>
    </row>
    <row r="632" spans="1:91" s="86" customFormat="1" ht="14.1" customHeight="1">
      <c r="A632" s="74">
        <f t="shared" si="14686"/>
        <v>770</v>
      </c>
      <c r="B632" s="176" t="s">
        <v>43</v>
      </c>
      <c r="C632" s="177"/>
      <c r="D632" s="96">
        <v>7</v>
      </c>
      <c r="E632" s="96">
        <v>7</v>
      </c>
      <c r="F632" s="178">
        <v>45273</v>
      </c>
      <c r="G632" s="178">
        <v>45279</v>
      </c>
      <c r="H632" s="89"/>
      <c r="I632" s="89"/>
      <c r="J632" s="90"/>
      <c r="K632" s="97"/>
      <c r="L632" s="98">
        <f>D632/$D$631</f>
        <v>2.5270758122743681E-2</v>
      </c>
      <c r="M632" s="93" cm="1">
        <f t="array" ref="M632">SUMPRODUCT($L633:$L634*M633:M634)</f>
        <v>1</v>
      </c>
      <c r="N632" s="93" cm="1">
        <f t="array" ref="N632">SUMPRODUCT($L633:$L634*N633:N634)</f>
        <v>1</v>
      </c>
      <c r="O632" s="94">
        <f t="shared" si="15402"/>
        <v>0</v>
      </c>
      <c r="P632" s="95"/>
      <c r="T632" s="195"/>
      <c r="U632" s="93" cm="1">
        <f t="array" ref="U632">SUMPRODUCT($L633:$L634*U633:U634)</f>
        <v>0</v>
      </c>
      <c r="V632" s="195"/>
      <c r="W632" s="93" cm="1">
        <f t="array" ref="W632">SUMPRODUCT($L633:$L634*W633:W634)</f>
        <v>0</v>
      </c>
      <c r="X632" s="195"/>
      <c r="Y632" s="93" cm="1">
        <f t="array" ref="Y632">SUMPRODUCT($L633:$L634*Y633:Y634)</f>
        <v>0</v>
      </c>
      <c r="Z632" s="195"/>
      <c r="AA632" s="93" cm="1">
        <f t="array" ref="AA632">SUMPRODUCT($L633:$L634*AA633:AA634)</f>
        <v>0</v>
      </c>
      <c r="AB632" s="195"/>
      <c r="AC632" s="93" cm="1">
        <f t="array" ref="AC632">SUMPRODUCT($L633:$L634*AC633:AC634)</f>
        <v>0</v>
      </c>
      <c r="AD632" s="195"/>
      <c r="AE632" s="93" cm="1">
        <f t="array" ref="AE632">SUMPRODUCT($L633:$L634*AE633:AE634)</f>
        <v>0</v>
      </c>
      <c r="AF632" s="195"/>
      <c r="AG632" s="93" cm="1">
        <f t="array" ref="AG632">SUMPRODUCT($L633:$L634*AG633:AG634)</f>
        <v>0</v>
      </c>
      <c r="AH632" s="195"/>
      <c r="AI632" s="93" cm="1">
        <f t="array" ref="AI632">SUMPRODUCT($L633:$L634*AI633:AI634)</f>
        <v>0</v>
      </c>
      <c r="AJ632" s="195"/>
      <c r="AK632" s="93" cm="1">
        <f t="array" ref="AK632">SUMPRODUCT($L633:$L634*AK633:AK634)</f>
        <v>0.2857142857142857</v>
      </c>
      <c r="AL632" s="195"/>
      <c r="AM632" s="93" cm="1">
        <f t="array" ref="AM632">SUMPRODUCT($L633:$L634*AM633:AM634)</f>
        <v>1</v>
      </c>
      <c r="AN632" s="195"/>
      <c r="AO632" s="93" cm="1">
        <f t="array" ref="AO632">SUMPRODUCT($L633:$L634*AO633:AO634)</f>
        <v>1</v>
      </c>
      <c r="AP632" s="195"/>
      <c r="AQ632" s="93" cm="1">
        <f t="array" ref="AQ632">SUMPRODUCT($L633:$L634*AQ633:AQ634)</f>
        <v>1</v>
      </c>
      <c r="AR632" s="195"/>
      <c r="AS632" s="93" cm="1">
        <f t="array" ref="AS632">SUMPRODUCT($L633:$L634*AS633:AS634)</f>
        <v>1</v>
      </c>
      <c r="AT632" s="195"/>
      <c r="AU632" s="93" cm="1">
        <f t="array" ref="AU632">SUMPRODUCT($L633:$L634*AU633:AU634)</f>
        <v>1</v>
      </c>
      <c r="AV632" s="195"/>
      <c r="AW632" s="93" cm="1">
        <f t="array" ref="AW632">SUMPRODUCT($L633:$L634*AW633:AW634)</f>
        <v>1</v>
      </c>
      <c r="AX632" s="195"/>
      <c r="AY632" s="93" cm="1">
        <f t="array" ref="AY632">SUMPRODUCT($L633:$L634*AY633:AY634)</f>
        <v>1</v>
      </c>
      <c r="AZ632" s="195"/>
      <c r="BA632" s="93" cm="1">
        <f t="array" ref="BA632">SUMPRODUCT($L633:$L634*BA633:BA634)</f>
        <v>1</v>
      </c>
      <c r="BB632" s="195"/>
      <c r="BC632" s="93" cm="1">
        <f t="array" ref="BC632">SUMPRODUCT($L633:$L634*BC633:BC634)</f>
        <v>1</v>
      </c>
      <c r="BD632" s="195"/>
      <c r="BE632" s="93" cm="1">
        <f t="array" ref="BE632">SUMPRODUCT($L633:$L634*BE633:BE634)</f>
        <v>1</v>
      </c>
      <c r="BF632" s="195"/>
      <c r="BG632" s="93" cm="1">
        <f t="array" ref="BG632">SUMPRODUCT($L633:$L634*BG633:BG634)</f>
        <v>1</v>
      </c>
      <c r="BH632" s="195"/>
      <c r="BI632" s="93" cm="1">
        <f t="array" ref="BI632">SUMPRODUCT($L633:$L634*BI633:BI634)</f>
        <v>1</v>
      </c>
      <c r="BJ632" s="195"/>
      <c r="BK632" s="93" cm="1">
        <f t="array" ref="BK632">SUMPRODUCT($L633:$L634*BK633:BK634)</f>
        <v>1</v>
      </c>
      <c r="BL632" s="195"/>
      <c r="BM632" s="93" cm="1">
        <f t="array" ref="BM632">SUMPRODUCT($L633:$L634*BM633:BM634)</f>
        <v>1</v>
      </c>
      <c r="BN632" s="195"/>
      <c r="BO632" s="93" cm="1">
        <f t="array" ref="BO632">SUMPRODUCT($L633:$L634*BO633:BO634)</f>
        <v>1</v>
      </c>
      <c r="BP632" s="195"/>
      <c r="BQ632" s="93" cm="1">
        <f t="array" ref="BQ632">SUMPRODUCT($L633:$L634*BQ633:BQ634)</f>
        <v>1</v>
      </c>
      <c r="BR632" s="195"/>
      <c r="BS632" s="93" cm="1">
        <f t="array" ref="BS632">SUMPRODUCT($L633:$L634*BS633:BS634)</f>
        <v>1</v>
      </c>
      <c r="BT632" s="195"/>
      <c r="BU632" s="93" cm="1">
        <f t="array" ref="BU632">SUMPRODUCT($L633:$L634*BU633:BU634)</f>
        <v>1</v>
      </c>
      <c r="BV632" s="195"/>
      <c r="BW632" s="93" cm="1">
        <f t="array" ref="BW632">SUMPRODUCT($L633:$L634*BW633:BW634)</f>
        <v>1</v>
      </c>
      <c r="BX632" s="195"/>
      <c r="BY632" s="93" cm="1">
        <f t="array" ref="BY632">SUMPRODUCT($L633:$L634*BY633:BY634)</f>
        <v>1</v>
      </c>
      <c r="BZ632" s="195"/>
      <c r="CA632" s="93" cm="1">
        <f t="array" ref="CA632">SUMPRODUCT($L633:$L634*CA633:CA634)</f>
        <v>1</v>
      </c>
      <c r="CB632" s="195"/>
      <c r="CC632" s="93" cm="1">
        <f t="array" ref="CC632">SUMPRODUCT($L633:$L634*CC633:CC634)</f>
        <v>1</v>
      </c>
      <c r="CD632" s="195"/>
      <c r="CE632" s="93" cm="1">
        <f t="array" ref="CE632">SUMPRODUCT($L633:$L634*CE633:CE634)</f>
        <v>1</v>
      </c>
      <c r="CF632" s="195"/>
      <c r="CG632" s="93" cm="1">
        <f t="array" ref="CG632">SUMPRODUCT($L633:$L634*CG633:CG634)</f>
        <v>1</v>
      </c>
      <c r="CH632" s="195"/>
      <c r="CI632" s="93" cm="1">
        <f t="array" ref="CI632">SUMPRODUCT($L633:$L634*CI633:CI634)</f>
        <v>1</v>
      </c>
      <c r="CJ632" s="195"/>
      <c r="CK632" s="93" cm="1">
        <f t="array" ref="CK632">SUMPRODUCT($L633:$L634*CK633:CK634)</f>
        <v>1</v>
      </c>
      <c r="CL632" s="195"/>
      <c r="CM632" s="93" cm="1">
        <f t="array" ref="CM632">SUMPRODUCT($L633:$L634*CM633:CM634)</f>
        <v>1</v>
      </c>
    </row>
    <row r="633" spans="1:91" s="142" customFormat="1" ht="14.1" customHeight="1">
      <c r="A633" s="74">
        <f t="shared" si="14686"/>
        <v>771</v>
      </c>
      <c r="B633" s="173" t="s">
        <v>44</v>
      </c>
      <c r="C633" s="174"/>
      <c r="D633" s="140">
        <v>7</v>
      </c>
      <c r="E633" s="140">
        <v>7</v>
      </c>
      <c r="F633" s="175">
        <v>45273</v>
      </c>
      <c r="G633" s="175">
        <v>45279</v>
      </c>
      <c r="H633" s="144">
        <v>100</v>
      </c>
      <c r="I633" s="144">
        <v>100</v>
      </c>
      <c r="J633" s="145" t="s">
        <v>32</v>
      </c>
      <c r="K633" s="141">
        <f>IF(OR(F633="",G633="",H633=""),0,MIN(MAX(IF(F633&gt;$O$1,0,(((G633-F633)-(G633-$O$1))*(10/E633)/10)),0),1)*H633)</f>
        <v>100</v>
      </c>
      <c r="L633" s="55">
        <f>D633/$D$632</f>
        <v>1</v>
      </c>
      <c r="M633" s="147">
        <f>IF(OR(H633=0,K633=0),0,K633/H633)</f>
        <v>1</v>
      </c>
      <c r="N633" s="148">
        <f>IF(OR(H633=0,I633=0),0,I633/H633)</f>
        <v>1</v>
      </c>
      <c r="O633" s="149">
        <f t="shared" si="15402"/>
        <v>0</v>
      </c>
      <c r="P633" s="150"/>
      <c r="T633" s="194">
        <f>IF(OR($F633="",$G633="",$H633=""),0,MIN(MAX(IF($F633&gt;U$1,0,((($G633-$F633)-($G633-U$1))*(10/$E633)/10)),0),1)*$H633)</f>
        <v>0</v>
      </c>
      <c r="U633" s="147">
        <f t="shared" ref="U633:W634" si="15776">IF(OR($H633=0,T633=0),0,T633/$H633)</f>
        <v>0</v>
      </c>
      <c r="V633" s="194">
        <f>IF(OR($F633="",$G633="",$H633=""),0,MIN(MAX(IF($F633&gt;W$1,0,((($G633-$F633)-($G633-W$1))*(10/$E633)/10)),0),1)*$H633)</f>
        <v>0</v>
      </c>
      <c r="W633" s="147">
        <f t="shared" si="15776"/>
        <v>0</v>
      </c>
      <c r="X633" s="194">
        <f>IF(OR($F633="",$G633="",$H633=""),0,MIN(MAX(IF($F633&gt;Y$1,0,((($G633-$F633)-($G633-Y$1))*(10/$E633)/10)),0),1)*$H633)</f>
        <v>0</v>
      </c>
      <c r="Y633" s="147">
        <f t="shared" ref="Y633" si="15777">IF(OR($H633=0,X633=0),0,X633/$H633)</f>
        <v>0</v>
      </c>
      <c r="Z633" s="194">
        <f>IF(OR($F633="",$G633="",$H633=""),0,MIN(MAX(IF($F633&gt;AA$1,0,((($G633-$F633)-($G633-AA$1))*(10/$E633)/10)),0),1)*$H633)</f>
        <v>0</v>
      </c>
      <c r="AA633" s="147">
        <f t="shared" ref="AA633" si="15778">IF(OR($H633=0,Z633=0),0,Z633/$H633)</f>
        <v>0</v>
      </c>
      <c r="AB633" s="194">
        <f>IF(OR($F633="",$G633="",$H633=""),0,MIN(MAX(IF($F633&gt;AC$1,0,((($G633-$F633)-($G633-AC$1))*(10/$E633)/10)),0),1)*$H633)</f>
        <v>0</v>
      </c>
      <c r="AC633" s="147">
        <f t="shared" ref="AC633" si="15779">IF(OR($H633=0,AB633=0),0,AB633/$H633)</f>
        <v>0</v>
      </c>
      <c r="AD633" s="194">
        <f>IF(OR($F633="",$G633="",$H633=""),0,MIN(MAX(IF($F633&gt;AE$1,0,((($G633-$F633)-($G633-AE$1))*(10/$E633)/10)),0),1)*$H633)</f>
        <v>0</v>
      </c>
      <c r="AE633" s="147">
        <f t="shared" ref="AE633" si="15780">IF(OR($H633=0,AD633=0),0,AD633/$H633)</f>
        <v>0</v>
      </c>
      <c r="AF633" s="194">
        <f>IF(OR($F633="",$G633="",$H633=""),0,MIN(MAX(IF($F633&gt;AG$1,0,((($G633-$F633)-($G633-AG$1))*(10/$E633)/10)),0),1)*$H633)</f>
        <v>0</v>
      </c>
      <c r="AG633" s="147">
        <f t="shared" ref="AG633" si="15781">IF(OR($H633=0,AF633=0),0,AF633/$H633)</f>
        <v>0</v>
      </c>
      <c r="AH633" s="194">
        <f>IF(OR($F633="",$G633="",$H633=""),0,MIN(MAX(IF($F633&gt;AI$1,0,((($G633-$F633)-($G633-AI$1))*(10/$E633)/10)),0),1)*$H633)</f>
        <v>0</v>
      </c>
      <c r="AI633" s="147">
        <f t="shared" ref="AI633" si="15782">IF(OR($H633=0,AH633=0),0,AH633/$H633)</f>
        <v>0</v>
      </c>
      <c r="AJ633" s="194">
        <f>IF(OR($F633="",$G633="",$H633=""),0,MIN(MAX(IF($F633&gt;AK$1,0,((($G633-$F633)-($G633-AK$1))*(10/$E633)/10)),0),1)*$H633)</f>
        <v>28.571428571428569</v>
      </c>
      <c r="AK633" s="147">
        <f t="shared" ref="AK633" si="15783">IF(OR($H633=0,AJ633=0),0,AJ633/$H633)</f>
        <v>0.2857142857142857</v>
      </c>
      <c r="AL633" s="194">
        <f>IF(OR($F633="",$G633="",$H633=""),0,MIN(MAX(IF($F633&gt;AM$1,0,((($G633-$F633)-($G633-AM$1))*(10/$E633)/10)),0),1)*$H633)</f>
        <v>100</v>
      </c>
      <c r="AM633" s="147">
        <f t="shared" ref="AM633" si="15784">IF(OR($H633=0,AL633=0),0,AL633/$H633)</f>
        <v>1</v>
      </c>
      <c r="AN633" s="194">
        <f>IF(OR($F633="",$G633="",$H633=""),0,MIN(MAX(IF($F633&gt;AO$1,0,((($G633-$F633)-($G633-AO$1))*(10/$E633)/10)),0),1)*$H633)</f>
        <v>100</v>
      </c>
      <c r="AO633" s="147">
        <f t="shared" ref="AO633" si="15785">IF(OR($H633=0,AN633=0),0,AN633/$H633)</f>
        <v>1</v>
      </c>
      <c r="AP633" s="194">
        <f>IF(OR($F633="",$G633="",$H633=""),0,MIN(MAX(IF($F633&gt;AQ$1,0,((($G633-$F633)-($G633-AQ$1))*(10/$E633)/10)),0),1)*$H633)</f>
        <v>100</v>
      </c>
      <c r="AQ633" s="147">
        <f t="shared" ref="AQ633" si="15786">IF(OR($H633=0,AP633=0),0,AP633/$H633)</f>
        <v>1</v>
      </c>
      <c r="AR633" s="194">
        <f>IF(OR($F633="",$G633="",$H633=""),0,MIN(MAX(IF($F633&gt;AS$1,0,((($G633-$F633)-($G633-AS$1))*(10/$E633)/10)),0),1)*$H633)</f>
        <v>100</v>
      </c>
      <c r="AS633" s="147">
        <f t="shared" ref="AS633" si="15787">IF(OR($H633=0,AR633=0),0,AR633/$H633)</f>
        <v>1</v>
      </c>
      <c r="AT633" s="194">
        <f>IF(OR($F633="",$G633="",$H633=""),0,MIN(MAX(IF($F633&gt;AU$1,0,((($G633-$F633)-($G633-AU$1))*(10/$E633)/10)),0),1)*$H633)</f>
        <v>100</v>
      </c>
      <c r="AU633" s="147">
        <f t="shared" ref="AU633" si="15788">IF(OR($H633=0,AT633=0),0,AT633/$H633)</f>
        <v>1</v>
      </c>
      <c r="AV633" s="194">
        <f>IF(OR($F633="",$G633="",$H633=""),0,MIN(MAX(IF($F633&gt;AW$1,0,((($G633-$F633)-($G633-AW$1))*(10/$E633)/10)),0),1)*$H633)</f>
        <v>100</v>
      </c>
      <c r="AW633" s="147">
        <f t="shared" ref="AW633" si="15789">IF(OR($H633=0,AV633=0),0,AV633/$H633)</f>
        <v>1</v>
      </c>
      <c r="AX633" s="194">
        <f>IF(OR($F633="",$G633="",$H633=""),0,MIN(MAX(IF($F633&gt;AY$1,0,((($G633-$F633)-($G633-AY$1))*(10/$E633)/10)),0),1)*$H633)</f>
        <v>100</v>
      </c>
      <c r="AY633" s="147">
        <f t="shared" ref="AY633" si="15790">IF(OR($H633=0,AX633=0),0,AX633/$H633)</f>
        <v>1</v>
      </c>
      <c r="AZ633" s="194">
        <f>IF(OR($F633="",$G633="",$H633=""),0,MIN(MAX(IF($F633&gt;BA$1,0,((($G633-$F633)-($G633-BA$1))*(10/$E633)/10)),0),1)*$H633)</f>
        <v>100</v>
      </c>
      <c r="BA633" s="147">
        <f t="shared" ref="BA633" si="15791">IF(OR($H633=0,AZ633=0),0,AZ633/$H633)</f>
        <v>1</v>
      </c>
      <c r="BB633" s="194">
        <f>IF(OR($F633="",$G633="",$H633=""),0,MIN(MAX(IF($F633&gt;BC$1,0,((($G633-$F633)-($G633-BC$1))*(10/$E633)/10)),0),1)*$H633)</f>
        <v>100</v>
      </c>
      <c r="BC633" s="147">
        <f t="shared" ref="BC633" si="15792">IF(OR($H633=0,BB633=0),0,BB633/$H633)</f>
        <v>1</v>
      </c>
      <c r="BD633" s="194">
        <f>IF(OR($F633="",$G633="",$H633=""),0,MIN(MAX(IF($F633&gt;BE$1,0,((($G633-$F633)-($G633-BE$1))*(10/$E633)/10)),0),1)*$H633)</f>
        <v>100</v>
      </c>
      <c r="BE633" s="147">
        <f t="shared" ref="BE633" si="15793">IF(OR($H633=0,BD633=0),0,BD633/$H633)</f>
        <v>1</v>
      </c>
      <c r="BF633" s="194">
        <f>IF(OR($F633="",$G633="",$H633=""),0,MIN(MAX(IF($F633&gt;BG$1,0,((($G633-$F633)-($G633-BG$1))*(10/$E633)/10)),0),1)*$H633)</f>
        <v>100</v>
      </c>
      <c r="BG633" s="147">
        <f t="shared" ref="BG633" si="15794">IF(OR($H633=0,BF633=0),0,BF633/$H633)</f>
        <v>1</v>
      </c>
      <c r="BH633" s="194">
        <f>IF(OR($F633="",$G633="",$H633=""),0,MIN(MAX(IF($F633&gt;BI$1,0,((($G633-$F633)-($G633-BI$1))*(10/$E633)/10)),0),1)*$H633)</f>
        <v>100</v>
      </c>
      <c r="BI633" s="147">
        <f t="shared" ref="BI633" si="15795">IF(OR($H633=0,BH633=0),0,BH633/$H633)</f>
        <v>1</v>
      </c>
      <c r="BJ633" s="194">
        <f>IF(OR($F633="",$G633="",$H633=""),0,MIN(MAX(IF($F633&gt;BK$1,0,((($G633-$F633)-($G633-BK$1))*(10/$E633)/10)),0),1)*$H633)</f>
        <v>100</v>
      </c>
      <c r="BK633" s="147">
        <f t="shared" ref="BK633" si="15796">IF(OR($H633=0,BJ633=0),0,BJ633/$H633)</f>
        <v>1</v>
      </c>
      <c r="BL633" s="194">
        <f>IF(OR($F633="",$G633="",$H633=""),0,MIN(MAX(IF($F633&gt;BM$1,0,((($G633-$F633)-($G633-BM$1))*(10/$E633)/10)),0),1)*$H633)</f>
        <v>100</v>
      </c>
      <c r="BM633" s="147">
        <f t="shared" ref="BM633" si="15797">IF(OR($H633=0,BL633=0),0,BL633/$H633)</f>
        <v>1</v>
      </c>
      <c r="BN633" s="194">
        <f>IF(OR($F633="",$G633="",$H633=""),0,MIN(MAX(IF($F633&gt;BO$1,0,((($G633-$F633)-($G633-BO$1))*(10/$E633)/10)),0),1)*$H633)</f>
        <v>100</v>
      </c>
      <c r="BO633" s="147">
        <f t="shared" ref="BO633" si="15798">IF(OR($H633=0,BN633=0),0,BN633/$H633)</f>
        <v>1</v>
      </c>
      <c r="BP633" s="194">
        <f>IF(OR($F633="",$G633="",$H633=""),0,MIN(MAX(IF($F633&gt;BQ$1,0,((($G633-$F633)-($G633-BQ$1))*(10/$E633)/10)),0),1)*$H633)</f>
        <v>100</v>
      </c>
      <c r="BQ633" s="147">
        <f t="shared" ref="BQ633" si="15799">IF(OR($H633=0,BP633=0),0,BP633/$H633)</f>
        <v>1</v>
      </c>
      <c r="BR633" s="194">
        <f>IF(OR($F633="",$G633="",$H633=""),0,MIN(MAX(IF($F633&gt;BS$1,0,((($G633-$F633)-($G633-BS$1))*(10/$E633)/10)),0),1)*$H633)</f>
        <v>100</v>
      </c>
      <c r="BS633" s="147">
        <f t="shared" ref="BS633" si="15800">IF(OR($H633=0,BR633=0),0,BR633/$H633)</f>
        <v>1</v>
      </c>
      <c r="BT633" s="194">
        <f t="shared" ref="BT633" si="15801">IF(OR($F633="",$G633="",$H633=""),0,MIN(MAX(IF($F633&gt;BU$1,0,((($G633-$F633)-($G633-BU$1))*(10/$E633)/10)),0),1)*$H633)</f>
        <v>100</v>
      </c>
      <c r="BU633" s="147">
        <f t="shared" ref="BU633:BU634" si="15802">IF(OR($H633=0,BT633=0),0,BT633/$H633)</f>
        <v>1</v>
      </c>
      <c r="BV633" s="194">
        <f t="shared" ref="BV633" si="15803">IF(OR($F633="",$G633="",$H633=""),0,MIN(MAX(IF($F633&gt;BW$1,0,((($G633-$F633)-($G633-BW$1))*(10/$E633)/10)),0),1)*$H633)</f>
        <v>100</v>
      </c>
      <c r="BW633" s="147">
        <f t="shared" ref="BW633:BW634" si="15804">IF(OR($H633=0,BV633=0),0,BV633/$H633)</f>
        <v>1</v>
      </c>
      <c r="BX633" s="194">
        <f t="shared" ref="BX633" si="15805">IF(OR($F633="",$G633="",$H633=""),0,MIN(MAX(IF($F633&gt;BY$1,0,((($G633-$F633)-($G633-BY$1))*(10/$E633)/10)),0),1)*$H633)</f>
        <v>100</v>
      </c>
      <c r="BY633" s="147">
        <f t="shared" ref="BY633:BY634" si="15806">IF(OR($H633=0,BX633=0),0,BX633/$H633)</f>
        <v>1</v>
      </c>
      <c r="BZ633" s="194">
        <f t="shared" ref="BZ633" si="15807">IF(OR($F633="",$G633="",$H633=""),0,MIN(MAX(IF($F633&gt;CA$1,0,((($G633-$F633)-($G633-CA$1))*(10/$E633)/10)),0),1)*$H633)</f>
        <v>100</v>
      </c>
      <c r="CA633" s="147">
        <f t="shared" ref="CA633:CA634" si="15808">IF(OR($H633=0,BZ633=0),0,BZ633/$H633)</f>
        <v>1</v>
      </c>
      <c r="CB633" s="194">
        <f t="shared" ref="CB633" si="15809">IF(OR($F633="",$G633="",$H633=""),0,MIN(MAX(IF($F633&gt;CC$1,0,((($G633-$F633)-($G633-CC$1))*(10/$E633)/10)),0),1)*$H633)</f>
        <v>100</v>
      </c>
      <c r="CC633" s="147">
        <f t="shared" ref="CC633:CC634" si="15810">IF(OR($H633=0,CB633=0),0,CB633/$H633)</f>
        <v>1</v>
      </c>
      <c r="CD633" s="194">
        <f t="shared" ref="CD633" si="15811">IF(OR($F633="",$G633="",$H633=""),0,MIN(MAX(IF($F633&gt;CE$1,0,((($G633-$F633)-($G633-CE$1))*(10/$E633)/10)),0),1)*$H633)</f>
        <v>100</v>
      </c>
      <c r="CE633" s="147">
        <f t="shared" ref="CE633:CE634" si="15812">IF(OR($H633=0,CD633=0),0,CD633/$H633)</f>
        <v>1</v>
      </c>
      <c r="CF633" s="194">
        <f t="shared" ref="CF633" si="15813">IF(OR($F633="",$G633="",$H633=""),0,MIN(MAX(IF($F633&gt;CG$1,0,((($G633-$F633)-($G633-CG$1))*(10/$E633)/10)),0),1)*$H633)</f>
        <v>100</v>
      </c>
      <c r="CG633" s="147">
        <f t="shared" ref="CG633:CG634" si="15814">IF(OR($H633=0,CF633=0),0,CF633/$H633)</f>
        <v>1</v>
      </c>
      <c r="CH633" s="194">
        <f t="shared" ref="CH633" si="15815">IF(OR($F633="",$G633="",$H633=""),0,MIN(MAX(IF($F633&gt;CI$1,0,((($G633-$F633)-($G633-CI$1))*(10/$E633)/10)),0),1)*$H633)</f>
        <v>100</v>
      </c>
      <c r="CI633" s="147">
        <f t="shared" ref="CI633:CI634" si="15816">IF(OR($H633=0,CH633=0),0,CH633/$H633)</f>
        <v>1</v>
      </c>
      <c r="CJ633" s="194">
        <f t="shared" ref="CJ633" si="15817">IF(OR($F633="",$G633="",$H633=""),0,MIN(MAX(IF($F633&gt;CK$1,0,((($G633-$F633)-($G633-CK$1))*(10/$E633)/10)),0),1)*$H633)</f>
        <v>100</v>
      </c>
      <c r="CK633" s="147">
        <f t="shared" ref="CK633:CK634" si="15818">IF(OR($H633=0,CJ633=0),0,CJ633/$H633)</f>
        <v>1</v>
      </c>
      <c r="CL633" s="194">
        <f t="shared" ref="CL633" si="15819">IF(OR($F633="",$G633="",$H633=""),0,MIN(MAX(IF($F633&gt;CM$1,0,((($G633-$F633)-($G633-CM$1))*(10/$E633)/10)),0),1)*$H633)</f>
        <v>100</v>
      </c>
      <c r="CM633" s="147">
        <f t="shared" ref="CM633:CM634" si="15820">IF(OR($H633=0,CL633=0),0,CL633/$H633)</f>
        <v>1</v>
      </c>
    </row>
    <row r="634" spans="1:91" s="142" customFormat="1" ht="14.1" customHeight="1">
      <c r="A634" s="74">
        <f t="shared" si="14686"/>
        <v>772</v>
      </c>
      <c r="B634" s="173" t="s">
        <v>45</v>
      </c>
      <c r="C634" s="174"/>
      <c r="D634" s="140">
        <v>0</v>
      </c>
      <c r="E634" s="140">
        <v>1</v>
      </c>
      <c r="F634" s="175">
        <v>45279</v>
      </c>
      <c r="G634" s="175">
        <v>45279</v>
      </c>
      <c r="H634" s="144">
        <v>100</v>
      </c>
      <c r="I634" s="144">
        <v>100</v>
      </c>
      <c r="J634" s="145" t="s">
        <v>32</v>
      </c>
      <c r="K634" s="141">
        <f>IF(OR(F634="",G634="",H634=""),0,MIN(MAX(IF(F634&gt;$O$1,0,(((G634-F634)-(G634-$O$1))*(10/E634)/10)),0),1)*H634)</f>
        <v>100</v>
      </c>
      <c r="L634" s="55">
        <f>D634/$D$632</f>
        <v>0</v>
      </c>
      <c r="M634" s="147">
        <f>IF(OR(H634=0,K634=0),0,K634/H634)</f>
        <v>1</v>
      </c>
      <c r="N634" s="148">
        <f>IF(OR(H634=0,I634=0),0,I634/H634)</f>
        <v>1</v>
      </c>
      <c r="O634" s="149">
        <f t="shared" si="15402"/>
        <v>0</v>
      </c>
      <c r="P634" s="150"/>
      <c r="T634" s="194">
        <f>IF(OR($F634="",$G634="",$H634=""),0,MIN(MAX(IF($F634&gt;U$1,0,((($G634-$F634)-($G634-U$1))*(10/$E634)/10)),0),1)*$H634)</f>
        <v>0</v>
      </c>
      <c r="U634" s="147">
        <f t="shared" si="15776"/>
        <v>0</v>
      </c>
      <c r="V634" s="194">
        <f>IF(OR($F634="",$G634="",$H634=""),0,MIN(MAX(IF($F634&gt;W$1,0,((($G634-$F634)-($G634-W$1))*(10/$E634)/10)),0),1)*$H634)</f>
        <v>0</v>
      </c>
      <c r="W634" s="147">
        <f t="shared" si="15776"/>
        <v>0</v>
      </c>
      <c r="X634" s="194">
        <f>IF(OR($F634="",$G634="",$H634=""),0,MIN(MAX(IF($F634&gt;Y$1,0,((($G634-$F634)-($G634-Y$1))*(10/$E634)/10)),0),1)*$H634)</f>
        <v>0</v>
      </c>
      <c r="Y634" s="147">
        <f t="shared" ref="Y634" si="15821">IF(OR($H634=0,X634=0),0,X634/$H634)</f>
        <v>0</v>
      </c>
      <c r="Z634" s="194">
        <f>IF(OR($F634="",$G634="",$H634=""),0,MIN(MAX(IF($F634&gt;AA$1,0,((($G634-$F634)-($G634-AA$1))*(10/$E634)/10)),0),1)*$H634)</f>
        <v>0</v>
      </c>
      <c r="AA634" s="147">
        <f t="shared" ref="AA634" si="15822">IF(OR($H634=0,Z634=0),0,Z634/$H634)</f>
        <v>0</v>
      </c>
      <c r="AB634" s="194">
        <f>IF(OR($F634="",$G634="",$H634=""),0,MIN(MAX(IF($F634&gt;AC$1,0,((($G634-$F634)-($G634-AC$1))*(10/$E634)/10)),0),1)*$H634)</f>
        <v>0</v>
      </c>
      <c r="AC634" s="147">
        <f t="shared" ref="AC634" si="15823">IF(OR($H634=0,AB634=0),0,AB634/$H634)</f>
        <v>0</v>
      </c>
      <c r="AD634" s="194">
        <f>IF(OR($F634="",$G634="",$H634=""),0,MIN(MAX(IF($F634&gt;AE$1,0,((($G634-$F634)-($G634-AE$1))*(10/$E634)/10)),0),1)*$H634)</f>
        <v>0</v>
      </c>
      <c r="AE634" s="147">
        <f t="shared" ref="AE634" si="15824">IF(OR($H634=0,AD634=0),0,AD634/$H634)</f>
        <v>0</v>
      </c>
      <c r="AF634" s="194">
        <f>IF(OR($F634="",$G634="",$H634=""),0,MIN(MAX(IF($F634&gt;AG$1,0,((($G634-$F634)-($G634-AG$1))*(10/$E634)/10)),0),1)*$H634)</f>
        <v>0</v>
      </c>
      <c r="AG634" s="147">
        <f t="shared" ref="AG634" si="15825">IF(OR($H634=0,AF634=0),0,AF634/$H634)</f>
        <v>0</v>
      </c>
      <c r="AH634" s="194">
        <f>IF(OR($F634="",$G634="",$H634=""),0,MIN(MAX(IF($F634&gt;AI$1,0,((($G634-$F634)-($G634-AI$1))*(10/$E634)/10)),0),1)*$H634)</f>
        <v>0</v>
      </c>
      <c r="AI634" s="147">
        <f t="shared" ref="AI634" si="15826">IF(OR($H634=0,AH634=0),0,AH634/$H634)</f>
        <v>0</v>
      </c>
      <c r="AJ634" s="194">
        <f>IF(OR($F634="",$G634="",$H634=""),0,MIN(MAX(IF($F634&gt;AK$1,0,((($G634-$F634)-($G634-AK$1))*(10/$E634)/10)),0),1)*$H634)</f>
        <v>0</v>
      </c>
      <c r="AK634" s="147">
        <f t="shared" ref="AK634" si="15827">IF(OR($H634=0,AJ634=0),0,AJ634/$H634)</f>
        <v>0</v>
      </c>
      <c r="AL634" s="194">
        <f>IF(OR($F634="",$G634="",$H634=""),0,MIN(MAX(IF($F634&gt;AM$1,0,((($G634-$F634)-($G634-AM$1))*(10/$E634)/10)),0),1)*$H634)</f>
        <v>100</v>
      </c>
      <c r="AM634" s="147">
        <f t="shared" ref="AM634" si="15828">IF(OR($H634=0,AL634=0),0,AL634/$H634)</f>
        <v>1</v>
      </c>
      <c r="AN634" s="194">
        <f>IF(OR($F634="",$G634="",$H634=""),0,MIN(MAX(IF($F634&gt;AO$1,0,((($G634-$F634)-($G634-AO$1))*(10/$E634)/10)),0),1)*$H634)</f>
        <v>100</v>
      </c>
      <c r="AO634" s="147">
        <f t="shared" ref="AO634" si="15829">IF(OR($H634=0,AN634=0),0,AN634/$H634)</f>
        <v>1</v>
      </c>
      <c r="AP634" s="194">
        <f>IF(OR($F634="",$G634="",$H634=""),0,MIN(MAX(IF($F634&gt;AQ$1,0,((($G634-$F634)-($G634-AQ$1))*(10/$E634)/10)),0),1)*$H634)</f>
        <v>100</v>
      </c>
      <c r="AQ634" s="147">
        <f t="shared" ref="AQ634" si="15830">IF(OR($H634=0,AP634=0),0,AP634/$H634)</f>
        <v>1</v>
      </c>
      <c r="AR634" s="194">
        <f>IF(OR($F634="",$G634="",$H634=""),0,MIN(MAX(IF($F634&gt;AS$1,0,((($G634-$F634)-($G634-AS$1))*(10/$E634)/10)),0),1)*$H634)</f>
        <v>100</v>
      </c>
      <c r="AS634" s="147">
        <f t="shared" ref="AS634" si="15831">IF(OR($H634=0,AR634=0),0,AR634/$H634)</f>
        <v>1</v>
      </c>
      <c r="AT634" s="194">
        <f>IF(OR($F634="",$G634="",$H634=""),0,MIN(MAX(IF($F634&gt;AU$1,0,((($G634-$F634)-($G634-AU$1))*(10/$E634)/10)),0),1)*$H634)</f>
        <v>100</v>
      </c>
      <c r="AU634" s="147">
        <f t="shared" ref="AU634" si="15832">IF(OR($H634=0,AT634=0),0,AT634/$H634)</f>
        <v>1</v>
      </c>
      <c r="AV634" s="194">
        <f>IF(OR($F634="",$G634="",$H634=""),0,MIN(MAX(IF($F634&gt;AW$1,0,((($G634-$F634)-($G634-AW$1))*(10/$E634)/10)),0),1)*$H634)</f>
        <v>100</v>
      </c>
      <c r="AW634" s="147">
        <f t="shared" ref="AW634" si="15833">IF(OR($H634=0,AV634=0),0,AV634/$H634)</f>
        <v>1</v>
      </c>
      <c r="AX634" s="194">
        <f>IF(OR($F634="",$G634="",$H634=""),0,MIN(MAX(IF($F634&gt;AY$1,0,((($G634-$F634)-($G634-AY$1))*(10/$E634)/10)),0),1)*$H634)</f>
        <v>100</v>
      </c>
      <c r="AY634" s="147">
        <f t="shared" ref="AY634" si="15834">IF(OR($H634=0,AX634=0),0,AX634/$H634)</f>
        <v>1</v>
      </c>
      <c r="AZ634" s="194">
        <f>IF(OR($F634="",$G634="",$H634=""),0,MIN(MAX(IF($F634&gt;BA$1,0,((($G634-$F634)-($G634-BA$1))*(10/$E634)/10)),0),1)*$H634)</f>
        <v>100</v>
      </c>
      <c r="BA634" s="147">
        <f t="shared" ref="BA634" si="15835">IF(OR($H634=0,AZ634=0),0,AZ634/$H634)</f>
        <v>1</v>
      </c>
      <c r="BB634" s="194">
        <f>IF(OR($F634="",$G634="",$H634=""),0,MIN(MAX(IF($F634&gt;BC$1,0,((($G634-$F634)-($G634-BC$1))*(10/$E634)/10)),0),1)*$H634)</f>
        <v>100</v>
      </c>
      <c r="BC634" s="147">
        <f t="shared" ref="BC634" si="15836">IF(OR($H634=0,BB634=0),0,BB634/$H634)</f>
        <v>1</v>
      </c>
      <c r="BD634" s="194">
        <f>IF(OR($F634="",$G634="",$H634=""),0,MIN(MAX(IF($F634&gt;BE$1,0,((($G634-$F634)-($G634-BE$1))*(10/$E634)/10)),0),1)*$H634)</f>
        <v>100</v>
      </c>
      <c r="BE634" s="147">
        <f t="shared" ref="BE634" si="15837">IF(OR($H634=0,BD634=0),0,BD634/$H634)</f>
        <v>1</v>
      </c>
      <c r="BF634" s="194">
        <f>IF(OR($F634="",$G634="",$H634=""),0,MIN(MAX(IF($F634&gt;BG$1,0,((($G634-$F634)-($G634-BG$1))*(10/$E634)/10)),0),1)*$H634)</f>
        <v>100</v>
      </c>
      <c r="BG634" s="147">
        <f t="shared" ref="BG634" si="15838">IF(OR($H634=0,BF634=0),0,BF634/$H634)</f>
        <v>1</v>
      </c>
      <c r="BH634" s="194">
        <f>IF(OR($F634="",$G634="",$H634=""),0,MIN(MAX(IF($F634&gt;BI$1,0,((($G634-$F634)-($G634-BI$1))*(10/$E634)/10)),0),1)*$H634)</f>
        <v>100</v>
      </c>
      <c r="BI634" s="147">
        <f t="shared" ref="BI634" si="15839">IF(OR($H634=0,BH634=0),0,BH634/$H634)</f>
        <v>1</v>
      </c>
      <c r="BJ634" s="194">
        <f>IF(OR($F634="",$G634="",$H634=""),0,MIN(MAX(IF($F634&gt;BK$1,0,((($G634-$F634)-($G634-BK$1))*(10/$E634)/10)),0),1)*$H634)</f>
        <v>100</v>
      </c>
      <c r="BK634" s="147">
        <f t="shared" ref="BK634" si="15840">IF(OR($H634=0,BJ634=0),0,BJ634/$H634)</f>
        <v>1</v>
      </c>
      <c r="BL634" s="194">
        <f>IF(OR($F634="",$G634="",$H634=""),0,MIN(MAX(IF($F634&gt;BM$1,0,((($G634-$F634)-($G634-BM$1))*(10/$E634)/10)),0),1)*$H634)</f>
        <v>100</v>
      </c>
      <c r="BM634" s="147">
        <f t="shared" ref="BM634" si="15841">IF(OR($H634=0,BL634=0),0,BL634/$H634)</f>
        <v>1</v>
      </c>
      <c r="BN634" s="194">
        <f>IF(OR($F634="",$G634="",$H634=""),0,MIN(MAX(IF($F634&gt;BO$1,0,((($G634-$F634)-($G634-BO$1))*(10/$E634)/10)),0),1)*$H634)</f>
        <v>100</v>
      </c>
      <c r="BO634" s="147">
        <f t="shared" ref="BO634" si="15842">IF(OR($H634=0,BN634=0),0,BN634/$H634)</f>
        <v>1</v>
      </c>
      <c r="BP634" s="194">
        <f>IF(OR($F634="",$G634="",$H634=""),0,MIN(MAX(IF($F634&gt;BQ$1,0,((($G634-$F634)-($G634-BQ$1))*(10/$E634)/10)),0),1)*$H634)</f>
        <v>100</v>
      </c>
      <c r="BQ634" s="147">
        <f t="shared" ref="BQ634" si="15843">IF(OR($H634=0,BP634=0),0,BP634/$H634)</f>
        <v>1</v>
      </c>
      <c r="BR634" s="194">
        <f>IF(OR($F634="",$G634="",$H634=""),0,MIN(MAX(IF($F634&gt;BS$1,0,((($G634-$F634)-($G634-BS$1))*(10/$E634)/10)),0),1)*$H634)</f>
        <v>100</v>
      </c>
      <c r="BS634" s="147">
        <f t="shared" ref="BS634" si="15844">IF(OR($H634=0,BR634=0),0,BR634/$H634)</f>
        <v>1</v>
      </c>
      <c r="BT634" s="194">
        <f t="shared" ref="BT634" si="15845">IF(OR($F634="",$G634="",$H634=""),0,MIN(MAX(IF($F634&gt;BU$1,0,((($G634-$F634)-($G634-BU$1))*(10/$E634)/10)),0),1)*$H634)</f>
        <v>100</v>
      </c>
      <c r="BU634" s="147">
        <f t="shared" si="15802"/>
        <v>1</v>
      </c>
      <c r="BV634" s="194">
        <f t="shared" ref="BV634" si="15846">IF(OR($F634="",$G634="",$H634=""),0,MIN(MAX(IF($F634&gt;BW$1,0,((($G634-$F634)-($G634-BW$1))*(10/$E634)/10)),0),1)*$H634)</f>
        <v>100</v>
      </c>
      <c r="BW634" s="147">
        <f t="shared" si="15804"/>
        <v>1</v>
      </c>
      <c r="BX634" s="194">
        <f t="shared" ref="BX634" si="15847">IF(OR($F634="",$G634="",$H634=""),0,MIN(MAX(IF($F634&gt;BY$1,0,((($G634-$F634)-($G634-BY$1))*(10/$E634)/10)),0),1)*$H634)</f>
        <v>100</v>
      </c>
      <c r="BY634" s="147">
        <f t="shared" si="15806"/>
        <v>1</v>
      </c>
      <c r="BZ634" s="194">
        <f t="shared" ref="BZ634" si="15848">IF(OR($F634="",$G634="",$H634=""),0,MIN(MAX(IF($F634&gt;CA$1,0,((($G634-$F634)-($G634-CA$1))*(10/$E634)/10)),0),1)*$H634)</f>
        <v>100</v>
      </c>
      <c r="CA634" s="147">
        <f t="shared" si="15808"/>
        <v>1</v>
      </c>
      <c r="CB634" s="194">
        <f t="shared" ref="CB634" si="15849">IF(OR($F634="",$G634="",$H634=""),0,MIN(MAX(IF($F634&gt;CC$1,0,((($G634-$F634)-($G634-CC$1))*(10/$E634)/10)),0),1)*$H634)</f>
        <v>100</v>
      </c>
      <c r="CC634" s="147">
        <f t="shared" si="15810"/>
        <v>1</v>
      </c>
      <c r="CD634" s="194">
        <f t="shared" ref="CD634" si="15850">IF(OR($F634="",$G634="",$H634=""),0,MIN(MAX(IF($F634&gt;CE$1,0,((($G634-$F634)-($G634-CE$1))*(10/$E634)/10)),0),1)*$H634)</f>
        <v>100</v>
      </c>
      <c r="CE634" s="147">
        <f t="shared" si="15812"/>
        <v>1</v>
      </c>
      <c r="CF634" s="194">
        <f t="shared" ref="CF634" si="15851">IF(OR($F634="",$G634="",$H634=""),0,MIN(MAX(IF($F634&gt;CG$1,0,((($G634-$F634)-($G634-CG$1))*(10/$E634)/10)),0),1)*$H634)</f>
        <v>100</v>
      </c>
      <c r="CG634" s="147">
        <f t="shared" si="15814"/>
        <v>1</v>
      </c>
      <c r="CH634" s="194">
        <f t="shared" ref="CH634" si="15852">IF(OR($F634="",$G634="",$H634=""),0,MIN(MAX(IF($F634&gt;CI$1,0,((($G634-$F634)-($G634-CI$1))*(10/$E634)/10)),0),1)*$H634)</f>
        <v>100</v>
      </c>
      <c r="CI634" s="147">
        <f t="shared" si="15816"/>
        <v>1</v>
      </c>
      <c r="CJ634" s="194">
        <f t="shared" ref="CJ634" si="15853">IF(OR($F634="",$G634="",$H634=""),0,MIN(MAX(IF($F634&gt;CK$1,0,((($G634-$F634)-($G634-CK$1))*(10/$E634)/10)),0),1)*$H634)</f>
        <v>100</v>
      </c>
      <c r="CK634" s="147">
        <f t="shared" si="15818"/>
        <v>1</v>
      </c>
      <c r="CL634" s="194">
        <f t="shared" ref="CL634" si="15854">IF(OR($F634="",$G634="",$H634=""),0,MIN(MAX(IF($F634&gt;CM$1,0,((($G634-$F634)-($G634-CM$1))*(10/$E634)/10)),0),1)*$H634)</f>
        <v>100</v>
      </c>
      <c r="CM634" s="147">
        <f t="shared" si="15820"/>
        <v>1</v>
      </c>
    </row>
    <row r="635" spans="1:91" s="86" customFormat="1" ht="14.1" customHeight="1">
      <c r="A635" s="74">
        <f t="shared" si="14686"/>
        <v>773</v>
      </c>
      <c r="B635" s="176" t="s">
        <v>46</v>
      </c>
      <c r="C635" s="177"/>
      <c r="D635" s="96">
        <v>270</v>
      </c>
      <c r="E635" s="96">
        <v>71</v>
      </c>
      <c r="F635" s="178">
        <v>45280</v>
      </c>
      <c r="G635" s="178">
        <v>45350</v>
      </c>
      <c r="H635" s="89"/>
      <c r="I635" s="89"/>
      <c r="J635" s="90"/>
      <c r="K635" s="97"/>
      <c r="L635" s="98">
        <f>D635/$D$631</f>
        <v>0.97472924187725629</v>
      </c>
      <c r="M635" s="93">
        <f>$L636*M636+$L667*M667+$L705*M705</f>
        <v>1</v>
      </c>
      <c r="N635" s="93">
        <f>$L636*N636+$L667*N667+$L705*N705</f>
        <v>1</v>
      </c>
      <c r="O635" s="94">
        <f t="shared" si="15402"/>
        <v>0</v>
      </c>
      <c r="P635" s="95"/>
      <c r="T635" s="195"/>
      <c r="U635" s="93">
        <f>$L636*U636+$L667*U667+$L705*U705</f>
        <v>0</v>
      </c>
      <c r="V635" s="195"/>
      <c r="W635" s="93">
        <f>$L636*W636+$L667*W667+$L705*W705</f>
        <v>0</v>
      </c>
      <c r="X635" s="195"/>
      <c r="Y635" s="93">
        <f>$L636*Y636+$L667*Y667+$L705*Y705</f>
        <v>0</v>
      </c>
      <c r="Z635" s="195"/>
      <c r="AA635" s="93">
        <f>$L636*AA636+$L667*AA667+$L705*AA705</f>
        <v>0</v>
      </c>
      <c r="AB635" s="195"/>
      <c r="AC635" s="93">
        <f>$L636*AC636+$L667*AC667+$L705*AC705</f>
        <v>0</v>
      </c>
      <c r="AD635" s="195"/>
      <c r="AE635" s="93">
        <f>$L636*AE636+$L667*AE667+$L705*AE705</f>
        <v>0</v>
      </c>
      <c r="AF635" s="195"/>
      <c r="AG635" s="93">
        <f>$L636*AG636+$L667*AG667+$L705*AG705</f>
        <v>0</v>
      </c>
      <c r="AH635" s="195"/>
      <c r="AI635" s="93">
        <f>$L636*AI636+$L667*AI667+$L705*AI705</f>
        <v>0</v>
      </c>
      <c r="AJ635" s="195"/>
      <c r="AK635" s="93">
        <f>$L636*AK636+$L667*AK667+$L705*AK705</f>
        <v>0</v>
      </c>
      <c r="AL635" s="195"/>
      <c r="AM635" s="93">
        <f>$L636*AM636+$L667*AM667+$L705*AM705</f>
        <v>7.4074074074074077E-3</v>
      </c>
      <c r="AN635" s="195"/>
      <c r="AO635" s="93">
        <f>$L636*AO636+$L667*AO667+$L705*AO705</f>
        <v>8.5185185185185197E-2</v>
      </c>
      <c r="AP635" s="195"/>
      <c r="AQ635" s="93">
        <f>$L636*AQ636+$L667*AQ667+$L705*AQ705</f>
        <v>0.14444444444444443</v>
      </c>
      <c r="AR635" s="195"/>
      <c r="AS635" s="93">
        <f>$L636*AS636+$L667*AS667+$L705*AS705</f>
        <v>0.26666666666666666</v>
      </c>
      <c r="AT635" s="195"/>
      <c r="AU635" s="93">
        <f>$L636*AU636+$L667*AU667+$L705*AU705</f>
        <v>0.42962962962962958</v>
      </c>
      <c r="AV635" s="195"/>
      <c r="AW635" s="93">
        <f>$L636*AW636+$L667*AW667+$L705*AW705</f>
        <v>0.64814814814814814</v>
      </c>
      <c r="AX635" s="195"/>
      <c r="AY635" s="93">
        <f>$L636*AY636+$L667*AY667+$L705*AY705</f>
        <v>0.79259259259259263</v>
      </c>
      <c r="AZ635" s="195"/>
      <c r="BA635" s="93">
        <f>$L636*BA636+$L667*BA667+$L705*BA705</f>
        <v>0.90370370370370368</v>
      </c>
      <c r="BB635" s="195"/>
      <c r="BC635" s="93">
        <f>$L636*BC636+$L667*BC667+$L705*BC705</f>
        <v>0.95925925925925926</v>
      </c>
      <c r="BD635" s="195"/>
      <c r="BE635" s="93">
        <f>$L636*BE636+$L667*BE667+$L705*BE705</f>
        <v>0.97777777777777775</v>
      </c>
      <c r="BF635" s="195"/>
      <c r="BG635" s="93">
        <f>$L636*BG636+$L667*BG667+$L705*BG705</f>
        <v>1</v>
      </c>
      <c r="BH635" s="195"/>
      <c r="BI635" s="93">
        <f>$L636*BI636+$L667*BI667+$L705*BI705</f>
        <v>1</v>
      </c>
      <c r="BJ635" s="195"/>
      <c r="BK635" s="93">
        <f>$L636*BK636+$L667*BK667+$L705*BK705</f>
        <v>1</v>
      </c>
      <c r="BL635" s="195"/>
      <c r="BM635" s="93">
        <f>$L636*BM636+$L667*BM667+$L705*BM705</f>
        <v>1</v>
      </c>
      <c r="BN635" s="195"/>
      <c r="BO635" s="93">
        <f>$L636*BO636+$L667*BO667+$L705*BO705</f>
        <v>1</v>
      </c>
      <c r="BP635" s="195"/>
      <c r="BQ635" s="93">
        <f>$L636*BQ636+$L667*BQ667+$L705*BQ705</f>
        <v>1</v>
      </c>
      <c r="BR635" s="195"/>
      <c r="BS635" s="93">
        <f>$L636*BS636+$L667*BS667+$L705*BS705</f>
        <v>1</v>
      </c>
      <c r="BT635" s="195"/>
      <c r="BU635" s="93">
        <f t="shared" ref="BU635" si="15855">$L636*BU636+$L667*BU667+$L705*BU705</f>
        <v>1</v>
      </c>
      <c r="BV635" s="195"/>
      <c r="BW635" s="93">
        <f t="shared" ref="BW635" si="15856">$L636*BW636+$L667*BW667+$L705*BW705</f>
        <v>1</v>
      </c>
      <c r="BX635" s="195"/>
      <c r="BY635" s="93">
        <f t="shared" ref="BY635" si="15857">$L636*BY636+$L667*BY667+$L705*BY705</f>
        <v>1</v>
      </c>
      <c r="BZ635" s="195"/>
      <c r="CA635" s="93">
        <f t="shared" ref="CA635" si="15858">$L636*CA636+$L667*CA667+$L705*CA705</f>
        <v>1</v>
      </c>
      <c r="CB635" s="195"/>
      <c r="CC635" s="93">
        <f t="shared" ref="CC635" si="15859">$L636*CC636+$L667*CC667+$L705*CC705</f>
        <v>1</v>
      </c>
      <c r="CD635" s="195"/>
      <c r="CE635" s="93">
        <f t="shared" ref="CE635" si="15860">$L636*CE636+$L667*CE667+$L705*CE705</f>
        <v>1</v>
      </c>
      <c r="CF635" s="195"/>
      <c r="CG635" s="93">
        <f t="shared" ref="CG635" si="15861">$L636*CG636+$L667*CG667+$L705*CG705</f>
        <v>1</v>
      </c>
      <c r="CH635" s="195"/>
      <c r="CI635" s="93">
        <f t="shared" ref="CI635" si="15862">$L636*CI636+$L667*CI667+$L705*CI705</f>
        <v>1</v>
      </c>
      <c r="CJ635" s="195"/>
      <c r="CK635" s="93">
        <f t="shared" ref="CK635" si="15863">$L636*CK636+$L667*CK667+$L705*CK705</f>
        <v>1</v>
      </c>
      <c r="CL635" s="195"/>
      <c r="CM635" s="93">
        <f t="shared" ref="CM635" si="15864">$L636*CM636+$L667*CM667+$L705*CM705</f>
        <v>1</v>
      </c>
    </row>
    <row r="636" spans="1:91" s="100" customFormat="1" ht="14.1" customHeight="1">
      <c r="A636" s="74">
        <f t="shared" si="14686"/>
        <v>774</v>
      </c>
      <c r="B636" s="179" t="s">
        <v>47</v>
      </c>
      <c r="C636" s="180"/>
      <c r="D636" s="111">
        <v>157</v>
      </c>
      <c r="E636" s="111">
        <v>55</v>
      </c>
      <c r="F636" s="181">
        <v>45280</v>
      </c>
      <c r="G636" s="181">
        <v>45334</v>
      </c>
      <c r="H636" s="103"/>
      <c r="I636" s="103"/>
      <c r="J636" s="104"/>
      <c r="K636" s="105"/>
      <c r="L636" s="106">
        <f>D636/$D$635</f>
        <v>0.58148148148148149</v>
      </c>
      <c r="M636" s="107">
        <f>$L637*M637+$L648*M648+$L656*M656+$L666*M666</f>
        <v>1</v>
      </c>
      <c r="N636" s="107">
        <f>$L637*N637+$L648*N648+$L656*N656+$L666*N666</f>
        <v>1</v>
      </c>
      <c r="O636" s="108">
        <f t="shared" si="15402"/>
        <v>0</v>
      </c>
      <c r="P636" s="109"/>
      <c r="T636" s="196"/>
      <c r="U636" s="107">
        <f>$L637*U637+$L648*U648+$L656*U656+$L666*U666</f>
        <v>0</v>
      </c>
      <c r="V636" s="196"/>
      <c r="W636" s="107">
        <f>$L637*W637+$L648*W648+$L656*W656+$L666*W666</f>
        <v>0</v>
      </c>
      <c r="X636" s="196"/>
      <c r="Y636" s="107">
        <f>$L637*Y637+$L648*Y648+$L656*Y656+$L666*Y666</f>
        <v>0</v>
      </c>
      <c r="Z636" s="196"/>
      <c r="AA636" s="107">
        <f>$L637*AA637+$L648*AA648+$L656*AA656+$L666*AA666</f>
        <v>0</v>
      </c>
      <c r="AB636" s="196"/>
      <c r="AC636" s="107">
        <f>$L637*AC637+$L648*AC648+$L656*AC656+$L666*AC666</f>
        <v>0</v>
      </c>
      <c r="AD636" s="196"/>
      <c r="AE636" s="107">
        <f>$L637*AE637+$L648*AE648+$L656*AE656+$L666*AE666</f>
        <v>0</v>
      </c>
      <c r="AF636" s="196"/>
      <c r="AG636" s="107">
        <f>$L637*AG637+$L648*AG648+$L656*AG656+$L666*AG666</f>
        <v>0</v>
      </c>
      <c r="AH636" s="196"/>
      <c r="AI636" s="107">
        <f>$L637*AI637+$L648*AI648+$L656*AI656+$L666*AI666</f>
        <v>0</v>
      </c>
      <c r="AJ636" s="196"/>
      <c r="AK636" s="107">
        <f>$L637*AK637+$L648*AK648+$L656*AK656+$L666*AK666</f>
        <v>0</v>
      </c>
      <c r="AL636" s="196"/>
      <c r="AM636" s="107">
        <f>$L637*AM637+$L648*AM648+$L656*AM656+$L666*AM666</f>
        <v>1.2738853503184714E-2</v>
      </c>
      <c r="AN636" s="196"/>
      <c r="AO636" s="107">
        <f>$L637*AO637+$L648*AO648+$L656*AO656+$L666*AO666</f>
        <v>0.14649681528662423</v>
      </c>
      <c r="AP636" s="196"/>
      <c r="AQ636" s="107">
        <f>$L637*AQ637+$L648*AQ648+$L656*AQ656+$L666*AQ666</f>
        <v>0.24840764331210188</v>
      </c>
      <c r="AR636" s="196"/>
      <c r="AS636" s="107">
        <f>$L637*AS637+$L648*AS648+$L656*AS656+$L666*AS666</f>
        <v>0.42038216560509556</v>
      </c>
      <c r="AT636" s="196"/>
      <c r="AU636" s="107">
        <f>$L637*AU637+$L648*AU648+$L656*AU656+$L666*AU666</f>
        <v>0.56050955414012738</v>
      </c>
      <c r="AV636" s="196"/>
      <c r="AW636" s="107">
        <f>$L637*AW637+$L648*AW648+$L656*AW656+$L666*AW666</f>
        <v>0.74522292993630579</v>
      </c>
      <c r="AX636" s="196"/>
      <c r="AY636" s="107">
        <f>$L637*AY637+$L648*AY648+$L656*AY656+$L666*AY666</f>
        <v>0.85350318471337583</v>
      </c>
      <c r="AZ636" s="196"/>
      <c r="BA636" s="107">
        <f>$L637*BA637+$L648*BA648+$L656*BA656+$L666*BA666</f>
        <v>0.96178343949044587</v>
      </c>
      <c r="BB636" s="196"/>
      <c r="BC636" s="107">
        <f>$L637*BC637+$L648*BC648+$L656*BC656+$L666*BC666</f>
        <v>1</v>
      </c>
      <c r="BD636" s="196"/>
      <c r="BE636" s="107">
        <f>$L637*BE637+$L648*BE648+$L656*BE656+$L666*BE666</f>
        <v>1</v>
      </c>
      <c r="BF636" s="196"/>
      <c r="BG636" s="107">
        <f>$L637*BG637+$L648*BG648+$L656*BG656+$L666*BG666</f>
        <v>1</v>
      </c>
      <c r="BH636" s="196"/>
      <c r="BI636" s="107">
        <f>$L637*BI637+$L648*BI648+$L656*BI656+$L666*BI666</f>
        <v>1</v>
      </c>
      <c r="BJ636" s="196"/>
      <c r="BK636" s="107">
        <f>$L637*BK637+$L648*BK648+$L656*BK656+$L666*BK666</f>
        <v>1</v>
      </c>
      <c r="BL636" s="196"/>
      <c r="BM636" s="107">
        <f>$L637*BM637+$L648*BM648+$L656*BM656+$L666*BM666</f>
        <v>1</v>
      </c>
      <c r="BN636" s="196"/>
      <c r="BO636" s="107">
        <f>$L637*BO637+$L648*BO648+$L656*BO656+$L666*BO666</f>
        <v>1</v>
      </c>
      <c r="BP636" s="196"/>
      <c r="BQ636" s="107">
        <f>$L637*BQ637+$L648*BQ648+$L656*BQ656+$L666*BQ666</f>
        <v>1</v>
      </c>
      <c r="BR636" s="196"/>
      <c r="BS636" s="107">
        <f>$L637*BS637+$L648*BS648+$L656*BS656+$L666*BS666</f>
        <v>1</v>
      </c>
      <c r="BT636" s="196"/>
      <c r="BU636" s="107">
        <f t="shared" ref="BU636" si="15865">$L637*BU637+$L648*BU648+$L656*BU656+$L666*BU666</f>
        <v>1</v>
      </c>
      <c r="BV636" s="196"/>
      <c r="BW636" s="107">
        <f t="shared" ref="BW636" si="15866">$L637*BW637+$L648*BW648+$L656*BW656+$L666*BW666</f>
        <v>1</v>
      </c>
      <c r="BX636" s="196"/>
      <c r="BY636" s="107">
        <f t="shared" ref="BY636" si="15867">$L637*BY637+$L648*BY648+$L656*BY656+$L666*BY666</f>
        <v>1</v>
      </c>
      <c r="BZ636" s="196"/>
      <c r="CA636" s="107">
        <f t="shared" ref="CA636" si="15868">$L637*CA637+$L648*CA648+$L656*CA656+$L666*CA666</f>
        <v>1</v>
      </c>
      <c r="CB636" s="196"/>
      <c r="CC636" s="107">
        <f t="shared" ref="CC636" si="15869">$L637*CC637+$L648*CC648+$L656*CC656+$L666*CC666</f>
        <v>1</v>
      </c>
      <c r="CD636" s="196"/>
      <c r="CE636" s="107">
        <f t="shared" ref="CE636" si="15870">$L637*CE637+$L648*CE648+$L656*CE656+$L666*CE666</f>
        <v>1</v>
      </c>
      <c r="CF636" s="196"/>
      <c r="CG636" s="107">
        <f t="shared" ref="CG636" si="15871">$L637*CG637+$L648*CG648+$L656*CG656+$L666*CG666</f>
        <v>1</v>
      </c>
      <c r="CH636" s="196"/>
      <c r="CI636" s="107">
        <f t="shared" ref="CI636" si="15872">$L637*CI637+$L648*CI648+$L656*CI656+$L666*CI666</f>
        <v>1</v>
      </c>
      <c r="CJ636" s="196"/>
      <c r="CK636" s="107">
        <f t="shared" ref="CK636" si="15873">$L637*CK637+$L648*CK648+$L656*CK656+$L666*CK666</f>
        <v>1</v>
      </c>
      <c r="CL636" s="196"/>
      <c r="CM636" s="107">
        <f t="shared" ref="CM636" si="15874">$L637*CM637+$L648*CM648+$L656*CM656+$L666*CM666</f>
        <v>1</v>
      </c>
    </row>
    <row r="637" spans="1:91" s="112" customFormat="1" ht="14.1" customHeight="1">
      <c r="A637" s="74">
        <f t="shared" si="14686"/>
        <v>775</v>
      </c>
      <c r="B637" s="182" t="s">
        <v>48</v>
      </c>
      <c r="C637" s="183"/>
      <c r="D637" s="124">
        <v>62</v>
      </c>
      <c r="E637" s="124">
        <v>27</v>
      </c>
      <c r="F637" s="184">
        <v>45280</v>
      </c>
      <c r="G637" s="184">
        <v>45306</v>
      </c>
      <c r="H637" s="115"/>
      <c r="I637" s="115"/>
      <c r="J637" s="116"/>
      <c r="K637" s="122"/>
      <c r="L637" s="123">
        <f>D637/$D$636</f>
        <v>0.39490445859872614</v>
      </c>
      <c r="M637" s="119" cm="1">
        <f t="array" ref="M637">SUMPRODUCT($L638:$L647*M638:M647)</f>
        <v>1</v>
      </c>
      <c r="N637" s="119" cm="1">
        <f t="array" ref="N637">SUMPRODUCT($L638:$L647*N638:N647)</f>
        <v>1</v>
      </c>
      <c r="O637" s="120">
        <f t="shared" si="15402"/>
        <v>0</v>
      </c>
      <c r="P637" s="121"/>
      <c r="T637" s="197"/>
      <c r="U637" s="119" cm="1">
        <f t="array" ref="U637">SUMPRODUCT($L638:$L647*U638:U647)</f>
        <v>0</v>
      </c>
      <c r="V637" s="197"/>
      <c r="W637" s="119" cm="1">
        <f t="array" ref="W637">SUMPRODUCT($L638:$L647*W638:W647)</f>
        <v>0</v>
      </c>
      <c r="X637" s="197"/>
      <c r="Y637" s="119" cm="1">
        <f t="array" ref="Y637">SUMPRODUCT($L638:$L647*Y638:Y647)</f>
        <v>0</v>
      </c>
      <c r="Z637" s="197"/>
      <c r="AA637" s="119" cm="1">
        <f t="array" ref="AA637">SUMPRODUCT($L638:$L647*AA638:AA647)</f>
        <v>0</v>
      </c>
      <c r="AB637" s="197"/>
      <c r="AC637" s="119" cm="1">
        <f t="array" ref="AC637">SUMPRODUCT($L638:$L647*AC638:AC647)</f>
        <v>0</v>
      </c>
      <c r="AD637" s="197"/>
      <c r="AE637" s="119" cm="1">
        <f t="array" ref="AE637">SUMPRODUCT($L638:$L647*AE638:AE647)</f>
        <v>0</v>
      </c>
      <c r="AF637" s="197"/>
      <c r="AG637" s="119" cm="1">
        <f t="array" ref="AG637">SUMPRODUCT($L638:$L647*AG638:AG647)</f>
        <v>0</v>
      </c>
      <c r="AH637" s="197"/>
      <c r="AI637" s="119" cm="1">
        <f t="array" ref="AI637">SUMPRODUCT($L638:$L647*AI638:AI647)</f>
        <v>0</v>
      </c>
      <c r="AJ637" s="197"/>
      <c r="AK637" s="119" cm="1">
        <f t="array" ref="AK637">SUMPRODUCT($L638:$L647*AK638:AK647)</f>
        <v>0</v>
      </c>
      <c r="AL637" s="197"/>
      <c r="AM637" s="119" cm="1">
        <f t="array" ref="AM637">SUMPRODUCT($L638:$L647*AM638:AM647)</f>
        <v>3.2258064516129031E-2</v>
      </c>
      <c r="AN637" s="197"/>
      <c r="AO637" s="119" cm="1">
        <f t="array" ref="AO637">SUMPRODUCT($L638:$L647*AO638:AO647)</f>
        <v>0.37096774193548387</v>
      </c>
      <c r="AP637" s="197"/>
      <c r="AQ637" s="119" cm="1">
        <f t="array" ref="AQ637">SUMPRODUCT($L638:$L647*AQ638:AQ647)</f>
        <v>0.62903225806451601</v>
      </c>
      <c r="AR637" s="197"/>
      <c r="AS637" s="119" cm="1">
        <f t="array" ref="AS637">SUMPRODUCT($L638:$L647*AS638:AS647)</f>
        <v>0.90322580645161288</v>
      </c>
      <c r="AT637" s="197"/>
      <c r="AU637" s="119" cm="1">
        <f t="array" ref="AU637">SUMPRODUCT($L638:$L647*AU638:AU647)</f>
        <v>1</v>
      </c>
      <c r="AV637" s="197"/>
      <c r="AW637" s="119" cm="1">
        <f t="array" ref="AW637">SUMPRODUCT($L638:$L647*AW638:AW647)</f>
        <v>1</v>
      </c>
      <c r="AX637" s="197"/>
      <c r="AY637" s="119" cm="1">
        <f t="array" ref="AY637">SUMPRODUCT($L638:$L647*AY638:AY647)</f>
        <v>1</v>
      </c>
      <c r="AZ637" s="197"/>
      <c r="BA637" s="119" cm="1">
        <f t="array" ref="BA637">SUMPRODUCT($L638:$L647*BA638:BA647)</f>
        <v>1</v>
      </c>
      <c r="BB637" s="197"/>
      <c r="BC637" s="119" cm="1">
        <f t="array" ref="BC637">SUMPRODUCT($L638:$L647*BC638:BC647)</f>
        <v>1</v>
      </c>
      <c r="BD637" s="197"/>
      <c r="BE637" s="119" cm="1">
        <f t="array" ref="BE637">SUMPRODUCT($L638:$L647*BE638:BE647)</f>
        <v>1</v>
      </c>
      <c r="BF637" s="197"/>
      <c r="BG637" s="119" cm="1">
        <f t="array" ref="BG637">SUMPRODUCT($L638:$L647*BG638:BG647)</f>
        <v>1</v>
      </c>
      <c r="BH637" s="197"/>
      <c r="BI637" s="119" cm="1">
        <f t="array" ref="BI637">SUMPRODUCT($L638:$L647*BI638:BI647)</f>
        <v>1</v>
      </c>
      <c r="BJ637" s="197"/>
      <c r="BK637" s="119" cm="1">
        <f t="array" ref="BK637">SUMPRODUCT($L638:$L647*BK638:BK647)</f>
        <v>1</v>
      </c>
      <c r="BL637" s="197"/>
      <c r="BM637" s="119" cm="1">
        <f t="array" ref="BM637">SUMPRODUCT($L638:$L647*BM638:BM647)</f>
        <v>1</v>
      </c>
      <c r="BN637" s="197"/>
      <c r="BO637" s="119" cm="1">
        <f t="array" ref="BO637">SUMPRODUCT($L638:$L647*BO638:BO647)</f>
        <v>1</v>
      </c>
      <c r="BP637" s="197"/>
      <c r="BQ637" s="119" cm="1">
        <f t="array" ref="BQ637">SUMPRODUCT($L638:$L647*BQ638:BQ647)</f>
        <v>1</v>
      </c>
      <c r="BR637" s="197"/>
      <c r="BS637" s="119" cm="1">
        <f t="array" ref="BS637">SUMPRODUCT($L638:$L647*BS638:BS647)</f>
        <v>1</v>
      </c>
      <c r="BT637" s="197"/>
      <c r="BU637" s="119" cm="1">
        <f t="array" ref="BU637">SUMPRODUCT($L638:$L647*BU638:BU647)</f>
        <v>1</v>
      </c>
      <c r="BV637" s="197"/>
      <c r="BW637" s="119" cm="1">
        <f t="array" ref="BW637">SUMPRODUCT($L638:$L647*BW638:BW647)</f>
        <v>1</v>
      </c>
      <c r="BX637" s="197"/>
      <c r="BY637" s="119" cm="1">
        <f t="array" ref="BY637">SUMPRODUCT($L638:$L647*BY638:BY647)</f>
        <v>1</v>
      </c>
      <c r="BZ637" s="197"/>
      <c r="CA637" s="119" cm="1">
        <f t="array" ref="CA637">SUMPRODUCT($L638:$L647*CA638:CA647)</f>
        <v>1</v>
      </c>
      <c r="CB637" s="197"/>
      <c r="CC637" s="119" cm="1">
        <f t="array" ref="CC637">SUMPRODUCT($L638:$L647*CC638:CC647)</f>
        <v>1</v>
      </c>
      <c r="CD637" s="197"/>
      <c r="CE637" s="119" cm="1">
        <f t="array" ref="CE637">SUMPRODUCT($L638:$L647*CE638:CE647)</f>
        <v>1</v>
      </c>
      <c r="CF637" s="197"/>
      <c r="CG637" s="119" cm="1">
        <f t="array" ref="CG637">SUMPRODUCT($L638:$L647*CG638:CG647)</f>
        <v>1</v>
      </c>
      <c r="CH637" s="197"/>
      <c r="CI637" s="119" cm="1">
        <f t="array" ref="CI637">SUMPRODUCT($L638:$L647*CI638:CI647)</f>
        <v>1</v>
      </c>
      <c r="CJ637" s="197"/>
      <c r="CK637" s="119" cm="1">
        <f t="array" ref="CK637">SUMPRODUCT($L638:$L647*CK638:CK647)</f>
        <v>1</v>
      </c>
      <c r="CL637" s="197"/>
      <c r="CM637" s="119" cm="1">
        <f t="array" ref="CM637">SUMPRODUCT($L638:$L647*CM638:CM647)</f>
        <v>1</v>
      </c>
    </row>
    <row r="638" spans="1:91" s="142" customFormat="1" ht="14.1" customHeight="1">
      <c r="A638" s="74">
        <f t="shared" si="14686"/>
        <v>776</v>
      </c>
      <c r="B638" s="173" t="s">
        <v>49</v>
      </c>
      <c r="C638" s="174"/>
      <c r="D638" s="140">
        <v>7</v>
      </c>
      <c r="E638" s="140">
        <v>7</v>
      </c>
      <c r="F638" s="175">
        <v>45280</v>
      </c>
      <c r="G638" s="175">
        <v>45286</v>
      </c>
      <c r="H638" s="144">
        <v>100</v>
      </c>
      <c r="I638" s="144">
        <v>100</v>
      </c>
      <c r="J638" s="145" t="s">
        <v>32</v>
      </c>
      <c r="K638" s="141">
        <f t="shared" ref="K638:K647" si="15875">IF(OR(F638="",G638="",H638=""),0,MIN(MAX(IF(F638&gt;$O$1,0,(((G638-F638)-(G638-$O$1))*(10/E638)/10)),0),1)*H638)</f>
        <v>100</v>
      </c>
      <c r="L638" s="55">
        <f t="shared" ref="L638:L647" si="15876">D638/$D$637</f>
        <v>0.11290322580645161</v>
      </c>
      <c r="M638" s="147">
        <f t="shared" ref="M638:M647" si="15877">IF(OR(H638=0,K638=0),0,K638/H638)</f>
        <v>1</v>
      </c>
      <c r="N638" s="148">
        <f t="shared" ref="N638:N647" si="15878">IF(OR(H638=0,I638=0),0,I638/H638)</f>
        <v>1</v>
      </c>
      <c r="O638" s="149">
        <f t="shared" si="15402"/>
        <v>0</v>
      </c>
      <c r="P638" s="150"/>
      <c r="T638" s="194">
        <f t="shared" ref="T638:T647" si="15879">IF(OR($F638="",$G638="",$H638=""),0,MIN(MAX(IF($F638&gt;U$1,0,((($G638-$F638)-($G638-U$1))*(10/$E638)/10)),0),1)*$H638)</f>
        <v>0</v>
      </c>
      <c r="U638" s="147">
        <f t="shared" ref="U638:W647" si="15880">IF(OR($H638=0,T638=0),0,T638/$H638)</f>
        <v>0</v>
      </c>
      <c r="V638" s="194">
        <f t="shared" ref="V638:V647" si="15881">IF(OR($F638="",$G638="",$H638=""),0,MIN(MAX(IF($F638&gt;W$1,0,((($G638-$F638)-($G638-W$1))*(10/$E638)/10)),0),1)*$H638)</f>
        <v>0</v>
      </c>
      <c r="W638" s="147">
        <f t="shared" si="15880"/>
        <v>0</v>
      </c>
      <c r="X638" s="194">
        <f t="shared" ref="X638:X647" si="15882">IF(OR($F638="",$G638="",$H638=""),0,MIN(MAX(IF($F638&gt;Y$1,0,((($G638-$F638)-($G638-Y$1))*(10/$E638)/10)),0),1)*$H638)</f>
        <v>0</v>
      </c>
      <c r="Y638" s="147">
        <f t="shared" ref="Y638" si="15883">IF(OR($H638=0,X638=0),0,X638/$H638)</f>
        <v>0</v>
      </c>
      <c r="Z638" s="194">
        <f t="shared" ref="Z638:Z647" si="15884">IF(OR($F638="",$G638="",$H638=""),0,MIN(MAX(IF($F638&gt;AA$1,0,((($G638-$F638)-($G638-AA$1))*(10/$E638)/10)),0),1)*$H638)</f>
        <v>0</v>
      </c>
      <c r="AA638" s="147">
        <f t="shared" ref="AA638" si="15885">IF(OR($H638=0,Z638=0),0,Z638/$H638)</f>
        <v>0</v>
      </c>
      <c r="AB638" s="194">
        <f t="shared" ref="AB638:AB647" si="15886">IF(OR($F638="",$G638="",$H638=""),0,MIN(MAX(IF($F638&gt;AC$1,0,((($G638-$F638)-($G638-AC$1))*(10/$E638)/10)),0),1)*$H638)</f>
        <v>0</v>
      </c>
      <c r="AC638" s="147">
        <f t="shared" ref="AC638" si="15887">IF(OR($H638=0,AB638=0),0,AB638/$H638)</f>
        <v>0</v>
      </c>
      <c r="AD638" s="194">
        <f t="shared" ref="AD638:AD647" si="15888">IF(OR($F638="",$G638="",$H638=""),0,MIN(MAX(IF($F638&gt;AE$1,0,((($G638-$F638)-($G638-AE$1))*(10/$E638)/10)),0),1)*$H638)</f>
        <v>0</v>
      </c>
      <c r="AE638" s="147">
        <f t="shared" ref="AE638" si="15889">IF(OR($H638=0,AD638=0),0,AD638/$H638)</f>
        <v>0</v>
      </c>
      <c r="AF638" s="194">
        <f t="shared" ref="AF638:AF647" si="15890">IF(OR($F638="",$G638="",$H638=""),0,MIN(MAX(IF($F638&gt;AG$1,0,((($G638-$F638)-($G638-AG$1))*(10/$E638)/10)),0),1)*$H638)</f>
        <v>0</v>
      </c>
      <c r="AG638" s="147">
        <f t="shared" ref="AG638" si="15891">IF(OR($H638=0,AF638=0),0,AF638/$H638)</f>
        <v>0</v>
      </c>
      <c r="AH638" s="194">
        <f t="shared" ref="AH638:AH647" si="15892">IF(OR($F638="",$G638="",$H638=""),0,MIN(MAX(IF($F638&gt;AI$1,0,((($G638-$F638)-($G638-AI$1))*(10/$E638)/10)),0),1)*$H638)</f>
        <v>0</v>
      </c>
      <c r="AI638" s="147">
        <f t="shared" ref="AI638" si="15893">IF(OR($H638=0,AH638=0),0,AH638/$H638)</f>
        <v>0</v>
      </c>
      <c r="AJ638" s="194">
        <f t="shared" ref="AJ638:AJ647" si="15894">IF(OR($F638="",$G638="",$H638=""),0,MIN(MAX(IF($F638&gt;AK$1,0,((($G638-$F638)-($G638-AK$1))*(10/$E638)/10)),0),1)*$H638)</f>
        <v>0</v>
      </c>
      <c r="AK638" s="147">
        <f t="shared" ref="AK638" si="15895">IF(OR($H638=0,AJ638=0),0,AJ638/$H638)</f>
        <v>0</v>
      </c>
      <c r="AL638" s="194">
        <f t="shared" ref="AL638:AL647" si="15896">IF(OR($F638="",$G638="",$H638=""),0,MIN(MAX(IF($F638&gt;AM$1,0,((($G638-$F638)-($G638-AM$1))*(10/$E638)/10)),0),1)*$H638)</f>
        <v>28.571428571428569</v>
      </c>
      <c r="AM638" s="147">
        <f t="shared" ref="AM638" si="15897">IF(OR($H638=0,AL638=0),0,AL638/$H638)</f>
        <v>0.2857142857142857</v>
      </c>
      <c r="AN638" s="194">
        <f t="shared" ref="AN638:AN647" si="15898">IF(OR($F638="",$G638="",$H638=""),0,MIN(MAX(IF($F638&gt;AO$1,0,((($G638-$F638)-($G638-AO$1))*(10/$E638)/10)),0),1)*$H638)</f>
        <v>100</v>
      </c>
      <c r="AO638" s="147">
        <f t="shared" ref="AO638" si="15899">IF(OR($H638=0,AN638=0),0,AN638/$H638)</f>
        <v>1</v>
      </c>
      <c r="AP638" s="194">
        <f t="shared" ref="AP638:AP647" si="15900">IF(OR($F638="",$G638="",$H638=""),0,MIN(MAX(IF($F638&gt;AQ$1,0,((($G638-$F638)-($G638-AQ$1))*(10/$E638)/10)),0),1)*$H638)</f>
        <v>100</v>
      </c>
      <c r="AQ638" s="147">
        <f t="shared" ref="AQ638" si="15901">IF(OR($H638=0,AP638=0),0,AP638/$H638)</f>
        <v>1</v>
      </c>
      <c r="AR638" s="194">
        <f t="shared" ref="AR638:AR647" si="15902">IF(OR($F638="",$G638="",$H638=""),0,MIN(MAX(IF($F638&gt;AS$1,0,((($G638-$F638)-($G638-AS$1))*(10/$E638)/10)),0),1)*$H638)</f>
        <v>100</v>
      </c>
      <c r="AS638" s="147">
        <f t="shared" ref="AS638" si="15903">IF(OR($H638=0,AR638=0),0,AR638/$H638)</f>
        <v>1</v>
      </c>
      <c r="AT638" s="194">
        <f t="shared" ref="AT638:AT647" si="15904">IF(OR($F638="",$G638="",$H638=""),0,MIN(MAX(IF($F638&gt;AU$1,0,((($G638-$F638)-($G638-AU$1))*(10/$E638)/10)),0),1)*$H638)</f>
        <v>100</v>
      </c>
      <c r="AU638" s="147">
        <f t="shared" ref="AU638" si="15905">IF(OR($H638=0,AT638=0),0,AT638/$H638)</f>
        <v>1</v>
      </c>
      <c r="AV638" s="194">
        <f t="shared" ref="AV638:AV647" si="15906">IF(OR($F638="",$G638="",$H638=""),0,MIN(MAX(IF($F638&gt;AW$1,0,((($G638-$F638)-($G638-AW$1))*(10/$E638)/10)),0),1)*$H638)</f>
        <v>100</v>
      </c>
      <c r="AW638" s="147">
        <f t="shared" ref="AW638" si="15907">IF(OR($H638=0,AV638=0),0,AV638/$H638)</f>
        <v>1</v>
      </c>
      <c r="AX638" s="194">
        <f t="shared" ref="AX638:AX647" si="15908">IF(OR($F638="",$G638="",$H638=""),0,MIN(MAX(IF($F638&gt;AY$1,0,((($G638-$F638)-($G638-AY$1))*(10/$E638)/10)),0),1)*$H638)</f>
        <v>100</v>
      </c>
      <c r="AY638" s="147">
        <f t="shared" ref="AY638" si="15909">IF(OR($H638=0,AX638=0),0,AX638/$H638)</f>
        <v>1</v>
      </c>
      <c r="AZ638" s="194">
        <f t="shared" ref="AZ638:AZ647" si="15910">IF(OR($F638="",$G638="",$H638=""),0,MIN(MAX(IF($F638&gt;BA$1,0,((($G638-$F638)-($G638-BA$1))*(10/$E638)/10)),0),1)*$H638)</f>
        <v>100</v>
      </c>
      <c r="BA638" s="147">
        <f t="shared" ref="BA638" si="15911">IF(OR($H638=0,AZ638=0),0,AZ638/$H638)</f>
        <v>1</v>
      </c>
      <c r="BB638" s="194">
        <f t="shared" ref="BB638:BB647" si="15912">IF(OR($F638="",$G638="",$H638=""),0,MIN(MAX(IF($F638&gt;BC$1,0,((($G638-$F638)-($G638-BC$1))*(10/$E638)/10)),0),1)*$H638)</f>
        <v>100</v>
      </c>
      <c r="BC638" s="147">
        <f t="shared" ref="BC638" si="15913">IF(OR($H638=0,BB638=0),0,BB638/$H638)</f>
        <v>1</v>
      </c>
      <c r="BD638" s="194">
        <f t="shared" ref="BD638:BD647" si="15914">IF(OR($F638="",$G638="",$H638=""),0,MIN(MAX(IF($F638&gt;BE$1,0,((($G638-$F638)-($G638-BE$1))*(10/$E638)/10)),0),1)*$H638)</f>
        <v>100</v>
      </c>
      <c r="BE638" s="147">
        <f t="shared" ref="BE638" si="15915">IF(OR($H638=0,BD638=0),0,BD638/$H638)</f>
        <v>1</v>
      </c>
      <c r="BF638" s="194">
        <f t="shared" ref="BF638:BF647" si="15916">IF(OR($F638="",$G638="",$H638=""),0,MIN(MAX(IF($F638&gt;BG$1,0,((($G638-$F638)-($G638-BG$1))*(10/$E638)/10)),0),1)*$H638)</f>
        <v>100</v>
      </c>
      <c r="BG638" s="147">
        <f t="shared" ref="BG638" si="15917">IF(OR($H638=0,BF638=0),0,BF638/$H638)</f>
        <v>1</v>
      </c>
      <c r="BH638" s="194">
        <f t="shared" ref="BH638:BH647" si="15918">IF(OR($F638="",$G638="",$H638=""),0,MIN(MAX(IF($F638&gt;BI$1,0,((($G638-$F638)-($G638-BI$1))*(10/$E638)/10)),0),1)*$H638)</f>
        <v>100</v>
      </c>
      <c r="BI638" s="147">
        <f t="shared" ref="BI638" si="15919">IF(OR($H638=0,BH638=0),0,BH638/$H638)</f>
        <v>1</v>
      </c>
      <c r="BJ638" s="194">
        <f t="shared" ref="BJ638:BJ647" si="15920">IF(OR($F638="",$G638="",$H638=""),0,MIN(MAX(IF($F638&gt;BK$1,0,((($G638-$F638)-($G638-BK$1))*(10/$E638)/10)),0),1)*$H638)</f>
        <v>100</v>
      </c>
      <c r="BK638" s="147">
        <f t="shared" ref="BK638" si="15921">IF(OR($H638=0,BJ638=0),0,BJ638/$H638)</f>
        <v>1</v>
      </c>
      <c r="BL638" s="194">
        <f t="shared" ref="BL638:BL647" si="15922">IF(OR($F638="",$G638="",$H638=""),0,MIN(MAX(IF($F638&gt;BM$1,0,((($G638-$F638)-($G638-BM$1))*(10/$E638)/10)),0),1)*$H638)</f>
        <v>100</v>
      </c>
      <c r="BM638" s="147">
        <f t="shared" ref="BM638" si="15923">IF(OR($H638=0,BL638=0),0,BL638/$H638)</f>
        <v>1</v>
      </c>
      <c r="BN638" s="194">
        <f t="shared" ref="BN638:BN647" si="15924">IF(OR($F638="",$G638="",$H638=""),0,MIN(MAX(IF($F638&gt;BO$1,0,((($G638-$F638)-($G638-BO$1))*(10/$E638)/10)),0),1)*$H638)</f>
        <v>100</v>
      </c>
      <c r="BO638" s="147">
        <f t="shared" ref="BO638" si="15925">IF(OR($H638=0,BN638=0),0,BN638/$H638)</f>
        <v>1</v>
      </c>
      <c r="BP638" s="194">
        <f t="shared" ref="BP638:BP647" si="15926">IF(OR($F638="",$G638="",$H638=""),0,MIN(MAX(IF($F638&gt;BQ$1,0,((($G638-$F638)-($G638-BQ$1))*(10/$E638)/10)),0),1)*$H638)</f>
        <v>100</v>
      </c>
      <c r="BQ638" s="147">
        <f t="shared" ref="BQ638" si="15927">IF(OR($H638=0,BP638=0),0,BP638/$H638)</f>
        <v>1</v>
      </c>
      <c r="BR638" s="194">
        <f t="shared" ref="BR638:BR647" si="15928">IF(OR($F638="",$G638="",$H638=""),0,MIN(MAX(IF($F638&gt;BS$1,0,((($G638-$F638)-($G638-BS$1))*(10/$E638)/10)),0),1)*$H638)</f>
        <v>100</v>
      </c>
      <c r="BS638" s="147">
        <f t="shared" ref="BS638" si="15929">IF(OR($H638=0,BR638=0),0,BR638/$H638)</f>
        <v>1</v>
      </c>
      <c r="BT638" s="194">
        <f t="shared" ref="BT638:BT647" si="15930">IF(OR($F638="",$G638="",$H638=""),0,MIN(MAX(IF($F638&gt;BU$1,0,((($G638-$F638)-($G638-BU$1))*(10/$E638)/10)),0),1)*$H638)</f>
        <v>100</v>
      </c>
      <c r="BU638" s="147">
        <f t="shared" ref="BU638:BU647" si="15931">IF(OR($H638=0,BT638=0),0,BT638/$H638)</f>
        <v>1</v>
      </c>
      <c r="BV638" s="194">
        <f t="shared" ref="BV638:BV647" si="15932">IF(OR($F638="",$G638="",$H638=""),0,MIN(MAX(IF($F638&gt;BW$1,0,((($G638-$F638)-($G638-BW$1))*(10/$E638)/10)),0),1)*$H638)</f>
        <v>100</v>
      </c>
      <c r="BW638" s="147">
        <f t="shared" ref="BW638:BW647" si="15933">IF(OR($H638=0,BV638=0),0,BV638/$H638)</f>
        <v>1</v>
      </c>
      <c r="BX638" s="194">
        <f t="shared" ref="BX638:BX647" si="15934">IF(OR($F638="",$G638="",$H638=""),0,MIN(MAX(IF($F638&gt;BY$1,0,((($G638-$F638)-($G638-BY$1))*(10/$E638)/10)),0),1)*$H638)</f>
        <v>100</v>
      </c>
      <c r="BY638" s="147">
        <f t="shared" ref="BY638:BY647" si="15935">IF(OR($H638=0,BX638=0),0,BX638/$H638)</f>
        <v>1</v>
      </c>
      <c r="BZ638" s="194">
        <f t="shared" ref="BZ638:BZ647" si="15936">IF(OR($F638="",$G638="",$H638=""),0,MIN(MAX(IF($F638&gt;CA$1,0,((($G638-$F638)-($G638-CA$1))*(10/$E638)/10)),0),1)*$H638)</f>
        <v>100</v>
      </c>
      <c r="CA638" s="147">
        <f t="shared" ref="CA638:CA647" si="15937">IF(OR($H638=0,BZ638=0),0,BZ638/$H638)</f>
        <v>1</v>
      </c>
      <c r="CB638" s="194">
        <f t="shared" ref="CB638:CB647" si="15938">IF(OR($F638="",$G638="",$H638=""),0,MIN(MAX(IF($F638&gt;CC$1,0,((($G638-$F638)-($G638-CC$1))*(10/$E638)/10)),0),1)*$H638)</f>
        <v>100</v>
      </c>
      <c r="CC638" s="147">
        <f t="shared" ref="CC638:CC647" si="15939">IF(OR($H638=0,CB638=0),0,CB638/$H638)</f>
        <v>1</v>
      </c>
      <c r="CD638" s="194">
        <f t="shared" ref="CD638:CD647" si="15940">IF(OR($F638="",$G638="",$H638=""),0,MIN(MAX(IF($F638&gt;CE$1,0,((($G638-$F638)-($G638-CE$1))*(10/$E638)/10)),0),1)*$H638)</f>
        <v>100</v>
      </c>
      <c r="CE638" s="147">
        <f t="shared" ref="CE638:CE647" si="15941">IF(OR($H638=0,CD638=0),0,CD638/$H638)</f>
        <v>1</v>
      </c>
      <c r="CF638" s="194">
        <f t="shared" ref="CF638:CF647" si="15942">IF(OR($F638="",$G638="",$H638=""),0,MIN(MAX(IF($F638&gt;CG$1,0,((($G638-$F638)-($G638-CG$1))*(10/$E638)/10)),0),1)*$H638)</f>
        <v>100</v>
      </c>
      <c r="CG638" s="147">
        <f t="shared" ref="CG638:CG647" si="15943">IF(OR($H638=0,CF638=0),0,CF638/$H638)</f>
        <v>1</v>
      </c>
      <c r="CH638" s="194">
        <f t="shared" ref="CH638:CH647" si="15944">IF(OR($F638="",$G638="",$H638=""),0,MIN(MAX(IF($F638&gt;CI$1,0,((($G638-$F638)-($G638-CI$1))*(10/$E638)/10)),0),1)*$H638)</f>
        <v>100</v>
      </c>
      <c r="CI638" s="147">
        <f t="shared" ref="CI638:CI647" si="15945">IF(OR($H638=0,CH638=0),0,CH638/$H638)</f>
        <v>1</v>
      </c>
      <c r="CJ638" s="194">
        <f t="shared" ref="CJ638:CJ647" si="15946">IF(OR($F638="",$G638="",$H638=""),0,MIN(MAX(IF($F638&gt;CK$1,0,((($G638-$F638)-($G638-CK$1))*(10/$E638)/10)),0),1)*$H638)</f>
        <v>100</v>
      </c>
      <c r="CK638" s="147">
        <f t="shared" ref="CK638:CK647" si="15947">IF(OR($H638=0,CJ638=0),0,CJ638/$H638)</f>
        <v>1</v>
      </c>
      <c r="CL638" s="194">
        <f t="shared" ref="CL638:CL647" si="15948">IF(OR($F638="",$G638="",$H638=""),0,MIN(MAX(IF($F638&gt;CM$1,0,((($G638-$F638)-($G638-CM$1))*(10/$E638)/10)),0),1)*$H638)</f>
        <v>100</v>
      </c>
      <c r="CM638" s="147">
        <f t="shared" ref="CM638:CM647" si="15949">IF(OR($H638=0,CL638=0),0,CL638/$H638)</f>
        <v>1</v>
      </c>
    </row>
    <row r="639" spans="1:91" s="142" customFormat="1" ht="14.1" customHeight="1">
      <c r="A639" s="74">
        <f t="shared" si="14686"/>
        <v>777</v>
      </c>
      <c r="B639" s="173" t="s">
        <v>50</v>
      </c>
      <c r="C639" s="174"/>
      <c r="D639" s="140">
        <v>7</v>
      </c>
      <c r="E639" s="140">
        <v>7</v>
      </c>
      <c r="F639" s="175">
        <v>45282</v>
      </c>
      <c r="G639" s="175">
        <v>45288</v>
      </c>
      <c r="H639" s="144">
        <v>100</v>
      </c>
      <c r="I639" s="144">
        <v>100</v>
      </c>
      <c r="J639" s="145" t="s">
        <v>32</v>
      </c>
      <c r="K639" s="141">
        <f t="shared" si="15875"/>
        <v>100</v>
      </c>
      <c r="L639" s="55">
        <f t="shared" si="15876"/>
        <v>0.11290322580645161</v>
      </c>
      <c r="M639" s="147">
        <f t="shared" si="15877"/>
        <v>1</v>
      </c>
      <c r="N639" s="148">
        <f t="shared" si="15878"/>
        <v>1</v>
      </c>
      <c r="O639" s="149">
        <f t="shared" si="15402"/>
        <v>0</v>
      </c>
      <c r="P639" s="150"/>
      <c r="T639" s="194">
        <f t="shared" si="15879"/>
        <v>0</v>
      </c>
      <c r="U639" s="147">
        <f t="shared" si="15880"/>
        <v>0</v>
      </c>
      <c r="V639" s="194">
        <f t="shared" si="15881"/>
        <v>0</v>
      </c>
      <c r="W639" s="147">
        <f t="shared" si="15880"/>
        <v>0</v>
      </c>
      <c r="X639" s="194">
        <f t="shared" si="15882"/>
        <v>0</v>
      </c>
      <c r="Y639" s="147">
        <f t="shared" ref="Y639" si="15950">IF(OR($H639=0,X639=0),0,X639/$H639)</f>
        <v>0</v>
      </c>
      <c r="Z639" s="194">
        <f t="shared" si="15884"/>
        <v>0</v>
      </c>
      <c r="AA639" s="147">
        <f t="shared" ref="AA639" si="15951">IF(OR($H639=0,Z639=0),0,Z639/$H639)</f>
        <v>0</v>
      </c>
      <c r="AB639" s="194">
        <f t="shared" si="15886"/>
        <v>0</v>
      </c>
      <c r="AC639" s="147">
        <f t="shared" ref="AC639" si="15952">IF(OR($H639=0,AB639=0),0,AB639/$H639)</f>
        <v>0</v>
      </c>
      <c r="AD639" s="194">
        <f t="shared" si="15888"/>
        <v>0</v>
      </c>
      <c r="AE639" s="147">
        <f t="shared" ref="AE639" si="15953">IF(OR($H639=0,AD639=0),0,AD639/$H639)</f>
        <v>0</v>
      </c>
      <c r="AF639" s="194">
        <f t="shared" si="15890"/>
        <v>0</v>
      </c>
      <c r="AG639" s="147">
        <f t="shared" ref="AG639" si="15954">IF(OR($H639=0,AF639=0),0,AF639/$H639)</f>
        <v>0</v>
      </c>
      <c r="AH639" s="194">
        <f t="shared" si="15892"/>
        <v>0</v>
      </c>
      <c r="AI639" s="147">
        <f t="shared" ref="AI639" si="15955">IF(OR($H639=0,AH639=0),0,AH639/$H639)</f>
        <v>0</v>
      </c>
      <c r="AJ639" s="194">
        <f t="shared" si="15894"/>
        <v>0</v>
      </c>
      <c r="AK639" s="147">
        <f t="shared" ref="AK639" si="15956">IF(OR($H639=0,AJ639=0),0,AJ639/$H639)</f>
        <v>0</v>
      </c>
      <c r="AL639" s="194">
        <f t="shared" si="15896"/>
        <v>0</v>
      </c>
      <c r="AM639" s="147">
        <f t="shared" ref="AM639" si="15957">IF(OR($H639=0,AL639=0),0,AL639/$H639)</f>
        <v>0</v>
      </c>
      <c r="AN639" s="194">
        <f t="shared" si="15898"/>
        <v>100</v>
      </c>
      <c r="AO639" s="147">
        <f t="shared" ref="AO639" si="15958">IF(OR($H639=0,AN639=0),0,AN639/$H639)</f>
        <v>1</v>
      </c>
      <c r="AP639" s="194">
        <f t="shared" si="15900"/>
        <v>100</v>
      </c>
      <c r="AQ639" s="147">
        <f t="shared" ref="AQ639" si="15959">IF(OR($H639=0,AP639=0),0,AP639/$H639)</f>
        <v>1</v>
      </c>
      <c r="AR639" s="194">
        <f t="shared" si="15902"/>
        <v>100</v>
      </c>
      <c r="AS639" s="147">
        <f t="shared" ref="AS639" si="15960">IF(OR($H639=0,AR639=0),0,AR639/$H639)</f>
        <v>1</v>
      </c>
      <c r="AT639" s="194">
        <f t="shared" si="15904"/>
        <v>100</v>
      </c>
      <c r="AU639" s="147">
        <f t="shared" ref="AU639" si="15961">IF(OR($H639=0,AT639=0),0,AT639/$H639)</f>
        <v>1</v>
      </c>
      <c r="AV639" s="194">
        <f t="shared" si="15906"/>
        <v>100</v>
      </c>
      <c r="AW639" s="147">
        <f t="shared" ref="AW639" si="15962">IF(OR($H639=0,AV639=0),0,AV639/$H639)</f>
        <v>1</v>
      </c>
      <c r="AX639" s="194">
        <f t="shared" si="15908"/>
        <v>100</v>
      </c>
      <c r="AY639" s="147">
        <f t="shared" ref="AY639" si="15963">IF(OR($H639=0,AX639=0),0,AX639/$H639)</f>
        <v>1</v>
      </c>
      <c r="AZ639" s="194">
        <f t="shared" si="15910"/>
        <v>100</v>
      </c>
      <c r="BA639" s="147">
        <f t="shared" ref="BA639" si="15964">IF(OR($H639=0,AZ639=0),0,AZ639/$H639)</f>
        <v>1</v>
      </c>
      <c r="BB639" s="194">
        <f t="shared" si="15912"/>
        <v>100</v>
      </c>
      <c r="BC639" s="147">
        <f t="shared" ref="BC639" si="15965">IF(OR($H639=0,BB639=0),0,BB639/$H639)</f>
        <v>1</v>
      </c>
      <c r="BD639" s="194">
        <f t="shared" si="15914"/>
        <v>100</v>
      </c>
      <c r="BE639" s="147">
        <f t="shared" ref="BE639" si="15966">IF(OR($H639=0,BD639=0),0,BD639/$H639)</f>
        <v>1</v>
      </c>
      <c r="BF639" s="194">
        <f t="shared" si="15916"/>
        <v>100</v>
      </c>
      <c r="BG639" s="147">
        <f t="shared" ref="BG639" si="15967">IF(OR($H639=0,BF639=0),0,BF639/$H639)</f>
        <v>1</v>
      </c>
      <c r="BH639" s="194">
        <f t="shared" si="15918"/>
        <v>100</v>
      </c>
      <c r="BI639" s="147">
        <f t="shared" ref="BI639" si="15968">IF(OR($H639=0,BH639=0),0,BH639/$H639)</f>
        <v>1</v>
      </c>
      <c r="BJ639" s="194">
        <f t="shared" si="15920"/>
        <v>100</v>
      </c>
      <c r="BK639" s="147">
        <f t="shared" ref="BK639" si="15969">IF(OR($H639=0,BJ639=0),0,BJ639/$H639)</f>
        <v>1</v>
      </c>
      <c r="BL639" s="194">
        <f t="shared" si="15922"/>
        <v>100</v>
      </c>
      <c r="BM639" s="147">
        <f t="shared" ref="BM639" si="15970">IF(OR($H639=0,BL639=0),0,BL639/$H639)</f>
        <v>1</v>
      </c>
      <c r="BN639" s="194">
        <f t="shared" si="15924"/>
        <v>100</v>
      </c>
      <c r="BO639" s="147">
        <f t="shared" ref="BO639" si="15971">IF(OR($H639=0,BN639=0),0,BN639/$H639)</f>
        <v>1</v>
      </c>
      <c r="BP639" s="194">
        <f t="shared" si="15926"/>
        <v>100</v>
      </c>
      <c r="BQ639" s="147">
        <f t="shared" ref="BQ639" si="15972">IF(OR($H639=0,BP639=0),0,BP639/$H639)</f>
        <v>1</v>
      </c>
      <c r="BR639" s="194">
        <f t="shared" si="15928"/>
        <v>100</v>
      </c>
      <c r="BS639" s="147">
        <f t="shared" ref="BS639" si="15973">IF(OR($H639=0,BR639=0),0,BR639/$H639)</f>
        <v>1</v>
      </c>
      <c r="BT639" s="194">
        <f t="shared" si="15930"/>
        <v>100</v>
      </c>
      <c r="BU639" s="147">
        <f t="shared" si="15931"/>
        <v>1</v>
      </c>
      <c r="BV639" s="194">
        <f t="shared" si="15932"/>
        <v>100</v>
      </c>
      <c r="BW639" s="147">
        <f t="shared" si="15933"/>
        <v>1</v>
      </c>
      <c r="BX639" s="194">
        <f t="shared" si="15934"/>
        <v>100</v>
      </c>
      <c r="BY639" s="147">
        <f t="shared" si="15935"/>
        <v>1</v>
      </c>
      <c r="BZ639" s="194">
        <f t="shared" si="15936"/>
        <v>100</v>
      </c>
      <c r="CA639" s="147">
        <f t="shared" si="15937"/>
        <v>1</v>
      </c>
      <c r="CB639" s="194">
        <f t="shared" si="15938"/>
        <v>100</v>
      </c>
      <c r="CC639" s="147">
        <f t="shared" si="15939"/>
        <v>1</v>
      </c>
      <c r="CD639" s="194">
        <f t="shared" si="15940"/>
        <v>100</v>
      </c>
      <c r="CE639" s="147">
        <f t="shared" si="15941"/>
        <v>1</v>
      </c>
      <c r="CF639" s="194">
        <f t="shared" si="15942"/>
        <v>100</v>
      </c>
      <c r="CG639" s="147">
        <f t="shared" si="15943"/>
        <v>1</v>
      </c>
      <c r="CH639" s="194">
        <f t="shared" si="15944"/>
        <v>100</v>
      </c>
      <c r="CI639" s="147">
        <f t="shared" si="15945"/>
        <v>1</v>
      </c>
      <c r="CJ639" s="194">
        <f t="shared" si="15946"/>
        <v>100</v>
      </c>
      <c r="CK639" s="147">
        <f t="shared" si="15947"/>
        <v>1</v>
      </c>
      <c r="CL639" s="194">
        <f t="shared" si="15948"/>
        <v>100</v>
      </c>
      <c r="CM639" s="147">
        <f t="shared" si="15949"/>
        <v>1</v>
      </c>
    </row>
    <row r="640" spans="1:91" s="142" customFormat="1" ht="14.1" customHeight="1">
      <c r="A640" s="74">
        <f t="shared" si="14686"/>
        <v>778</v>
      </c>
      <c r="B640" s="173" t="s">
        <v>51</v>
      </c>
      <c r="C640" s="174"/>
      <c r="D640" s="140">
        <v>7</v>
      </c>
      <c r="E640" s="140">
        <v>7</v>
      </c>
      <c r="F640" s="175">
        <v>45283</v>
      </c>
      <c r="G640" s="175">
        <v>45289</v>
      </c>
      <c r="H640" s="144">
        <v>100</v>
      </c>
      <c r="I640" s="144">
        <v>100</v>
      </c>
      <c r="J640" s="145" t="s">
        <v>32</v>
      </c>
      <c r="K640" s="141">
        <f t="shared" si="15875"/>
        <v>100</v>
      </c>
      <c r="L640" s="55">
        <f t="shared" si="15876"/>
        <v>0.11290322580645161</v>
      </c>
      <c r="M640" s="147">
        <f t="shared" si="15877"/>
        <v>1</v>
      </c>
      <c r="N640" s="148">
        <f t="shared" si="15878"/>
        <v>1</v>
      </c>
      <c r="O640" s="149">
        <f t="shared" si="15402"/>
        <v>0</v>
      </c>
      <c r="P640" s="150"/>
      <c r="T640" s="194">
        <f t="shared" si="15879"/>
        <v>0</v>
      </c>
      <c r="U640" s="147">
        <f t="shared" si="15880"/>
        <v>0</v>
      </c>
      <c r="V640" s="194">
        <f t="shared" si="15881"/>
        <v>0</v>
      </c>
      <c r="W640" s="147">
        <f t="shared" si="15880"/>
        <v>0</v>
      </c>
      <c r="X640" s="194">
        <f t="shared" si="15882"/>
        <v>0</v>
      </c>
      <c r="Y640" s="147">
        <f t="shared" ref="Y640" si="15974">IF(OR($H640=0,X640=0),0,X640/$H640)</f>
        <v>0</v>
      </c>
      <c r="Z640" s="194">
        <f t="shared" si="15884"/>
        <v>0</v>
      </c>
      <c r="AA640" s="147">
        <f t="shared" ref="AA640" si="15975">IF(OR($H640=0,Z640=0),0,Z640/$H640)</f>
        <v>0</v>
      </c>
      <c r="AB640" s="194">
        <f t="shared" si="15886"/>
        <v>0</v>
      </c>
      <c r="AC640" s="147">
        <f t="shared" ref="AC640" si="15976">IF(OR($H640=0,AB640=0),0,AB640/$H640)</f>
        <v>0</v>
      </c>
      <c r="AD640" s="194">
        <f t="shared" si="15888"/>
        <v>0</v>
      </c>
      <c r="AE640" s="147">
        <f t="shared" ref="AE640" si="15977">IF(OR($H640=0,AD640=0),0,AD640/$H640)</f>
        <v>0</v>
      </c>
      <c r="AF640" s="194">
        <f t="shared" si="15890"/>
        <v>0</v>
      </c>
      <c r="AG640" s="147">
        <f t="shared" ref="AG640" si="15978">IF(OR($H640=0,AF640=0),0,AF640/$H640)</f>
        <v>0</v>
      </c>
      <c r="AH640" s="194">
        <f t="shared" si="15892"/>
        <v>0</v>
      </c>
      <c r="AI640" s="147">
        <f t="shared" ref="AI640" si="15979">IF(OR($H640=0,AH640=0),0,AH640/$H640)</f>
        <v>0</v>
      </c>
      <c r="AJ640" s="194">
        <f t="shared" si="15894"/>
        <v>0</v>
      </c>
      <c r="AK640" s="147">
        <f t="shared" ref="AK640" si="15980">IF(OR($H640=0,AJ640=0),0,AJ640/$H640)</f>
        <v>0</v>
      </c>
      <c r="AL640" s="194">
        <f t="shared" si="15896"/>
        <v>0</v>
      </c>
      <c r="AM640" s="147">
        <f t="shared" ref="AM640" si="15981">IF(OR($H640=0,AL640=0),0,AL640/$H640)</f>
        <v>0</v>
      </c>
      <c r="AN640" s="194">
        <f t="shared" si="15898"/>
        <v>85.714285714285708</v>
      </c>
      <c r="AO640" s="147">
        <f t="shared" ref="AO640" si="15982">IF(OR($H640=0,AN640=0),0,AN640/$H640)</f>
        <v>0.8571428571428571</v>
      </c>
      <c r="AP640" s="194">
        <f t="shared" si="15900"/>
        <v>100</v>
      </c>
      <c r="AQ640" s="147">
        <f t="shared" ref="AQ640" si="15983">IF(OR($H640=0,AP640=0),0,AP640/$H640)</f>
        <v>1</v>
      </c>
      <c r="AR640" s="194">
        <f t="shared" si="15902"/>
        <v>100</v>
      </c>
      <c r="AS640" s="147">
        <f t="shared" ref="AS640" si="15984">IF(OR($H640=0,AR640=0),0,AR640/$H640)</f>
        <v>1</v>
      </c>
      <c r="AT640" s="194">
        <f t="shared" si="15904"/>
        <v>100</v>
      </c>
      <c r="AU640" s="147">
        <f t="shared" ref="AU640" si="15985">IF(OR($H640=0,AT640=0),0,AT640/$H640)</f>
        <v>1</v>
      </c>
      <c r="AV640" s="194">
        <f t="shared" si="15906"/>
        <v>100</v>
      </c>
      <c r="AW640" s="147">
        <f t="shared" ref="AW640" si="15986">IF(OR($H640=0,AV640=0),0,AV640/$H640)</f>
        <v>1</v>
      </c>
      <c r="AX640" s="194">
        <f t="shared" si="15908"/>
        <v>100</v>
      </c>
      <c r="AY640" s="147">
        <f t="shared" ref="AY640" si="15987">IF(OR($H640=0,AX640=0),0,AX640/$H640)</f>
        <v>1</v>
      </c>
      <c r="AZ640" s="194">
        <f t="shared" si="15910"/>
        <v>100</v>
      </c>
      <c r="BA640" s="147">
        <f t="shared" ref="BA640" si="15988">IF(OR($H640=0,AZ640=0),0,AZ640/$H640)</f>
        <v>1</v>
      </c>
      <c r="BB640" s="194">
        <f t="shared" si="15912"/>
        <v>100</v>
      </c>
      <c r="BC640" s="147">
        <f t="shared" ref="BC640" si="15989">IF(OR($H640=0,BB640=0),0,BB640/$H640)</f>
        <v>1</v>
      </c>
      <c r="BD640" s="194">
        <f t="shared" si="15914"/>
        <v>100</v>
      </c>
      <c r="BE640" s="147">
        <f t="shared" ref="BE640" si="15990">IF(OR($H640=0,BD640=0),0,BD640/$H640)</f>
        <v>1</v>
      </c>
      <c r="BF640" s="194">
        <f t="shared" si="15916"/>
        <v>100</v>
      </c>
      <c r="BG640" s="147">
        <f t="shared" ref="BG640" si="15991">IF(OR($H640=0,BF640=0),0,BF640/$H640)</f>
        <v>1</v>
      </c>
      <c r="BH640" s="194">
        <f t="shared" si="15918"/>
        <v>100</v>
      </c>
      <c r="BI640" s="147">
        <f t="shared" ref="BI640" si="15992">IF(OR($H640=0,BH640=0),0,BH640/$H640)</f>
        <v>1</v>
      </c>
      <c r="BJ640" s="194">
        <f t="shared" si="15920"/>
        <v>100</v>
      </c>
      <c r="BK640" s="147">
        <f t="shared" ref="BK640" si="15993">IF(OR($H640=0,BJ640=0),0,BJ640/$H640)</f>
        <v>1</v>
      </c>
      <c r="BL640" s="194">
        <f t="shared" si="15922"/>
        <v>100</v>
      </c>
      <c r="BM640" s="147">
        <f t="shared" ref="BM640" si="15994">IF(OR($H640=0,BL640=0),0,BL640/$H640)</f>
        <v>1</v>
      </c>
      <c r="BN640" s="194">
        <f t="shared" si="15924"/>
        <v>100</v>
      </c>
      <c r="BO640" s="147">
        <f t="shared" ref="BO640" si="15995">IF(OR($H640=0,BN640=0),0,BN640/$H640)</f>
        <v>1</v>
      </c>
      <c r="BP640" s="194">
        <f t="shared" si="15926"/>
        <v>100</v>
      </c>
      <c r="BQ640" s="147">
        <f t="shared" ref="BQ640" si="15996">IF(OR($H640=0,BP640=0),0,BP640/$H640)</f>
        <v>1</v>
      </c>
      <c r="BR640" s="194">
        <f t="shared" si="15928"/>
        <v>100</v>
      </c>
      <c r="BS640" s="147">
        <f t="shared" ref="BS640" si="15997">IF(OR($H640=0,BR640=0),0,BR640/$H640)</f>
        <v>1</v>
      </c>
      <c r="BT640" s="194">
        <f t="shared" si="15930"/>
        <v>100</v>
      </c>
      <c r="BU640" s="147">
        <f t="shared" si="15931"/>
        <v>1</v>
      </c>
      <c r="BV640" s="194">
        <f t="shared" si="15932"/>
        <v>100</v>
      </c>
      <c r="BW640" s="147">
        <f t="shared" si="15933"/>
        <v>1</v>
      </c>
      <c r="BX640" s="194">
        <f t="shared" si="15934"/>
        <v>100</v>
      </c>
      <c r="BY640" s="147">
        <f t="shared" si="15935"/>
        <v>1</v>
      </c>
      <c r="BZ640" s="194">
        <f t="shared" si="15936"/>
        <v>100</v>
      </c>
      <c r="CA640" s="147">
        <f t="shared" si="15937"/>
        <v>1</v>
      </c>
      <c r="CB640" s="194">
        <f t="shared" si="15938"/>
        <v>100</v>
      </c>
      <c r="CC640" s="147">
        <f t="shared" si="15939"/>
        <v>1</v>
      </c>
      <c r="CD640" s="194">
        <f t="shared" si="15940"/>
        <v>100</v>
      </c>
      <c r="CE640" s="147">
        <f t="shared" si="15941"/>
        <v>1</v>
      </c>
      <c r="CF640" s="194">
        <f t="shared" si="15942"/>
        <v>100</v>
      </c>
      <c r="CG640" s="147">
        <f t="shared" si="15943"/>
        <v>1</v>
      </c>
      <c r="CH640" s="194">
        <f t="shared" si="15944"/>
        <v>100</v>
      </c>
      <c r="CI640" s="147">
        <f t="shared" si="15945"/>
        <v>1</v>
      </c>
      <c r="CJ640" s="194">
        <f t="shared" si="15946"/>
        <v>100</v>
      </c>
      <c r="CK640" s="147">
        <f t="shared" si="15947"/>
        <v>1</v>
      </c>
      <c r="CL640" s="194">
        <f t="shared" si="15948"/>
        <v>100</v>
      </c>
      <c r="CM640" s="147">
        <f t="shared" si="15949"/>
        <v>1</v>
      </c>
    </row>
    <row r="641" spans="1:91" s="142" customFormat="1" ht="14.1" customHeight="1">
      <c r="A641" s="74">
        <f t="shared" si="14686"/>
        <v>779</v>
      </c>
      <c r="B641" s="173" t="s">
        <v>52</v>
      </c>
      <c r="C641" s="174"/>
      <c r="D641" s="140">
        <v>7</v>
      </c>
      <c r="E641" s="140">
        <v>7</v>
      </c>
      <c r="F641" s="175">
        <v>45286</v>
      </c>
      <c r="G641" s="175">
        <v>45292</v>
      </c>
      <c r="H641" s="144">
        <v>100</v>
      </c>
      <c r="I641" s="144">
        <v>100</v>
      </c>
      <c r="J641" s="145" t="s">
        <v>32</v>
      </c>
      <c r="K641" s="141">
        <f t="shared" si="15875"/>
        <v>100</v>
      </c>
      <c r="L641" s="55">
        <f t="shared" si="15876"/>
        <v>0.11290322580645161</v>
      </c>
      <c r="M641" s="147">
        <f t="shared" si="15877"/>
        <v>1</v>
      </c>
      <c r="N641" s="148">
        <f t="shared" si="15878"/>
        <v>1</v>
      </c>
      <c r="O641" s="149">
        <f t="shared" si="15402"/>
        <v>0</v>
      </c>
      <c r="P641" s="150"/>
      <c r="T641" s="194">
        <f t="shared" si="15879"/>
        <v>0</v>
      </c>
      <c r="U641" s="147">
        <f t="shared" si="15880"/>
        <v>0</v>
      </c>
      <c r="V641" s="194">
        <f t="shared" si="15881"/>
        <v>0</v>
      </c>
      <c r="W641" s="147">
        <f t="shared" si="15880"/>
        <v>0</v>
      </c>
      <c r="X641" s="194">
        <f t="shared" si="15882"/>
        <v>0</v>
      </c>
      <c r="Y641" s="147">
        <f t="shared" ref="Y641" si="15998">IF(OR($H641=0,X641=0),0,X641/$H641)</f>
        <v>0</v>
      </c>
      <c r="Z641" s="194">
        <f t="shared" si="15884"/>
        <v>0</v>
      </c>
      <c r="AA641" s="147">
        <f t="shared" ref="AA641" si="15999">IF(OR($H641=0,Z641=0),0,Z641/$H641)</f>
        <v>0</v>
      </c>
      <c r="AB641" s="194">
        <f t="shared" si="15886"/>
        <v>0</v>
      </c>
      <c r="AC641" s="147">
        <f t="shared" ref="AC641" si="16000">IF(OR($H641=0,AB641=0),0,AB641/$H641)</f>
        <v>0</v>
      </c>
      <c r="AD641" s="194">
        <f t="shared" si="15888"/>
        <v>0</v>
      </c>
      <c r="AE641" s="147">
        <f t="shared" ref="AE641" si="16001">IF(OR($H641=0,AD641=0),0,AD641/$H641)</f>
        <v>0</v>
      </c>
      <c r="AF641" s="194">
        <f t="shared" si="15890"/>
        <v>0</v>
      </c>
      <c r="AG641" s="147">
        <f t="shared" ref="AG641" si="16002">IF(OR($H641=0,AF641=0),0,AF641/$H641)</f>
        <v>0</v>
      </c>
      <c r="AH641" s="194">
        <f t="shared" si="15892"/>
        <v>0</v>
      </c>
      <c r="AI641" s="147">
        <f t="shared" ref="AI641" si="16003">IF(OR($H641=0,AH641=0),0,AH641/$H641)</f>
        <v>0</v>
      </c>
      <c r="AJ641" s="194">
        <f t="shared" si="15894"/>
        <v>0</v>
      </c>
      <c r="AK641" s="147">
        <f t="shared" ref="AK641" si="16004">IF(OR($H641=0,AJ641=0),0,AJ641/$H641)</f>
        <v>0</v>
      </c>
      <c r="AL641" s="194">
        <f t="shared" si="15896"/>
        <v>0</v>
      </c>
      <c r="AM641" s="147">
        <f t="shared" ref="AM641" si="16005">IF(OR($H641=0,AL641=0),0,AL641/$H641)</f>
        <v>0</v>
      </c>
      <c r="AN641" s="194">
        <f t="shared" si="15898"/>
        <v>42.857142857142854</v>
      </c>
      <c r="AO641" s="147">
        <f t="shared" ref="AO641" si="16006">IF(OR($H641=0,AN641=0),0,AN641/$H641)</f>
        <v>0.42857142857142855</v>
      </c>
      <c r="AP641" s="194">
        <f t="shared" si="15900"/>
        <v>100</v>
      </c>
      <c r="AQ641" s="147">
        <f t="shared" ref="AQ641" si="16007">IF(OR($H641=0,AP641=0),0,AP641/$H641)</f>
        <v>1</v>
      </c>
      <c r="AR641" s="194">
        <f t="shared" si="15902"/>
        <v>100</v>
      </c>
      <c r="AS641" s="147">
        <f t="shared" ref="AS641" si="16008">IF(OR($H641=0,AR641=0),0,AR641/$H641)</f>
        <v>1</v>
      </c>
      <c r="AT641" s="194">
        <f t="shared" si="15904"/>
        <v>100</v>
      </c>
      <c r="AU641" s="147">
        <f t="shared" ref="AU641" si="16009">IF(OR($H641=0,AT641=0),0,AT641/$H641)</f>
        <v>1</v>
      </c>
      <c r="AV641" s="194">
        <f t="shared" si="15906"/>
        <v>100</v>
      </c>
      <c r="AW641" s="147">
        <f t="shared" ref="AW641" si="16010">IF(OR($H641=0,AV641=0),0,AV641/$H641)</f>
        <v>1</v>
      </c>
      <c r="AX641" s="194">
        <f t="shared" si="15908"/>
        <v>100</v>
      </c>
      <c r="AY641" s="147">
        <f t="shared" ref="AY641" si="16011">IF(OR($H641=0,AX641=0),0,AX641/$H641)</f>
        <v>1</v>
      </c>
      <c r="AZ641" s="194">
        <f t="shared" si="15910"/>
        <v>100</v>
      </c>
      <c r="BA641" s="147">
        <f t="shared" ref="BA641" si="16012">IF(OR($H641=0,AZ641=0),0,AZ641/$H641)</f>
        <v>1</v>
      </c>
      <c r="BB641" s="194">
        <f t="shared" si="15912"/>
        <v>100</v>
      </c>
      <c r="BC641" s="147">
        <f t="shared" ref="BC641" si="16013">IF(OR($H641=0,BB641=0),0,BB641/$H641)</f>
        <v>1</v>
      </c>
      <c r="BD641" s="194">
        <f t="shared" si="15914"/>
        <v>100</v>
      </c>
      <c r="BE641" s="147">
        <f t="shared" ref="BE641" si="16014">IF(OR($H641=0,BD641=0),0,BD641/$H641)</f>
        <v>1</v>
      </c>
      <c r="BF641" s="194">
        <f t="shared" si="15916"/>
        <v>100</v>
      </c>
      <c r="BG641" s="147">
        <f t="shared" ref="BG641" si="16015">IF(OR($H641=0,BF641=0),0,BF641/$H641)</f>
        <v>1</v>
      </c>
      <c r="BH641" s="194">
        <f t="shared" si="15918"/>
        <v>100</v>
      </c>
      <c r="BI641" s="147">
        <f t="shared" ref="BI641" si="16016">IF(OR($H641=0,BH641=0),0,BH641/$H641)</f>
        <v>1</v>
      </c>
      <c r="BJ641" s="194">
        <f t="shared" si="15920"/>
        <v>100</v>
      </c>
      <c r="BK641" s="147">
        <f t="shared" ref="BK641" si="16017">IF(OR($H641=0,BJ641=0),0,BJ641/$H641)</f>
        <v>1</v>
      </c>
      <c r="BL641" s="194">
        <f t="shared" si="15922"/>
        <v>100</v>
      </c>
      <c r="BM641" s="147">
        <f t="shared" ref="BM641" si="16018">IF(OR($H641=0,BL641=0),0,BL641/$H641)</f>
        <v>1</v>
      </c>
      <c r="BN641" s="194">
        <f t="shared" si="15924"/>
        <v>100</v>
      </c>
      <c r="BO641" s="147">
        <f t="shared" ref="BO641" si="16019">IF(OR($H641=0,BN641=0),0,BN641/$H641)</f>
        <v>1</v>
      </c>
      <c r="BP641" s="194">
        <f t="shared" si="15926"/>
        <v>100</v>
      </c>
      <c r="BQ641" s="147">
        <f t="shared" ref="BQ641" si="16020">IF(OR($H641=0,BP641=0),0,BP641/$H641)</f>
        <v>1</v>
      </c>
      <c r="BR641" s="194">
        <f t="shared" si="15928"/>
        <v>100</v>
      </c>
      <c r="BS641" s="147">
        <f t="shared" ref="BS641" si="16021">IF(OR($H641=0,BR641=0),0,BR641/$H641)</f>
        <v>1</v>
      </c>
      <c r="BT641" s="194">
        <f t="shared" si="15930"/>
        <v>100</v>
      </c>
      <c r="BU641" s="147">
        <f t="shared" si="15931"/>
        <v>1</v>
      </c>
      <c r="BV641" s="194">
        <f t="shared" si="15932"/>
        <v>100</v>
      </c>
      <c r="BW641" s="147">
        <f t="shared" si="15933"/>
        <v>1</v>
      </c>
      <c r="BX641" s="194">
        <f t="shared" si="15934"/>
        <v>100</v>
      </c>
      <c r="BY641" s="147">
        <f t="shared" si="15935"/>
        <v>1</v>
      </c>
      <c r="BZ641" s="194">
        <f t="shared" si="15936"/>
        <v>100</v>
      </c>
      <c r="CA641" s="147">
        <f t="shared" si="15937"/>
        <v>1</v>
      </c>
      <c r="CB641" s="194">
        <f t="shared" si="15938"/>
        <v>100</v>
      </c>
      <c r="CC641" s="147">
        <f t="shared" si="15939"/>
        <v>1</v>
      </c>
      <c r="CD641" s="194">
        <f t="shared" si="15940"/>
        <v>100</v>
      </c>
      <c r="CE641" s="147">
        <f t="shared" si="15941"/>
        <v>1</v>
      </c>
      <c r="CF641" s="194">
        <f t="shared" si="15942"/>
        <v>100</v>
      </c>
      <c r="CG641" s="147">
        <f t="shared" si="15943"/>
        <v>1</v>
      </c>
      <c r="CH641" s="194">
        <f t="shared" si="15944"/>
        <v>100</v>
      </c>
      <c r="CI641" s="147">
        <f t="shared" si="15945"/>
        <v>1</v>
      </c>
      <c r="CJ641" s="194">
        <f t="shared" si="15946"/>
        <v>100</v>
      </c>
      <c r="CK641" s="147">
        <f t="shared" si="15947"/>
        <v>1</v>
      </c>
      <c r="CL641" s="194">
        <f t="shared" si="15948"/>
        <v>100</v>
      </c>
      <c r="CM641" s="147">
        <f t="shared" si="15949"/>
        <v>1</v>
      </c>
    </row>
    <row r="642" spans="1:91" s="142" customFormat="1" ht="14.1" customHeight="1">
      <c r="A642" s="74">
        <f t="shared" si="14686"/>
        <v>780</v>
      </c>
      <c r="B642" s="173" t="s">
        <v>53</v>
      </c>
      <c r="C642" s="174"/>
      <c r="D642" s="140">
        <v>7</v>
      </c>
      <c r="E642" s="140">
        <v>7</v>
      </c>
      <c r="F642" s="175">
        <v>45289</v>
      </c>
      <c r="G642" s="175">
        <v>45295</v>
      </c>
      <c r="H642" s="144">
        <v>100</v>
      </c>
      <c r="I642" s="144">
        <v>100</v>
      </c>
      <c r="J642" s="145" t="s">
        <v>32</v>
      </c>
      <c r="K642" s="141">
        <f t="shared" si="15875"/>
        <v>100</v>
      </c>
      <c r="L642" s="55">
        <f t="shared" si="15876"/>
        <v>0.11290322580645161</v>
      </c>
      <c r="M642" s="147">
        <f t="shared" si="15877"/>
        <v>1</v>
      </c>
      <c r="N642" s="148">
        <f t="shared" si="15878"/>
        <v>1</v>
      </c>
      <c r="O642" s="149">
        <f t="shared" si="15402"/>
        <v>0</v>
      </c>
      <c r="P642" s="150"/>
      <c r="T642" s="194">
        <f t="shared" si="15879"/>
        <v>0</v>
      </c>
      <c r="U642" s="147">
        <f t="shared" si="15880"/>
        <v>0</v>
      </c>
      <c r="V642" s="194">
        <f t="shared" si="15881"/>
        <v>0</v>
      </c>
      <c r="W642" s="147">
        <f t="shared" si="15880"/>
        <v>0</v>
      </c>
      <c r="X642" s="194">
        <f t="shared" si="15882"/>
        <v>0</v>
      </c>
      <c r="Y642" s="147">
        <f t="shared" ref="Y642" si="16022">IF(OR($H642=0,X642=0),0,X642/$H642)</f>
        <v>0</v>
      </c>
      <c r="Z642" s="194">
        <f t="shared" si="15884"/>
        <v>0</v>
      </c>
      <c r="AA642" s="147">
        <f t="shared" ref="AA642" si="16023">IF(OR($H642=0,Z642=0),0,Z642/$H642)</f>
        <v>0</v>
      </c>
      <c r="AB642" s="194">
        <f t="shared" si="15886"/>
        <v>0</v>
      </c>
      <c r="AC642" s="147">
        <f t="shared" ref="AC642" si="16024">IF(OR($H642=0,AB642=0),0,AB642/$H642)</f>
        <v>0</v>
      </c>
      <c r="AD642" s="194">
        <f t="shared" si="15888"/>
        <v>0</v>
      </c>
      <c r="AE642" s="147">
        <f t="shared" ref="AE642" si="16025">IF(OR($H642=0,AD642=0),0,AD642/$H642)</f>
        <v>0</v>
      </c>
      <c r="AF642" s="194">
        <f t="shared" si="15890"/>
        <v>0</v>
      </c>
      <c r="AG642" s="147">
        <f t="shared" ref="AG642" si="16026">IF(OR($H642=0,AF642=0),0,AF642/$H642)</f>
        <v>0</v>
      </c>
      <c r="AH642" s="194">
        <f t="shared" si="15892"/>
        <v>0</v>
      </c>
      <c r="AI642" s="147">
        <f t="shared" ref="AI642" si="16027">IF(OR($H642=0,AH642=0),0,AH642/$H642)</f>
        <v>0</v>
      </c>
      <c r="AJ642" s="194">
        <f t="shared" si="15894"/>
        <v>0</v>
      </c>
      <c r="AK642" s="147">
        <f t="shared" ref="AK642" si="16028">IF(OR($H642=0,AJ642=0),0,AJ642/$H642)</f>
        <v>0</v>
      </c>
      <c r="AL642" s="194">
        <f t="shared" si="15896"/>
        <v>0</v>
      </c>
      <c r="AM642" s="147">
        <f t="shared" ref="AM642" si="16029">IF(OR($H642=0,AL642=0),0,AL642/$H642)</f>
        <v>0</v>
      </c>
      <c r="AN642" s="194">
        <f t="shared" si="15898"/>
        <v>0</v>
      </c>
      <c r="AO642" s="147">
        <f t="shared" ref="AO642" si="16030">IF(OR($H642=0,AN642=0),0,AN642/$H642)</f>
        <v>0</v>
      </c>
      <c r="AP642" s="194">
        <f t="shared" si="15900"/>
        <v>100</v>
      </c>
      <c r="AQ642" s="147">
        <f t="shared" ref="AQ642" si="16031">IF(OR($H642=0,AP642=0),0,AP642/$H642)</f>
        <v>1</v>
      </c>
      <c r="AR642" s="194">
        <f t="shared" si="15902"/>
        <v>100</v>
      </c>
      <c r="AS642" s="147">
        <f t="shared" ref="AS642" si="16032">IF(OR($H642=0,AR642=0),0,AR642/$H642)</f>
        <v>1</v>
      </c>
      <c r="AT642" s="194">
        <f t="shared" si="15904"/>
        <v>100</v>
      </c>
      <c r="AU642" s="147">
        <f t="shared" ref="AU642" si="16033">IF(OR($H642=0,AT642=0),0,AT642/$H642)</f>
        <v>1</v>
      </c>
      <c r="AV642" s="194">
        <f t="shared" si="15906"/>
        <v>100</v>
      </c>
      <c r="AW642" s="147">
        <f t="shared" ref="AW642" si="16034">IF(OR($H642=0,AV642=0),0,AV642/$H642)</f>
        <v>1</v>
      </c>
      <c r="AX642" s="194">
        <f t="shared" si="15908"/>
        <v>100</v>
      </c>
      <c r="AY642" s="147">
        <f t="shared" ref="AY642" si="16035">IF(OR($H642=0,AX642=0),0,AX642/$H642)</f>
        <v>1</v>
      </c>
      <c r="AZ642" s="194">
        <f t="shared" si="15910"/>
        <v>100</v>
      </c>
      <c r="BA642" s="147">
        <f t="shared" ref="BA642" si="16036">IF(OR($H642=0,AZ642=0),0,AZ642/$H642)</f>
        <v>1</v>
      </c>
      <c r="BB642" s="194">
        <f t="shared" si="15912"/>
        <v>100</v>
      </c>
      <c r="BC642" s="147">
        <f t="shared" ref="BC642" si="16037">IF(OR($H642=0,BB642=0),0,BB642/$H642)</f>
        <v>1</v>
      </c>
      <c r="BD642" s="194">
        <f t="shared" si="15914"/>
        <v>100</v>
      </c>
      <c r="BE642" s="147">
        <f t="shared" ref="BE642" si="16038">IF(OR($H642=0,BD642=0),0,BD642/$H642)</f>
        <v>1</v>
      </c>
      <c r="BF642" s="194">
        <f t="shared" si="15916"/>
        <v>100</v>
      </c>
      <c r="BG642" s="147">
        <f t="shared" ref="BG642" si="16039">IF(OR($H642=0,BF642=0),0,BF642/$H642)</f>
        <v>1</v>
      </c>
      <c r="BH642" s="194">
        <f t="shared" si="15918"/>
        <v>100</v>
      </c>
      <c r="BI642" s="147">
        <f t="shared" ref="BI642" si="16040">IF(OR($H642=0,BH642=0),0,BH642/$H642)</f>
        <v>1</v>
      </c>
      <c r="BJ642" s="194">
        <f t="shared" si="15920"/>
        <v>100</v>
      </c>
      <c r="BK642" s="147">
        <f t="shared" ref="BK642" si="16041">IF(OR($H642=0,BJ642=0),0,BJ642/$H642)</f>
        <v>1</v>
      </c>
      <c r="BL642" s="194">
        <f t="shared" si="15922"/>
        <v>100</v>
      </c>
      <c r="BM642" s="147">
        <f t="shared" ref="BM642" si="16042">IF(OR($H642=0,BL642=0),0,BL642/$H642)</f>
        <v>1</v>
      </c>
      <c r="BN642" s="194">
        <f t="shared" si="15924"/>
        <v>100</v>
      </c>
      <c r="BO642" s="147">
        <f t="shared" ref="BO642" si="16043">IF(OR($H642=0,BN642=0),0,BN642/$H642)</f>
        <v>1</v>
      </c>
      <c r="BP642" s="194">
        <f t="shared" si="15926"/>
        <v>100</v>
      </c>
      <c r="BQ642" s="147">
        <f t="shared" ref="BQ642" si="16044">IF(OR($H642=0,BP642=0),0,BP642/$H642)</f>
        <v>1</v>
      </c>
      <c r="BR642" s="194">
        <f t="shared" si="15928"/>
        <v>100</v>
      </c>
      <c r="BS642" s="147">
        <f t="shared" ref="BS642" si="16045">IF(OR($H642=0,BR642=0),0,BR642/$H642)</f>
        <v>1</v>
      </c>
      <c r="BT642" s="194">
        <f t="shared" si="15930"/>
        <v>100</v>
      </c>
      <c r="BU642" s="147">
        <f t="shared" si="15931"/>
        <v>1</v>
      </c>
      <c r="BV642" s="194">
        <f t="shared" si="15932"/>
        <v>100</v>
      </c>
      <c r="BW642" s="147">
        <f t="shared" si="15933"/>
        <v>1</v>
      </c>
      <c r="BX642" s="194">
        <f t="shared" si="15934"/>
        <v>100</v>
      </c>
      <c r="BY642" s="147">
        <f t="shared" si="15935"/>
        <v>1</v>
      </c>
      <c r="BZ642" s="194">
        <f t="shared" si="15936"/>
        <v>100</v>
      </c>
      <c r="CA642" s="147">
        <f t="shared" si="15937"/>
        <v>1</v>
      </c>
      <c r="CB642" s="194">
        <f t="shared" si="15938"/>
        <v>100</v>
      </c>
      <c r="CC642" s="147">
        <f t="shared" si="15939"/>
        <v>1</v>
      </c>
      <c r="CD642" s="194">
        <f t="shared" si="15940"/>
        <v>100</v>
      </c>
      <c r="CE642" s="147">
        <f t="shared" si="15941"/>
        <v>1</v>
      </c>
      <c r="CF642" s="194">
        <f t="shared" si="15942"/>
        <v>100</v>
      </c>
      <c r="CG642" s="147">
        <f t="shared" si="15943"/>
        <v>1</v>
      </c>
      <c r="CH642" s="194">
        <f t="shared" si="15944"/>
        <v>100</v>
      </c>
      <c r="CI642" s="147">
        <f t="shared" si="15945"/>
        <v>1</v>
      </c>
      <c r="CJ642" s="194">
        <f t="shared" si="15946"/>
        <v>100</v>
      </c>
      <c r="CK642" s="147">
        <f t="shared" si="15947"/>
        <v>1</v>
      </c>
      <c r="CL642" s="194">
        <f t="shared" si="15948"/>
        <v>100</v>
      </c>
      <c r="CM642" s="147">
        <f t="shared" si="15949"/>
        <v>1</v>
      </c>
    </row>
    <row r="643" spans="1:91" s="142" customFormat="1" ht="14.1" customHeight="1">
      <c r="A643" s="74">
        <f t="shared" si="14686"/>
        <v>781</v>
      </c>
      <c r="B643" s="173" t="s">
        <v>54</v>
      </c>
      <c r="C643" s="174"/>
      <c r="D643" s="140">
        <v>7</v>
      </c>
      <c r="E643" s="140">
        <v>7</v>
      </c>
      <c r="F643" s="175">
        <v>45293</v>
      </c>
      <c r="G643" s="175">
        <v>45299</v>
      </c>
      <c r="H643" s="144">
        <v>100</v>
      </c>
      <c r="I643" s="144">
        <v>100</v>
      </c>
      <c r="J643" s="145" t="s">
        <v>32</v>
      </c>
      <c r="K643" s="141">
        <f t="shared" si="15875"/>
        <v>100</v>
      </c>
      <c r="L643" s="55">
        <f t="shared" si="15876"/>
        <v>0.11290322580645161</v>
      </c>
      <c r="M643" s="147">
        <f t="shared" si="15877"/>
        <v>1</v>
      </c>
      <c r="N643" s="148">
        <f t="shared" si="15878"/>
        <v>1</v>
      </c>
      <c r="O643" s="149">
        <f t="shared" si="15402"/>
        <v>0</v>
      </c>
      <c r="P643" s="150"/>
      <c r="T643" s="194">
        <f t="shared" si="15879"/>
        <v>0</v>
      </c>
      <c r="U643" s="147">
        <f t="shared" si="15880"/>
        <v>0</v>
      </c>
      <c r="V643" s="194">
        <f t="shared" si="15881"/>
        <v>0</v>
      </c>
      <c r="W643" s="147">
        <f t="shared" si="15880"/>
        <v>0</v>
      </c>
      <c r="X643" s="194">
        <f t="shared" si="15882"/>
        <v>0</v>
      </c>
      <c r="Y643" s="147">
        <f t="shared" ref="Y643" si="16046">IF(OR($H643=0,X643=0),0,X643/$H643)</f>
        <v>0</v>
      </c>
      <c r="Z643" s="194">
        <f t="shared" si="15884"/>
        <v>0</v>
      </c>
      <c r="AA643" s="147">
        <f t="shared" ref="AA643" si="16047">IF(OR($H643=0,Z643=0),0,Z643/$H643)</f>
        <v>0</v>
      </c>
      <c r="AB643" s="194">
        <f t="shared" si="15886"/>
        <v>0</v>
      </c>
      <c r="AC643" s="147">
        <f t="shared" ref="AC643" si="16048">IF(OR($H643=0,AB643=0),0,AB643/$H643)</f>
        <v>0</v>
      </c>
      <c r="AD643" s="194">
        <f t="shared" si="15888"/>
        <v>0</v>
      </c>
      <c r="AE643" s="147">
        <f t="shared" ref="AE643" si="16049">IF(OR($H643=0,AD643=0),0,AD643/$H643)</f>
        <v>0</v>
      </c>
      <c r="AF643" s="194">
        <f t="shared" si="15890"/>
        <v>0</v>
      </c>
      <c r="AG643" s="147">
        <f t="shared" ref="AG643" si="16050">IF(OR($H643=0,AF643=0),0,AF643/$H643)</f>
        <v>0</v>
      </c>
      <c r="AH643" s="194">
        <f t="shared" si="15892"/>
        <v>0</v>
      </c>
      <c r="AI643" s="147">
        <f t="shared" ref="AI643" si="16051">IF(OR($H643=0,AH643=0),0,AH643/$H643)</f>
        <v>0</v>
      </c>
      <c r="AJ643" s="194">
        <f t="shared" si="15894"/>
        <v>0</v>
      </c>
      <c r="AK643" s="147">
        <f t="shared" ref="AK643" si="16052">IF(OR($H643=0,AJ643=0),0,AJ643/$H643)</f>
        <v>0</v>
      </c>
      <c r="AL643" s="194">
        <f t="shared" si="15896"/>
        <v>0</v>
      </c>
      <c r="AM643" s="147">
        <f t="shared" ref="AM643" si="16053">IF(OR($H643=0,AL643=0),0,AL643/$H643)</f>
        <v>0</v>
      </c>
      <c r="AN643" s="194">
        <f t="shared" si="15898"/>
        <v>0</v>
      </c>
      <c r="AO643" s="147">
        <f t="shared" ref="AO643" si="16054">IF(OR($H643=0,AN643=0),0,AN643/$H643)</f>
        <v>0</v>
      </c>
      <c r="AP643" s="194">
        <f t="shared" si="15900"/>
        <v>42.857142857142854</v>
      </c>
      <c r="AQ643" s="147">
        <f t="shared" ref="AQ643" si="16055">IF(OR($H643=0,AP643=0),0,AP643/$H643)</f>
        <v>0.42857142857142855</v>
      </c>
      <c r="AR643" s="194">
        <f t="shared" si="15902"/>
        <v>100</v>
      </c>
      <c r="AS643" s="147">
        <f t="shared" ref="AS643" si="16056">IF(OR($H643=0,AR643=0),0,AR643/$H643)</f>
        <v>1</v>
      </c>
      <c r="AT643" s="194">
        <f t="shared" si="15904"/>
        <v>100</v>
      </c>
      <c r="AU643" s="147">
        <f t="shared" ref="AU643" si="16057">IF(OR($H643=0,AT643=0),0,AT643/$H643)</f>
        <v>1</v>
      </c>
      <c r="AV643" s="194">
        <f t="shared" si="15906"/>
        <v>100</v>
      </c>
      <c r="AW643" s="147">
        <f t="shared" ref="AW643" si="16058">IF(OR($H643=0,AV643=0),0,AV643/$H643)</f>
        <v>1</v>
      </c>
      <c r="AX643" s="194">
        <f t="shared" si="15908"/>
        <v>100</v>
      </c>
      <c r="AY643" s="147">
        <f t="shared" ref="AY643" si="16059">IF(OR($H643=0,AX643=0),0,AX643/$H643)</f>
        <v>1</v>
      </c>
      <c r="AZ643" s="194">
        <f t="shared" si="15910"/>
        <v>100</v>
      </c>
      <c r="BA643" s="147">
        <f t="shared" ref="BA643" si="16060">IF(OR($H643=0,AZ643=0),0,AZ643/$H643)</f>
        <v>1</v>
      </c>
      <c r="BB643" s="194">
        <f t="shared" si="15912"/>
        <v>100</v>
      </c>
      <c r="BC643" s="147">
        <f t="shared" ref="BC643" si="16061">IF(OR($H643=0,BB643=0),0,BB643/$H643)</f>
        <v>1</v>
      </c>
      <c r="BD643" s="194">
        <f t="shared" si="15914"/>
        <v>100</v>
      </c>
      <c r="BE643" s="147">
        <f t="shared" ref="BE643" si="16062">IF(OR($H643=0,BD643=0),0,BD643/$H643)</f>
        <v>1</v>
      </c>
      <c r="BF643" s="194">
        <f t="shared" si="15916"/>
        <v>100</v>
      </c>
      <c r="BG643" s="147">
        <f t="shared" ref="BG643" si="16063">IF(OR($H643=0,BF643=0),0,BF643/$H643)</f>
        <v>1</v>
      </c>
      <c r="BH643" s="194">
        <f t="shared" si="15918"/>
        <v>100</v>
      </c>
      <c r="BI643" s="147">
        <f t="shared" ref="BI643" si="16064">IF(OR($H643=0,BH643=0),0,BH643/$H643)</f>
        <v>1</v>
      </c>
      <c r="BJ643" s="194">
        <f t="shared" si="15920"/>
        <v>100</v>
      </c>
      <c r="BK643" s="147">
        <f t="shared" ref="BK643" si="16065">IF(OR($H643=0,BJ643=0),0,BJ643/$H643)</f>
        <v>1</v>
      </c>
      <c r="BL643" s="194">
        <f t="shared" si="15922"/>
        <v>100</v>
      </c>
      <c r="BM643" s="147">
        <f t="shared" ref="BM643" si="16066">IF(OR($H643=0,BL643=0),0,BL643/$H643)</f>
        <v>1</v>
      </c>
      <c r="BN643" s="194">
        <f t="shared" si="15924"/>
        <v>100</v>
      </c>
      <c r="BO643" s="147">
        <f t="shared" ref="BO643" si="16067">IF(OR($H643=0,BN643=0),0,BN643/$H643)</f>
        <v>1</v>
      </c>
      <c r="BP643" s="194">
        <f t="shared" si="15926"/>
        <v>100</v>
      </c>
      <c r="BQ643" s="147">
        <f t="shared" ref="BQ643" si="16068">IF(OR($H643=0,BP643=0),0,BP643/$H643)</f>
        <v>1</v>
      </c>
      <c r="BR643" s="194">
        <f t="shared" si="15928"/>
        <v>100</v>
      </c>
      <c r="BS643" s="147">
        <f t="shared" ref="BS643" si="16069">IF(OR($H643=0,BR643=0),0,BR643/$H643)</f>
        <v>1</v>
      </c>
      <c r="BT643" s="194">
        <f t="shared" si="15930"/>
        <v>100</v>
      </c>
      <c r="BU643" s="147">
        <f t="shared" si="15931"/>
        <v>1</v>
      </c>
      <c r="BV643" s="194">
        <f t="shared" si="15932"/>
        <v>100</v>
      </c>
      <c r="BW643" s="147">
        <f t="shared" si="15933"/>
        <v>1</v>
      </c>
      <c r="BX643" s="194">
        <f t="shared" si="15934"/>
        <v>100</v>
      </c>
      <c r="BY643" s="147">
        <f t="shared" si="15935"/>
        <v>1</v>
      </c>
      <c r="BZ643" s="194">
        <f t="shared" si="15936"/>
        <v>100</v>
      </c>
      <c r="CA643" s="147">
        <f t="shared" si="15937"/>
        <v>1</v>
      </c>
      <c r="CB643" s="194">
        <f t="shared" si="15938"/>
        <v>100</v>
      </c>
      <c r="CC643" s="147">
        <f t="shared" si="15939"/>
        <v>1</v>
      </c>
      <c r="CD643" s="194">
        <f t="shared" si="15940"/>
        <v>100</v>
      </c>
      <c r="CE643" s="147">
        <f t="shared" si="15941"/>
        <v>1</v>
      </c>
      <c r="CF643" s="194">
        <f t="shared" si="15942"/>
        <v>100</v>
      </c>
      <c r="CG643" s="147">
        <f t="shared" si="15943"/>
        <v>1</v>
      </c>
      <c r="CH643" s="194">
        <f t="shared" si="15944"/>
        <v>100</v>
      </c>
      <c r="CI643" s="147">
        <f t="shared" si="15945"/>
        <v>1</v>
      </c>
      <c r="CJ643" s="194">
        <f t="shared" si="15946"/>
        <v>100</v>
      </c>
      <c r="CK643" s="147">
        <f t="shared" si="15947"/>
        <v>1</v>
      </c>
      <c r="CL643" s="194">
        <f t="shared" si="15948"/>
        <v>100</v>
      </c>
      <c r="CM643" s="147">
        <f t="shared" si="15949"/>
        <v>1</v>
      </c>
    </row>
    <row r="644" spans="1:91" s="142" customFormat="1" ht="14.1" customHeight="1">
      <c r="A644" s="74">
        <f t="shared" si="14686"/>
        <v>782</v>
      </c>
      <c r="B644" s="173" t="s">
        <v>55</v>
      </c>
      <c r="C644" s="174"/>
      <c r="D644" s="140">
        <v>7</v>
      </c>
      <c r="E644" s="140">
        <v>7</v>
      </c>
      <c r="F644" s="175">
        <v>45295</v>
      </c>
      <c r="G644" s="175">
        <v>45301</v>
      </c>
      <c r="H644" s="144">
        <v>100</v>
      </c>
      <c r="I644" s="144">
        <v>100</v>
      </c>
      <c r="J644" s="145" t="s">
        <v>32</v>
      </c>
      <c r="K644" s="141">
        <f t="shared" si="15875"/>
        <v>100</v>
      </c>
      <c r="L644" s="55">
        <f t="shared" si="15876"/>
        <v>0.11290322580645161</v>
      </c>
      <c r="M644" s="147">
        <f t="shared" si="15877"/>
        <v>1</v>
      </c>
      <c r="N644" s="148">
        <f t="shared" si="15878"/>
        <v>1</v>
      </c>
      <c r="O644" s="149">
        <f t="shared" si="15402"/>
        <v>0</v>
      </c>
      <c r="P644" s="150"/>
      <c r="T644" s="194">
        <f t="shared" si="15879"/>
        <v>0</v>
      </c>
      <c r="U644" s="147">
        <f t="shared" si="15880"/>
        <v>0</v>
      </c>
      <c r="V644" s="194">
        <f t="shared" si="15881"/>
        <v>0</v>
      </c>
      <c r="W644" s="147">
        <f t="shared" si="15880"/>
        <v>0</v>
      </c>
      <c r="X644" s="194">
        <f t="shared" si="15882"/>
        <v>0</v>
      </c>
      <c r="Y644" s="147">
        <f t="shared" ref="Y644" si="16070">IF(OR($H644=0,X644=0),0,X644/$H644)</f>
        <v>0</v>
      </c>
      <c r="Z644" s="194">
        <f t="shared" si="15884"/>
        <v>0</v>
      </c>
      <c r="AA644" s="147">
        <f t="shared" ref="AA644" si="16071">IF(OR($H644=0,Z644=0),0,Z644/$H644)</f>
        <v>0</v>
      </c>
      <c r="AB644" s="194">
        <f t="shared" si="15886"/>
        <v>0</v>
      </c>
      <c r="AC644" s="147">
        <f t="shared" ref="AC644" si="16072">IF(OR($H644=0,AB644=0),0,AB644/$H644)</f>
        <v>0</v>
      </c>
      <c r="AD644" s="194">
        <f t="shared" si="15888"/>
        <v>0</v>
      </c>
      <c r="AE644" s="147">
        <f t="shared" ref="AE644" si="16073">IF(OR($H644=0,AD644=0),0,AD644/$H644)</f>
        <v>0</v>
      </c>
      <c r="AF644" s="194">
        <f t="shared" si="15890"/>
        <v>0</v>
      </c>
      <c r="AG644" s="147">
        <f t="shared" ref="AG644" si="16074">IF(OR($H644=0,AF644=0),0,AF644/$H644)</f>
        <v>0</v>
      </c>
      <c r="AH644" s="194">
        <f t="shared" si="15892"/>
        <v>0</v>
      </c>
      <c r="AI644" s="147">
        <f t="shared" ref="AI644" si="16075">IF(OR($H644=0,AH644=0),0,AH644/$H644)</f>
        <v>0</v>
      </c>
      <c r="AJ644" s="194">
        <f t="shared" si="15894"/>
        <v>0</v>
      </c>
      <c r="AK644" s="147">
        <f t="shared" ref="AK644" si="16076">IF(OR($H644=0,AJ644=0),0,AJ644/$H644)</f>
        <v>0</v>
      </c>
      <c r="AL644" s="194">
        <f t="shared" si="15896"/>
        <v>0</v>
      </c>
      <c r="AM644" s="147">
        <f t="shared" ref="AM644" si="16077">IF(OR($H644=0,AL644=0),0,AL644/$H644)</f>
        <v>0</v>
      </c>
      <c r="AN644" s="194">
        <f t="shared" si="15898"/>
        <v>0</v>
      </c>
      <c r="AO644" s="147">
        <f t="shared" ref="AO644" si="16078">IF(OR($H644=0,AN644=0),0,AN644/$H644)</f>
        <v>0</v>
      </c>
      <c r="AP644" s="194">
        <f t="shared" si="15900"/>
        <v>14.285714285714285</v>
      </c>
      <c r="AQ644" s="147">
        <f t="shared" ref="AQ644" si="16079">IF(OR($H644=0,AP644=0),0,AP644/$H644)</f>
        <v>0.14285714285714285</v>
      </c>
      <c r="AR644" s="194">
        <f t="shared" si="15902"/>
        <v>100</v>
      </c>
      <c r="AS644" s="147">
        <f t="shared" ref="AS644" si="16080">IF(OR($H644=0,AR644=0),0,AR644/$H644)</f>
        <v>1</v>
      </c>
      <c r="AT644" s="194">
        <f t="shared" si="15904"/>
        <v>100</v>
      </c>
      <c r="AU644" s="147">
        <f t="shared" ref="AU644" si="16081">IF(OR($H644=0,AT644=0),0,AT644/$H644)</f>
        <v>1</v>
      </c>
      <c r="AV644" s="194">
        <f t="shared" si="15906"/>
        <v>100</v>
      </c>
      <c r="AW644" s="147">
        <f t="shared" ref="AW644" si="16082">IF(OR($H644=0,AV644=0),0,AV644/$H644)</f>
        <v>1</v>
      </c>
      <c r="AX644" s="194">
        <f t="shared" si="15908"/>
        <v>100</v>
      </c>
      <c r="AY644" s="147">
        <f t="shared" ref="AY644" si="16083">IF(OR($H644=0,AX644=0),0,AX644/$H644)</f>
        <v>1</v>
      </c>
      <c r="AZ644" s="194">
        <f t="shared" si="15910"/>
        <v>100</v>
      </c>
      <c r="BA644" s="147">
        <f t="shared" ref="BA644" si="16084">IF(OR($H644=0,AZ644=0),0,AZ644/$H644)</f>
        <v>1</v>
      </c>
      <c r="BB644" s="194">
        <f t="shared" si="15912"/>
        <v>100</v>
      </c>
      <c r="BC644" s="147">
        <f t="shared" ref="BC644" si="16085">IF(OR($H644=0,BB644=0),0,BB644/$H644)</f>
        <v>1</v>
      </c>
      <c r="BD644" s="194">
        <f t="shared" si="15914"/>
        <v>100</v>
      </c>
      <c r="BE644" s="147">
        <f t="shared" ref="BE644" si="16086">IF(OR($H644=0,BD644=0),0,BD644/$H644)</f>
        <v>1</v>
      </c>
      <c r="BF644" s="194">
        <f t="shared" si="15916"/>
        <v>100</v>
      </c>
      <c r="BG644" s="147">
        <f t="shared" ref="BG644" si="16087">IF(OR($H644=0,BF644=0),0,BF644/$H644)</f>
        <v>1</v>
      </c>
      <c r="BH644" s="194">
        <f t="shared" si="15918"/>
        <v>100</v>
      </c>
      <c r="BI644" s="147">
        <f t="shared" ref="BI644" si="16088">IF(OR($H644=0,BH644=0),0,BH644/$H644)</f>
        <v>1</v>
      </c>
      <c r="BJ644" s="194">
        <f t="shared" si="15920"/>
        <v>100</v>
      </c>
      <c r="BK644" s="147">
        <f t="shared" ref="BK644" si="16089">IF(OR($H644=0,BJ644=0),0,BJ644/$H644)</f>
        <v>1</v>
      </c>
      <c r="BL644" s="194">
        <f t="shared" si="15922"/>
        <v>100</v>
      </c>
      <c r="BM644" s="147">
        <f t="shared" ref="BM644" si="16090">IF(OR($H644=0,BL644=0),0,BL644/$H644)</f>
        <v>1</v>
      </c>
      <c r="BN644" s="194">
        <f t="shared" si="15924"/>
        <v>100</v>
      </c>
      <c r="BO644" s="147">
        <f t="shared" ref="BO644" si="16091">IF(OR($H644=0,BN644=0),0,BN644/$H644)</f>
        <v>1</v>
      </c>
      <c r="BP644" s="194">
        <f t="shared" si="15926"/>
        <v>100</v>
      </c>
      <c r="BQ644" s="147">
        <f t="shared" ref="BQ644" si="16092">IF(OR($H644=0,BP644=0),0,BP644/$H644)</f>
        <v>1</v>
      </c>
      <c r="BR644" s="194">
        <f t="shared" si="15928"/>
        <v>100</v>
      </c>
      <c r="BS644" s="147">
        <f t="shared" ref="BS644" si="16093">IF(OR($H644=0,BR644=0),0,BR644/$H644)</f>
        <v>1</v>
      </c>
      <c r="BT644" s="194">
        <f t="shared" si="15930"/>
        <v>100</v>
      </c>
      <c r="BU644" s="147">
        <f t="shared" si="15931"/>
        <v>1</v>
      </c>
      <c r="BV644" s="194">
        <f t="shared" si="15932"/>
        <v>100</v>
      </c>
      <c r="BW644" s="147">
        <f t="shared" si="15933"/>
        <v>1</v>
      </c>
      <c r="BX644" s="194">
        <f t="shared" si="15934"/>
        <v>100</v>
      </c>
      <c r="BY644" s="147">
        <f t="shared" si="15935"/>
        <v>1</v>
      </c>
      <c r="BZ644" s="194">
        <f t="shared" si="15936"/>
        <v>100</v>
      </c>
      <c r="CA644" s="147">
        <f t="shared" si="15937"/>
        <v>1</v>
      </c>
      <c r="CB644" s="194">
        <f t="shared" si="15938"/>
        <v>100</v>
      </c>
      <c r="CC644" s="147">
        <f t="shared" si="15939"/>
        <v>1</v>
      </c>
      <c r="CD644" s="194">
        <f t="shared" si="15940"/>
        <v>100</v>
      </c>
      <c r="CE644" s="147">
        <f t="shared" si="15941"/>
        <v>1</v>
      </c>
      <c r="CF644" s="194">
        <f t="shared" si="15942"/>
        <v>100</v>
      </c>
      <c r="CG644" s="147">
        <f t="shared" si="15943"/>
        <v>1</v>
      </c>
      <c r="CH644" s="194">
        <f t="shared" si="15944"/>
        <v>100</v>
      </c>
      <c r="CI644" s="147">
        <f t="shared" si="15945"/>
        <v>1</v>
      </c>
      <c r="CJ644" s="194">
        <f t="shared" si="15946"/>
        <v>100</v>
      </c>
      <c r="CK644" s="147">
        <f t="shared" si="15947"/>
        <v>1</v>
      </c>
      <c r="CL644" s="194">
        <f t="shared" si="15948"/>
        <v>100</v>
      </c>
      <c r="CM644" s="147">
        <f t="shared" si="15949"/>
        <v>1</v>
      </c>
    </row>
    <row r="645" spans="1:91" s="142" customFormat="1" ht="14.1" customHeight="1">
      <c r="A645" s="74">
        <f t="shared" si="14686"/>
        <v>783</v>
      </c>
      <c r="B645" s="173" t="s">
        <v>56</v>
      </c>
      <c r="C645" s="174"/>
      <c r="D645" s="140">
        <v>6</v>
      </c>
      <c r="E645" s="140">
        <v>6</v>
      </c>
      <c r="F645" s="175">
        <v>45299</v>
      </c>
      <c r="G645" s="175">
        <v>45304</v>
      </c>
      <c r="H645" s="144">
        <v>100</v>
      </c>
      <c r="I645" s="144">
        <v>100</v>
      </c>
      <c r="J645" s="145" t="s">
        <v>32</v>
      </c>
      <c r="K645" s="141">
        <f t="shared" si="15875"/>
        <v>100</v>
      </c>
      <c r="L645" s="55">
        <f t="shared" si="15876"/>
        <v>9.6774193548387094E-2</v>
      </c>
      <c r="M645" s="147">
        <f t="shared" si="15877"/>
        <v>1</v>
      </c>
      <c r="N645" s="148">
        <f t="shared" si="15878"/>
        <v>1</v>
      </c>
      <c r="O645" s="149">
        <f t="shared" si="15402"/>
        <v>0</v>
      </c>
      <c r="P645" s="150"/>
      <c r="T645" s="194">
        <f t="shared" si="15879"/>
        <v>0</v>
      </c>
      <c r="U645" s="147">
        <f t="shared" si="15880"/>
        <v>0</v>
      </c>
      <c r="V645" s="194">
        <f t="shared" si="15881"/>
        <v>0</v>
      </c>
      <c r="W645" s="147">
        <f t="shared" si="15880"/>
        <v>0</v>
      </c>
      <c r="X645" s="194">
        <f t="shared" si="15882"/>
        <v>0</v>
      </c>
      <c r="Y645" s="147">
        <f t="shared" ref="Y645" si="16094">IF(OR($H645=0,X645=0),0,X645/$H645)</f>
        <v>0</v>
      </c>
      <c r="Z645" s="194">
        <f t="shared" si="15884"/>
        <v>0</v>
      </c>
      <c r="AA645" s="147">
        <f t="shared" ref="AA645" si="16095">IF(OR($H645=0,Z645=0),0,Z645/$H645)</f>
        <v>0</v>
      </c>
      <c r="AB645" s="194">
        <f t="shared" si="15886"/>
        <v>0</v>
      </c>
      <c r="AC645" s="147">
        <f t="shared" ref="AC645" si="16096">IF(OR($H645=0,AB645=0),0,AB645/$H645)</f>
        <v>0</v>
      </c>
      <c r="AD645" s="194">
        <f t="shared" si="15888"/>
        <v>0</v>
      </c>
      <c r="AE645" s="147">
        <f t="shared" ref="AE645" si="16097">IF(OR($H645=0,AD645=0),0,AD645/$H645)</f>
        <v>0</v>
      </c>
      <c r="AF645" s="194">
        <f t="shared" si="15890"/>
        <v>0</v>
      </c>
      <c r="AG645" s="147">
        <f t="shared" ref="AG645" si="16098">IF(OR($H645=0,AF645=0),0,AF645/$H645)</f>
        <v>0</v>
      </c>
      <c r="AH645" s="194">
        <f t="shared" si="15892"/>
        <v>0</v>
      </c>
      <c r="AI645" s="147">
        <f t="shared" ref="AI645" si="16099">IF(OR($H645=0,AH645=0),0,AH645/$H645)</f>
        <v>0</v>
      </c>
      <c r="AJ645" s="194">
        <f t="shared" si="15894"/>
        <v>0</v>
      </c>
      <c r="AK645" s="147">
        <f t="shared" ref="AK645" si="16100">IF(OR($H645=0,AJ645=0),0,AJ645/$H645)</f>
        <v>0</v>
      </c>
      <c r="AL645" s="194">
        <f t="shared" si="15896"/>
        <v>0</v>
      </c>
      <c r="AM645" s="147">
        <f t="shared" ref="AM645" si="16101">IF(OR($H645=0,AL645=0),0,AL645/$H645)</f>
        <v>0</v>
      </c>
      <c r="AN645" s="194">
        <f t="shared" si="15898"/>
        <v>0</v>
      </c>
      <c r="AO645" s="147">
        <f t="shared" ref="AO645" si="16102">IF(OR($H645=0,AN645=0),0,AN645/$H645)</f>
        <v>0</v>
      </c>
      <c r="AP645" s="194">
        <f t="shared" si="15900"/>
        <v>0</v>
      </c>
      <c r="AQ645" s="147">
        <f t="shared" ref="AQ645" si="16103">IF(OR($H645=0,AP645=0),0,AP645/$H645)</f>
        <v>0</v>
      </c>
      <c r="AR645" s="194">
        <f t="shared" si="15902"/>
        <v>66.666666666666671</v>
      </c>
      <c r="AS645" s="147">
        <f t="shared" ref="AS645" si="16104">IF(OR($H645=0,AR645=0),0,AR645/$H645)</f>
        <v>0.66666666666666674</v>
      </c>
      <c r="AT645" s="194">
        <f t="shared" si="15904"/>
        <v>100</v>
      </c>
      <c r="AU645" s="147">
        <f t="shared" ref="AU645" si="16105">IF(OR($H645=0,AT645=0),0,AT645/$H645)</f>
        <v>1</v>
      </c>
      <c r="AV645" s="194">
        <f t="shared" si="15906"/>
        <v>100</v>
      </c>
      <c r="AW645" s="147">
        <f t="shared" ref="AW645" si="16106">IF(OR($H645=0,AV645=0),0,AV645/$H645)</f>
        <v>1</v>
      </c>
      <c r="AX645" s="194">
        <f t="shared" si="15908"/>
        <v>100</v>
      </c>
      <c r="AY645" s="147">
        <f t="shared" ref="AY645" si="16107">IF(OR($H645=0,AX645=0),0,AX645/$H645)</f>
        <v>1</v>
      </c>
      <c r="AZ645" s="194">
        <f t="shared" si="15910"/>
        <v>100</v>
      </c>
      <c r="BA645" s="147">
        <f t="shared" ref="BA645" si="16108">IF(OR($H645=0,AZ645=0),0,AZ645/$H645)</f>
        <v>1</v>
      </c>
      <c r="BB645" s="194">
        <f t="shared" si="15912"/>
        <v>100</v>
      </c>
      <c r="BC645" s="147">
        <f t="shared" ref="BC645" si="16109">IF(OR($H645=0,BB645=0),0,BB645/$H645)</f>
        <v>1</v>
      </c>
      <c r="BD645" s="194">
        <f t="shared" si="15914"/>
        <v>100</v>
      </c>
      <c r="BE645" s="147">
        <f t="shared" ref="BE645" si="16110">IF(OR($H645=0,BD645=0),0,BD645/$H645)</f>
        <v>1</v>
      </c>
      <c r="BF645" s="194">
        <f t="shared" si="15916"/>
        <v>100</v>
      </c>
      <c r="BG645" s="147">
        <f t="shared" ref="BG645" si="16111">IF(OR($H645=0,BF645=0),0,BF645/$H645)</f>
        <v>1</v>
      </c>
      <c r="BH645" s="194">
        <f t="shared" si="15918"/>
        <v>100</v>
      </c>
      <c r="BI645" s="147">
        <f t="shared" ref="BI645" si="16112">IF(OR($H645=0,BH645=0),0,BH645/$H645)</f>
        <v>1</v>
      </c>
      <c r="BJ645" s="194">
        <f t="shared" si="15920"/>
        <v>100</v>
      </c>
      <c r="BK645" s="147">
        <f t="shared" ref="BK645" si="16113">IF(OR($H645=0,BJ645=0),0,BJ645/$H645)</f>
        <v>1</v>
      </c>
      <c r="BL645" s="194">
        <f t="shared" si="15922"/>
        <v>100</v>
      </c>
      <c r="BM645" s="147">
        <f t="shared" ref="BM645" si="16114">IF(OR($H645=0,BL645=0),0,BL645/$H645)</f>
        <v>1</v>
      </c>
      <c r="BN645" s="194">
        <f t="shared" si="15924"/>
        <v>100</v>
      </c>
      <c r="BO645" s="147">
        <f t="shared" ref="BO645" si="16115">IF(OR($H645=0,BN645=0),0,BN645/$H645)</f>
        <v>1</v>
      </c>
      <c r="BP645" s="194">
        <f t="shared" si="15926"/>
        <v>100</v>
      </c>
      <c r="BQ645" s="147">
        <f t="shared" ref="BQ645" si="16116">IF(OR($H645=0,BP645=0),0,BP645/$H645)</f>
        <v>1</v>
      </c>
      <c r="BR645" s="194">
        <f t="shared" si="15928"/>
        <v>100</v>
      </c>
      <c r="BS645" s="147">
        <f t="shared" ref="BS645" si="16117">IF(OR($H645=0,BR645=0),0,BR645/$H645)</f>
        <v>1</v>
      </c>
      <c r="BT645" s="194">
        <f t="shared" si="15930"/>
        <v>100</v>
      </c>
      <c r="BU645" s="147">
        <f t="shared" si="15931"/>
        <v>1</v>
      </c>
      <c r="BV645" s="194">
        <f t="shared" si="15932"/>
        <v>100</v>
      </c>
      <c r="BW645" s="147">
        <f t="shared" si="15933"/>
        <v>1</v>
      </c>
      <c r="BX645" s="194">
        <f t="shared" si="15934"/>
        <v>100</v>
      </c>
      <c r="BY645" s="147">
        <f t="shared" si="15935"/>
        <v>1</v>
      </c>
      <c r="BZ645" s="194">
        <f t="shared" si="15936"/>
        <v>100</v>
      </c>
      <c r="CA645" s="147">
        <f t="shared" si="15937"/>
        <v>1</v>
      </c>
      <c r="CB645" s="194">
        <f t="shared" si="15938"/>
        <v>100</v>
      </c>
      <c r="CC645" s="147">
        <f t="shared" si="15939"/>
        <v>1</v>
      </c>
      <c r="CD645" s="194">
        <f t="shared" si="15940"/>
        <v>100</v>
      </c>
      <c r="CE645" s="147">
        <f t="shared" si="15941"/>
        <v>1</v>
      </c>
      <c r="CF645" s="194">
        <f t="shared" si="15942"/>
        <v>100</v>
      </c>
      <c r="CG645" s="147">
        <f t="shared" si="15943"/>
        <v>1</v>
      </c>
      <c r="CH645" s="194">
        <f t="shared" si="15944"/>
        <v>100</v>
      </c>
      <c r="CI645" s="147">
        <f t="shared" si="15945"/>
        <v>1</v>
      </c>
      <c r="CJ645" s="194">
        <f t="shared" si="15946"/>
        <v>100</v>
      </c>
      <c r="CK645" s="147">
        <f t="shared" si="15947"/>
        <v>1</v>
      </c>
      <c r="CL645" s="194">
        <f t="shared" si="15948"/>
        <v>100</v>
      </c>
      <c r="CM645" s="147">
        <f t="shared" si="15949"/>
        <v>1</v>
      </c>
    </row>
    <row r="646" spans="1:91" s="142" customFormat="1" ht="14.1" customHeight="1">
      <c r="A646" s="74">
        <f t="shared" si="14686"/>
        <v>784</v>
      </c>
      <c r="B646" s="173" t="s">
        <v>57</v>
      </c>
      <c r="C646" s="174"/>
      <c r="D646" s="140">
        <v>7</v>
      </c>
      <c r="E646" s="140">
        <v>7</v>
      </c>
      <c r="F646" s="175">
        <v>45300</v>
      </c>
      <c r="G646" s="175">
        <v>45306</v>
      </c>
      <c r="H646" s="144">
        <v>100</v>
      </c>
      <c r="I646" s="144">
        <v>100</v>
      </c>
      <c r="J646" s="145" t="s">
        <v>32</v>
      </c>
      <c r="K646" s="141">
        <f t="shared" si="15875"/>
        <v>100</v>
      </c>
      <c r="L646" s="55">
        <f t="shared" si="15876"/>
        <v>0.11290322580645161</v>
      </c>
      <c r="M646" s="147">
        <f t="shared" si="15877"/>
        <v>1</v>
      </c>
      <c r="N646" s="148">
        <f t="shared" si="15878"/>
        <v>1</v>
      </c>
      <c r="O646" s="149">
        <f t="shared" si="15402"/>
        <v>0</v>
      </c>
      <c r="P646" s="150"/>
      <c r="T646" s="194">
        <f t="shared" si="15879"/>
        <v>0</v>
      </c>
      <c r="U646" s="147">
        <f t="shared" si="15880"/>
        <v>0</v>
      </c>
      <c r="V646" s="194">
        <f t="shared" si="15881"/>
        <v>0</v>
      </c>
      <c r="W646" s="147">
        <f t="shared" si="15880"/>
        <v>0</v>
      </c>
      <c r="X646" s="194">
        <f t="shared" si="15882"/>
        <v>0</v>
      </c>
      <c r="Y646" s="147">
        <f t="shared" ref="Y646" si="16118">IF(OR($H646=0,X646=0),0,X646/$H646)</f>
        <v>0</v>
      </c>
      <c r="Z646" s="194">
        <f t="shared" si="15884"/>
        <v>0</v>
      </c>
      <c r="AA646" s="147">
        <f t="shared" ref="AA646" si="16119">IF(OR($H646=0,Z646=0),0,Z646/$H646)</f>
        <v>0</v>
      </c>
      <c r="AB646" s="194">
        <f t="shared" si="15886"/>
        <v>0</v>
      </c>
      <c r="AC646" s="147">
        <f t="shared" ref="AC646" si="16120">IF(OR($H646=0,AB646=0),0,AB646/$H646)</f>
        <v>0</v>
      </c>
      <c r="AD646" s="194">
        <f t="shared" si="15888"/>
        <v>0</v>
      </c>
      <c r="AE646" s="147">
        <f t="shared" ref="AE646" si="16121">IF(OR($H646=0,AD646=0),0,AD646/$H646)</f>
        <v>0</v>
      </c>
      <c r="AF646" s="194">
        <f t="shared" si="15890"/>
        <v>0</v>
      </c>
      <c r="AG646" s="147">
        <f t="shared" ref="AG646" si="16122">IF(OR($H646=0,AF646=0),0,AF646/$H646)</f>
        <v>0</v>
      </c>
      <c r="AH646" s="194">
        <f t="shared" si="15892"/>
        <v>0</v>
      </c>
      <c r="AI646" s="147">
        <f t="shared" ref="AI646" si="16123">IF(OR($H646=0,AH646=0),0,AH646/$H646)</f>
        <v>0</v>
      </c>
      <c r="AJ646" s="194">
        <f t="shared" si="15894"/>
        <v>0</v>
      </c>
      <c r="AK646" s="147">
        <f t="shared" ref="AK646" si="16124">IF(OR($H646=0,AJ646=0),0,AJ646/$H646)</f>
        <v>0</v>
      </c>
      <c r="AL646" s="194">
        <f t="shared" si="15896"/>
        <v>0</v>
      </c>
      <c r="AM646" s="147">
        <f t="shared" ref="AM646" si="16125">IF(OR($H646=0,AL646=0),0,AL646/$H646)</f>
        <v>0</v>
      </c>
      <c r="AN646" s="194">
        <f t="shared" si="15898"/>
        <v>0</v>
      </c>
      <c r="AO646" s="147">
        <f t="shared" ref="AO646" si="16126">IF(OR($H646=0,AN646=0),0,AN646/$H646)</f>
        <v>0</v>
      </c>
      <c r="AP646" s="194">
        <f t="shared" si="15900"/>
        <v>0</v>
      </c>
      <c r="AQ646" s="147">
        <f t="shared" ref="AQ646" si="16127">IF(OR($H646=0,AP646=0),0,AP646/$H646)</f>
        <v>0</v>
      </c>
      <c r="AR646" s="194">
        <f t="shared" si="15902"/>
        <v>42.857142857142854</v>
      </c>
      <c r="AS646" s="147">
        <f t="shared" ref="AS646" si="16128">IF(OR($H646=0,AR646=0),0,AR646/$H646)</f>
        <v>0.42857142857142855</v>
      </c>
      <c r="AT646" s="194">
        <f t="shared" si="15904"/>
        <v>100</v>
      </c>
      <c r="AU646" s="147">
        <f t="shared" ref="AU646" si="16129">IF(OR($H646=0,AT646=0),0,AT646/$H646)</f>
        <v>1</v>
      </c>
      <c r="AV646" s="194">
        <f t="shared" si="15906"/>
        <v>100</v>
      </c>
      <c r="AW646" s="147">
        <f t="shared" ref="AW646" si="16130">IF(OR($H646=0,AV646=0),0,AV646/$H646)</f>
        <v>1</v>
      </c>
      <c r="AX646" s="194">
        <f t="shared" si="15908"/>
        <v>100</v>
      </c>
      <c r="AY646" s="147">
        <f t="shared" ref="AY646" si="16131">IF(OR($H646=0,AX646=0),0,AX646/$H646)</f>
        <v>1</v>
      </c>
      <c r="AZ646" s="194">
        <f t="shared" si="15910"/>
        <v>100</v>
      </c>
      <c r="BA646" s="147">
        <f t="shared" ref="BA646" si="16132">IF(OR($H646=0,AZ646=0),0,AZ646/$H646)</f>
        <v>1</v>
      </c>
      <c r="BB646" s="194">
        <f t="shared" si="15912"/>
        <v>100</v>
      </c>
      <c r="BC646" s="147">
        <f t="shared" ref="BC646" si="16133">IF(OR($H646=0,BB646=0),0,BB646/$H646)</f>
        <v>1</v>
      </c>
      <c r="BD646" s="194">
        <f t="shared" si="15914"/>
        <v>100</v>
      </c>
      <c r="BE646" s="147">
        <f t="shared" ref="BE646" si="16134">IF(OR($H646=0,BD646=0),0,BD646/$H646)</f>
        <v>1</v>
      </c>
      <c r="BF646" s="194">
        <f t="shared" si="15916"/>
        <v>100</v>
      </c>
      <c r="BG646" s="147">
        <f t="shared" ref="BG646" si="16135">IF(OR($H646=0,BF646=0),0,BF646/$H646)</f>
        <v>1</v>
      </c>
      <c r="BH646" s="194">
        <f t="shared" si="15918"/>
        <v>100</v>
      </c>
      <c r="BI646" s="147">
        <f t="shared" ref="BI646" si="16136">IF(OR($H646=0,BH646=0),0,BH646/$H646)</f>
        <v>1</v>
      </c>
      <c r="BJ646" s="194">
        <f t="shared" si="15920"/>
        <v>100</v>
      </c>
      <c r="BK646" s="147">
        <f t="shared" ref="BK646" si="16137">IF(OR($H646=0,BJ646=0),0,BJ646/$H646)</f>
        <v>1</v>
      </c>
      <c r="BL646" s="194">
        <f t="shared" si="15922"/>
        <v>100</v>
      </c>
      <c r="BM646" s="147">
        <f t="shared" ref="BM646" si="16138">IF(OR($H646=0,BL646=0),0,BL646/$H646)</f>
        <v>1</v>
      </c>
      <c r="BN646" s="194">
        <f t="shared" si="15924"/>
        <v>100</v>
      </c>
      <c r="BO646" s="147">
        <f t="shared" ref="BO646" si="16139">IF(OR($H646=0,BN646=0),0,BN646/$H646)</f>
        <v>1</v>
      </c>
      <c r="BP646" s="194">
        <f t="shared" si="15926"/>
        <v>100</v>
      </c>
      <c r="BQ646" s="147">
        <f t="shared" ref="BQ646" si="16140">IF(OR($H646=0,BP646=0),0,BP646/$H646)</f>
        <v>1</v>
      </c>
      <c r="BR646" s="194">
        <f t="shared" si="15928"/>
        <v>100</v>
      </c>
      <c r="BS646" s="147">
        <f t="shared" ref="BS646" si="16141">IF(OR($H646=0,BR646=0),0,BR646/$H646)</f>
        <v>1</v>
      </c>
      <c r="BT646" s="194">
        <f t="shared" si="15930"/>
        <v>100</v>
      </c>
      <c r="BU646" s="147">
        <f t="shared" si="15931"/>
        <v>1</v>
      </c>
      <c r="BV646" s="194">
        <f t="shared" si="15932"/>
        <v>100</v>
      </c>
      <c r="BW646" s="147">
        <f t="shared" si="15933"/>
        <v>1</v>
      </c>
      <c r="BX646" s="194">
        <f t="shared" si="15934"/>
        <v>100</v>
      </c>
      <c r="BY646" s="147">
        <f t="shared" si="15935"/>
        <v>1</v>
      </c>
      <c r="BZ646" s="194">
        <f t="shared" si="15936"/>
        <v>100</v>
      </c>
      <c r="CA646" s="147">
        <f t="shared" si="15937"/>
        <v>1</v>
      </c>
      <c r="CB646" s="194">
        <f t="shared" si="15938"/>
        <v>100</v>
      </c>
      <c r="CC646" s="147">
        <f t="shared" si="15939"/>
        <v>1</v>
      </c>
      <c r="CD646" s="194">
        <f t="shared" si="15940"/>
        <v>100</v>
      </c>
      <c r="CE646" s="147">
        <f t="shared" si="15941"/>
        <v>1</v>
      </c>
      <c r="CF646" s="194">
        <f t="shared" si="15942"/>
        <v>100</v>
      </c>
      <c r="CG646" s="147">
        <f t="shared" si="15943"/>
        <v>1</v>
      </c>
      <c r="CH646" s="194">
        <f t="shared" si="15944"/>
        <v>100</v>
      </c>
      <c r="CI646" s="147">
        <f t="shared" si="15945"/>
        <v>1</v>
      </c>
      <c r="CJ646" s="194">
        <f t="shared" si="15946"/>
        <v>100</v>
      </c>
      <c r="CK646" s="147">
        <f t="shared" si="15947"/>
        <v>1</v>
      </c>
      <c r="CL646" s="194">
        <f t="shared" si="15948"/>
        <v>100</v>
      </c>
      <c r="CM646" s="147">
        <f t="shared" si="15949"/>
        <v>1</v>
      </c>
    </row>
    <row r="647" spans="1:91" s="142" customFormat="1" ht="14.1" customHeight="1">
      <c r="A647" s="74">
        <f t="shared" si="14686"/>
        <v>785</v>
      </c>
      <c r="B647" s="173" t="s">
        <v>58</v>
      </c>
      <c r="C647" s="174"/>
      <c r="D647" s="140">
        <v>0</v>
      </c>
      <c r="E647" s="140">
        <v>1</v>
      </c>
      <c r="F647" s="175">
        <v>45306</v>
      </c>
      <c r="G647" s="175">
        <v>45306</v>
      </c>
      <c r="H647" s="144">
        <v>100</v>
      </c>
      <c r="I647" s="144">
        <v>100</v>
      </c>
      <c r="J647" s="145" t="s">
        <v>32</v>
      </c>
      <c r="K647" s="141">
        <f t="shared" si="15875"/>
        <v>100</v>
      </c>
      <c r="L647" s="55">
        <f t="shared" si="15876"/>
        <v>0</v>
      </c>
      <c r="M647" s="147">
        <f t="shared" si="15877"/>
        <v>1</v>
      </c>
      <c r="N647" s="148">
        <f t="shared" si="15878"/>
        <v>1</v>
      </c>
      <c r="O647" s="149">
        <f t="shared" si="15402"/>
        <v>0</v>
      </c>
      <c r="P647" s="150"/>
      <c r="T647" s="194">
        <f t="shared" si="15879"/>
        <v>0</v>
      </c>
      <c r="U647" s="147">
        <f t="shared" si="15880"/>
        <v>0</v>
      </c>
      <c r="V647" s="194">
        <f t="shared" si="15881"/>
        <v>0</v>
      </c>
      <c r="W647" s="147">
        <f t="shared" si="15880"/>
        <v>0</v>
      </c>
      <c r="X647" s="194">
        <f t="shared" si="15882"/>
        <v>0</v>
      </c>
      <c r="Y647" s="147">
        <f t="shared" ref="Y647" si="16142">IF(OR($H647=0,X647=0),0,X647/$H647)</f>
        <v>0</v>
      </c>
      <c r="Z647" s="194">
        <f t="shared" si="15884"/>
        <v>0</v>
      </c>
      <c r="AA647" s="147">
        <f t="shared" ref="AA647" si="16143">IF(OR($H647=0,Z647=0),0,Z647/$H647)</f>
        <v>0</v>
      </c>
      <c r="AB647" s="194">
        <f t="shared" si="15886"/>
        <v>0</v>
      </c>
      <c r="AC647" s="147">
        <f t="shared" ref="AC647" si="16144">IF(OR($H647=0,AB647=0),0,AB647/$H647)</f>
        <v>0</v>
      </c>
      <c r="AD647" s="194">
        <f t="shared" si="15888"/>
        <v>0</v>
      </c>
      <c r="AE647" s="147">
        <f t="shared" ref="AE647" si="16145">IF(OR($H647=0,AD647=0),0,AD647/$H647)</f>
        <v>0</v>
      </c>
      <c r="AF647" s="194">
        <f t="shared" si="15890"/>
        <v>0</v>
      </c>
      <c r="AG647" s="147">
        <f t="shared" ref="AG647" si="16146">IF(OR($H647=0,AF647=0),0,AF647/$H647)</f>
        <v>0</v>
      </c>
      <c r="AH647" s="194">
        <f t="shared" si="15892"/>
        <v>0</v>
      </c>
      <c r="AI647" s="147">
        <f t="shared" ref="AI647" si="16147">IF(OR($H647=0,AH647=0),0,AH647/$H647)</f>
        <v>0</v>
      </c>
      <c r="AJ647" s="194">
        <f t="shared" si="15894"/>
        <v>0</v>
      </c>
      <c r="AK647" s="147">
        <f t="shared" ref="AK647" si="16148">IF(OR($H647=0,AJ647=0),0,AJ647/$H647)</f>
        <v>0</v>
      </c>
      <c r="AL647" s="194">
        <f t="shared" si="15896"/>
        <v>0</v>
      </c>
      <c r="AM647" s="147">
        <f t="shared" ref="AM647" si="16149">IF(OR($H647=0,AL647=0),0,AL647/$H647)</f>
        <v>0</v>
      </c>
      <c r="AN647" s="194">
        <f t="shared" si="15898"/>
        <v>0</v>
      </c>
      <c r="AO647" s="147">
        <f t="shared" ref="AO647" si="16150">IF(OR($H647=0,AN647=0),0,AN647/$H647)</f>
        <v>0</v>
      </c>
      <c r="AP647" s="194">
        <f t="shared" si="15900"/>
        <v>0</v>
      </c>
      <c r="AQ647" s="147">
        <f t="shared" ref="AQ647" si="16151">IF(OR($H647=0,AP647=0),0,AP647/$H647)</f>
        <v>0</v>
      </c>
      <c r="AR647" s="194">
        <f t="shared" si="15902"/>
        <v>0</v>
      </c>
      <c r="AS647" s="147">
        <f t="shared" ref="AS647" si="16152">IF(OR($H647=0,AR647=0),0,AR647/$H647)</f>
        <v>0</v>
      </c>
      <c r="AT647" s="194">
        <f t="shared" si="15904"/>
        <v>100</v>
      </c>
      <c r="AU647" s="147">
        <f t="shared" ref="AU647" si="16153">IF(OR($H647=0,AT647=0),0,AT647/$H647)</f>
        <v>1</v>
      </c>
      <c r="AV647" s="194">
        <f t="shared" si="15906"/>
        <v>100</v>
      </c>
      <c r="AW647" s="147">
        <f t="shared" ref="AW647" si="16154">IF(OR($H647=0,AV647=0),0,AV647/$H647)</f>
        <v>1</v>
      </c>
      <c r="AX647" s="194">
        <f t="shared" si="15908"/>
        <v>100</v>
      </c>
      <c r="AY647" s="147">
        <f t="shared" ref="AY647" si="16155">IF(OR($H647=0,AX647=0),0,AX647/$H647)</f>
        <v>1</v>
      </c>
      <c r="AZ647" s="194">
        <f t="shared" si="15910"/>
        <v>100</v>
      </c>
      <c r="BA647" s="147">
        <f t="shared" ref="BA647" si="16156">IF(OR($H647=0,AZ647=0),0,AZ647/$H647)</f>
        <v>1</v>
      </c>
      <c r="BB647" s="194">
        <f t="shared" si="15912"/>
        <v>100</v>
      </c>
      <c r="BC647" s="147">
        <f t="shared" ref="BC647" si="16157">IF(OR($H647=0,BB647=0),0,BB647/$H647)</f>
        <v>1</v>
      </c>
      <c r="BD647" s="194">
        <f t="shared" si="15914"/>
        <v>100</v>
      </c>
      <c r="BE647" s="147">
        <f t="shared" ref="BE647" si="16158">IF(OR($H647=0,BD647=0),0,BD647/$H647)</f>
        <v>1</v>
      </c>
      <c r="BF647" s="194">
        <f t="shared" si="15916"/>
        <v>100</v>
      </c>
      <c r="BG647" s="147">
        <f t="shared" ref="BG647" si="16159">IF(OR($H647=0,BF647=0),0,BF647/$H647)</f>
        <v>1</v>
      </c>
      <c r="BH647" s="194">
        <f t="shared" si="15918"/>
        <v>100</v>
      </c>
      <c r="BI647" s="147">
        <f t="shared" ref="BI647" si="16160">IF(OR($H647=0,BH647=0),0,BH647/$H647)</f>
        <v>1</v>
      </c>
      <c r="BJ647" s="194">
        <f t="shared" si="15920"/>
        <v>100</v>
      </c>
      <c r="BK647" s="147">
        <f t="shared" ref="BK647" si="16161">IF(OR($H647=0,BJ647=0),0,BJ647/$H647)</f>
        <v>1</v>
      </c>
      <c r="BL647" s="194">
        <f t="shared" si="15922"/>
        <v>100</v>
      </c>
      <c r="BM647" s="147">
        <f t="shared" ref="BM647" si="16162">IF(OR($H647=0,BL647=0),0,BL647/$H647)</f>
        <v>1</v>
      </c>
      <c r="BN647" s="194">
        <f t="shared" si="15924"/>
        <v>100</v>
      </c>
      <c r="BO647" s="147">
        <f t="shared" ref="BO647" si="16163">IF(OR($H647=0,BN647=0),0,BN647/$H647)</f>
        <v>1</v>
      </c>
      <c r="BP647" s="194">
        <f t="shared" si="15926"/>
        <v>100</v>
      </c>
      <c r="BQ647" s="147">
        <f t="shared" ref="BQ647" si="16164">IF(OR($H647=0,BP647=0),0,BP647/$H647)</f>
        <v>1</v>
      </c>
      <c r="BR647" s="194">
        <f t="shared" si="15928"/>
        <v>100</v>
      </c>
      <c r="BS647" s="147">
        <f t="shared" ref="BS647" si="16165">IF(OR($H647=0,BR647=0),0,BR647/$H647)</f>
        <v>1</v>
      </c>
      <c r="BT647" s="194">
        <f t="shared" si="15930"/>
        <v>100</v>
      </c>
      <c r="BU647" s="147">
        <f t="shared" si="15931"/>
        <v>1</v>
      </c>
      <c r="BV647" s="194">
        <f t="shared" si="15932"/>
        <v>100</v>
      </c>
      <c r="BW647" s="147">
        <f t="shared" si="15933"/>
        <v>1</v>
      </c>
      <c r="BX647" s="194">
        <f t="shared" si="15934"/>
        <v>100</v>
      </c>
      <c r="BY647" s="147">
        <f t="shared" si="15935"/>
        <v>1</v>
      </c>
      <c r="BZ647" s="194">
        <f t="shared" si="15936"/>
        <v>100</v>
      </c>
      <c r="CA647" s="147">
        <f t="shared" si="15937"/>
        <v>1</v>
      </c>
      <c r="CB647" s="194">
        <f t="shared" si="15938"/>
        <v>100</v>
      </c>
      <c r="CC647" s="147">
        <f t="shared" si="15939"/>
        <v>1</v>
      </c>
      <c r="CD647" s="194">
        <f t="shared" si="15940"/>
        <v>100</v>
      </c>
      <c r="CE647" s="147">
        <f t="shared" si="15941"/>
        <v>1</v>
      </c>
      <c r="CF647" s="194">
        <f t="shared" si="15942"/>
        <v>100</v>
      </c>
      <c r="CG647" s="147">
        <f t="shared" si="15943"/>
        <v>1</v>
      </c>
      <c r="CH647" s="194">
        <f t="shared" si="15944"/>
        <v>100</v>
      </c>
      <c r="CI647" s="147">
        <f t="shared" si="15945"/>
        <v>1</v>
      </c>
      <c r="CJ647" s="194">
        <f t="shared" si="15946"/>
        <v>100</v>
      </c>
      <c r="CK647" s="147">
        <f t="shared" si="15947"/>
        <v>1</v>
      </c>
      <c r="CL647" s="194">
        <f t="shared" si="15948"/>
        <v>100</v>
      </c>
      <c r="CM647" s="147">
        <f t="shared" si="15949"/>
        <v>1</v>
      </c>
    </row>
    <row r="648" spans="1:91" s="112" customFormat="1" ht="14.1" customHeight="1">
      <c r="A648" s="74">
        <f t="shared" si="14686"/>
        <v>786</v>
      </c>
      <c r="B648" s="182" t="s">
        <v>59</v>
      </c>
      <c r="C648" s="183"/>
      <c r="D648" s="124">
        <v>41</v>
      </c>
      <c r="E648" s="124">
        <v>20</v>
      </c>
      <c r="F648" s="184">
        <v>45297</v>
      </c>
      <c r="G648" s="184">
        <v>45316</v>
      </c>
      <c r="H648" s="115"/>
      <c r="I648" s="115"/>
      <c r="J648" s="116"/>
      <c r="K648" s="122"/>
      <c r="L648" s="123">
        <f>D648/$D$636</f>
        <v>0.26114649681528662</v>
      </c>
      <c r="M648" s="119" cm="1">
        <f t="array" ref="M648">SUMPRODUCT($L649:$L655*M649:M655)</f>
        <v>1</v>
      </c>
      <c r="N648" s="119" cm="1">
        <f t="array" ref="N648">SUMPRODUCT($L649:$L655*N649:N655)</f>
        <v>1</v>
      </c>
      <c r="O648" s="120">
        <f t="shared" si="15402"/>
        <v>0</v>
      </c>
      <c r="P648" s="121"/>
      <c r="T648" s="197"/>
      <c r="U648" s="119" cm="1">
        <f t="array" ref="U648">SUMPRODUCT($L649:$L655*U649:U655)</f>
        <v>0</v>
      </c>
      <c r="V648" s="197"/>
      <c r="W648" s="119" cm="1">
        <f t="array" ref="W648">SUMPRODUCT($L649:$L655*W649:W655)</f>
        <v>0</v>
      </c>
      <c r="X648" s="197"/>
      <c r="Y648" s="119" cm="1">
        <f t="array" ref="Y648">SUMPRODUCT($L649:$L655*Y649:Y655)</f>
        <v>0</v>
      </c>
      <c r="Z648" s="197"/>
      <c r="AA648" s="119" cm="1">
        <f t="array" ref="AA648">SUMPRODUCT($L649:$L655*AA649:AA655)</f>
        <v>0</v>
      </c>
      <c r="AB648" s="197"/>
      <c r="AC648" s="119" cm="1">
        <f t="array" ref="AC648">SUMPRODUCT($L649:$L655*AC649:AC655)</f>
        <v>0</v>
      </c>
      <c r="AD648" s="197"/>
      <c r="AE648" s="119" cm="1">
        <f t="array" ref="AE648">SUMPRODUCT($L649:$L655*AE649:AE655)</f>
        <v>0</v>
      </c>
      <c r="AF648" s="197"/>
      <c r="AG648" s="119" cm="1">
        <f t="array" ref="AG648">SUMPRODUCT($L649:$L655*AG649:AG655)</f>
        <v>0</v>
      </c>
      <c r="AH648" s="197"/>
      <c r="AI648" s="119" cm="1">
        <f t="array" ref="AI648">SUMPRODUCT($L649:$L655*AI649:AI655)</f>
        <v>0</v>
      </c>
      <c r="AJ648" s="197"/>
      <c r="AK648" s="119" cm="1">
        <f t="array" ref="AK648">SUMPRODUCT($L649:$L655*AK649:AK655)</f>
        <v>0</v>
      </c>
      <c r="AL648" s="197"/>
      <c r="AM648" s="119" cm="1">
        <f t="array" ref="AM648">SUMPRODUCT($L649:$L655*AM649:AM655)</f>
        <v>0</v>
      </c>
      <c r="AN648" s="197"/>
      <c r="AO648" s="119" cm="1">
        <f t="array" ref="AO648">SUMPRODUCT($L649:$L655*AO649:AO655)</f>
        <v>0</v>
      </c>
      <c r="AP648" s="197"/>
      <c r="AQ648" s="119" cm="1">
        <f t="array" ref="AQ648">SUMPRODUCT($L649:$L655*AQ649:AQ655)</f>
        <v>0</v>
      </c>
      <c r="AR648" s="197"/>
      <c r="AS648" s="119" cm="1">
        <f t="array" ref="AS648">SUMPRODUCT($L649:$L655*AS649:AS655)</f>
        <v>0.24390243902439021</v>
      </c>
      <c r="AT648" s="197"/>
      <c r="AU648" s="119" cm="1">
        <f t="array" ref="AU648">SUMPRODUCT($L649:$L655*AU649:AU655)</f>
        <v>0.63414634146341464</v>
      </c>
      <c r="AV648" s="197"/>
      <c r="AW648" s="119" cm="1">
        <f t="array" ref="AW648">SUMPRODUCT($L649:$L655*AW649:AW655)</f>
        <v>1</v>
      </c>
      <c r="AX648" s="197"/>
      <c r="AY648" s="119" cm="1">
        <f t="array" ref="AY648">SUMPRODUCT($L649:$L655*AY649:AY655)</f>
        <v>1</v>
      </c>
      <c r="AZ648" s="197"/>
      <c r="BA648" s="119" cm="1">
        <f t="array" ref="BA648">SUMPRODUCT($L649:$L655*BA649:BA655)</f>
        <v>1</v>
      </c>
      <c r="BB648" s="197"/>
      <c r="BC648" s="119" cm="1">
        <f t="array" ref="BC648">SUMPRODUCT($L649:$L655*BC649:BC655)</f>
        <v>1</v>
      </c>
      <c r="BD648" s="197"/>
      <c r="BE648" s="119" cm="1">
        <f t="array" ref="BE648">SUMPRODUCT($L649:$L655*BE649:BE655)</f>
        <v>1</v>
      </c>
      <c r="BF648" s="197"/>
      <c r="BG648" s="119" cm="1">
        <f t="array" ref="BG648">SUMPRODUCT($L649:$L655*BG649:BG655)</f>
        <v>1</v>
      </c>
      <c r="BH648" s="197"/>
      <c r="BI648" s="119" cm="1">
        <f t="array" ref="BI648">SUMPRODUCT($L649:$L655*BI649:BI655)</f>
        <v>1</v>
      </c>
      <c r="BJ648" s="197"/>
      <c r="BK648" s="119" cm="1">
        <f t="array" ref="BK648">SUMPRODUCT($L649:$L655*BK649:BK655)</f>
        <v>1</v>
      </c>
      <c r="BL648" s="197"/>
      <c r="BM648" s="119" cm="1">
        <f t="array" ref="BM648">SUMPRODUCT($L649:$L655*BM649:BM655)</f>
        <v>1</v>
      </c>
      <c r="BN648" s="197"/>
      <c r="BO648" s="119" cm="1">
        <f t="array" ref="BO648">SUMPRODUCT($L649:$L655*BO649:BO655)</f>
        <v>1</v>
      </c>
      <c r="BP648" s="197"/>
      <c r="BQ648" s="119" cm="1">
        <f t="array" ref="BQ648">SUMPRODUCT($L649:$L655*BQ649:BQ655)</f>
        <v>1</v>
      </c>
      <c r="BR648" s="197"/>
      <c r="BS648" s="119" cm="1">
        <f t="array" ref="BS648">SUMPRODUCT($L649:$L655*BS649:BS655)</f>
        <v>1</v>
      </c>
      <c r="BT648" s="197"/>
      <c r="BU648" s="119" cm="1">
        <f t="array" ref="BU648">SUMPRODUCT($L649:$L655*BU649:BU655)</f>
        <v>1</v>
      </c>
      <c r="BV648" s="197"/>
      <c r="BW648" s="119" cm="1">
        <f t="array" ref="BW648">SUMPRODUCT($L649:$L655*BW649:BW655)</f>
        <v>1</v>
      </c>
      <c r="BX648" s="197"/>
      <c r="BY648" s="119" cm="1">
        <f t="array" ref="BY648">SUMPRODUCT($L649:$L655*BY649:BY655)</f>
        <v>1</v>
      </c>
      <c r="BZ648" s="197"/>
      <c r="CA648" s="119" cm="1">
        <f t="array" ref="CA648">SUMPRODUCT($L649:$L655*CA649:CA655)</f>
        <v>1</v>
      </c>
      <c r="CB648" s="197"/>
      <c r="CC648" s="119" cm="1">
        <f t="array" ref="CC648">SUMPRODUCT($L649:$L655*CC649:CC655)</f>
        <v>1</v>
      </c>
      <c r="CD648" s="197"/>
      <c r="CE648" s="119" cm="1">
        <f t="array" ref="CE648">SUMPRODUCT($L649:$L655*CE649:CE655)</f>
        <v>1</v>
      </c>
      <c r="CF648" s="197"/>
      <c r="CG648" s="119" cm="1">
        <f t="array" ref="CG648">SUMPRODUCT($L649:$L655*CG649:CG655)</f>
        <v>1</v>
      </c>
      <c r="CH648" s="197"/>
      <c r="CI648" s="119" cm="1">
        <f t="array" ref="CI648">SUMPRODUCT($L649:$L655*CI649:CI655)</f>
        <v>1</v>
      </c>
      <c r="CJ648" s="197"/>
      <c r="CK648" s="119" cm="1">
        <f t="array" ref="CK648">SUMPRODUCT($L649:$L655*CK649:CK655)</f>
        <v>1</v>
      </c>
      <c r="CL648" s="197"/>
      <c r="CM648" s="119" cm="1">
        <f t="array" ref="CM648">SUMPRODUCT($L649:$L655*CM649:CM655)</f>
        <v>1</v>
      </c>
    </row>
    <row r="649" spans="1:91" s="142" customFormat="1" ht="14.1" customHeight="1">
      <c r="A649" s="74">
        <f t="shared" si="14686"/>
        <v>787</v>
      </c>
      <c r="B649" s="173" t="s">
        <v>53</v>
      </c>
      <c r="C649" s="174"/>
      <c r="D649" s="140">
        <v>7</v>
      </c>
      <c r="E649" s="140">
        <v>7</v>
      </c>
      <c r="F649" s="175">
        <v>45297</v>
      </c>
      <c r="G649" s="175">
        <v>45303</v>
      </c>
      <c r="H649" s="144">
        <v>100</v>
      </c>
      <c r="I649" s="144">
        <v>100</v>
      </c>
      <c r="J649" s="145" t="s">
        <v>32</v>
      </c>
      <c r="K649" s="141">
        <f t="shared" ref="K649:K655" si="16166">IF(OR(F649="",G649="",H649=""),0,MIN(MAX(IF(F649&gt;$O$1,0,(((G649-F649)-(G649-$O$1))*(10/E649)/10)),0),1)*H649)</f>
        <v>100</v>
      </c>
      <c r="L649" s="55">
        <f t="shared" ref="L649:L655" si="16167">D649/$D$648</f>
        <v>0.17073170731707318</v>
      </c>
      <c r="M649" s="147">
        <f t="shared" ref="M649:M655" si="16168">IF(OR(H649=0,K649=0),0,K649/H649)</f>
        <v>1</v>
      </c>
      <c r="N649" s="148">
        <f t="shared" ref="N649:N655" si="16169">IF(OR(H649=0,I649=0),0,I649/H649)</f>
        <v>1</v>
      </c>
      <c r="O649" s="149">
        <f t="shared" si="15402"/>
        <v>0</v>
      </c>
      <c r="P649" s="150"/>
      <c r="T649" s="194">
        <f t="shared" ref="T649:T655" si="16170">IF(OR($F649="",$G649="",$H649=""),0,MIN(MAX(IF($F649&gt;U$1,0,((($G649-$F649)-($G649-U$1))*(10/$E649)/10)),0),1)*$H649)</f>
        <v>0</v>
      </c>
      <c r="U649" s="147">
        <f t="shared" ref="U649:W655" si="16171">IF(OR($H649=0,T649=0),0,T649/$H649)</f>
        <v>0</v>
      </c>
      <c r="V649" s="194">
        <f t="shared" ref="V649:V655" si="16172">IF(OR($F649="",$G649="",$H649=""),0,MIN(MAX(IF($F649&gt;W$1,0,((($G649-$F649)-($G649-W$1))*(10/$E649)/10)),0),1)*$H649)</f>
        <v>0</v>
      </c>
      <c r="W649" s="147">
        <f t="shared" si="16171"/>
        <v>0</v>
      </c>
      <c r="X649" s="194">
        <f t="shared" ref="X649:X655" si="16173">IF(OR($F649="",$G649="",$H649=""),0,MIN(MAX(IF($F649&gt;Y$1,0,((($G649-$F649)-($G649-Y$1))*(10/$E649)/10)),0),1)*$H649)</f>
        <v>0</v>
      </c>
      <c r="Y649" s="147">
        <f t="shared" ref="Y649" si="16174">IF(OR($H649=0,X649=0),0,X649/$H649)</f>
        <v>0</v>
      </c>
      <c r="Z649" s="194">
        <f t="shared" ref="Z649:Z655" si="16175">IF(OR($F649="",$G649="",$H649=""),0,MIN(MAX(IF($F649&gt;AA$1,0,((($G649-$F649)-($G649-AA$1))*(10/$E649)/10)),0),1)*$H649)</f>
        <v>0</v>
      </c>
      <c r="AA649" s="147">
        <f t="shared" ref="AA649" si="16176">IF(OR($H649=0,Z649=0),0,Z649/$H649)</f>
        <v>0</v>
      </c>
      <c r="AB649" s="194">
        <f t="shared" ref="AB649:AB655" si="16177">IF(OR($F649="",$G649="",$H649=""),0,MIN(MAX(IF($F649&gt;AC$1,0,((($G649-$F649)-($G649-AC$1))*(10/$E649)/10)),0),1)*$H649)</f>
        <v>0</v>
      </c>
      <c r="AC649" s="147">
        <f t="shared" ref="AC649" si="16178">IF(OR($H649=0,AB649=0),0,AB649/$H649)</f>
        <v>0</v>
      </c>
      <c r="AD649" s="194">
        <f t="shared" ref="AD649:AD655" si="16179">IF(OR($F649="",$G649="",$H649=""),0,MIN(MAX(IF($F649&gt;AE$1,0,((($G649-$F649)-($G649-AE$1))*(10/$E649)/10)),0),1)*$H649)</f>
        <v>0</v>
      </c>
      <c r="AE649" s="147">
        <f t="shared" ref="AE649" si="16180">IF(OR($H649=0,AD649=0),0,AD649/$H649)</f>
        <v>0</v>
      </c>
      <c r="AF649" s="194">
        <f t="shared" ref="AF649:AF655" si="16181">IF(OR($F649="",$G649="",$H649=""),0,MIN(MAX(IF($F649&gt;AG$1,0,((($G649-$F649)-($G649-AG$1))*(10/$E649)/10)),0),1)*$H649)</f>
        <v>0</v>
      </c>
      <c r="AG649" s="147">
        <f t="shared" ref="AG649" si="16182">IF(OR($H649=0,AF649=0),0,AF649/$H649)</f>
        <v>0</v>
      </c>
      <c r="AH649" s="194">
        <f t="shared" ref="AH649:AH655" si="16183">IF(OR($F649="",$G649="",$H649=""),0,MIN(MAX(IF($F649&gt;AI$1,0,((($G649-$F649)-($G649-AI$1))*(10/$E649)/10)),0),1)*$H649)</f>
        <v>0</v>
      </c>
      <c r="AI649" s="147">
        <f t="shared" ref="AI649" si="16184">IF(OR($H649=0,AH649=0),0,AH649/$H649)</f>
        <v>0</v>
      </c>
      <c r="AJ649" s="194">
        <f t="shared" ref="AJ649:AJ655" si="16185">IF(OR($F649="",$G649="",$H649=""),0,MIN(MAX(IF($F649&gt;AK$1,0,((($G649-$F649)-($G649-AK$1))*(10/$E649)/10)),0),1)*$H649)</f>
        <v>0</v>
      </c>
      <c r="AK649" s="147">
        <f t="shared" ref="AK649" si="16186">IF(OR($H649=0,AJ649=0),0,AJ649/$H649)</f>
        <v>0</v>
      </c>
      <c r="AL649" s="194">
        <f t="shared" ref="AL649:AL655" si="16187">IF(OR($F649="",$G649="",$H649=""),0,MIN(MAX(IF($F649&gt;AM$1,0,((($G649-$F649)-($G649-AM$1))*(10/$E649)/10)),0),1)*$H649)</f>
        <v>0</v>
      </c>
      <c r="AM649" s="147">
        <f t="shared" ref="AM649" si="16188">IF(OR($H649=0,AL649=0),0,AL649/$H649)</f>
        <v>0</v>
      </c>
      <c r="AN649" s="194">
        <f t="shared" ref="AN649:AN655" si="16189">IF(OR($F649="",$G649="",$H649=""),0,MIN(MAX(IF($F649&gt;AO$1,0,((($G649-$F649)-($G649-AO$1))*(10/$E649)/10)),0),1)*$H649)</f>
        <v>0</v>
      </c>
      <c r="AO649" s="147">
        <f t="shared" ref="AO649" si="16190">IF(OR($H649=0,AN649=0),0,AN649/$H649)</f>
        <v>0</v>
      </c>
      <c r="AP649" s="194">
        <f t="shared" ref="AP649:AP655" si="16191">IF(OR($F649="",$G649="",$H649=""),0,MIN(MAX(IF($F649&gt;AQ$1,0,((($G649-$F649)-($G649-AQ$1))*(10/$E649)/10)),0),1)*$H649)</f>
        <v>0</v>
      </c>
      <c r="AQ649" s="147">
        <f t="shared" ref="AQ649" si="16192">IF(OR($H649=0,AP649=0),0,AP649/$H649)</f>
        <v>0</v>
      </c>
      <c r="AR649" s="194">
        <f t="shared" ref="AR649:AR655" si="16193">IF(OR($F649="",$G649="",$H649=""),0,MIN(MAX(IF($F649&gt;AS$1,0,((($G649-$F649)-($G649-AS$1))*(10/$E649)/10)),0),1)*$H649)</f>
        <v>85.714285714285708</v>
      </c>
      <c r="AS649" s="147">
        <f t="shared" ref="AS649" si="16194">IF(OR($H649=0,AR649=0),0,AR649/$H649)</f>
        <v>0.8571428571428571</v>
      </c>
      <c r="AT649" s="194">
        <f t="shared" ref="AT649:AT655" si="16195">IF(OR($F649="",$G649="",$H649=""),0,MIN(MAX(IF($F649&gt;AU$1,0,((($G649-$F649)-($G649-AU$1))*(10/$E649)/10)),0),1)*$H649)</f>
        <v>100</v>
      </c>
      <c r="AU649" s="147">
        <f t="shared" ref="AU649" si="16196">IF(OR($H649=0,AT649=0),0,AT649/$H649)</f>
        <v>1</v>
      </c>
      <c r="AV649" s="194">
        <f t="shared" ref="AV649:AV655" si="16197">IF(OR($F649="",$G649="",$H649=""),0,MIN(MAX(IF($F649&gt;AW$1,0,((($G649-$F649)-($G649-AW$1))*(10/$E649)/10)),0),1)*$H649)</f>
        <v>100</v>
      </c>
      <c r="AW649" s="147">
        <f t="shared" ref="AW649" si="16198">IF(OR($H649=0,AV649=0),0,AV649/$H649)</f>
        <v>1</v>
      </c>
      <c r="AX649" s="194">
        <f t="shared" ref="AX649:AX655" si="16199">IF(OR($F649="",$G649="",$H649=""),0,MIN(MAX(IF($F649&gt;AY$1,0,((($G649-$F649)-($G649-AY$1))*(10/$E649)/10)),0),1)*$H649)</f>
        <v>100</v>
      </c>
      <c r="AY649" s="147">
        <f t="shared" ref="AY649" si="16200">IF(OR($H649=0,AX649=0),0,AX649/$H649)</f>
        <v>1</v>
      </c>
      <c r="AZ649" s="194">
        <f t="shared" ref="AZ649:AZ655" si="16201">IF(OR($F649="",$G649="",$H649=""),0,MIN(MAX(IF($F649&gt;BA$1,0,((($G649-$F649)-($G649-BA$1))*(10/$E649)/10)),0),1)*$H649)</f>
        <v>100</v>
      </c>
      <c r="BA649" s="147">
        <f t="shared" ref="BA649" si="16202">IF(OR($H649=0,AZ649=0),0,AZ649/$H649)</f>
        <v>1</v>
      </c>
      <c r="BB649" s="194">
        <f t="shared" ref="BB649:BB655" si="16203">IF(OR($F649="",$G649="",$H649=""),0,MIN(MAX(IF($F649&gt;BC$1,0,((($G649-$F649)-($G649-BC$1))*(10/$E649)/10)),0),1)*$H649)</f>
        <v>100</v>
      </c>
      <c r="BC649" s="147">
        <f t="shared" ref="BC649" si="16204">IF(OR($H649=0,BB649=0),0,BB649/$H649)</f>
        <v>1</v>
      </c>
      <c r="BD649" s="194">
        <f t="shared" ref="BD649:BD655" si="16205">IF(OR($F649="",$G649="",$H649=""),0,MIN(MAX(IF($F649&gt;BE$1,0,((($G649-$F649)-($G649-BE$1))*(10/$E649)/10)),0),1)*$H649)</f>
        <v>100</v>
      </c>
      <c r="BE649" s="147">
        <f t="shared" ref="BE649" si="16206">IF(OR($H649=0,BD649=0),0,BD649/$H649)</f>
        <v>1</v>
      </c>
      <c r="BF649" s="194">
        <f t="shared" ref="BF649:BF655" si="16207">IF(OR($F649="",$G649="",$H649=""),0,MIN(MAX(IF($F649&gt;BG$1,0,((($G649-$F649)-($G649-BG$1))*(10/$E649)/10)),0),1)*$H649)</f>
        <v>100</v>
      </c>
      <c r="BG649" s="147">
        <f t="shared" ref="BG649" si="16208">IF(OR($H649=0,BF649=0),0,BF649/$H649)</f>
        <v>1</v>
      </c>
      <c r="BH649" s="194">
        <f t="shared" ref="BH649:BH655" si="16209">IF(OR($F649="",$G649="",$H649=""),0,MIN(MAX(IF($F649&gt;BI$1,0,((($G649-$F649)-($G649-BI$1))*(10/$E649)/10)),0),1)*$H649)</f>
        <v>100</v>
      </c>
      <c r="BI649" s="147">
        <f t="shared" ref="BI649" si="16210">IF(OR($H649=0,BH649=0),0,BH649/$H649)</f>
        <v>1</v>
      </c>
      <c r="BJ649" s="194">
        <f t="shared" ref="BJ649:BJ655" si="16211">IF(OR($F649="",$G649="",$H649=""),0,MIN(MAX(IF($F649&gt;BK$1,0,((($G649-$F649)-($G649-BK$1))*(10/$E649)/10)),0),1)*$H649)</f>
        <v>100</v>
      </c>
      <c r="BK649" s="147">
        <f t="shared" ref="BK649" si="16212">IF(OR($H649=0,BJ649=0),0,BJ649/$H649)</f>
        <v>1</v>
      </c>
      <c r="BL649" s="194">
        <f t="shared" ref="BL649:BL655" si="16213">IF(OR($F649="",$G649="",$H649=""),0,MIN(MAX(IF($F649&gt;BM$1,0,((($G649-$F649)-($G649-BM$1))*(10/$E649)/10)),0),1)*$H649)</f>
        <v>100</v>
      </c>
      <c r="BM649" s="147">
        <f t="shared" ref="BM649" si="16214">IF(OR($H649=0,BL649=0),0,BL649/$H649)</f>
        <v>1</v>
      </c>
      <c r="BN649" s="194">
        <f t="shared" ref="BN649:BN655" si="16215">IF(OR($F649="",$G649="",$H649=""),0,MIN(MAX(IF($F649&gt;BO$1,0,((($G649-$F649)-($G649-BO$1))*(10/$E649)/10)),0),1)*$H649)</f>
        <v>100</v>
      </c>
      <c r="BO649" s="147">
        <f t="shared" ref="BO649" si="16216">IF(OR($H649=0,BN649=0),0,BN649/$H649)</f>
        <v>1</v>
      </c>
      <c r="BP649" s="194">
        <f t="shared" ref="BP649:BP655" si="16217">IF(OR($F649="",$G649="",$H649=""),0,MIN(MAX(IF($F649&gt;BQ$1,0,((($G649-$F649)-($G649-BQ$1))*(10/$E649)/10)),0),1)*$H649)</f>
        <v>100</v>
      </c>
      <c r="BQ649" s="147">
        <f t="shared" ref="BQ649" si="16218">IF(OR($H649=0,BP649=0),0,BP649/$H649)</f>
        <v>1</v>
      </c>
      <c r="BR649" s="194">
        <f t="shared" ref="BR649:BR655" si="16219">IF(OR($F649="",$G649="",$H649=""),0,MIN(MAX(IF($F649&gt;BS$1,0,((($G649-$F649)-($G649-BS$1))*(10/$E649)/10)),0),1)*$H649)</f>
        <v>100</v>
      </c>
      <c r="BS649" s="147">
        <f t="shared" ref="BS649" si="16220">IF(OR($H649=0,BR649=0),0,BR649/$H649)</f>
        <v>1</v>
      </c>
      <c r="BT649" s="194">
        <f t="shared" ref="BT649:BT655" si="16221">IF(OR($F649="",$G649="",$H649=""),0,MIN(MAX(IF($F649&gt;BU$1,0,((($G649-$F649)-($G649-BU$1))*(10/$E649)/10)),0),1)*$H649)</f>
        <v>100</v>
      </c>
      <c r="BU649" s="147">
        <f t="shared" ref="BU649:BU655" si="16222">IF(OR($H649=0,BT649=0),0,BT649/$H649)</f>
        <v>1</v>
      </c>
      <c r="BV649" s="194">
        <f t="shared" ref="BV649:BV655" si="16223">IF(OR($F649="",$G649="",$H649=""),0,MIN(MAX(IF($F649&gt;BW$1,0,((($G649-$F649)-($G649-BW$1))*(10/$E649)/10)),0),1)*$H649)</f>
        <v>100</v>
      </c>
      <c r="BW649" s="147">
        <f t="shared" ref="BW649:BW655" si="16224">IF(OR($H649=0,BV649=0),0,BV649/$H649)</f>
        <v>1</v>
      </c>
      <c r="BX649" s="194">
        <f t="shared" ref="BX649:BX655" si="16225">IF(OR($F649="",$G649="",$H649=""),0,MIN(MAX(IF($F649&gt;BY$1,0,((($G649-$F649)-($G649-BY$1))*(10/$E649)/10)),0),1)*$H649)</f>
        <v>100</v>
      </c>
      <c r="BY649" s="147">
        <f t="shared" ref="BY649:BY655" si="16226">IF(OR($H649=0,BX649=0),0,BX649/$H649)</f>
        <v>1</v>
      </c>
      <c r="BZ649" s="194">
        <f t="shared" ref="BZ649:BZ655" si="16227">IF(OR($F649="",$G649="",$H649=""),0,MIN(MAX(IF($F649&gt;CA$1,0,((($G649-$F649)-($G649-CA$1))*(10/$E649)/10)),0),1)*$H649)</f>
        <v>100</v>
      </c>
      <c r="CA649" s="147">
        <f t="shared" ref="CA649:CA655" si="16228">IF(OR($H649=0,BZ649=0),0,BZ649/$H649)</f>
        <v>1</v>
      </c>
      <c r="CB649" s="194">
        <f t="shared" ref="CB649:CB655" si="16229">IF(OR($F649="",$G649="",$H649=""),0,MIN(MAX(IF($F649&gt;CC$1,0,((($G649-$F649)-($G649-CC$1))*(10/$E649)/10)),0),1)*$H649)</f>
        <v>100</v>
      </c>
      <c r="CC649" s="147">
        <f t="shared" ref="CC649:CC655" si="16230">IF(OR($H649=0,CB649=0),0,CB649/$H649)</f>
        <v>1</v>
      </c>
      <c r="CD649" s="194">
        <f t="shared" ref="CD649:CD655" si="16231">IF(OR($F649="",$G649="",$H649=""),0,MIN(MAX(IF($F649&gt;CE$1,0,((($G649-$F649)-($G649-CE$1))*(10/$E649)/10)),0),1)*$H649)</f>
        <v>100</v>
      </c>
      <c r="CE649" s="147">
        <f t="shared" ref="CE649:CE655" si="16232">IF(OR($H649=0,CD649=0),0,CD649/$H649)</f>
        <v>1</v>
      </c>
      <c r="CF649" s="194">
        <f t="shared" ref="CF649:CF655" si="16233">IF(OR($F649="",$G649="",$H649=""),0,MIN(MAX(IF($F649&gt;CG$1,0,((($G649-$F649)-($G649-CG$1))*(10/$E649)/10)),0),1)*$H649)</f>
        <v>100</v>
      </c>
      <c r="CG649" s="147">
        <f t="shared" ref="CG649:CG655" si="16234">IF(OR($H649=0,CF649=0),0,CF649/$H649)</f>
        <v>1</v>
      </c>
      <c r="CH649" s="194">
        <f t="shared" ref="CH649:CH655" si="16235">IF(OR($F649="",$G649="",$H649=""),0,MIN(MAX(IF($F649&gt;CI$1,0,((($G649-$F649)-($G649-CI$1))*(10/$E649)/10)),0),1)*$H649)</f>
        <v>100</v>
      </c>
      <c r="CI649" s="147">
        <f t="shared" ref="CI649:CI655" si="16236">IF(OR($H649=0,CH649=0),0,CH649/$H649)</f>
        <v>1</v>
      </c>
      <c r="CJ649" s="194">
        <f t="shared" ref="CJ649:CJ655" si="16237">IF(OR($F649="",$G649="",$H649=""),0,MIN(MAX(IF($F649&gt;CK$1,0,((($G649-$F649)-($G649-CK$1))*(10/$E649)/10)),0),1)*$H649)</f>
        <v>100</v>
      </c>
      <c r="CK649" s="147">
        <f t="shared" ref="CK649:CK655" si="16238">IF(OR($H649=0,CJ649=0),0,CJ649/$H649)</f>
        <v>1</v>
      </c>
      <c r="CL649" s="194">
        <f t="shared" ref="CL649:CL655" si="16239">IF(OR($F649="",$G649="",$H649=""),0,MIN(MAX(IF($F649&gt;CM$1,0,((($G649-$F649)-($G649-CM$1))*(10/$E649)/10)),0),1)*$H649)</f>
        <v>100</v>
      </c>
      <c r="CM649" s="147">
        <f t="shared" ref="CM649:CM655" si="16240">IF(OR($H649=0,CL649=0),0,CL649/$H649)</f>
        <v>1</v>
      </c>
    </row>
    <row r="650" spans="1:91" s="142" customFormat="1" ht="14.1" customHeight="1">
      <c r="A650" s="74">
        <f t="shared" si="14686"/>
        <v>788</v>
      </c>
      <c r="B650" s="173" t="s">
        <v>54</v>
      </c>
      <c r="C650" s="174"/>
      <c r="D650" s="140">
        <v>7</v>
      </c>
      <c r="E650" s="140">
        <v>7</v>
      </c>
      <c r="F650" s="175">
        <v>45300</v>
      </c>
      <c r="G650" s="175">
        <v>45306</v>
      </c>
      <c r="H650" s="144">
        <v>100</v>
      </c>
      <c r="I650" s="144">
        <v>100</v>
      </c>
      <c r="J650" s="145" t="s">
        <v>32</v>
      </c>
      <c r="K650" s="141">
        <f t="shared" si="16166"/>
        <v>100</v>
      </c>
      <c r="L650" s="55">
        <f t="shared" si="16167"/>
        <v>0.17073170731707318</v>
      </c>
      <c r="M650" s="147">
        <f t="shared" si="16168"/>
        <v>1</v>
      </c>
      <c r="N650" s="148">
        <f t="shared" si="16169"/>
        <v>1</v>
      </c>
      <c r="O650" s="149">
        <f t="shared" si="15402"/>
        <v>0</v>
      </c>
      <c r="P650" s="150"/>
      <c r="T650" s="194">
        <f t="shared" si="16170"/>
        <v>0</v>
      </c>
      <c r="U650" s="147">
        <f t="shared" si="16171"/>
        <v>0</v>
      </c>
      <c r="V650" s="194">
        <f t="shared" si="16172"/>
        <v>0</v>
      </c>
      <c r="W650" s="147">
        <f t="shared" si="16171"/>
        <v>0</v>
      </c>
      <c r="X650" s="194">
        <f t="shared" si="16173"/>
        <v>0</v>
      </c>
      <c r="Y650" s="147">
        <f t="shared" ref="Y650" si="16241">IF(OR($H650=0,X650=0),0,X650/$H650)</f>
        <v>0</v>
      </c>
      <c r="Z650" s="194">
        <f t="shared" si="16175"/>
        <v>0</v>
      </c>
      <c r="AA650" s="147">
        <f t="shared" ref="AA650" si="16242">IF(OR($H650=0,Z650=0),0,Z650/$H650)</f>
        <v>0</v>
      </c>
      <c r="AB650" s="194">
        <f t="shared" si="16177"/>
        <v>0</v>
      </c>
      <c r="AC650" s="147">
        <f t="shared" ref="AC650" si="16243">IF(OR($H650=0,AB650=0),0,AB650/$H650)</f>
        <v>0</v>
      </c>
      <c r="AD650" s="194">
        <f t="shared" si="16179"/>
        <v>0</v>
      </c>
      <c r="AE650" s="147">
        <f t="shared" ref="AE650" si="16244">IF(OR($H650=0,AD650=0),0,AD650/$H650)</f>
        <v>0</v>
      </c>
      <c r="AF650" s="194">
        <f t="shared" si="16181"/>
        <v>0</v>
      </c>
      <c r="AG650" s="147">
        <f t="shared" ref="AG650" si="16245">IF(OR($H650=0,AF650=0),0,AF650/$H650)</f>
        <v>0</v>
      </c>
      <c r="AH650" s="194">
        <f t="shared" si="16183"/>
        <v>0</v>
      </c>
      <c r="AI650" s="147">
        <f t="shared" ref="AI650" si="16246">IF(OR($H650=0,AH650=0),0,AH650/$H650)</f>
        <v>0</v>
      </c>
      <c r="AJ650" s="194">
        <f t="shared" si="16185"/>
        <v>0</v>
      </c>
      <c r="AK650" s="147">
        <f t="shared" ref="AK650" si="16247">IF(OR($H650=0,AJ650=0),0,AJ650/$H650)</f>
        <v>0</v>
      </c>
      <c r="AL650" s="194">
        <f t="shared" si="16187"/>
        <v>0</v>
      </c>
      <c r="AM650" s="147">
        <f t="shared" ref="AM650" si="16248">IF(OR($H650=0,AL650=0),0,AL650/$H650)</f>
        <v>0</v>
      </c>
      <c r="AN650" s="194">
        <f t="shared" si="16189"/>
        <v>0</v>
      </c>
      <c r="AO650" s="147">
        <f t="shared" ref="AO650" si="16249">IF(OR($H650=0,AN650=0),0,AN650/$H650)</f>
        <v>0</v>
      </c>
      <c r="AP650" s="194">
        <f t="shared" si="16191"/>
        <v>0</v>
      </c>
      <c r="AQ650" s="147">
        <f t="shared" ref="AQ650" si="16250">IF(OR($H650=0,AP650=0),0,AP650/$H650)</f>
        <v>0</v>
      </c>
      <c r="AR650" s="194">
        <f t="shared" si="16193"/>
        <v>42.857142857142854</v>
      </c>
      <c r="AS650" s="147">
        <f t="shared" ref="AS650" si="16251">IF(OR($H650=0,AR650=0),0,AR650/$H650)</f>
        <v>0.42857142857142855</v>
      </c>
      <c r="AT650" s="194">
        <f t="shared" si="16195"/>
        <v>100</v>
      </c>
      <c r="AU650" s="147">
        <f t="shared" ref="AU650" si="16252">IF(OR($H650=0,AT650=0),0,AT650/$H650)</f>
        <v>1</v>
      </c>
      <c r="AV650" s="194">
        <f t="shared" si="16197"/>
        <v>100</v>
      </c>
      <c r="AW650" s="147">
        <f t="shared" ref="AW650" si="16253">IF(OR($H650=0,AV650=0),0,AV650/$H650)</f>
        <v>1</v>
      </c>
      <c r="AX650" s="194">
        <f t="shared" si="16199"/>
        <v>100</v>
      </c>
      <c r="AY650" s="147">
        <f t="shared" ref="AY650" si="16254">IF(OR($H650=0,AX650=0),0,AX650/$H650)</f>
        <v>1</v>
      </c>
      <c r="AZ650" s="194">
        <f t="shared" si="16201"/>
        <v>100</v>
      </c>
      <c r="BA650" s="147">
        <f t="shared" ref="BA650" si="16255">IF(OR($H650=0,AZ650=0),0,AZ650/$H650)</f>
        <v>1</v>
      </c>
      <c r="BB650" s="194">
        <f t="shared" si="16203"/>
        <v>100</v>
      </c>
      <c r="BC650" s="147">
        <f t="shared" ref="BC650" si="16256">IF(OR($H650=0,BB650=0),0,BB650/$H650)</f>
        <v>1</v>
      </c>
      <c r="BD650" s="194">
        <f t="shared" si="16205"/>
        <v>100</v>
      </c>
      <c r="BE650" s="147">
        <f t="shared" ref="BE650" si="16257">IF(OR($H650=0,BD650=0),0,BD650/$H650)</f>
        <v>1</v>
      </c>
      <c r="BF650" s="194">
        <f t="shared" si="16207"/>
        <v>100</v>
      </c>
      <c r="BG650" s="147">
        <f t="shared" ref="BG650" si="16258">IF(OR($H650=0,BF650=0),0,BF650/$H650)</f>
        <v>1</v>
      </c>
      <c r="BH650" s="194">
        <f t="shared" si="16209"/>
        <v>100</v>
      </c>
      <c r="BI650" s="147">
        <f t="shared" ref="BI650" si="16259">IF(OR($H650=0,BH650=0),0,BH650/$H650)</f>
        <v>1</v>
      </c>
      <c r="BJ650" s="194">
        <f t="shared" si="16211"/>
        <v>100</v>
      </c>
      <c r="BK650" s="147">
        <f t="shared" ref="BK650" si="16260">IF(OR($H650=0,BJ650=0),0,BJ650/$H650)</f>
        <v>1</v>
      </c>
      <c r="BL650" s="194">
        <f t="shared" si="16213"/>
        <v>100</v>
      </c>
      <c r="BM650" s="147">
        <f t="shared" ref="BM650" si="16261">IF(OR($H650=0,BL650=0),0,BL650/$H650)</f>
        <v>1</v>
      </c>
      <c r="BN650" s="194">
        <f t="shared" si="16215"/>
        <v>100</v>
      </c>
      <c r="BO650" s="147">
        <f t="shared" ref="BO650" si="16262">IF(OR($H650=0,BN650=0),0,BN650/$H650)</f>
        <v>1</v>
      </c>
      <c r="BP650" s="194">
        <f t="shared" si="16217"/>
        <v>100</v>
      </c>
      <c r="BQ650" s="147">
        <f t="shared" ref="BQ650" si="16263">IF(OR($H650=0,BP650=0),0,BP650/$H650)</f>
        <v>1</v>
      </c>
      <c r="BR650" s="194">
        <f t="shared" si="16219"/>
        <v>100</v>
      </c>
      <c r="BS650" s="147">
        <f t="shared" ref="BS650" si="16264">IF(OR($H650=0,BR650=0),0,BR650/$H650)</f>
        <v>1</v>
      </c>
      <c r="BT650" s="194">
        <f t="shared" si="16221"/>
        <v>100</v>
      </c>
      <c r="BU650" s="147">
        <f t="shared" si="16222"/>
        <v>1</v>
      </c>
      <c r="BV650" s="194">
        <f t="shared" si="16223"/>
        <v>100</v>
      </c>
      <c r="BW650" s="147">
        <f t="shared" si="16224"/>
        <v>1</v>
      </c>
      <c r="BX650" s="194">
        <f t="shared" si="16225"/>
        <v>100</v>
      </c>
      <c r="BY650" s="147">
        <f t="shared" si="16226"/>
        <v>1</v>
      </c>
      <c r="BZ650" s="194">
        <f t="shared" si="16227"/>
        <v>100</v>
      </c>
      <c r="CA650" s="147">
        <f t="shared" si="16228"/>
        <v>1</v>
      </c>
      <c r="CB650" s="194">
        <f t="shared" si="16229"/>
        <v>100</v>
      </c>
      <c r="CC650" s="147">
        <f t="shared" si="16230"/>
        <v>1</v>
      </c>
      <c r="CD650" s="194">
        <f t="shared" si="16231"/>
        <v>100</v>
      </c>
      <c r="CE650" s="147">
        <f t="shared" si="16232"/>
        <v>1</v>
      </c>
      <c r="CF650" s="194">
        <f t="shared" si="16233"/>
        <v>100</v>
      </c>
      <c r="CG650" s="147">
        <f t="shared" si="16234"/>
        <v>1</v>
      </c>
      <c r="CH650" s="194">
        <f t="shared" si="16235"/>
        <v>100</v>
      </c>
      <c r="CI650" s="147">
        <f t="shared" si="16236"/>
        <v>1</v>
      </c>
      <c r="CJ650" s="194">
        <f t="shared" si="16237"/>
        <v>100</v>
      </c>
      <c r="CK650" s="147">
        <f t="shared" si="16238"/>
        <v>1</v>
      </c>
      <c r="CL650" s="194">
        <f t="shared" si="16239"/>
        <v>100</v>
      </c>
      <c r="CM650" s="147">
        <f t="shared" si="16240"/>
        <v>1</v>
      </c>
    </row>
    <row r="651" spans="1:91" s="142" customFormat="1" ht="14.1" customHeight="1">
      <c r="A651" s="74">
        <f t="shared" ref="A651:A714" si="16265">A650+1</f>
        <v>789</v>
      </c>
      <c r="B651" s="173" t="s">
        <v>60</v>
      </c>
      <c r="C651" s="174"/>
      <c r="D651" s="140">
        <v>7</v>
      </c>
      <c r="E651" s="140">
        <v>7</v>
      </c>
      <c r="F651" s="175">
        <v>45302</v>
      </c>
      <c r="G651" s="175">
        <v>45308</v>
      </c>
      <c r="H651" s="144">
        <v>100</v>
      </c>
      <c r="I651" s="144">
        <v>100</v>
      </c>
      <c r="J651" s="145" t="s">
        <v>32</v>
      </c>
      <c r="K651" s="141">
        <f t="shared" si="16166"/>
        <v>100</v>
      </c>
      <c r="L651" s="55">
        <f t="shared" si="16167"/>
        <v>0.17073170731707318</v>
      </c>
      <c r="M651" s="147">
        <f t="shared" si="16168"/>
        <v>1</v>
      </c>
      <c r="N651" s="148">
        <f t="shared" si="16169"/>
        <v>1</v>
      </c>
      <c r="O651" s="149">
        <f t="shared" si="15402"/>
        <v>0</v>
      </c>
      <c r="P651" s="150"/>
      <c r="T651" s="194">
        <f t="shared" si="16170"/>
        <v>0</v>
      </c>
      <c r="U651" s="147">
        <f t="shared" si="16171"/>
        <v>0</v>
      </c>
      <c r="V651" s="194">
        <f t="shared" si="16172"/>
        <v>0</v>
      </c>
      <c r="W651" s="147">
        <f t="shared" si="16171"/>
        <v>0</v>
      </c>
      <c r="X651" s="194">
        <f t="shared" si="16173"/>
        <v>0</v>
      </c>
      <c r="Y651" s="147">
        <f t="shared" ref="Y651" si="16266">IF(OR($H651=0,X651=0),0,X651/$H651)</f>
        <v>0</v>
      </c>
      <c r="Z651" s="194">
        <f t="shared" si="16175"/>
        <v>0</v>
      </c>
      <c r="AA651" s="147">
        <f t="shared" ref="AA651" si="16267">IF(OR($H651=0,Z651=0),0,Z651/$H651)</f>
        <v>0</v>
      </c>
      <c r="AB651" s="194">
        <f t="shared" si="16177"/>
        <v>0</v>
      </c>
      <c r="AC651" s="147">
        <f t="shared" ref="AC651" si="16268">IF(OR($H651=0,AB651=0),0,AB651/$H651)</f>
        <v>0</v>
      </c>
      <c r="AD651" s="194">
        <f t="shared" si="16179"/>
        <v>0</v>
      </c>
      <c r="AE651" s="147">
        <f t="shared" ref="AE651" si="16269">IF(OR($H651=0,AD651=0),0,AD651/$H651)</f>
        <v>0</v>
      </c>
      <c r="AF651" s="194">
        <f t="shared" si="16181"/>
        <v>0</v>
      </c>
      <c r="AG651" s="147">
        <f t="shared" ref="AG651" si="16270">IF(OR($H651=0,AF651=0),0,AF651/$H651)</f>
        <v>0</v>
      </c>
      <c r="AH651" s="194">
        <f t="shared" si="16183"/>
        <v>0</v>
      </c>
      <c r="AI651" s="147">
        <f t="shared" ref="AI651" si="16271">IF(OR($H651=0,AH651=0),0,AH651/$H651)</f>
        <v>0</v>
      </c>
      <c r="AJ651" s="194">
        <f t="shared" si="16185"/>
        <v>0</v>
      </c>
      <c r="AK651" s="147">
        <f t="shared" ref="AK651" si="16272">IF(OR($H651=0,AJ651=0),0,AJ651/$H651)</f>
        <v>0</v>
      </c>
      <c r="AL651" s="194">
        <f t="shared" si="16187"/>
        <v>0</v>
      </c>
      <c r="AM651" s="147">
        <f t="shared" ref="AM651" si="16273">IF(OR($H651=0,AL651=0),0,AL651/$H651)</f>
        <v>0</v>
      </c>
      <c r="AN651" s="194">
        <f t="shared" si="16189"/>
        <v>0</v>
      </c>
      <c r="AO651" s="147">
        <f t="shared" ref="AO651" si="16274">IF(OR($H651=0,AN651=0),0,AN651/$H651)</f>
        <v>0</v>
      </c>
      <c r="AP651" s="194">
        <f t="shared" si="16191"/>
        <v>0</v>
      </c>
      <c r="AQ651" s="147">
        <f t="shared" ref="AQ651" si="16275">IF(OR($H651=0,AP651=0),0,AP651/$H651)</f>
        <v>0</v>
      </c>
      <c r="AR651" s="194">
        <f t="shared" si="16193"/>
        <v>14.285714285714285</v>
      </c>
      <c r="AS651" s="147">
        <f t="shared" ref="AS651" si="16276">IF(OR($H651=0,AR651=0),0,AR651/$H651)</f>
        <v>0.14285714285714285</v>
      </c>
      <c r="AT651" s="194">
        <f t="shared" si="16195"/>
        <v>100</v>
      </c>
      <c r="AU651" s="147">
        <f t="shared" ref="AU651" si="16277">IF(OR($H651=0,AT651=0),0,AT651/$H651)</f>
        <v>1</v>
      </c>
      <c r="AV651" s="194">
        <f t="shared" si="16197"/>
        <v>100</v>
      </c>
      <c r="AW651" s="147">
        <f t="shared" ref="AW651" si="16278">IF(OR($H651=0,AV651=0),0,AV651/$H651)</f>
        <v>1</v>
      </c>
      <c r="AX651" s="194">
        <f t="shared" si="16199"/>
        <v>100</v>
      </c>
      <c r="AY651" s="147">
        <f t="shared" ref="AY651" si="16279">IF(OR($H651=0,AX651=0),0,AX651/$H651)</f>
        <v>1</v>
      </c>
      <c r="AZ651" s="194">
        <f t="shared" si="16201"/>
        <v>100</v>
      </c>
      <c r="BA651" s="147">
        <f t="shared" ref="BA651" si="16280">IF(OR($H651=0,AZ651=0),0,AZ651/$H651)</f>
        <v>1</v>
      </c>
      <c r="BB651" s="194">
        <f t="shared" si="16203"/>
        <v>100</v>
      </c>
      <c r="BC651" s="147">
        <f t="shared" ref="BC651" si="16281">IF(OR($H651=0,BB651=0),0,BB651/$H651)</f>
        <v>1</v>
      </c>
      <c r="BD651" s="194">
        <f t="shared" si="16205"/>
        <v>100</v>
      </c>
      <c r="BE651" s="147">
        <f t="shared" ref="BE651" si="16282">IF(OR($H651=0,BD651=0),0,BD651/$H651)</f>
        <v>1</v>
      </c>
      <c r="BF651" s="194">
        <f t="shared" si="16207"/>
        <v>100</v>
      </c>
      <c r="BG651" s="147">
        <f t="shared" ref="BG651" si="16283">IF(OR($H651=0,BF651=0),0,BF651/$H651)</f>
        <v>1</v>
      </c>
      <c r="BH651" s="194">
        <f t="shared" si="16209"/>
        <v>100</v>
      </c>
      <c r="BI651" s="147">
        <f t="shared" ref="BI651" si="16284">IF(OR($H651=0,BH651=0),0,BH651/$H651)</f>
        <v>1</v>
      </c>
      <c r="BJ651" s="194">
        <f t="shared" si="16211"/>
        <v>100</v>
      </c>
      <c r="BK651" s="147">
        <f t="shared" ref="BK651" si="16285">IF(OR($H651=0,BJ651=0),0,BJ651/$H651)</f>
        <v>1</v>
      </c>
      <c r="BL651" s="194">
        <f t="shared" si="16213"/>
        <v>100</v>
      </c>
      <c r="BM651" s="147">
        <f t="shared" ref="BM651" si="16286">IF(OR($H651=0,BL651=0),0,BL651/$H651)</f>
        <v>1</v>
      </c>
      <c r="BN651" s="194">
        <f t="shared" si="16215"/>
        <v>100</v>
      </c>
      <c r="BO651" s="147">
        <f t="shared" ref="BO651" si="16287">IF(OR($H651=0,BN651=0),0,BN651/$H651)</f>
        <v>1</v>
      </c>
      <c r="BP651" s="194">
        <f t="shared" si="16217"/>
        <v>100</v>
      </c>
      <c r="BQ651" s="147">
        <f t="shared" ref="BQ651" si="16288">IF(OR($H651=0,BP651=0),0,BP651/$H651)</f>
        <v>1</v>
      </c>
      <c r="BR651" s="194">
        <f t="shared" si="16219"/>
        <v>100</v>
      </c>
      <c r="BS651" s="147">
        <f t="shared" ref="BS651" si="16289">IF(OR($H651=0,BR651=0),0,BR651/$H651)</f>
        <v>1</v>
      </c>
      <c r="BT651" s="194">
        <f t="shared" si="16221"/>
        <v>100</v>
      </c>
      <c r="BU651" s="147">
        <f t="shared" si="16222"/>
        <v>1</v>
      </c>
      <c r="BV651" s="194">
        <f t="shared" si="16223"/>
        <v>100</v>
      </c>
      <c r="BW651" s="147">
        <f t="shared" si="16224"/>
        <v>1</v>
      </c>
      <c r="BX651" s="194">
        <f t="shared" si="16225"/>
        <v>100</v>
      </c>
      <c r="BY651" s="147">
        <f t="shared" si="16226"/>
        <v>1</v>
      </c>
      <c r="BZ651" s="194">
        <f t="shared" si="16227"/>
        <v>100</v>
      </c>
      <c r="CA651" s="147">
        <f t="shared" si="16228"/>
        <v>1</v>
      </c>
      <c r="CB651" s="194">
        <f t="shared" si="16229"/>
        <v>100</v>
      </c>
      <c r="CC651" s="147">
        <f t="shared" si="16230"/>
        <v>1</v>
      </c>
      <c r="CD651" s="194">
        <f t="shared" si="16231"/>
        <v>100</v>
      </c>
      <c r="CE651" s="147">
        <f t="shared" si="16232"/>
        <v>1</v>
      </c>
      <c r="CF651" s="194">
        <f t="shared" si="16233"/>
        <v>100</v>
      </c>
      <c r="CG651" s="147">
        <f t="shared" si="16234"/>
        <v>1</v>
      </c>
      <c r="CH651" s="194">
        <f t="shared" si="16235"/>
        <v>100</v>
      </c>
      <c r="CI651" s="147">
        <f t="shared" si="16236"/>
        <v>1</v>
      </c>
      <c r="CJ651" s="194">
        <f t="shared" si="16237"/>
        <v>100</v>
      </c>
      <c r="CK651" s="147">
        <f t="shared" si="16238"/>
        <v>1</v>
      </c>
      <c r="CL651" s="194">
        <f t="shared" si="16239"/>
        <v>100</v>
      </c>
      <c r="CM651" s="147">
        <f t="shared" si="16240"/>
        <v>1</v>
      </c>
    </row>
    <row r="652" spans="1:91" s="142" customFormat="1" ht="14.1" customHeight="1">
      <c r="A652" s="74">
        <f t="shared" si="16265"/>
        <v>790</v>
      </c>
      <c r="B652" s="173" t="s">
        <v>55</v>
      </c>
      <c r="C652" s="174"/>
      <c r="D652" s="140">
        <v>6</v>
      </c>
      <c r="E652" s="140">
        <v>6</v>
      </c>
      <c r="F652" s="175">
        <v>45306</v>
      </c>
      <c r="G652" s="175">
        <v>45311</v>
      </c>
      <c r="H652" s="144">
        <v>100</v>
      </c>
      <c r="I652" s="144">
        <v>100</v>
      </c>
      <c r="J652" s="145" t="s">
        <v>32</v>
      </c>
      <c r="K652" s="141">
        <f t="shared" si="16166"/>
        <v>100</v>
      </c>
      <c r="L652" s="55">
        <f t="shared" si="16167"/>
        <v>0.14634146341463414</v>
      </c>
      <c r="M652" s="147">
        <f t="shared" si="16168"/>
        <v>1</v>
      </c>
      <c r="N652" s="148">
        <f t="shared" si="16169"/>
        <v>1</v>
      </c>
      <c r="O652" s="149">
        <f t="shared" si="15402"/>
        <v>0</v>
      </c>
      <c r="P652" s="150"/>
      <c r="T652" s="194">
        <f t="shared" si="16170"/>
        <v>0</v>
      </c>
      <c r="U652" s="147">
        <f t="shared" si="16171"/>
        <v>0</v>
      </c>
      <c r="V652" s="194">
        <f t="shared" si="16172"/>
        <v>0</v>
      </c>
      <c r="W652" s="147">
        <f t="shared" si="16171"/>
        <v>0</v>
      </c>
      <c r="X652" s="194">
        <f t="shared" si="16173"/>
        <v>0</v>
      </c>
      <c r="Y652" s="147">
        <f t="shared" ref="Y652" si="16290">IF(OR($H652=0,X652=0),0,X652/$H652)</f>
        <v>0</v>
      </c>
      <c r="Z652" s="194">
        <f t="shared" si="16175"/>
        <v>0</v>
      </c>
      <c r="AA652" s="147">
        <f t="shared" ref="AA652" si="16291">IF(OR($H652=0,Z652=0),0,Z652/$H652)</f>
        <v>0</v>
      </c>
      <c r="AB652" s="194">
        <f t="shared" si="16177"/>
        <v>0</v>
      </c>
      <c r="AC652" s="147">
        <f t="shared" ref="AC652" si="16292">IF(OR($H652=0,AB652=0),0,AB652/$H652)</f>
        <v>0</v>
      </c>
      <c r="AD652" s="194">
        <f t="shared" si="16179"/>
        <v>0</v>
      </c>
      <c r="AE652" s="147">
        <f t="shared" ref="AE652" si="16293">IF(OR($H652=0,AD652=0),0,AD652/$H652)</f>
        <v>0</v>
      </c>
      <c r="AF652" s="194">
        <f t="shared" si="16181"/>
        <v>0</v>
      </c>
      <c r="AG652" s="147">
        <f t="shared" ref="AG652" si="16294">IF(OR($H652=0,AF652=0),0,AF652/$H652)</f>
        <v>0</v>
      </c>
      <c r="AH652" s="194">
        <f t="shared" si="16183"/>
        <v>0</v>
      </c>
      <c r="AI652" s="147">
        <f t="shared" ref="AI652" si="16295">IF(OR($H652=0,AH652=0),0,AH652/$H652)</f>
        <v>0</v>
      </c>
      <c r="AJ652" s="194">
        <f t="shared" si="16185"/>
        <v>0</v>
      </c>
      <c r="AK652" s="147">
        <f t="shared" ref="AK652" si="16296">IF(OR($H652=0,AJ652=0),0,AJ652/$H652)</f>
        <v>0</v>
      </c>
      <c r="AL652" s="194">
        <f t="shared" si="16187"/>
        <v>0</v>
      </c>
      <c r="AM652" s="147">
        <f t="shared" ref="AM652" si="16297">IF(OR($H652=0,AL652=0),0,AL652/$H652)</f>
        <v>0</v>
      </c>
      <c r="AN652" s="194">
        <f t="shared" si="16189"/>
        <v>0</v>
      </c>
      <c r="AO652" s="147">
        <f t="shared" ref="AO652" si="16298">IF(OR($H652=0,AN652=0),0,AN652/$H652)</f>
        <v>0</v>
      </c>
      <c r="AP652" s="194">
        <f t="shared" si="16191"/>
        <v>0</v>
      </c>
      <c r="AQ652" s="147">
        <f t="shared" ref="AQ652" si="16299">IF(OR($H652=0,AP652=0),0,AP652/$H652)</f>
        <v>0</v>
      </c>
      <c r="AR652" s="194">
        <f t="shared" si="16193"/>
        <v>0</v>
      </c>
      <c r="AS652" s="147">
        <f t="shared" ref="AS652" si="16300">IF(OR($H652=0,AR652=0),0,AR652/$H652)</f>
        <v>0</v>
      </c>
      <c r="AT652" s="194">
        <f t="shared" si="16195"/>
        <v>66.666666666666671</v>
      </c>
      <c r="AU652" s="147">
        <f t="shared" ref="AU652" si="16301">IF(OR($H652=0,AT652=0),0,AT652/$H652)</f>
        <v>0.66666666666666674</v>
      </c>
      <c r="AV652" s="194">
        <f t="shared" si="16197"/>
        <v>100</v>
      </c>
      <c r="AW652" s="147">
        <f t="shared" ref="AW652" si="16302">IF(OR($H652=0,AV652=0),0,AV652/$H652)</f>
        <v>1</v>
      </c>
      <c r="AX652" s="194">
        <f t="shared" si="16199"/>
        <v>100</v>
      </c>
      <c r="AY652" s="147">
        <f t="shared" ref="AY652" si="16303">IF(OR($H652=0,AX652=0),0,AX652/$H652)</f>
        <v>1</v>
      </c>
      <c r="AZ652" s="194">
        <f t="shared" si="16201"/>
        <v>100</v>
      </c>
      <c r="BA652" s="147">
        <f t="shared" ref="BA652" si="16304">IF(OR($H652=0,AZ652=0),0,AZ652/$H652)</f>
        <v>1</v>
      </c>
      <c r="BB652" s="194">
        <f t="shared" si="16203"/>
        <v>100</v>
      </c>
      <c r="BC652" s="147">
        <f t="shared" ref="BC652" si="16305">IF(OR($H652=0,BB652=0),0,BB652/$H652)</f>
        <v>1</v>
      </c>
      <c r="BD652" s="194">
        <f t="shared" si="16205"/>
        <v>100</v>
      </c>
      <c r="BE652" s="147">
        <f t="shared" ref="BE652" si="16306">IF(OR($H652=0,BD652=0),0,BD652/$H652)</f>
        <v>1</v>
      </c>
      <c r="BF652" s="194">
        <f t="shared" si="16207"/>
        <v>100</v>
      </c>
      <c r="BG652" s="147">
        <f t="shared" ref="BG652" si="16307">IF(OR($H652=0,BF652=0),0,BF652/$H652)</f>
        <v>1</v>
      </c>
      <c r="BH652" s="194">
        <f t="shared" si="16209"/>
        <v>100</v>
      </c>
      <c r="BI652" s="147">
        <f t="shared" ref="BI652" si="16308">IF(OR($H652=0,BH652=0),0,BH652/$H652)</f>
        <v>1</v>
      </c>
      <c r="BJ652" s="194">
        <f t="shared" si="16211"/>
        <v>100</v>
      </c>
      <c r="BK652" s="147">
        <f t="shared" ref="BK652" si="16309">IF(OR($H652=0,BJ652=0),0,BJ652/$H652)</f>
        <v>1</v>
      </c>
      <c r="BL652" s="194">
        <f t="shared" si="16213"/>
        <v>100</v>
      </c>
      <c r="BM652" s="147">
        <f t="shared" ref="BM652" si="16310">IF(OR($H652=0,BL652=0),0,BL652/$H652)</f>
        <v>1</v>
      </c>
      <c r="BN652" s="194">
        <f t="shared" si="16215"/>
        <v>100</v>
      </c>
      <c r="BO652" s="147">
        <f t="shared" ref="BO652" si="16311">IF(OR($H652=0,BN652=0),0,BN652/$H652)</f>
        <v>1</v>
      </c>
      <c r="BP652" s="194">
        <f t="shared" si="16217"/>
        <v>100</v>
      </c>
      <c r="BQ652" s="147">
        <f t="shared" ref="BQ652" si="16312">IF(OR($H652=0,BP652=0),0,BP652/$H652)</f>
        <v>1</v>
      </c>
      <c r="BR652" s="194">
        <f t="shared" si="16219"/>
        <v>100</v>
      </c>
      <c r="BS652" s="147">
        <f t="shared" ref="BS652" si="16313">IF(OR($H652=0,BR652=0),0,BR652/$H652)</f>
        <v>1</v>
      </c>
      <c r="BT652" s="194">
        <f t="shared" si="16221"/>
        <v>100</v>
      </c>
      <c r="BU652" s="147">
        <f t="shared" si="16222"/>
        <v>1</v>
      </c>
      <c r="BV652" s="194">
        <f t="shared" si="16223"/>
        <v>100</v>
      </c>
      <c r="BW652" s="147">
        <f t="shared" si="16224"/>
        <v>1</v>
      </c>
      <c r="BX652" s="194">
        <f t="shared" si="16225"/>
        <v>100</v>
      </c>
      <c r="BY652" s="147">
        <f t="shared" si="16226"/>
        <v>1</v>
      </c>
      <c r="BZ652" s="194">
        <f t="shared" si="16227"/>
        <v>100</v>
      </c>
      <c r="CA652" s="147">
        <f t="shared" si="16228"/>
        <v>1</v>
      </c>
      <c r="CB652" s="194">
        <f t="shared" si="16229"/>
        <v>100</v>
      </c>
      <c r="CC652" s="147">
        <f t="shared" si="16230"/>
        <v>1</v>
      </c>
      <c r="CD652" s="194">
        <f t="shared" si="16231"/>
        <v>100</v>
      </c>
      <c r="CE652" s="147">
        <f t="shared" si="16232"/>
        <v>1</v>
      </c>
      <c r="CF652" s="194">
        <f t="shared" si="16233"/>
        <v>100</v>
      </c>
      <c r="CG652" s="147">
        <f t="shared" si="16234"/>
        <v>1</v>
      </c>
      <c r="CH652" s="194">
        <f t="shared" si="16235"/>
        <v>100</v>
      </c>
      <c r="CI652" s="147">
        <f t="shared" si="16236"/>
        <v>1</v>
      </c>
      <c r="CJ652" s="194">
        <f t="shared" si="16237"/>
        <v>100</v>
      </c>
      <c r="CK652" s="147">
        <f t="shared" si="16238"/>
        <v>1</v>
      </c>
      <c r="CL652" s="194">
        <f t="shared" si="16239"/>
        <v>100</v>
      </c>
      <c r="CM652" s="147">
        <f t="shared" si="16240"/>
        <v>1</v>
      </c>
    </row>
    <row r="653" spans="1:91" s="142" customFormat="1" ht="14.1" customHeight="1">
      <c r="A653" s="74">
        <f t="shared" si="16265"/>
        <v>791</v>
      </c>
      <c r="B653" s="173" t="s">
        <v>56</v>
      </c>
      <c r="C653" s="174"/>
      <c r="D653" s="140">
        <v>7</v>
      </c>
      <c r="E653" s="140">
        <v>7</v>
      </c>
      <c r="F653" s="175">
        <v>45309</v>
      </c>
      <c r="G653" s="175">
        <v>45315</v>
      </c>
      <c r="H653" s="144">
        <v>100</v>
      </c>
      <c r="I653" s="144">
        <v>100</v>
      </c>
      <c r="J653" s="145" t="s">
        <v>32</v>
      </c>
      <c r="K653" s="141">
        <f t="shared" si="16166"/>
        <v>100</v>
      </c>
      <c r="L653" s="55">
        <f t="shared" si="16167"/>
        <v>0.17073170731707318</v>
      </c>
      <c r="M653" s="147">
        <f t="shared" si="16168"/>
        <v>1</v>
      </c>
      <c r="N653" s="148">
        <f t="shared" si="16169"/>
        <v>1</v>
      </c>
      <c r="O653" s="149">
        <f t="shared" si="15402"/>
        <v>0</v>
      </c>
      <c r="P653" s="150"/>
      <c r="T653" s="194">
        <f t="shared" si="16170"/>
        <v>0</v>
      </c>
      <c r="U653" s="147">
        <f t="shared" si="16171"/>
        <v>0</v>
      </c>
      <c r="V653" s="194">
        <f t="shared" si="16172"/>
        <v>0</v>
      </c>
      <c r="W653" s="147">
        <f t="shared" si="16171"/>
        <v>0</v>
      </c>
      <c r="X653" s="194">
        <f t="shared" si="16173"/>
        <v>0</v>
      </c>
      <c r="Y653" s="147">
        <f t="shared" ref="Y653" si="16314">IF(OR($H653=0,X653=0),0,X653/$H653)</f>
        <v>0</v>
      </c>
      <c r="Z653" s="194">
        <f t="shared" si="16175"/>
        <v>0</v>
      </c>
      <c r="AA653" s="147">
        <f t="shared" ref="AA653" si="16315">IF(OR($H653=0,Z653=0),0,Z653/$H653)</f>
        <v>0</v>
      </c>
      <c r="AB653" s="194">
        <f t="shared" si="16177"/>
        <v>0</v>
      </c>
      <c r="AC653" s="147">
        <f t="shared" ref="AC653" si="16316">IF(OR($H653=0,AB653=0),0,AB653/$H653)</f>
        <v>0</v>
      </c>
      <c r="AD653" s="194">
        <f t="shared" si="16179"/>
        <v>0</v>
      </c>
      <c r="AE653" s="147">
        <f t="shared" ref="AE653" si="16317">IF(OR($H653=0,AD653=0),0,AD653/$H653)</f>
        <v>0</v>
      </c>
      <c r="AF653" s="194">
        <f t="shared" si="16181"/>
        <v>0</v>
      </c>
      <c r="AG653" s="147">
        <f t="shared" ref="AG653" si="16318">IF(OR($H653=0,AF653=0),0,AF653/$H653)</f>
        <v>0</v>
      </c>
      <c r="AH653" s="194">
        <f t="shared" si="16183"/>
        <v>0</v>
      </c>
      <c r="AI653" s="147">
        <f t="shared" ref="AI653" si="16319">IF(OR($H653=0,AH653=0),0,AH653/$H653)</f>
        <v>0</v>
      </c>
      <c r="AJ653" s="194">
        <f t="shared" si="16185"/>
        <v>0</v>
      </c>
      <c r="AK653" s="147">
        <f t="shared" ref="AK653" si="16320">IF(OR($H653=0,AJ653=0),0,AJ653/$H653)</f>
        <v>0</v>
      </c>
      <c r="AL653" s="194">
        <f t="shared" si="16187"/>
        <v>0</v>
      </c>
      <c r="AM653" s="147">
        <f t="shared" ref="AM653" si="16321">IF(OR($H653=0,AL653=0),0,AL653/$H653)</f>
        <v>0</v>
      </c>
      <c r="AN653" s="194">
        <f t="shared" si="16189"/>
        <v>0</v>
      </c>
      <c r="AO653" s="147">
        <f t="shared" ref="AO653" si="16322">IF(OR($H653=0,AN653=0),0,AN653/$H653)</f>
        <v>0</v>
      </c>
      <c r="AP653" s="194">
        <f t="shared" si="16191"/>
        <v>0</v>
      </c>
      <c r="AQ653" s="147">
        <f t="shared" ref="AQ653" si="16323">IF(OR($H653=0,AP653=0),0,AP653/$H653)</f>
        <v>0</v>
      </c>
      <c r="AR653" s="194">
        <f t="shared" si="16193"/>
        <v>0</v>
      </c>
      <c r="AS653" s="147">
        <f t="shared" ref="AS653" si="16324">IF(OR($H653=0,AR653=0),0,AR653/$H653)</f>
        <v>0</v>
      </c>
      <c r="AT653" s="194">
        <f t="shared" si="16195"/>
        <v>14.285714285714285</v>
      </c>
      <c r="AU653" s="147">
        <f t="shared" ref="AU653" si="16325">IF(OR($H653=0,AT653=0),0,AT653/$H653)</f>
        <v>0.14285714285714285</v>
      </c>
      <c r="AV653" s="194">
        <f t="shared" si="16197"/>
        <v>100</v>
      </c>
      <c r="AW653" s="147">
        <f t="shared" ref="AW653" si="16326">IF(OR($H653=0,AV653=0),0,AV653/$H653)</f>
        <v>1</v>
      </c>
      <c r="AX653" s="194">
        <f t="shared" si="16199"/>
        <v>100</v>
      </c>
      <c r="AY653" s="147">
        <f t="shared" ref="AY653" si="16327">IF(OR($H653=0,AX653=0),0,AX653/$H653)</f>
        <v>1</v>
      </c>
      <c r="AZ653" s="194">
        <f t="shared" si="16201"/>
        <v>100</v>
      </c>
      <c r="BA653" s="147">
        <f t="shared" ref="BA653" si="16328">IF(OR($H653=0,AZ653=0),0,AZ653/$H653)</f>
        <v>1</v>
      </c>
      <c r="BB653" s="194">
        <f t="shared" si="16203"/>
        <v>100</v>
      </c>
      <c r="BC653" s="147">
        <f t="shared" ref="BC653" si="16329">IF(OR($H653=0,BB653=0),0,BB653/$H653)</f>
        <v>1</v>
      </c>
      <c r="BD653" s="194">
        <f t="shared" si="16205"/>
        <v>100</v>
      </c>
      <c r="BE653" s="147">
        <f t="shared" ref="BE653" si="16330">IF(OR($H653=0,BD653=0),0,BD653/$H653)</f>
        <v>1</v>
      </c>
      <c r="BF653" s="194">
        <f t="shared" si="16207"/>
        <v>100</v>
      </c>
      <c r="BG653" s="147">
        <f t="shared" ref="BG653" si="16331">IF(OR($H653=0,BF653=0),0,BF653/$H653)</f>
        <v>1</v>
      </c>
      <c r="BH653" s="194">
        <f t="shared" si="16209"/>
        <v>100</v>
      </c>
      <c r="BI653" s="147">
        <f t="shared" ref="BI653" si="16332">IF(OR($H653=0,BH653=0),0,BH653/$H653)</f>
        <v>1</v>
      </c>
      <c r="BJ653" s="194">
        <f t="shared" si="16211"/>
        <v>100</v>
      </c>
      <c r="BK653" s="147">
        <f t="shared" ref="BK653" si="16333">IF(OR($H653=0,BJ653=0),0,BJ653/$H653)</f>
        <v>1</v>
      </c>
      <c r="BL653" s="194">
        <f t="shared" si="16213"/>
        <v>100</v>
      </c>
      <c r="BM653" s="147">
        <f t="shared" ref="BM653" si="16334">IF(OR($H653=0,BL653=0),0,BL653/$H653)</f>
        <v>1</v>
      </c>
      <c r="BN653" s="194">
        <f t="shared" si="16215"/>
        <v>100</v>
      </c>
      <c r="BO653" s="147">
        <f t="shared" ref="BO653" si="16335">IF(OR($H653=0,BN653=0),0,BN653/$H653)</f>
        <v>1</v>
      </c>
      <c r="BP653" s="194">
        <f t="shared" si="16217"/>
        <v>100</v>
      </c>
      <c r="BQ653" s="147">
        <f t="shared" ref="BQ653" si="16336">IF(OR($H653=0,BP653=0),0,BP653/$H653)</f>
        <v>1</v>
      </c>
      <c r="BR653" s="194">
        <f t="shared" si="16219"/>
        <v>100</v>
      </c>
      <c r="BS653" s="147">
        <f t="shared" ref="BS653" si="16337">IF(OR($H653=0,BR653=0),0,BR653/$H653)</f>
        <v>1</v>
      </c>
      <c r="BT653" s="194">
        <f t="shared" si="16221"/>
        <v>100</v>
      </c>
      <c r="BU653" s="147">
        <f t="shared" si="16222"/>
        <v>1</v>
      </c>
      <c r="BV653" s="194">
        <f t="shared" si="16223"/>
        <v>100</v>
      </c>
      <c r="BW653" s="147">
        <f t="shared" si="16224"/>
        <v>1</v>
      </c>
      <c r="BX653" s="194">
        <f t="shared" si="16225"/>
        <v>100</v>
      </c>
      <c r="BY653" s="147">
        <f t="shared" si="16226"/>
        <v>1</v>
      </c>
      <c r="BZ653" s="194">
        <f t="shared" si="16227"/>
        <v>100</v>
      </c>
      <c r="CA653" s="147">
        <f t="shared" si="16228"/>
        <v>1</v>
      </c>
      <c r="CB653" s="194">
        <f t="shared" si="16229"/>
        <v>100</v>
      </c>
      <c r="CC653" s="147">
        <f t="shared" si="16230"/>
        <v>1</v>
      </c>
      <c r="CD653" s="194">
        <f t="shared" si="16231"/>
        <v>100</v>
      </c>
      <c r="CE653" s="147">
        <f t="shared" si="16232"/>
        <v>1</v>
      </c>
      <c r="CF653" s="194">
        <f t="shared" si="16233"/>
        <v>100</v>
      </c>
      <c r="CG653" s="147">
        <f t="shared" si="16234"/>
        <v>1</v>
      </c>
      <c r="CH653" s="194">
        <f t="shared" si="16235"/>
        <v>100</v>
      </c>
      <c r="CI653" s="147">
        <f t="shared" si="16236"/>
        <v>1</v>
      </c>
      <c r="CJ653" s="194">
        <f t="shared" si="16237"/>
        <v>100</v>
      </c>
      <c r="CK653" s="147">
        <f t="shared" si="16238"/>
        <v>1</v>
      </c>
      <c r="CL653" s="194">
        <f t="shared" si="16239"/>
        <v>100</v>
      </c>
      <c r="CM653" s="147">
        <f t="shared" si="16240"/>
        <v>1</v>
      </c>
    </row>
    <row r="654" spans="1:91" s="142" customFormat="1" ht="14.1" customHeight="1">
      <c r="A654" s="74">
        <f t="shared" si="16265"/>
        <v>792</v>
      </c>
      <c r="B654" s="173" t="s">
        <v>57</v>
      </c>
      <c r="C654" s="174"/>
      <c r="D654" s="140">
        <v>7</v>
      </c>
      <c r="E654" s="140">
        <v>7</v>
      </c>
      <c r="F654" s="175">
        <v>45310</v>
      </c>
      <c r="G654" s="175">
        <v>45316</v>
      </c>
      <c r="H654" s="144">
        <v>100</v>
      </c>
      <c r="I654" s="144">
        <v>100</v>
      </c>
      <c r="J654" s="145" t="s">
        <v>32</v>
      </c>
      <c r="K654" s="141">
        <f t="shared" si="16166"/>
        <v>100</v>
      </c>
      <c r="L654" s="55">
        <f t="shared" si="16167"/>
        <v>0.17073170731707318</v>
      </c>
      <c r="M654" s="147">
        <f t="shared" si="16168"/>
        <v>1</v>
      </c>
      <c r="N654" s="148">
        <f t="shared" si="16169"/>
        <v>1</v>
      </c>
      <c r="O654" s="149">
        <f t="shared" si="15402"/>
        <v>0</v>
      </c>
      <c r="P654" s="150"/>
      <c r="T654" s="194">
        <f t="shared" si="16170"/>
        <v>0</v>
      </c>
      <c r="U654" s="147">
        <f t="shared" si="16171"/>
        <v>0</v>
      </c>
      <c r="V654" s="194">
        <f t="shared" si="16172"/>
        <v>0</v>
      </c>
      <c r="W654" s="147">
        <f t="shared" si="16171"/>
        <v>0</v>
      </c>
      <c r="X654" s="194">
        <f t="shared" si="16173"/>
        <v>0</v>
      </c>
      <c r="Y654" s="147">
        <f t="shared" ref="Y654" si="16338">IF(OR($H654=0,X654=0),0,X654/$H654)</f>
        <v>0</v>
      </c>
      <c r="Z654" s="194">
        <f t="shared" si="16175"/>
        <v>0</v>
      </c>
      <c r="AA654" s="147">
        <f t="shared" ref="AA654" si="16339">IF(OR($H654=0,Z654=0),0,Z654/$H654)</f>
        <v>0</v>
      </c>
      <c r="AB654" s="194">
        <f t="shared" si="16177"/>
        <v>0</v>
      </c>
      <c r="AC654" s="147">
        <f t="shared" ref="AC654" si="16340">IF(OR($H654=0,AB654=0),0,AB654/$H654)</f>
        <v>0</v>
      </c>
      <c r="AD654" s="194">
        <f t="shared" si="16179"/>
        <v>0</v>
      </c>
      <c r="AE654" s="147">
        <f t="shared" ref="AE654" si="16341">IF(OR($H654=0,AD654=0),0,AD654/$H654)</f>
        <v>0</v>
      </c>
      <c r="AF654" s="194">
        <f t="shared" si="16181"/>
        <v>0</v>
      </c>
      <c r="AG654" s="147">
        <f t="shared" ref="AG654" si="16342">IF(OR($H654=0,AF654=0),0,AF654/$H654)</f>
        <v>0</v>
      </c>
      <c r="AH654" s="194">
        <f t="shared" si="16183"/>
        <v>0</v>
      </c>
      <c r="AI654" s="147">
        <f t="shared" ref="AI654" si="16343">IF(OR($H654=0,AH654=0),0,AH654/$H654)</f>
        <v>0</v>
      </c>
      <c r="AJ654" s="194">
        <f t="shared" si="16185"/>
        <v>0</v>
      </c>
      <c r="AK654" s="147">
        <f t="shared" ref="AK654" si="16344">IF(OR($H654=0,AJ654=0),0,AJ654/$H654)</f>
        <v>0</v>
      </c>
      <c r="AL654" s="194">
        <f t="shared" si="16187"/>
        <v>0</v>
      </c>
      <c r="AM654" s="147">
        <f t="shared" ref="AM654" si="16345">IF(OR($H654=0,AL654=0),0,AL654/$H654)</f>
        <v>0</v>
      </c>
      <c r="AN654" s="194">
        <f t="shared" si="16189"/>
        <v>0</v>
      </c>
      <c r="AO654" s="147">
        <f t="shared" ref="AO654" si="16346">IF(OR($H654=0,AN654=0),0,AN654/$H654)</f>
        <v>0</v>
      </c>
      <c r="AP654" s="194">
        <f t="shared" si="16191"/>
        <v>0</v>
      </c>
      <c r="AQ654" s="147">
        <f t="shared" ref="AQ654" si="16347">IF(OR($H654=0,AP654=0),0,AP654/$H654)</f>
        <v>0</v>
      </c>
      <c r="AR654" s="194">
        <f t="shared" si="16193"/>
        <v>0</v>
      </c>
      <c r="AS654" s="147">
        <f t="shared" ref="AS654" si="16348">IF(OR($H654=0,AR654=0),0,AR654/$H654)</f>
        <v>0</v>
      </c>
      <c r="AT654" s="194">
        <f t="shared" si="16195"/>
        <v>0</v>
      </c>
      <c r="AU654" s="147">
        <f t="shared" ref="AU654" si="16349">IF(OR($H654=0,AT654=0),0,AT654/$H654)</f>
        <v>0</v>
      </c>
      <c r="AV654" s="194">
        <f t="shared" si="16197"/>
        <v>100</v>
      </c>
      <c r="AW654" s="147">
        <f t="shared" ref="AW654" si="16350">IF(OR($H654=0,AV654=0),0,AV654/$H654)</f>
        <v>1</v>
      </c>
      <c r="AX654" s="194">
        <f t="shared" si="16199"/>
        <v>100</v>
      </c>
      <c r="AY654" s="147">
        <f t="shared" ref="AY654" si="16351">IF(OR($H654=0,AX654=0),0,AX654/$H654)</f>
        <v>1</v>
      </c>
      <c r="AZ654" s="194">
        <f t="shared" si="16201"/>
        <v>100</v>
      </c>
      <c r="BA654" s="147">
        <f t="shared" ref="BA654" si="16352">IF(OR($H654=0,AZ654=0),0,AZ654/$H654)</f>
        <v>1</v>
      </c>
      <c r="BB654" s="194">
        <f t="shared" si="16203"/>
        <v>100</v>
      </c>
      <c r="BC654" s="147">
        <f t="shared" ref="BC654" si="16353">IF(OR($H654=0,BB654=0),0,BB654/$H654)</f>
        <v>1</v>
      </c>
      <c r="BD654" s="194">
        <f t="shared" si="16205"/>
        <v>100</v>
      </c>
      <c r="BE654" s="147">
        <f t="shared" ref="BE654" si="16354">IF(OR($H654=0,BD654=0),0,BD654/$H654)</f>
        <v>1</v>
      </c>
      <c r="BF654" s="194">
        <f t="shared" si="16207"/>
        <v>100</v>
      </c>
      <c r="BG654" s="147">
        <f t="shared" ref="BG654" si="16355">IF(OR($H654=0,BF654=0),0,BF654/$H654)</f>
        <v>1</v>
      </c>
      <c r="BH654" s="194">
        <f t="shared" si="16209"/>
        <v>100</v>
      </c>
      <c r="BI654" s="147">
        <f t="shared" ref="BI654" si="16356">IF(OR($H654=0,BH654=0),0,BH654/$H654)</f>
        <v>1</v>
      </c>
      <c r="BJ654" s="194">
        <f t="shared" si="16211"/>
        <v>100</v>
      </c>
      <c r="BK654" s="147">
        <f t="shared" ref="BK654" si="16357">IF(OR($H654=0,BJ654=0),0,BJ654/$H654)</f>
        <v>1</v>
      </c>
      <c r="BL654" s="194">
        <f t="shared" si="16213"/>
        <v>100</v>
      </c>
      <c r="BM654" s="147">
        <f t="shared" ref="BM654" si="16358">IF(OR($H654=0,BL654=0),0,BL654/$H654)</f>
        <v>1</v>
      </c>
      <c r="BN654" s="194">
        <f t="shared" si="16215"/>
        <v>100</v>
      </c>
      <c r="BO654" s="147">
        <f t="shared" ref="BO654" si="16359">IF(OR($H654=0,BN654=0),0,BN654/$H654)</f>
        <v>1</v>
      </c>
      <c r="BP654" s="194">
        <f t="shared" si="16217"/>
        <v>100</v>
      </c>
      <c r="BQ654" s="147">
        <f t="shared" ref="BQ654" si="16360">IF(OR($H654=0,BP654=0),0,BP654/$H654)</f>
        <v>1</v>
      </c>
      <c r="BR654" s="194">
        <f t="shared" si="16219"/>
        <v>100</v>
      </c>
      <c r="BS654" s="147">
        <f t="shared" ref="BS654" si="16361">IF(OR($H654=0,BR654=0),0,BR654/$H654)</f>
        <v>1</v>
      </c>
      <c r="BT654" s="194">
        <f t="shared" si="16221"/>
        <v>100</v>
      </c>
      <c r="BU654" s="147">
        <f t="shared" si="16222"/>
        <v>1</v>
      </c>
      <c r="BV654" s="194">
        <f t="shared" si="16223"/>
        <v>100</v>
      </c>
      <c r="BW654" s="147">
        <f t="shared" si="16224"/>
        <v>1</v>
      </c>
      <c r="BX654" s="194">
        <f t="shared" si="16225"/>
        <v>100</v>
      </c>
      <c r="BY654" s="147">
        <f t="shared" si="16226"/>
        <v>1</v>
      </c>
      <c r="BZ654" s="194">
        <f t="shared" si="16227"/>
        <v>100</v>
      </c>
      <c r="CA654" s="147">
        <f t="shared" si="16228"/>
        <v>1</v>
      </c>
      <c r="CB654" s="194">
        <f t="shared" si="16229"/>
        <v>100</v>
      </c>
      <c r="CC654" s="147">
        <f t="shared" si="16230"/>
        <v>1</v>
      </c>
      <c r="CD654" s="194">
        <f t="shared" si="16231"/>
        <v>100</v>
      </c>
      <c r="CE654" s="147">
        <f t="shared" si="16232"/>
        <v>1</v>
      </c>
      <c r="CF654" s="194">
        <f t="shared" si="16233"/>
        <v>100</v>
      </c>
      <c r="CG654" s="147">
        <f t="shared" si="16234"/>
        <v>1</v>
      </c>
      <c r="CH654" s="194">
        <f t="shared" si="16235"/>
        <v>100</v>
      </c>
      <c r="CI654" s="147">
        <f t="shared" si="16236"/>
        <v>1</v>
      </c>
      <c r="CJ654" s="194">
        <f t="shared" si="16237"/>
        <v>100</v>
      </c>
      <c r="CK654" s="147">
        <f t="shared" si="16238"/>
        <v>1</v>
      </c>
      <c r="CL654" s="194">
        <f t="shared" si="16239"/>
        <v>100</v>
      </c>
      <c r="CM654" s="147">
        <f t="shared" si="16240"/>
        <v>1</v>
      </c>
    </row>
    <row r="655" spans="1:91" s="142" customFormat="1" ht="14.1" customHeight="1">
      <c r="A655" s="74">
        <f t="shared" si="16265"/>
        <v>793</v>
      </c>
      <c r="B655" s="173" t="s">
        <v>61</v>
      </c>
      <c r="C655" s="174"/>
      <c r="D655" s="140">
        <v>0</v>
      </c>
      <c r="E655" s="140">
        <v>1</v>
      </c>
      <c r="F655" s="175">
        <v>45316</v>
      </c>
      <c r="G655" s="175">
        <v>45316</v>
      </c>
      <c r="H655" s="144">
        <v>100</v>
      </c>
      <c r="I655" s="144">
        <v>100</v>
      </c>
      <c r="J655" s="145" t="s">
        <v>32</v>
      </c>
      <c r="K655" s="141">
        <f t="shared" si="16166"/>
        <v>100</v>
      </c>
      <c r="L655" s="55">
        <f t="shared" si="16167"/>
        <v>0</v>
      </c>
      <c r="M655" s="147">
        <f t="shared" si="16168"/>
        <v>1</v>
      </c>
      <c r="N655" s="148">
        <f t="shared" si="16169"/>
        <v>1</v>
      </c>
      <c r="O655" s="149">
        <f t="shared" si="15402"/>
        <v>0</v>
      </c>
      <c r="P655" s="150"/>
      <c r="T655" s="194">
        <f t="shared" si="16170"/>
        <v>0</v>
      </c>
      <c r="U655" s="147">
        <f t="shared" si="16171"/>
        <v>0</v>
      </c>
      <c r="V655" s="194">
        <f t="shared" si="16172"/>
        <v>0</v>
      </c>
      <c r="W655" s="147">
        <f t="shared" si="16171"/>
        <v>0</v>
      </c>
      <c r="X655" s="194">
        <f t="shared" si="16173"/>
        <v>0</v>
      </c>
      <c r="Y655" s="147">
        <f t="shared" ref="Y655" si="16362">IF(OR($H655=0,X655=0),0,X655/$H655)</f>
        <v>0</v>
      </c>
      <c r="Z655" s="194">
        <f t="shared" si="16175"/>
        <v>0</v>
      </c>
      <c r="AA655" s="147">
        <f t="shared" ref="AA655" si="16363">IF(OR($H655=0,Z655=0),0,Z655/$H655)</f>
        <v>0</v>
      </c>
      <c r="AB655" s="194">
        <f t="shared" si="16177"/>
        <v>0</v>
      </c>
      <c r="AC655" s="147">
        <f t="shared" ref="AC655" si="16364">IF(OR($H655=0,AB655=0),0,AB655/$H655)</f>
        <v>0</v>
      </c>
      <c r="AD655" s="194">
        <f t="shared" si="16179"/>
        <v>0</v>
      </c>
      <c r="AE655" s="147">
        <f t="shared" ref="AE655" si="16365">IF(OR($H655=0,AD655=0),0,AD655/$H655)</f>
        <v>0</v>
      </c>
      <c r="AF655" s="194">
        <f t="shared" si="16181"/>
        <v>0</v>
      </c>
      <c r="AG655" s="147">
        <f t="shared" ref="AG655" si="16366">IF(OR($H655=0,AF655=0),0,AF655/$H655)</f>
        <v>0</v>
      </c>
      <c r="AH655" s="194">
        <f t="shared" si="16183"/>
        <v>0</v>
      </c>
      <c r="AI655" s="147">
        <f t="shared" ref="AI655" si="16367">IF(OR($H655=0,AH655=0),0,AH655/$H655)</f>
        <v>0</v>
      </c>
      <c r="AJ655" s="194">
        <f t="shared" si="16185"/>
        <v>0</v>
      </c>
      <c r="AK655" s="147">
        <f t="shared" ref="AK655" si="16368">IF(OR($H655=0,AJ655=0),0,AJ655/$H655)</f>
        <v>0</v>
      </c>
      <c r="AL655" s="194">
        <f t="shared" si="16187"/>
        <v>0</v>
      </c>
      <c r="AM655" s="147">
        <f t="shared" ref="AM655" si="16369">IF(OR($H655=0,AL655=0),0,AL655/$H655)</f>
        <v>0</v>
      </c>
      <c r="AN655" s="194">
        <f t="shared" si="16189"/>
        <v>0</v>
      </c>
      <c r="AO655" s="147">
        <f t="shared" ref="AO655" si="16370">IF(OR($H655=0,AN655=0),0,AN655/$H655)</f>
        <v>0</v>
      </c>
      <c r="AP655" s="194">
        <f t="shared" si="16191"/>
        <v>0</v>
      </c>
      <c r="AQ655" s="147">
        <f t="shared" ref="AQ655" si="16371">IF(OR($H655=0,AP655=0),0,AP655/$H655)</f>
        <v>0</v>
      </c>
      <c r="AR655" s="194">
        <f t="shared" si="16193"/>
        <v>0</v>
      </c>
      <c r="AS655" s="147">
        <f t="shared" ref="AS655" si="16372">IF(OR($H655=0,AR655=0),0,AR655/$H655)</f>
        <v>0</v>
      </c>
      <c r="AT655" s="194">
        <f t="shared" si="16195"/>
        <v>0</v>
      </c>
      <c r="AU655" s="147">
        <f t="shared" ref="AU655" si="16373">IF(OR($H655=0,AT655=0),0,AT655/$H655)</f>
        <v>0</v>
      </c>
      <c r="AV655" s="194">
        <f t="shared" si="16197"/>
        <v>100</v>
      </c>
      <c r="AW655" s="147">
        <f t="shared" ref="AW655" si="16374">IF(OR($H655=0,AV655=0),0,AV655/$H655)</f>
        <v>1</v>
      </c>
      <c r="AX655" s="194">
        <f t="shared" si="16199"/>
        <v>100</v>
      </c>
      <c r="AY655" s="147">
        <f t="shared" ref="AY655" si="16375">IF(OR($H655=0,AX655=0),0,AX655/$H655)</f>
        <v>1</v>
      </c>
      <c r="AZ655" s="194">
        <f t="shared" si="16201"/>
        <v>100</v>
      </c>
      <c r="BA655" s="147">
        <f t="shared" ref="BA655" si="16376">IF(OR($H655=0,AZ655=0),0,AZ655/$H655)</f>
        <v>1</v>
      </c>
      <c r="BB655" s="194">
        <f t="shared" si="16203"/>
        <v>100</v>
      </c>
      <c r="BC655" s="147">
        <f t="shared" ref="BC655" si="16377">IF(OR($H655=0,BB655=0),0,BB655/$H655)</f>
        <v>1</v>
      </c>
      <c r="BD655" s="194">
        <f t="shared" si="16205"/>
        <v>100</v>
      </c>
      <c r="BE655" s="147">
        <f t="shared" ref="BE655" si="16378">IF(OR($H655=0,BD655=0),0,BD655/$H655)</f>
        <v>1</v>
      </c>
      <c r="BF655" s="194">
        <f t="shared" si="16207"/>
        <v>100</v>
      </c>
      <c r="BG655" s="147">
        <f t="shared" ref="BG655" si="16379">IF(OR($H655=0,BF655=0),0,BF655/$H655)</f>
        <v>1</v>
      </c>
      <c r="BH655" s="194">
        <f t="shared" si="16209"/>
        <v>100</v>
      </c>
      <c r="BI655" s="147">
        <f t="shared" ref="BI655" si="16380">IF(OR($H655=0,BH655=0),0,BH655/$H655)</f>
        <v>1</v>
      </c>
      <c r="BJ655" s="194">
        <f t="shared" si="16211"/>
        <v>100</v>
      </c>
      <c r="BK655" s="147">
        <f t="shared" ref="BK655" si="16381">IF(OR($H655=0,BJ655=0),0,BJ655/$H655)</f>
        <v>1</v>
      </c>
      <c r="BL655" s="194">
        <f t="shared" si="16213"/>
        <v>100</v>
      </c>
      <c r="BM655" s="147">
        <f t="shared" ref="BM655" si="16382">IF(OR($H655=0,BL655=0),0,BL655/$H655)</f>
        <v>1</v>
      </c>
      <c r="BN655" s="194">
        <f t="shared" si="16215"/>
        <v>100</v>
      </c>
      <c r="BO655" s="147">
        <f t="shared" ref="BO655" si="16383">IF(OR($H655=0,BN655=0),0,BN655/$H655)</f>
        <v>1</v>
      </c>
      <c r="BP655" s="194">
        <f t="shared" si="16217"/>
        <v>100</v>
      </c>
      <c r="BQ655" s="147">
        <f t="shared" ref="BQ655" si="16384">IF(OR($H655=0,BP655=0),0,BP655/$H655)</f>
        <v>1</v>
      </c>
      <c r="BR655" s="194">
        <f t="shared" si="16219"/>
        <v>100</v>
      </c>
      <c r="BS655" s="147">
        <f t="shared" ref="BS655" si="16385">IF(OR($H655=0,BR655=0),0,BR655/$H655)</f>
        <v>1</v>
      </c>
      <c r="BT655" s="194">
        <f t="shared" si="16221"/>
        <v>100</v>
      </c>
      <c r="BU655" s="147">
        <f t="shared" si="16222"/>
        <v>1</v>
      </c>
      <c r="BV655" s="194">
        <f t="shared" si="16223"/>
        <v>100</v>
      </c>
      <c r="BW655" s="147">
        <f t="shared" si="16224"/>
        <v>1</v>
      </c>
      <c r="BX655" s="194">
        <f t="shared" si="16225"/>
        <v>100</v>
      </c>
      <c r="BY655" s="147">
        <f t="shared" si="16226"/>
        <v>1</v>
      </c>
      <c r="BZ655" s="194">
        <f t="shared" si="16227"/>
        <v>100</v>
      </c>
      <c r="CA655" s="147">
        <f t="shared" si="16228"/>
        <v>1</v>
      </c>
      <c r="CB655" s="194">
        <f t="shared" si="16229"/>
        <v>100</v>
      </c>
      <c r="CC655" s="147">
        <f t="shared" si="16230"/>
        <v>1</v>
      </c>
      <c r="CD655" s="194">
        <f t="shared" si="16231"/>
        <v>100</v>
      </c>
      <c r="CE655" s="147">
        <f t="shared" si="16232"/>
        <v>1</v>
      </c>
      <c r="CF655" s="194">
        <f t="shared" si="16233"/>
        <v>100</v>
      </c>
      <c r="CG655" s="147">
        <f t="shared" si="16234"/>
        <v>1</v>
      </c>
      <c r="CH655" s="194">
        <f t="shared" si="16235"/>
        <v>100</v>
      </c>
      <c r="CI655" s="147">
        <f t="shared" si="16236"/>
        <v>1</v>
      </c>
      <c r="CJ655" s="194">
        <f t="shared" si="16237"/>
        <v>100</v>
      </c>
      <c r="CK655" s="147">
        <f t="shared" si="16238"/>
        <v>1</v>
      </c>
      <c r="CL655" s="194">
        <f t="shared" si="16239"/>
        <v>100</v>
      </c>
      <c r="CM655" s="147">
        <f t="shared" si="16240"/>
        <v>1</v>
      </c>
    </row>
    <row r="656" spans="1:91" s="112" customFormat="1" ht="14.1" customHeight="1">
      <c r="A656" s="74">
        <f t="shared" si="16265"/>
        <v>794</v>
      </c>
      <c r="B656" s="182" t="s">
        <v>106</v>
      </c>
      <c r="C656" s="183"/>
      <c r="D656" s="124">
        <v>54</v>
      </c>
      <c r="E656" s="124">
        <v>25</v>
      </c>
      <c r="F656" s="184">
        <v>45310</v>
      </c>
      <c r="G656" s="184">
        <v>45334</v>
      </c>
      <c r="H656" s="115"/>
      <c r="I656" s="115"/>
      <c r="J656" s="116"/>
      <c r="K656" s="122"/>
      <c r="L656" s="123">
        <f>D656/$D$636</f>
        <v>0.34394904458598724</v>
      </c>
      <c r="M656" s="119" cm="1">
        <f t="array" ref="M656">SUMPRODUCT($L657:$L665*M657:M665)</f>
        <v>1</v>
      </c>
      <c r="N656" s="119" cm="1">
        <f t="array" ref="N656">SUMPRODUCT($L657:$L665*N657:N665)</f>
        <v>1</v>
      </c>
      <c r="O656" s="120">
        <f t="shared" si="15402"/>
        <v>0</v>
      </c>
      <c r="P656" s="121"/>
      <c r="T656" s="197"/>
      <c r="U656" s="119" cm="1">
        <f t="array" ref="U656">SUMPRODUCT($L657:$L665*U657:U665)</f>
        <v>0</v>
      </c>
      <c r="V656" s="197"/>
      <c r="W656" s="119" cm="1">
        <f t="array" ref="W656">SUMPRODUCT($L657:$L665*W657:W665)</f>
        <v>0</v>
      </c>
      <c r="X656" s="197"/>
      <c r="Y656" s="119" cm="1">
        <f t="array" ref="Y656">SUMPRODUCT($L657:$L665*Y657:Y665)</f>
        <v>0</v>
      </c>
      <c r="Z656" s="197"/>
      <c r="AA656" s="119" cm="1">
        <f t="array" ref="AA656">SUMPRODUCT($L657:$L665*AA657:AA665)</f>
        <v>0</v>
      </c>
      <c r="AB656" s="197"/>
      <c r="AC656" s="119" cm="1">
        <f t="array" ref="AC656">SUMPRODUCT($L657:$L665*AC657:AC665)</f>
        <v>0</v>
      </c>
      <c r="AD656" s="197"/>
      <c r="AE656" s="119" cm="1">
        <f t="array" ref="AE656">SUMPRODUCT($L657:$L665*AE657:AE665)</f>
        <v>0</v>
      </c>
      <c r="AF656" s="197"/>
      <c r="AG656" s="119" cm="1">
        <f t="array" ref="AG656">SUMPRODUCT($L657:$L665*AG657:AG665)</f>
        <v>0</v>
      </c>
      <c r="AH656" s="197"/>
      <c r="AI656" s="119" cm="1">
        <f t="array" ref="AI656">SUMPRODUCT($L657:$L665*AI657:AI665)</f>
        <v>0</v>
      </c>
      <c r="AJ656" s="197"/>
      <c r="AK656" s="119" cm="1">
        <f t="array" ref="AK656">SUMPRODUCT($L657:$L665*AK657:AK665)</f>
        <v>0</v>
      </c>
      <c r="AL656" s="197"/>
      <c r="AM656" s="119" cm="1">
        <f t="array" ref="AM656">SUMPRODUCT($L657:$L665*AM657:AM665)</f>
        <v>0</v>
      </c>
      <c r="AN656" s="197"/>
      <c r="AO656" s="119" cm="1">
        <f t="array" ref="AO656">SUMPRODUCT($L657:$L665*AO657:AO665)</f>
        <v>0</v>
      </c>
      <c r="AP656" s="197"/>
      <c r="AQ656" s="119" cm="1">
        <f t="array" ref="AQ656">SUMPRODUCT($L657:$L665*AQ657:AQ665)</f>
        <v>0</v>
      </c>
      <c r="AR656" s="197"/>
      <c r="AS656" s="119" cm="1">
        <f t="array" ref="AS656">SUMPRODUCT($L657:$L665*AS657:AS665)</f>
        <v>0</v>
      </c>
      <c r="AT656" s="197"/>
      <c r="AU656" s="119" cm="1">
        <f t="array" ref="AU656">SUMPRODUCT($L657:$L665*AU657:AU665)</f>
        <v>0</v>
      </c>
      <c r="AV656" s="197"/>
      <c r="AW656" s="119" cm="1">
        <f t="array" ref="AW656">SUMPRODUCT($L657:$L665*AW657:AW665)</f>
        <v>0.2592592592592593</v>
      </c>
      <c r="AX656" s="197"/>
      <c r="AY656" s="119" cm="1">
        <f t="array" ref="AY656">SUMPRODUCT($L657:$L665*AY657:AY665)</f>
        <v>0.57407407407407407</v>
      </c>
      <c r="AZ656" s="197"/>
      <c r="BA656" s="119" cm="1">
        <f t="array" ref="BA656">SUMPRODUCT($L657:$L665*BA657:BA665)</f>
        <v>0.88888888888888895</v>
      </c>
      <c r="BB656" s="197"/>
      <c r="BC656" s="119" cm="1">
        <f t="array" ref="BC656">SUMPRODUCT($L657:$L665*BC657:BC665)</f>
        <v>1</v>
      </c>
      <c r="BD656" s="197"/>
      <c r="BE656" s="119" cm="1">
        <f t="array" ref="BE656">SUMPRODUCT($L657:$L665*BE657:BE665)</f>
        <v>1</v>
      </c>
      <c r="BF656" s="197"/>
      <c r="BG656" s="119" cm="1">
        <f t="array" ref="BG656">SUMPRODUCT($L657:$L665*BG657:BG665)</f>
        <v>1</v>
      </c>
      <c r="BH656" s="197"/>
      <c r="BI656" s="119" cm="1">
        <f t="array" ref="BI656">SUMPRODUCT($L657:$L665*BI657:BI665)</f>
        <v>1</v>
      </c>
      <c r="BJ656" s="197"/>
      <c r="BK656" s="119" cm="1">
        <f t="array" ref="BK656">SUMPRODUCT($L657:$L665*BK657:BK665)</f>
        <v>1</v>
      </c>
      <c r="BL656" s="197"/>
      <c r="BM656" s="119" cm="1">
        <f t="array" ref="BM656">SUMPRODUCT($L657:$L665*BM657:BM665)</f>
        <v>1</v>
      </c>
      <c r="BN656" s="197"/>
      <c r="BO656" s="119" cm="1">
        <f t="array" ref="BO656">SUMPRODUCT($L657:$L665*BO657:BO665)</f>
        <v>1</v>
      </c>
      <c r="BP656" s="197"/>
      <c r="BQ656" s="119" cm="1">
        <f t="array" ref="BQ656">SUMPRODUCT($L657:$L665*BQ657:BQ665)</f>
        <v>1</v>
      </c>
      <c r="BR656" s="197"/>
      <c r="BS656" s="119" cm="1">
        <f t="array" ref="BS656">SUMPRODUCT($L657:$L665*BS657:BS665)</f>
        <v>1</v>
      </c>
      <c r="BT656" s="197"/>
      <c r="BU656" s="119" cm="1">
        <f t="array" ref="BU656">SUMPRODUCT($L657:$L665*BU657:BU665)</f>
        <v>1</v>
      </c>
      <c r="BV656" s="197"/>
      <c r="BW656" s="119" cm="1">
        <f t="array" ref="BW656">SUMPRODUCT($L657:$L665*BW657:BW665)</f>
        <v>1</v>
      </c>
      <c r="BX656" s="197"/>
      <c r="BY656" s="119" cm="1">
        <f t="array" ref="BY656">SUMPRODUCT($L657:$L665*BY657:BY665)</f>
        <v>1</v>
      </c>
      <c r="BZ656" s="197"/>
      <c r="CA656" s="119" cm="1">
        <f t="array" ref="CA656">SUMPRODUCT($L657:$L665*CA657:CA665)</f>
        <v>1</v>
      </c>
      <c r="CB656" s="197"/>
      <c r="CC656" s="119" cm="1">
        <f t="array" ref="CC656">SUMPRODUCT($L657:$L665*CC657:CC665)</f>
        <v>1</v>
      </c>
      <c r="CD656" s="197"/>
      <c r="CE656" s="119" cm="1">
        <f t="array" ref="CE656">SUMPRODUCT($L657:$L665*CE657:CE665)</f>
        <v>1</v>
      </c>
      <c r="CF656" s="197"/>
      <c r="CG656" s="119" cm="1">
        <f t="array" ref="CG656">SUMPRODUCT($L657:$L665*CG657:CG665)</f>
        <v>1</v>
      </c>
      <c r="CH656" s="197"/>
      <c r="CI656" s="119" cm="1">
        <f t="array" ref="CI656">SUMPRODUCT($L657:$L665*CI657:CI665)</f>
        <v>1</v>
      </c>
      <c r="CJ656" s="197"/>
      <c r="CK656" s="119" cm="1">
        <f t="array" ref="CK656">SUMPRODUCT($L657:$L665*CK657:CK665)</f>
        <v>1</v>
      </c>
      <c r="CL656" s="197"/>
      <c r="CM656" s="119" cm="1">
        <f t="array" ref="CM656">SUMPRODUCT($L657:$L665*CM657:CM665)</f>
        <v>1</v>
      </c>
    </row>
    <row r="657" spans="1:91" s="142" customFormat="1" ht="14.1" customHeight="1">
      <c r="A657" s="74">
        <f t="shared" si="16265"/>
        <v>795</v>
      </c>
      <c r="B657" s="173" t="s">
        <v>49</v>
      </c>
      <c r="C657" s="174"/>
      <c r="D657" s="140">
        <v>7</v>
      </c>
      <c r="E657" s="140">
        <v>7</v>
      </c>
      <c r="F657" s="175">
        <v>45310</v>
      </c>
      <c r="G657" s="175">
        <v>45316</v>
      </c>
      <c r="H657" s="144">
        <v>100</v>
      </c>
      <c r="I657" s="144">
        <v>100</v>
      </c>
      <c r="J657" s="145" t="s">
        <v>32</v>
      </c>
      <c r="K657" s="141">
        <f t="shared" ref="K657:K666" si="16386">IF(OR(F657="",G657="",H657=""),0,MIN(MAX(IF(F657&gt;$O$1,0,(((G657-F657)-(G657-$O$1))*(10/E657)/10)),0),1)*H657)</f>
        <v>100</v>
      </c>
      <c r="L657" s="55">
        <f t="shared" ref="L657:L665" si="16387">D657/$D$656</f>
        <v>0.12962962962962962</v>
      </c>
      <c r="M657" s="147">
        <f t="shared" ref="M657:M666" si="16388">IF(OR(H657=0,K657=0),0,K657/H657)</f>
        <v>1</v>
      </c>
      <c r="N657" s="148">
        <f t="shared" ref="N657:N666" si="16389">IF(OR(H657=0,I657=0),0,I657/H657)</f>
        <v>1</v>
      </c>
      <c r="O657" s="149">
        <f t="shared" si="15402"/>
        <v>0</v>
      </c>
      <c r="P657" s="150"/>
      <c r="T657" s="194">
        <f t="shared" ref="T657:T666" si="16390">IF(OR($F657="",$G657="",$H657=""),0,MIN(MAX(IF($F657&gt;U$1,0,((($G657-$F657)-($G657-U$1))*(10/$E657)/10)),0),1)*$H657)</f>
        <v>0</v>
      </c>
      <c r="U657" s="147">
        <f t="shared" ref="U657:W666" si="16391">IF(OR($H657=0,T657=0),0,T657/$H657)</f>
        <v>0</v>
      </c>
      <c r="V657" s="194">
        <f t="shared" ref="V657:V666" si="16392">IF(OR($F657="",$G657="",$H657=""),0,MIN(MAX(IF($F657&gt;W$1,0,((($G657-$F657)-($G657-W$1))*(10/$E657)/10)),0),1)*$H657)</f>
        <v>0</v>
      </c>
      <c r="W657" s="147">
        <f t="shared" si="16391"/>
        <v>0</v>
      </c>
      <c r="X657" s="194">
        <f t="shared" ref="X657:X666" si="16393">IF(OR($F657="",$G657="",$H657=""),0,MIN(MAX(IF($F657&gt;Y$1,0,((($G657-$F657)-($G657-Y$1))*(10/$E657)/10)),0),1)*$H657)</f>
        <v>0</v>
      </c>
      <c r="Y657" s="147">
        <f t="shared" ref="Y657" si="16394">IF(OR($H657=0,X657=0),0,X657/$H657)</f>
        <v>0</v>
      </c>
      <c r="Z657" s="194">
        <f t="shared" ref="Z657:Z666" si="16395">IF(OR($F657="",$G657="",$H657=""),0,MIN(MAX(IF($F657&gt;AA$1,0,((($G657-$F657)-($G657-AA$1))*(10/$E657)/10)),0),1)*$H657)</f>
        <v>0</v>
      </c>
      <c r="AA657" s="147">
        <f t="shared" ref="AA657" si="16396">IF(OR($H657=0,Z657=0),0,Z657/$H657)</f>
        <v>0</v>
      </c>
      <c r="AB657" s="194">
        <f t="shared" ref="AB657:AB666" si="16397">IF(OR($F657="",$G657="",$H657=""),0,MIN(MAX(IF($F657&gt;AC$1,0,((($G657-$F657)-($G657-AC$1))*(10/$E657)/10)),0),1)*$H657)</f>
        <v>0</v>
      </c>
      <c r="AC657" s="147">
        <f t="shared" ref="AC657" si="16398">IF(OR($H657=0,AB657=0),0,AB657/$H657)</f>
        <v>0</v>
      </c>
      <c r="AD657" s="194">
        <f t="shared" ref="AD657:AD666" si="16399">IF(OR($F657="",$G657="",$H657=""),0,MIN(MAX(IF($F657&gt;AE$1,0,((($G657-$F657)-($G657-AE$1))*(10/$E657)/10)),0),1)*$H657)</f>
        <v>0</v>
      </c>
      <c r="AE657" s="147">
        <f t="shared" ref="AE657" si="16400">IF(OR($H657=0,AD657=0),0,AD657/$H657)</f>
        <v>0</v>
      </c>
      <c r="AF657" s="194">
        <f t="shared" ref="AF657:AF666" si="16401">IF(OR($F657="",$G657="",$H657=""),0,MIN(MAX(IF($F657&gt;AG$1,0,((($G657-$F657)-($G657-AG$1))*(10/$E657)/10)),0),1)*$H657)</f>
        <v>0</v>
      </c>
      <c r="AG657" s="147">
        <f t="shared" ref="AG657" si="16402">IF(OR($H657=0,AF657=0),0,AF657/$H657)</f>
        <v>0</v>
      </c>
      <c r="AH657" s="194">
        <f t="shared" ref="AH657:AH666" si="16403">IF(OR($F657="",$G657="",$H657=""),0,MIN(MAX(IF($F657&gt;AI$1,0,((($G657-$F657)-($G657-AI$1))*(10/$E657)/10)),0),1)*$H657)</f>
        <v>0</v>
      </c>
      <c r="AI657" s="147">
        <f t="shared" ref="AI657" si="16404">IF(OR($H657=0,AH657=0),0,AH657/$H657)</f>
        <v>0</v>
      </c>
      <c r="AJ657" s="194">
        <f t="shared" ref="AJ657:AJ666" si="16405">IF(OR($F657="",$G657="",$H657=""),0,MIN(MAX(IF($F657&gt;AK$1,0,((($G657-$F657)-($G657-AK$1))*(10/$E657)/10)),0),1)*$H657)</f>
        <v>0</v>
      </c>
      <c r="AK657" s="147">
        <f t="shared" ref="AK657" si="16406">IF(OR($H657=0,AJ657=0),0,AJ657/$H657)</f>
        <v>0</v>
      </c>
      <c r="AL657" s="194">
        <f t="shared" ref="AL657:AL666" si="16407">IF(OR($F657="",$G657="",$H657=""),0,MIN(MAX(IF($F657&gt;AM$1,0,((($G657-$F657)-($G657-AM$1))*(10/$E657)/10)),0),1)*$H657)</f>
        <v>0</v>
      </c>
      <c r="AM657" s="147">
        <f t="shared" ref="AM657" si="16408">IF(OR($H657=0,AL657=0),0,AL657/$H657)</f>
        <v>0</v>
      </c>
      <c r="AN657" s="194">
        <f t="shared" ref="AN657:AN666" si="16409">IF(OR($F657="",$G657="",$H657=""),0,MIN(MAX(IF($F657&gt;AO$1,0,((($G657-$F657)-($G657-AO$1))*(10/$E657)/10)),0),1)*$H657)</f>
        <v>0</v>
      </c>
      <c r="AO657" s="147">
        <f t="shared" ref="AO657" si="16410">IF(OR($H657=0,AN657=0),0,AN657/$H657)</f>
        <v>0</v>
      </c>
      <c r="AP657" s="194">
        <f t="shared" ref="AP657:AP666" si="16411">IF(OR($F657="",$G657="",$H657=""),0,MIN(MAX(IF($F657&gt;AQ$1,0,((($G657-$F657)-($G657-AQ$1))*(10/$E657)/10)),0),1)*$H657)</f>
        <v>0</v>
      </c>
      <c r="AQ657" s="147">
        <f t="shared" ref="AQ657" si="16412">IF(OR($H657=0,AP657=0),0,AP657/$H657)</f>
        <v>0</v>
      </c>
      <c r="AR657" s="194">
        <f t="shared" ref="AR657:AR666" si="16413">IF(OR($F657="",$G657="",$H657=""),0,MIN(MAX(IF($F657&gt;AS$1,0,((($G657-$F657)-($G657-AS$1))*(10/$E657)/10)),0),1)*$H657)</f>
        <v>0</v>
      </c>
      <c r="AS657" s="147">
        <f t="shared" ref="AS657" si="16414">IF(OR($H657=0,AR657=0),0,AR657/$H657)</f>
        <v>0</v>
      </c>
      <c r="AT657" s="194">
        <f t="shared" ref="AT657:AT666" si="16415">IF(OR($F657="",$G657="",$H657=""),0,MIN(MAX(IF($F657&gt;AU$1,0,((($G657-$F657)-($G657-AU$1))*(10/$E657)/10)),0),1)*$H657)</f>
        <v>0</v>
      </c>
      <c r="AU657" s="147">
        <f t="shared" ref="AU657" si="16416">IF(OR($H657=0,AT657=0),0,AT657/$H657)</f>
        <v>0</v>
      </c>
      <c r="AV657" s="194">
        <f t="shared" ref="AV657:AV666" si="16417">IF(OR($F657="",$G657="",$H657=""),0,MIN(MAX(IF($F657&gt;AW$1,0,((($G657-$F657)-($G657-AW$1))*(10/$E657)/10)),0),1)*$H657)</f>
        <v>100</v>
      </c>
      <c r="AW657" s="147">
        <f t="shared" ref="AW657" si="16418">IF(OR($H657=0,AV657=0),0,AV657/$H657)</f>
        <v>1</v>
      </c>
      <c r="AX657" s="194">
        <f t="shared" ref="AX657:AX666" si="16419">IF(OR($F657="",$G657="",$H657=""),0,MIN(MAX(IF($F657&gt;AY$1,0,((($G657-$F657)-($G657-AY$1))*(10/$E657)/10)),0),1)*$H657)</f>
        <v>100</v>
      </c>
      <c r="AY657" s="147">
        <f t="shared" ref="AY657" si="16420">IF(OR($H657=0,AX657=0),0,AX657/$H657)</f>
        <v>1</v>
      </c>
      <c r="AZ657" s="194">
        <f t="shared" ref="AZ657:AZ666" si="16421">IF(OR($F657="",$G657="",$H657=""),0,MIN(MAX(IF($F657&gt;BA$1,0,((($G657-$F657)-($G657-BA$1))*(10/$E657)/10)),0),1)*$H657)</f>
        <v>100</v>
      </c>
      <c r="BA657" s="147">
        <f t="shared" ref="BA657" si="16422">IF(OR($H657=0,AZ657=0),0,AZ657/$H657)</f>
        <v>1</v>
      </c>
      <c r="BB657" s="194">
        <f t="shared" ref="BB657:BB666" si="16423">IF(OR($F657="",$G657="",$H657=""),0,MIN(MAX(IF($F657&gt;BC$1,0,((($G657-$F657)-($G657-BC$1))*(10/$E657)/10)),0),1)*$H657)</f>
        <v>100</v>
      </c>
      <c r="BC657" s="147">
        <f t="shared" ref="BC657" si="16424">IF(OR($H657=0,BB657=0),0,BB657/$H657)</f>
        <v>1</v>
      </c>
      <c r="BD657" s="194">
        <f t="shared" ref="BD657:BD666" si="16425">IF(OR($F657="",$G657="",$H657=""),0,MIN(MAX(IF($F657&gt;BE$1,0,((($G657-$F657)-($G657-BE$1))*(10/$E657)/10)),0),1)*$H657)</f>
        <v>100</v>
      </c>
      <c r="BE657" s="147">
        <f t="shared" ref="BE657" si="16426">IF(OR($H657=0,BD657=0),0,BD657/$H657)</f>
        <v>1</v>
      </c>
      <c r="BF657" s="194">
        <f t="shared" ref="BF657:BF666" si="16427">IF(OR($F657="",$G657="",$H657=""),0,MIN(MAX(IF($F657&gt;BG$1,0,((($G657-$F657)-($G657-BG$1))*(10/$E657)/10)),0),1)*$H657)</f>
        <v>100</v>
      </c>
      <c r="BG657" s="147">
        <f t="shared" ref="BG657" si="16428">IF(OR($H657=0,BF657=0),0,BF657/$H657)</f>
        <v>1</v>
      </c>
      <c r="BH657" s="194">
        <f t="shared" ref="BH657:BH666" si="16429">IF(OR($F657="",$G657="",$H657=""),0,MIN(MAX(IF($F657&gt;BI$1,0,((($G657-$F657)-($G657-BI$1))*(10/$E657)/10)),0),1)*$H657)</f>
        <v>100</v>
      </c>
      <c r="BI657" s="147">
        <f t="shared" ref="BI657" si="16430">IF(OR($H657=0,BH657=0),0,BH657/$H657)</f>
        <v>1</v>
      </c>
      <c r="BJ657" s="194">
        <f t="shared" ref="BJ657:BJ666" si="16431">IF(OR($F657="",$G657="",$H657=""),0,MIN(MAX(IF($F657&gt;BK$1,0,((($G657-$F657)-($G657-BK$1))*(10/$E657)/10)),0),1)*$H657)</f>
        <v>100</v>
      </c>
      <c r="BK657" s="147">
        <f t="shared" ref="BK657" si="16432">IF(OR($H657=0,BJ657=0),0,BJ657/$H657)</f>
        <v>1</v>
      </c>
      <c r="BL657" s="194">
        <f t="shared" ref="BL657:BL666" si="16433">IF(OR($F657="",$G657="",$H657=""),0,MIN(MAX(IF($F657&gt;BM$1,0,((($G657-$F657)-($G657-BM$1))*(10/$E657)/10)),0),1)*$H657)</f>
        <v>100</v>
      </c>
      <c r="BM657" s="147">
        <f t="shared" ref="BM657" si="16434">IF(OR($H657=0,BL657=0),0,BL657/$H657)</f>
        <v>1</v>
      </c>
      <c r="BN657" s="194">
        <f t="shared" ref="BN657:BN666" si="16435">IF(OR($F657="",$G657="",$H657=""),0,MIN(MAX(IF($F657&gt;BO$1,0,((($G657-$F657)-($G657-BO$1))*(10/$E657)/10)),0),1)*$H657)</f>
        <v>100</v>
      </c>
      <c r="BO657" s="147">
        <f t="shared" ref="BO657" si="16436">IF(OR($H657=0,BN657=0),0,BN657/$H657)</f>
        <v>1</v>
      </c>
      <c r="BP657" s="194">
        <f t="shared" ref="BP657:BP666" si="16437">IF(OR($F657="",$G657="",$H657=""),0,MIN(MAX(IF($F657&gt;BQ$1,0,((($G657-$F657)-($G657-BQ$1))*(10/$E657)/10)),0),1)*$H657)</f>
        <v>100</v>
      </c>
      <c r="BQ657" s="147">
        <f t="shared" ref="BQ657" si="16438">IF(OR($H657=0,BP657=0),0,BP657/$H657)</f>
        <v>1</v>
      </c>
      <c r="BR657" s="194">
        <f t="shared" ref="BR657:BR666" si="16439">IF(OR($F657="",$G657="",$H657=""),0,MIN(MAX(IF($F657&gt;BS$1,0,((($G657-$F657)-($G657-BS$1))*(10/$E657)/10)),0),1)*$H657)</f>
        <v>100</v>
      </c>
      <c r="BS657" s="147">
        <f t="shared" ref="BS657" si="16440">IF(OR($H657=0,BR657=0),0,BR657/$H657)</f>
        <v>1</v>
      </c>
      <c r="BT657" s="194">
        <f t="shared" ref="BT657:BT666" si="16441">IF(OR($F657="",$G657="",$H657=""),0,MIN(MAX(IF($F657&gt;BU$1,0,((($G657-$F657)-($G657-BU$1))*(10/$E657)/10)),0),1)*$H657)</f>
        <v>100</v>
      </c>
      <c r="BU657" s="147">
        <f t="shared" ref="BU657:BU666" si="16442">IF(OR($H657=0,BT657=0),0,BT657/$H657)</f>
        <v>1</v>
      </c>
      <c r="BV657" s="194">
        <f t="shared" ref="BV657:BV666" si="16443">IF(OR($F657="",$G657="",$H657=""),0,MIN(MAX(IF($F657&gt;BW$1,0,((($G657-$F657)-($G657-BW$1))*(10/$E657)/10)),0),1)*$H657)</f>
        <v>100</v>
      </c>
      <c r="BW657" s="147">
        <f t="shared" ref="BW657:BW666" si="16444">IF(OR($H657=0,BV657=0),0,BV657/$H657)</f>
        <v>1</v>
      </c>
      <c r="BX657" s="194">
        <f t="shared" ref="BX657:BX666" si="16445">IF(OR($F657="",$G657="",$H657=""),0,MIN(MAX(IF($F657&gt;BY$1,0,((($G657-$F657)-($G657-BY$1))*(10/$E657)/10)),0),1)*$H657)</f>
        <v>100</v>
      </c>
      <c r="BY657" s="147">
        <f t="shared" ref="BY657:BY666" si="16446">IF(OR($H657=0,BX657=0),0,BX657/$H657)</f>
        <v>1</v>
      </c>
      <c r="BZ657" s="194">
        <f t="shared" ref="BZ657:BZ666" si="16447">IF(OR($F657="",$G657="",$H657=""),0,MIN(MAX(IF($F657&gt;CA$1,0,((($G657-$F657)-($G657-CA$1))*(10/$E657)/10)),0),1)*$H657)</f>
        <v>100</v>
      </c>
      <c r="CA657" s="147">
        <f t="shared" ref="CA657:CA666" si="16448">IF(OR($H657=0,BZ657=0),0,BZ657/$H657)</f>
        <v>1</v>
      </c>
      <c r="CB657" s="194">
        <f t="shared" ref="CB657:CB666" si="16449">IF(OR($F657="",$G657="",$H657=""),0,MIN(MAX(IF($F657&gt;CC$1,0,((($G657-$F657)-($G657-CC$1))*(10/$E657)/10)),0),1)*$H657)</f>
        <v>100</v>
      </c>
      <c r="CC657" s="147">
        <f t="shared" ref="CC657:CC666" si="16450">IF(OR($H657=0,CB657=0),0,CB657/$H657)</f>
        <v>1</v>
      </c>
      <c r="CD657" s="194">
        <f t="shared" ref="CD657:CD666" si="16451">IF(OR($F657="",$G657="",$H657=""),0,MIN(MAX(IF($F657&gt;CE$1,0,((($G657-$F657)-($G657-CE$1))*(10/$E657)/10)),0),1)*$H657)</f>
        <v>100</v>
      </c>
      <c r="CE657" s="147">
        <f t="shared" ref="CE657:CE666" si="16452">IF(OR($H657=0,CD657=0),0,CD657/$H657)</f>
        <v>1</v>
      </c>
      <c r="CF657" s="194">
        <f t="shared" ref="CF657:CF666" si="16453">IF(OR($F657="",$G657="",$H657=""),0,MIN(MAX(IF($F657&gt;CG$1,0,((($G657-$F657)-($G657-CG$1))*(10/$E657)/10)),0),1)*$H657)</f>
        <v>100</v>
      </c>
      <c r="CG657" s="147">
        <f t="shared" ref="CG657:CG666" si="16454">IF(OR($H657=0,CF657=0),0,CF657/$H657)</f>
        <v>1</v>
      </c>
      <c r="CH657" s="194">
        <f t="shared" ref="CH657:CH666" si="16455">IF(OR($F657="",$G657="",$H657=""),0,MIN(MAX(IF($F657&gt;CI$1,0,((($G657-$F657)-($G657-CI$1))*(10/$E657)/10)),0),1)*$H657)</f>
        <v>100</v>
      </c>
      <c r="CI657" s="147">
        <f t="shared" ref="CI657:CI666" si="16456">IF(OR($H657=0,CH657=0),0,CH657/$H657)</f>
        <v>1</v>
      </c>
      <c r="CJ657" s="194">
        <f t="shared" ref="CJ657:CJ666" si="16457">IF(OR($F657="",$G657="",$H657=""),0,MIN(MAX(IF($F657&gt;CK$1,0,((($G657-$F657)-($G657-CK$1))*(10/$E657)/10)),0),1)*$H657)</f>
        <v>100</v>
      </c>
      <c r="CK657" s="147">
        <f t="shared" ref="CK657:CK666" si="16458">IF(OR($H657=0,CJ657=0),0,CJ657/$H657)</f>
        <v>1</v>
      </c>
      <c r="CL657" s="194">
        <f t="shared" ref="CL657:CL666" si="16459">IF(OR($F657="",$G657="",$H657=""),0,MIN(MAX(IF($F657&gt;CM$1,0,((($G657-$F657)-($G657-CM$1))*(10/$E657)/10)),0),1)*$H657)</f>
        <v>100</v>
      </c>
      <c r="CM657" s="147">
        <f t="shared" ref="CM657:CM666" si="16460">IF(OR($H657=0,CL657=0),0,CL657/$H657)</f>
        <v>1</v>
      </c>
    </row>
    <row r="658" spans="1:91" s="142" customFormat="1" ht="14.1" customHeight="1">
      <c r="A658" s="74">
        <f t="shared" si="16265"/>
        <v>796</v>
      </c>
      <c r="B658" s="173" t="s">
        <v>50</v>
      </c>
      <c r="C658" s="174"/>
      <c r="D658" s="140">
        <v>6</v>
      </c>
      <c r="E658" s="140">
        <v>6</v>
      </c>
      <c r="F658" s="175">
        <v>45313</v>
      </c>
      <c r="G658" s="175">
        <v>45318</v>
      </c>
      <c r="H658" s="144">
        <v>100</v>
      </c>
      <c r="I658" s="144">
        <v>100</v>
      </c>
      <c r="J658" s="145" t="s">
        <v>32</v>
      </c>
      <c r="K658" s="141">
        <f t="shared" si="16386"/>
        <v>100</v>
      </c>
      <c r="L658" s="55">
        <f t="shared" si="16387"/>
        <v>0.1111111111111111</v>
      </c>
      <c r="M658" s="147">
        <f t="shared" si="16388"/>
        <v>1</v>
      </c>
      <c r="N658" s="148">
        <f t="shared" si="16389"/>
        <v>1</v>
      </c>
      <c r="O658" s="149">
        <f t="shared" si="15402"/>
        <v>0</v>
      </c>
      <c r="P658" s="150"/>
      <c r="T658" s="194">
        <f t="shared" si="16390"/>
        <v>0</v>
      </c>
      <c r="U658" s="147">
        <f t="shared" si="16391"/>
        <v>0</v>
      </c>
      <c r="V658" s="194">
        <f t="shared" si="16392"/>
        <v>0</v>
      </c>
      <c r="W658" s="147">
        <f t="shared" si="16391"/>
        <v>0</v>
      </c>
      <c r="X658" s="194">
        <f t="shared" si="16393"/>
        <v>0</v>
      </c>
      <c r="Y658" s="147">
        <f t="shared" ref="Y658" si="16461">IF(OR($H658=0,X658=0),0,X658/$H658)</f>
        <v>0</v>
      </c>
      <c r="Z658" s="194">
        <f t="shared" si="16395"/>
        <v>0</v>
      </c>
      <c r="AA658" s="147">
        <f t="shared" ref="AA658" si="16462">IF(OR($H658=0,Z658=0),0,Z658/$H658)</f>
        <v>0</v>
      </c>
      <c r="AB658" s="194">
        <f t="shared" si="16397"/>
        <v>0</v>
      </c>
      <c r="AC658" s="147">
        <f t="shared" ref="AC658" si="16463">IF(OR($H658=0,AB658=0),0,AB658/$H658)</f>
        <v>0</v>
      </c>
      <c r="AD658" s="194">
        <f t="shared" si="16399"/>
        <v>0</v>
      </c>
      <c r="AE658" s="147">
        <f t="shared" ref="AE658" si="16464">IF(OR($H658=0,AD658=0),0,AD658/$H658)</f>
        <v>0</v>
      </c>
      <c r="AF658" s="194">
        <f t="shared" si="16401"/>
        <v>0</v>
      </c>
      <c r="AG658" s="147">
        <f t="shared" ref="AG658" si="16465">IF(OR($H658=0,AF658=0),0,AF658/$H658)</f>
        <v>0</v>
      </c>
      <c r="AH658" s="194">
        <f t="shared" si="16403"/>
        <v>0</v>
      </c>
      <c r="AI658" s="147">
        <f t="shared" ref="AI658" si="16466">IF(OR($H658=0,AH658=0),0,AH658/$H658)</f>
        <v>0</v>
      </c>
      <c r="AJ658" s="194">
        <f t="shared" si="16405"/>
        <v>0</v>
      </c>
      <c r="AK658" s="147">
        <f t="shared" ref="AK658" si="16467">IF(OR($H658=0,AJ658=0),0,AJ658/$H658)</f>
        <v>0</v>
      </c>
      <c r="AL658" s="194">
        <f t="shared" si="16407"/>
        <v>0</v>
      </c>
      <c r="AM658" s="147">
        <f t="shared" ref="AM658" si="16468">IF(OR($H658=0,AL658=0),0,AL658/$H658)</f>
        <v>0</v>
      </c>
      <c r="AN658" s="194">
        <f t="shared" si="16409"/>
        <v>0</v>
      </c>
      <c r="AO658" s="147">
        <f t="shared" ref="AO658" si="16469">IF(OR($H658=0,AN658=0),0,AN658/$H658)</f>
        <v>0</v>
      </c>
      <c r="AP658" s="194">
        <f t="shared" si="16411"/>
        <v>0</v>
      </c>
      <c r="AQ658" s="147">
        <f t="shared" ref="AQ658" si="16470">IF(OR($H658=0,AP658=0),0,AP658/$H658)</f>
        <v>0</v>
      </c>
      <c r="AR658" s="194">
        <f t="shared" si="16413"/>
        <v>0</v>
      </c>
      <c r="AS658" s="147">
        <f t="shared" ref="AS658" si="16471">IF(OR($H658=0,AR658=0),0,AR658/$H658)</f>
        <v>0</v>
      </c>
      <c r="AT658" s="194">
        <f t="shared" si="16415"/>
        <v>0</v>
      </c>
      <c r="AU658" s="147">
        <f t="shared" ref="AU658" si="16472">IF(OR($H658=0,AT658=0),0,AT658/$H658)</f>
        <v>0</v>
      </c>
      <c r="AV658" s="194">
        <f t="shared" si="16417"/>
        <v>66.666666666666671</v>
      </c>
      <c r="AW658" s="147">
        <f t="shared" ref="AW658" si="16473">IF(OR($H658=0,AV658=0),0,AV658/$H658)</f>
        <v>0.66666666666666674</v>
      </c>
      <c r="AX658" s="194">
        <f t="shared" si="16419"/>
        <v>100</v>
      </c>
      <c r="AY658" s="147">
        <f t="shared" ref="AY658" si="16474">IF(OR($H658=0,AX658=0),0,AX658/$H658)</f>
        <v>1</v>
      </c>
      <c r="AZ658" s="194">
        <f t="shared" si="16421"/>
        <v>100</v>
      </c>
      <c r="BA658" s="147">
        <f t="shared" ref="BA658" si="16475">IF(OR($H658=0,AZ658=0),0,AZ658/$H658)</f>
        <v>1</v>
      </c>
      <c r="BB658" s="194">
        <f t="shared" si="16423"/>
        <v>100</v>
      </c>
      <c r="BC658" s="147">
        <f t="shared" ref="BC658" si="16476">IF(OR($H658=0,BB658=0),0,BB658/$H658)</f>
        <v>1</v>
      </c>
      <c r="BD658" s="194">
        <f t="shared" si="16425"/>
        <v>100</v>
      </c>
      <c r="BE658" s="147">
        <f t="shared" ref="BE658" si="16477">IF(OR($H658=0,BD658=0),0,BD658/$H658)</f>
        <v>1</v>
      </c>
      <c r="BF658" s="194">
        <f t="shared" si="16427"/>
        <v>100</v>
      </c>
      <c r="BG658" s="147">
        <f t="shared" ref="BG658" si="16478">IF(OR($H658=0,BF658=0),0,BF658/$H658)</f>
        <v>1</v>
      </c>
      <c r="BH658" s="194">
        <f t="shared" si="16429"/>
        <v>100</v>
      </c>
      <c r="BI658" s="147">
        <f t="shared" ref="BI658" si="16479">IF(OR($H658=0,BH658=0),0,BH658/$H658)</f>
        <v>1</v>
      </c>
      <c r="BJ658" s="194">
        <f t="shared" si="16431"/>
        <v>100</v>
      </c>
      <c r="BK658" s="147">
        <f t="shared" ref="BK658" si="16480">IF(OR($H658=0,BJ658=0),0,BJ658/$H658)</f>
        <v>1</v>
      </c>
      <c r="BL658" s="194">
        <f t="shared" si="16433"/>
        <v>100</v>
      </c>
      <c r="BM658" s="147">
        <f t="shared" ref="BM658" si="16481">IF(OR($H658=0,BL658=0),0,BL658/$H658)</f>
        <v>1</v>
      </c>
      <c r="BN658" s="194">
        <f t="shared" si="16435"/>
        <v>100</v>
      </c>
      <c r="BO658" s="147">
        <f t="shared" ref="BO658" si="16482">IF(OR($H658=0,BN658=0),0,BN658/$H658)</f>
        <v>1</v>
      </c>
      <c r="BP658" s="194">
        <f t="shared" si="16437"/>
        <v>100</v>
      </c>
      <c r="BQ658" s="147">
        <f t="shared" ref="BQ658" si="16483">IF(OR($H658=0,BP658=0),0,BP658/$H658)</f>
        <v>1</v>
      </c>
      <c r="BR658" s="194">
        <f t="shared" si="16439"/>
        <v>100</v>
      </c>
      <c r="BS658" s="147">
        <f t="shared" ref="BS658" si="16484">IF(OR($H658=0,BR658=0),0,BR658/$H658)</f>
        <v>1</v>
      </c>
      <c r="BT658" s="194">
        <f t="shared" si="16441"/>
        <v>100</v>
      </c>
      <c r="BU658" s="147">
        <f t="shared" si="16442"/>
        <v>1</v>
      </c>
      <c r="BV658" s="194">
        <f t="shared" si="16443"/>
        <v>100</v>
      </c>
      <c r="BW658" s="147">
        <f t="shared" si="16444"/>
        <v>1</v>
      </c>
      <c r="BX658" s="194">
        <f t="shared" si="16445"/>
        <v>100</v>
      </c>
      <c r="BY658" s="147">
        <f t="shared" si="16446"/>
        <v>1</v>
      </c>
      <c r="BZ658" s="194">
        <f t="shared" si="16447"/>
        <v>100</v>
      </c>
      <c r="CA658" s="147">
        <f t="shared" si="16448"/>
        <v>1</v>
      </c>
      <c r="CB658" s="194">
        <f t="shared" si="16449"/>
        <v>100</v>
      </c>
      <c r="CC658" s="147">
        <f t="shared" si="16450"/>
        <v>1</v>
      </c>
      <c r="CD658" s="194">
        <f t="shared" si="16451"/>
        <v>100</v>
      </c>
      <c r="CE658" s="147">
        <f t="shared" si="16452"/>
        <v>1</v>
      </c>
      <c r="CF658" s="194">
        <f t="shared" si="16453"/>
        <v>100</v>
      </c>
      <c r="CG658" s="147">
        <f t="shared" si="16454"/>
        <v>1</v>
      </c>
      <c r="CH658" s="194">
        <f t="shared" si="16455"/>
        <v>100</v>
      </c>
      <c r="CI658" s="147">
        <f t="shared" si="16456"/>
        <v>1</v>
      </c>
      <c r="CJ658" s="194">
        <f t="shared" si="16457"/>
        <v>100</v>
      </c>
      <c r="CK658" s="147">
        <f t="shared" si="16458"/>
        <v>1</v>
      </c>
      <c r="CL658" s="194">
        <f t="shared" si="16459"/>
        <v>100</v>
      </c>
      <c r="CM658" s="147">
        <f t="shared" si="16460"/>
        <v>1</v>
      </c>
    </row>
    <row r="659" spans="1:91" s="142" customFormat="1" ht="14.1" customHeight="1">
      <c r="A659" s="74">
        <f t="shared" si="16265"/>
        <v>797</v>
      </c>
      <c r="B659" s="173" t="s">
        <v>51</v>
      </c>
      <c r="C659" s="174"/>
      <c r="D659" s="140">
        <v>7</v>
      </c>
      <c r="E659" s="140">
        <v>7</v>
      </c>
      <c r="F659" s="175">
        <v>45314</v>
      </c>
      <c r="G659" s="175">
        <v>45320</v>
      </c>
      <c r="H659" s="144">
        <v>100</v>
      </c>
      <c r="I659" s="144">
        <v>100</v>
      </c>
      <c r="J659" s="145" t="s">
        <v>32</v>
      </c>
      <c r="K659" s="141">
        <f t="shared" si="16386"/>
        <v>100</v>
      </c>
      <c r="L659" s="55">
        <f t="shared" si="16387"/>
        <v>0.12962962962962962</v>
      </c>
      <c r="M659" s="147">
        <f t="shared" si="16388"/>
        <v>1</v>
      </c>
      <c r="N659" s="148">
        <f t="shared" si="16389"/>
        <v>1</v>
      </c>
      <c r="O659" s="149">
        <f t="shared" si="15402"/>
        <v>0</v>
      </c>
      <c r="P659" s="150"/>
      <c r="T659" s="194">
        <f t="shared" si="16390"/>
        <v>0</v>
      </c>
      <c r="U659" s="147">
        <f t="shared" si="16391"/>
        <v>0</v>
      </c>
      <c r="V659" s="194">
        <f t="shared" si="16392"/>
        <v>0</v>
      </c>
      <c r="W659" s="147">
        <f t="shared" si="16391"/>
        <v>0</v>
      </c>
      <c r="X659" s="194">
        <f t="shared" si="16393"/>
        <v>0</v>
      </c>
      <c r="Y659" s="147">
        <f t="shared" ref="Y659" si="16485">IF(OR($H659=0,X659=0),0,X659/$H659)</f>
        <v>0</v>
      </c>
      <c r="Z659" s="194">
        <f t="shared" si="16395"/>
        <v>0</v>
      </c>
      <c r="AA659" s="147">
        <f t="shared" ref="AA659" si="16486">IF(OR($H659=0,Z659=0),0,Z659/$H659)</f>
        <v>0</v>
      </c>
      <c r="AB659" s="194">
        <f t="shared" si="16397"/>
        <v>0</v>
      </c>
      <c r="AC659" s="147">
        <f t="shared" ref="AC659" si="16487">IF(OR($H659=0,AB659=0),0,AB659/$H659)</f>
        <v>0</v>
      </c>
      <c r="AD659" s="194">
        <f t="shared" si="16399"/>
        <v>0</v>
      </c>
      <c r="AE659" s="147">
        <f t="shared" ref="AE659" si="16488">IF(OR($H659=0,AD659=0),0,AD659/$H659)</f>
        <v>0</v>
      </c>
      <c r="AF659" s="194">
        <f t="shared" si="16401"/>
        <v>0</v>
      </c>
      <c r="AG659" s="147">
        <f t="shared" ref="AG659" si="16489">IF(OR($H659=0,AF659=0),0,AF659/$H659)</f>
        <v>0</v>
      </c>
      <c r="AH659" s="194">
        <f t="shared" si="16403"/>
        <v>0</v>
      </c>
      <c r="AI659" s="147">
        <f t="shared" ref="AI659" si="16490">IF(OR($H659=0,AH659=0),0,AH659/$H659)</f>
        <v>0</v>
      </c>
      <c r="AJ659" s="194">
        <f t="shared" si="16405"/>
        <v>0</v>
      </c>
      <c r="AK659" s="147">
        <f t="shared" ref="AK659" si="16491">IF(OR($H659=0,AJ659=0),0,AJ659/$H659)</f>
        <v>0</v>
      </c>
      <c r="AL659" s="194">
        <f t="shared" si="16407"/>
        <v>0</v>
      </c>
      <c r="AM659" s="147">
        <f t="shared" ref="AM659" si="16492">IF(OR($H659=0,AL659=0),0,AL659/$H659)</f>
        <v>0</v>
      </c>
      <c r="AN659" s="194">
        <f t="shared" si="16409"/>
        <v>0</v>
      </c>
      <c r="AO659" s="147">
        <f t="shared" ref="AO659" si="16493">IF(OR($H659=0,AN659=0),0,AN659/$H659)</f>
        <v>0</v>
      </c>
      <c r="AP659" s="194">
        <f t="shared" si="16411"/>
        <v>0</v>
      </c>
      <c r="AQ659" s="147">
        <f t="shared" ref="AQ659" si="16494">IF(OR($H659=0,AP659=0),0,AP659/$H659)</f>
        <v>0</v>
      </c>
      <c r="AR659" s="194">
        <f t="shared" si="16413"/>
        <v>0</v>
      </c>
      <c r="AS659" s="147">
        <f t="shared" ref="AS659" si="16495">IF(OR($H659=0,AR659=0),0,AR659/$H659)</f>
        <v>0</v>
      </c>
      <c r="AT659" s="194">
        <f t="shared" si="16415"/>
        <v>0</v>
      </c>
      <c r="AU659" s="147">
        <f t="shared" ref="AU659" si="16496">IF(OR($H659=0,AT659=0),0,AT659/$H659)</f>
        <v>0</v>
      </c>
      <c r="AV659" s="194">
        <f t="shared" si="16417"/>
        <v>42.857142857142854</v>
      </c>
      <c r="AW659" s="147">
        <f t="shared" ref="AW659" si="16497">IF(OR($H659=0,AV659=0),0,AV659/$H659)</f>
        <v>0.42857142857142855</v>
      </c>
      <c r="AX659" s="194">
        <f t="shared" si="16419"/>
        <v>100</v>
      </c>
      <c r="AY659" s="147">
        <f t="shared" ref="AY659" si="16498">IF(OR($H659=0,AX659=0),0,AX659/$H659)</f>
        <v>1</v>
      </c>
      <c r="AZ659" s="194">
        <f t="shared" si="16421"/>
        <v>100</v>
      </c>
      <c r="BA659" s="147">
        <f t="shared" ref="BA659" si="16499">IF(OR($H659=0,AZ659=0),0,AZ659/$H659)</f>
        <v>1</v>
      </c>
      <c r="BB659" s="194">
        <f t="shared" si="16423"/>
        <v>100</v>
      </c>
      <c r="BC659" s="147">
        <f t="shared" ref="BC659" si="16500">IF(OR($H659=0,BB659=0),0,BB659/$H659)</f>
        <v>1</v>
      </c>
      <c r="BD659" s="194">
        <f t="shared" si="16425"/>
        <v>100</v>
      </c>
      <c r="BE659" s="147">
        <f t="shared" ref="BE659" si="16501">IF(OR($H659=0,BD659=0),0,BD659/$H659)</f>
        <v>1</v>
      </c>
      <c r="BF659" s="194">
        <f t="shared" si="16427"/>
        <v>100</v>
      </c>
      <c r="BG659" s="147">
        <f t="shared" ref="BG659" si="16502">IF(OR($H659=0,BF659=0),0,BF659/$H659)</f>
        <v>1</v>
      </c>
      <c r="BH659" s="194">
        <f t="shared" si="16429"/>
        <v>100</v>
      </c>
      <c r="BI659" s="147">
        <f t="shared" ref="BI659" si="16503">IF(OR($H659=0,BH659=0),0,BH659/$H659)</f>
        <v>1</v>
      </c>
      <c r="BJ659" s="194">
        <f t="shared" si="16431"/>
        <v>100</v>
      </c>
      <c r="BK659" s="147">
        <f t="shared" ref="BK659" si="16504">IF(OR($H659=0,BJ659=0),0,BJ659/$H659)</f>
        <v>1</v>
      </c>
      <c r="BL659" s="194">
        <f t="shared" si="16433"/>
        <v>100</v>
      </c>
      <c r="BM659" s="147">
        <f t="shared" ref="BM659" si="16505">IF(OR($H659=0,BL659=0),0,BL659/$H659)</f>
        <v>1</v>
      </c>
      <c r="BN659" s="194">
        <f t="shared" si="16435"/>
        <v>100</v>
      </c>
      <c r="BO659" s="147">
        <f t="shared" ref="BO659" si="16506">IF(OR($H659=0,BN659=0),0,BN659/$H659)</f>
        <v>1</v>
      </c>
      <c r="BP659" s="194">
        <f t="shared" si="16437"/>
        <v>100</v>
      </c>
      <c r="BQ659" s="147">
        <f t="shared" ref="BQ659" si="16507">IF(OR($H659=0,BP659=0),0,BP659/$H659)</f>
        <v>1</v>
      </c>
      <c r="BR659" s="194">
        <f t="shared" si="16439"/>
        <v>100</v>
      </c>
      <c r="BS659" s="147">
        <f t="shared" ref="BS659" si="16508">IF(OR($H659=0,BR659=0),0,BR659/$H659)</f>
        <v>1</v>
      </c>
      <c r="BT659" s="194">
        <f t="shared" si="16441"/>
        <v>100</v>
      </c>
      <c r="BU659" s="147">
        <f t="shared" si="16442"/>
        <v>1</v>
      </c>
      <c r="BV659" s="194">
        <f t="shared" si="16443"/>
        <v>100</v>
      </c>
      <c r="BW659" s="147">
        <f t="shared" si="16444"/>
        <v>1</v>
      </c>
      <c r="BX659" s="194">
        <f t="shared" si="16445"/>
        <v>100</v>
      </c>
      <c r="BY659" s="147">
        <f t="shared" si="16446"/>
        <v>1</v>
      </c>
      <c r="BZ659" s="194">
        <f t="shared" si="16447"/>
        <v>100</v>
      </c>
      <c r="CA659" s="147">
        <f t="shared" si="16448"/>
        <v>1</v>
      </c>
      <c r="CB659" s="194">
        <f t="shared" si="16449"/>
        <v>100</v>
      </c>
      <c r="CC659" s="147">
        <f t="shared" si="16450"/>
        <v>1</v>
      </c>
      <c r="CD659" s="194">
        <f t="shared" si="16451"/>
        <v>100</v>
      </c>
      <c r="CE659" s="147">
        <f t="shared" si="16452"/>
        <v>1</v>
      </c>
      <c r="CF659" s="194">
        <f t="shared" si="16453"/>
        <v>100</v>
      </c>
      <c r="CG659" s="147">
        <f t="shared" si="16454"/>
        <v>1</v>
      </c>
      <c r="CH659" s="194">
        <f t="shared" si="16455"/>
        <v>100</v>
      </c>
      <c r="CI659" s="147">
        <f t="shared" si="16456"/>
        <v>1</v>
      </c>
      <c r="CJ659" s="194">
        <f t="shared" si="16457"/>
        <v>100</v>
      </c>
      <c r="CK659" s="147">
        <f t="shared" si="16458"/>
        <v>1</v>
      </c>
      <c r="CL659" s="194">
        <f t="shared" si="16459"/>
        <v>100</v>
      </c>
      <c r="CM659" s="147">
        <f t="shared" si="16460"/>
        <v>1</v>
      </c>
    </row>
    <row r="660" spans="1:91" s="142" customFormat="1" ht="14.1" customHeight="1">
      <c r="A660" s="74">
        <f t="shared" si="16265"/>
        <v>798</v>
      </c>
      <c r="B660" s="173" t="s">
        <v>53</v>
      </c>
      <c r="C660" s="174"/>
      <c r="D660" s="140">
        <v>7</v>
      </c>
      <c r="E660" s="140">
        <v>7</v>
      </c>
      <c r="F660" s="175">
        <v>45317</v>
      </c>
      <c r="G660" s="175">
        <v>45323</v>
      </c>
      <c r="H660" s="144">
        <v>100</v>
      </c>
      <c r="I660" s="144">
        <v>100</v>
      </c>
      <c r="J660" s="145" t="s">
        <v>32</v>
      </c>
      <c r="K660" s="141">
        <f t="shared" si="16386"/>
        <v>100</v>
      </c>
      <c r="L660" s="55">
        <f t="shared" si="16387"/>
        <v>0.12962962962962962</v>
      </c>
      <c r="M660" s="147">
        <f t="shared" si="16388"/>
        <v>1</v>
      </c>
      <c r="N660" s="148">
        <f t="shared" si="16389"/>
        <v>1</v>
      </c>
      <c r="O660" s="149">
        <f t="shared" si="15402"/>
        <v>0</v>
      </c>
      <c r="P660" s="150"/>
      <c r="T660" s="194">
        <f t="shared" si="16390"/>
        <v>0</v>
      </c>
      <c r="U660" s="147">
        <f t="shared" si="16391"/>
        <v>0</v>
      </c>
      <c r="V660" s="194">
        <f t="shared" si="16392"/>
        <v>0</v>
      </c>
      <c r="W660" s="147">
        <f t="shared" si="16391"/>
        <v>0</v>
      </c>
      <c r="X660" s="194">
        <f t="shared" si="16393"/>
        <v>0</v>
      </c>
      <c r="Y660" s="147">
        <f t="shared" ref="Y660" si="16509">IF(OR($H660=0,X660=0),0,X660/$H660)</f>
        <v>0</v>
      </c>
      <c r="Z660" s="194">
        <f t="shared" si="16395"/>
        <v>0</v>
      </c>
      <c r="AA660" s="147">
        <f t="shared" ref="AA660" si="16510">IF(OR($H660=0,Z660=0),0,Z660/$H660)</f>
        <v>0</v>
      </c>
      <c r="AB660" s="194">
        <f t="shared" si="16397"/>
        <v>0</v>
      </c>
      <c r="AC660" s="147">
        <f t="shared" ref="AC660" si="16511">IF(OR($H660=0,AB660=0),0,AB660/$H660)</f>
        <v>0</v>
      </c>
      <c r="AD660" s="194">
        <f t="shared" si="16399"/>
        <v>0</v>
      </c>
      <c r="AE660" s="147">
        <f t="shared" ref="AE660" si="16512">IF(OR($H660=0,AD660=0),0,AD660/$H660)</f>
        <v>0</v>
      </c>
      <c r="AF660" s="194">
        <f t="shared" si="16401"/>
        <v>0</v>
      </c>
      <c r="AG660" s="147">
        <f t="shared" ref="AG660" si="16513">IF(OR($H660=0,AF660=0),0,AF660/$H660)</f>
        <v>0</v>
      </c>
      <c r="AH660" s="194">
        <f t="shared" si="16403"/>
        <v>0</v>
      </c>
      <c r="AI660" s="147">
        <f t="shared" ref="AI660" si="16514">IF(OR($H660=0,AH660=0),0,AH660/$H660)</f>
        <v>0</v>
      </c>
      <c r="AJ660" s="194">
        <f t="shared" si="16405"/>
        <v>0</v>
      </c>
      <c r="AK660" s="147">
        <f t="shared" ref="AK660" si="16515">IF(OR($H660=0,AJ660=0),0,AJ660/$H660)</f>
        <v>0</v>
      </c>
      <c r="AL660" s="194">
        <f t="shared" si="16407"/>
        <v>0</v>
      </c>
      <c r="AM660" s="147">
        <f t="shared" ref="AM660" si="16516">IF(OR($H660=0,AL660=0),0,AL660/$H660)</f>
        <v>0</v>
      </c>
      <c r="AN660" s="194">
        <f t="shared" si="16409"/>
        <v>0</v>
      </c>
      <c r="AO660" s="147">
        <f t="shared" ref="AO660" si="16517">IF(OR($H660=0,AN660=0),0,AN660/$H660)</f>
        <v>0</v>
      </c>
      <c r="AP660" s="194">
        <f t="shared" si="16411"/>
        <v>0</v>
      </c>
      <c r="AQ660" s="147">
        <f t="shared" ref="AQ660" si="16518">IF(OR($H660=0,AP660=0),0,AP660/$H660)</f>
        <v>0</v>
      </c>
      <c r="AR660" s="194">
        <f t="shared" si="16413"/>
        <v>0</v>
      </c>
      <c r="AS660" s="147">
        <f t="shared" ref="AS660" si="16519">IF(OR($H660=0,AR660=0),0,AR660/$H660)</f>
        <v>0</v>
      </c>
      <c r="AT660" s="194">
        <f t="shared" si="16415"/>
        <v>0</v>
      </c>
      <c r="AU660" s="147">
        <f t="shared" ref="AU660" si="16520">IF(OR($H660=0,AT660=0),0,AT660/$H660)</f>
        <v>0</v>
      </c>
      <c r="AV660" s="194">
        <f t="shared" si="16417"/>
        <v>0</v>
      </c>
      <c r="AW660" s="147">
        <f t="shared" ref="AW660" si="16521">IF(OR($H660=0,AV660=0),0,AV660/$H660)</f>
        <v>0</v>
      </c>
      <c r="AX660" s="194">
        <f t="shared" si="16419"/>
        <v>100</v>
      </c>
      <c r="AY660" s="147">
        <f t="shared" ref="AY660" si="16522">IF(OR($H660=0,AX660=0),0,AX660/$H660)</f>
        <v>1</v>
      </c>
      <c r="AZ660" s="194">
        <f t="shared" si="16421"/>
        <v>100</v>
      </c>
      <c r="BA660" s="147">
        <f t="shared" ref="BA660" si="16523">IF(OR($H660=0,AZ660=0),0,AZ660/$H660)</f>
        <v>1</v>
      </c>
      <c r="BB660" s="194">
        <f t="shared" si="16423"/>
        <v>100</v>
      </c>
      <c r="BC660" s="147">
        <f t="shared" ref="BC660" si="16524">IF(OR($H660=0,BB660=0),0,BB660/$H660)</f>
        <v>1</v>
      </c>
      <c r="BD660" s="194">
        <f t="shared" si="16425"/>
        <v>100</v>
      </c>
      <c r="BE660" s="147">
        <f t="shared" ref="BE660" si="16525">IF(OR($H660=0,BD660=0),0,BD660/$H660)</f>
        <v>1</v>
      </c>
      <c r="BF660" s="194">
        <f t="shared" si="16427"/>
        <v>100</v>
      </c>
      <c r="BG660" s="147">
        <f t="shared" ref="BG660" si="16526">IF(OR($H660=0,BF660=0),0,BF660/$H660)</f>
        <v>1</v>
      </c>
      <c r="BH660" s="194">
        <f t="shared" si="16429"/>
        <v>100</v>
      </c>
      <c r="BI660" s="147">
        <f t="shared" ref="BI660" si="16527">IF(OR($H660=0,BH660=0),0,BH660/$H660)</f>
        <v>1</v>
      </c>
      <c r="BJ660" s="194">
        <f t="shared" si="16431"/>
        <v>100</v>
      </c>
      <c r="BK660" s="147">
        <f t="shared" ref="BK660" si="16528">IF(OR($H660=0,BJ660=0),0,BJ660/$H660)</f>
        <v>1</v>
      </c>
      <c r="BL660" s="194">
        <f t="shared" si="16433"/>
        <v>100</v>
      </c>
      <c r="BM660" s="147">
        <f t="shared" ref="BM660" si="16529">IF(OR($H660=0,BL660=0),0,BL660/$H660)</f>
        <v>1</v>
      </c>
      <c r="BN660" s="194">
        <f t="shared" si="16435"/>
        <v>100</v>
      </c>
      <c r="BO660" s="147">
        <f t="shared" ref="BO660" si="16530">IF(OR($H660=0,BN660=0),0,BN660/$H660)</f>
        <v>1</v>
      </c>
      <c r="BP660" s="194">
        <f t="shared" si="16437"/>
        <v>100</v>
      </c>
      <c r="BQ660" s="147">
        <f t="shared" ref="BQ660" si="16531">IF(OR($H660=0,BP660=0),0,BP660/$H660)</f>
        <v>1</v>
      </c>
      <c r="BR660" s="194">
        <f t="shared" si="16439"/>
        <v>100</v>
      </c>
      <c r="BS660" s="147">
        <f t="shared" ref="BS660" si="16532">IF(OR($H660=0,BR660=0),0,BR660/$H660)</f>
        <v>1</v>
      </c>
      <c r="BT660" s="194">
        <f t="shared" si="16441"/>
        <v>100</v>
      </c>
      <c r="BU660" s="147">
        <f t="shared" si="16442"/>
        <v>1</v>
      </c>
      <c r="BV660" s="194">
        <f t="shared" si="16443"/>
        <v>100</v>
      </c>
      <c r="BW660" s="147">
        <f t="shared" si="16444"/>
        <v>1</v>
      </c>
      <c r="BX660" s="194">
        <f t="shared" si="16445"/>
        <v>100</v>
      </c>
      <c r="BY660" s="147">
        <f t="shared" si="16446"/>
        <v>1</v>
      </c>
      <c r="BZ660" s="194">
        <f t="shared" si="16447"/>
        <v>100</v>
      </c>
      <c r="CA660" s="147">
        <f t="shared" si="16448"/>
        <v>1</v>
      </c>
      <c r="CB660" s="194">
        <f t="shared" si="16449"/>
        <v>100</v>
      </c>
      <c r="CC660" s="147">
        <f t="shared" si="16450"/>
        <v>1</v>
      </c>
      <c r="CD660" s="194">
        <f t="shared" si="16451"/>
        <v>100</v>
      </c>
      <c r="CE660" s="147">
        <f t="shared" si="16452"/>
        <v>1</v>
      </c>
      <c r="CF660" s="194">
        <f t="shared" si="16453"/>
        <v>100</v>
      </c>
      <c r="CG660" s="147">
        <f t="shared" si="16454"/>
        <v>1</v>
      </c>
      <c r="CH660" s="194">
        <f t="shared" si="16455"/>
        <v>100</v>
      </c>
      <c r="CI660" s="147">
        <f t="shared" si="16456"/>
        <v>1</v>
      </c>
      <c r="CJ660" s="194">
        <f t="shared" si="16457"/>
        <v>100</v>
      </c>
      <c r="CK660" s="147">
        <f t="shared" si="16458"/>
        <v>1</v>
      </c>
      <c r="CL660" s="194">
        <f t="shared" si="16459"/>
        <v>100</v>
      </c>
      <c r="CM660" s="147">
        <f t="shared" si="16460"/>
        <v>1</v>
      </c>
    </row>
    <row r="661" spans="1:91" s="142" customFormat="1" ht="14.1" customHeight="1">
      <c r="A661" s="74">
        <f t="shared" si="16265"/>
        <v>799</v>
      </c>
      <c r="B661" s="173" t="s">
        <v>54</v>
      </c>
      <c r="C661" s="174"/>
      <c r="D661" s="140">
        <v>7</v>
      </c>
      <c r="E661" s="140">
        <v>7</v>
      </c>
      <c r="F661" s="175">
        <v>45321</v>
      </c>
      <c r="G661" s="175">
        <v>45327</v>
      </c>
      <c r="H661" s="144">
        <v>100</v>
      </c>
      <c r="I661" s="144">
        <v>100</v>
      </c>
      <c r="J661" s="145" t="s">
        <v>32</v>
      </c>
      <c r="K661" s="141">
        <f t="shared" si="16386"/>
        <v>100</v>
      </c>
      <c r="L661" s="55">
        <f t="shared" si="16387"/>
        <v>0.12962962962962962</v>
      </c>
      <c r="M661" s="147">
        <f t="shared" si="16388"/>
        <v>1</v>
      </c>
      <c r="N661" s="148">
        <f t="shared" si="16389"/>
        <v>1</v>
      </c>
      <c r="O661" s="149">
        <f t="shared" si="15402"/>
        <v>0</v>
      </c>
      <c r="P661" s="150"/>
      <c r="T661" s="194">
        <f t="shared" si="16390"/>
        <v>0</v>
      </c>
      <c r="U661" s="147">
        <f t="shared" si="16391"/>
        <v>0</v>
      </c>
      <c r="V661" s="194">
        <f t="shared" si="16392"/>
        <v>0</v>
      </c>
      <c r="W661" s="147">
        <f t="shared" si="16391"/>
        <v>0</v>
      </c>
      <c r="X661" s="194">
        <f t="shared" si="16393"/>
        <v>0</v>
      </c>
      <c r="Y661" s="147">
        <f t="shared" ref="Y661" si="16533">IF(OR($H661=0,X661=0),0,X661/$H661)</f>
        <v>0</v>
      </c>
      <c r="Z661" s="194">
        <f t="shared" si="16395"/>
        <v>0</v>
      </c>
      <c r="AA661" s="147">
        <f t="shared" ref="AA661" si="16534">IF(OR($H661=0,Z661=0),0,Z661/$H661)</f>
        <v>0</v>
      </c>
      <c r="AB661" s="194">
        <f t="shared" si="16397"/>
        <v>0</v>
      </c>
      <c r="AC661" s="147">
        <f t="shared" ref="AC661" si="16535">IF(OR($H661=0,AB661=0),0,AB661/$H661)</f>
        <v>0</v>
      </c>
      <c r="AD661" s="194">
        <f t="shared" si="16399"/>
        <v>0</v>
      </c>
      <c r="AE661" s="147">
        <f t="shared" ref="AE661" si="16536">IF(OR($H661=0,AD661=0),0,AD661/$H661)</f>
        <v>0</v>
      </c>
      <c r="AF661" s="194">
        <f t="shared" si="16401"/>
        <v>0</v>
      </c>
      <c r="AG661" s="147">
        <f t="shared" ref="AG661" si="16537">IF(OR($H661=0,AF661=0),0,AF661/$H661)</f>
        <v>0</v>
      </c>
      <c r="AH661" s="194">
        <f t="shared" si="16403"/>
        <v>0</v>
      </c>
      <c r="AI661" s="147">
        <f t="shared" ref="AI661" si="16538">IF(OR($H661=0,AH661=0),0,AH661/$H661)</f>
        <v>0</v>
      </c>
      <c r="AJ661" s="194">
        <f t="shared" si="16405"/>
        <v>0</v>
      </c>
      <c r="AK661" s="147">
        <f t="shared" ref="AK661" si="16539">IF(OR($H661=0,AJ661=0),0,AJ661/$H661)</f>
        <v>0</v>
      </c>
      <c r="AL661" s="194">
        <f t="shared" si="16407"/>
        <v>0</v>
      </c>
      <c r="AM661" s="147">
        <f t="shared" ref="AM661" si="16540">IF(OR($H661=0,AL661=0),0,AL661/$H661)</f>
        <v>0</v>
      </c>
      <c r="AN661" s="194">
        <f t="shared" si="16409"/>
        <v>0</v>
      </c>
      <c r="AO661" s="147">
        <f t="shared" ref="AO661" si="16541">IF(OR($H661=0,AN661=0),0,AN661/$H661)</f>
        <v>0</v>
      </c>
      <c r="AP661" s="194">
        <f t="shared" si="16411"/>
        <v>0</v>
      </c>
      <c r="AQ661" s="147">
        <f t="shared" ref="AQ661" si="16542">IF(OR($H661=0,AP661=0),0,AP661/$H661)</f>
        <v>0</v>
      </c>
      <c r="AR661" s="194">
        <f t="shared" si="16413"/>
        <v>0</v>
      </c>
      <c r="AS661" s="147">
        <f t="shared" ref="AS661" si="16543">IF(OR($H661=0,AR661=0),0,AR661/$H661)</f>
        <v>0</v>
      </c>
      <c r="AT661" s="194">
        <f t="shared" si="16415"/>
        <v>0</v>
      </c>
      <c r="AU661" s="147">
        <f t="shared" ref="AU661" si="16544">IF(OR($H661=0,AT661=0),0,AT661/$H661)</f>
        <v>0</v>
      </c>
      <c r="AV661" s="194">
        <f t="shared" si="16417"/>
        <v>0</v>
      </c>
      <c r="AW661" s="147">
        <f t="shared" ref="AW661" si="16545">IF(OR($H661=0,AV661=0),0,AV661/$H661)</f>
        <v>0</v>
      </c>
      <c r="AX661" s="194">
        <f t="shared" si="16419"/>
        <v>42.857142857142854</v>
      </c>
      <c r="AY661" s="147">
        <f t="shared" ref="AY661" si="16546">IF(OR($H661=0,AX661=0),0,AX661/$H661)</f>
        <v>0.42857142857142855</v>
      </c>
      <c r="AZ661" s="194">
        <f t="shared" si="16421"/>
        <v>100</v>
      </c>
      <c r="BA661" s="147">
        <f t="shared" ref="BA661" si="16547">IF(OR($H661=0,AZ661=0),0,AZ661/$H661)</f>
        <v>1</v>
      </c>
      <c r="BB661" s="194">
        <f t="shared" si="16423"/>
        <v>100</v>
      </c>
      <c r="BC661" s="147">
        <f t="shared" ref="BC661" si="16548">IF(OR($H661=0,BB661=0),0,BB661/$H661)</f>
        <v>1</v>
      </c>
      <c r="BD661" s="194">
        <f t="shared" si="16425"/>
        <v>100</v>
      </c>
      <c r="BE661" s="147">
        <f t="shared" ref="BE661" si="16549">IF(OR($H661=0,BD661=0),0,BD661/$H661)</f>
        <v>1</v>
      </c>
      <c r="BF661" s="194">
        <f t="shared" si="16427"/>
        <v>100</v>
      </c>
      <c r="BG661" s="147">
        <f t="shared" ref="BG661" si="16550">IF(OR($H661=0,BF661=0),0,BF661/$H661)</f>
        <v>1</v>
      </c>
      <c r="BH661" s="194">
        <f t="shared" si="16429"/>
        <v>100</v>
      </c>
      <c r="BI661" s="147">
        <f t="shared" ref="BI661" si="16551">IF(OR($H661=0,BH661=0),0,BH661/$H661)</f>
        <v>1</v>
      </c>
      <c r="BJ661" s="194">
        <f t="shared" si="16431"/>
        <v>100</v>
      </c>
      <c r="BK661" s="147">
        <f t="shared" ref="BK661" si="16552">IF(OR($H661=0,BJ661=0),0,BJ661/$H661)</f>
        <v>1</v>
      </c>
      <c r="BL661" s="194">
        <f t="shared" si="16433"/>
        <v>100</v>
      </c>
      <c r="BM661" s="147">
        <f t="shared" ref="BM661" si="16553">IF(OR($H661=0,BL661=0),0,BL661/$H661)</f>
        <v>1</v>
      </c>
      <c r="BN661" s="194">
        <f t="shared" si="16435"/>
        <v>100</v>
      </c>
      <c r="BO661" s="147">
        <f t="shared" ref="BO661" si="16554">IF(OR($H661=0,BN661=0),0,BN661/$H661)</f>
        <v>1</v>
      </c>
      <c r="BP661" s="194">
        <f t="shared" si="16437"/>
        <v>100</v>
      </c>
      <c r="BQ661" s="147">
        <f t="shared" ref="BQ661" si="16555">IF(OR($H661=0,BP661=0),0,BP661/$H661)</f>
        <v>1</v>
      </c>
      <c r="BR661" s="194">
        <f t="shared" si="16439"/>
        <v>100</v>
      </c>
      <c r="BS661" s="147">
        <f t="shared" ref="BS661" si="16556">IF(OR($H661=0,BR661=0),0,BR661/$H661)</f>
        <v>1</v>
      </c>
      <c r="BT661" s="194">
        <f t="shared" si="16441"/>
        <v>100</v>
      </c>
      <c r="BU661" s="147">
        <f t="shared" si="16442"/>
        <v>1</v>
      </c>
      <c r="BV661" s="194">
        <f t="shared" si="16443"/>
        <v>100</v>
      </c>
      <c r="BW661" s="147">
        <f t="shared" si="16444"/>
        <v>1</v>
      </c>
      <c r="BX661" s="194">
        <f t="shared" si="16445"/>
        <v>100</v>
      </c>
      <c r="BY661" s="147">
        <f t="shared" si="16446"/>
        <v>1</v>
      </c>
      <c r="BZ661" s="194">
        <f t="shared" si="16447"/>
        <v>100</v>
      </c>
      <c r="CA661" s="147">
        <f t="shared" si="16448"/>
        <v>1</v>
      </c>
      <c r="CB661" s="194">
        <f t="shared" si="16449"/>
        <v>100</v>
      </c>
      <c r="CC661" s="147">
        <f t="shared" si="16450"/>
        <v>1</v>
      </c>
      <c r="CD661" s="194">
        <f t="shared" si="16451"/>
        <v>100</v>
      </c>
      <c r="CE661" s="147">
        <f t="shared" si="16452"/>
        <v>1</v>
      </c>
      <c r="CF661" s="194">
        <f t="shared" si="16453"/>
        <v>100</v>
      </c>
      <c r="CG661" s="147">
        <f t="shared" si="16454"/>
        <v>1</v>
      </c>
      <c r="CH661" s="194">
        <f t="shared" si="16455"/>
        <v>100</v>
      </c>
      <c r="CI661" s="147">
        <f t="shared" si="16456"/>
        <v>1</v>
      </c>
      <c r="CJ661" s="194">
        <f t="shared" si="16457"/>
        <v>100</v>
      </c>
      <c r="CK661" s="147">
        <f t="shared" si="16458"/>
        <v>1</v>
      </c>
      <c r="CL661" s="194">
        <f t="shared" si="16459"/>
        <v>100</v>
      </c>
      <c r="CM661" s="147">
        <f t="shared" si="16460"/>
        <v>1</v>
      </c>
    </row>
    <row r="662" spans="1:91" s="142" customFormat="1" ht="14.1" customHeight="1">
      <c r="A662" s="74">
        <f t="shared" si="16265"/>
        <v>800</v>
      </c>
      <c r="B662" s="173" t="s">
        <v>55</v>
      </c>
      <c r="C662" s="174"/>
      <c r="D662" s="140">
        <v>7</v>
      </c>
      <c r="E662" s="140">
        <v>7</v>
      </c>
      <c r="F662" s="175">
        <v>45323</v>
      </c>
      <c r="G662" s="175">
        <v>45329</v>
      </c>
      <c r="H662" s="144">
        <v>100</v>
      </c>
      <c r="I662" s="144">
        <v>100</v>
      </c>
      <c r="J662" s="145" t="s">
        <v>32</v>
      </c>
      <c r="K662" s="141">
        <f t="shared" si="16386"/>
        <v>100</v>
      </c>
      <c r="L662" s="55">
        <f t="shared" si="16387"/>
        <v>0.12962962962962962</v>
      </c>
      <c r="M662" s="147">
        <f t="shared" si="16388"/>
        <v>1</v>
      </c>
      <c r="N662" s="148">
        <f t="shared" si="16389"/>
        <v>1</v>
      </c>
      <c r="O662" s="149">
        <f t="shared" si="15402"/>
        <v>0</v>
      </c>
      <c r="P662" s="150"/>
      <c r="T662" s="194">
        <f t="shared" si="16390"/>
        <v>0</v>
      </c>
      <c r="U662" s="147">
        <f t="shared" si="16391"/>
        <v>0</v>
      </c>
      <c r="V662" s="194">
        <f t="shared" si="16392"/>
        <v>0</v>
      </c>
      <c r="W662" s="147">
        <f t="shared" si="16391"/>
        <v>0</v>
      </c>
      <c r="X662" s="194">
        <f t="shared" si="16393"/>
        <v>0</v>
      </c>
      <c r="Y662" s="147">
        <f t="shared" ref="Y662" si="16557">IF(OR($H662=0,X662=0),0,X662/$H662)</f>
        <v>0</v>
      </c>
      <c r="Z662" s="194">
        <f t="shared" si="16395"/>
        <v>0</v>
      </c>
      <c r="AA662" s="147">
        <f t="shared" ref="AA662" si="16558">IF(OR($H662=0,Z662=0),0,Z662/$H662)</f>
        <v>0</v>
      </c>
      <c r="AB662" s="194">
        <f t="shared" si="16397"/>
        <v>0</v>
      </c>
      <c r="AC662" s="147">
        <f t="shared" ref="AC662" si="16559">IF(OR($H662=0,AB662=0),0,AB662/$H662)</f>
        <v>0</v>
      </c>
      <c r="AD662" s="194">
        <f t="shared" si="16399"/>
        <v>0</v>
      </c>
      <c r="AE662" s="147">
        <f t="shared" ref="AE662" si="16560">IF(OR($H662=0,AD662=0),0,AD662/$H662)</f>
        <v>0</v>
      </c>
      <c r="AF662" s="194">
        <f t="shared" si="16401"/>
        <v>0</v>
      </c>
      <c r="AG662" s="147">
        <f t="shared" ref="AG662" si="16561">IF(OR($H662=0,AF662=0),0,AF662/$H662)</f>
        <v>0</v>
      </c>
      <c r="AH662" s="194">
        <f t="shared" si="16403"/>
        <v>0</v>
      </c>
      <c r="AI662" s="147">
        <f t="shared" ref="AI662" si="16562">IF(OR($H662=0,AH662=0),0,AH662/$H662)</f>
        <v>0</v>
      </c>
      <c r="AJ662" s="194">
        <f t="shared" si="16405"/>
        <v>0</v>
      </c>
      <c r="AK662" s="147">
        <f t="shared" ref="AK662" si="16563">IF(OR($H662=0,AJ662=0),0,AJ662/$H662)</f>
        <v>0</v>
      </c>
      <c r="AL662" s="194">
        <f t="shared" si="16407"/>
        <v>0</v>
      </c>
      <c r="AM662" s="147">
        <f t="shared" ref="AM662" si="16564">IF(OR($H662=0,AL662=0),0,AL662/$H662)</f>
        <v>0</v>
      </c>
      <c r="AN662" s="194">
        <f t="shared" si="16409"/>
        <v>0</v>
      </c>
      <c r="AO662" s="147">
        <f t="shared" ref="AO662" si="16565">IF(OR($H662=0,AN662=0),0,AN662/$H662)</f>
        <v>0</v>
      </c>
      <c r="AP662" s="194">
        <f t="shared" si="16411"/>
        <v>0</v>
      </c>
      <c r="AQ662" s="147">
        <f t="shared" ref="AQ662" si="16566">IF(OR($H662=0,AP662=0),0,AP662/$H662)</f>
        <v>0</v>
      </c>
      <c r="AR662" s="194">
        <f t="shared" si="16413"/>
        <v>0</v>
      </c>
      <c r="AS662" s="147">
        <f t="shared" ref="AS662" si="16567">IF(OR($H662=0,AR662=0),0,AR662/$H662)</f>
        <v>0</v>
      </c>
      <c r="AT662" s="194">
        <f t="shared" si="16415"/>
        <v>0</v>
      </c>
      <c r="AU662" s="147">
        <f t="shared" ref="AU662" si="16568">IF(OR($H662=0,AT662=0),0,AT662/$H662)</f>
        <v>0</v>
      </c>
      <c r="AV662" s="194">
        <f t="shared" si="16417"/>
        <v>0</v>
      </c>
      <c r="AW662" s="147">
        <f t="shared" ref="AW662" si="16569">IF(OR($H662=0,AV662=0),0,AV662/$H662)</f>
        <v>0</v>
      </c>
      <c r="AX662" s="194">
        <f t="shared" si="16419"/>
        <v>14.285714285714285</v>
      </c>
      <c r="AY662" s="147">
        <f t="shared" ref="AY662" si="16570">IF(OR($H662=0,AX662=0),0,AX662/$H662)</f>
        <v>0.14285714285714285</v>
      </c>
      <c r="AZ662" s="194">
        <f t="shared" si="16421"/>
        <v>100</v>
      </c>
      <c r="BA662" s="147">
        <f t="shared" ref="BA662" si="16571">IF(OR($H662=0,AZ662=0),0,AZ662/$H662)</f>
        <v>1</v>
      </c>
      <c r="BB662" s="194">
        <f t="shared" si="16423"/>
        <v>100</v>
      </c>
      <c r="BC662" s="147">
        <f t="shared" ref="BC662" si="16572">IF(OR($H662=0,BB662=0),0,BB662/$H662)</f>
        <v>1</v>
      </c>
      <c r="BD662" s="194">
        <f t="shared" si="16425"/>
        <v>100</v>
      </c>
      <c r="BE662" s="147">
        <f t="shared" ref="BE662" si="16573">IF(OR($H662=0,BD662=0),0,BD662/$H662)</f>
        <v>1</v>
      </c>
      <c r="BF662" s="194">
        <f t="shared" si="16427"/>
        <v>100</v>
      </c>
      <c r="BG662" s="147">
        <f t="shared" ref="BG662" si="16574">IF(OR($H662=0,BF662=0),0,BF662/$H662)</f>
        <v>1</v>
      </c>
      <c r="BH662" s="194">
        <f t="shared" si="16429"/>
        <v>100</v>
      </c>
      <c r="BI662" s="147">
        <f t="shared" ref="BI662" si="16575">IF(OR($H662=0,BH662=0),0,BH662/$H662)</f>
        <v>1</v>
      </c>
      <c r="BJ662" s="194">
        <f t="shared" si="16431"/>
        <v>100</v>
      </c>
      <c r="BK662" s="147">
        <f t="shared" ref="BK662" si="16576">IF(OR($H662=0,BJ662=0),0,BJ662/$H662)</f>
        <v>1</v>
      </c>
      <c r="BL662" s="194">
        <f t="shared" si="16433"/>
        <v>100</v>
      </c>
      <c r="BM662" s="147">
        <f t="shared" ref="BM662" si="16577">IF(OR($H662=0,BL662=0),0,BL662/$H662)</f>
        <v>1</v>
      </c>
      <c r="BN662" s="194">
        <f t="shared" si="16435"/>
        <v>100</v>
      </c>
      <c r="BO662" s="147">
        <f t="shared" ref="BO662" si="16578">IF(OR($H662=0,BN662=0),0,BN662/$H662)</f>
        <v>1</v>
      </c>
      <c r="BP662" s="194">
        <f t="shared" si="16437"/>
        <v>100</v>
      </c>
      <c r="BQ662" s="147">
        <f t="shared" ref="BQ662" si="16579">IF(OR($H662=0,BP662=0),0,BP662/$H662)</f>
        <v>1</v>
      </c>
      <c r="BR662" s="194">
        <f t="shared" si="16439"/>
        <v>100</v>
      </c>
      <c r="BS662" s="147">
        <f t="shared" ref="BS662" si="16580">IF(OR($H662=0,BR662=0),0,BR662/$H662)</f>
        <v>1</v>
      </c>
      <c r="BT662" s="194">
        <f t="shared" si="16441"/>
        <v>100</v>
      </c>
      <c r="BU662" s="147">
        <f t="shared" si="16442"/>
        <v>1</v>
      </c>
      <c r="BV662" s="194">
        <f t="shared" si="16443"/>
        <v>100</v>
      </c>
      <c r="BW662" s="147">
        <f t="shared" si="16444"/>
        <v>1</v>
      </c>
      <c r="BX662" s="194">
        <f t="shared" si="16445"/>
        <v>100</v>
      </c>
      <c r="BY662" s="147">
        <f t="shared" si="16446"/>
        <v>1</v>
      </c>
      <c r="BZ662" s="194">
        <f t="shared" si="16447"/>
        <v>100</v>
      </c>
      <c r="CA662" s="147">
        <f t="shared" si="16448"/>
        <v>1</v>
      </c>
      <c r="CB662" s="194">
        <f t="shared" si="16449"/>
        <v>100</v>
      </c>
      <c r="CC662" s="147">
        <f t="shared" si="16450"/>
        <v>1</v>
      </c>
      <c r="CD662" s="194">
        <f t="shared" si="16451"/>
        <v>100</v>
      </c>
      <c r="CE662" s="147">
        <f t="shared" si="16452"/>
        <v>1</v>
      </c>
      <c r="CF662" s="194">
        <f t="shared" si="16453"/>
        <v>100</v>
      </c>
      <c r="CG662" s="147">
        <f t="shared" si="16454"/>
        <v>1</v>
      </c>
      <c r="CH662" s="194">
        <f t="shared" si="16455"/>
        <v>100</v>
      </c>
      <c r="CI662" s="147">
        <f t="shared" si="16456"/>
        <v>1</v>
      </c>
      <c r="CJ662" s="194">
        <f t="shared" si="16457"/>
        <v>100</v>
      </c>
      <c r="CK662" s="147">
        <f t="shared" si="16458"/>
        <v>1</v>
      </c>
      <c r="CL662" s="194">
        <f t="shared" si="16459"/>
        <v>100</v>
      </c>
      <c r="CM662" s="147">
        <f t="shared" si="16460"/>
        <v>1</v>
      </c>
    </row>
    <row r="663" spans="1:91" s="142" customFormat="1" ht="14.1" customHeight="1">
      <c r="A663" s="74">
        <f t="shared" si="16265"/>
        <v>801</v>
      </c>
      <c r="B663" s="173" t="s">
        <v>56</v>
      </c>
      <c r="C663" s="174"/>
      <c r="D663" s="140">
        <v>6</v>
      </c>
      <c r="E663" s="140">
        <v>6</v>
      </c>
      <c r="F663" s="175">
        <v>45327</v>
      </c>
      <c r="G663" s="175">
        <v>45332</v>
      </c>
      <c r="H663" s="144">
        <v>100</v>
      </c>
      <c r="I663" s="144">
        <v>100</v>
      </c>
      <c r="J663" s="145" t="s">
        <v>32</v>
      </c>
      <c r="K663" s="141">
        <f t="shared" si="16386"/>
        <v>100</v>
      </c>
      <c r="L663" s="55">
        <f t="shared" si="16387"/>
        <v>0.1111111111111111</v>
      </c>
      <c r="M663" s="147">
        <f t="shared" si="16388"/>
        <v>1</v>
      </c>
      <c r="N663" s="148">
        <f t="shared" si="16389"/>
        <v>1</v>
      </c>
      <c r="O663" s="149">
        <f t="shared" si="15402"/>
        <v>0</v>
      </c>
      <c r="P663" s="150"/>
      <c r="T663" s="194">
        <f t="shared" si="16390"/>
        <v>0</v>
      </c>
      <c r="U663" s="147">
        <f t="shared" si="16391"/>
        <v>0</v>
      </c>
      <c r="V663" s="194">
        <f t="shared" si="16392"/>
        <v>0</v>
      </c>
      <c r="W663" s="147">
        <f t="shared" si="16391"/>
        <v>0</v>
      </c>
      <c r="X663" s="194">
        <f t="shared" si="16393"/>
        <v>0</v>
      </c>
      <c r="Y663" s="147">
        <f t="shared" ref="Y663" si="16581">IF(OR($H663=0,X663=0),0,X663/$H663)</f>
        <v>0</v>
      </c>
      <c r="Z663" s="194">
        <f t="shared" si="16395"/>
        <v>0</v>
      </c>
      <c r="AA663" s="147">
        <f t="shared" ref="AA663" si="16582">IF(OR($H663=0,Z663=0),0,Z663/$H663)</f>
        <v>0</v>
      </c>
      <c r="AB663" s="194">
        <f t="shared" si="16397"/>
        <v>0</v>
      </c>
      <c r="AC663" s="147">
        <f t="shared" ref="AC663" si="16583">IF(OR($H663=0,AB663=0),0,AB663/$H663)</f>
        <v>0</v>
      </c>
      <c r="AD663" s="194">
        <f t="shared" si="16399"/>
        <v>0</v>
      </c>
      <c r="AE663" s="147">
        <f t="shared" ref="AE663" si="16584">IF(OR($H663=0,AD663=0),0,AD663/$H663)</f>
        <v>0</v>
      </c>
      <c r="AF663" s="194">
        <f t="shared" si="16401"/>
        <v>0</v>
      </c>
      <c r="AG663" s="147">
        <f t="shared" ref="AG663" si="16585">IF(OR($H663=0,AF663=0),0,AF663/$H663)</f>
        <v>0</v>
      </c>
      <c r="AH663" s="194">
        <f t="shared" si="16403"/>
        <v>0</v>
      </c>
      <c r="AI663" s="147">
        <f t="shared" ref="AI663" si="16586">IF(OR($H663=0,AH663=0),0,AH663/$H663)</f>
        <v>0</v>
      </c>
      <c r="AJ663" s="194">
        <f t="shared" si="16405"/>
        <v>0</v>
      </c>
      <c r="AK663" s="147">
        <f t="shared" ref="AK663" si="16587">IF(OR($H663=0,AJ663=0),0,AJ663/$H663)</f>
        <v>0</v>
      </c>
      <c r="AL663" s="194">
        <f t="shared" si="16407"/>
        <v>0</v>
      </c>
      <c r="AM663" s="147">
        <f t="shared" ref="AM663" si="16588">IF(OR($H663=0,AL663=0),0,AL663/$H663)</f>
        <v>0</v>
      </c>
      <c r="AN663" s="194">
        <f t="shared" si="16409"/>
        <v>0</v>
      </c>
      <c r="AO663" s="147">
        <f t="shared" ref="AO663" si="16589">IF(OR($H663=0,AN663=0),0,AN663/$H663)</f>
        <v>0</v>
      </c>
      <c r="AP663" s="194">
        <f t="shared" si="16411"/>
        <v>0</v>
      </c>
      <c r="AQ663" s="147">
        <f t="shared" ref="AQ663" si="16590">IF(OR($H663=0,AP663=0),0,AP663/$H663)</f>
        <v>0</v>
      </c>
      <c r="AR663" s="194">
        <f t="shared" si="16413"/>
        <v>0</v>
      </c>
      <c r="AS663" s="147">
        <f t="shared" ref="AS663" si="16591">IF(OR($H663=0,AR663=0),0,AR663/$H663)</f>
        <v>0</v>
      </c>
      <c r="AT663" s="194">
        <f t="shared" si="16415"/>
        <v>0</v>
      </c>
      <c r="AU663" s="147">
        <f t="shared" ref="AU663" si="16592">IF(OR($H663=0,AT663=0),0,AT663/$H663)</f>
        <v>0</v>
      </c>
      <c r="AV663" s="194">
        <f t="shared" si="16417"/>
        <v>0</v>
      </c>
      <c r="AW663" s="147">
        <f t="shared" ref="AW663" si="16593">IF(OR($H663=0,AV663=0),0,AV663/$H663)</f>
        <v>0</v>
      </c>
      <c r="AX663" s="194">
        <f t="shared" si="16419"/>
        <v>0</v>
      </c>
      <c r="AY663" s="147">
        <f t="shared" ref="AY663" si="16594">IF(OR($H663=0,AX663=0),0,AX663/$H663)</f>
        <v>0</v>
      </c>
      <c r="AZ663" s="194">
        <f t="shared" si="16421"/>
        <v>66.666666666666671</v>
      </c>
      <c r="BA663" s="147">
        <f t="shared" ref="BA663" si="16595">IF(OR($H663=0,AZ663=0),0,AZ663/$H663)</f>
        <v>0.66666666666666674</v>
      </c>
      <c r="BB663" s="194">
        <f t="shared" si="16423"/>
        <v>100</v>
      </c>
      <c r="BC663" s="147">
        <f t="shared" ref="BC663" si="16596">IF(OR($H663=0,BB663=0),0,BB663/$H663)</f>
        <v>1</v>
      </c>
      <c r="BD663" s="194">
        <f t="shared" si="16425"/>
        <v>100</v>
      </c>
      <c r="BE663" s="147">
        <f t="shared" ref="BE663" si="16597">IF(OR($H663=0,BD663=0),0,BD663/$H663)</f>
        <v>1</v>
      </c>
      <c r="BF663" s="194">
        <f t="shared" si="16427"/>
        <v>100</v>
      </c>
      <c r="BG663" s="147">
        <f t="shared" ref="BG663" si="16598">IF(OR($H663=0,BF663=0),0,BF663/$H663)</f>
        <v>1</v>
      </c>
      <c r="BH663" s="194">
        <f t="shared" si="16429"/>
        <v>100</v>
      </c>
      <c r="BI663" s="147">
        <f t="shared" ref="BI663" si="16599">IF(OR($H663=0,BH663=0),0,BH663/$H663)</f>
        <v>1</v>
      </c>
      <c r="BJ663" s="194">
        <f t="shared" si="16431"/>
        <v>100</v>
      </c>
      <c r="BK663" s="147">
        <f t="shared" ref="BK663" si="16600">IF(OR($H663=0,BJ663=0),0,BJ663/$H663)</f>
        <v>1</v>
      </c>
      <c r="BL663" s="194">
        <f t="shared" si="16433"/>
        <v>100</v>
      </c>
      <c r="BM663" s="147">
        <f t="shared" ref="BM663" si="16601">IF(OR($H663=0,BL663=0),0,BL663/$H663)</f>
        <v>1</v>
      </c>
      <c r="BN663" s="194">
        <f t="shared" si="16435"/>
        <v>100</v>
      </c>
      <c r="BO663" s="147">
        <f t="shared" ref="BO663" si="16602">IF(OR($H663=0,BN663=0),0,BN663/$H663)</f>
        <v>1</v>
      </c>
      <c r="BP663" s="194">
        <f t="shared" si="16437"/>
        <v>100</v>
      </c>
      <c r="BQ663" s="147">
        <f t="shared" ref="BQ663" si="16603">IF(OR($H663=0,BP663=0),0,BP663/$H663)</f>
        <v>1</v>
      </c>
      <c r="BR663" s="194">
        <f t="shared" si="16439"/>
        <v>100</v>
      </c>
      <c r="BS663" s="147">
        <f t="shared" ref="BS663" si="16604">IF(OR($H663=0,BR663=0),0,BR663/$H663)</f>
        <v>1</v>
      </c>
      <c r="BT663" s="194">
        <f t="shared" si="16441"/>
        <v>100</v>
      </c>
      <c r="BU663" s="147">
        <f t="shared" si="16442"/>
        <v>1</v>
      </c>
      <c r="BV663" s="194">
        <f t="shared" si="16443"/>
        <v>100</v>
      </c>
      <c r="BW663" s="147">
        <f t="shared" si="16444"/>
        <v>1</v>
      </c>
      <c r="BX663" s="194">
        <f t="shared" si="16445"/>
        <v>100</v>
      </c>
      <c r="BY663" s="147">
        <f t="shared" si="16446"/>
        <v>1</v>
      </c>
      <c r="BZ663" s="194">
        <f t="shared" si="16447"/>
        <v>100</v>
      </c>
      <c r="CA663" s="147">
        <f t="shared" si="16448"/>
        <v>1</v>
      </c>
      <c r="CB663" s="194">
        <f t="shared" si="16449"/>
        <v>100</v>
      </c>
      <c r="CC663" s="147">
        <f t="shared" si="16450"/>
        <v>1</v>
      </c>
      <c r="CD663" s="194">
        <f t="shared" si="16451"/>
        <v>100</v>
      </c>
      <c r="CE663" s="147">
        <f t="shared" si="16452"/>
        <v>1</v>
      </c>
      <c r="CF663" s="194">
        <f t="shared" si="16453"/>
        <v>100</v>
      </c>
      <c r="CG663" s="147">
        <f t="shared" si="16454"/>
        <v>1</v>
      </c>
      <c r="CH663" s="194">
        <f t="shared" si="16455"/>
        <v>100</v>
      </c>
      <c r="CI663" s="147">
        <f t="shared" si="16456"/>
        <v>1</v>
      </c>
      <c r="CJ663" s="194">
        <f t="shared" si="16457"/>
        <v>100</v>
      </c>
      <c r="CK663" s="147">
        <f t="shared" si="16458"/>
        <v>1</v>
      </c>
      <c r="CL663" s="194">
        <f t="shared" si="16459"/>
        <v>100</v>
      </c>
      <c r="CM663" s="147">
        <f t="shared" si="16460"/>
        <v>1</v>
      </c>
    </row>
    <row r="664" spans="1:91" s="142" customFormat="1" ht="14.1" customHeight="1">
      <c r="A664" s="74">
        <f t="shared" si="16265"/>
        <v>802</v>
      </c>
      <c r="B664" s="173" t="s">
        <v>57</v>
      </c>
      <c r="C664" s="174"/>
      <c r="D664" s="140">
        <v>7</v>
      </c>
      <c r="E664" s="140">
        <v>7</v>
      </c>
      <c r="F664" s="175">
        <v>45328</v>
      </c>
      <c r="G664" s="175">
        <v>45334</v>
      </c>
      <c r="H664" s="144">
        <v>100</v>
      </c>
      <c r="I664" s="144">
        <v>100</v>
      </c>
      <c r="J664" s="145" t="s">
        <v>32</v>
      </c>
      <c r="K664" s="141">
        <f t="shared" si="16386"/>
        <v>100</v>
      </c>
      <c r="L664" s="55">
        <f t="shared" si="16387"/>
        <v>0.12962962962962962</v>
      </c>
      <c r="M664" s="147">
        <f t="shared" si="16388"/>
        <v>1</v>
      </c>
      <c r="N664" s="148">
        <f t="shared" si="16389"/>
        <v>1</v>
      </c>
      <c r="O664" s="149">
        <f t="shared" si="15402"/>
        <v>0</v>
      </c>
      <c r="P664" s="150"/>
      <c r="T664" s="194">
        <f t="shared" si="16390"/>
        <v>0</v>
      </c>
      <c r="U664" s="147">
        <f t="shared" si="16391"/>
        <v>0</v>
      </c>
      <c r="V664" s="194">
        <f t="shared" si="16392"/>
        <v>0</v>
      </c>
      <c r="W664" s="147">
        <f t="shared" si="16391"/>
        <v>0</v>
      </c>
      <c r="X664" s="194">
        <f t="shared" si="16393"/>
        <v>0</v>
      </c>
      <c r="Y664" s="147">
        <f t="shared" ref="Y664" si="16605">IF(OR($H664=0,X664=0),0,X664/$H664)</f>
        <v>0</v>
      </c>
      <c r="Z664" s="194">
        <f t="shared" si="16395"/>
        <v>0</v>
      </c>
      <c r="AA664" s="147">
        <f t="shared" ref="AA664" si="16606">IF(OR($H664=0,Z664=0),0,Z664/$H664)</f>
        <v>0</v>
      </c>
      <c r="AB664" s="194">
        <f t="shared" si="16397"/>
        <v>0</v>
      </c>
      <c r="AC664" s="147">
        <f t="shared" ref="AC664" si="16607">IF(OR($H664=0,AB664=0),0,AB664/$H664)</f>
        <v>0</v>
      </c>
      <c r="AD664" s="194">
        <f t="shared" si="16399"/>
        <v>0</v>
      </c>
      <c r="AE664" s="147">
        <f t="shared" ref="AE664" si="16608">IF(OR($H664=0,AD664=0),0,AD664/$H664)</f>
        <v>0</v>
      </c>
      <c r="AF664" s="194">
        <f t="shared" si="16401"/>
        <v>0</v>
      </c>
      <c r="AG664" s="147">
        <f t="shared" ref="AG664" si="16609">IF(OR($H664=0,AF664=0),0,AF664/$H664)</f>
        <v>0</v>
      </c>
      <c r="AH664" s="194">
        <f t="shared" si="16403"/>
        <v>0</v>
      </c>
      <c r="AI664" s="147">
        <f t="shared" ref="AI664" si="16610">IF(OR($H664=0,AH664=0),0,AH664/$H664)</f>
        <v>0</v>
      </c>
      <c r="AJ664" s="194">
        <f t="shared" si="16405"/>
        <v>0</v>
      </c>
      <c r="AK664" s="147">
        <f t="shared" ref="AK664" si="16611">IF(OR($H664=0,AJ664=0),0,AJ664/$H664)</f>
        <v>0</v>
      </c>
      <c r="AL664" s="194">
        <f t="shared" si="16407"/>
        <v>0</v>
      </c>
      <c r="AM664" s="147">
        <f t="shared" ref="AM664" si="16612">IF(OR($H664=0,AL664=0),0,AL664/$H664)</f>
        <v>0</v>
      </c>
      <c r="AN664" s="194">
        <f t="shared" si="16409"/>
        <v>0</v>
      </c>
      <c r="AO664" s="147">
        <f t="shared" ref="AO664" si="16613">IF(OR($H664=0,AN664=0),0,AN664/$H664)</f>
        <v>0</v>
      </c>
      <c r="AP664" s="194">
        <f t="shared" si="16411"/>
        <v>0</v>
      </c>
      <c r="AQ664" s="147">
        <f t="shared" ref="AQ664" si="16614">IF(OR($H664=0,AP664=0),0,AP664/$H664)</f>
        <v>0</v>
      </c>
      <c r="AR664" s="194">
        <f t="shared" si="16413"/>
        <v>0</v>
      </c>
      <c r="AS664" s="147">
        <f t="shared" ref="AS664" si="16615">IF(OR($H664=0,AR664=0),0,AR664/$H664)</f>
        <v>0</v>
      </c>
      <c r="AT664" s="194">
        <f t="shared" si="16415"/>
        <v>0</v>
      </c>
      <c r="AU664" s="147">
        <f t="shared" ref="AU664" si="16616">IF(OR($H664=0,AT664=0),0,AT664/$H664)</f>
        <v>0</v>
      </c>
      <c r="AV664" s="194">
        <f t="shared" si="16417"/>
        <v>0</v>
      </c>
      <c r="AW664" s="147">
        <f t="shared" ref="AW664" si="16617">IF(OR($H664=0,AV664=0),0,AV664/$H664)</f>
        <v>0</v>
      </c>
      <c r="AX664" s="194">
        <f t="shared" si="16419"/>
        <v>0</v>
      </c>
      <c r="AY664" s="147">
        <f t="shared" ref="AY664" si="16618">IF(OR($H664=0,AX664=0),0,AX664/$H664)</f>
        <v>0</v>
      </c>
      <c r="AZ664" s="194">
        <f t="shared" si="16421"/>
        <v>42.857142857142854</v>
      </c>
      <c r="BA664" s="147">
        <f t="shared" ref="BA664" si="16619">IF(OR($H664=0,AZ664=0),0,AZ664/$H664)</f>
        <v>0.42857142857142855</v>
      </c>
      <c r="BB664" s="194">
        <f t="shared" si="16423"/>
        <v>100</v>
      </c>
      <c r="BC664" s="147">
        <f t="shared" ref="BC664" si="16620">IF(OR($H664=0,BB664=0),0,BB664/$H664)</f>
        <v>1</v>
      </c>
      <c r="BD664" s="194">
        <f t="shared" si="16425"/>
        <v>100</v>
      </c>
      <c r="BE664" s="147">
        <f t="shared" ref="BE664" si="16621">IF(OR($H664=0,BD664=0),0,BD664/$H664)</f>
        <v>1</v>
      </c>
      <c r="BF664" s="194">
        <f t="shared" si="16427"/>
        <v>100</v>
      </c>
      <c r="BG664" s="147">
        <f t="shared" ref="BG664" si="16622">IF(OR($H664=0,BF664=0),0,BF664/$H664)</f>
        <v>1</v>
      </c>
      <c r="BH664" s="194">
        <f t="shared" si="16429"/>
        <v>100</v>
      </c>
      <c r="BI664" s="147">
        <f t="shared" ref="BI664" si="16623">IF(OR($H664=0,BH664=0),0,BH664/$H664)</f>
        <v>1</v>
      </c>
      <c r="BJ664" s="194">
        <f t="shared" si="16431"/>
        <v>100</v>
      </c>
      <c r="BK664" s="147">
        <f t="shared" ref="BK664" si="16624">IF(OR($H664=0,BJ664=0),0,BJ664/$H664)</f>
        <v>1</v>
      </c>
      <c r="BL664" s="194">
        <f t="shared" si="16433"/>
        <v>100</v>
      </c>
      <c r="BM664" s="147">
        <f t="shared" ref="BM664" si="16625">IF(OR($H664=0,BL664=0),0,BL664/$H664)</f>
        <v>1</v>
      </c>
      <c r="BN664" s="194">
        <f t="shared" si="16435"/>
        <v>100</v>
      </c>
      <c r="BO664" s="147">
        <f t="shared" ref="BO664" si="16626">IF(OR($H664=0,BN664=0),0,BN664/$H664)</f>
        <v>1</v>
      </c>
      <c r="BP664" s="194">
        <f t="shared" si="16437"/>
        <v>100</v>
      </c>
      <c r="BQ664" s="147">
        <f t="shared" ref="BQ664" si="16627">IF(OR($H664=0,BP664=0),0,BP664/$H664)</f>
        <v>1</v>
      </c>
      <c r="BR664" s="194">
        <f t="shared" si="16439"/>
        <v>100</v>
      </c>
      <c r="BS664" s="147">
        <f t="shared" ref="BS664" si="16628">IF(OR($H664=0,BR664=0),0,BR664/$H664)</f>
        <v>1</v>
      </c>
      <c r="BT664" s="194">
        <f t="shared" si="16441"/>
        <v>100</v>
      </c>
      <c r="BU664" s="147">
        <f t="shared" si="16442"/>
        <v>1</v>
      </c>
      <c r="BV664" s="194">
        <f t="shared" si="16443"/>
        <v>100</v>
      </c>
      <c r="BW664" s="147">
        <f t="shared" si="16444"/>
        <v>1</v>
      </c>
      <c r="BX664" s="194">
        <f t="shared" si="16445"/>
        <v>100</v>
      </c>
      <c r="BY664" s="147">
        <f t="shared" si="16446"/>
        <v>1</v>
      </c>
      <c r="BZ664" s="194">
        <f t="shared" si="16447"/>
        <v>100</v>
      </c>
      <c r="CA664" s="147">
        <f t="shared" si="16448"/>
        <v>1</v>
      </c>
      <c r="CB664" s="194">
        <f t="shared" si="16449"/>
        <v>100</v>
      </c>
      <c r="CC664" s="147">
        <f t="shared" si="16450"/>
        <v>1</v>
      </c>
      <c r="CD664" s="194">
        <f t="shared" si="16451"/>
        <v>100</v>
      </c>
      <c r="CE664" s="147">
        <f t="shared" si="16452"/>
        <v>1</v>
      </c>
      <c r="CF664" s="194">
        <f t="shared" si="16453"/>
        <v>100</v>
      </c>
      <c r="CG664" s="147">
        <f t="shared" si="16454"/>
        <v>1</v>
      </c>
      <c r="CH664" s="194">
        <f t="shared" si="16455"/>
        <v>100</v>
      </c>
      <c r="CI664" s="147">
        <f t="shared" si="16456"/>
        <v>1</v>
      </c>
      <c r="CJ664" s="194">
        <f t="shared" si="16457"/>
        <v>100</v>
      </c>
      <c r="CK664" s="147">
        <f t="shared" si="16458"/>
        <v>1</v>
      </c>
      <c r="CL664" s="194">
        <f t="shared" si="16459"/>
        <v>100</v>
      </c>
      <c r="CM664" s="147">
        <f t="shared" si="16460"/>
        <v>1</v>
      </c>
    </row>
    <row r="665" spans="1:91" s="142" customFormat="1" ht="14.1" customHeight="1">
      <c r="A665" s="74">
        <f t="shared" si="16265"/>
        <v>803</v>
      </c>
      <c r="B665" s="173" t="s">
        <v>107</v>
      </c>
      <c r="C665" s="174"/>
      <c r="D665" s="140">
        <v>0</v>
      </c>
      <c r="E665" s="140">
        <v>1</v>
      </c>
      <c r="F665" s="175">
        <v>45334</v>
      </c>
      <c r="G665" s="175">
        <v>45334</v>
      </c>
      <c r="H665" s="144">
        <v>100</v>
      </c>
      <c r="I665" s="144">
        <v>100</v>
      </c>
      <c r="J665" s="145" t="s">
        <v>32</v>
      </c>
      <c r="K665" s="141">
        <f t="shared" si="16386"/>
        <v>100</v>
      </c>
      <c r="L665" s="55">
        <f t="shared" si="16387"/>
        <v>0</v>
      </c>
      <c r="M665" s="147">
        <f t="shared" si="16388"/>
        <v>1</v>
      </c>
      <c r="N665" s="148">
        <f t="shared" si="16389"/>
        <v>1</v>
      </c>
      <c r="O665" s="149">
        <f t="shared" si="15402"/>
        <v>0</v>
      </c>
      <c r="P665" s="150"/>
      <c r="T665" s="194">
        <f t="shared" si="16390"/>
        <v>0</v>
      </c>
      <c r="U665" s="147">
        <f t="shared" si="16391"/>
        <v>0</v>
      </c>
      <c r="V665" s="194">
        <f t="shared" si="16392"/>
        <v>0</v>
      </c>
      <c r="W665" s="147">
        <f t="shared" si="16391"/>
        <v>0</v>
      </c>
      <c r="X665" s="194">
        <f t="shared" si="16393"/>
        <v>0</v>
      </c>
      <c r="Y665" s="147">
        <f t="shared" ref="Y665" si="16629">IF(OR($H665=0,X665=0),0,X665/$H665)</f>
        <v>0</v>
      </c>
      <c r="Z665" s="194">
        <f t="shared" si="16395"/>
        <v>0</v>
      </c>
      <c r="AA665" s="147">
        <f t="shared" ref="AA665" si="16630">IF(OR($H665=0,Z665=0),0,Z665/$H665)</f>
        <v>0</v>
      </c>
      <c r="AB665" s="194">
        <f t="shared" si="16397"/>
        <v>0</v>
      </c>
      <c r="AC665" s="147">
        <f t="shared" ref="AC665" si="16631">IF(OR($H665=0,AB665=0),0,AB665/$H665)</f>
        <v>0</v>
      </c>
      <c r="AD665" s="194">
        <f t="shared" si="16399"/>
        <v>0</v>
      </c>
      <c r="AE665" s="147">
        <f t="shared" ref="AE665" si="16632">IF(OR($H665=0,AD665=0),0,AD665/$H665)</f>
        <v>0</v>
      </c>
      <c r="AF665" s="194">
        <f t="shared" si="16401"/>
        <v>0</v>
      </c>
      <c r="AG665" s="147">
        <f t="shared" ref="AG665" si="16633">IF(OR($H665=0,AF665=0),0,AF665/$H665)</f>
        <v>0</v>
      </c>
      <c r="AH665" s="194">
        <f t="shared" si="16403"/>
        <v>0</v>
      </c>
      <c r="AI665" s="147">
        <f t="shared" ref="AI665" si="16634">IF(OR($H665=0,AH665=0),0,AH665/$H665)</f>
        <v>0</v>
      </c>
      <c r="AJ665" s="194">
        <f t="shared" si="16405"/>
        <v>0</v>
      </c>
      <c r="AK665" s="147">
        <f t="shared" ref="AK665" si="16635">IF(OR($H665=0,AJ665=0),0,AJ665/$H665)</f>
        <v>0</v>
      </c>
      <c r="AL665" s="194">
        <f t="shared" si="16407"/>
        <v>0</v>
      </c>
      <c r="AM665" s="147">
        <f t="shared" ref="AM665" si="16636">IF(OR($H665=0,AL665=0),0,AL665/$H665)</f>
        <v>0</v>
      </c>
      <c r="AN665" s="194">
        <f t="shared" si="16409"/>
        <v>0</v>
      </c>
      <c r="AO665" s="147">
        <f t="shared" ref="AO665" si="16637">IF(OR($H665=0,AN665=0),0,AN665/$H665)</f>
        <v>0</v>
      </c>
      <c r="AP665" s="194">
        <f t="shared" si="16411"/>
        <v>0</v>
      </c>
      <c r="AQ665" s="147">
        <f t="shared" ref="AQ665" si="16638">IF(OR($H665=0,AP665=0),0,AP665/$H665)</f>
        <v>0</v>
      </c>
      <c r="AR665" s="194">
        <f t="shared" si="16413"/>
        <v>0</v>
      </c>
      <c r="AS665" s="147">
        <f t="shared" ref="AS665" si="16639">IF(OR($H665=0,AR665=0),0,AR665/$H665)</f>
        <v>0</v>
      </c>
      <c r="AT665" s="194">
        <f t="shared" si="16415"/>
        <v>0</v>
      </c>
      <c r="AU665" s="147">
        <f t="shared" ref="AU665" si="16640">IF(OR($H665=0,AT665=0),0,AT665/$H665)</f>
        <v>0</v>
      </c>
      <c r="AV665" s="194">
        <f t="shared" si="16417"/>
        <v>0</v>
      </c>
      <c r="AW665" s="147">
        <f t="shared" ref="AW665" si="16641">IF(OR($H665=0,AV665=0),0,AV665/$H665)</f>
        <v>0</v>
      </c>
      <c r="AX665" s="194">
        <f t="shared" si="16419"/>
        <v>0</v>
      </c>
      <c r="AY665" s="147">
        <f t="shared" ref="AY665" si="16642">IF(OR($H665=0,AX665=0),0,AX665/$H665)</f>
        <v>0</v>
      </c>
      <c r="AZ665" s="194">
        <f t="shared" si="16421"/>
        <v>0</v>
      </c>
      <c r="BA665" s="147">
        <f t="shared" ref="BA665" si="16643">IF(OR($H665=0,AZ665=0),0,AZ665/$H665)</f>
        <v>0</v>
      </c>
      <c r="BB665" s="194">
        <f t="shared" si="16423"/>
        <v>100</v>
      </c>
      <c r="BC665" s="147">
        <f t="shared" ref="BC665" si="16644">IF(OR($H665=0,BB665=0),0,BB665/$H665)</f>
        <v>1</v>
      </c>
      <c r="BD665" s="194">
        <f t="shared" si="16425"/>
        <v>100</v>
      </c>
      <c r="BE665" s="147">
        <f t="shared" ref="BE665" si="16645">IF(OR($H665=0,BD665=0),0,BD665/$H665)</f>
        <v>1</v>
      </c>
      <c r="BF665" s="194">
        <f t="shared" si="16427"/>
        <v>100</v>
      </c>
      <c r="BG665" s="147">
        <f t="shared" ref="BG665" si="16646">IF(OR($H665=0,BF665=0),0,BF665/$H665)</f>
        <v>1</v>
      </c>
      <c r="BH665" s="194">
        <f t="shared" si="16429"/>
        <v>100</v>
      </c>
      <c r="BI665" s="147">
        <f t="shared" ref="BI665" si="16647">IF(OR($H665=0,BH665=0),0,BH665/$H665)</f>
        <v>1</v>
      </c>
      <c r="BJ665" s="194">
        <f t="shared" si="16431"/>
        <v>100</v>
      </c>
      <c r="BK665" s="147">
        <f t="shared" ref="BK665" si="16648">IF(OR($H665=0,BJ665=0),0,BJ665/$H665)</f>
        <v>1</v>
      </c>
      <c r="BL665" s="194">
        <f t="shared" si="16433"/>
        <v>100</v>
      </c>
      <c r="BM665" s="147">
        <f t="shared" ref="BM665" si="16649">IF(OR($H665=0,BL665=0),0,BL665/$H665)</f>
        <v>1</v>
      </c>
      <c r="BN665" s="194">
        <f t="shared" si="16435"/>
        <v>100</v>
      </c>
      <c r="BO665" s="147">
        <f t="shared" ref="BO665" si="16650">IF(OR($H665=0,BN665=0),0,BN665/$H665)</f>
        <v>1</v>
      </c>
      <c r="BP665" s="194">
        <f t="shared" si="16437"/>
        <v>100</v>
      </c>
      <c r="BQ665" s="147">
        <f t="shared" ref="BQ665" si="16651">IF(OR($H665=0,BP665=0),0,BP665/$H665)</f>
        <v>1</v>
      </c>
      <c r="BR665" s="194">
        <f t="shared" si="16439"/>
        <v>100</v>
      </c>
      <c r="BS665" s="147">
        <f t="shared" ref="BS665" si="16652">IF(OR($H665=0,BR665=0),0,BR665/$H665)</f>
        <v>1</v>
      </c>
      <c r="BT665" s="194">
        <f t="shared" si="16441"/>
        <v>100</v>
      </c>
      <c r="BU665" s="147">
        <f t="shared" si="16442"/>
        <v>1</v>
      </c>
      <c r="BV665" s="194">
        <f t="shared" si="16443"/>
        <v>100</v>
      </c>
      <c r="BW665" s="147">
        <f t="shared" si="16444"/>
        <v>1</v>
      </c>
      <c r="BX665" s="194">
        <f t="shared" si="16445"/>
        <v>100</v>
      </c>
      <c r="BY665" s="147">
        <f t="shared" si="16446"/>
        <v>1</v>
      </c>
      <c r="BZ665" s="194">
        <f t="shared" si="16447"/>
        <v>100</v>
      </c>
      <c r="CA665" s="147">
        <f t="shared" si="16448"/>
        <v>1</v>
      </c>
      <c r="CB665" s="194">
        <f t="shared" si="16449"/>
        <v>100</v>
      </c>
      <c r="CC665" s="147">
        <f t="shared" si="16450"/>
        <v>1</v>
      </c>
      <c r="CD665" s="194">
        <f t="shared" si="16451"/>
        <v>100</v>
      </c>
      <c r="CE665" s="147">
        <f t="shared" si="16452"/>
        <v>1</v>
      </c>
      <c r="CF665" s="194">
        <f t="shared" si="16453"/>
        <v>100</v>
      </c>
      <c r="CG665" s="147">
        <f t="shared" si="16454"/>
        <v>1</v>
      </c>
      <c r="CH665" s="194">
        <f t="shared" si="16455"/>
        <v>100</v>
      </c>
      <c r="CI665" s="147">
        <f t="shared" si="16456"/>
        <v>1</v>
      </c>
      <c r="CJ665" s="194">
        <f t="shared" si="16457"/>
        <v>100</v>
      </c>
      <c r="CK665" s="147">
        <f t="shared" si="16458"/>
        <v>1</v>
      </c>
      <c r="CL665" s="194">
        <f t="shared" si="16459"/>
        <v>100</v>
      </c>
      <c r="CM665" s="147">
        <f t="shared" si="16460"/>
        <v>1</v>
      </c>
    </row>
    <row r="666" spans="1:91" s="142" customFormat="1" ht="14.1" customHeight="1">
      <c r="A666" s="74">
        <f t="shared" si="16265"/>
        <v>804</v>
      </c>
      <c r="B666" s="173" t="s">
        <v>62</v>
      </c>
      <c r="C666" s="174"/>
      <c r="D666" s="140">
        <v>0</v>
      </c>
      <c r="E666" s="140">
        <v>1</v>
      </c>
      <c r="F666" s="175">
        <v>45334</v>
      </c>
      <c r="G666" s="175">
        <v>45334</v>
      </c>
      <c r="H666" s="144">
        <v>100</v>
      </c>
      <c r="I666" s="144">
        <v>100</v>
      </c>
      <c r="J666" s="145" t="s">
        <v>32</v>
      </c>
      <c r="K666" s="141">
        <f t="shared" si="16386"/>
        <v>100</v>
      </c>
      <c r="L666" s="55">
        <f>D666/$D$636</f>
        <v>0</v>
      </c>
      <c r="M666" s="147">
        <f t="shared" si="16388"/>
        <v>1</v>
      </c>
      <c r="N666" s="148">
        <f t="shared" si="16389"/>
        <v>1</v>
      </c>
      <c r="O666" s="149">
        <f t="shared" si="15402"/>
        <v>0</v>
      </c>
      <c r="P666" s="150"/>
      <c r="T666" s="194">
        <f t="shared" si="16390"/>
        <v>0</v>
      </c>
      <c r="U666" s="147">
        <f t="shared" si="16391"/>
        <v>0</v>
      </c>
      <c r="V666" s="194">
        <f t="shared" si="16392"/>
        <v>0</v>
      </c>
      <c r="W666" s="147">
        <f t="shared" si="16391"/>
        <v>0</v>
      </c>
      <c r="X666" s="194">
        <f t="shared" si="16393"/>
        <v>0</v>
      </c>
      <c r="Y666" s="147">
        <f t="shared" ref="Y666" si="16653">IF(OR($H666=0,X666=0),0,X666/$H666)</f>
        <v>0</v>
      </c>
      <c r="Z666" s="194">
        <f t="shared" si="16395"/>
        <v>0</v>
      </c>
      <c r="AA666" s="147">
        <f t="shared" ref="AA666" si="16654">IF(OR($H666=0,Z666=0),0,Z666/$H666)</f>
        <v>0</v>
      </c>
      <c r="AB666" s="194">
        <f t="shared" si="16397"/>
        <v>0</v>
      </c>
      <c r="AC666" s="147">
        <f t="shared" ref="AC666" si="16655">IF(OR($H666=0,AB666=0),0,AB666/$H666)</f>
        <v>0</v>
      </c>
      <c r="AD666" s="194">
        <f t="shared" si="16399"/>
        <v>0</v>
      </c>
      <c r="AE666" s="147">
        <f t="shared" ref="AE666" si="16656">IF(OR($H666=0,AD666=0),0,AD666/$H666)</f>
        <v>0</v>
      </c>
      <c r="AF666" s="194">
        <f t="shared" si="16401"/>
        <v>0</v>
      </c>
      <c r="AG666" s="147">
        <f t="shared" ref="AG666" si="16657">IF(OR($H666=0,AF666=0),0,AF666/$H666)</f>
        <v>0</v>
      </c>
      <c r="AH666" s="194">
        <f t="shared" si="16403"/>
        <v>0</v>
      </c>
      <c r="AI666" s="147">
        <f t="shared" ref="AI666" si="16658">IF(OR($H666=0,AH666=0),0,AH666/$H666)</f>
        <v>0</v>
      </c>
      <c r="AJ666" s="194">
        <f t="shared" si="16405"/>
        <v>0</v>
      </c>
      <c r="AK666" s="147">
        <f t="shared" ref="AK666" si="16659">IF(OR($H666=0,AJ666=0),0,AJ666/$H666)</f>
        <v>0</v>
      </c>
      <c r="AL666" s="194">
        <f t="shared" si="16407"/>
        <v>0</v>
      </c>
      <c r="AM666" s="147">
        <f t="shared" ref="AM666" si="16660">IF(OR($H666=0,AL666=0),0,AL666/$H666)</f>
        <v>0</v>
      </c>
      <c r="AN666" s="194">
        <f t="shared" si="16409"/>
        <v>0</v>
      </c>
      <c r="AO666" s="147">
        <f t="shared" ref="AO666" si="16661">IF(OR($H666=0,AN666=0),0,AN666/$H666)</f>
        <v>0</v>
      </c>
      <c r="AP666" s="194">
        <f t="shared" si="16411"/>
        <v>0</v>
      </c>
      <c r="AQ666" s="147">
        <f t="shared" ref="AQ666" si="16662">IF(OR($H666=0,AP666=0),0,AP666/$H666)</f>
        <v>0</v>
      </c>
      <c r="AR666" s="194">
        <f t="shared" si="16413"/>
        <v>0</v>
      </c>
      <c r="AS666" s="147">
        <f t="shared" ref="AS666" si="16663">IF(OR($H666=0,AR666=0),0,AR666/$H666)</f>
        <v>0</v>
      </c>
      <c r="AT666" s="194">
        <f t="shared" si="16415"/>
        <v>0</v>
      </c>
      <c r="AU666" s="147">
        <f t="shared" ref="AU666" si="16664">IF(OR($H666=0,AT666=0),0,AT666/$H666)</f>
        <v>0</v>
      </c>
      <c r="AV666" s="194">
        <f t="shared" si="16417"/>
        <v>0</v>
      </c>
      <c r="AW666" s="147">
        <f t="shared" ref="AW666" si="16665">IF(OR($H666=0,AV666=0),0,AV666/$H666)</f>
        <v>0</v>
      </c>
      <c r="AX666" s="194">
        <f t="shared" si="16419"/>
        <v>0</v>
      </c>
      <c r="AY666" s="147">
        <f t="shared" ref="AY666" si="16666">IF(OR($H666=0,AX666=0),0,AX666/$H666)</f>
        <v>0</v>
      </c>
      <c r="AZ666" s="194">
        <f t="shared" si="16421"/>
        <v>0</v>
      </c>
      <c r="BA666" s="147">
        <f t="shared" ref="BA666" si="16667">IF(OR($H666=0,AZ666=0),0,AZ666/$H666)</f>
        <v>0</v>
      </c>
      <c r="BB666" s="194">
        <f t="shared" si="16423"/>
        <v>100</v>
      </c>
      <c r="BC666" s="147">
        <f t="shared" ref="BC666" si="16668">IF(OR($H666=0,BB666=0),0,BB666/$H666)</f>
        <v>1</v>
      </c>
      <c r="BD666" s="194">
        <f t="shared" si="16425"/>
        <v>100</v>
      </c>
      <c r="BE666" s="147">
        <f t="shared" ref="BE666" si="16669">IF(OR($H666=0,BD666=0),0,BD666/$H666)</f>
        <v>1</v>
      </c>
      <c r="BF666" s="194">
        <f t="shared" si="16427"/>
        <v>100</v>
      </c>
      <c r="BG666" s="147">
        <f t="shared" ref="BG666" si="16670">IF(OR($H666=0,BF666=0),0,BF666/$H666)</f>
        <v>1</v>
      </c>
      <c r="BH666" s="194">
        <f t="shared" si="16429"/>
        <v>100</v>
      </c>
      <c r="BI666" s="147">
        <f t="shared" ref="BI666" si="16671">IF(OR($H666=0,BH666=0),0,BH666/$H666)</f>
        <v>1</v>
      </c>
      <c r="BJ666" s="194">
        <f t="shared" si="16431"/>
        <v>100</v>
      </c>
      <c r="BK666" s="147">
        <f t="shared" ref="BK666" si="16672">IF(OR($H666=0,BJ666=0),0,BJ666/$H666)</f>
        <v>1</v>
      </c>
      <c r="BL666" s="194">
        <f t="shared" si="16433"/>
        <v>100</v>
      </c>
      <c r="BM666" s="147">
        <f t="shared" ref="BM666" si="16673">IF(OR($H666=0,BL666=0),0,BL666/$H666)</f>
        <v>1</v>
      </c>
      <c r="BN666" s="194">
        <f t="shared" si="16435"/>
        <v>100</v>
      </c>
      <c r="BO666" s="147">
        <f t="shared" ref="BO666" si="16674">IF(OR($H666=0,BN666=0),0,BN666/$H666)</f>
        <v>1</v>
      </c>
      <c r="BP666" s="194">
        <f t="shared" si="16437"/>
        <v>100</v>
      </c>
      <c r="BQ666" s="147">
        <f t="shared" ref="BQ666" si="16675">IF(OR($H666=0,BP666=0),0,BP666/$H666)</f>
        <v>1</v>
      </c>
      <c r="BR666" s="194">
        <f t="shared" si="16439"/>
        <v>100</v>
      </c>
      <c r="BS666" s="147">
        <f t="shared" ref="BS666" si="16676">IF(OR($H666=0,BR666=0),0,BR666/$H666)</f>
        <v>1</v>
      </c>
      <c r="BT666" s="194">
        <f t="shared" si="16441"/>
        <v>100</v>
      </c>
      <c r="BU666" s="147">
        <f t="shared" si="16442"/>
        <v>1</v>
      </c>
      <c r="BV666" s="194">
        <f t="shared" si="16443"/>
        <v>100</v>
      </c>
      <c r="BW666" s="147">
        <f t="shared" si="16444"/>
        <v>1</v>
      </c>
      <c r="BX666" s="194">
        <f t="shared" si="16445"/>
        <v>100</v>
      </c>
      <c r="BY666" s="147">
        <f t="shared" si="16446"/>
        <v>1</v>
      </c>
      <c r="BZ666" s="194">
        <f t="shared" si="16447"/>
        <v>100</v>
      </c>
      <c r="CA666" s="147">
        <f t="shared" si="16448"/>
        <v>1</v>
      </c>
      <c r="CB666" s="194">
        <f t="shared" si="16449"/>
        <v>100</v>
      </c>
      <c r="CC666" s="147">
        <f t="shared" si="16450"/>
        <v>1</v>
      </c>
      <c r="CD666" s="194">
        <f t="shared" si="16451"/>
        <v>100</v>
      </c>
      <c r="CE666" s="147">
        <f t="shared" si="16452"/>
        <v>1</v>
      </c>
      <c r="CF666" s="194">
        <f t="shared" si="16453"/>
        <v>100</v>
      </c>
      <c r="CG666" s="147">
        <f t="shared" si="16454"/>
        <v>1</v>
      </c>
      <c r="CH666" s="194">
        <f t="shared" si="16455"/>
        <v>100</v>
      </c>
      <c r="CI666" s="147">
        <f t="shared" si="16456"/>
        <v>1</v>
      </c>
      <c r="CJ666" s="194">
        <f t="shared" si="16457"/>
        <v>100</v>
      </c>
      <c r="CK666" s="147">
        <f t="shared" si="16458"/>
        <v>1</v>
      </c>
      <c r="CL666" s="194">
        <f t="shared" si="16459"/>
        <v>100</v>
      </c>
      <c r="CM666" s="147">
        <f t="shared" si="16460"/>
        <v>1</v>
      </c>
    </row>
    <row r="667" spans="1:91" s="100" customFormat="1" ht="14.1" customHeight="1">
      <c r="A667" s="74">
        <f t="shared" si="16265"/>
        <v>805</v>
      </c>
      <c r="B667" s="179" t="s">
        <v>63</v>
      </c>
      <c r="C667" s="180"/>
      <c r="D667" s="111">
        <v>113</v>
      </c>
      <c r="E667" s="111">
        <v>51</v>
      </c>
      <c r="F667" s="181">
        <v>45300</v>
      </c>
      <c r="G667" s="181">
        <v>45350</v>
      </c>
      <c r="H667" s="103"/>
      <c r="I667" s="103"/>
      <c r="J667" s="104"/>
      <c r="K667" s="105"/>
      <c r="L667" s="106">
        <f>D667/$D$635</f>
        <v>0.41851851851851851</v>
      </c>
      <c r="M667" s="107">
        <f>$L668*M668+$L680*M680+$L692*M692+$L704*M704</f>
        <v>1</v>
      </c>
      <c r="N667" s="107">
        <f>$L668*N668+$L680*N680+$L692*N692+$L704*N704</f>
        <v>1</v>
      </c>
      <c r="O667" s="108">
        <f t="shared" si="15402"/>
        <v>0</v>
      </c>
      <c r="P667" s="109"/>
      <c r="T667" s="196"/>
      <c r="U667" s="107">
        <f>$L668*U668+$L680*U680+$L692*U692+$L704*U704</f>
        <v>0</v>
      </c>
      <c r="V667" s="196"/>
      <c r="W667" s="107">
        <f>$L668*W668+$L680*W680+$L692*W692+$L704*W704</f>
        <v>0</v>
      </c>
      <c r="X667" s="196"/>
      <c r="Y667" s="107">
        <f>$L668*Y668+$L680*Y680+$L692*Y692+$L704*Y704</f>
        <v>0</v>
      </c>
      <c r="Z667" s="196"/>
      <c r="AA667" s="107">
        <f>$L668*AA668+$L680*AA680+$L692*AA692+$L704*AA704</f>
        <v>0</v>
      </c>
      <c r="AB667" s="196"/>
      <c r="AC667" s="107">
        <f>$L668*AC668+$L680*AC680+$L692*AC692+$L704*AC704</f>
        <v>0</v>
      </c>
      <c r="AD667" s="196"/>
      <c r="AE667" s="107">
        <f>$L668*AE668+$L680*AE680+$L692*AE692+$L704*AE704</f>
        <v>0</v>
      </c>
      <c r="AF667" s="196"/>
      <c r="AG667" s="107">
        <f>$L668*AG668+$L680*AG680+$L692*AG692+$L704*AG704</f>
        <v>0</v>
      </c>
      <c r="AH667" s="196"/>
      <c r="AI667" s="107">
        <f>$L668*AI668+$L680*AI680+$L692*AI692+$L704*AI704</f>
        <v>0</v>
      </c>
      <c r="AJ667" s="196"/>
      <c r="AK667" s="107">
        <f>$L668*AK668+$L680*AK680+$L692*AK692+$L704*AK704</f>
        <v>0</v>
      </c>
      <c r="AL667" s="196"/>
      <c r="AM667" s="107">
        <f>$L668*AM668+$L680*AM680+$L692*AM692+$L704*AM704</f>
        <v>0</v>
      </c>
      <c r="AN667" s="196"/>
      <c r="AO667" s="107">
        <f>$L668*AO668+$L680*AO680+$L692*AO692+$L704*AO704</f>
        <v>0</v>
      </c>
      <c r="AP667" s="196"/>
      <c r="AQ667" s="107">
        <f>$L668*AQ668+$L680*AQ680+$L692*AQ692+$L704*AQ704</f>
        <v>0</v>
      </c>
      <c r="AR667" s="196"/>
      <c r="AS667" s="107">
        <f>$L668*AS668+$L680*AS680+$L692*AS692+$L704*AS704</f>
        <v>5.3097345132743362E-2</v>
      </c>
      <c r="AT667" s="196"/>
      <c r="AU667" s="107">
        <f>$L668*AU668+$L680*AU680+$L692*AU692+$L704*AU704</f>
        <v>0.24778761061946902</v>
      </c>
      <c r="AV667" s="196"/>
      <c r="AW667" s="107">
        <f>$L668*AW668+$L680*AW680+$L692*AW692+$L704*AW704</f>
        <v>0.51327433628318575</v>
      </c>
      <c r="AX667" s="196"/>
      <c r="AY667" s="107">
        <f>$L668*AY668+$L680*AY680+$L692*AY692+$L704*AY704</f>
        <v>0.70796460176991149</v>
      </c>
      <c r="AZ667" s="196"/>
      <c r="BA667" s="107">
        <f>$L668*BA668+$L680*BA680+$L692*BA692+$L704*BA704</f>
        <v>0.82300884955752207</v>
      </c>
      <c r="BB667" s="196"/>
      <c r="BC667" s="107">
        <f>$L668*BC668+$L680*BC680+$L692*BC692+$L704*BC704</f>
        <v>0.90265486725663702</v>
      </c>
      <c r="BD667" s="196"/>
      <c r="BE667" s="107">
        <f>$L668*BE668+$L680*BE680+$L692*BE692+$L704*BE704</f>
        <v>0.94690265486725655</v>
      </c>
      <c r="BF667" s="196"/>
      <c r="BG667" s="107">
        <f>$L668*BG668+$L680*BG680+$L692*BG692+$L704*BG704</f>
        <v>1</v>
      </c>
      <c r="BH667" s="196"/>
      <c r="BI667" s="107">
        <f>$L668*BI668+$L680*BI680+$L692*BI692+$L704*BI704</f>
        <v>1</v>
      </c>
      <c r="BJ667" s="196"/>
      <c r="BK667" s="107">
        <f>$L668*BK668+$L680*BK680+$L692*BK692+$L704*BK704</f>
        <v>1</v>
      </c>
      <c r="BL667" s="196"/>
      <c r="BM667" s="107">
        <f>$L668*BM668+$L680*BM680+$L692*BM692+$L704*BM704</f>
        <v>1</v>
      </c>
      <c r="BN667" s="196"/>
      <c r="BO667" s="107">
        <f>$L668*BO668+$L680*BO680+$L692*BO692+$L704*BO704</f>
        <v>1</v>
      </c>
      <c r="BP667" s="196"/>
      <c r="BQ667" s="107">
        <f>$L668*BQ668+$L680*BQ680+$L692*BQ692+$L704*BQ704</f>
        <v>1</v>
      </c>
      <c r="BR667" s="196"/>
      <c r="BS667" s="107">
        <f>$L668*BS668+$L680*BS680+$L692*BS692+$L704*BS704</f>
        <v>1</v>
      </c>
      <c r="BT667" s="196"/>
      <c r="BU667" s="107">
        <f t="shared" ref="BU667" si="16677">$L668*BU668+$L680*BU680+$L692*BU692+$L704*BU704</f>
        <v>1</v>
      </c>
      <c r="BV667" s="196"/>
      <c r="BW667" s="107">
        <f t="shared" ref="BW667" si="16678">$L668*BW668+$L680*BW680+$L692*BW692+$L704*BW704</f>
        <v>1</v>
      </c>
      <c r="BX667" s="196"/>
      <c r="BY667" s="107">
        <f t="shared" ref="BY667" si="16679">$L668*BY668+$L680*BY680+$L692*BY692+$L704*BY704</f>
        <v>1</v>
      </c>
      <c r="BZ667" s="196"/>
      <c r="CA667" s="107">
        <f t="shared" ref="CA667" si="16680">$L668*CA668+$L680*CA680+$L692*CA692+$L704*CA704</f>
        <v>1</v>
      </c>
      <c r="CB667" s="196"/>
      <c r="CC667" s="107">
        <f t="shared" ref="CC667" si="16681">$L668*CC668+$L680*CC680+$L692*CC692+$L704*CC704</f>
        <v>1</v>
      </c>
      <c r="CD667" s="196"/>
      <c r="CE667" s="107">
        <f t="shared" ref="CE667" si="16682">$L668*CE668+$L680*CE680+$L692*CE692+$L704*CE704</f>
        <v>1</v>
      </c>
      <c r="CF667" s="196"/>
      <c r="CG667" s="107">
        <f t="shared" ref="CG667" si="16683">$L668*CG668+$L680*CG680+$L692*CG692+$L704*CG704</f>
        <v>1</v>
      </c>
      <c r="CH667" s="196"/>
      <c r="CI667" s="107">
        <f t="shared" ref="CI667" si="16684">$L668*CI668+$L680*CI680+$L692*CI692+$L704*CI704</f>
        <v>1</v>
      </c>
      <c r="CJ667" s="196"/>
      <c r="CK667" s="107">
        <f t="shared" ref="CK667" si="16685">$L668*CK668+$L680*CK680+$L692*CK692+$L704*CK704</f>
        <v>1</v>
      </c>
      <c r="CL667" s="196"/>
      <c r="CM667" s="107">
        <f t="shared" ref="CM667" si="16686">$L668*CM668+$L680*CM680+$L692*CM692+$L704*CM704</f>
        <v>1</v>
      </c>
    </row>
    <row r="668" spans="1:91" s="112" customFormat="1" ht="14.1" customHeight="1">
      <c r="A668" s="74">
        <f t="shared" si="16265"/>
        <v>806</v>
      </c>
      <c r="B668" s="182" t="s">
        <v>137</v>
      </c>
      <c r="C668" s="183"/>
      <c r="D668" s="124">
        <v>73</v>
      </c>
      <c r="E668" s="124">
        <v>51</v>
      </c>
      <c r="F668" s="184">
        <v>45300</v>
      </c>
      <c r="G668" s="184">
        <v>45350</v>
      </c>
      <c r="H668" s="115"/>
      <c r="I668" s="115"/>
      <c r="J668" s="116"/>
      <c r="K668" s="122"/>
      <c r="L668" s="123">
        <f>D668/$D$667</f>
        <v>0.64601769911504425</v>
      </c>
      <c r="M668" s="119" cm="1">
        <f t="array" ref="M668">SUMPRODUCT($L669:$L679*M669:M679)</f>
        <v>0.99999999999999978</v>
      </c>
      <c r="N668" s="119" cm="1">
        <f t="array" ref="N668">SUMPRODUCT($L669:$L679*N669:N679)</f>
        <v>0.99999999999999978</v>
      </c>
      <c r="O668" s="120">
        <f t="shared" si="15402"/>
        <v>0</v>
      </c>
      <c r="P668" s="121"/>
      <c r="T668" s="197"/>
      <c r="U668" s="119" cm="1">
        <f t="array" ref="U668">SUMPRODUCT($L669:$L679*U669:U679)</f>
        <v>0</v>
      </c>
      <c r="V668" s="197"/>
      <c r="W668" s="119" cm="1">
        <f t="array" ref="W668">SUMPRODUCT($L669:$L679*W669:W679)</f>
        <v>0</v>
      </c>
      <c r="X668" s="197"/>
      <c r="Y668" s="119" cm="1">
        <f t="array" ref="Y668">SUMPRODUCT($L669:$L679*Y669:Y679)</f>
        <v>0</v>
      </c>
      <c r="Z668" s="197"/>
      <c r="AA668" s="119" cm="1">
        <f t="array" ref="AA668">SUMPRODUCT($L669:$L679*AA669:AA679)</f>
        <v>0</v>
      </c>
      <c r="AB668" s="197"/>
      <c r="AC668" s="119" cm="1">
        <f t="array" ref="AC668">SUMPRODUCT($L669:$L679*AC669:AC679)</f>
        <v>0</v>
      </c>
      <c r="AD668" s="197"/>
      <c r="AE668" s="119" cm="1">
        <f t="array" ref="AE668">SUMPRODUCT($L669:$L679*AE669:AE679)</f>
        <v>0</v>
      </c>
      <c r="AF668" s="197"/>
      <c r="AG668" s="119" cm="1">
        <f t="array" ref="AG668">SUMPRODUCT($L669:$L679*AG669:AG679)</f>
        <v>0</v>
      </c>
      <c r="AH668" s="197"/>
      <c r="AI668" s="119" cm="1">
        <f t="array" ref="AI668">SUMPRODUCT($L669:$L679*AI669:AI679)</f>
        <v>0</v>
      </c>
      <c r="AJ668" s="197"/>
      <c r="AK668" s="119" cm="1">
        <f t="array" ref="AK668">SUMPRODUCT($L669:$L679*AK669:AK679)</f>
        <v>0</v>
      </c>
      <c r="AL668" s="197"/>
      <c r="AM668" s="119" cm="1">
        <f t="array" ref="AM668">SUMPRODUCT($L669:$L679*AM669:AM679)</f>
        <v>0</v>
      </c>
      <c r="AN668" s="197"/>
      <c r="AO668" s="119" cm="1">
        <f t="array" ref="AO668">SUMPRODUCT($L669:$L679*AO669:AO679)</f>
        <v>0</v>
      </c>
      <c r="AP668" s="197"/>
      <c r="AQ668" s="119" cm="1">
        <f t="array" ref="AQ668">SUMPRODUCT($L669:$L679*AQ669:AQ679)</f>
        <v>0</v>
      </c>
      <c r="AR668" s="197"/>
      <c r="AS668" s="119" cm="1">
        <f t="array" ref="AS668">SUMPRODUCT($L669:$L679*AS669:AS679)</f>
        <v>8.2191780821917804E-2</v>
      </c>
      <c r="AT668" s="197"/>
      <c r="AU668" s="119" cm="1">
        <f t="array" ref="AU668">SUMPRODUCT($L669:$L679*AU669:AU679)</f>
        <v>0.38356164383561642</v>
      </c>
      <c r="AV668" s="197"/>
      <c r="AW668" s="119" cm="1">
        <f t="array" ref="AW668">SUMPRODUCT($L669:$L679*AW669:AW679)</f>
        <v>0.57534246575342463</v>
      </c>
      <c r="AX668" s="197"/>
      <c r="AY668" s="119" cm="1">
        <f t="array" ref="AY668">SUMPRODUCT($L669:$L679*AY669:AY679)</f>
        <v>0.68493150684931514</v>
      </c>
      <c r="AZ668" s="197"/>
      <c r="BA668" s="119" cm="1">
        <f t="array" ref="BA668">SUMPRODUCT($L669:$L679*BA669:BA679)</f>
        <v>0.80821917808219168</v>
      </c>
      <c r="BB668" s="197"/>
      <c r="BC668" s="119" cm="1">
        <f t="array" ref="BC668">SUMPRODUCT($L669:$L679*BC669:BC679)</f>
        <v>0.84931506849315053</v>
      </c>
      <c r="BD668" s="197"/>
      <c r="BE668" s="119" cm="1">
        <f t="array" ref="BE668">SUMPRODUCT($L669:$L679*BE669:BE679)</f>
        <v>0.91780821917808209</v>
      </c>
      <c r="BF668" s="197"/>
      <c r="BG668" s="119" cm="1">
        <f t="array" ref="BG668">SUMPRODUCT($L669:$L679*BG669:BG679)</f>
        <v>0.99999999999999978</v>
      </c>
      <c r="BH668" s="197"/>
      <c r="BI668" s="119" cm="1">
        <f t="array" ref="BI668">SUMPRODUCT($L669:$L679*BI669:BI679)</f>
        <v>0.99999999999999978</v>
      </c>
      <c r="BJ668" s="197"/>
      <c r="BK668" s="119" cm="1">
        <f t="array" ref="BK668">SUMPRODUCT($L669:$L679*BK669:BK679)</f>
        <v>0.99999999999999978</v>
      </c>
      <c r="BL668" s="197"/>
      <c r="BM668" s="119" cm="1">
        <f t="array" ref="BM668">SUMPRODUCT($L669:$L679*BM669:BM679)</f>
        <v>0.99999999999999978</v>
      </c>
      <c r="BN668" s="197"/>
      <c r="BO668" s="119" cm="1">
        <f t="array" ref="BO668">SUMPRODUCT($L669:$L679*BO669:BO679)</f>
        <v>0.99999999999999978</v>
      </c>
      <c r="BP668" s="197"/>
      <c r="BQ668" s="119" cm="1">
        <f t="array" ref="BQ668">SUMPRODUCT($L669:$L679*BQ669:BQ679)</f>
        <v>0.99999999999999978</v>
      </c>
      <c r="BR668" s="197"/>
      <c r="BS668" s="119" cm="1">
        <f t="array" ref="BS668">SUMPRODUCT($L669:$L679*BS669:BS679)</f>
        <v>0.99999999999999978</v>
      </c>
      <c r="BT668" s="197"/>
      <c r="BU668" s="119" cm="1">
        <f t="array" ref="BU668">SUMPRODUCT($L669:$L679*BU669:BU679)</f>
        <v>0.99999999999999978</v>
      </c>
      <c r="BV668" s="197"/>
      <c r="BW668" s="119" cm="1">
        <f t="array" ref="BW668">SUMPRODUCT($L669:$L679*BW669:BW679)</f>
        <v>0.99999999999999978</v>
      </c>
      <c r="BX668" s="197"/>
      <c r="BY668" s="119" cm="1">
        <f t="array" ref="BY668">SUMPRODUCT($L669:$L679*BY669:BY679)</f>
        <v>0.99999999999999978</v>
      </c>
      <c r="BZ668" s="197"/>
      <c r="CA668" s="119" cm="1">
        <f t="array" ref="CA668">SUMPRODUCT($L669:$L679*CA669:CA679)</f>
        <v>0.99999999999999978</v>
      </c>
      <c r="CB668" s="197"/>
      <c r="CC668" s="119" cm="1">
        <f t="array" ref="CC668">SUMPRODUCT($L669:$L679*CC669:CC679)</f>
        <v>0.99999999999999978</v>
      </c>
      <c r="CD668" s="197"/>
      <c r="CE668" s="119" cm="1">
        <f t="array" ref="CE668">SUMPRODUCT($L669:$L679*CE669:CE679)</f>
        <v>0.99999999999999978</v>
      </c>
      <c r="CF668" s="197"/>
      <c r="CG668" s="119" cm="1">
        <f t="array" ref="CG668">SUMPRODUCT($L669:$L679*CG669:CG679)</f>
        <v>0.99999999999999978</v>
      </c>
      <c r="CH668" s="197"/>
      <c r="CI668" s="119" cm="1">
        <f t="array" ref="CI668">SUMPRODUCT($L669:$L679*CI669:CI679)</f>
        <v>0.99999999999999978</v>
      </c>
      <c r="CJ668" s="197"/>
      <c r="CK668" s="119" cm="1">
        <f t="array" ref="CK668">SUMPRODUCT($L669:$L679*CK669:CK679)</f>
        <v>0.99999999999999978</v>
      </c>
      <c r="CL668" s="197"/>
      <c r="CM668" s="119" cm="1">
        <f t="array" ref="CM668">SUMPRODUCT($L669:$L679*CM669:CM679)</f>
        <v>0.99999999999999978</v>
      </c>
    </row>
    <row r="669" spans="1:91" s="142" customFormat="1" ht="14.1" customHeight="1">
      <c r="A669" s="74">
        <f t="shared" si="16265"/>
        <v>807</v>
      </c>
      <c r="B669" s="173" t="s">
        <v>49</v>
      </c>
      <c r="C669" s="174"/>
      <c r="D669" s="140">
        <v>10</v>
      </c>
      <c r="E669" s="140">
        <v>10</v>
      </c>
      <c r="F669" s="175">
        <v>45300</v>
      </c>
      <c r="G669" s="175">
        <v>45309</v>
      </c>
      <c r="H669" s="144">
        <v>100</v>
      </c>
      <c r="I669" s="144">
        <v>100</v>
      </c>
      <c r="J669" s="145" t="s">
        <v>32</v>
      </c>
      <c r="K669" s="141">
        <f t="shared" ref="K669:K679" si="16687">IF(OR(F669="",G669="",H669=""),0,MIN(MAX(IF(F669&gt;$O$1,0,(((G669-F669)-(G669-$O$1))*(10/E669)/10)),0),1)*H669)</f>
        <v>100</v>
      </c>
      <c r="L669" s="55">
        <f t="shared" ref="L669:L679" si="16688">D669/$D$668</f>
        <v>0.13698630136986301</v>
      </c>
      <c r="M669" s="147">
        <f t="shared" ref="M669:M679" si="16689">IF(OR(H669=0,K669=0),0,K669/H669)</f>
        <v>1</v>
      </c>
      <c r="N669" s="148">
        <f t="shared" ref="N669:N679" si="16690">IF(OR(H669=0,I669=0),0,I669/H669)</f>
        <v>1</v>
      </c>
      <c r="O669" s="149">
        <f t="shared" si="15402"/>
        <v>0</v>
      </c>
      <c r="P669" s="150"/>
      <c r="T669" s="194">
        <f t="shared" ref="T669:T679" si="16691">IF(OR($F669="",$G669="",$H669=""),0,MIN(MAX(IF($F669&gt;U$1,0,((($G669-$F669)-($G669-U$1))*(10/$E669)/10)),0),1)*$H669)</f>
        <v>0</v>
      </c>
      <c r="U669" s="147">
        <f t="shared" ref="U669:W679" si="16692">IF(OR($H669=0,T669=0),0,T669/$H669)</f>
        <v>0</v>
      </c>
      <c r="V669" s="194">
        <f t="shared" ref="V669:V679" si="16693">IF(OR($F669="",$G669="",$H669=""),0,MIN(MAX(IF($F669&gt;W$1,0,((($G669-$F669)-($G669-W$1))*(10/$E669)/10)),0),1)*$H669)</f>
        <v>0</v>
      </c>
      <c r="W669" s="147">
        <f t="shared" si="16692"/>
        <v>0</v>
      </c>
      <c r="X669" s="194">
        <f t="shared" ref="X669:X679" si="16694">IF(OR($F669="",$G669="",$H669=""),0,MIN(MAX(IF($F669&gt;Y$1,0,((($G669-$F669)-($G669-Y$1))*(10/$E669)/10)),0),1)*$H669)</f>
        <v>0</v>
      </c>
      <c r="Y669" s="147">
        <f t="shared" ref="Y669" si="16695">IF(OR($H669=0,X669=0),0,X669/$H669)</f>
        <v>0</v>
      </c>
      <c r="Z669" s="194">
        <f t="shared" ref="Z669:Z679" si="16696">IF(OR($F669="",$G669="",$H669=""),0,MIN(MAX(IF($F669&gt;AA$1,0,((($G669-$F669)-($G669-AA$1))*(10/$E669)/10)),0),1)*$H669)</f>
        <v>0</v>
      </c>
      <c r="AA669" s="147">
        <f t="shared" ref="AA669" si="16697">IF(OR($H669=0,Z669=0),0,Z669/$H669)</f>
        <v>0</v>
      </c>
      <c r="AB669" s="194">
        <f t="shared" ref="AB669:AB679" si="16698">IF(OR($F669="",$G669="",$H669=""),0,MIN(MAX(IF($F669&gt;AC$1,0,((($G669-$F669)-($G669-AC$1))*(10/$E669)/10)),0),1)*$H669)</f>
        <v>0</v>
      </c>
      <c r="AC669" s="147">
        <f t="shared" ref="AC669" si="16699">IF(OR($H669=0,AB669=0),0,AB669/$H669)</f>
        <v>0</v>
      </c>
      <c r="AD669" s="194">
        <f t="shared" ref="AD669:AD679" si="16700">IF(OR($F669="",$G669="",$H669=""),0,MIN(MAX(IF($F669&gt;AE$1,0,((($G669-$F669)-($G669-AE$1))*(10/$E669)/10)),0),1)*$H669)</f>
        <v>0</v>
      </c>
      <c r="AE669" s="147">
        <f t="shared" ref="AE669" si="16701">IF(OR($H669=0,AD669=0),0,AD669/$H669)</f>
        <v>0</v>
      </c>
      <c r="AF669" s="194">
        <f t="shared" ref="AF669:AF679" si="16702">IF(OR($F669="",$G669="",$H669=""),0,MIN(MAX(IF($F669&gt;AG$1,0,((($G669-$F669)-($G669-AG$1))*(10/$E669)/10)),0),1)*$H669)</f>
        <v>0</v>
      </c>
      <c r="AG669" s="147">
        <f t="shared" ref="AG669" si="16703">IF(OR($H669=0,AF669=0),0,AF669/$H669)</f>
        <v>0</v>
      </c>
      <c r="AH669" s="194">
        <f t="shared" ref="AH669:AH679" si="16704">IF(OR($F669="",$G669="",$H669=""),0,MIN(MAX(IF($F669&gt;AI$1,0,((($G669-$F669)-($G669-AI$1))*(10/$E669)/10)),0),1)*$H669)</f>
        <v>0</v>
      </c>
      <c r="AI669" s="147">
        <f t="shared" ref="AI669" si="16705">IF(OR($H669=0,AH669=0),0,AH669/$H669)</f>
        <v>0</v>
      </c>
      <c r="AJ669" s="194">
        <f t="shared" ref="AJ669:AJ679" si="16706">IF(OR($F669="",$G669="",$H669=""),0,MIN(MAX(IF($F669&gt;AK$1,0,((($G669-$F669)-($G669-AK$1))*(10/$E669)/10)),0),1)*$H669)</f>
        <v>0</v>
      </c>
      <c r="AK669" s="147">
        <f t="shared" ref="AK669" si="16707">IF(OR($H669=0,AJ669=0),0,AJ669/$H669)</f>
        <v>0</v>
      </c>
      <c r="AL669" s="194">
        <f t="shared" ref="AL669:AL679" si="16708">IF(OR($F669="",$G669="",$H669=""),0,MIN(MAX(IF($F669&gt;AM$1,0,((($G669-$F669)-($G669-AM$1))*(10/$E669)/10)),0),1)*$H669)</f>
        <v>0</v>
      </c>
      <c r="AM669" s="147">
        <f t="shared" ref="AM669" si="16709">IF(OR($H669=0,AL669=0),0,AL669/$H669)</f>
        <v>0</v>
      </c>
      <c r="AN669" s="194">
        <f t="shared" ref="AN669:AN679" si="16710">IF(OR($F669="",$G669="",$H669=""),0,MIN(MAX(IF($F669&gt;AO$1,0,((($G669-$F669)-($G669-AO$1))*(10/$E669)/10)),0),1)*$H669)</f>
        <v>0</v>
      </c>
      <c r="AO669" s="147">
        <f t="shared" ref="AO669" si="16711">IF(OR($H669=0,AN669=0),0,AN669/$H669)</f>
        <v>0</v>
      </c>
      <c r="AP669" s="194">
        <f t="shared" ref="AP669:AP679" si="16712">IF(OR($F669="",$G669="",$H669=""),0,MIN(MAX(IF($F669&gt;AQ$1,0,((($G669-$F669)-($G669-AQ$1))*(10/$E669)/10)),0),1)*$H669)</f>
        <v>0</v>
      </c>
      <c r="AQ669" s="147">
        <f t="shared" ref="AQ669" si="16713">IF(OR($H669=0,AP669=0),0,AP669/$H669)</f>
        <v>0</v>
      </c>
      <c r="AR669" s="194">
        <f t="shared" ref="AR669:AR679" si="16714">IF(OR($F669="",$G669="",$H669=""),0,MIN(MAX(IF($F669&gt;AS$1,0,((($G669-$F669)-($G669-AS$1))*(10/$E669)/10)),0),1)*$H669)</f>
        <v>30</v>
      </c>
      <c r="AS669" s="147">
        <f t="shared" ref="AS669" si="16715">IF(OR($H669=0,AR669=0),0,AR669/$H669)</f>
        <v>0.3</v>
      </c>
      <c r="AT669" s="194">
        <f t="shared" ref="AT669:AT679" si="16716">IF(OR($F669="",$G669="",$H669=""),0,MIN(MAX(IF($F669&gt;AU$1,0,((($G669-$F669)-($G669-AU$1))*(10/$E669)/10)),0),1)*$H669)</f>
        <v>100</v>
      </c>
      <c r="AU669" s="147">
        <f t="shared" ref="AU669" si="16717">IF(OR($H669=0,AT669=0),0,AT669/$H669)</f>
        <v>1</v>
      </c>
      <c r="AV669" s="194">
        <f t="shared" ref="AV669:AV679" si="16718">IF(OR($F669="",$G669="",$H669=""),0,MIN(MAX(IF($F669&gt;AW$1,0,((($G669-$F669)-($G669-AW$1))*(10/$E669)/10)),0),1)*$H669)</f>
        <v>100</v>
      </c>
      <c r="AW669" s="147">
        <f t="shared" ref="AW669" si="16719">IF(OR($H669=0,AV669=0),0,AV669/$H669)</f>
        <v>1</v>
      </c>
      <c r="AX669" s="194">
        <f t="shared" ref="AX669:AX679" si="16720">IF(OR($F669="",$G669="",$H669=""),0,MIN(MAX(IF($F669&gt;AY$1,0,((($G669-$F669)-($G669-AY$1))*(10/$E669)/10)),0),1)*$H669)</f>
        <v>100</v>
      </c>
      <c r="AY669" s="147">
        <f t="shared" ref="AY669" si="16721">IF(OR($H669=0,AX669=0),0,AX669/$H669)</f>
        <v>1</v>
      </c>
      <c r="AZ669" s="194">
        <f t="shared" ref="AZ669:AZ679" si="16722">IF(OR($F669="",$G669="",$H669=""),0,MIN(MAX(IF($F669&gt;BA$1,0,((($G669-$F669)-($G669-BA$1))*(10/$E669)/10)),0),1)*$H669)</f>
        <v>100</v>
      </c>
      <c r="BA669" s="147">
        <f t="shared" ref="BA669" si="16723">IF(OR($H669=0,AZ669=0),0,AZ669/$H669)</f>
        <v>1</v>
      </c>
      <c r="BB669" s="194">
        <f t="shared" ref="BB669:BB679" si="16724">IF(OR($F669="",$G669="",$H669=""),0,MIN(MAX(IF($F669&gt;BC$1,0,((($G669-$F669)-($G669-BC$1))*(10/$E669)/10)),0),1)*$H669)</f>
        <v>100</v>
      </c>
      <c r="BC669" s="147">
        <f t="shared" ref="BC669" si="16725">IF(OR($H669=0,BB669=0),0,BB669/$H669)</f>
        <v>1</v>
      </c>
      <c r="BD669" s="194">
        <f t="shared" ref="BD669:BD679" si="16726">IF(OR($F669="",$G669="",$H669=""),0,MIN(MAX(IF($F669&gt;BE$1,0,((($G669-$F669)-($G669-BE$1))*(10/$E669)/10)),0),1)*$H669)</f>
        <v>100</v>
      </c>
      <c r="BE669" s="147">
        <f t="shared" ref="BE669" si="16727">IF(OR($H669=0,BD669=0),0,BD669/$H669)</f>
        <v>1</v>
      </c>
      <c r="BF669" s="194">
        <f t="shared" ref="BF669:BF679" si="16728">IF(OR($F669="",$G669="",$H669=""),0,MIN(MAX(IF($F669&gt;BG$1,0,((($G669-$F669)-($G669-BG$1))*(10/$E669)/10)),0),1)*$H669)</f>
        <v>100</v>
      </c>
      <c r="BG669" s="147">
        <f t="shared" ref="BG669" si="16729">IF(OR($H669=0,BF669=0),0,BF669/$H669)</f>
        <v>1</v>
      </c>
      <c r="BH669" s="194">
        <f t="shared" ref="BH669:BH679" si="16730">IF(OR($F669="",$G669="",$H669=""),0,MIN(MAX(IF($F669&gt;BI$1,0,((($G669-$F669)-($G669-BI$1))*(10/$E669)/10)),0),1)*$H669)</f>
        <v>100</v>
      </c>
      <c r="BI669" s="147">
        <f t="shared" ref="BI669" si="16731">IF(OR($H669=0,BH669=0),0,BH669/$H669)</f>
        <v>1</v>
      </c>
      <c r="BJ669" s="194">
        <f t="shared" ref="BJ669:BJ679" si="16732">IF(OR($F669="",$G669="",$H669=""),0,MIN(MAX(IF($F669&gt;BK$1,0,((($G669-$F669)-($G669-BK$1))*(10/$E669)/10)),0),1)*$H669)</f>
        <v>100</v>
      </c>
      <c r="BK669" s="147">
        <f t="shared" ref="BK669" si="16733">IF(OR($H669=0,BJ669=0),0,BJ669/$H669)</f>
        <v>1</v>
      </c>
      <c r="BL669" s="194">
        <f t="shared" ref="BL669:BL679" si="16734">IF(OR($F669="",$G669="",$H669=""),0,MIN(MAX(IF($F669&gt;BM$1,0,((($G669-$F669)-($G669-BM$1))*(10/$E669)/10)),0),1)*$H669)</f>
        <v>100</v>
      </c>
      <c r="BM669" s="147">
        <f t="shared" ref="BM669" si="16735">IF(OR($H669=0,BL669=0),0,BL669/$H669)</f>
        <v>1</v>
      </c>
      <c r="BN669" s="194">
        <f t="shared" ref="BN669:BN679" si="16736">IF(OR($F669="",$G669="",$H669=""),0,MIN(MAX(IF($F669&gt;BO$1,0,((($G669-$F669)-($G669-BO$1))*(10/$E669)/10)),0),1)*$H669)</f>
        <v>100</v>
      </c>
      <c r="BO669" s="147">
        <f t="shared" ref="BO669" si="16737">IF(OR($H669=0,BN669=0),0,BN669/$H669)</f>
        <v>1</v>
      </c>
      <c r="BP669" s="194">
        <f t="shared" ref="BP669:BP679" si="16738">IF(OR($F669="",$G669="",$H669=""),0,MIN(MAX(IF($F669&gt;BQ$1,0,((($G669-$F669)-($G669-BQ$1))*(10/$E669)/10)),0),1)*$H669)</f>
        <v>100</v>
      </c>
      <c r="BQ669" s="147">
        <f t="shared" ref="BQ669" si="16739">IF(OR($H669=0,BP669=0),0,BP669/$H669)</f>
        <v>1</v>
      </c>
      <c r="BR669" s="194">
        <f t="shared" ref="BR669:BR679" si="16740">IF(OR($F669="",$G669="",$H669=""),0,MIN(MAX(IF($F669&gt;BS$1,0,((($G669-$F669)-($G669-BS$1))*(10/$E669)/10)),0),1)*$H669)</f>
        <v>100</v>
      </c>
      <c r="BS669" s="147">
        <f t="shared" ref="BS669" si="16741">IF(OR($H669=0,BR669=0),0,BR669/$H669)</f>
        <v>1</v>
      </c>
      <c r="BT669" s="194">
        <f t="shared" ref="BT669:BT679" si="16742">IF(OR($F669="",$G669="",$H669=""),0,MIN(MAX(IF($F669&gt;BU$1,0,((($G669-$F669)-($G669-BU$1))*(10/$E669)/10)),0),1)*$H669)</f>
        <v>100</v>
      </c>
      <c r="BU669" s="147">
        <f t="shared" ref="BU669:BU679" si="16743">IF(OR($H669=0,BT669=0),0,BT669/$H669)</f>
        <v>1</v>
      </c>
      <c r="BV669" s="194">
        <f t="shared" ref="BV669:BV679" si="16744">IF(OR($F669="",$G669="",$H669=""),0,MIN(MAX(IF($F669&gt;BW$1,0,((($G669-$F669)-($G669-BW$1))*(10/$E669)/10)),0),1)*$H669)</f>
        <v>100</v>
      </c>
      <c r="BW669" s="147">
        <f t="shared" ref="BW669:BW679" si="16745">IF(OR($H669=0,BV669=0),0,BV669/$H669)</f>
        <v>1</v>
      </c>
      <c r="BX669" s="194">
        <f t="shared" ref="BX669:BX679" si="16746">IF(OR($F669="",$G669="",$H669=""),0,MIN(MAX(IF($F669&gt;BY$1,0,((($G669-$F669)-($G669-BY$1))*(10/$E669)/10)),0),1)*$H669)</f>
        <v>100</v>
      </c>
      <c r="BY669" s="147">
        <f t="shared" ref="BY669:BY679" si="16747">IF(OR($H669=0,BX669=0),0,BX669/$H669)</f>
        <v>1</v>
      </c>
      <c r="BZ669" s="194">
        <f t="shared" ref="BZ669:BZ679" si="16748">IF(OR($F669="",$G669="",$H669=""),0,MIN(MAX(IF($F669&gt;CA$1,0,((($G669-$F669)-($G669-CA$1))*(10/$E669)/10)),0),1)*$H669)</f>
        <v>100</v>
      </c>
      <c r="CA669" s="147">
        <f t="shared" ref="CA669:CA679" si="16749">IF(OR($H669=0,BZ669=0),0,BZ669/$H669)</f>
        <v>1</v>
      </c>
      <c r="CB669" s="194">
        <f t="shared" ref="CB669:CB679" si="16750">IF(OR($F669="",$G669="",$H669=""),0,MIN(MAX(IF($F669&gt;CC$1,0,((($G669-$F669)-($G669-CC$1))*(10/$E669)/10)),0),1)*$H669)</f>
        <v>100</v>
      </c>
      <c r="CC669" s="147">
        <f t="shared" ref="CC669:CC679" si="16751">IF(OR($H669=0,CB669=0),0,CB669/$H669)</f>
        <v>1</v>
      </c>
      <c r="CD669" s="194">
        <f t="shared" ref="CD669:CD679" si="16752">IF(OR($F669="",$G669="",$H669=""),0,MIN(MAX(IF($F669&gt;CE$1,0,((($G669-$F669)-($G669-CE$1))*(10/$E669)/10)),0),1)*$H669)</f>
        <v>100</v>
      </c>
      <c r="CE669" s="147">
        <f t="shared" ref="CE669:CE679" si="16753">IF(OR($H669=0,CD669=0),0,CD669/$H669)</f>
        <v>1</v>
      </c>
      <c r="CF669" s="194">
        <f t="shared" ref="CF669:CF679" si="16754">IF(OR($F669="",$G669="",$H669=""),0,MIN(MAX(IF($F669&gt;CG$1,0,((($G669-$F669)-($G669-CG$1))*(10/$E669)/10)),0),1)*$H669)</f>
        <v>100</v>
      </c>
      <c r="CG669" s="147">
        <f t="shared" ref="CG669:CG679" si="16755">IF(OR($H669=0,CF669=0),0,CF669/$H669)</f>
        <v>1</v>
      </c>
      <c r="CH669" s="194">
        <f t="shared" ref="CH669:CH679" si="16756">IF(OR($F669="",$G669="",$H669=""),0,MIN(MAX(IF($F669&gt;CI$1,0,((($G669-$F669)-($G669-CI$1))*(10/$E669)/10)),0),1)*$H669)</f>
        <v>100</v>
      </c>
      <c r="CI669" s="147">
        <f t="shared" ref="CI669:CI679" si="16757">IF(OR($H669=0,CH669=0),0,CH669/$H669)</f>
        <v>1</v>
      </c>
      <c r="CJ669" s="194">
        <f t="shared" ref="CJ669:CJ679" si="16758">IF(OR($F669="",$G669="",$H669=""),0,MIN(MAX(IF($F669&gt;CK$1,0,((($G669-$F669)-($G669-CK$1))*(10/$E669)/10)),0),1)*$H669)</f>
        <v>100</v>
      </c>
      <c r="CK669" s="147">
        <f t="shared" ref="CK669:CK679" si="16759">IF(OR($H669=0,CJ669=0),0,CJ669/$H669)</f>
        <v>1</v>
      </c>
      <c r="CL669" s="194">
        <f t="shared" ref="CL669:CL679" si="16760">IF(OR($F669="",$G669="",$H669=""),0,MIN(MAX(IF($F669&gt;CM$1,0,((($G669-$F669)-($G669-CM$1))*(10/$E669)/10)),0),1)*$H669)</f>
        <v>100</v>
      </c>
      <c r="CM669" s="147">
        <f t="shared" ref="CM669:CM679" si="16761">IF(OR($H669=0,CL669=0),0,CL669/$H669)</f>
        <v>1</v>
      </c>
    </row>
    <row r="670" spans="1:91" s="142" customFormat="1" ht="14.1" customHeight="1">
      <c r="A670" s="74">
        <f t="shared" si="16265"/>
        <v>808</v>
      </c>
      <c r="B670" s="173" t="s">
        <v>50</v>
      </c>
      <c r="C670" s="174"/>
      <c r="D670" s="140">
        <v>10</v>
      </c>
      <c r="E670" s="140">
        <v>10</v>
      </c>
      <c r="F670" s="175">
        <v>45300</v>
      </c>
      <c r="G670" s="175">
        <v>45309</v>
      </c>
      <c r="H670" s="144">
        <v>100</v>
      </c>
      <c r="I670" s="144">
        <v>100</v>
      </c>
      <c r="J670" s="145" t="s">
        <v>32</v>
      </c>
      <c r="K670" s="141">
        <f t="shared" si="16687"/>
        <v>100</v>
      </c>
      <c r="L670" s="55">
        <f t="shared" si="16688"/>
        <v>0.13698630136986301</v>
      </c>
      <c r="M670" s="147">
        <f t="shared" si="16689"/>
        <v>1</v>
      </c>
      <c r="N670" s="148">
        <f t="shared" si="16690"/>
        <v>1</v>
      </c>
      <c r="O670" s="149">
        <f t="shared" si="15402"/>
        <v>0</v>
      </c>
      <c r="P670" s="150"/>
      <c r="T670" s="194">
        <f t="shared" si="16691"/>
        <v>0</v>
      </c>
      <c r="U670" s="147">
        <f t="shared" si="16692"/>
        <v>0</v>
      </c>
      <c r="V670" s="194">
        <f t="shared" si="16693"/>
        <v>0</v>
      </c>
      <c r="W670" s="147">
        <f t="shared" si="16692"/>
        <v>0</v>
      </c>
      <c r="X670" s="194">
        <f t="shared" si="16694"/>
        <v>0</v>
      </c>
      <c r="Y670" s="147">
        <f t="shared" ref="Y670" si="16762">IF(OR($H670=0,X670=0),0,X670/$H670)</f>
        <v>0</v>
      </c>
      <c r="Z670" s="194">
        <f t="shared" si="16696"/>
        <v>0</v>
      </c>
      <c r="AA670" s="147">
        <f t="shared" ref="AA670" si="16763">IF(OR($H670=0,Z670=0),0,Z670/$H670)</f>
        <v>0</v>
      </c>
      <c r="AB670" s="194">
        <f t="shared" si="16698"/>
        <v>0</v>
      </c>
      <c r="AC670" s="147">
        <f t="shared" ref="AC670" si="16764">IF(OR($H670=0,AB670=0),0,AB670/$H670)</f>
        <v>0</v>
      </c>
      <c r="AD670" s="194">
        <f t="shared" si="16700"/>
        <v>0</v>
      </c>
      <c r="AE670" s="147">
        <f t="shared" ref="AE670" si="16765">IF(OR($H670=0,AD670=0),0,AD670/$H670)</f>
        <v>0</v>
      </c>
      <c r="AF670" s="194">
        <f t="shared" si="16702"/>
        <v>0</v>
      </c>
      <c r="AG670" s="147">
        <f t="shared" ref="AG670" si="16766">IF(OR($H670=0,AF670=0),0,AF670/$H670)</f>
        <v>0</v>
      </c>
      <c r="AH670" s="194">
        <f t="shared" si="16704"/>
        <v>0</v>
      </c>
      <c r="AI670" s="147">
        <f t="shared" ref="AI670" si="16767">IF(OR($H670=0,AH670=0),0,AH670/$H670)</f>
        <v>0</v>
      </c>
      <c r="AJ670" s="194">
        <f t="shared" si="16706"/>
        <v>0</v>
      </c>
      <c r="AK670" s="147">
        <f t="shared" ref="AK670" si="16768">IF(OR($H670=0,AJ670=0),0,AJ670/$H670)</f>
        <v>0</v>
      </c>
      <c r="AL670" s="194">
        <f t="shared" si="16708"/>
        <v>0</v>
      </c>
      <c r="AM670" s="147">
        <f t="shared" ref="AM670" si="16769">IF(OR($H670=0,AL670=0),0,AL670/$H670)</f>
        <v>0</v>
      </c>
      <c r="AN670" s="194">
        <f t="shared" si="16710"/>
        <v>0</v>
      </c>
      <c r="AO670" s="147">
        <f t="shared" ref="AO670" si="16770">IF(OR($H670=0,AN670=0),0,AN670/$H670)</f>
        <v>0</v>
      </c>
      <c r="AP670" s="194">
        <f t="shared" si="16712"/>
        <v>0</v>
      </c>
      <c r="AQ670" s="147">
        <f t="shared" ref="AQ670" si="16771">IF(OR($H670=0,AP670=0),0,AP670/$H670)</f>
        <v>0</v>
      </c>
      <c r="AR670" s="194">
        <f t="shared" si="16714"/>
        <v>30</v>
      </c>
      <c r="AS670" s="147">
        <f t="shared" ref="AS670" si="16772">IF(OR($H670=0,AR670=0),0,AR670/$H670)</f>
        <v>0.3</v>
      </c>
      <c r="AT670" s="194">
        <f t="shared" si="16716"/>
        <v>100</v>
      </c>
      <c r="AU670" s="147">
        <f t="shared" ref="AU670" si="16773">IF(OR($H670=0,AT670=0),0,AT670/$H670)</f>
        <v>1</v>
      </c>
      <c r="AV670" s="194">
        <f t="shared" si="16718"/>
        <v>100</v>
      </c>
      <c r="AW670" s="147">
        <f t="shared" ref="AW670" si="16774">IF(OR($H670=0,AV670=0),0,AV670/$H670)</f>
        <v>1</v>
      </c>
      <c r="AX670" s="194">
        <f t="shared" si="16720"/>
        <v>100</v>
      </c>
      <c r="AY670" s="147">
        <f t="shared" ref="AY670" si="16775">IF(OR($H670=0,AX670=0),0,AX670/$H670)</f>
        <v>1</v>
      </c>
      <c r="AZ670" s="194">
        <f t="shared" si="16722"/>
        <v>100</v>
      </c>
      <c r="BA670" s="147">
        <f t="shared" ref="BA670" si="16776">IF(OR($H670=0,AZ670=0),0,AZ670/$H670)</f>
        <v>1</v>
      </c>
      <c r="BB670" s="194">
        <f t="shared" si="16724"/>
        <v>100</v>
      </c>
      <c r="BC670" s="147">
        <f t="shared" ref="BC670" si="16777">IF(OR($H670=0,BB670=0),0,BB670/$H670)</f>
        <v>1</v>
      </c>
      <c r="BD670" s="194">
        <f t="shared" si="16726"/>
        <v>100</v>
      </c>
      <c r="BE670" s="147">
        <f t="shared" ref="BE670" si="16778">IF(OR($H670=0,BD670=0),0,BD670/$H670)</f>
        <v>1</v>
      </c>
      <c r="BF670" s="194">
        <f t="shared" si="16728"/>
        <v>100</v>
      </c>
      <c r="BG670" s="147">
        <f t="shared" ref="BG670" si="16779">IF(OR($H670=0,BF670=0),0,BF670/$H670)</f>
        <v>1</v>
      </c>
      <c r="BH670" s="194">
        <f t="shared" si="16730"/>
        <v>100</v>
      </c>
      <c r="BI670" s="147">
        <f t="shared" ref="BI670" si="16780">IF(OR($H670=0,BH670=0),0,BH670/$H670)</f>
        <v>1</v>
      </c>
      <c r="BJ670" s="194">
        <f t="shared" si="16732"/>
        <v>100</v>
      </c>
      <c r="BK670" s="147">
        <f t="shared" ref="BK670" si="16781">IF(OR($H670=0,BJ670=0),0,BJ670/$H670)</f>
        <v>1</v>
      </c>
      <c r="BL670" s="194">
        <f t="shared" si="16734"/>
        <v>100</v>
      </c>
      <c r="BM670" s="147">
        <f t="shared" ref="BM670" si="16782">IF(OR($H670=0,BL670=0),0,BL670/$H670)</f>
        <v>1</v>
      </c>
      <c r="BN670" s="194">
        <f t="shared" si="16736"/>
        <v>100</v>
      </c>
      <c r="BO670" s="147">
        <f t="shared" ref="BO670" si="16783">IF(OR($H670=0,BN670=0),0,BN670/$H670)</f>
        <v>1</v>
      </c>
      <c r="BP670" s="194">
        <f t="shared" si="16738"/>
        <v>100</v>
      </c>
      <c r="BQ670" s="147">
        <f t="shared" ref="BQ670" si="16784">IF(OR($H670=0,BP670=0),0,BP670/$H670)</f>
        <v>1</v>
      </c>
      <c r="BR670" s="194">
        <f t="shared" si="16740"/>
        <v>100</v>
      </c>
      <c r="BS670" s="147">
        <f t="shared" ref="BS670" si="16785">IF(OR($H670=0,BR670=0),0,BR670/$H670)</f>
        <v>1</v>
      </c>
      <c r="BT670" s="194">
        <f t="shared" si="16742"/>
        <v>100</v>
      </c>
      <c r="BU670" s="147">
        <f t="shared" si="16743"/>
        <v>1</v>
      </c>
      <c r="BV670" s="194">
        <f t="shared" si="16744"/>
        <v>100</v>
      </c>
      <c r="BW670" s="147">
        <f t="shared" si="16745"/>
        <v>1</v>
      </c>
      <c r="BX670" s="194">
        <f t="shared" si="16746"/>
        <v>100</v>
      </c>
      <c r="BY670" s="147">
        <f t="shared" si="16747"/>
        <v>1</v>
      </c>
      <c r="BZ670" s="194">
        <f t="shared" si="16748"/>
        <v>100</v>
      </c>
      <c r="CA670" s="147">
        <f t="shared" si="16749"/>
        <v>1</v>
      </c>
      <c r="CB670" s="194">
        <f t="shared" si="16750"/>
        <v>100</v>
      </c>
      <c r="CC670" s="147">
        <f t="shared" si="16751"/>
        <v>1</v>
      </c>
      <c r="CD670" s="194">
        <f t="shared" si="16752"/>
        <v>100</v>
      </c>
      <c r="CE670" s="147">
        <f t="shared" si="16753"/>
        <v>1</v>
      </c>
      <c r="CF670" s="194">
        <f t="shared" si="16754"/>
        <v>100</v>
      </c>
      <c r="CG670" s="147">
        <f t="shared" si="16755"/>
        <v>1</v>
      </c>
      <c r="CH670" s="194">
        <f t="shared" si="16756"/>
        <v>100</v>
      </c>
      <c r="CI670" s="147">
        <f t="shared" si="16757"/>
        <v>1</v>
      </c>
      <c r="CJ670" s="194">
        <f t="shared" si="16758"/>
        <v>100</v>
      </c>
      <c r="CK670" s="147">
        <f t="shared" si="16759"/>
        <v>1</v>
      </c>
      <c r="CL670" s="194">
        <f t="shared" si="16760"/>
        <v>100</v>
      </c>
      <c r="CM670" s="147">
        <f t="shared" si="16761"/>
        <v>1</v>
      </c>
    </row>
    <row r="671" spans="1:91" s="142" customFormat="1" ht="14.1" customHeight="1">
      <c r="A671" s="74">
        <f t="shared" si="16265"/>
        <v>809</v>
      </c>
      <c r="B671" s="173" t="s">
        <v>51</v>
      </c>
      <c r="C671" s="174"/>
      <c r="D671" s="140">
        <v>11</v>
      </c>
      <c r="E671" s="140">
        <v>11</v>
      </c>
      <c r="F671" s="175">
        <v>45303</v>
      </c>
      <c r="G671" s="175">
        <v>45313</v>
      </c>
      <c r="H671" s="144">
        <v>100</v>
      </c>
      <c r="I671" s="144">
        <v>100</v>
      </c>
      <c r="J671" s="145" t="s">
        <v>32</v>
      </c>
      <c r="K671" s="141">
        <f t="shared" si="16687"/>
        <v>100</v>
      </c>
      <c r="L671" s="55">
        <f t="shared" si="16688"/>
        <v>0.15068493150684931</v>
      </c>
      <c r="M671" s="147">
        <f t="shared" si="16689"/>
        <v>1</v>
      </c>
      <c r="N671" s="148">
        <f t="shared" si="16690"/>
        <v>1</v>
      </c>
      <c r="O671" s="149">
        <f t="shared" si="15402"/>
        <v>0</v>
      </c>
      <c r="P671" s="150"/>
      <c r="T671" s="194">
        <f t="shared" si="16691"/>
        <v>0</v>
      </c>
      <c r="U671" s="147">
        <f t="shared" si="16692"/>
        <v>0</v>
      </c>
      <c r="V671" s="194">
        <f t="shared" si="16693"/>
        <v>0</v>
      </c>
      <c r="W671" s="147">
        <f t="shared" si="16692"/>
        <v>0</v>
      </c>
      <c r="X671" s="194">
        <f t="shared" si="16694"/>
        <v>0</v>
      </c>
      <c r="Y671" s="147">
        <f t="shared" ref="Y671" si="16786">IF(OR($H671=0,X671=0),0,X671/$H671)</f>
        <v>0</v>
      </c>
      <c r="Z671" s="194">
        <f t="shared" si="16696"/>
        <v>0</v>
      </c>
      <c r="AA671" s="147">
        <f t="shared" ref="AA671" si="16787">IF(OR($H671=0,Z671=0),0,Z671/$H671)</f>
        <v>0</v>
      </c>
      <c r="AB671" s="194">
        <f t="shared" si="16698"/>
        <v>0</v>
      </c>
      <c r="AC671" s="147">
        <f t="shared" ref="AC671" si="16788">IF(OR($H671=0,AB671=0),0,AB671/$H671)</f>
        <v>0</v>
      </c>
      <c r="AD671" s="194">
        <f t="shared" si="16700"/>
        <v>0</v>
      </c>
      <c r="AE671" s="147">
        <f t="shared" ref="AE671" si="16789">IF(OR($H671=0,AD671=0),0,AD671/$H671)</f>
        <v>0</v>
      </c>
      <c r="AF671" s="194">
        <f t="shared" si="16702"/>
        <v>0</v>
      </c>
      <c r="AG671" s="147">
        <f t="shared" ref="AG671" si="16790">IF(OR($H671=0,AF671=0),0,AF671/$H671)</f>
        <v>0</v>
      </c>
      <c r="AH671" s="194">
        <f t="shared" si="16704"/>
        <v>0</v>
      </c>
      <c r="AI671" s="147">
        <f t="shared" ref="AI671" si="16791">IF(OR($H671=0,AH671=0),0,AH671/$H671)</f>
        <v>0</v>
      </c>
      <c r="AJ671" s="194">
        <f t="shared" si="16706"/>
        <v>0</v>
      </c>
      <c r="AK671" s="147">
        <f t="shared" ref="AK671" si="16792">IF(OR($H671=0,AJ671=0),0,AJ671/$H671)</f>
        <v>0</v>
      </c>
      <c r="AL671" s="194">
        <f t="shared" si="16708"/>
        <v>0</v>
      </c>
      <c r="AM671" s="147">
        <f t="shared" ref="AM671" si="16793">IF(OR($H671=0,AL671=0),0,AL671/$H671)</f>
        <v>0</v>
      </c>
      <c r="AN671" s="194">
        <f t="shared" si="16710"/>
        <v>0</v>
      </c>
      <c r="AO671" s="147">
        <f t="shared" ref="AO671" si="16794">IF(OR($H671=0,AN671=0),0,AN671/$H671)</f>
        <v>0</v>
      </c>
      <c r="AP671" s="194">
        <f t="shared" si="16712"/>
        <v>0</v>
      </c>
      <c r="AQ671" s="147">
        <f t="shared" ref="AQ671" si="16795">IF(OR($H671=0,AP671=0),0,AP671/$H671)</f>
        <v>0</v>
      </c>
      <c r="AR671" s="194">
        <f t="shared" si="16714"/>
        <v>0</v>
      </c>
      <c r="AS671" s="147">
        <f t="shared" ref="AS671" si="16796">IF(OR($H671=0,AR671=0),0,AR671/$H671)</f>
        <v>0</v>
      </c>
      <c r="AT671" s="194">
        <f t="shared" si="16716"/>
        <v>63.636363636363633</v>
      </c>
      <c r="AU671" s="147">
        <f t="shared" ref="AU671" si="16797">IF(OR($H671=0,AT671=0),0,AT671/$H671)</f>
        <v>0.63636363636363635</v>
      </c>
      <c r="AV671" s="194">
        <f t="shared" si="16718"/>
        <v>100</v>
      </c>
      <c r="AW671" s="147">
        <f t="shared" ref="AW671" si="16798">IF(OR($H671=0,AV671=0),0,AV671/$H671)</f>
        <v>1</v>
      </c>
      <c r="AX671" s="194">
        <f t="shared" si="16720"/>
        <v>100</v>
      </c>
      <c r="AY671" s="147">
        <f t="shared" ref="AY671" si="16799">IF(OR($H671=0,AX671=0),0,AX671/$H671)</f>
        <v>1</v>
      </c>
      <c r="AZ671" s="194">
        <f t="shared" si="16722"/>
        <v>100</v>
      </c>
      <c r="BA671" s="147">
        <f t="shared" ref="BA671" si="16800">IF(OR($H671=0,AZ671=0),0,AZ671/$H671)</f>
        <v>1</v>
      </c>
      <c r="BB671" s="194">
        <f t="shared" si="16724"/>
        <v>100</v>
      </c>
      <c r="BC671" s="147">
        <f t="shared" ref="BC671" si="16801">IF(OR($H671=0,BB671=0),0,BB671/$H671)</f>
        <v>1</v>
      </c>
      <c r="BD671" s="194">
        <f t="shared" si="16726"/>
        <v>100</v>
      </c>
      <c r="BE671" s="147">
        <f t="shared" ref="BE671" si="16802">IF(OR($H671=0,BD671=0),0,BD671/$H671)</f>
        <v>1</v>
      </c>
      <c r="BF671" s="194">
        <f t="shared" si="16728"/>
        <v>100</v>
      </c>
      <c r="BG671" s="147">
        <f t="shared" ref="BG671" si="16803">IF(OR($H671=0,BF671=0),0,BF671/$H671)</f>
        <v>1</v>
      </c>
      <c r="BH671" s="194">
        <f t="shared" si="16730"/>
        <v>100</v>
      </c>
      <c r="BI671" s="147">
        <f t="shared" ref="BI671" si="16804">IF(OR($H671=0,BH671=0),0,BH671/$H671)</f>
        <v>1</v>
      </c>
      <c r="BJ671" s="194">
        <f t="shared" si="16732"/>
        <v>100</v>
      </c>
      <c r="BK671" s="147">
        <f t="shared" ref="BK671" si="16805">IF(OR($H671=0,BJ671=0),0,BJ671/$H671)</f>
        <v>1</v>
      </c>
      <c r="BL671" s="194">
        <f t="shared" si="16734"/>
        <v>100</v>
      </c>
      <c r="BM671" s="147">
        <f t="shared" ref="BM671" si="16806">IF(OR($H671=0,BL671=0),0,BL671/$H671)</f>
        <v>1</v>
      </c>
      <c r="BN671" s="194">
        <f t="shared" si="16736"/>
        <v>100</v>
      </c>
      <c r="BO671" s="147">
        <f t="shared" ref="BO671" si="16807">IF(OR($H671=0,BN671=0),0,BN671/$H671)</f>
        <v>1</v>
      </c>
      <c r="BP671" s="194">
        <f t="shared" si="16738"/>
        <v>100</v>
      </c>
      <c r="BQ671" s="147">
        <f t="shared" ref="BQ671" si="16808">IF(OR($H671=0,BP671=0),0,BP671/$H671)</f>
        <v>1</v>
      </c>
      <c r="BR671" s="194">
        <f t="shared" si="16740"/>
        <v>100</v>
      </c>
      <c r="BS671" s="147">
        <f t="shared" ref="BS671" si="16809">IF(OR($H671=0,BR671=0),0,BR671/$H671)</f>
        <v>1</v>
      </c>
      <c r="BT671" s="194">
        <f t="shared" si="16742"/>
        <v>100</v>
      </c>
      <c r="BU671" s="147">
        <f t="shared" si="16743"/>
        <v>1</v>
      </c>
      <c r="BV671" s="194">
        <f t="shared" si="16744"/>
        <v>100</v>
      </c>
      <c r="BW671" s="147">
        <f t="shared" si="16745"/>
        <v>1</v>
      </c>
      <c r="BX671" s="194">
        <f t="shared" si="16746"/>
        <v>100</v>
      </c>
      <c r="BY671" s="147">
        <f t="shared" si="16747"/>
        <v>1</v>
      </c>
      <c r="BZ671" s="194">
        <f t="shared" si="16748"/>
        <v>100</v>
      </c>
      <c r="CA671" s="147">
        <f t="shared" si="16749"/>
        <v>1</v>
      </c>
      <c r="CB671" s="194">
        <f t="shared" si="16750"/>
        <v>100</v>
      </c>
      <c r="CC671" s="147">
        <f t="shared" si="16751"/>
        <v>1</v>
      </c>
      <c r="CD671" s="194">
        <f t="shared" si="16752"/>
        <v>100</v>
      </c>
      <c r="CE671" s="147">
        <f t="shared" si="16753"/>
        <v>1</v>
      </c>
      <c r="CF671" s="194">
        <f t="shared" si="16754"/>
        <v>100</v>
      </c>
      <c r="CG671" s="147">
        <f t="shared" si="16755"/>
        <v>1</v>
      </c>
      <c r="CH671" s="194">
        <f t="shared" si="16756"/>
        <v>100</v>
      </c>
      <c r="CI671" s="147">
        <f t="shared" si="16757"/>
        <v>1</v>
      </c>
      <c r="CJ671" s="194">
        <f t="shared" si="16758"/>
        <v>100</v>
      </c>
      <c r="CK671" s="147">
        <f t="shared" si="16759"/>
        <v>1</v>
      </c>
      <c r="CL671" s="194">
        <f t="shared" si="16760"/>
        <v>100</v>
      </c>
      <c r="CM671" s="147">
        <f t="shared" si="16761"/>
        <v>1</v>
      </c>
    </row>
    <row r="672" spans="1:91" s="142" customFormat="1" ht="14.1" customHeight="1">
      <c r="A672" s="74">
        <f t="shared" si="16265"/>
        <v>810</v>
      </c>
      <c r="B672" s="173" t="s">
        <v>52</v>
      </c>
      <c r="C672" s="174"/>
      <c r="D672" s="140">
        <v>7</v>
      </c>
      <c r="E672" s="140">
        <v>7</v>
      </c>
      <c r="F672" s="175">
        <v>45309</v>
      </c>
      <c r="G672" s="175">
        <v>45315</v>
      </c>
      <c r="H672" s="144">
        <v>100</v>
      </c>
      <c r="I672" s="144">
        <v>100</v>
      </c>
      <c r="J672" s="145" t="s">
        <v>32</v>
      </c>
      <c r="K672" s="141">
        <f t="shared" si="16687"/>
        <v>100</v>
      </c>
      <c r="L672" s="55">
        <f t="shared" si="16688"/>
        <v>9.5890410958904104E-2</v>
      </c>
      <c r="M672" s="147">
        <f t="shared" si="16689"/>
        <v>1</v>
      </c>
      <c r="N672" s="148">
        <f t="shared" si="16690"/>
        <v>1</v>
      </c>
      <c r="O672" s="149">
        <f t="shared" si="15402"/>
        <v>0</v>
      </c>
      <c r="P672" s="150"/>
      <c r="T672" s="194">
        <f t="shared" si="16691"/>
        <v>0</v>
      </c>
      <c r="U672" s="147">
        <f t="shared" si="16692"/>
        <v>0</v>
      </c>
      <c r="V672" s="194">
        <f t="shared" si="16693"/>
        <v>0</v>
      </c>
      <c r="W672" s="147">
        <f t="shared" si="16692"/>
        <v>0</v>
      </c>
      <c r="X672" s="194">
        <f t="shared" si="16694"/>
        <v>0</v>
      </c>
      <c r="Y672" s="147">
        <f t="shared" ref="Y672" si="16810">IF(OR($H672=0,X672=0),0,X672/$H672)</f>
        <v>0</v>
      </c>
      <c r="Z672" s="194">
        <f t="shared" si="16696"/>
        <v>0</v>
      </c>
      <c r="AA672" s="147">
        <f t="shared" ref="AA672" si="16811">IF(OR($H672=0,Z672=0),0,Z672/$H672)</f>
        <v>0</v>
      </c>
      <c r="AB672" s="194">
        <f t="shared" si="16698"/>
        <v>0</v>
      </c>
      <c r="AC672" s="147">
        <f t="shared" ref="AC672" si="16812">IF(OR($H672=0,AB672=0),0,AB672/$H672)</f>
        <v>0</v>
      </c>
      <c r="AD672" s="194">
        <f t="shared" si="16700"/>
        <v>0</v>
      </c>
      <c r="AE672" s="147">
        <f t="shared" ref="AE672" si="16813">IF(OR($H672=0,AD672=0),0,AD672/$H672)</f>
        <v>0</v>
      </c>
      <c r="AF672" s="194">
        <f t="shared" si="16702"/>
        <v>0</v>
      </c>
      <c r="AG672" s="147">
        <f t="shared" ref="AG672" si="16814">IF(OR($H672=0,AF672=0),0,AF672/$H672)</f>
        <v>0</v>
      </c>
      <c r="AH672" s="194">
        <f t="shared" si="16704"/>
        <v>0</v>
      </c>
      <c r="AI672" s="147">
        <f t="shared" ref="AI672" si="16815">IF(OR($H672=0,AH672=0),0,AH672/$H672)</f>
        <v>0</v>
      </c>
      <c r="AJ672" s="194">
        <f t="shared" si="16706"/>
        <v>0</v>
      </c>
      <c r="AK672" s="147">
        <f t="shared" ref="AK672" si="16816">IF(OR($H672=0,AJ672=0),0,AJ672/$H672)</f>
        <v>0</v>
      </c>
      <c r="AL672" s="194">
        <f t="shared" si="16708"/>
        <v>0</v>
      </c>
      <c r="AM672" s="147">
        <f t="shared" ref="AM672" si="16817">IF(OR($H672=0,AL672=0),0,AL672/$H672)</f>
        <v>0</v>
      </c>
      <c r="AN672" s="194">
        <f t="shared" si="16710"/>
        <v>0</v>
      </c>
      <c r="AO672" s="147">
        <f t="shared" ref="AO672" si="16818">IF(OR($H672=0,AN672=0),0,AN672/$H672)</f>
        <v>0</v>
      </c>
      <c r="AP672" s="194">
        <f t="shared" si="16712"/>
        <v>0</v>
      </c>
      <c r="AQ672" s="147">
        <f t="shared" ref="AQ672" si="16819">IF(OR($H672=0,AP672=0),0,AP672/$H672)</f>
        <v>0</v>
      </c>
      <c r="AR672" s="194">
        <f t="shared" si="16714"/>
        <v>0</v>
      </c>
      <c r="AS672" s="147">
        <f t="shared" ref="AS672" si="16820">IF(OR($H672=0,AR672=0),0,AR672/$H672)</f>
        <v>0</v>
      </c>
      <c r="AT672" s="194">
        <f t="shared" si="16716"/>
        <v>14.285714285714285</v>
      </c>
      <c r="AU672" s="147">
        <f t="shared" ref="AU672" si="16821">IF(OR($H672=0,AT672=0),0,AT672/$H672)</f>
        <v>0.14285714285714285</v>
      </c>
      <c r="AV672" s="194">
        <f t="shared" si="16718"/>
        <v>100</v>
      </c>
      <c r="AW672" s="147">
        <f t="shared" ref="AW672" si="16822">IF(OR($H672=0,AV672=0),0,AV672/$H672)</f>
        <v>1</v>
      </c>
      <c r="AX672" s="194">
        <f t="shared" si="16720"/>
        <v>100</v>
      </c>
      <c r="AY672" s="147">
        <f t="shared" ref="AY672" si="16823">IF(OR($H672=0,AX672=0),0,AX672/$H672)</f>
        <v>1</v>
      </c>
      <c r="AZ672" s="194">
        <f t="shared" si="16722"/>
        <v>100</v>
      </c>
      <c r="BA672" s="147">
        <f t="shared" ref="BA672" si="16824">IF(OR($H672=0,AZ672=0),0,AZ672/$H672)</f>
        <v>1</v>
      </c>
      <c r="BB672" s="194">
        <f t="shared" si="16724"/>
        <v>100</v>
      </c>
      <c r="BC672" s="147">
        <f t="shared" ref="BC672" si="16825">IF(OR($H672=0,BB672=0),0,BB672/$H672)</f>
        <v>1</v>
      </c>
      <c r="BD672" s="194">
        <f t="shared" si="16726"/>
        <v>100</v>
      </c>
      <c r="BE672" s="147">
        <f t="shared" ref="BE672" si="16826">IF(OR($H672=0,BD672=0),0,BD672/$H672)</f>
        <v>1</v>
      </c>
      <c r="BF672" s="194">
        <f t="shared" si="16728"/>
        <v>100</v>
      </c>
      <c r="BG672" s="147">
        <f t="shared" ref="BG672" si="16827">IF(OR($H672=0,BF672=0),0,BF672/$H672)</f>
        <v>1</v>
      </c>
      <c r="BH672" s="194">
        <f t="shared" si="16730"/>
        <v>100</v>
      </c>
      <c r="BI672" s="147">
        <f t="shared" ref="BI672" si="16828">IF(OR($H672=0,BH672=0),0,BH672/$H672)</f>
        <v>1</v>
      </c>
      <c r="BJ672" s="194">
        <f t="shared" si="16732"/>
        <v>100</v>
      </c>
      <c r="BK672" s="147">
        <f t="shared" ref="BK672" si="16829">IF(OR($H672=0,BJ672=0),0,BJ672/$H672)</f>
        <v>1</v>
      </c>
      <c r="BL672" s="194">
        <f t="shared" si="16734"/>
        <v>100</v>
      </c>
      <c r="BM672" s="147">
        <f t="shared" ref="BM672" si="16830">IF(OR($H672=0,BL672=0),0,BL672/$H672)</f>
        <v>1</v>
      </c>
      <c r="BN672" s="194">
        <f t="shared" si="16736"/>
        <v>100</v>
      </c>
      <c r="BO672" s="147">
        <f t="shared" ref="BO672" si="16831">IF(OR($H672=0,BN672=0),0,BN672/$H672)</f>
        <v>1</v>
      </c>
      <c r="BP672" s="194">
        <f t="shared" si="16738"/>
        <v>100</v>
      </c>
      <c r="BQ672" s="147">
        <f t="shared" ref="BQ672" si="16832">IF(OR($H672=0,BP672=0),0,BP672/$H672)</f>
        <v>1</v>
      </c>
      <c r="BR672" s="194">
        <f t="shared" si="16740"/>
        <v>100</v>
      </c>
      <c r="BS672" s="147">
        <f t="shared" ref="BS672" si="16833">IF(OR($H672=0,BR672=0),0,BR672/$H672)</f>
        <v>1</v>
      </c>
      <c r="BT672" s="194">
        <f t="shared" si="16742"/>
        <v>100</v>
      </c>
      <c r="BU672" s="147">
        <f t="shared" si="16743"/>
        <v>1</v>
      </c>
      <c r="BV672" s="194">
        <f t="shared" si="16744"/>
        <v>100</v>
      </c>
      <c r="BW672" s="147">
        <f t="shared" si="16745"/>
        <v>1</v>
      </c>
      <c r="BX672" s="194">
        <f t="shared" si="16746"/>
        <v>100</v>
      </c>
      <c r="BY672" s="147">
        <f t="shared" si="16747"/>
        <v>1</v>
      </c>
      <c r="BZ672" s="194">
        <f t="shared" si="16748"/>
        <v>100</v>
      </c>
      <c r="CA672" s="147">
        <f t="shared" si="16749"/>
        <v>1</v>
      </c>
      <c r="CB672" s="194">
        <f t="shared" si="16750"/>
        <v>100</v>
      </c>
      <c r="CC672" s="147">
        <f t="shared" si="16751"/>
        <v>1</v>
      </c>
      <c r="CD672" s="194">
        <f t="shared" si="16752"/>
        <v>100</v>
      </c>
      <c r="CE672" s="147">
        <f t="shared" si="16753"/>
        <v>1</v>
      </c>
      <c r="CF672" s="194">
        <f t="shared" si="16754"/>
        <v>100</v>
      </c>
      <c r="CG672" s="147">
        <f t="shared" si="16755"/>
        <v>1</v>
      </c>
      <c r="CH672" s="194">
        <f t="shared" si="16756"/>
        <v>100</v>
      </c>
      <c r="CI672" s="147">
        <f t="shared" si="16757"/>
        <v>1</v>
      </c>
      <c r="CJ672" s="194">
        <f t="shared" si="16758"/>
        <v>100</v>
      </c>
      <c r="CK672" s="147">
        <f t="shared" si="16759"/>
        <v>1</v>
      </c>
      <c r="CL672" s="194">
        <f t="shared" si="16760"/>
        <v>100</v>
      </c>
      <c r="CM672" s="147">
        <f t="shared" si="16761"/>
        <v>1</v>
      </c>
    </row>
    <row r="673" spans="1:91" s="142" customFormat="1" ht="14.1" customHeight="1">
      <c r="A673" s="74">
        <f t="shared" si="16265"/>
        <v>811</v>
      </c>
      <c r="B673" s="173" t="s">
        <v>53</v>
      </c>
      <c r="C673" s="174"/>
      <c r="D673" s="140">
        <v>13</v>
      </c>
      <c r="E673" s="140">
        <v>13</v>
      </c>
      <c r="F673" s="175">
        <v>45313</v>
      </c>
      <c r="G673" s="175">
        <v>45325</v>
      </c>
      <c r="H673" s="144">
        <v>100</v>
      </c>
      <c r="I673" s="144">
        <v>100</v>
      </c>
      <c r="J673" s="145" t="s">
        <v>32</v>
      </c>
      <c r="K673" s="141">
        <f t="shared" si="16687"/>
        <v>100</v>
      </c>
      <c r="L673" s="55">
        <f t="shared" si="16688"/>
        <v>0.17808219178082191</v>
      </c>
      <c r="M673" s="147">
        <f t="shared" si="16689"/>
        <v>1</v>
      </c>
      <c r="N673" s="148">
        <f t="shared" si="16690"/>
        <v>1</v>
      </c>
      <c r="O673" s="149">
        <f t="shared" si="15402"/>
        <v>0</v>
      </c>
      <c r="P673" s="150"/>
      <c r="T673" s="194">
        <f t="shared" si="16691"/>
        <v>0</v>
      </c>
      <c r="U673" s="147">
        <f t="shared" si="16692"/>
        <v>0</v>
      </c>
      <c r="V673" s="194">
        <f t="shared" si="16693"/>
        <v>0</v>
      </c>
      <c r="W673" s="147">
        <f t="shared" si="16692"/>
        <v>0</v>
      </c>
      <c r="X673" s="194">
        <f t="shared" si="16694"/>
        <v>0</v>
      </c>
      <c r="Y673" s="147">
        <f t="shared" ref="Y673" si="16834">IF(OR($H673=0,X673=0),0,X673/$H673)</f>
        <v>0</v>
      </c>
      <c r="Z673" s="194">
        <f t="shared" si="16696"/>
        <v>0</v>
      </c>
      <c r="AA673" s="147">
        <f t="shared" ref="AA673" si="16835">IF(OR($H673=0,Z673=0),0,Z673/$H673)</f>
        <v>0</v>
      </c>
      <c r="AB673" s="194">
        <f t="shared" si="16698"/>
        <v>0</v>
      </c>
      <c r="AC673" s="147">
        <f t="shared" ref="AC673" si="16836">IF(OR($H673=0,AB673=0),0,AB673/$H673)</f>
        <v>0</v>
      </c>
      <c r="AD673" s="194">
        <f t="shared" si="16700"/>
        <v>0</v>
      </c>
      <c r="AE673" s="147">
        <f t="shared" ref="AE673" si="16837">IF(OR($H673=0,AD673=0),0,AD673/$H673)</f>
        <v>0</v>
      </c>
      <c r="AF673" s="194">
        <f t="shared" si="16702"/>
        <v>0</v>
      </c>
      <c r="AG673" s="147">
        <f t="shared" ref="AG673" si="16838">IF(OR($H673=0,AF673=0),0,AF673/$H673)</f>
        <v>0</v>
      </c>
      <c r="AH673" s="194">
        <f t="shared" si="16704"/>
        <v>0</v>
      </c>
      <c r="AI673" s="147">
        <f t="shared" ref="AI673" si="16839">IF(OR($H673=0,AH673=0),0,AH673/$H673)</f>
        <v>0</v>
      </c>
      <c r="AJ673" s="194">
        <f t="shared" si="16706"/>
        <v>0</v>
      </c>
      <c r="AK673" s="147">
        <f t="shared" ref="AK673" si="16840">IF(OR($H673=0,AJ673=0),0,AJ673/$H673)</f>
        <v>0</v>
      </c>
      <c r="AL673" s="194">
        <f t="shared" si="16708"/>
        <v>0</v>
      </c>
      <c r="AM673" s="147">
        <f t="shared" ref="AM673" si="16841">IF(OR($H673=0,AL673=0),0,AL673/$H673)</f>
        <v>0</v>
      </c>
      <c r="AN673" s="194">
        <f t="shared" si="16710"/>
        <v>0</v>
      </c>
      <c r="AO673" s="147">
        <f t="shared" ref="AO673" si="16842">IF(OR($H673=0,AN673=0),0,AN673/$H673)</f>
        <v>0</v>
      </c>
      <c r="AP673" s="194">
        <f t="shared" si="16712"/>
        <v>0</v>
      </c>
      <c r="AQ673" s="147">
        <f t="shared" ref="AQ673" si="16843">IF(OR($H673=0,AP673=0),0,AP673/$H673)</f>
        <v>0</v>
      </c>
      <c r="AR673" s="194">
        <f t="shared" si="16714"/>
        <v>0</v>
      </c>
      <c r="AS673" s="147">
        <f t="shared" ref="AS673" si="16844">IF(OR($H673=0,AR673=0),0,AR673/$H673)</f>
        <v>0</v>
      </c>
      <c r="AT673" s="194">
        <f t="shared" si="16716"/>
        <v>0</v>
      </c>
      <c r="AU673" s="147">
        <f t="shared" ref="AU673" si="16845">IF(OR($H673=0,AT673=0),0,AT673/$H673)</f>
        <v>0</v>
      </c>
      <c r="AV673" s="194">
        <f t="shared" si="16718"/>
        <v>30.76923076923077</v>
      </c>
      <c r="AW673" s="147">
        <f t="shared" ref="AW673" si="16846">IF(OR($H673=0,AV673=0),0,AV673/$H673)</f>
        <v>0.30769230769230771</v>
      </c>
      <c r="AX673" s="194">
        <f t="shared" si="16720"/>
        <v>84.615384615384613</v>
      </c>
      <c r="AY673" s="147">
        <f t="shared" ref="AY673" si="16847">IF(OR($H673=0,AX673=0),0,AX673/$H673)</f>
        <v>0.84615384615384615</v>
      </c>
      <c r="AZ673" s="194">
        <f t="shared" si="16722"/>
        <v>100</v>
      </c>
      <c r="BA673" s="147">
        <f t="shared" ref="BA673" si="16848">IF(OR($H673=0,AZ673=0),0,AZ673/$H673)</f>
        <v>1</v>
      </c>
      <c r="BB673" s="194">
        <f t="shared" si="16724"/>
        <v>100</v>
      </c>
      <c r="BC673" s="147">
        <f t="shared" ref="BC673" si="16849">IF(OR($H673=0,BB673=0),0,BB673/$H673)</f>
        <v>1</v>
      </c>
      <c r="BD673" s="194">
        <f t="shared" si="16726"/>
        <v>100</v>
      </c>
      <c r="BE673" s="147">
        <f t="shared" ref="BE673" si="16850">IF(OR($H673=0,BD673=0),0,BD673/$H673)</f>
        <v>1</v>
      </c>
      <c r="BF673" s="194">
        <f t="shared" si="16728"/>
        <v>100</v>
      </c>
      <c r="BG673" s="147">
        <f t="shared" ref="BG673" si="16851">IF(OR($H673=0,BF673=0),0,BF673/$H673)</f>
        <v>1</v>
      </c>
      <c r="BH673" s="194">
        <f t="shared" si="16730"/>
        <v>100</v>
      </c>
      <c r="BI673" s="147">
        <f t="shared" ref="BI673" si="16852">IF(OR($H673=0,BH673=0),0,BH673/$H673)</f>
        <v>1</v>
      </c>
      <c r="BJ673" s="194">
        <f t="shared" si="16732"/>
        <v>100</v>
      </c>
      <c r="BK673" s="147">
        <f t="shared" ref="BK673" si="16853">IF(OR($H673=0,BJ673=0),0,BJ673/$H673)</f>
        <v>1</v>
      </c>
      <c r="BL673" s="194">
        <f t="shared" si="16734"/>
        <v>100</v>
      </c>
      <c r="BM673" s="147">
        <f t="shared" ref="BM673" si="16854">IF(OR($H673=0,BL673=0),0,BL673/$H673)</f>
        <v>1</v>
      </c>
      <c r="BN673" s="194">
        <f t="shared" si="16736"/>
        <v>100</v>
      </c>
      <c r="BO673" s="147">
        <f t="shared" ref="BO673" si="16855">IF(OR($H673=0,BN673=0),0,BN673/$H673)</f>
        <v>1</v>
      </c>
      <c r="BP673" s="194">
        <f t="shared" si="16738"/>
        <v>100</v>
      </c>
      <c r="BQ673" s="147">
        <f t="shared" ref="BQ673" si="16856">IF(OR($H673=0,BP673=0),0,BP673/$H673)</f>
        <v>1</v>
      </c>
      <c r="BR673" s="194">
        <f t="shared" si="16740"/>
        <v>100</v>
      </c>
      <c r="BS673" s="147">
        <f t="shared" ref="BS673" si="16857">IF(OR($H673=0,BR673=0),0,BR673/$H673)</f>
        <v>1</v>
      </c>
      <c r="BT673" s="194">
        <f t="shared" si="16742"/>
        <v>100</v>
      </c>
      <c r="BU673" s="147">
        <f t="shared" si="16743"/>
        <v>1</v>
      </c>
      <c r="BV673" s="194">
        <f t="shared" si="16744"/>
        <v>100</v>
      </c>
      <c r="BW673" s="147">
        <f t="shared" si="16745"/>
        <v>1</v>
      </c>
      <c r="BX673" s="194">
        <f t="shared" si="16746"/>
        <v>100</v>
      </c>
      <c r="BY673" s="147">
        <f t="shared" si="16747"/>
        <v>1</v>
      </c>
      <c r="BZ673" s="194">
        <f t="shared" si="16748"/>
        <v>100</v>
      </c>
      <c r="CA673" s="147">
        <f t="shared" si="16749"/>
        <v>1</v>
      </c>
      <c r="CB673" s="194">
        <f t="shared" si="16750"/>
        <v>100</v>
      </c>
      <c r="CC673" s="147">
        <f t="shared" si="16751"/>
        <v>1</v>
      </c>
      <c r="CD673" s="194">
        <f t="shared" si="16752"/>
        <v>100</v>
      </c>
      <c r="CE673" s="147">
        <f t="shared" si="16753"/>
        <v>1</v>
      </c>
      <c r="CF673" s="194">
        <f t="shared" si="16754"/>
        <v>100</v>
      </c>
      <c r="CG673" s="147">
        <f t="shared" si="16755"/>
        <v>1</v>
      </c>
      <c r="CH673" s="194">
        <f t="shared" si="16756"/>
        <v>100</v>
      </c>
      <c r="CI673" s="147">
        <f t="shared" si="16757"/>
        <v>1</v>
      </c>
      <c r="CJ673" s="194">
        <f t="shared" si="16758"/>
        <v>100</v>
      </c>
      <c r="CK673" s="147">
        <f t="shared" si="16759"/>
        <v>1</v>
      </c>
      <c r="CL673" s="194">
        <f t="shared" si="16760"/>
        <v>100</v>
      </c>
      <c r="CM673" s="147">
        <f t="shared" si="16761"/>
        <v>1</v>
      </c>
    </row>
    <row r="674" spans="1:91" s="142" customFormat="1" ht="14.1" customHeight="1">
      <c r="A674" s="74">
        <f t="shared" si="16265"/>
        <v>812</v>
      </c>
      <c r="B674" s="173" t="s">
        <v>54</v>
      </c>
      <c r="C674" s="174"/>
      <c r="D674" s="140">
        <v>7</v>
      </c>
      <c r="E674" s="140">
        <v>7</v>
      </c>
      <c r="F674" s="175">
        <v>45323</v>
      </c>
      <c r="G674" s="175">
        <v>45329</v>
      </c>
      <c r="H674" s="144">
        <v>100</v>
      </c>
      <c r="I674" s="144">
        <v>100</v>
      </c>
      <c r="J674" s="145" t="s">
        <v>32</v>
      </c>
      <c r="K674" s="141">
        <f t="shared" si="16687"/>
        <v>100</v>
      </c>
      <c r="L674" s="55">
        <f t="shared" si="16688"/>
        <v>9.5890410958904104E-2</v>
      </c>
      <c r="M674" s="147">
        <f t="shared" si="16689"/>
        <v>1</v>
      </c>
      <c r="N674" s="148">
        <f t="shared" si="16690"/>
        <v>1</v>
      </c>
      <c r="O674" s="149">
        <f t="shared" si="15402"/>
        <v>0</v>
      </c>
      <c r="P674" s="150"/>
      <c r="T674" s="194">
        <f t="shared" si="16691"/>
        <v>0</v>
      </c>
      <c r="U674" s="147">
        <f t="shared" si="16692"/>
        <v>0</v>
      </c>
      <c r="V674" s="194">
        <f t="shared" si="16693"/>
        <v>0</v>
      </c>
      <c r="W674" s="147">
        <f t="shared" si="16692"/>
        <v>0</v>
      </c>
      <c r="X674" s="194">
        <f t="shared" si="16694"/>
        <v>0</v>
      </c>
      <c r="Y674" s="147">
        <f t="shared" ref="Y674" si="16858">IF(OR($H674=0,X674=0),0,X674/$H674)</f>
        <v>0</v>
      </c>
      <c r="Z674" s="194">
        <f t="shared" si="16696"/>
        <v>0</v>
      </c>
      <c r="AA674" s="147">
        <f t="shared" ref="AA674" si="16859">IF(OR($H674=0,Z674=0),0,Z674/$H674)</f>
        <v>0</v>
      </c>
      <c r="AB674" s="194">
        <f t="shared" si="16698"/>
        <v>0</v>
      </c>
      <c r="AC674" s="147">
        <f t="shared" ref="AC674" si="16860">IF(OR($H674=0,AB674=0),0,AB674/$H674)</f>
        <v>0</v>
      </c>
      <c r="AD674" s="194">
        <f t="shared" si="16700"/>
        <v>0</v>
      </c>
      <c r="AE674" s="147">
        <f t="shared" ref="AE674" si="16861">IF(OR($H674=0,AD674=0),0,AD674/$H674)</f>
        <v>0</v>
      </c>
      <c r="AF674" s="194">
        <f t="shared" si="16702"/>
        <v>0</v>
      </c>
      <c r="AG674" s="147">
        <f t="shared" ref="AG674" si="16862">IF(OR($H674=0,AF674=0),0,AF674/$H674)</f>
        <v>0</v>
      </c>
      <c r="AH674" s="194">
        <f t="shared" si="16704"/>
        <v>0</v>
      </c>
      <c r="AI674" s="147">
        <f t="shared" ref="AI674" si="16863">IF(OR($H674=0,AH674=0),0,AH674/$H674)</f>
        <v>0</v>
      </c>
      <c r="AJ674" s="194">
        <f t="shared" si="16706"/>
        <v>0</v>
      </c>
      <c r="AK674" s="147">
        <f t="shared" ref="AK674" si="16864">IF(OR($H674=0,AJ674=0),0,AJ674/$H674)</f>
        <v>0</v>
      </c>
      <c r="AL674" s="194">
        <f t="shared" si="16708"/>
        <v>0</v>
      </c>
      <c r="AM674" s="147">
        <f t="shared" ref="AM674" si="16865">IF(OR($H674=0,AL674=0),0,AL674/$H674)</f>
        <v>0</v>
      </c>
      <c r="AN674" s="194">
        <f t="shared" si="16710"/>
        <v>0</v>
      </c>
      <c r="AO674" s="147">
        <f t="shared" ref="AO674" si="16866">IF(OR($H674=0,AN674=0),0,AN674/$H674)</f>
        <v>0</v>
      </c>
      <c r="AP674" s="194">
        <f t="shared" si="16712"/>
        <v>0</v>
      </c>
      <c r="AQ674" s="147">
        <f t="shared" ref="AQ674" si="16867">IF(OR($H674=0,AP674=0),0,AP674/$H674)</f>
        <v>0</v>
      </c>
      <c r="AR674" s="194">
        <f t="shared" si="16714"/>
        <v>0</v>
      </c>
      <c r="AS674" s="147">
        <f t="shared" ref="AS674" si="16868">IF(OR($H674=0,AR674=0),0,AR674/$H674)</f>
        <v>0</v>
      </c>
      <c r="AT674" s="194">
        <f t="shared" si="16716"/>
        <v>0</v>
      </c>
      <c r="AU674" s="147">
        <f t="shared" ref="AU674" si="16869">IF(OR($H674=0,AT674=0),0,AT674/$H674)</f>
        <v>0</v>
      </c>
      <c r="AV674" s="194">
        <f t="shared" si="16718"/>
        <v>0</v>
      </c>
      <c r="AW674" s="147">
        <f t="shared" ref="AW674" si="16870">IF(OR($H674=0,AV674=0),0,AV674/$H674)</f>
        <v>0</v>
      </c>
      <c r="AX674" s="194">
        <f t="shared" si="16720"/>
        <v>14.285714285714285</v>
      </c>
      <c r="AY674" s="147">
        <f t="shared" ref="AY674" si="16871">IF(OR($H674=0,AX674=0),0,AX674/$H674)</f>
        <v>0.14285714285714285</v>
      </c>
      <c r="AZ674" s="194">
        <f t="shared" si="16722"/>
        <v>100</v>
      </c>
      <c r="BA674" s="147">
        <f t="shared" ref="BA674" si="16872">IF(OR($H674=0,AZ674=0),0,AZ674/$H674)</f>
        <v>1</v>
      </c>
      <c r="BB674" s="194">
        <f t="shared" si="16724"/>
        <v>100</v>
      </c>
      <c r="BC674" s="147">
        <f t="shared" ref="BC674" si="16873">IF(OR($H674=0,BB674=0),0,BB674/$H674)</f>
        <v>1</v>
      </c>
      <c r="BD674" s="194">
        <f t="shared" si="16726"/>
        <v>100</v>
      </c>
      <c r="BE674" s="147">
        <f t="shared" ref="BE674" si="16874">IF(OR($H674=0,BD674=0),0,BD674/$H674)</f>
        <v>1</v>
      </c>
      <c r="BF674" s="194">
        <f t="shared" si="16728"/>
        <v>100</v>
      </c>
      <c r="BG674" s="147">
        <f t="shared" ref="BG674" si="16875">IF(OR($H674=0,BF674=0),0,BF674/$H674)</f>
        <v>1</v>
      </c>
      <c r="BH674" s="194">
        <f t="shared" si="16730"/>
        <v>100</v>
      </c>
      <c r="BI674" s="147">
        <f t="shared" ref="BI674" si="16876">IF(OR($H674=0,BH674=0),0,BH674/$H674)</f>
        <v>1</v>
      </c>
      <c r="BJ674" s="194">
        <f t="shared" si="16732"/>
        <v>100</v>
      </c>
      <c r="BK674" s="147">
        <f t="shared" ref="BK674" si="16877">IF(OR($H674=0,BJ674=0),0,BJ674/$H674)</f>
        <v>1</v>
      </c>
      <c r="BL674" s="194">
        <f t="shared" si="16734"/>
        <v>100</v>
      </c>
      <c r="BM674" s="147">
        <f t="shared" ref="BM674" si="16878">IF(OR($H674=0,BL674=0),0,BL674/$H674)</f>
        <v>1</v>
      </c>
      <c r="BN674" s="194">
        <f t="shared" si="16736"/>
        <v>100</v>
      </c>
      <c r="BO674" s="147">
        <f t="shared" ref="BO674" si="16879">IF(OR($H674=0,BN674=0),0,BN674/$H674)</f>
        <v>1</v>
      </c>
      <c r="BP674" s="194">
        <f t="shared" si="16738"/>
        <v>100</v>
      </c>
      <c r="BQ674" s="147">
        <f t="shared" ref="BQ674" si="16880">IF(OR($H674=0,BP674=0),0,BP674/$H674)</f>
        <v>1</v>
      </c>
      <c r="BR674" s="194">
        <f t="shared" si="16740"/>
        <v>100</v>
      </c>
      <c r="BS674" s="147">
        <f t="shared" ref="BS674" si="16881">IF(OR($H674=0,BR674=0),0,BR674/$H674)</f>
        <v>1</v>
      </c>
      <c r="BT674" s="194">
        <f t="shared" si="16742"/>
        <v>100</v>
      </c>
      <c r="BU674" s="147">
        <f t="shared" si="16743"/>
        <v>1</v>
      </c>
      <c r="BV674" s="194">
        <f t="shared" si="16744"/>
        <v>100</v>
      </c>
      <c r="BW674" s="147">
        <f t="shared" si="16745"/>
        <v>1</v>
      </c>
      <c r="BX674" s="194">
        <f t="shared" si="16746"/>
        <v>100</v>
      </c>
      <c r="BY674" s="147">
        <f t="shared" si="16747"/>
        <v>1</v>
      </c>
      <c r="BZ674" s="194">
        <f t="shared" si="16748"/>
        <v>100</v>
      </c>
      <c r="CA674" s="147">
        <f t="shared" si="16749"/>
        <v>1</v>
      </c>
      <c r="CB674" s="194">
        <f t="shared" si="16750"/>
        <v>100</v>
      </c>
      <c r="CC674" s="147">
        <f t="shared" si="16751"/>
        <v>1</v>
      </c>
      <c r="CD674" s="194">
        <f t="shared" si="16752"/>
        <v>100</v>
      </c>
      <c r="CE674" s="147">
        <f t="shared" si="16753"/>
        <v>1</v>
      </c>
      <c r="CF674" s="194">
        <f t="shared" si="16754"/>
        <v>100</v>
      </c>
      <c r="CG674" s="147">
        <f t="shared" si="16755"/>
        <v>1</v>
      </c>
      <c r="CH674" s="194">
        <f t="shared" si="16756"/>
        <v>100</v>
      </c>
      <c r="CI674" s="147">
        <f t="shared" si="16757"/>
        <v>1</v>
      </c>
      <c r="CJ674" s="194">
        <f t="shared" si="16758"/>
        <v>100</v>
      </c>
      <c r="CK674" s="147">
        <f t="shared" si="16759"/>
        <v>1</v>
      </c>
      <c r="CL674" s="194">
        <f t="shared" si="16760"/>
        <v>100</v>
      </c>
      <c r="CM674" s="147">
        <f t="shared" si="16761"/>
        <v>1</v>
      </c>
    </row>
    <row r="675" spans="1:91" s="142" customFormat="1" ht="14.1" customHeight="1">
      <c r="A675" s="74">
        <f t="shared" si="16265"/>
        <v>813</v>
      </c>
      <c r="B675" s="173" t="s">
        <v>65</v>
      </c>
      <c r="C675" s="174"/>
      <c r="D675" s="140">
        <v>3</v>
      </c>
      <c r="E675" s="140">
        <v>3</v>
      </c>
      <c r="F675" s="175">
        <v>45330</v>
      </c>
      <c r="G675" s="175">
        <v>45332</v>
      </c>
      <c r="H675" s="144">
        <v>100</v>
      </c>
      <c r="I675" s="144">
        <v>100</v>
      </c>
      <c r="J675" s="145" t="s">
        <v>32</v>
      </c>
      <c r="K675" s="141">
        <f t="shared" si="16687"/>
        <v>100</v>
      </c>
      <c r="L675" s="55">
        <f t="shared" si="16688"/>
        <v>4.1095890410958902E-2</v>
      </c>
      <c r="M675" s="147">
        <f t="shared" si="16689"/>
        <v>1</v>
      </c>
      <c r="N675" s="148">
        <f t="shared" si="16690"/>
        <v>1</v>
      </c>
      <c r="O675" s="149">
        <f t="shared" si="15402"/>
        <v>0</v>
      </c>
      <c r="P675" s="150"/>
      <c r="T675" s="194">
        <f t="shared" si="16691"/>
        <v>0</v>
      </c>
      <c r="U675" s="147">
        <f t="shared" si="16692"/>
        <v>0</v>
      </c>
      <c r="V675" s="194">
        <f t="shared" si="16693"/>
        <v>0</v>
      </c>
      <c r="W675" s="147">
        <f t="shared" si="16692"/>
        <v>0</v>
      </c>
      <c r="X675" s="194">
        <f t="shared" si="16694"/>
        <v>0</v>
      </c>
      <c r="Y675" s="147">
        <f t="shared" ref="Y675" si="16882">IF(OR($H675=0,X675=0),0,X675/$H675)</f>
        <v>0</v>
      </c>
      <c r="Z675" s="194">
        <f t="shared" si="16696"/>
        <v>0</v>
      </c>
      <c r="AA675" s="147">
        <f t="shared" ref="AA675" si="16883">IF(OR($H675=0,Z675=0),0,Z675/$H675)</f>
        <v>0</v>
      </c>
      <c r="AB675" s="194">
        <f t="shared" si="16698"/>
        <v>0</v>
      </c>
      <c r="AC675" s="147">
        <f t="shared" ref="AC675" si="16884">IF(OR($H675=0,AB675=0),0,AB675/$H675)</f>
        <v>0</v>
      </c>
      <c r="AD675" s="194">
        <f t="shared" si="16700"/>
        <v>0</v>
      </c>
      <c r="AE675" s="147">
        <f t="shared" ref="AE675" si="16885">IF(OR($H675=0,AD675=0),0,AD675/$H675)</f>
        <v>0</v>
      </c>
      <c r="AF675" s="194">
        <f t="shared" si="16702"/>
        <v>0</v>
      </c>
      <c r="AG675" s="147">
        <f t="shared" ref="AG675" si="16886">IF(OR($H675=0,AF675=0),0,AF675/$H675)</f>
        <v>0</v>
      </c>
      <c r="AH675" s="194">
        <f t="shared" si="16704"/>
        <v>0</v>
      </c>
      <c r="AI675" s="147">
        <f t="shared" ref="AI675" si="16887">IF(OR($H675=0,AH675=0),0,AH675/$H675)</f>
        <v>0</v>
      </c>
      <c r="AJ675" s="194">
        <f t="shared" si="16706"/>
        <v>0</v>
      </c>
      <c r="AK675" s="147">
        <f t="shared" ref="AK675" si="16888">IF(OR($H675=0,AJ675=0),0,AJ675/$H675)</f>
        <v>0</v>
      </c>
      <c r="AL675" s="194">
        <f t="shared" si="16708"/>
        <v>0</v>
      </c>
      <c r="AM675" s="147">
        <f t="shared" ref="AM675" si="16889">IF(OR($H675=0,AL675=0),0,AL675/$H675)</f>
        <v>0</v>
      </c>
      <c r="AN675" s="194">
        <f t="shared" si="16710"/>
        <v>0</v>
      </c>
      <c r="AO675" s="147">
        <f t="shared" ref="AO675" si="16890">IF(OR($H675=0,AN675=0),0,AN675/$H675)</f>
        <v>0</v>
      </c>
      <c r="AP675" s="194">
        <f t="shared" si="16712"/>
        <v>0</v>
      </c>
      <c r="AQ675" s="147">
        <f t="shared" ref="AQ675" si="16891">IF(OR($H675=0,AP675=0),0,AP675/$H675)</f>
        <v>0</v>
      </c>
      <c r="AR675" s="194">
        <f t="shared" si="16714"/>
        <v>0</v>
      </c>
      <c r="AS675" s="147">
        <f t="shared" ref="AS675" si="16892">IF(OR($H675=0,AR675=0),0,AR675/$H675)</f>
        <v>0</v>
      </c>
      <c r="AT675" s="194">
        <f t="shared" si="16716"/>
        <v>0</v>
      </c>
      <c r="AU675" s="147">
        <f t="shared" ref="AU675" si="16893">IF(OR($H675=0,AT675=0),0,AT675/$H675)</f>
        <v>0</v>
      </c>
      <c r="AV675" s="194">
        <f t="shared" si="16718"/>
        <v>0</v>
      </c>
      <c r="AW675" s="147">
        <f t="shared" ref="AW675" si="16894">IF(OR($H675=0,AV675=0),0,AV675/$H675)</f>
        <v>0</v>
      </c>
      <c r="AX675" s="194">
        <f t="shared" si="16720"/>
        <v>0</v>
      </c>
      <c r="AY675" s="147">
        <f t="shared" ref="AY675" si="16895">IF(OR($H675=0,AX675=0),0,AX675/$H675)</f>
        <v>0</v>
      </c>
      <c r="AZ675" s="194">
        <f t="shared" si="16722"/>
        <v>33.333333333333336</v>
      </c>
      <c r="BA675" s="147">
        <f t="shared" ref="BA675" si="16896">IF(OR($H675=0,AZ675=0),0,AZ675/$H675)</f>
        <v>0.33333333333333337</v>
      </c>
      <c r="BB675" s="194">
        <f t="shared" si="16724"/>
        <v>100</v>
      </c>
      <c r="BC675" s="147">
        <f t="shared" ref="BC675" si="16897">IF(OR($H675=0,BB675=0),0,BB675/$H675)</f>
        <v>1</v>
      </c>
      <c r="BD675" s="194">
        <f t="shared" si="16726"/>
        <v>100</v>
      </c>
      <c r="BE675" s="147">
        <f t="shared" ref="BE675" si="16898">IF(OR($H675=0,BD675=0),0,BD675/$H675)</f>
        <v>1</v>
      </c>
      <c r="BF675" s="194">
        <f t="shared" si="16728"/>
        <v>100</v>
      </c>
      <c r="BG675" s="147">
        <f t="shared" ref="BG675" si="16899">IF(OR($H675=0,BF675=0),0,BF675/$H675)</f>
        <v>1</v>
      </c>
      <c r="BH675" s="194">
        <f t="shared" si="16730"/>
        <v>100</v>
      </c>
      <c r="BI675" s="147">
        <f t="shared" ref="BI675" si="16900">IF(OR($H675=0,BH675=0),0,BH675/$H675)</f>
        <v>1</v>
      </c>
      <c r="BJ675" s="194">
        <f t="shared" si="16732"/>
        <v>100</v>
      </c>
      <c r="BK675" s="147">
        <f t="shared" ref="BK675" si="16901">IF(OR($H675=0,BJ675=0),0,BJ675/$H675)</f>
        <v>1</v>
      </c>
      <c r="BL675" s="194">
        <f t="shared" si="16734"/>
        <v>100</v>
      </c>
      <c r="BM675" s="147">
        <f t="shared" ref="BM675" si="16902">IF(OR($H675=0,BL675=0),0,BL675/$H675)</f>
        <v>1</v>
      </c>
      <c r="BN675" s="194">
        <f t="shared" si="16736"/>
        <v>100</v>
      </c>
      <c r="BO675" s="147">
        <f t="shared" ref="BO675" si="16903">IF(OR($H675=0,BN675=0),0,BN675/$H675)</f>
        <v>1</v>
      </c>
      <c r="BP675" s="194">
        <f t="shared" si="16738"/>
        <v>100</v>
      </c>
      <c r="BQ675" s="147">
        <f t="shared" ref="BQ675" si="16904">IF(OR($H675=0,BP675=0),0,BP675/$H675)</f>
        <v>1</v>
      </c>
      <c r="BR675" s="194">
        <f t="shared" si="16740"/>
        <v>100</v>
      </c>
      <c r="BS675" s="147">
        <f t="shared" ref="BS675" si="16905">IF(OR($H675=0,BR675=0),0,BR675/$H675)</f>
        <v>1</v>
      </c>
      <c r="BT675" s="194">
        <f t="shared" si="16742"/>
        <v>100</v>
      </c>
      <c r="BU675" s="147">
        <f t="shared" si="16743"/>
        <v>1</v>
      </c>
      <c r="BV675" s="194">
        <f t="shared" si="16744"/>
        <v>100</v>
      </c>
      <c r="BW675" s="147">
        <f t="shared" si="16745"/>
        <v>1</v>
      </c>
      <c r="BX675" s="194">
        <f t="shared" si="16746"/>
        <v>100</v>
      </c>
      <c r="BY675" s="147">
        <f t="shared" si="16747"/>
        <v>1</v>
      </c>
      <c r="BZ675" s="194">
        <f t="shared" si="16748"/>
        <v>100</v>
      </c>
      <c r="CA675" s="147">
        <f t="shared" si="16749"/>
        <v>1</v>
      </c>
      <c r="CB675" s="194">
        <f t="shared" si="16750"/>
        <v>100</v>
      </c>
      <c r="CC675" s="147">
        <f t="shared" si="16751"/>
        <v>1</v>
      </c>
      <c r="CD675" s="194">
        <f t="shared" si="16752"/>
        <v>100</v>
      </c>
      <c r="CE675" s="147">
        <f t="shared" si="16753"/>
        <v>1</v>
      </c>
      <c r="CF675" s="194">
        <f t="shared" si="16754"/>
        <v>100</v>
      </c>
      <c r="CG675" s="147">
        <f t="shared" si="16755"/>
        <v>1</v>
      </c>
      <c r="CH675" s="194">
        <f t="shared" si="16756"/>
        <v>100</v>
      </c>
      <c r="CI675" s="147">
        <f t="shared" si="16757"/>
        <v>1</v>
      </c>
      <c r="CJ675" s="194">
        <f t="shared" si="16758"/>
        <v>100</v>
      </c>
      <c r="CK675" s="147">
        <f t="shared" si="16759"/>
        <v>1</v>
      </c>
      <c r="CL675" s="194">
        <f t="shared" si="16760"/>
        <v>100</v>
      </c>
      <c r="CM675" s="147">
        <f t="shared" si="16761"/>
        <v>1</v>
      </c>
    </row>
    <row r="676" spans="1:91" s="142" customFormat="1" ht="14.1" customHeight="1">
      <c r="A676" s="74">
        <f t="shared" si="16265"/>
        <v>814</v>
      </c>
      <c r="B676" s="173" t="s">
        <v>55</v>
      </c>
      <c r="C676" s="174"/>
      <c r="D676" s="140">
        <v>1</v>
      </c>
      <c r="E676" s="140">
        <v>1</v>
      </c>
      <c r="F676" s="175">
        <v>45334</v>
      </c>
      <c r="G676" s="175">
        <v>45334</v>
      </c>
      <c r="H676" s="144">
        <v>100</v>
      </c>
      <c r="I676" s="144">
        <v>100</v>
      </c>
      <c r="J676" s="145" t="s">
        <v>32</v>
      </c>
      <c r="K676" s="141">
        <f t="shared" si="16687"/>
        <v>100</v>
      </c>
      <c r="L676" s="55">
        <f t="shared" si="16688"/>
        <v>1.3698630136986301E-2</v>
      </c>
      <c r="M676" s="147">
        <f t="shared" si="16689"/>
        <v>1</v>
      </c>
      <c r="N676" s="148">
        <f t="shared" si="16690"/>
        <v>1</v>
      </c>
      <c r="O676" s="149">
        <f t="shared" si="15402"/>
        <v>0</v>
      </c>
      <c r="P676" s="150"/>
      <c r="T676" s="194">
        <f t="shared" si="16691"/>
        <v>0</v>
      </c>
      <c r="U676" s="147">
        <f t="shared" si="16692"/>
        <v>0</v>
      </c>
      <c r="V676" s="194">
        <f t="shared" si="16693"/>
        <v>0</v>
      </c>
      <c r="W676" s="147">
        <f t="shared" si="16692"/>
        <v>0</v>
      </c>
      <c r="X676" s="194">
        <f t="shared" si="16694"/>
        <v>0</v>
      </c>
      <c r="Y676" s="147">
        <f t="shared" ref="Y676" si="16906">IF(OR($H676=0,X676=0),0,X676/$H676)</f>
        <v>0</v>
      </c>
      <c r="Z676" s="194">
        <f t="shared" si="16696"/>
        <v>0</v>
      </c>
      <c r="AA676" s="147">
        <f t="shared" ref="AA676" si="16907">IF(OR($H676=0,Z676=0),0,Z676/$H676)</f>
        <v>0</v>
      </c>
      <c r="AB676" s="194">
        <f t="shared" si="16698"/>
        <v>0</v>
      </c>
      <c r="AC676" s="147">
        <f t="shared" ref="AC676" si="16908">IF(OR($H676=0,AB676=0),0,AB676/$H676)</f>
        <v>0</v>
      </c>
      <c r="AD676" s="194">
        <f t="shared" si="16700"/>
        <v>0</v>
      </c>
      <c r="AE676" s="147">
        <f t="shared" ref="AE676" si="16909">IF(OR($H676=0,AD676=0),0,AD676/$H676)</f>
        <v>0</v>
      </c>
      <c r="AF676" s="194">
        <f t="shared" si="16702"/>
        <v>0</v>
      </c>
      <c r="AG676" s="147">
        <f t="shared" ref="AG676" si="16910">IF(OR($H676=0,AF676=0),0,AF676/$H676)</f>
        <v>0</v>
      </c>
      <c r="AH676" s="194">
        <f t="shared" si="16704"/>
        <v>0</v>
      </c>
      <c r="AI676" s="147">
        <f t="shared" ref="AI676" si="16911">IF(OR($H676=0,AH676=0),0,AH676/$H676)</f>
        <v>0</v>
      </c>
      <c r="AJ676" s="194">
        <f t="shared" si="16706"/>
        <v>0</v>
      </c>
      <c r="AK676" s="147">
        <f t="shared" ref="AK676" si="16912">IF(OR($H676=0,AJ676=0),0,AJ676/$H676)</f>
        <v>0</v>
      </c>
      <c r="AL676" s="194">
        <f t="shared" si="16708"/>
        <v>0</v>
      </c>
      <c r="AM676" s="147">
        <f t="shared" ref="AM676" si="16913">IF(OR($H676=0,AL676=0),0,AL676/$H676)</f>
        <v>0</v>
      </c>
      <c r="AN676" s="194">
        <f t="shared" si="16710"/>
        <v>0</v>
      </c>
      <c r="AO676" s="147">
        <f t="shared" ref="AO676" si="16914">IF(OR($H676=0,AN676=0),0,AN676/$H676)</f>
        <v>0</v>
      </c>
      <c r="AP676" s="194">
        <f t="shared" si="16712"/>
        <v>0</v>
      </c>
      <c r="AQ676" s="147">
        <f t="shared" ref="AQ676" si="16915">IF(OR($H676=0,AP676=0),0,AP676/$H676)</f>
        <v>0</v>
      </c>
      <c r="AR676" s="194">
        <f t="shared" si="16714"/>
        <v>0</v>
      </c>
      <c r="AS676" s="147">
        <f t="shared" ref="AS676" si="16916">IF(OR($H676=0,AR676=0),0,AR676/$H676)</f>
        <v>0</v>
      </c>
      <c r="AT676" s="194">
        <f t="shared" si="16716"/>
        <v>0</v>
      </c>
      <c r="AU676" s="147">
        <f t="shared" ref="AU676" si="16917">IF(OR($H676=0,AT676=0),0,AT676/$H676)</f>
        <v>0</v>
      </c>
      <c r="AV676" s="194">
        <f t="shared" si="16718"/>
        <v>0</v>
      </c>
      <c r="AW676" s="147">
        <f t="shared" ref="AW676" si="16918">IF(OR($H676=0,AV676=0),0,AV676/$H676)</f>
        <v>0</v>
      </c>
      <c r="AX676" s="194">
        <f t="shared" si="16720"/>
        <v>0</v>
      </c>
      <c r="AY676" s="147">
        <f t="shared" ref="AY676" si="16919">IF(OR($H676=0,AX676=0),0,AX676/$H676)</f>
        <v>0</v>
      </c>
      <c r="AZ676" s="194">
        <f t="shared" si="16722"/>
        <v>0</v>
      </c>
      <c r="BA676" s="147">
        <f t="shared" ref="BA676" si="16920">IF(OR($H676=0,AZ676=0),0,AZ676/$H676)</f>
        <v>0</v>
      </c>
      <c r="BB676" s="194">
        <f t="shared" si="16724"/>
        <v>100</v>
      </c>
      <c r="BC676" s="147">
        <f t="shared" ref="BC676" si="16921">IF(OR($H676=0,BB676=0),0,BB676/$H676)</f>
        <v>1</v>
      </c>
      <c r="BD676" s="194">
        <f t="shared" si="16726"/>
        <v>100</v>
      </c>
      <c r="BE676" s="147">
        <f t="shared" ref="BE676" si="16922">IF(OR($H676=0,BD676=0),0,BD676/$H676)</f>
        <v>1</v>
      </c>
      <c r="BF676" s="194">
        <f t="shared" si="16728"/>
        <v>100</v>
      </c>
      <c r="BG676" s="147">
        <f t="shared" ref="BG676" si="16923">IF(OR($H676=0,BF676=0),0,BF676/$H676)</f>
        <v>1</v>
      </c>
      <c r="BH676" s="194">
        <f t="shared" si="16730"/>
        <v>100</v>
      </c>
      <c r="BI676" s="147">
        <f t="shared" ref="BI676" si="16924">IF(OR($H676=0,BH676=0),0,BH676/$H676)</f>
        <v>1</v>
      </c>
      <c r="BJ676" s="194">
        <f t="shared" si="16732"/>
        <v>100</v>
      </c>
      <c r="BK676" s="147">
        <f t="shared" ref="BK676" si="16925">IF(OR($H676=0,BJ676=0),0,BJ676/$H676)</f>
        <v>1</v>
      </c>
      <c r="BL676" s="194">
        <f t="shared" si="16734"/>
        <v>100</v>
      </c>
      <c r="BM676" s="147">
        <f t="shared" ref="BM676" si="16926">IF(OR($H676=0,BL676=0),0,BL676/$H676)</f>
        <v>1</v>
      </c>
      <c r="BN676" s="194">
        <f t="shared" si="16736"/>
        <v>100</v>
      </c>
      <c r="BO676" s="147">
        <f t="shared" ref="BO676" si="16927">IF(OR($H676=0,BN676=0),0,BN676/$H676)</f>
        <v>1</v>
      </c>
      <c r="BP676" s="194">
        <f t="shared" si="16738"/>
        <v>100</v>
      </c>
      <c r="BQ676" s="147">
        <f t="shared" ref="BQ676" si="16928">IF(OR($H676=0,BP676=0),0,BP676/$H676)</f>
        <v>1</v>
      </c>
      <c r="BR676" s="194">
        <f t="shared" si="16740"/>
        <v>100</v>
      </c>
      <c r="BS676" s="147">
        <f t="shared" ref="BS676" si="16929">IF(OR($H676=0,BR676=0),0,BR676/$H676)</f>
        <v>1</v>
      </c>
      <c r="BT676" s="194">
        <f t="shared" si="16742"/>
        <v>100</v>
      </c>
      <c r="BU676" s="147">
        <f t="shared" si="16743"/>
        <v>1</v>
      </c>
      <c r="BV676" s="194">
        <f t="shared" si="16744"/>
        <v>100</v>
      </c>
      <c r="BW676" s="147">
        <f t="shared" si="16745"/>
        <v>1</v>
      </c>
      <c r="BX676" s="194">
        <f t="shared" si="16746"/>
        <v>100</v>
      </c>
      <c r="BY676" s="147">
        <f t="shared" si="16747"/>
        <v>1</v>
      </c>
      <c r="BZ676" s="194">
        <f t="shared" si="16748"/>
        <v>100</v>
      </c>
      <c r="CA676" s="147">
        <f t="shared" si="16749"/>
        <v>1</v>
      </c>
      <c r="CB676" s="194">
        <f t="shared" si="16750"/>
        <v>100</v>
      </c>
      <c r="CC676" s="147">
        <f t="shared" si="16751"/>
        <v>1</v>
      </c>
      <c r="CD676" s="194">
        <f t="shared" si="16752"/>
        <v>100</v>
      </c>
      <c r="CE676" s="147">
        <f t="shared" si="16753"/>
        <v>1</v>
      </c>
      <c r="CF676" s="194">
        <f t="shared" si="16754"/>
        <v>100</v>
      </c>
      <c r="CG676" s="147">
        <f t="shared" si="16755"/>
        <v>1</v>
      </c>
      <c r="CH676" s="194">
        <f t="shared" si="16756"/>
        <v>100</v>
      </c>
      <c r="CI676" s="147">
        <f t="shared" si="16757"/>
        <v>1</v>
      </c>
      <c r="CJ676" s="194">
        <f t="shared" si="16758"/>
        <v>100</v>
      </c>
      <c r="CK676" s="147">
        <f t="shared" si="16759"/>
        <v>1</v>
      </c>
      <c r="CL676" s="194">
        <f t="shared" si="16760"/>
        <v>100</v>
      </c>
      <c r="CM676" s="147">
        <f t="shared" si="16761"/>
        <v>1</v>
      </c>
    </row>
    <row r="677" spans="1:91" s="142" customFormat="1" ht="14.1" customHeight="1">
      <c r="A677" s="74">
        <f t="shared" si="16265"/>
        <v>815</v>
      </c>
      <c r="B677" s="173" t="s">
        <v>56</v>
      </c>
      <c r="C677" s="174"/>
      <c r="D677" s="140">
        <v>4</v>
      </c>
      <c r="E677" s="140">
        <v>4</v>
      </c>
      <c r="F677" s="175">
        <v>45338</v>
      </c>
      <c r="G677" s="175">
        <v>45341</v>
      </c>
      <c r="H677" s="144">
        <v>100</v>
      </c>
      <c r="I677" s="144">
        <v>100</v>
      </c>
      <c r="J677" s="145" t="s">
        <v>32</v>
      </c>
      <c r="K677" s="141">
        <f t="shared" si="16687"/>
        <v>100</v>
      </c>
      <c r="L677" s="55">
        <f t="shared" si="16688"/>
        <v>5.4794520547945202E-2</v>
      </c>
      <c r="M677" s="147">
        <f t="shared" si="16689"/>
        <v>1</v>
      </c>
      <c r="N677" s="148">
        <f t="shared" si="16690"/>
        <v>1</v>
      </c>
      <c r="O677" s="149">
        <f t="shared" si="15402"/>
        <v>0</v>
      </c>
      <c r="P677" s="150"/>
      <c r="T677" s="194">
        <f t="shared" si="16691"/>
        <v>0</v>
      </c>
      <c r="U677" s="147">
        <f t="shared" si="16692"/>
        <v>0</v>
      </c>
      <c r="V677" s="194">
        <f t="shared" si="16693"/>
        <v>0</v>
      </c>
      <c r="W677" s="147">
        <f t="shared" si="16692"/>
        <v>0</v>
      </c>
      <c r="X677" s="194">
        <f t="shared" si="16694"/>
        <v>0</v>
      </c>
      <c r="Y677" s="147">
        <f t="shared" ref="Y677" si="16930">IF(OR($H677=0,X677=0),0,X677/$H677)</f>
        <v>0</v>
      </c>
      <c r="Z677" s="194">
        <f t="shared" si="16696"/>
        <v>0</v>
      </c>
      <c r="AA677" s="147">
        <f t="shared" ref="AA677" si="16931">IF(OR($H677=0,Z677=0),0,Z677/$H677)</f>
        <v>0</v>
      </c>
      <c r="AB677" s="194">
        <f t="shared" si="16698"/>
        <v>0</v>
      </c>
      <c r="AC677" s="147">
        <f t="shared" ref="AC677" si="16932">IF(OR($H677=0,AB677=0),0,AB677/$H677)</f>
        <v>0</v>
      </c>
      <c r="AD677" s="194">
        <f t="shared" si="16700"/>
        <v>0</v>
      </c>
      <c r="AE677" s="147">
        <f t="shared" ref="AE677" si="16933">IF(OR($H677=0,AD677=0),0,AD677/$H677)</f>
        <v>0</v>
      </c>
      <c r="AF677" s="194">
        <f t="shared" si="16702"/>
        <v>0</v>
      </c>
      <c r="AG677" s="147">
        <f t="shared" ref="AG677" si="16934">IF(OR($H677=0,AF677=0),0,AF677/$H677)</f>
        <v>0</v>
      </c>
      <c r="AH677" s="194">
        <f t="shared" si="16704"/>
        <v>0</v>
      </c>
      <c r="AI677" s="147">
        <f t="shared" ref="AI677" si="16935">IF(OR($H677=0,AH677=0),0,AH677/$H677)</f>
        <v>0</v>
      </c>
      <c r="AJ677" s="194">
        <f t="shared" si="16706"/>
        <v>0</v>
      </c>
      <c r="AK677" s="147">
        <f t="shared" ref="AK677" si="16936">IF(OR($H677=0,AJ677=0),0,AJ677/$H677)</f>
        <v>0</v>
      </c>
      <c r="AL677" s="194">
        <f t="shared" si="16708"/>
        <v>0</v>
      </c>
      <c r="AM677" s="147">
        <f t="shared" ref="AM677" si="16937">IF(OR($H677=0,AL677=0),0,AL677/$H677)</f>
        <v>0</v>
      </c>
      <c r="AN677" s="194">
        <f t="shared" si="16710"/>
        <v>0</v>
      </c>
      <c r="AO677" s="147">
        <f t="shared" ref="AO677" si="16938">IF(OR($H677=0,AN677=0),0,AN677/$H677)</f>
        <v>0</v>
      </c>
      <c r="AP677" s="194">
        <f t="shared" si="16712"/>
        <v>0</v>
      </c>
      <c r="AQ677" s="147">
        <f t="shared" ref="AQ677" si="16939">IF(OR($H677=0,AP677=0),0,AP677/$H677)</f>
        <v>0</v>
      </c>
      <c r="AR677" s="194">
        <f t="shared" si="16714"/>
        <v>0</v>
      </c>
      <c r="AS677" s="147">
        <f t="shared" ref="AS677" si="16940">IF(OR($H677=0,AR677=0),0,AR677/$H677)</f>
        <v>0</v>
      </c>
      <c r="AT677" s="194">
        <f t="shared" si="16716"/>
        <v>0</v>
      </c>
      <c r="AU677" s="147">
        <f t="shared" ref="AU677" si="16941">IF(OR($H677=0,AT677=0),0,AT677/$H677)</f>
        <v>0</v>
      </c>
      <c r="AV677" s="194">
        <f t="shared" si="16718"/>
        <v>0</v>
      </c>
      <c r="AW677" s="147">
        <f t="shared" ref="AW677" si="16942">IF(OR($H677=0,AV677=0),0,AV677/$H677)</f>
        <v>0</v>
      </c>
      <c r="AX677" s="194">
        <f t="shared" si="16720"/>
        <v>0</v>
      </c>
      <c r="AY677" s="147">
        <f t="shared" ref="AY677" si="16943">IF(OR($H677=0,AX677=0),0,AX677/$H677)</f>
        <v>0</v>
      </c>
      <c r="AZ677" s="194">
        <f t="shared" si="16722"/>
        <v>0</v>
      </c>
      <c r="BA677" s="147">
        <f t="shared" ref="BA677" si="16944">IF(OR($H677=0,AZ677=0),0,AZ677/$H677)</f>
        <v>0</v>
      </c>
      <c r="BB677" s="194">
        <f t="shared" si="16724"/>
        <v>0</v>
      </c>
      <c r="BC677" s="147">
        <f t="shared" ref="BC677" si="16945">IF(OR($H677=0,BB677=0),0,BB677/$H677)</f>
        <v>0</v>
      </c>
      <c r="BD677" s="194">
        <f t="shared" si="16726"/>
        <v>100</v>
      </c>
      <c r="BE677" s="147">
        <f t="shared" ref="BE677" si="16946">IF(OR($H677=0,BD677=0),0,BD677/$H677)</f>
        <v>1</v>
      </c>
      <c r="BF677" s="194">
        <f t="shared" si="16728"/>
        <v>100</v>
      </c>
      <c r="BG677" s="147">
        <f t="shared" ref="BG677" si="16947">IF(OR($H677=0,BF677=0),0,BF677/$H677)</f>
        <v>1</v>
      </c>
      <c r="BH677" s="194">
        <f t="shared" si="16730"/>
        <v>100</v>
      </c>
      <c r="BI677" s="147">
        <f t="shared" ref="BI677" si="16948">IF(OR($H677=0,BH677=0),0,BH677/$H677)</f>
        <v>1</v>
      </c>
      <c r="BJ677" s="194">
        <f t="shared" si="16732"/>
        <v>100</v>
      </c>
      <c r="BK677" s="147">
        <f t="shared" ref="BK677" si="16949">IF(OR($H677=0,BJ677=0),0,BJ677/$H677)</f>
        <v>1</v>
      </c>
      <c r="BL677" s="194">
        <f t="shared" si="16734"/>
        <v>100</v>
      </c>
      <c r="BM677" s="147">
        <f t="shared" ref="BM677" si="16950">IF(OR($H677=0,BL677=0),0,BL677/$H677)</f>
        <v>1</v>
      </c>
      <c r="BN677" s="194">
        <f t="shared" si="16736"/>
        <v>100</v>
      </c>
      <c r="BO677" s="147">
        <f t="shared" ref="BO677" si="16951">IF(OR($H677=0,BN677=0),0,BN677/$H677)</f>
        <v>1</v>
      </c>
      <c r="BP677" s="194">
        <f t="shared" si="16738"/>
        <v>100</v>
      </c>
      <c r="BQ677" s="147">
        <f t="shared" ref="BQ677" si="16952">IF(OR($H677=0,BP677=0),0,BP677/$H677)</f>
        <v>1</v>
      </c>
      <c r="BR677" s="194">
        <f t="shared" si="16740"/>
        <v>100</v>
      </c>
      <c r="BS677" s="147">
        <f t="shared" ref="BS677" si="16953">IF(OR($H677=0,BR677=0),0,BR677/$H677)</f>
        <v>1</v>
      </c>
      <c r="BT677" s="194">
        <f t="shared" si="16742"/>
        <v>100</v>
      </c>
      <c r="BU677" s="147">
        <f t="shared" si="16743"/>
        <v>1</v>
      </c>
      <c r="BV677" s="194">
        <f t="shared" si="16744"/>
        <v>100</v>
      </c>
      <c r="BW677" s="147">
        <f t="shared" si="16745"/>
        <v>1</v>
      </c>
      <c r="BX677" s="194">
        <f t="shared" si="16746"/>
        <v>100</v>
      </c>
      <c r="BY677" s="147">
        <f t="shared" si="16747"/>
        <v>1</v>
      </c>
      <c r="BZ677" s="194">
        <f t="shared" si="16748"/>
        <v>100</v>
      </c>
      <c r="CA677" s="147">
        <f t="shared" si="16749"/>
        <v>1</v>
      </c>
      <c r="CB677" s="194">
        <f t="shared" si="16750"/>
        <v>100</v>
      </c>
      <c r="CC677" s="147">
        <f t="shared" si="16751"/>
        <v>1</v>
      </c>
      <c r="CD677" s="194">
        <f t="shared" si="16752"/>
        <v>100</v>
      </c>
      <c r="CE677" s="147">
        <f t="shared" si="16753"/>
        <v>1</v>
      </c>
      <c r="CF677" s="194">
        <f t="shared" si="16754"/>
        <v>100</v>
      </c>
      <c r="CG677" s="147">
        <f t="shared" si="16755"/>
        <v>1</v>
      </c>
      <c r="CH677" s="194">
        <f t="shared" si="16756"/>
        <v>100</v>
      </c>
      <c r="CI677" s="147">
        <f t="shared" si="16757"/>
        <v>1</v>
      </c>
      <c r="CJ677" s="194">
        <f t="shared" si="16758"/>
        <v>100</v>
      </c>
      <c r="CK677" s="147">
        <f t="shared" si="16759"/>
        <v>1</v>
      </c>
      <c r="CL677" s="194">
        <f t="shared" si="16760"/>
        <v>100</v>
      </c>
      <c r="CM677" s="147">
        <f t="shared" si="16761"/>
        <v>1</v>
      </c>
    </row>
    <row r="678" spans="1:91" s="142" customFormat="1" ht="14.1" customHeight="1">
      <c r="A678" s="74">
        <f t="shared" si="16265"/>
        <v>816</v>
      </c>
      <c r="B678" s="173" t="s">
        <v>57</v>
      </c>
      <c r="C678" s="174"/>
      <c r="D678" s="140">
        <v>7</v>
      </c>
      <c r="E678" s="140">
        <v>7</v>
      </c>
      <c r="F678" s="175">
        <v>45344</v>
      </c>
      <c r="G678" s="175">
        <v>45350</v>
      </c>
      <c r="H678" s="144">
        <v>100</v>
      </c>
      <c r="I678" s="144">
        <v>100</v>
      </c>
      <c r="J678" s="145" t="s">
        <v>32</v>
      </c>
      <c r="K678" s="141">
        <f t="shared" si="16687"/>
        <v>100</v>
      </c>
      <c r="L678" s="55">
        <f t="shared" si="16688"/>
        <v>9.5890410958904104E-2</v>
      </c>
      <c r="M678" s="147">
        <f t="shared" si="16689"/>
        <v>1</v>
      </c>
      <c r="N678" s="148">
        <f t="shared" si="16690"/>
        <v>1</v>
      </c>
      <c r="O678" s="149">
        <f t="shared" si="15402"/>
        <v>0</v>
      </c>
      <c r="P678" s="150"/>
      <c r="T678" s="194">
        <f t="shared" si="16691"/>
        <v>0</v>
      </c>
      <c r="U678" s="147">
        <f t="shared" si="16692"/>
        <v>0</v>
      </c>
      <c r="V678" s="194">
        <f t="shared" si="16693"/>
        <v>0</v>
      </c>
      <c r="W678" s="147">
        <f t="shared" si="16692"/>
        <v>0</v>
      </c>
      <c r="X678" s="194">
        <f t="shared" si="16694"/>
        <v>0</v>
      </c>
      <c r="Y678" s="147">
        <f t="shared" ref="Y678" si="16954">IF(OR($H678=0,X678=0),0,X678/$H678)</f>
        <v>0</v>
      </c>
      <c r="Z678" s="194">
        <f t="shared" si="16696"/>
        <v>0</v>
      </c>
      <c r="AA678" s="147">
        <f t="shared" ref="AA678" si="16955">IF(OR($H678=0,Z678=0),0,Z678/$H678)</f>
        <v>0</v>
      </c>
      <c r="AB678" s="194">
        <f t="shared" si="16698"/>
        <v>0</v>
      </c>
      <c r="AC678" s="147">
        <f t="shared" ref="AC678" si="16956">IF(OR($H678=0,AB678=0),0,AB678/$H678)</f>
        <v>0</v>
      </c>
      <c r="AD678" s="194">
        <f t="shared" si="16700"/>
        <v>0</v>
      </c>
      <c r="AE678" s="147">
        <f t="shared" ref="AE678" si="16957">IF(OR($H678=0,AD678=0),0,AD678/$H678)</f>
        <v>0</v>
      </c>
      <c r="AF678" s="194">
        <f t="shared" si="16702"/>
        <v>0</v>
      </c>
      <c r="AG678" s="147">
        <f t="shared" ref="AG678" si="16958">IF(OR($H678=0,AF678=0),0,AF678/$H678)</f>
        <v>0</v>
      </c>
      <c r="AH678" s="194">
        <f t="shared" si="16704"/>
        <v>0</v>
      </c>
      <c r="AI678" s="147">
        <f t="shared" ref="AI678" si="16959">IF(OR($H678=0,AH678=0),0,AH678/$H678)</f>
        <v>0</v>
      </c>
      <c r="AJ678" s="194">
        <f t="shared" si="16706"/>
        <v>0</v>
      </c>
      <c r="AK678" s="147">
        <f t="shared" ref="AK678" si="16960">IF(OR($H678=0,AJ678=0),0,AJ678/$H678)</f>
        <v>0</v>
      </c>
      <c r="AL678" s="194">
        <f t="shared" si="16708"/>
        <v>0</v>
      </c>
      <c r="AM678" s="147">
        <f t="shared" ref="AM678" si="16961">IF(OR($H678=0,AL678=0),0,AL678/$H678)</f>
        <v>0</v>
      </c>
      <c r="AN678" s="194">
        <f t="shared" si="16710"/>
        <v>0</v>
      </c>
      <c r="AO678" s="147">
        <f t="shared" ref="AO678" si="16962">IF(OR($H678=0,AN678=0),0,AN678/$H678)</f>
        <v>0</v>
      </c>
      <c r="AP678" s="194">
        <f t="shared" si="16712"/>
        <v>0</v>
      </c>
      <c r="AQ678" s="147">
        <f t="shared" ref="AQ678" si="16963">IF(OR($H678=0,AP678=0),0,AP678/$H678)</f>
        <v>0</v>
      </c>
      <c r="AR678" s="194">
        <f t="shared" si="16714"/>
        <v>0</v>
      </c>
      <c r="AS678" s="147">
        <f t="shared" ref="AS678" si="16964">IF(OR($H678=0,AR678=0),0,AR678/$H678)</f>
        <v>0</v>
      </c>
      <c r="AT678" s="194">
        <f t="shared" si="16716"/>
        <v>0</v>
      </c>
      <c r="AU678" s="147">
        <f t="shared" ref="AU678" si="16965">IF(OR($H678=0,AT678=0),0,AT678/$H678)</f>
        <v>0</v>
      </c>
      <c r="AV678" s="194">
        <f t="shared" si="16718"/>
        <v>0</v>
      </c>
      <c r="AW678" s="147">
        <f t="shared" ref="AW678" si="16966">IF(OR($H678=0,AV678=0),0,AV678/$H678)</f>
        <v>0</v>
      </c>
      <c r="AX678" s="194">
        <f t="shared" si="16720"/>
        <v>0</v>
      </c>
      <c r="AY678" s="147">
        <f t="shared" ref="AY678" si="16967">IF(OR($H678=0,AX678=0),0,AX678/$H678)</f>
        <v>0</v>
      </c>
      <c r="AZ678" s="194">
        <f t="shared" si="16722"/>
        <v>0</v>
      </c>
      <c r="BA678" s="147">
        <f t="shared" ref="BA678" si="16968">IF(OR($H678=0,AZ678=0),0,AZ678/$H678)</f>
        <v>0</v>
      </c>
      <c r="BB678" s="194">
        <f t="shared" si="16724"/>
        <v>0</v>
      </c>
      <c r="BC678" s="147">
        <f t="shared" ref="BC678" si="16969">IF(OR($H678=0,BB678=0),0,BB678/$H678)</f>
        <v>0</v>
      </c>
      <c r="BD678" s="194">
        <f t="shared" si="16726"/>
        <v>14.285714285714285</v>
      </c>
      <c r="BE678" s="147">
        <f t="shared" ref="BE678" si="16970">IF(OR($H678=0,BD678=0),0,BD678/$H678)</f>
        <v>0.14285714285714285</v>
      </c>
      <c r="BF678" s="194">
        <f t="shared" si="16728"/>
        <v>100</v>
      </c>
      <c r="BG678" s="147">
        <f t="shared" ref="BG678" si="16971">IF(OR($H678=0,BF678=0),0,BF678/$H678)</f>
        <v>1</v>
      </c>
      <c r="BH678" s="194">
        <f t="shared" si="16730"/>
        <v>100</v>
      </c>
      <c r="BI678" s="147">
        <f t="shared" ref="BI678" si="16972">IF(OR($H678=0,BH678=0),0,BH678/$H678)</f>
        <v>1</v>
      </c>
      <c r="BJ678" s="194">
        <f t="shared" si="16732"/>
        <v>100</v>
      </c>
      <c r="BK678" s="147">
        <f t="shared" ref="BK678" si="16973">IF(OR($H678=0,BJ678=0),0,BJ678/$H678)</f>
        <v>1</v>
      </c>
      <c r="BL678" s="194">
        <f t="shared" si="16734"/>
        <v>100</v>
      </c>
      <c r="BM678" s="147">
        <f t="shared" ref="BM678" si="16974">IF(OR($H678=0,BL678=0),0,BL678/$H678)</f>
        <v>1</v>
      </c>
      <c r="BN678" s="194">
        <f t="shared" si="16736"/>
        <v>100</v>
      </c>
      <c r="BO678" s="147">
        <f t="shared" ref="BO678" si="16975">IF(OR($H678=0,BN678=0),0,BN678/$H678)</f>
        <v>1</v>
      </c>
      <c r="BP678" s="194">
        <f t="shared" si="16738"/>
        <v>100</v>
      </c>
      <c r="BQ678" s="147">
        <f t="shared" ref="BQ678" si="16976">IF(OR($H678=0,BP678=0),0,BP678/$H678)</f>
        <v>1</v>
      </c>
      <c r="BR678" s="194">
        <f t="shared" si="16740"/>
        <v>100</v>
      </c>
      <c r="BS678" s="147">
        <f t="shared" ref="BS678" si="16977">IF(OR($H678=0,BR678=0),0,BR678/$H678)</f>
        <v>1</v>
      </c>
      <c r="BT678" s="194">
        <f t="shared" si="16742"/>
        <v>100</v>
      </c>
      <c r="BU678" s="147">
        <f t="shared" si="16743"/>
        <v>1</v>
      </c>
      <c r="BV678" s="194">
        <f t="shared" si="16744"/>
        <v>100</v>
      </c>
      <c r="BW678" s="147">
        <f t="shared" si="16745"/>
        <v>1</v>
      </c>
      <c r="BX678" s="194">
        <f t="shared" si="16746"/>
        <v>100</v>
      </c>
      <c r="BY678" s="147">
        <f t="shared" si="16747"/>
        <v>1</v>
      </c>
      <c r="BZ678" s="194">
        <f t="shared" si="16748"/>
        <v>100</v>
      </c>
      <c r="CA678" s="147">
        <f t="shared" si="16749"/>
        <v>1</v>
      </c>
      <c r="CB678" s="194">
        <f t="shared" si="16750"/>
        <v>100</v>
      </c>
      <c r="CC678" s="147">
        <f t="shared" si="16751"/>
        <v>1</v>
      </c>
      <c r="CD678" s="194">
        <f t="shared" si="16752"/>
        <v>100</v>
      </c>
      <c r="CE678" s="147">
        <f t="shared" si="16753"/>
        <v>1</v>
      </c>
      <c r="CF678" s="194">
        <f t="shared" si="16754"/>
        <v>100</v>
      </c>
      <c r="CG678" s="147">
        <f t="shared" si="16755"/>
        <v>1</v>
      </c>
      <c r="CH678" s="194">
        <f t="shared" si="16756"/>
        <v>100</v>
      </c>
      <c r="CI678" s="147">
        <f t="shared" si="16757"/>
        <v>1</v>
      </c>
      <c r="CJ678" s="194">
        <f t="shared" si="16758"/>
        <v>100</v>
      </c>
      <c r="CK678" s="147">
        <f t="shared" si="16759"/>
        <v>1</v>
      </c>
      <c r="CL678" s="194">
        <f t="shared" si="16760"/>
        <v>100</v>
      </c>
      <c r="CM678" s="147">
        <f t="shared" si="16761"/>
        <v>1</v>
      </c>
    </row>
    <row r="679" spans="1:91" s="142" customFormat="1" ht="14.1" customHeight="1">
      <c r="A679" s="74">
        <f t="shared" si="16265"/>
        <v>817</v>
      </c>
      <c r="B679" s="173" t="s">
        <v>138</v>
      </c>
      <c r="C679" s="174"/>
      <c r="D679" s="140">
        <v>0</v>
      </c>
      <c r="E679" s="140">
        <v>1</v>
      </c>
      <c r="F679" s="175">
        <v>45350</v>
      </c>
      <c r="G679" s="175">
        <v>45350</v>
      </c>
      <c r="H679" s="144">
        <v>100</v>
      </c>
      <c r="I679" s="144">
        <v>100</v>
      </c>
      <c r="J679" s="145" t="s">
        <v>32</v>
      </c>
      <c r="K679" s="141">
        <f t="shared" si="16687"/>
        <v>100</v>
      </c>
      <c r="L679" s="55">
        <f t="shared" si="16688"/>
        <v>0</v>
      </c>
      <c r="M679" s="147">
        <f t="shared" si="16689"/>
        <v>1</v>
      </c>
      <c r="N679" s="148">
        <f t="shared" si="16690"/>
        <v>1</v>
      </c>
      <c r="O679" s="149">
        <f t="shared" si="15402"/>
        <v>0</v>
      </c>
      <c r="P679" s="150"/>
      <c r="T679" s="194">
        <f t="shared" si="16691"/>
        <v>0</v>
      </c>
      <c r="U679" s="147">
        <f t="shared" si="16692"/>
        <v>0</v>
      </c>
      <c r="V679" s="194">
        <f t="shared" si="16693"/>
        <v>0</v>
      </c>
      <c r="W679" s="147">
        <f t="shared" si="16692"/>
        <v>0</v>
      </c>
      <c r="X679" s="194">
        <f t="shared" si="16694"/>
        <v>0</v>
      </c>
      <c r="Y679" s="147">
        <f t="shared" ref="Y679" si="16978">IF(OR($H679=0,X679=0),0,X679/$H679)</f>
        <v>0</v>
      </c>
      <c r="Z679" s="194">
        <f t="shared" si="16696"/>
        <v>0</v>
      </c>
      <c r="AA679" s="147">
        <f t="shared" ref="AA679" si="16979">IF(OR($H679=0,Z679=0),0,Z679/$H679)</f>
        <v>0</v>
      </c>
      <c r="AB679" s="194">
        <f t="shared" si="16698"/>
        <v>0</v>
      </c>
      <c r="AC679" s="147">
        <f t="shared" ref="AC679" si="16980">IF(OR($H679=0,AB679=0),0,AB679/$H679)</f>
        <v>0</v>
      </c>
      <c r="AD679" s="194">
        <f t="shared" si="16700"/>
        <v>0</v>
      </c>
      <c r="AE679" s="147">
        <f t="shared" ref="AE679" si="16981">IF(OR($H679=0,AD679=0),0,AD679/$H679)</f>
        <v>0</v>
      </c>
      <c r="AF679" s="194">
        <f t="shared" si="16702"/>
        <v>0</v>
      </c>
      <c r="AG679" s="147">
        <f t="shared" ref="AG679" si="16982">IF(OR($H679=0,AF679=0),0,AF679/$H679)</f>
        <v>0</v>
      </c>
      <c r="AH679" s="194">
        <f t="shared" si="16704"/>
        <v>0</v>
      </c>
      <c r="AI679" s="147">
        <f t="shared" ref="AI679" si="16983">IF(OR($H679=0,AH679=0),0,AH679/$H679)</f>
        <v>0</v>
      </c>
      <c r="AJ679" s="194">
        <f t="shared" si="16706"/>
        <v>0</v>
      </c>
      <c r="AK679" s="147">
        <f t="shared" ref="AK679" si="16984">IF(OR($H679=0,AJ679=0),0,AJ679/$H679)</f>
        <v>0</v>
      </c>
      <c r="AL679" s="194">
        <f t="shared" si="16708"/>
        <v>0</v>
      </c>
      <c r="AM679" s="147">
        <f t="shared" ref="AM679" si="16985">IF(OR($H679=0,AL679=0),0,AL679/$H679)</f>
        <v>0</v>
      </c>
      <c r="AN679" s="194">
        <f t="shared" si="16710"/>
        <v>0</v>
      </c>
      <c r="AO679" s="147">
        <f t="shared" ref="AO679" si="16986">IF(OR($H679=0,AN679=0),0,AN679/$H679)</f>
        <v>0</v>
      </c>
      <c r="AP679" s="194">
        <f t="shared" si="16712"/>
        <v>0</v>
      </c>
      <c r="AQ679" s="147">
        <f t="shared" ref="AQ679" si="16987">IF(OR($H679=0,AP679=0),0,AP679/$H679)</f>
        <v>0</v>
      </c>
      <c r="AR679" s="194">
        <f t="shared" si="16714"/>
        <v>0</v>
      </c>
      <c r="AS679" s="147">
        <f t="shared" ref="AS679" si="16988">IF(OR($H679=0,AR679=0),0,AR679/$H679)</f>
        <v>0</v>
      </c>
      <c r="AT679" s="194">
        <f t="shared" si="16716"/>
        <v>0</v>
      </c>
      <c r="AU679" s="147">
        <f t="shared" ref="AU679" si="16989">IF(OR($H679=0,AT679=0),0,AT679/$H679)</f>
        <v>0</v>
      </c>
      <c r="AV679" s="194">
        <f t="shared" si="16718"/>
        <v>0</v>
      </c>
      <c r="AW679" s="147">
        <f t="shared" ref="AW679" si="16990">IF(OR($H679=0,AV679=0),0,AV679/$H679)</f>
        <v>0</v>
      </c>
      <c r="AX679" s="194">
        <f t="shared" si="16720"/>
        <v>0</v>
      </c>
      <c r="AY679" s="147">
        <f t="shared" ref="AY679" si="16991">IF(OR($H679=0,AX679=0),0,AX679/$H679)</f>
        <v>0</v>
      </c>
      <c r="AZ679" s="194">
        <f t="shared" si="16722"/>
        <v>0</v>
      </c>
      <c r="BA679" s="147">
        <f t="shared" ref="BA679" si="16992">IF(OR($H679=0,AZ679=0),0,AZ679/$H679)</f>
        <v>0</v>
      </c>
      <c r="BB679" s="194">
        <f t="shared" si="16724"/>
        <v>0</v>
      </c>
      <c r="BC679" s="147">
        <f t="shared" ref="BC679" si="16993">IF(OR($H679=0,BB679=0),0,BB679/$H679)</f>
        <v>0</v>
      </c>
      <c r="BD679" s="194">
        <f t="shared" si="16726"/>
        <v>0</v>
      </c>
      <c r="BE679" s="147">
        <f t="shared" ref="BE679" si="16994">IF(OR($H679=0,BD679=0),0,BD679/$H679)</f>
        <v>0</v>
      </c>
      <c r="BF679" s="194">
        <f t="shared" si="16728"/>
        <v>100</v>
      </c>
      <c r="BG679" s="147">
        <f t="shared" ref="BG679" si="16995">IF(OR($H679=0,BF679=0),0,BF679/$H679)</f>
        <v>1</v>
      </c>
      <c r="BH679" s="194">
        <f t="shared" si="16730"/>
        <v>100</v>
      </c>
      <c r="BI679" s="147">
        <f t="shared" ref="BI679" si="16996">IF(OR($H679=0,BH679=0),0,BH679/$H679)</f>
        <v>1</v>
      </c>
      <c r="BJ679" s="194">
        <f t="shared" si="16732"/>
        <v>100</v>
      </c>
      <c r="BK679" s="147">
        <f t="shared" ref="BK679" si="16997">IF(OR($H679=0,BJ679=0),0,BJ679/$H679)</f>
        <v>1</v>
      </c>
      <c r="BL679" s="194">
        <f t="shared" si="16734"/>
        <v>100</v>
      </c>
      <c r="BM679" s="147">
        <f t="shared" ref="BM679" si="16998">IF(OR($H679=0,BL679=0),0,BL679/$H679)</f>
        <v>1</v>
      </c>
      <c r="BN679" s="194">
        <f t="shared" si="16736"/>
        <v>100</v>
      </c>
      <c r="BO679" s="147">
        <f t="shared" ref="BO679" si="16999">IF(OR($H679=0,BN679=0),0,BN679/$H679)</f>
        <v>1</v>
      </c>
      <c r="BP679" s="194">
        <f t="shared" si="16738"/>
        <v>100</v>
      </c>
      <c r="BQ679" s="147">
        <f t="shared" ref="BQ679" si="17000">IF(OR($H679=0,BP679=0),0,BP679/$H679)</f>
        <v>1</v>
      </c>
      <c r="BR679" s="194">
        <f t="shared" si="16740"/>
        <v>100</v>
      </c>
      <c r="BS679" s="147">
        <f t="shared" ref="BS679" si="17001">IF(OR($H679=0,BR679=0),0,BR679/$H679)</f>
        <v>1</v>
      </c>
      <c r="BT679" s="194">
        <f t="shared" si="16742"/>
        <v>100</v>
      </c>
      <c r="BU679" s="147">
        <f t="shared" si="16743"/>
        <v>1</v>
      </c>
      <c r="BV679" s="194">
        <f t="shared" si="16744"/>
        <v>100</v>
      </c>
      <c r="BW679" s="147">
        <f t="shared" si="16745"/>
        <v>1</v>
      </c>
      <c r="BX679" s="194">
        <f t="shared" si="16746"/>
        <v>100</v>
      </c>
      <c r="BY679" s="147">
        <f t="shared" si="16747"/>
        <v>1</v>
      </c>
      <c r="BZ679" s="194">
        <f t="shared" si="16748"/>
        <v>100</v>
      </c>
      <c r="CA679" s="147">
        <f t="shared" si="16749"/>
        <v>1</v>
      </c>
      <c r="CB679" s="194">
        <f t="shared" si="16750"/>
        <v>100</v>
      </c>
      <c r="CC679" s="147">
        <f t="shared" si="16751"/>
        <v>1</v>
      </c>
      <c r="CD679" s="194">
        <f t="shared" si="16752"/>
        <v>100</v>
      </c>
      <c r="CE679" s="147">
        <f t="shared" si="16753"/>
        <v>1</v>
      </c>
      <c r="CF679" s="194">
        <f t="shared" si="16754"/>
        <v>100</v>
      </c>
      <c r="CG679" s="147">
        <f t="shared" si="16755"/>
        <v>1</v>
      </c>
      <c r="CH679" s="194">
        <f t="shared" si="16756"/>
        <v>100</v>
      </c>
      <c r="CI679" s="147">
        <f t="shared" si="16757"/>
        <v>1</v>
      </c>
      <c r="CJ679" s="194">
        <f t="shared" si="16758"/>
        <v>100</v>
      </c>
      <c r="CK679" s="147">
        <f t="shared" si="16759"/>
        <v>1</v>
      </c>
      <c r="CL679" s="194">
        <f t="shared" si="16760"/>
        <v>100</v>
      </c>
      <c r="CM679" s="147">
        <f t="shared" si="16761"/>
        <v>1</v>
      </c>
    </row>
    <row r="680" spans="1:91" s="112" customFormat="1" ht="14.1" customHeight="1">
      <c r="A680" s="74">
        <f t="shared" si="16265"/>
        <v>818</v>
      </c>
      <c r="B680" s="182" t="s">
        <v>139</v>
      </c>
      <c r="C680" s="183"/>
      <c r="D680" s="124">
        <v>20</v>
      </c>
      <c r="E680" s="124">
        <v>25</v>
      </c>
      <c r="F680" s="184">
        <v>45310</v>
      </c>
      <c r="G680" s="184">
        <v>45334</v>
      </c>
      <c r="H680" s="115"/>
      <c r="I680" s="115"/>
      <c r="J680" s="116"/>
      <c r="K680" s="122"/>
      <c r="L680" s="123">
        <f>D680/$D$667</f>
        <v>0.17699115044247787</v>
      </c>
      <c r="M680" s="119" cm="1">
        <f t="array" ref="M680">SUMPRODUCT($L681:$L691*M681:M691)</f>
        <v>1</v>
      </c>
      <c r="N680" s="119" cm="1">
        <f t="array" ref="N680">SUMPRODUCT($L681:$L691*N681:N691)</f>
        <v>1</v>
      </c>
      <c r="O680" s="120">
        <f t="shared" si="15402"/>
        <v>0</v>
      </c>
      <c r="P680" s="121"/>
      <c r="T680" s="197"/>
      <c r="U680" s="119" cm="1">
        <f t="array" ref="U680">SUMPRODUCT($L681:$L691*U681:U691)</f>
        <v>0</v>
      </c>
      <c r="V680" s="197"/>
      <c r="W680" s="119" cm="1">
        <f t="array" ref="W680">SUMPRODUCT($L681:$L691*W681:W691)</f>
        <v>0</v>
      </c>
      <c r="X680" s="197"/>
      <c r="Y680" s="119" cm="1">
        <f t="array" ref="Y680">SUMPRODUCT($L681:$L691*Y681:Y691)</f>
        <v>0</v>
      </c>
      <c r="Z680" s="197"/>
      <c r="AA680" s="119" cm="1">
        <f t="array" ref="AA680">SUMPRODUCT($L681:$L691*AA681:AA691)</f>
        <v>0</v>
      </c>
      <c r="AB680" s="197"/>
      <c r="AC680" s="119" cm="1">
        <f t="array" ref="AC680">SUMPRODUCT($L681:$L691*AC681:AC691)</f>
        <v>0</v>
      </c>
      <c r="AD680" s="197"/>
      <c r="AE680" s="119" cm="1">
        <f t="array" ref="AE680">SUMPRODUCT($L681:$L691*AE681:AE691)</f>
        <v>0</v>
      </c>
      <c r="AF680" s="197"/>
      <c r="AG680" s="119" cm="1">
        <f t="array" ref="AG680">SUMPRODUCT($L681:$L691*AG681:AG691)</f>
        <v>0</v>
      </c>
      <c r="AH680" s="197"/>
      <c r="AI680" s="119" cm="1">
        <f t="array" ref="AI680">SUMPRODUCT($L681:$L691*AI681:AI691)</f>
        <v>0</v>
      </c>
      <c r="AJ680" s="197"/>
      <c r="AK680" s="119" cm="1">
        <f t="array" ref="AK680">SUMPRODUCT($L681:$L691*AK681:AK691)</f>
        <v>0</v>
      </c>
      <c r="AL680" s="197"/>
      <c r="AM680" s="119" cm="1">
        <f t="array" ref="AM680">SUMPRODUCT($L681:$L691*AM681:AM691)</f>
        <v>0</v>
      </c>
      <c r="AN680" s="197"/>
      <c r="AO680" s="119" cm="1">
        <f t="array" ref="AO680">SUMPRODUCT($L681:$L691*AO681:AO691)</f>
        <v>0</v>
      </c>
      <c r="AP680" s="197"/>
      <c r="AQ680" s="119" cm="1">
        <f t="array" ref="AQ680">SUMPRODUCT($L681:$L691*AQ681:AQ691)</f>
        <v>0</v>
      </c>
      <c r="AR680" s="197"/>
      <c r="AS680" s="119" cm="1">
        <f t="array" ref="AS680">SUMPRODUCT($L681:$L691*AS681:AS691)</f>
        <v>0</v>
      </c>
      <c r="AT680" s="197"/>
      <c r="AU680" s="119" cm="1">
        <f t="array" ref="AU680">SUMPRODUCT($L681:$L691*AU681:AU691)</f>
        <v>0</v>
      </c>
      <c r="AV680" s="197"/>
      <c r="AW680" s="119" cm="1">
        <f t="array" ref="AW680">SUMPRODUCT($L681:$L691*AW681:AW691)</f>
        <v>0.39999999999999997</v>
      </c>
      <c r="AX680" s="197"/>
      <c r="AY680" s="119" cm="1">
        <f t="array" ref="AY680">SUMPRODUCT($L681:$L691*AY681:AY691)</f>
        <v>0.75</v>
      </c>
      <c r="AZ680" s="197"/>
      <c r="BA680" s="119" cm="1">
        <f t="array" ref="BA680">SUMPRODUCT($L681:$L691*BA681:BA691)</f>
        <v>0.85000000000000009</v>
      </c>
      <c r="BB680" s="197"/>
      <c r="BC680" s="119" cm="1">
        <f t="array" ref="BC680">SUMPRODUCT($L681:$L691*BC681:BC691)</f>
        <v>1</v>
      </c>
      <c r="BD680" s="197"/>
      <c r="BE680" s="119" cm="1">
        <f t="array" ref="BE680">SUMPRODUCT($L681:$L691*BE681:BE691)</f>
        <v>1</v>
      </c>
      <c r="BF680" s="197"/>
      <c r="BG680" s="119" cm="1">
        <f t="array" ref="BG680">SUMPRODUCT($L681:$L691*BG681:BG691)</f>
        <v>1</v>
      </c>
      <c r="BH680" s="197"/>
      <c r="BI680" s="119" cm="1">
        <f t="array" ref="BI680">SUMPRODUCT($L681:$L691*BI681:BI691)</f>
        <v>1</v>
      </c>
      <c r="BJ680" s="197"/>
      <c r="BK680" s="119" cm="1">
        <f t="array" ref="BK680">SUMPRODUCT($L681:$L691*BK681:BK691)</f>
        <v>1</v>
      </c>
      <c r="BL680" s="197"/>
      <c r="BM680" s="119" cm="1">
        <f t="array" ref="BM680">SUMPRODUCT($L681:$L691*BM681:BM691)</f>
        <v>1</v>
      </c>
      <c r="BN680" s="197"/>
      <c r="BO680" s="119" cm="1">
        <f t="array" ref="BO680">SUMPRODUCT($L681:$L691*BO681:BO691)</f>
        <v>1</v>
      </c>
      <c r="BP680" s="197"/>
      <c r="BQ680" s="119" cm="1">
        <f t="array" ref="BQ680">SUMPRODUCT($L681:$L691*BQ681:BQ691)</f>
        <v>1</v>
      </c>
      <c r="BR680" s="197"/>
      <c r="BS680" s="119" cm="1">
        <f t="array" ref="BS680">SUMPRODUCT($L681:$L691*BS681:BS691)</f>
        <v>1</v>
      </c>
      <c r="BT680" s="197"/>
      <c r="BU680" s="119" cm="1">
        <f t="array" ref="BU680">SUMPRODUCT($L681:$L691*BU681:BU691)</f>
        <v>1</v>
      </c>
      <c r="BV680" s="197"/>
      <c r="BW680" s="119" cm="1">
        <f t="array" ref="BW680">SUMPRODUCT($L681:$L691*BW681:BW691)</f>
        <v>1</v>
      </c>
      <c r="BX680" s="197"/>
      <c r="BY680" s="119" cm="1">
        <f t="array" ref="BY680">SUMPRODUCT($L681:$L691*BY681:BY691)</f>
        <v>1</v>
      </c>
      <c r="BZ680" s="197"/>
      <c r="CA680" s="119" cm="1">
        <f t="array" ref="CA680">SUMPRODUCT($L681:$L691*CA681:CA691)</f>
        <v>1</v>
      </c>
      <c r="CB680" s="197"/>
      <c r="CC680" s="119" cm="1">
        <f t="array" ref="CC680">SUMPRODUCT($L681:$L691*CC681:CC691)</f>
        <v>1</v>
      </c>
      <c r="CD680" s="197"/>
      <c r="CE680" s="119" cm="1">
        <f t="array" ref="CE680">SUMPRODUCT($L681:$L691*CE681:CE691)</f>
        <v>1</v>
      </c>
      <c r="CF680" s="197"/>
      <c r="CG680" s="119" cm="1">
        <f t="array" ref="CG680">SUMPRODUCT($L681:$L691*CG681:CG691)</f>
        <v>1</v>
      </c>
      <c r="CH680" s="197"/>
      <c r="CI680" s="119" cm="1">
        <f t="array" ref="CI680">SUMPRODUCT($L681:$L691*CI681:CI691)</f>
        <v>1</v>
      </c>
      <c r="CJ680" s="197"/>
      <c r="CK680" s="119" cm="1">
        <f t="array" ref="CK680">SUMPRODUCT($L681:$L691*CK681:CK691)</f>
        <v>1</v>
      </c>
      <c r="CL680" s="197"/>
      <c r="CM680" s="119" cm="1">
        <f t="array" ref="CM680">SUMPRODUCT($L681:$L691*CM681:CM691)</f>
        <v>1</v>
      </c>
    </row>
    <row r="681" spans="1:91" s="142" customFormat="1" ht="14.1" customHeight="1">
      <c r="A681" s="74">
        <f t="shared" si="16265"/>
        <v>819</v>
      </c>
      <c r="B681" s="173" t="s">
        <v>49</v>
      </c>
      <c r="C681" s="174"/>
      <c r="D681" s="140">
        <v>2</v>
      </c>
      <c r="E681" s="140">
        <v>2</v>
      </c>
      <c r="F681" s="175">
        <v>45310</v>
      </c>
      <c r="G681" s="175">
        <v>45311</v>
      </c>
      <c r="H681" s="144">
        <v>100</v>
      </c>
      <c r="I681" s="144">
        <v>100</v>
      </c>
      <c r="J681" s="145" t="s">
        <v>32</v>
      </c>
      <c r="K681" s="141">
        <f t="shared" ref="K681:K691" si="17002">IF(OR(F681="",G681="",H681=""),0,MIN(MAX(IF(F681&gt;$O$1,0,(((G681-F681)-(G681-$O$1))*(10/E681)/10)),0),1)*H681)</f>
        <v>100</v>
      </c>
      <c r="L681" s="55">
        <f t="shared" ref="L681:L691" si="17003">D681/$D$680</f>
        <v>0.1</v>
      </c>
      <c r="M681" s="147">
        <f t="shared" ref="M681:M691" si="17004">IF(OR(H681=0,K681=0),0,K681/H681)</f>
        <v>1</v>
      </c>
      <c r="N681" s="148">
        <f t="shared" ref="N681:N691" si="17005">IF(OR(H681=0,I681=0),0,I681/H681)</f>
        <v>1</v>
      </c>
      <c r="O681" s="149">
        <f t="shared" ref="O681:O729" si="17006">N681-M681</f>
        <v>0</v>
      </c>
      <c r="P681" s="150"/>
      <c r="T681" s="194">
        <f t="shared" ref="T681:T691" si="17007">IF(OR($F681="",$G681="",$H681=""),0,MIN(MAX(IF($F681&gt;U$1,0,((($G681-$F681)-($G681-U$1))*(10/$E681)/10)),0),1)*$H681)</f>
        <v>0</v>
      </c>
      <c r="U681" s="147">
        <f t="shared" ref="U681:W691" si="17008">IF(OR($H681=0,T681=0),0,T681/$H681)</f>
        <v>0</v>
      </c>
      <c r="V681" s="194">
        <f t="shared" ref="V681:V691" si="17009">IF(OR($F681="",$G681="",$H681=""),0,MIN(MAX(IF($F681&gt;W$1,0,((($G681-$F681)-($G681-W$1))*(10/$E681)/10)),0),1)*$H681)</f>
        <v>0</v>
      </c>
      <c r="W681" s="147">
        <f t="shared" si="17008"/>
        <v>0</v>
      </c>
      <c r="X681" s="194">
        <f t="shared" ref="X681:X691" si="17010">IF(OR($F681="",$G681="",$H681=""),0,MIN(MAX(IF($F681&gt;Y$1,0,((($G681-$F681)-($G681-Y$1))*(10/$E681)/10)),0),1)*$H681)</f>
        <v>0</v>
      </c>
      <c r="Y681" s="147">
        <f t="shared" ref="Y681" si="17011">IF(OR($H681=0,X681=0),0,X681/$H681)</f>
        <v>0</v>
      </c>
      <c r="Z681" s="194">
        <f t="shared" ref="Z681:Z691" si="17012">IF(OR($F681="",$G681="",$H681=""),0,MIN(MAX(IF($F681&gt;AA$1,0,((($G681-$F681)-($G681-AA$1))*(10/$E681)/10)),0),1)*$H681)</f>
        <v>0</v>
      </c>
      <c r="AA681" s="147">
        <f t="shared" ref="AA681" si="17013">IF(OR($H681=0,Z681=0),0,Z681/$H681)</f>
        <v>0</v>
      </c>
      <c r="AB681" s="194">
        <f t="shared" ref="AB681:AB691" si="17014">IF(OR($F681="",$G681="",$H681=""),0,MIN(MAX(IF($F681&gt;AC$1,0,((($G681-$F681)-($G681-AC$1))*(10/$E681)/10)),0),1)*$H681)</f>
        <v>0</v>
      </c>
      <c r="AC681" s="147">
        <f t="shared" ref="AC681" si="17015">IF(OR($H681=0,AB681=0),0,AB681/$H681)</f>
        <v>0</v>
      </c>
      <c r="AD681" s="194">
        <f t="shared" ref="AD681:AD691" si="17016">IF(OR($F681="",$G681="",$H681=""),0,MIN(MAX(IF($F681&gt;AE$1,0,((($G681-$F681)-($G681-AE$1))*(10/$E681)/10)),0),1)*$H681)</f>
        <v>0</v>
      </c>
      <c r="AE681" s="147">
        <f t="shared" ref="AE681" si="17017">IF(OR($H681=0,AD681=0),0,AD681/$H681)</f>
        <v>0</v>
      </c>
      <c r="AF681" s="194">
        <f t="shared" ref="AF681:AF691" si="17018">IF(OR($F681="",$G681="",$H681=""),0,MIN(MAX(IF($F681&gt;AG$1,0,((($G681-$F681)-($G681-AG$1))*(10/$E681)/10)),0),1)*$H681)</f>
        <v>0</v>
      </c>
      <c r="AG681" s="147">
        <f t="shared" ref="AG681" si="17019">IF(OR($H681=0,AF681=0),0,AF681/$H681)</f>
        <v>0</v>
      </c>
      <c r="AH681" s="194">
        <f t="shared" ref="AH681:AH691" si="17020">IF(OR($F681="",$G681="",$H681=""),0,MIN(MAX(IF($F681&gt;AI$1,0,((($G681-$F681)-($G681-AI$1))*(10/$E681)/10)),0),1)*$H681)</f>
        <v>0</v>
      </c>
      <c r="AI681" s="147">
        <f t="shared" ref="AI681" si="17021">IF(OR($H681=0,AH681=0),0,AH681/$H681)</f>
        <v>0</v>
      </c>
      <c r="AJ681" s="194">
        <f t="shared" ref="AJ681:AJ691" si="17022">IF(OR($F681="",$G681="",$H681=""),0,MIN(MAX(IF($F681&gt;AK$1,0,((($G681-$F681)-($G681-AK$1))*(10/$E681)/10)),0),1)*$H681)</f>
        <v>0</v>
      </c>
      <c r="AK681" s="147">
        <f t="shared" ref="AK681" si="17023">IF(OR($H681=0,AJ681=0),0,AJ681/$H681)</f>
        <v>0</v>
      </c>
      <c r="AL681" s="194">
        <f t="shared" ref="AL681:AL691" si="17024">IF(OR($F681="",$G681="",$H681=""),0,MIN(MAX(IF($F681&gt;AM$1,0,((($G681-$F681)-($G681-AM$1))*(10/$E681)/10)),0),1)*$H681)</f>
        <v>0</v>
      </c>
      <c r="AM681" s="147">
        <f t="shared" ref="AM681" si="17025">IF(OR($H681=0,AL681=0),0,AL681/$H681)</f>
        <v>0</v>
      </c>
      <c r="AN681" s="194">
        <f t="shared" ref="AN681:AN691" si="17026">IF(OR($F681="",$G681="",$H681=""),0,MIN(MAX(IF($F681&gt;AO$1,0,((($G681-$F681)-($G681-AO$1))*(10/$E681)/10)),0),1)*$H681)</f>
        <v>0</v>
      </c>
      <c r="AO681" s="147">
        <f t="shared" ref="AO681" si="17027">IF(OR($H681=0,AN681=0),0,AN681/$H681)</f>
        <v>0</v>
      </c>
      <c r="AP681" s="194">
        <f t="shared" ref="AP681:AP691" si="17028">IF(OR($F681="",$G681="",$H681=""),0,MIN(MAX(IF($F681&gt;AQ$1,0,((($G681-$F681)-($G681-AQ$1))*(10/$E681)/10)),0),1)*$H681)</f>
        <v>0</v>
      </c>
      <c r="AQ681" s="147">
        <f t="shared" ref="AQ681" si="17029">IF(OR($H681=0,AP681=0),0,AP681/$H681)</f>
        <v>0</v>
      </c>
      <c r="AR681" s="194">
        <f t="shared" ref="AR681:AR691" si="17030">IF(OR($F681="",$G681="",$H681=""),0,MIN(MAX(IF($F681&gt;AS$1,0,((($G681-$F681)-($G681-AS$1))*(10/$E681)/10)),0),1)*$H681)</f>
        <v>0</v>
      </c>
      <c r="AS681" s="147">
        <f t="shared" ref="AS681" si="17031">IF(OR($H681=0,AR681=0),0,AR681/$H681)</f>
        <v>0</v>
      </c>
      <c r="AT681" s="194">
        <f t="shared" ref="AT681:AT691" si="17032">IF(OR($F681="",$G681="",$H681=""),0,MIN(MAX(IF($F681&gt;AU$1,0,((($G681-$F681)-($G681-AU$1))*(10/$E681)/10)),0),1)*$H681)</f>
        <v>0</v>
      </c>
      <c r="AU681" s="147">
        <f t="shared" ref="AU681" si="17033">IF(OR($H681=0,AT681=0),0,AT681/$H681)</f>
        <v>0</v>
      </c>
      <c r="AV681" s="194">
        <f t="shared" ref="AV681:AV691" si="17034">IF(OR($F681="",$G681="",$H681=""),0,MIN(MAX(IF($F681&gt;AW$1,0,((($G681-$F681)-($G681-AW$1))*(10/$E681)/10)),0),1)*$H681)</f>
        <v>100</v>
      </c>
      <c r="AW681" s="147">
        <f t="shared" ref="AW681" si="17035">IF(OR($H681=0,AV681=0),0,AV681/$H681)</f>
        <v>1</v>
      </c>
      <c r="AX681" s="194">
        <f t="shared" ref="AX681:AX691" si="17036">IF(OR($F681="",$G681="",$H681=""),0,MIN(MAX(IF($F681&gt;AY$1,0,((($G681-$F681)-($G681-AY$1))*(10/$E681)/10)),0),1)*$H681)</f>
        <v>100</v>
      </c>
      <c r="AY681" s="147">
        <f t="shared" ref="AY681" si="17037">IF(OR($H681=0,AX681=0),0,AX681/$H681)</f>
        <v>1</v>
      </c>
      <c r="AZ681" s="194">
        <f t="shared" ref="AZ681:AZ691" si="17038">IF(OR($F681="",$G681="",$H681=""),0,MIN(MAX(IF($F681&gt;BA$1,0,((($G681-$F681)-($G681-BA$1))*(10/$E681)/10)),0),1)*$H681)</f>
        <v>100</v>
      </c>
      <c r="BA681" s="147">
        <f t="shared" ref="BA681" si="17039">IF(OR($H681=0,AZ681=0),0,AZ681/$H681)</f>
        <v>1</v>
      </c>
      <c r="BB681" s="194">
        <f t="shared" ref="BB681:BB691" si="17040">IF(OR($F681="",$G681="",$H681=""),0,MIN(MAX(IF($F681&gt;BC$1,0,((($G681-$F681)-($G681-BC$1))*(10/$E681)/10)),0),1)*$H681)</f>
        <v>100</v>
      </c>
      <c r="BC681" s="147">
        <f t="shared" ref="BC681" si="17041">IF(OR($H681=0,BB681=0),0,BB681/$H681)</f>
        <v>1</v>
      </c>
      <c r="BD681" s="194">
        <f t="shared" ref="BD681:BD691" si="17042">IF(OR($F681="",$G681="",$H681=""),0,MIN(MAX(IF($F681&gt;BE$1,0,((($G681-$F681)-($G681-BE$1))*(10/$E681)/10)),0),1)*$H681)</f>
        <v>100</v>
      </c>
      <c r="BE681" s="147">
        <f t="shared" ref="BE681" si="17043">IF(OR($H681=0,BD681=0),0,BD681/$H681)</f>
        <v>1</v>
      </c>
      <c r="BF681" s="194">
        <f t="shared" ref="BF681:BF691" si="17044">IF(OR($F681="",$G681="",$H681=""),0,MIN(MAX(IF($F681&gt;BG$1,0,((($G681-$F681)-($G681-BG$1))*(10/$E681)/10)),0),1)*$H681)</f>
        <v>100</v>
      </c>
      <c r="BG681" s="147">
        <f t="shared" ref="BG681" si="17045">IF(OR($H681=0,BF681=0),0,BF681/$H681)</f>
        <v>1</v>
      </c>
      <c r="BH681" s="194">
        <f t="shared" ref="BH681:BH691" si="17046">IF(OR($F681="",$G681="",$H681=""),0,MIN(MAX(IF($F681&gt;BI$1,0,((($G681-$F681)-($G681-BI$1))*(10/$E681)/10)),0),1)*$H681)</f>
        <v>100</v>
      </c>
      <c r="BI681" s="147">
        <f t="shared" ref="BI681" si="17047">IF(OR($H681=0,BH681=0),0,BH681/$H681)</f>
        <v>1</v>
      </c>
      <c r="BJ681" s="194">
        <f t="shared" ref="BJ681:BJ691" si="17048">IF(OR($F681="",$G681="",$H681=""),0,MIN(MAX(IF($F681&gt;BK$1,0,((($G681-$F681)-($G681-BK$1))*(10/$E681)/10)),0),1)*$H681)</f>
        <v>100</v>
      </c>
      <c r="BK681" s="147">
        <f t="shared" ref="BK681" si="17049">IF(OR($H681=0,BJ681=0),0,BJ681/$H681)</f>
        <v>1</v>
      </c>
      <c r="BL681" s="194">
        <f t="shared" ref="BL681:BL691" si="17050">IF(OR($F681="",$G681="",$H681=""),0,MIN(MAX(IF($F681&gt;BM$1,0,((($G681-$F681)-($G681-BM$1))*(10/$E681)/10)),0),1)*$H681)</f>
        <v>100</v>
      </c>
      <c r="BM681" s="147">
        <f t="shared" ref="BM681" si="17051">IF(OR($H681=0,BL681=0),0,BL681/$H681)</f>
        <v>1</v>
      </c>
      <c r="BN681" s="194">
        <f t="shared" ref="BN681:BN691" si="17052">IF(OR($F681="",$G681="",$H681=""),0,MIN(MAX(IF($F681&gt;BO$1,0,((($G681-$F681)-($G681-BO$1))*(10/$E681)/10)),0),1)*$H681)</f>
        <v>100</v>
      </c>
      <c r="BO681" s="147">
        <f t="shared" ref="BO681" si="17053">IF(OR($H681=0,BN681=0),0,BN681/$H681)</f>
        <v>1</v>
      </c>
      <c r="BP681" s="194">
        <f t="shared" ref="BP681:BP691" si="17054">IF(OR($F681="",$G681="",$H681=""),0,MIN(MAX(IF($F681&gt;BQ$1,0,((($G681-$F681)-($G681-BQ$1))*(10/$E681)/10)),0),1)*$H681)</f>
        <v>100</v>
      </c>
      <c r="BQ681" s="147">
        <f t="shared" ref="BQ681" si="17055">IF(OR($H681=0,BP681=0),0,BP681/$H681)</f>
        <v>1</v>
      </c>
      <c r="BR681" s="194">
        <f t="shared" ref="BR681:BR691" si="17056">IF(OR($F681="",$G681="",$H681=""),0,MIN(MAX(IF($F681&gt;BS$1,0,((($G681-$F681)-($G681-BS$1))*(10/$E681)/10)),0),1)*$H681)</f>
        <v>100</v>
      </c>
      <c r="BS681" s="147">
        <f t="shared" ref="BS681" si="17057">IF(OR($H681=0,BR681=0),0,BR681/$H681)</f>
        <v>1</v>
      </c>
      <c r="BT681" s="194">
        <f t="shared" ref="BT681:BT691" si="17058">IF(OR($F681="",$G681="",$H681=""),0,MIN(MAX(IF($F681&gt;BU$1,0,((($G681-$F681)-($G681-BU$1))*(10/$E681)/10)),0),1)*$H681)</f>
        <v>100</v>
      </c>
      <c r="BU681" s="147">
        <f t="shared" ref="BU681:BU691" si="17059">IF(OR($H681=0,BT681=0),0,BT681/$H681)</f>
        <v>1</v>
      </c>
      <c r="BV681" s="194">
        <f t="shared" ref="BV681:BV691" si="17060">IF(OR($F681="",$G681="",$H681=""),0,MIN(MAX(IF($F681&gt;BW$1,0,((($G681-$F681)-($G681-BW$1))*(10/$E681)/10)),0),1)*$H681)</f>
        <v>100</v>
      </c>
      <c r="BW681" s="147">
        <f t="shared" ref="BW681:BW691" si="17061">IF(OR($H681=0,BV681=0),0,BV681/$H681)</f>
        <v>1</v>
      </c>
      <c r="BX681" s="194">
        <f t="shared" ref="BX681:BX691" si="17062">IF(OR($F681="",$G681="",$H681=""),0,MIN(MAX(IF($F681&gt;BY$1,0,((($G681-$F681)-($G681-BY$1))*(10/$E681)/10)),0),1)*$H681)</f>
        <v>100</v>
      </c>
      <c r="BY681" s="147">
        <f t="shared" ref="BY681:BY691" si="17063">IF(OR($H681=0,BX681=0),0,BX681/$H681)</f>
        <v>1</v>
      </c>
      <c r="BZ681" s="194">
        <f t="shared" ref="BZ681:BZ691" si="17064">IF(OR($F681="",$G681="",$H681=""),0,MIN(MAX(IF($F681&gt;CA$1,0,((($G681-$F681)-($G681-CA$1))*(10/$E681)/10)),0),1)*$H681)</f>
        <v>100</v>
      </c>
      <c r="CA681" s="147">
        <f t="shared" ref="CA681:CA691" si="17065">IF(OR($H681=0,BZ681=0),0,BZ681/$H681)</f>
        <v>1</v>
      </c>
      <c r="CB681" s="194">
        <f t="shared" ref="CB681:CB691" si="17066">IF(OR($F681="",$G681="",$H681=""),0,MIN(MAX(IF($F681&gt;CC$1,0,((($G681-$F681)-($G681-CC$1))*(10/$E681)/10)),0),1)*$H681)</f>
        <v>100</v>
      </c>
      <c r="CC681" s="147">
        <f t="shared" ref="CC681:CC691" si="17067">IF(OR($H681=0,CB681=0),0,CB681/$H681)</f>
        <v>1</v>
      </c>
      <c r="CD681" s="194">
        <f t="shared" ref="CD681:CD691" si="17068">IF(OR($F681="",$G681="",$H681=""),0,MIN(MAX(IF($F681&gt;CE$1,0,((($G681-$F681)-($G681-CE$1))*(10/$E681)/10)),0),1)*$H681)</f>
        <v>100</v>
      </c>
      <c r="CE681" s="147">
        <f t="shared" ref="CE681:CE691" si="17069">IF(OR($H681=0,CD681=0),0,CD681/$H681)</f>
        <v>1</v>
      </c>
      <c r="CF681" s="194">
        <f t="shared" ref="CF681:CF691" si="17070">IF(OR($F681="",$G681="",$H681=""),0,MIN(MAX(IF($F681&gt;CG$1,0,((($G681-$F681)-($G681-CG$1))*(10/$E681)/10)),0),1)*$H681)</f>
        <v>100</v>
      </c>
      <c r="CG681" s="147">
        <f t="shared" ref="CG681:CG691" si="17071">IF(OR($H681=0,CF681=0),0,CF681/$H681)</f>
        <v>1</v>
      </c>
      <c r="CH681" s="194">
        <f t="shared" ref="CH681:CH691" si="17072">IF(OR($F681="",$G681="",$H681=""),0,MIN(MAX(IF($F681&gt;CI$1,0,((($G681-$F681)-($G681-CI$1))*(10/$E681)/10)),0),1)*$H681)</f>
        <v>100</v>
      </c>
      <c r="CI681" s="147">
        <f t="shared" ref="CI681:CI691" si="17073">IF(OR($H681=0,CH681=0),0,CH681/$H681)</f>
        <v>1</v>
      </c>
      <c r="CJ681" s="194">
        <f t="shared" ref="CJ681:CJ691" si="17074">IF(OR($F681="",$G681="",$H681=""),0,MIN(MAX(IF($F681&gt;CK$1,0,((($G681-$F681)-($G681-CK$1))*(10/$E681)/10)),0),1)*$H681)</f>
        <v>100</v>
      </c>
      <c r="CK681" s="147">
        <f t="shared" ref="CK681:CK691" si="17075">IF(OR($H681=0,CJ681=0),0,CJ681/$H681)</f>
        <v>1</v>
      </c>
      <c r="CL681" s="194">
        <f t="shared" ref="CL681:CL691" si="17076">IF(OR($F681="",$G681="",$H681=""),0,MIN(MAX(IF($F681&gt;CM$1,0,((($G681-$F681)-($G681-CM$1))*(10/$E681)/10)),0),1)*$H681)</f>
        <v>100</v>
      </c>
      <c r="CM681" s="147">
        <f t="shared" ref="CM681:CM691" si="17077">IF(OR($H681=0,CL681=0),0,CL681/$H681)</f>
        <v>1</v>
      </c>
    </row>
    <row r="682" spans="1:91" s="142" customFormat="1" ht="14.1" customHeight="1">
      <c r="A682" s="74">
        <f t="shared" si="16265"/>
        <v>820</v>
      </c>
      <c r="B682" s="173" t="s">
        <v>50</v>
      </c>
      <c r="C682" s="174"/>
      <c r="D682" s="140">
        <v>2</v>
      </c>
      <c r="E682" s="140">
        <v>2</v>
      </c>
      <c r="F682" s="175">
        <v>45310</v>
      </c>
      <c r="G682" s="175">
        <v>45311</v>
      </c>
      <c r="H682" s="144">
        <v>100</v>
      </c>
      <c r="I682" s="144">
        <v>100</v>
      </c>
      <c r="J682" s="145" t="s">
        <v>32</v>
      </c>
      <c r="K682" s="141">
        <f t="shared" si="17002"/>
        <v>100</v>
      </c>
      <c r="L682" s="55">
        <f t="shared" si="17003"/>
        <v>0.1</v>
      </c>
      <c r="M682" s="147">
        <f t="shared" si="17004"/>
        <v>1</v>
      </c>
      <c r="N682" s="148">
        <f t="shared" si="17005"/>
        <v>1</v>
      </c>
      <c r="O682" s="149">
        <f t="shared" si="17006"/>
        <v>0</v>
      </c>
      <c r="P682" s="150"/>
      <c r="T682" s="194">
        <f t="shared" si="17007"/>
        <v>0</v>
      </c>
      <c r="U682" s="147">
        <f t="shared" si="17008"/>
        <v>0</v>
      </c>
      <c r="V682" s="194">
        <f t="shared" si="17009"/>
        <v>0</v>
      </c>
      <c r="W682" s="147">
        <f t="shared" si="17008"/>
        <v>0</v>
      </c>
      <c r="X682" s="194">
        <f t="shared" si="17010"/>
        <v>0</v>
      </c>
      <c r="Y682" s="147">
        <f t="shared" ref="Y682" si="17078">IF(OR($H682=0,X682=0),0,X682/$H682)</f>
        <v>0</v>
      </c>
      <c r="Z682" s="194">
        <f t="shared" si="17012"/>
        <v>0</v>
      </c>
      <c r="AA682" s="147">
        <f t="shared" ref="AA682" si="17079">IF(OR($H682=0,Z682=0),0,Z682/$H682)</f>
        <v>0</v>
      </c>
      <c r="AB682" s="194">
        <f t="shared" si="17014"/>
        <v>0</v>
      </c>
      <c r="AC682" s="147">
        <f t="shared" ref="AC682" si="17080">IF(OR($H682=0,AB682=0),0,AB682/$H682)</f>
        <v>0</v>
      </c>
      <c r="AD682" s="194">
        <f t="shared" si="17016"/>
        <v>0</v>
      </c>
      <c r="AE682" s="147">
        <f t="shared" ref="AE682" si="17081">IF(OR($H682=0,AD682=0),0,AD682/$H682)</f>
        <v>0</v>
      </c>
      <c r="AF682" s="194">
        <f t="shared" si="17018"/>
        <v>0</v>
      </c>
      <c r="AG682" s="147">
        <f t="shared" ref="AG682" si="17082">IF(OR($H682=0,AF682=0),0,AF682/$H682)</f>
        <v>0</v>
      </c>
      <c r="AH682" s="194">
        <f t="shared" si="17020"/>
        <v>0</v>
      </c>
      <c r="AI682" s="147">
        <f t="shared" ref="AI682" si="17083">IF(OR($H682=0,AH682=0),0,AH682/$H682)</f>
        <v>0</v>
      </c>
      <c r="AJ682" s="194">
        <f t="shared" si="17022"/>
        <v>0</v>
      </c>
      <c r="AK682" s="147">
        <f t="shared" ref="AK682" si="17084">IF(OR($H682=0,AJ682=0),0,AJ682/$H682)</f>
        <v>0</v>
      </c>
      <c r="AL682" s="194">
        <f t="shared" si="17024"/>
        <v>0</v>
      </c>
      <c r="AM682" s="147">
        <f t="shared" ref="AM682" si="17085">IF(OR($H682=0,AL682=0),0,AL682/$H682)</f>
        <v>0</v>
      </c>
      <c r="AN682" s="194">
        <f t="shared" si="17026"/>
        <v>0</v>
      </c>
      <c r="AO682" s="147">
        <f t="shared" ref="AO682" si="17086">IF(OR($H682=0,AN682=0),0,AN682/$H682)</f>
        <v>0</v>
      </c>
      <c r="AP682" s="194">
        <f t="shared" si="17028"/>
        <v>0</v>
      </c>
      <c r="AQ682" s="147">
        <f t="shared" ref="AQ682" si="17087">IF(OR($H682=0,AP682=0),0,AP682/$H682)</f>
        <v>0</v>
      </c>
      <c r="AR682" s="194">
        <f t="shared" si="17030"/>
        <v>0</v>
      </c>
      <c r="AS682" s="147">
        <f t="shared" ref="AS682" si="17088">IF(OR($H682=0,AR682=0),0,AR682/$H682)</f>
        <v>0</v>
      </c>
      <c r="AT682" s="194">
        <f t="shared" si="17032"/>
        <v>0</v>
      </c>
      <c r="AU682" s="147">
        <f t="shared" ref="AU682" si="17089">IF(OR($H682=0,AT682=0),0,AT682/$H682)</f>
        <v>0</v>
      </c>
      <c r="AV682" s="194">
        <f t="shared" si="17034"/>
        <v>100</v>
      </c>
      <c r="AW682" s="147">
        <f t="shared" ref="AW682" si="17090">IF(OR($H682=0,AV682=0),0,AV682/$H682)</f>
        <v>1</v>
      </c>
      <c r="AX682" s="194">
        <f t="shared" si="17036"/>
        <v>100</v>
      </c>
      <c r="AY682" s="147">
        <f t="shared" ref="AY682" si="17091">IF(OR($H682=0,AX682=0),0,AX682/$H682)</f>
        <v>1</v>
      </c>
      <c r="AZ682" s="194">
        <f t="shared" si="17038"/>
        <v>100</v>
      </c>
      <c r="BA682" s="147">
        <f t="shared" ref="BA682" si="17092">IF(OR($H682=0,AZ682=0),0,AZ682/$H682)</f>
        <v>1</v>
      </c>
      <c r="BB682" s="194">
        <f t="shared" si="17040"/>
        <v>100</v>
      </c>
      <c r="BC682" s="147">
        <f t="shared" ref="BC682" si="17093">IF(OR($H682=0,BB682=0),0,BB682/$H682)</f>
        <v>1</v>
      </c>
      <c r="BD682" s="194">
        <f t="shared" si="17042"/>
        <v>100</v>
      </c>
      <c r="BE682" s="147">
        <f t="shared" ref="BE682" si="17094">IF(OR($H682=0,BD682=0),0,BD682/$H682)</f>
        <v>1</v>
      </c>
      <c r="BF682" s="194">
        <f t="shared" si="17044"/>
        <v>100</v>
      </c>
      <c r="BG682" s="147">
        <f t="shared" ref="BG682" si="17095">IF(OR($H682=0,BF682=0),0,BF682/$H682)</f>
        <v>1</v>
      </c>
      <c r="BH682" s="194">
        <f t="shared" si="17046"/>
        <v>100</v>
      </c>
      <c r="BI682" s="147">
        <f t="shared" ref="BI682" si="17096">IF(OR($H682=0,BH682=0),0,BH682/$H682)</f>
        <v>1</v>
      </c>
      <c r="BJ682" s="194">
        <f t="shared" si="17048"/>
        <v>100</v>
      </c>
      <c r="BK682" s="147">
        <f t="shared" ref="BK682" si="17097">IF(OR($H682=0,BJ682=0),0,BJ682/$H682)</f>
        <v>1</v>
      </c>
      <c r="BL682" s="194">
        <f t="shared" si="17050"/>
        <v>100</v>
      </c>
      <c r="BM682" s="147">
        <f t="shared" ref="BM682" si="17098">IF(OR($H682=0,BL682=0),0,BL682/$H682)</f>
        <v>1</v>
      </c>
      <c r="BN682" s="194">
        <f t="shared" si="17052"/>
        <v>100</v>
      </c>
      <c r="BO682" s="147">
        <f t="shared" ref="BO682" si="17099">IF(OR($H682=0,BN682=0),0,BN682/$H682)</f>
        <v>1</v>
      </c>
      <c r="BP682" s="194">
        <f t="shared" si="17054"/>
        <v>100</v>
      </c>
      <c r="BQ682" s="147">
        <f t="shared" ref="BQ682" si="17100">IF(OR($H682=0,BP682=0),0,BP682/$H682)</f>
        <v>1</v>
      </c>
      <c r="BR682" s="194">
        <f t="shared" si="17056"/>
        <v>100</v>
      </c>
      <c r="BS682" s="147">
        <f t="shared" ref="BS682" si="17101">IF(OR($H682=0,BR682=0),0,BR682/$H682)</f>
        <v>1</v>
      </c>
      <c r="BT682" s="194">
        <f t="shared" si="17058"/>
        <v>100</v>
      </c>
      <c r="BU682" s="147">
        <f t="shared" si="17059"/>
        <v>1</v>
      </c>
      <c r="BV682" s="194">
        <f t="shared" si="17060"/>
        <v>100</v>
      </c>
      <c r="BW682" s="147">
        <f t="shared" si="17061"/>
        <v>1</v>
      </c>
      <c r="BX682" s="194">
        <f t="shared" si="17062"/>
        <v>100</v>
      </c>
      <c r="BY682" s="147">
        <f t="shared" si="17063"/>
        <v>1</v>
      </c>
      <c r="BZ682" s="194">
        <f t="shared" si="17064"/>
        <v>100</v>
      </c>
      <c r="CA682" s="147">
        <f t="shared" si="17065"/>
        <v>1</v>
      </c>
      <c r="CB682" s="194">
        <f t="shared" si="17066"/>
        <v>100</v>
      </c>
      <c r="CC682" s="147">
        <f t="shared" si="17067"/>
        <v>1</v>
      </c>
      <c r="CD682" s="194">
        <f t="shared" si="17068"/>
        <v>100</v>
      </c>
      <c r="CE682" s="147">
        <f t="shared" si="17069"/>
        <v>1</v>
      </c>
      <c r="CF682" s="194">
        <f t="shared" si="17070"/>
        <v>100</v>
      </c>
      <c r="CG682" s="147">
        <f t="shared" si="17071"/>
        <v>1</v>
      </c>
      <c r="CH682" s="194">
        <f t="shared" si="17072"/>
        <v>100</v>
      </c>
      <c r="CI682" s="147">
        <f t="shared" si="17073"/>
        <v>1</v>
      </c>
      <c r="CJ682" s="194">
        <f t="shared" si="17074"/>
        <v>100</v>
      </c>
      <c r="CK682" s="147">
        <f t="shared" si="17075"/>
        <v>1</v>
      </c>
      <c r="CL682" s="194">
        <f t="shared" si="17076"/>
        <v>100</v>
      </c>
      <c r="CM682" s="147">
        <f t="shared" si="17077"/>
        <v>1</v>
      </c>
    </row>
    <row r="683" spans="1:91" s="142" customFormat="1" ht="14.1" customHeight="1">
      <c r="A683" s="74">
        <f t="shared" si="16265"/>
        <v>821</v>
      </c>
      <c r="B683" s="173" t="s">
        <v>51</v>
      </c>
      <c r="C683" s="174"/>
      <c r="D683" s="140">
        <v>1</v>
      </c>
      <c r="E683" s="140">
        <v>1</v>
      </c>
      <c r="F683" s="175">
        <v>45313</v>
      </c>
      <c r="G683" s="175">
        <v>45313</v>
      </c>
      <c r="H683" s="144">
        <v>100</v>
      </c>
      <c r="I683" s="144">
        <v>100</v>
      </c>
      <c r="J683" s="145" t="s">
        <v>32</v>
      </c>
      <c r="K683" s="141">
        <f t="shared" si="17002"/>
        <v>100</v>
      </c>
      <c r="L683" s="55">
        <f t="shared" si="17003"/>
        <v>0.05</v>
      </c>
      <c r="M683" s="147">
        <f t="shared" si="17004"/>
        <v>1</v>
      </c>
      <c r="N683" s="148">
        <f t="shared" si="17005"/>
        <v>1</v>
      </c>
      <c r="O683" s="149">
        <f t="shared" si="17006"/>
        <v>0</v>
      </c>
      <c r="P683" s="150"/>
      <c r="T683" s="194">
        <f t="shared" si="17007"/>
        <v>0</v>
      </c>
      <c r="U683" s="147">
        <f t="shared" si="17008"/>
        <v>0</v>
      </c>
      <c r="V683" s="194">
        <f t="shared" si="17009"/>
        <v>0</v>
      </c>
      <c r="W683" s="147">
        <f t="shared" si="17008"/>
        <v>0</v>
      </c>
      <c r="X683" s="194">
        <f t="shared" si="17010"/>
        <v>0</v>
      </c>
      <c r="Y683" s="147">
        <f t="shared" ref="Y683" si="17102">IF(OR($H683=0,X683=0),0,X683/$H683)</f>
        <v>0</v>
      </c>
      <c r="Z683" s="194">
        <f t="shared" si="17012"/>
        <v>0</v>
      </c>
      <c r="AA683" s="147">
        <f t="shared" ref="AA683" si="17103">IF(OR($H683=0,Z683=0),0,Z683/$H683)</f>
        <v>0</v>
      </c>
      <c r="AB683" s="194">
        <f t="shared" si="17014"/>
        <v>0</v>
      </c>
      <c r="AC683" s="147">
        <f t="shared" ref="AC683" si="17104">IF(OR($H683=0,AB683=0),0,AB683/$H683)</f>
        <v>0</v>
      </c>
      <c r="AD683" s="194">
        <f t="shared" si="17016"/>
        <v>0</v>
      </c>
      <c r="AE683" s="147">
        <f t="shared" ref="AE683" si="17105">IF(OR($H683=0,AD683=0),0,AD683/$H683)</f>
        <v>0</v>
      </c>
      <c r="AF683" s="194">
        <f t="shared" si="17018"/>
        <v>0</v>
      </c>
      <c r="AG683" s="147">
        <f t="shared" ref="AG683" si="17106">IF(OR($H683=0,AF683=0),0,AF683/$H683)</f>
        <v>0</v>
      </c>
      <c r="AH683" s="194">
        <f t="shared" si="17020"/>
        <v>0</v>
      </c>
      <c r="AI683" s="147">
        <f t="shared" ref="AI683" si="17107">IF(OR($H683=0,AH683=0),0,AH683/$H683)</f>
        <v>0</v>
      </c>
      <c r="AJ683" s="194">
        <f t="shared" si="17022"/>
        <v>0</v>
      </c>
      <c r="AK683" s="147">
        <f t="shared" ref="AK683" si="17108">IF(OR($H683=0,AJ683=0),0,AJ683/$H683)</f>
        <v>0</v>
      </c>
      <c r="AL683" s="194">
        <f t="shared" si="17024"/>
        <v>0</v>
      </c>
      <c r="AM683" s="147">
        <f t="shared" ref="AM683" si="17109">IF(OR($H683=0,AL683=0),0,AL683/$H683)</f>
        <v>0</v>
      </c>
      <c r="AN683" s="194">
        <f t="shared" si="17026"/>
        <v>0</v>
      </c>
      <c r="AO683" s="147">
        <f t="shared" ref="AO683" si="17110">IF(OR($H683=0,AN683=0),0,AN683/$H683)</f>
        <v>0</v>
      </c>
      <c r="AP683" s="194">
        <f t="shared" si="17028"/>
        <v>0</v>
      </c>
      <c r="AQ683" s="147">
        <f t="shared" ref="AQ683" si="17111">IF(OR($H683=0,AP683=0),0,AP683/$H683)</f>
        <v>0</v>
      </c>
      <c r="AR683" s="194">
        <f t="shared" si="17030"/>
        <v>0</v>
      </c>
      <c r="AS683" s="147">
        <f t="shared" ref="AS683" si="17112">IF(OR($H683=0,AR683=0),0,AR683/$H683)</f>
        <v>0</v>
      </c>
      <c r="AT683" s="194">
        <f t="shared" si="17032"/>
        <v>0</v>
      </c>
      <c r="AU683" s="147">
        <f t="shared" ref="AU683" si="17113">IF(OR($H683=0,AT683=0),0,AT683/$H683)</f>
        <v>0</v>
      </c>
      <c r="AV683" s="194">
        <f t="shared" si="17034"/>
        <v>100</v>
      </c>
      <c r="AW683" s="147">
        <f t="shared" ref="AW683" si="17114">IF(OR($H683=0,AV683=0),0,AV683/$H683)</f>
        <v>1</v>
      </c>
      <c r="AX683" s="194">
        <f t="shared" si="17036"/>
        <v>100</v>
      </c>
      <c r="AY683" s="147">
        <f t="shared" ref="AY683" si="17115">IF(OR($H683=0,AX683=0),0,AX683/$H683)</f>
        <v>1</v>
      </c>
      <c r="AZ683" s="194">
        <f t="shared" si="17038"/>
        <v>100</v>
      </c>
      <c r="BA683" s="147">
        <f t="shared" ref="BA683" si="17116">IF(OR($H683=0,AZ683=0),0,AZ683/$H683)</f>
        <v>1</v>
      </c>
      <c r="BB683" s="194">
        <f t="shared" si="17040"/>
        <v>100</v>
      </c>
      <c r="BC683" s="147">
        <f t="shared" ref="BC683" si="17117">IF(OR($H683=0,BB683=0),0,BB683/$H683)</f>
        <v>1</v>
      </c>
      <c r="BD683" s="194">
        <f t="shared" si="17042"/>
        <v>100</v>
      </c>
      <c r="BE683" s="147">
        <f t="shared" ref="BE683" si="17118">IF(OR($H683=0,BD683=0),0,BD683/$H683)</f>
        <v>1</v>
      </c>
      <c r="BF683" s="194">
        <f t="shared" si="17044"/>
        <v>100</v>
      </c>
      <c r="BG683" s="147">
        <f t="shared" ref="BG683" si="17119">IF(OR($H683=0,BF683=0),0,BF683/$H683)</f>
        <v>1</v>
      </c>
      <c r="BH683" s="194">
        <f t="shared" si="17046"/>
        <v>100</v>
      </c>
      <c r="BI683" s="147">
        <f t="shared" ref="BI683" si="17120">IF(OR($H683=0,BH683=0),0,BH683/$H683)</f>
        <v>1</v>
      </c>
      <c r="BJ683" s="194">
        <f t="shared" si="17048"/>
        <v>100</v>
      </c>
      <c r="BK683" s="147">
        <f t="shared" ref="BK683" si="17121">IF(OR($H683=0,BJ683=0),0,BJ683/$H683)</f>
        <v>1</v>
      </c>
      <c r="BL683" s="194">
        <f t="shared" si="17050"/>
        <v>100</v>
      </c>
      <c r="BM683" s="147">
        <f t="shared" ref="BM683" si="17122">IF(OR($H683=0,BL683=0),0,BL683/$H683)</f>
        <v>1</v>
      </c>
      <c r="BN683" s="194">
        <f t="shared" si="17052"/>
        <v>100</v>
      </c>
      <c r="BO683" s="147">
        <f t="shared" ref="BO683" si="17123">IF(OR($H683=0,BN683=0),0,BN683/$H683)</f>
        <v>1</v>
      </c>
      <c r="BP683" s="194">
        <f t="shared" si="17054"/>
        <v>100</v>
      </c>
      <c r="BQ683" s="147">
        <f t="shared" ref="BQ683" si="17124">IF(OR($H683=0,BP683=0),0,BP683/$H683)</f>
        <v>1</v>
      </c>
      <c r="BR683" s="194">
        <f t="shared" si="17056"/>
        <v>100</v>
      </c>
      <c r="BS683" s="147">
        <f t="shared" ref="BS683" si="17125">IF(OR($H683=0,BR683=0),0,BR683/$H683)</f>
        <v>1</v>
      </c>
      <c r="BT683" s="194">
        <f t="shared" si="17058"/>
        <v>100</v>
      </c>
      <c r="BU683" s="147">
        <f t="shared" si="17059"/>
        <v>1</v>
      </c>
      <c r="BV683" s="194">
        <f t="shared" si="17060"/>
        <v>100</v>
      </c>
      <c r="BW683" s="147">
        <f t="shared" si="17061"/>
        <v>1</v>
      </c>
      <c r="BX683" s="194">
        <f t="shared" si="17062"/>
        <v>100</v>
      </c>
      <c r="BY683" s="147">
        <f t="shared" si="17063"/>
        <v>1</v>
      </c>
      <c r="BZ683" s="194">
        <f t="shared" si="17064"/>
        <v>100</v>
      </c>
      <c r="CA683" s="147">
        <f t="shared" si="17065"/>
        <v>1</v>
      </c>
      <c r="CB683" s="194">
        <f t="shared" si="17066"/>
        <v>100</v>
      </c>
      <c r="CC683" s="147">
        <f t="shared" si="17067"/>
        <v>1</v>
      </c>
      <c r="CD683" s="194">
        <f t="shared" si="17068"/>
        <v>100</v>
      </c>
      <c r="CE683" s="147">
        <f t="shared" si="17069"/>
        <v>1</v>
      </c>
      <c r="CF683" s="194">
        <f t="shared" si="17070"/>
        <v>100</v>
      </c>
      <c r="CG683" s="147">
        <f t="shared" si="17071"/>
        <v>1</v>
      </c>
      <c r="CH683" s="194">
        <f t="shared" si="17072"/>
        <v>100</v>
      </c>
      <c r="CI683" s="147">
        <f t="shared" si="17073"/>
        <v>1</v>
      </c>
      <c r="CJ683" s="194">
        <f t="shared" si="17074"/>
        <v>100</v>
      </c>
      <c r="CK683" s="147">
        <f t="shared" si="17075"/>
        <v>1</v>
      </c>
      <c r="CL683" s="194">
        <f t="shared" si="17076"/>
        <v>100</v>
      </c>
      <c r="CM683" s="147">
        <f t="shared" si="17077"/>
        <v>1</v>
      </c>
    </row>
    <row r="684" spans="1:91" s="142" customFormat="1" ht="14.1" customHeight="1">
      <c r="A684" s="74">
        <f t="shared" si="16265"/>
        <v>822</v>
      </c>
      <c r="B684" s="173" t="s">
        <v>52</v>
      </c>
      <c r="C684" s="174"/>
      <c r="D684" s="140">
        <v>2</v>
      </c>
      <c r="E684" s="140">
        <v>2</v>
      </c>
      <c r="F684" s="175">
        <v>45314</v>
      </c>
      <c r="G684" s="175">
        <v>45315</v>
      </c>
      <c r="H684" s="144">
        <v>100</v>
      </c>
      <c r="I684" s="144">
        <v>100</v>
      </c>
      <c r="J684" s="145" t="s">
        <v>32</v>
      </c>
      <c r="K684" s="141">
        <f t="shared" si="17002"/>
        <v>100</v>
      </c>
      <c r="L684" s="55">
        <f t="shared" si="17003"/>
        <v>0.1</v>
      </c>
      <c r="M684" s="147">
        <f t="shared" si="17004"/>
        <v>1</v>
      </c>
      <c r="N684" s="148">
        <f t="shared" si="17005"/>
        <v>1</v>
      </c>
      <c r="O684" s="149">
        <f t="shared" si="17006"/>
        <v>0</v>
      </c>
      <c r="P684" s="150"/>
      <c r="T684" s="194">
        <f t="shared" si="17007"/>
        <v>0</v>
      </c>
      <c r="U684" s="147">
        <f t="shared" si="17008"/>
        <v>0</v>
      </c>
      <c r="V684" s="194">
        <f t="shared" si="17009"/>
        <v>0</v>
      </c>
      <c r="W684" s="147">
        <f t="shared" si="17008"/>
        <v>0</v>
      </c>
      <c r="X684" s="194">
        <f t="shared" si="17010"/>
        <v>0</v>
      </c>
      <c r="Y684" s="147">
        <f t="shared" ref="Y684" si="17126">IF(OR($H684=0,X684=0),0,X684/$H684)</f>
        <v>0</v>
      </c>
      <c r="Z684" s="194">
        <f t="shared" si="17012"/>
        <v>0</v>
      </c>
      <c r="AA684" s="147">
        <f t="shared" ref="AA684" si="17127">IF(OR($H684=0,Z684=0),0,Z684/$H684)</f>
        <v>0</v>
      </c>
      <c r="AB684" s="194">
        <f t="shared" si="17014"/>
        <v>0</v>
      </c>
      <c r="AC684" s="147">
        <f t="shared" ref="AC684" si="17128">IF(OR($H684=0,AB684=0),0,AB684/$H684)</f>
        <v>0</v>
      </c>
      <c r="AD684" s="194">
        <f t="shared" si="17016"/>
        <v>0</v>
      </c>
      <c r="AE684" s="147">
        <f t="shared" ref="AE684" si="17129">IF(OR($H684=0,AD684=0),0,AD684/$H684)</f>
        <v>0</v>
      </c>
      <c r="AF684" s="194">
        <f t="shared" si="17018"/>
        <v>0</v>
      </c>
      <c r="AG684" s="147">
        <f t="shared" ref="AG684" si="17130">IF(OR($H684=0,AF684=0),0,AF684/$H684)</f>
        <v>0</v>
      </c>
      <c r="AH684" s="194">
        <f t="shared" si="17020"/>
        <v>0</v>
      </c>
      <c r="AI684" s="147">
        <f t="shared" ref="AI684" si="17131">IF(OR($H684=0,AH684=0),0,AH684/$H684)</f>
        <v>0</v>
      </c>
      <c r="AJ684" s="194">
        <f t="shared" si="17022"/>
        <v>0</v>
      </c>
      <c r="AK684" s="147">
        <f t="shared" ref="AK684" si="17132">IF(OR($H684=0,AJ684=0),0,AJ684/$H684)</f>
        <v>0</v>
      </c>
      <c r="AL684" s="194">
        <f t="shared" si="17024"/>
        <v>0</v>
      </c>
      <c r="AM684" s="147">
        <f t="shared" ref="AM684" si="17133">IF(OR($H684=0,AL684=0),0,AL684/$H684)</f>
        <v>0</v>
      </c>
      <c r="AN684" s="194">
        <f t="shared" si="17026"/>
        <v>0</v>
      </c>
      <c r="AO684" s="147">
        <f t="shared" ref="AO684" si="17134">IF(OR($H684=0,AN684=0),0,AN684/$H684)</f>
        <v>0</v>
      </c>
      <c r="AP684" s="194">
        <f t="shared" si="17028"/>
        <v>0</v>
      </c>
      <c r="AQ684" s="147">
        <f t="shared" ref="AQ684" si="17135">IF(OR($H684=0,AP684=0),0,AP684/$H684)</f>
        <v>0</v>
      </c>
      <c r="AR684" s="194">
        <f t="shared" si="17030"/>
        <v>0</v>
      </c>
      <c r="AS684" s="147">
        <f t="shared" ref="AS684" si="17136">IF(OR($H684=0,AR684=0),0,AR684/$H684)</f>
        <v>0</v>
      </c>
      <c r="AT684" s="194">
        <f t="shared" si="17032"/>
        <v>0</v>
      </c>
      <c r="AU684" s="147">
        <f t="shared" ref="AU684" si="17137">IF(OR($H684=0,AT684=0),0,AT684/$H684)</f>
        <v>0</v>
      </c>
      <c r="AV684" s="194">
        <f t="shared" si="17034"/>
        <v>100</v>
      </c>
      <c r="AW684" s="147">
        <f t="shared" ref="AW684" si="17138">IF(OR($H684=0,AV684=0),0,AV684/$H684)</f>
        <v>1</v>
      </c>
      <c r="AX684" s="194">
        <f t="shared" si="17036"/>
        <v>100</v>
      </c>
      <c r="AY684" s="147">
        <f t="shared" ref="AY684" si="17139">IF(OR($H684=0,AX684=0),0,AX684/$H684)</f>
        <v>1</v>
      </c>
      <c r="AZ684" s="194">
        <f t="shared" si="17038"/>
        <v>100</v>
      </c>
      <c r="BA684" s="147">
        <f t="shared" ref="BA684" si="17140">IF(OR($H684=0,AZ684=0),0,AZ684/$H684)</f>
        <v>1</v>
      </c>
      <c r="BB684" s="194">
        <f t="shared" si="17040"/>
        <v>100</v>
      </c>
      <c r="BC684" s="147">
        <f t="shared" ref="BC684" si="17141">IF(OR($H684=0,BB684=0),0,BB684/$H684)</f>
        <v>1</v>
      </c>
      <c r="BD684" s="194">
        <f t="shared" si="17042"/>
        <v>100</v>
      </c>
      <c r="BE684" s="147">
        <f t="shared" ref="BE684" si="17142">IF(OR($H684=0,BD684=0),0,BD684/$H684)</f>
        <v>1</v>
      </c>
      <c r="BF684" s="194">
        <f t="shared" si="17044"/>
        <v>100</v>
      </c>
      <c r="BG684" s="147">
        <f t="shared" ref="BG684" si="17143">IF(OR($H684=0,BF684=0),0,BF684/$H684)</f>
        <v>1</v>
      </c>
      <c r="BH684" s="194">
        <f t="shared" si="17046"/>
        <v>100</v>
      </c>
      <c r="BI684" s="147">
        <f t="shared" ref="BI684" si="17144">IF(OR($H684=0,BH684=0),0,BH684/$H684)</f>
        <v>1</v>
      </c>
      <c r="BJ684" s="194">
        <f t="shared" si="17048"/>
        <v>100</v>
      </c>
      <c r="BK684" s="147">
        <f t="shared" ref="BK684" si="17145">IF(OR($H684=0,BJ684=0),0,BJ684/$H684)</f>
        <v>1</v>
      </c>
      <c r="BL684" s="194">
        <f t="shared" si="17050"/>
        <v>100</v>
      </c>
      <c r="BM684" s="147">
        <f t="shared" ref="BM684" si="17146">IF(OR($H684=0,BL684=0),0,BL684/$H684)</f>
        <v>1</v>
      </c>
      <c r="BN684" s="194">
        <f t="shared" si="17052"/>
        <v>100</v>
      </c>
      <c r="BO684" s="147">
        <f t="shared" ref="BO684" si="17147">IF(OR($H684=0,BN684=0),0,BN684/$H684)</f>
        <v>1</v>
      </c>
      <c r="BP684" s="194">
        <f t="shared" si="17054"/>
        <v>100</v>
      </c>
      <c r="BQ684" s="147">
        <f t="shared" ref="BQ684" si="17148">IF(OR($H684=0,BP684=0),0,BP684/$H684)</f>
        <v>1</v>
      </c>
      <c r="BR684" s="194">
        <f t="shared" si="17056"/>
        <v>100</v>
      </c>
      <c r="BS684" s="147">
        <f t="shared" ref="BS684" si="17149">IF(OR($H684=0,BR684=0),0,BR684/$H684)</f>
        <v>1</v>
      </c>
      <c r="BT684" s="194">
        <f t="shared" si="17058"/>
        <v>100</v>
      </c>
      <c r="BU684" s="147">
        <f t="shared" si="17059"/>
        <v>1</v>
      </c>
      <c r="BV684" s="194">
        <f t="shared" si="17060"/>
        <v>100</v>
      </c>
      <c r="BW684" s="147">
        <f t="shared" si="17061"/>
        <v>1</v>
      </c>
      <c r="BX684" s="194">
        <f t="shared" si="17062"/>
        <v>100</v>
      </c>
      <c r="BY684" s="147">
        <f t="shared" si="17063"/>
        <v>1</v>
      </c>
      <c r="BZ684" s="194">
        <f t="shared" si="17064"/>
        <v>100</v>
      </c>
      <c r="CA684" s="147">
        <f t="shared" si="17065"/>
        <v>1</v>
      </c>
      <c r="CB684" s="194">
        <f t="shared" si="17066"/>
        <v>100</v>
      </c>
      <c r="CC684" s="147">
        <f t="shared" si="17067"/>
        <v>1</v>
      </c>
      <c r="CD684" s="194">
        <f t="shared" si="17068"/>
        <v>100</v>
      </c>
      <c r="CE684" s="147">
        <f t="shared" si="17069"/>
        <v>1</v>
      </c>
      <c r="CF684" s="194">
        <f t="shared" si="17070"/>
        <v>100</v>
      </c>
      <c r="CG684" s="147">
        <f t="shared" si="17071"/>
        <v>1</v>
      </c>
      <c r="CH684" s="194">
        <f t="shared" si="17072"/>
        <v>100</v>
      </c>
      <c r="CI684" s="147">
        <f t="shared" si="17073"/>
        <v>1</v>
      </c>
      <c r="CJ684" s="194">
        <f t="shared" si="17074"/>
        <v>100</v>
      </c>
      <c r="CK684" s="147">
        <f t="shared" si="17075"/>
        <v>1</v>
      </c>
      <c r="CL684" s="194">
        <f t="shared" si="17076"/>
        <v>100</v>
      </c>
      <c r="CM684" s="147">
        <f t="shared" si="17077"/>
        <v>1</v>
      </c>
    </row>
    <row r="685" spans="1:91" s="142" customFormat="1" ht="14.1" customHeight="1">
      <c r="A685" s="74">
        <f t="shared" si="16265"/>
        <v>823</v>
      </c>
      <c r="B685" s="173" t="s">
        <v>53</v>
      </c>
      <c r="C685" s="174"/>
      <c r="D685" s="140">
        <v>5</v>
      </c>
      <c r="E685" s="140">
        <v>5</v>
      </c>
      <c r="F685" s="175">
        <v>45316</v>
      </c>
      <c r="G685" s="175">
        <v>45320</v>
      </c>
      <c r="H685" s="144">
        <v>100</v>
      </c>
      <c r="I685" s="144">
        <v>100</v>
      </c>
      <c r="J685" s="145" t="s">
        <v>32</v>
      </c>
      <c r="K685" s="141">
        <f t="shared" si="17002"/>
        <v>100</v>
      </c>
      <c r="L685" s="55">
        <f t="shared" si="17003"/>
        <v>0.25</v>
      </c>
      <c r="M685" s="147">
        <f t="shared" si="17004"/>
        <v>1</v>
      </c>
      <c r="N685" s="148">
        <f t="shared" si="17005"/>
        <v>1</v>
      </c>
      <c r="O685" s="149">
        <f t="shared" si="17006"/>
        <v>0</v>
      </c>
      <c r="P685" s="150"/>
      <c r="T685" s="194">
        <f t="shared" si="17007"/>
        <v>0</v>
      </c>
      <c r="U685" s="147">
        <f t="shared" si="17008"/>
        <v>0</v>
      </c>
      <c r="V685" s="194">
        <f t="shared" si="17009"/>
        <v>0</v>
      </c>
      <c r="W685" s="147">
        <f t="shared" si="17008"/>
        <v>0</v>
      </c>
      <c r="X685" s="194">
        <f t="shared" si="17010"/>
        <v>0</v>
      </c>
      <c r="Y685" s="147">
        <f t="shared" ref="Y685" si="17150">IF(OR($H685=0,X685=0),0,X685/$H685)</f>
        <v>0</v>
      </c>
      <c r="Z685" s="194">
        <f t="shared" si="17012"/>
        <v>0</v>
      </c>
      <c r="AA685" s="147">
        <f t="shared" ref="AA685" si="17151">IF(OR($H685=0,Z685=0),0,Z685/$H685)</f>
        <v>0</v>
      </c>
      <c r="AB685" s="194">
        <f t="shared" si="17014"/>
        <v>0</v>
      </c>
      <c r="AC685" s="147">
        <f t="shared" ref="AC685" si="17152">IF(OR($H685=0,AB685=0),0,AB685/$H685)</f>
        <v>0</v>
      </c>
      <c r="AD685" s="194">
        <f t="shared" si="17016"/>
        <v>0</v>
      </c>
      <c r="AE685" s="147">
        <f t="shared" ref="AE685" si="17153">IF(OR($H685=0,AD685=0),0,AD685/$H685)</f>
        <v>0</v>
      </c>
      <c r="AF685" s="194">
        <f t="shared" si="17018"/>
        <v>0</v>
      </c>
      <c r="AG685" s="147">
        <f t="shared" ref="AG685" si="17154">IF(OR($H685=0,AF685=0),0,AF685/$H685)</f>
        <v>0</v>
      </c>
      <c r="AH685" s="194">
        <f t="shared" si="17020"/>
        <v>0</v>
      </c>
      <c r="AI685" s="147">
        <f t="shared" ref="AI685" si="17155">IF(OR($H685=0,AH685=0),0,AH685/$H685)</f>
        <v>0</v>
      </c>
      <c r="AJ685" s="194">
        <f t="shared" si="17022"/>
        <v>0</v>
      </c>
      <c r="AK685" s="147">
        <f t="shared" ref="AK685" si="17156">IF(OR($H685=0,AJ685=0),0,AJ685/$H685)</f>
        <v>0</v>
      </c>
      <c r="AL685" s="194">
        <f t="shared" si="17024"/>
        <v>0</v>
      </c>
      <c r="AM685" s="147">
        <f t="shared" ref="AM685" si="17157">IF(OR($H685=0,AL685=0),0,AL685/$H685)</f>
        <v>0</v>
      </c>
      <c r="AN685" s="194">
        <f t="shared" si="17026"/>
        <v>0</v>
      </c>
      <c r="AO685" s="147">
        <f t="shared" ref="AO685" si="17158">IF(OR($H685=0,AN685=0),0,AN685/$H685)</f>
        <v>0</v>
      </c>
      <c r="AP685" s="194">
        <f t="shared" si="17028"/>
        <v>0</v>
      </c>
      <c r="AQ685" s="147">
        <f t="shared" ref="AQ685" si="17159">IF(OR($H685=0,AP685=0),0,AP685/$H685)</f>
        <v>0</v>
      </c>
      <c r="AR685" s="194">
        <f t="shared" si="17030"/>
        <v>0</v>
      </c>
      <c r="AS685" s="147">
        <f t="shared" ref="AS685" si="17160">IF(OR($H685=0,AR685=0),0,AR685/$H685)</f>
        <v>0</v>
      </c>
      <c r="AT685" s="194">
        <f t="shared" si="17032"/>
        <v>0</v>
      </c>
      <c r="AU685" s="147">
        <f t="shared" ref="AU685" si="17161">IF(OR($H685=0,AT685=0),0,AT685/$H685)</f>
        <v>0</v>
      </c>
      <c r="AV685" s="194">
        <f t="shared" si="17034"/>
        <v>20</v>
      </c>
      <c r="AW685" s="147">
        <f t="shared" ref="AW685" si="17162">IF(OR($H685=0,AV685=0),0,AV685/$H685)</f>
        <v>0.2</v>
      </c>
      <c r="AX685" s="194">
        <f t="shared" si="17036"/>
        <v>100</v>
      </c>
      <c r="AY685" s="147">
        <f t="shared" ref="AY685" si="17163">IF(OR($H685=0,AX685=0),0,AX685/$H685)</f>
        <v>1</v>
      </c>
      <c r="AZ685" s="194">
        <f t="shared" si="17038"/>
        <v>100</v>
      </c>
      <c r="BA685" s="147">
        <f t="shared" ref="BA685" si="17164">IF(OR($H685=0,AZ685=0),0,AZ685/$H685)</f>
        <v>1</v>
      </c>
      <c r="BB685" s="194">
        <f t="shared" si="17040"/>
        <v>100</v>
      </c>
      <c r="BC685" s="147">
        <f t="shared" ref="BC685" si="17165">IF(OR($H685=0,BB685=0),0,BB685/$H685)</f>
        <v>1</v>
      </c>
      <c r="BD685" s="194">
        <f t="shared" si="17042"/>
        <v>100</v>
      </c>
      <c r="BE685" s="147">
        <f t="shared" ref="BE685" si="17166">IF(OR($H685=0,BD685=0),0,BD685/$H685)</f>
        <v>1</v>
      </c>
      <c r="BF685" s="194">
        <f t="shared" si="17044"/>
        <v>100</v>
      </c>
      <c r="BG685" s="147">
        <f t="shared" ref="BG685" si="17167">IF(OR($H685=0,BF685=0),0,BF685/$H685)</f>
        <v>1</v>
      </c>
      <c r="BH685" s="194">
        <f t="shared" si="17046"/>
        <v>100</v>
      </c>
      <c r="BI685" s="147">
        <f t="shared" ref="BI685" si="17168">IF(OR($H685=0,BH685=0),0,BH685/$H685)</f>
        <v>1</v>
      </c>
      <c r="BJ685" s="194">
        <f t="shared" si="17048"/>
        <v>100</v>
      </c>
      <c r="BK685" s="147">
        <f t="shared" ref="BK685" si="17169">IF(OR($H685=0,BJ685=0),0,BJ685/$H685)</f>
        <v>1</v>
      </c>
      <c r="BL685" s="194">
        <f t="shared" si="17050"/>
        <v>100</v>
      </c>
      <c r="BM685" s="147">
        <f t="shared" ref="BM685" si="17170">IF(OR($H685=0,BL685=0),0,BL685/$H685)</f>
        <v>1</v>
      </c>
      <c r="BN685" s="194">
        <f t="shared" si="17052"/>
        <v>100</v>
      </c>
      <c r="BO685" s="147">
        <f t="shared" ref="BO685" si="17171">IF(OR($H685=0,BN685=0),0,BN685/$H685)</f>
        <v>1</v>
      </c>
      <c r="BP685" s="194">
        <f t="shared" si="17054"/>
        <v>100</v>
      </c>
      <c r="BQ685" s="147">
        <f t="shared" ref="BQ685" si="17172">IF(OR($H685=0,BP685=0),0,BP685/$H685)</f>
        <v>1</v>
      </c>
      <c r="BR685" s="194">
        <f t="shared" si="17056"/>
        <v>100</v>
      </c>
      <c r="BS685" s="147">
        <f t="shared" ref="BS685" si="17173">IF(OR($H685=0,BR685=0),0,BR685/$H685)</f>
        <v>1</v>
      </c>
      <c r="BT685" s="194">
        <f t="shared" si="17058"/>
        <v>100</v>
      </c>
      <c r="BU685" s="147">
        <f t="shared" si="17059"/>
        <v>1</v>
      </c>
      <c r="BV685" s="194">
        <f t="shared" si="17060"/>
        <v>100</v>
      </c>
      <c r="BW685" s="147">
        <f t="shared" si="17061"/>
        <v>1</v>
      </c>
      <c r="BX685" s="194">
        <f t="shared" si="17062"/>
        <v>100</v>
      </c>
      <c r="BY685" s="147">
        <f t="shared" si="17063"/>
        <v>1</v>
      </c>
      <c r="BZ685" s="194">
        <f t="shared" si="17064"/>
        <v>100</v>
      </c>
      <c r="CA685" s="147">
        <f t="shared" si="17065"/>
        <v>1</v>
      </c>
      <c r="CB685" s="194">
        <f t="shared" si="17066"/>
        <v>100</v>
      </c>
      <c r="CC685" s="147">
        <f t="shared" si="17067"/>
        <v>1</v>
      </c>
      <c r="CD685" s="194">
        <f t="shared" si="17068"/>
        <v>100</v>
      </c>
      <c r="CE685" s="147">
        <f t="shared" si="17069"/>
        <v>1</v>
      </c>
      <c r="CF685" s="194">
        <f t="shared" si="17070"/>
        <v>100</v>
      </c>
      <c r="CG685" s="147">
        <f t="shared" si="17071"/>
        <v>1</v>
      </c>
      <c r="CH685" s="194">
        <f t="shared" si="17072"/>
        <v>100</v>
      </c>
      <c r="CI685" s="147">
        <f t="shared" si="17073"/>
        <v>1</v>
      </c>
      <c r="CJ685" s="194">
        <f t="shared" si="17074"/>
        <v>100</v>
      </c>
      <c r="CK685" s="147">
        <f t="shared" si="17075"/>
        <v>1</v>
      </c>
      <c r="CL685" s="194">
        <f t="shared" si="17076"/>
        <v>100</v>
      </c>
      <c r="CM685" s="147">
        <f t="shared" si="17077"/>
        <v>1</v>
      </c>
    </row>
    <row r="686" spans="1:91" s="142" customFormat="1" ht="14.1" customHeight="1">
      <c r="A686" s="74">
        <f t="shared" si="16265"/>
        <v>824</v>
      </c>
      <c r="B686" s="173" t="s">
        <v>54</v>
      </c>
      <c r="C686" s="174"/>
      <c r="D686" s="140">
        <v>1</v>
      </c>
      <c r="E686" s="140">
        <v>1</v>
      </c>
      <c r="F686" s="175">
        <v>45321</v>
      </c>
      <c r="G686" s="175">
        <v>45321</v>
      </c>
      <c r="H686" s="144">
        <v>100</v>
      </c>
      <c r="I686" s="144">
        <v>100</v>
      </c>
      <c r="J686" s="145" t="s">
        <v>32</v>
      </c>
      <c r="K686" s="141">
        <f t="shared" si="17002"/>
        <v>100</v>
      </c>
      <c r="L686" s="55">
        <f t="shared" si="17003"/>
        <v>0.05</v>
      </c>
      <c r="M686" s="147">
        <f t="shared" si="17004"/>
        <v>1</v>
      </c>
      <c r="N686" s="148">
        <f t="shared" si="17005"/>
        <v>1</v>
      </c>
      <c r="O686" s="149">
        <f t="shared" si="17006"/>
        <v>0</v>
      </c>
      <c r="P686" s="150"/>
      <c r="T686" s="194">
        <f t="shared" si="17007"/>
        <v>0</v>
      </c>
      <c r="U686" s="147">
        <f t="shared" si="17008"/>
        <v>0</v>
      </c>
      <c r="V686" s="194">
        <f t="shared" si="17009"/>
        <v>0</v>
      </c>
      <c r="W686" s="147">
        <f t="shared" si="17008"/>
        <v>0</v>
      </c>
      <c r="X686" s="194">
        <f t="shared" si="17010"/>
        <v>0</v>
      </c>
      <c r="Y686" s="147">
        <f t="shared" ref="Y686" si="17174">IF(OR($H686=0,X686=0),0,X686/$H686)</f>
        <v>0</v>
      </c>
      <c r="Z686" s="194">
        <f t="shared" si="17012"/>
        <v>0</v>
      </c>
      <c r="AA686" s="147">
        <f t="shared" ref="AA686" si="17175">IF(OR($H686=0,Z686=0),0,Z686/$H686)</f>
        <v>0</v>
      </c>
      <c r="AB686" s="194">
        <f t="shared" si="17014"/>
        <v>0</v>
      </c>
      <c r="AC686" s="147">
        <f t="shared" ref="AC686" si="17176">IF(OR($H686=0,AB686=0),0,AB686/$H686)</f>
        <v>0</v>
      </c>
      <c r="AD686" s="194">
        <f t="shared" si="17016"/>
        <v>0</v>
      </c>
      <c r="AE686" s="147">
        <f t="shared" ref="AE686" si="17177">IF(OR($H686=0,AD686=0),0,AD686/$H686)</f>
        <v>0</v>
      </c>
      <c r="AF686" s="194">
        <f t="shared" si="17018"/>
        <v>0</v>
      </c>
      <c r="AG686" s="147">
        <f t="shared" ref="AG686" si="17178">IF(OR($H686=0,AF686=0),0,AF686/$H686)</f>
        <v>0</v>
      </c>
      <c r="AH686" s="194">
        <f t="shared" si="17020"/>
        <v>0</v>
      </c>
      <c r="AI686" s="147">
        <f t="shared" ref="AI686" si="17179">IF(OR($H686=0,AH686=0),0,AH686/$H686)</f>
        <v>0</v>
      </c>
      <c r="AJ686" s="194">
        <f t="shared" si="17022"/>
        <v>0</v>
      </c>
      <c r="AK686" s="147">
        <f t="shared" ref="AK686" si="17180">IF(OR($H686=0,AJ686=0),0,AJ686/$H686)</f>
        <v>0</v>
      </c>
      <c r="AL686" s="194">
        <f t="shared" si="17024"/>
        <v>0</v>
      </c>
      <c r="AM686" s="147">
        <f t="shared" ref="AM686" si="17181">IF(OR($H686=0,AL686=0),0,AL686/$H686)</f>
        <v>0</v>
      </c>
      <c r="AN686" s="194">
        <f t="shared" si="17026"/>
        <v>0</v>
      </c>
      <c r="AO686" s="147">
        <f t="shared" ref="AO686" si="17182">IF(OR($H686=0,AN686=0),0,AN686/$H686)</f>
        <v>0</v>
      </c>
      <c r="AP686" s="194">
        <f t="shared" si="17028"/>
        <v>0</v>
      </c>
      <c r="AQ686" s="147">
        <f t="shared" ref="AQ686" si="17183">IF(OR($H686=0,AP686=0),0,AP686/$H686)</f>
        <v>0</v>
      </c>
      <c r="AR686" s="194">
        <f t="shared" si="17030"/>
        <v>0</v>
      </c>
      <c r="AS686" s="147">
        <f t="shared" ref="AS686" si="17184">IF(OR($H686=0,AR686=0),0,AR686/$H686)</f>
        <v>0</v>
      </c>
      <c r="AT686" s="194">
        <f t="shared" si="17032"/>
        <v>0</v>
      </c>
      <c r="AU686" s="147">
        <f t="shared" ref="AU686" si="17185">IF(OR($H686=0,AT686=0),0,AT686/$H686)</f>
        <v>0</v>
      </c>
      <c r="AV686" s="194">
        <f t="shared" si="17034"/>
        <v>0</v>
      </c>
      <c r="AW686" s="147">
        <f t="shared" ref="AW686" si="17186">IF(OR($H686=0,AV686=0),0,AV686/$H686)</f>
        <v>0</v>
      </c>
      <c r="AX686" s="194">
        <f t="shared" si="17036"/>
        <v>100</v>
      </c>
      <c r="AY686" s="147">
        <f t="shared" ref="AY686" si="17187">IF(OR($H686=0,AX686=0),0,AX686/$H686)</f>
        <v>1</v>
      </c>
      <c r="AZ686" s="194">
        <f t="shared" si="17038"/>
        <v>100</v>
      </c>
      <c r="BA686" s="147">
        <f t="shared" ref="BA686" si="17188">IF(OR($H686=0,AZ686=0),0,AZ686/$H686)</f>
        <v>1</v>
      </c>
      <c r="BB686" s="194">
        <f t="shared" si="17040"/>
        <v>100</v>
      </c>
      <c r="BC686" s="147">
        <f t="shared" ref="BC686" si="17189">IF(OR($H686=0,BB686=0),0,BB686/$H686)</f>
        <v>1</v>
      </c>
      <c r="BD686" s="194">
        <f t="shared" si="17042"/>
        <v>100</v>
      </c>
      <c r="BE686" s="147">
        <f t="shared" ref="BE686" si="17190">IF(OR($H686=0,BD686=0),0,BD686/$H686)</f>
        <v>1</v>
      </c>
      <c r="BF686" s="194">
        <f t="shared" si="17044"/>
        <v>100</v>
      </c>
      <c r="BG686" s="147">
        <f t="shared" ref="BG686" si="17191">IF(OR($H686=0,BF686=0),0,BF686/$H686)</f>
        <v>1</v>
      </c>
      <c r="BH686" s="194">
        <f t="shared" si="17046"/>
        <v>100</v>
      </c>
      <c r="BI686" s="147">
        <f t="shared" ref="BI686" si="17192">IF(OR($H686=0,BH686=0),0,BH686/$H686)</f>
        <v>1</v>
      </c>
      <c r="BJ686" s="194">
        <f t="shared" si="17048"/>
        <v>100</v>
      </c>
      <c r="BK686" s="147">
        <f t="shared" ref="BK686" si="17193">IF(OR($H686=0,BJ686=0),0,BJ686/$H686)</f>
        <v>1</v>
      </c>
      <c r="BL686" s="194">
        <f t="shared" si="17050"/>
        <v>100</v>
      </c>
      <c r="BM686" s="147">
        <f t="shared" ref="BM686" si="17194">IF(OR($H686=0,BL686=0),0,BL686/$H686)</f>
        <v>1</v>
      </c>
      <c r="BN686" s="194">
        <f t="shared" si="17052"/>
        <v>100</v>
      </c>
      <c r="BO686" s="147">
        <f t="shared" ref="BO686" si="17195">IF(OR($H686=0,BN686=0),0,BN686/$H686)</f>
        <v>1</v>
      </c>
      <c r="BP686" s="194">
        <f t="shared" si="17054"/>
        <v>100</v>
      </c>
      <c r="BQ686" s="147">
        <f t="shared" ref="BQ686" si="17196">IF(OR($H686=0,BP686=0),0,BP686/$H686)</f>
        <v>1</v>
      </c>
      <c r="BR686" s="194">
        <f t="shared" si="17056"/>
        <v>100</v>
      </c>
      <c r="BS686" s="147">
        <f t="shared" ref="BS686" si="17197">IF(OR($H686=0,BR686=0),0,BR686/$H686)</f>
        <v>1</v>
      </c>
      <c r="BT686" s="194">
        <f t="shared" si="17058"/>
        <v>100</v>
      </c>
      <c r="BU686" s="147">
        <f t="shared" si="17059"/>
        <v>1</v>
      </c>
      <c r="BV686" s="194">
        <f t="shared" si="17060"/>
        <v>100</v>
      </c>
      <c r="BW686" s="147">
        <f t="shared" si="17061"/>
        <v>1</v>
      </c>
      <c r="BX686" s="194">
        <f t="shared" si="17062"/>
        <v>100</v>
      </c>
      <c r="BY686" s="147">
        <f t="shared" si="17063"/>
        <v>1</v>
      </c>
      <c r="BZ686" s="194">
        <f t="shared" si="17064"/>
        <v>100</v>
      </c>
      <c r="CA686" s="147">
        <f t="shared" si="17065"/>
        <v>1</v>
      </c>
      <c r="CB686" s="194">
        <f t="shared" si="17066"/>
        <v>100</v>
      </c>
      <c r="CC686" s="147">
        <f t="shared" si="17067"/>
        <v>1</v>
      </c>
      <c r="CD686" s="194">
        <f t="shared" si="17068"/>
        <v>100</v>
      </c>
      <c r="CE686" s="147">
        <f t="shared" si="17069"/>
        <v>1</v>
      </c>
      <c r="CF686" s="194">
        <f t="shared" si="17070"/>
        <v>100</v>
      </c>
      <c r="CG686" s="147">
        <f t="shared" si="17071"/>
        <v>1</v>
      </c>
      <c r="CH686" s="194">
        <f t="shared" si="17072"/>
        <v>100</v>
      </c>
      <c r="CI686" s="147">
        <f t="shared" si="17073"/>
        <v>1</v>
      </c>
      <c r="CJ686" s="194">
        <f t="shared" si="17074"/>
        <v>100</v>
      </c>
      <c r="CK686" s="147">
        <f t="shared" si="17075"/>
        <v>1</v>
      </c>
      <c r="CL686" s="194">
        <f t="shared" si="17076"/>
        <v>100</v>
      </c>
      <c r="CM686" s="147">
        <f t="shared" si="17077"/>
        <v>1</v>
      </c>
    </row>
    <row r="687" spans="1:91" s="142" customFormat="1" ht="14.1" customHeight="1">
      <c r="A687" s="74">
        <f t="shared" si="16265"/>
        <v>825</v>
      </c>
      <c r="B687" s="173" t="s">
        <v>65</v>
      </c>
      <c r="C687" s="174"/>
      <c r="D687" s="140">
        <v>2</v>
      </c>
      <c r="E687" s="140">
        <v>2</v>
      </c>
      <c r="F687" s="175">
        <v>45322</v>
      </c>
      <c r="G687" s="175">
        <v>45323</v>
      </c>
      <c r="H687" s="144">
        <v>100</v>
      </c>
      <c r="I687" s="144">
        <v>100</v>
      </c>
      <c r="J687" s="145" t="s">
        <v>32</v>
      </c>
      <c r="K687" s="141">
        <f t="shared" si="17002"/>
        <v>100</v>
      </c>
      <c r="L687" s="55">
        <f t="shared" si="17003"/>
        <v>0.1</v>
      </c>
      <c r="M687" s="147">
        <f t="shared" si="17004"/>
        <v>1</v>
      </c>
      <c r="N687" s="148">
        <f t="shared" si="17005"/>
        <v>1</v>
      </c>
      <c r="O687" s="149">
        <f t="shared" si="17006"/>
        <v>0</v>
      </c>
      <c r="P687" s="150"/>
      <c r="T687" s="194">
        <f t="shared" si="17007"/>
        <v>0</v>
      </c>
      <c r="U687" s="147">
        <f t="shared" si="17008"/>
        <v>0</v>
      </c>
      <c r="V687" s="194">
        <f t="shared" si="17009"/>
        <v>0</v>
      </c>
      <c r="W687" s="147">
        <f t="shared" si="17008"/>
        <v>0</v>
      </c>
      <c r="X687" s="194">
        <f t="shared" si="17010"/>
        <v>0</v>
      </c>
      <c r="Y687" s="147">
        <f t="shared" ref="Y687" si="17198">IF(OR($H687=0,X687=0),0,X687/$H687)</f>
        <v>0</v>
      </c>
      <c r="Z687" s="194">
        <f t="shared" si="17012"/>
        <v>0</v>
      </c>
      <c r="AA687" s="147">
        <f t="shared" ref="AA687" si="17199">IF(OR($H687=0,Z687=0),0,Z687/$H687)</f>
        <v>0</v>
      </c>
      <c r="AB687" s="194">
        <f t="shared" si="17014"/>
        <v>0</v>
      </c>
      <c r="AC687" s="147">
        <f t="shared" ref="AC687" si="17200">IF(OR($H687=0,AB687=0),0,AB687/$H687)</f>
        <v>0</v>
      </c>
      <c r="AD687" s="194">
        <f t="shared" si="17016"/>
        <v>0</v>
      </c>
      <c r="AE687" s="147">
        <f t="shared" ref="AE687" si="17201">IF(OR($H687=0,AD687=0),0,AD687/$H687)</f>
        <v>0</v>
      </c>
      <c r="AF687" s="194">
        <f t="shared" si="17018"/>
        <v>0</v>
      </c>
      <c r="AG687" s="147">
        <f t="shared" ref="AG687" si="17202">IF(OR($H687=0,AF687=0),0,AF687/$H687)</f>
        <v>0</v>
      </c>
      <c r="AH687" s="194">
        <f t="shared" si="17020"/>
        <v>0</v>
      </c>
      <c r="AI687" s="147">
        <f t="shared" ref="AI687" si="17203">IF(OR($H687=0,AH687=0),0,AH687/$H687)</f>
        <v>0</v>
      </c>
      <c r="AJ687" s="194">
        <f t="shared" si="17022"/>
        <v>0</v>
      </c>
      <c r="AK687" s="147">
        <f t="shared" ref="AK687" si="17204">IF(OR($H687=0,AJ687=0),0,AJ687/$H687)</f>
        <v>0</v>
      </c>
      <c r="AL687" s="194">
        <f t="shared" si="17024"/>
        <v>0</v>
      </c>
      <c r="AM687" s="147">
        <f t="shared" ref="AM687" si="17205">IF(OR($H687=0,AL687=0),0,AL687/$H687)</f>
        <v>0</v>
      </c>
      <c r="AN687" s="194">
        <f t="shared" si="17026"/>
        <v>0</v>
      </c>
      <c r="AO687" s="147">
        <f t="shared" ref="AO687" si="17206">IF(OR($H687=0,AN687=0),0,AN687/$H687)</f>
        <v>0</v>
      </c>
      <c r="AP687" s="194">
        <f t="shared" si="17028"/>
        <v>0</v>
      </c>
      <c r="AQ687" s="147">
        <f t="shared" ref="AQ687" si="17207">IF(OR($H687=0,AP687=0),0,AP687/$H687)</f>
        <v>0</v>
      </c>
      <c r="AR687" s="194">
        <f t="shared" si="17030"/>
        <v>0</v>
      </c>
      <c r="AS687" s="147">
        <f t="shared" ref="AS687" si="17208">IF(OR($H687=0,AR687=0),0,AR687/$H687)</f>
        <v>0</v>
      </c>
      <c r="AT687" s="194">
        <f t="shared" si="17032"/>
        <v>0</v>
      </c>
      <c r="AU687" s="147">
        <f t="shared" ref="AU687" si="17209">IF(OR($H687=0,AT687=0),0,AT687/$H687)</f>
        <v>0</v>
      </c>
      <c r="AV687" s="194">
        <f t="shared" si="17034"/>
        <v>0</v>
      </c>
      <c r="AW687" s="147">
        <f t="shared" ref="AW687" si="17210">IF(OR($H687=0,AV687=0),0,AV687/$H687)</f>
        <v>0</v>
      </c>
      <c r="AX687" s="194">
        <f t="shared" si="17036"/>
        <v>100</v>
      </c>
      <c r="AY687" s="147">
        <f t="shared" ref="AY687" si="17211">IF(OR($H687=0,AX687=0),0,AX687/$H687)</f>
        <v>1</v>
      </c>
      <c r="AZ687" s="194">
        <f t="shared" si="17038"/>
        <v>100</v>
      </c>
      <c r="BA687" s="147">
        <f t="shared" ref="BA687" si="17212">IF(OR($H687=0,AZ687=0),0,AZ687/$H687)</f>
        <v>1</v>
      </c>
      <c r="BB687" s="194">
        <f t="shared" si="17040"/>
        <v>100</v>
      </c>
      <c r="BC687" s="147">
        <f t="shared" ref="BC687" si="17213">IF(OR($H687=0,BB687=0),0,BB687/$H687)</f>
        <v>1</v>
      </c>
      <c r="BD687" s="194">
        <f t="shared" si="17042"/>
        <v>100</v>
      </c>
      <c r="BE687" s="147">
        <f t="shared" ref="BE687" si="17214">IF(OR($H687=0,BD687=0),0,BD687/$H687)</f>
        <v>1</v>
      </c>
      <c r="BF687" s="194">
        <f t="shared" si="17044"/>
        <v>100</v>
      </c>
      <c r="BG687" s="147">
        <f t="shared" ref="BG687" si="17215">IF(OR($H687=0,BF687=0),0,BF687/$H687)</f>
        <v>1</v>
      </c>
      <c r="BH687" s="194">
        <f t="shared" si="17046"/>
        <v>100</v>
      </c>
      <c r="BI687" s="147">
        <f t="shared" ref="BI687" si="17216">IF(OR($H687=0,BH687=0),0,BH687/$H687)</f>
        <v>1</v>
      </c>
      <c r="BJ687" s="194">
        <f t="shared" si="17048"/>
        <v>100</v>
      </c>
      <c r="BK687" s="147">
        <f t="shared" ref="BK687" si="17217">IF(OR($H687=0,BJ687=0),0,BJ687/$H687)</f>
        <v>1</v>
      </c>
      <c r="BL687" s="194">
        <f t="shared" si="17050"/>
        <v>100</v>
      </c>
      <c r="BM687" s="147">
        <f t="shared" ref="BM687" si="17218">IF(OR($H687=0,BL687=0),0,BL687/$H687)</f>
        <v>1</v>
      </c>
      <c r="BN687" s="194">
        <f t="shared" si="17052"/>
        <v>100</v>
      </c>
      <c r="BO687" s="147">
        <f t="shared" ref="BO687" si="17219">IF(OR($H687=0,BN687=0),0,BN687/$H687)</f>
        <v>1</v>
      </c>
      <c r="BP687" s="194">
        <f t="shared" si="17054"/>
        <v>100</v>
      </c>
      <c r="BQ687" s="147">
        <f t="shared" ref="BQ687" si="17220">IF(OR($H687=0,BP687=0),0,BP687/$H687)</f>
        <v>1</v>
      </c>
      <c r="BR687" s="194">
        <f t="shared" si="17056"/>
        <v>100</v>
      </c>
      <c r="BS687" s="147">
        <f t="shared" ref="BS687" si="17221">IF(OR($H687=0,BR687=0),0,BR687/$H687)</f>
        <v>1</v>
      </c>
      <c r="BT687" s="194">
        <f t="shared" si="17058"/>
        <v>100</v>
      </c>
      <c r="BU687" s="147">
        <f t="shared" si="17059"/>
        <v>1</v>
      </c>
      <c r="BV687" s="194">
        <f t="shared" si="17060"/>
        <v>100</v>
      </c>
      <c r="BW687" s="147">
        <f t="shared" si="17061"/>
        <v>1</v>
      </c>
      <c r="BX687" s="194">
        <f t="shared" si="17062"/>
        <v>100</v>
      </c>
      <c r="BY687" s="147">
        <f t="shared" si="17063"/>
        <v>1</v>
      </c>
      <c r="BZ687" s="194">
        <f t="shared" si="17064"/>
        <v>100</v>
      </c>
      <c r="CA687" s="147">
        <f t="shared" si="17065"/>
        <v>1</v>
      </c>
      <c r="CB687" s="194">
        <f t="shared" si="17066"/>
        <v>100</v>
      </c>
      <c r="CC687" s="147">
        <f t="shared" si="17067"/>
        <v>1</v>
      </c>
      <c r="CD687" s="194">
        <f t="shared" si="17068"/>
        <v>100</v>
      </c>
      <c r="CE687" s="147">
        <f t="shared" si="17069"/>
        <v>1</v>
      </c>
      <c r="CF687" s="194">
        <f t="shared" si="17070"/>
        <v>100</v>
      </c>
      <c r="CG687" s="147">
        <f t="shared" si="17071"/>
        <v>1</v>
      </c>
      <c r="CH687" s="194">
        <f t="shared" si="17072"/>
        <v>100</v>
      </c>
      <c r="CI687" s="147">
        <f t="shared" si="17073"/>
        <v>1</v>
      </c>
      <c r="CJ687" s="194">
        <f t="shared" si="17074"/>
        <v>100</v>
      </c>
      <c r="CK687" s="147">
        <f t="shared" si="17075"/>
        <v>1</v>
      </c>
      <c r="CL687" s="194">
        <f t="shared" si="17076"/>
        <v>100</v>
      </c>
      <c r="CM687" s="147">
        <f t="shared" si="17077"/>
        <v>1</v>
      </c>
    </row>
    <row r="688" spans="1:91" s="142" customFormat="1" ht="14.1" customHeight="1">
      <c r="A688" s="74">
        <f t="shared" si="16265"/>
        <v>826</v>
      </c>
      <c r="B688" s="173" t="s">
        <v>55</v>
      </c>
      <c r="C688" s="174"/>
      <c r="D688" s="140">
        <v>1</v>
      </c>
      <c r="E688" s="140">
        <v>1</v>
      </c>
      <c r="F688" s="175">
        <v>45324</v>
      </c>
      <c r="G688" s="175">
        <v>45324</v>
      </c>
      <c r="H688" s="144">
        <v>100</v>
      </c>
      <c r="I688" s="144">
        <v>100</v>
      </c>
      <c r="J688" s="145" t="s">
        <v>32</v>
      </c>
      <c r="K688" s="141">
        <f t="shared" si="17002"/>
        <v>100</v>
      </c>
      <c r="L688" s="55">
        <f t="shared" si="17003"/>
        <v>0.05</v>
      </c>
      <c r="M688" s="147">
        <f t="shared" si="17004"/>
        <v>1</v>
      </c>
      <c r="N688" s="148">
        <f t="shared" si="17005"/>
        <v>1</v>
      </c>
      <c r="O688" s="149">
        <f t="shared" si="17006"/>
        <v>0</v>
      </c>
      <c r="P688" s="150"/>
      <c r="T688" s="194">
        <f t="shared" si="17007"/>
        <v>0</v>
      </c>
      <c r="U688" s="147">
        <f t="shared" si="17008"/>
        <v>0</v>
      </c>
      <c r="V688" s="194">
        <f t="shared" si="17009"/>
        <v>0</v>
      </c>
      <c r="W688" s="147">
        <f t="shared" si="17008"/>
        <v>0</v>
      </c>
      <c r="X688" s="194">
        <f t="shared" si="17010"/>
        <v>0</v>
      </c>
      <c r="Y688" s="147">
        <f t="shared" ref="Y688" si="17222">IF(OR($H688=0,X688=0),0,X688/$H688)</f>
        <v>0</v>
      </c>
      <c r="Z688" s="194">
        <f t="shared" si="17012"/>
        <v>0</v>
      </c>
      <c r="AA688" s="147">
        <f t="shared" ref="AA688" si="17223">IF(OR($H688=0,Z688=0),0,Z688/$H688)</f>
        <v>0</v>
      </c>
      <c r="AB688" s="194">
        <f t="shared" si="17014"/>
        <v>0</v>
      </c>
      <c r="AC688" s="147">
        <f t="shared" ref="AC688" si="17224">IF(OR($H688=0,AB688=0),0,AB688/$H688)</f>
        <v>0</v>
      </c>
      <c r="AD688" s="194">
        <f t="shared" si="17016"/>
        <v>0</v>
      </c>
      <c r="AE688" s="147">
        <f t="shared" ref="AE688" si="17225">IF(OR($H688=0,AD688=0),0,AD688/$H688)</f>
        <v>0</v>
      </c>
      <c r="AF688" s="194">
        <f t="shared" si="17018"/>
        <v>0</v>
      </c>
      <c r="AG688" s="147">
        <f t="shared" ref="AG688" si="17226">IF(OR($H688=0,AF688=0),0,AF688/$H688)</f>
        <v>0</v>
      </c>
      <c r="AH688" s="194">
        <f t="shared" si="17020"/>
        <v>0</v>
      </c>
      <c r="AI688" s="147">
        <f t="shared" ref="AI688" si="17227">IF(OR($H688=0,AH688=0),0,AH688/$H688)</f>
        <v>0</v>
      </c>
      <c r="AJ688" s="194">
        <f t="shared" si="17022"/>
        <v>0</v>
      </c>
      <c r="AK688" s="147">
        <f t="shared" ref="AK688" si="17228">IF(OR($H688=0,AJ688=0),0,AJ688/$H688)</f>
        <v>0</v>
      </c>
      <c r="AL688" s="194">
        <f t="shared" si="17024"/>
        <v>0</v>
      </c>
      <c r="AM688" s="147">
        <f t="shared" ref="AM688" si="17229">IF(OR($H688=0,AL688=0),0,AL688/$H688)</f>
        <v>0</v>
      </c>
      <c r="AN688" s="194">
        <f t="shared" si="17026"/>
        <v>0</v>
      </c>
      <c r="AO688" s="147">
        <f t="shared" ref="AO688" si="17230">IF(OR($H688=0,AN688=0),0,AN688/$H688)</f>
        <v>0</v>
      </c>
      <c r="AP688" s="194">
        <f t="shared" si="17028"/>
        <v>0</v>
      </c>
      <c r="AQ688" s="147">
        <f t="shared" ref="AQ688" si="17231">IF(OR($H688=0,AP688=0),0,AP688/$H688)</f>
        <v>0</v>
      </c>
      <c r="AR688" s="194">
        <f t="shared" si="17030"/>
        <v>0</v>
      </c>
      <c r="AS688" s="147">
        <f t="shared" ref="AS688" si="17232">IF(OR($H688=0,AR688=0),0,AR688/$H688)</f>
        <v>0</v>
      </c>
      <c r="AT688" s="194">
        <f t="shared" si="17032"/>
        <v>0</v>
      </c>
      <c r="AU688" s="147">
        <f t="shared" ref="AU688" si="17233">IF(OR($H688=0,AT688=0),0,AT688/$H688)</f>
        <v>0</v>
      </c>
      <c r="AV688" s="194">
        <f t="shared" si="17034"/>
        <v>0</v>
      </c>
      <c r="AW688" s="147">
        <f t="shared" ref="AW688" si="17234">IF(OR($H688=0,AV688=0),0,AV688/$H688)</f>
        <v>0</v>
      </c>
      <c r="AX688" s="194">
        <f t="shared" si="17036"/>
        <v>0</v>
      </c>
      <c r="AY688" s="147">
        <f t="shared" ref="AY688" si="17235">IF(OR($H688=0,AX688=0),0,AX688/$H688)</f>
        <v>0</v>
      </c>
      <c r="AZ688" s="194">
        <f t="shared" si="17038"/>
        <v>100</v>
      </c>
      <c r="BA688" s="147">
        <f t="shared" ref="BA688" si="17236">IF(OR($H688=0,AZ688=0),0,AZ688/$H688)</f>
        <v>1</v>
      </c>
      <c r="BB688" s="194">
        <f t="shared" si="17040"/>
        <v>100</v>
      </c>
      <c r="BC688" s="147">
        <f t="shared" ref="BC688" si="17237">IF(OR($H688=0,BB688=0),0,BB688/$H688)</f>
        <v>1</v>
      </c>
      <c r="BD688" s="194">
        <f t="shared" si="17042"/>
        <v>100</v>
      </c>
      <c r="BE688" s="147">
        <f t="shared" ref="BE688" si="17238">IF(OR($H688=0,BD688=0),0,BD688/$H688)</f>
        <v>1</v>
      </c>
      <c r="BF688" s="194">
        <f t="shared" si="17044"/>
        <v>100</v>
      </c>
      <c r="BG688" s="147">
        <f t="shared" ref="BG688" si="17239">IF(OR($H688=0,BF688=0),0,BF688/$H688)</f>
        <v>1</v>
      </c>
      <c r="BH688" s="194">
        <f t="shared" si="17046"/>
        <v>100</v>
      </c>
      <c r="BI688" s="147">
        <f t="shared" ref="BI688" si="17240">IF(OR($H688=0,BH688=0),0,BH688/$H688)</f>
        <v>1</v>
      </c>
      <c r="BJ688" s="194">
        <f t="shared" si="17048"/>
        <v>100</v>
      </c>
      <c r="BK688" s="147">
        <f t="shared" ref="BK688" si="17241">IF(OR($H688=0,BJ688=0),0,BJ688/$H688)</f>
        <v>1</v>
      </c>
      <c r="BL688" s="194">
        <f t="shared" si="17050"/>
        <v>100</v>
      </c>
      <c r="BM688" s="147">
        <f t="shared" ref="BM688" si="17242">IF(OR($H688=0,BL688=0),0,BL688/$H688)</f>
        <v>1</v>
      </c>
      <c r="BN688" s="194">
        <f t="shared" si="17052"/>
        <v>100</v>
      </c>
      <c r="BO688" s="147">
        <f t="shared" ref="BO688" si="17243">IF(OR($H688=0,BN688=0),0,BN688/$H688)</f>
        <v>1</v>
      </c>
      <c r="BP688" s="194">
        <f t="shared" si="17054"/>
        <v>100</v>
      </c>
      <c r="BQ688" s="147">
        <f t="shared" ref="BQ688" si="17244">IF(OR($H688=0,BP688=0),0,BP688/$H688)</f>
        <v>1</v>
      </c>
      <c r="BR688" s="194">
        <f t="shared" si="17056"/>
        <v>100</v>
      </c>
      <c r="BS688" s="147">
        <f t="shared" ref="BS688" si="17245">IF(OR($H688=0,BR688=0),0,BR688/$H688)</f>
        <v>1</v>
      </c>
      <c r="BT688" s="194">
        <f t="shared" si="17058"/>
        <v>100</v>
      </c>
      <c r="BU688" s="147">
        <f t="shared" si="17059"/>
        <v>1</v>
      </c>
      <c r="BV688" s="194">
        <f t="shared" si="17060"/>
        <v>100</v>
      </c>
      <c r="BW688" s="147">
        <f t="shared" si="17061"/>
        <v>1</v>
      </c>
      <c r="BX688" s="194">
        <f t="shared" si="17062"/>
        <v>100</v>
      </c>
      <c r="BY688" s="147">
        <f t="shared" si="17063"/>
        <v>1</v>
      </c>
      <c r="BZ688" s="194">
        <f t="shared" si="17064"/>
        <v>100</v>
      </c>
      <c r="CA688" s="147">
        <f t="shared" si="17065"/>
        <v>1</v>
      </c>
      <c r="CB688" s="194">
        <f t="shared" si="17066"/>
        <v>100</v>
      </c>
      <c r="CC688" s="147">
        <f t="shared" si="17067"/>
        <v>1</v>
      </c>
      <c r="CD688" s="194">
        <f t="shared" si="17068"/>
        <v>100</v>
      </c>
      <c r="CE688" s="147">
        <f t="shared" si="17069"/>
        <v>1</v>
      </c>
      <c r="CF688" s="194">
        <f t="shared" si="17070"/>
        <v>100</v>
      </c>
      <c r="CG688" s="147">
        <f t="shared" si="17071"/>
        <v>1</v>
      </c>
      <c r="CH688" s="194">
        <f t="shared" si="17072"/>
        <v>100</v>
      </c>
      <c r="CI688" s="147">
        <f t="shared" si="17073"/>
        <v>1</v>
      </c>
      <c r="CJ688" s="194">
        <f t="shared" si="17074"/>
        <v>100</v>
      </c>
      <c r="CK688" s="147">
        <f t="shared" si="17075"/>
        <v>1</v>
      </c>
      <c r="CL688" s="194">
        <f t="shared" si="17076"/>
        <v>100</v>
      </c>
      <c r="CM688" s="147">
        <f t="shared" si="17077"/>
        <v>1</v>
      </c>
    </row>
    <row r="689" spans="1:91" s="142" customFormat="1" ht="14.1" customHeight="1">
      <c r="A689" s="74">
        <f t="shared" si="16265"/>
        <v>827</v>
      </c>
      <c r="B689" s="173" t="s">
        <v>56</v>
      </c>
      <c r="C689" s="174"/>
      <c r="D689" s="140">
        <v>1</v>
      </c>
      <c r="E689" s="140">
        <v>1</v>
      </c>
      <c r="F689" s="175">
        <v>45329</v>
      </c>
      <c r="G689" s="175">
        <v>45329</v>
      </c>
      <c r="H689" s="144">
        <v>100</v>
      </c>
      <c r="I689" s="144">
        <v>100</v>
      </c>
      <c r="J689" s="145" t="s">
        <v>32</v>
      </c>
      <c r="K689" s="141">
        <f t="shared" si="17002"/>
        <v>100</v>
      </c>
      <c r="L689" s="55">
        <f t="shared" si="17003"/>
        <v>0.05</v>
      </c>
      <c r="M689" s="147">
        <f t="shared" si="17004"/>
        <v>1</v>
      </c>
      <c r="N689" s="148">
        <f t="shared" si="17005"/>
        <v>1</v>
      </c>
      <c r="O689" s="149">
        <f t="shared" si="17006"/>
        <v>0</v>
      </c>
      <c r="P689" s="150"/>
      <c r="T689" s="194">
        <f t="shared" si="17007"/>
        <v>0</v>
      </c>
      <c r="U689" s="147">
        <f t="shared" si="17008"/>
        <v>0</v>
      </c>
      <c r="V689" s="194">
        <f t="shared" si="17009"/>
        <v>0</v>
      </c>
      <c r="W689" s="147">
        <f t="shared" si="17008"/>
        <v>0</v>
      </c>
      <c r="X689" s="194">
        <f t="shared" si="17010"/>
        <v>0</v>
      </c>
      <c r="Y689" s="147">
        <f t="shared" ref="Y689" si="17246">IF(OR($H689=0,X689=0),0,X689/$H689)</f>
        <v>0</v>
      </c>
      <c r="Z689" s="194">
        <f t="shared" si="17012"/>
        <v>0</v>
      </c>
      <c r="AA689" s="147">
        <f t="shared" ref="AA689" si="17247">IF(OR($H689=0,Z689=0),0,Z689/$H689)</f>
        <v>0</v>
      </c>
      <c r="AB689" s="194">
        <f t="shared" si="17014"/>
        <v>0</v>
      </c>
      <c r="AC689" s="147">
        <f t="shared" ref="AC689" si="17248">IF(OR($H689=0,AB689=0),0,AB689/$H689)</f>
        <v>0</v>
      </c>
      <c r="AD689" s="194">
        <f t="shared" si="17016"/>
        <v>0</v>
      </c>
      <c r="AE689" s="147">
        <f t="shared" ref="AE689" si="17249">IF(OR($H689=0,AD689=0),0,AD689/$H689)</f>
        <v>0</v>
      </c>
      <c r="AF689" s="194">
        <f t="shared" si="17018"/>
        <v>0</v>
      </c>
      <c r="AG689" s="147">
        <f t="shared" ref="AG689" si="17250">IF(OR($H689=0,AF689=0),0,AF689/$H689)</f>
        <v>0</v>
      </c>
      <c r="AH689" s="194">
        <f t="shared" si="17020"/>
        <v>0</v>
      </c>
      <c r="AI689" s="147">
        <f t="shared" ref="AI689" si="17251">IF(OR($H689=0,AH689=0),0,AH689/$H689)</f>
        <v>0</v>
      </c>
      <c r="AJ689" s="194">
        <f t="shared" si="17022"/>
        <v>0</v>
      </c>
      <c r="AK689" s="147">
        <f t="shared" ref="AK689" si="17252">IF(OR($H689=0,AJ689=0),0,AJ689/$H689)</f>
        <v>0</v>
      </c>
      <c r="AL689" s="194">
        <f t="shared" si="17024"/>
        <v>0</v>
      </c>
      <c r="AM689" s="147">
        <f t="shared" ref="AM689" si="17253">IF(OR($H689=0,AL689=0),0,AL689/$H689)</f>
        <v>0</v>
      </c>
      <c r="AN689" s="194">
        <f t="shared" si="17026"/>
        <v>0</v>
      </c>
      <c r="AO689" s="147">
        <f t="shared" ref="AO689" si="17254">IF(OR($H689=0,AN689=0),0,AN689/$H689)</f>
        <v>0</v>
      </c>
      <c r="AP689" s="194">
        <f t="shared" si="17028"/>
        <v>0</v>
      </c>
      <c r="AQ689" s="147">
        <f t="shared" ref="AQ689" si="17255">IF(OR($H689=0,AP689=0),0,AP689/$H689)</f>
        <v>0</v>
      </c>
      <c r="AR689" s="194">
        <f t="shared" si="17030"/>
        <v>0</v>
      </c>
      <c r="AS689" s="147">
        <f t="shared" ref="AS689" si="17256">IF(OR($H689=0,AR689=0),0,AR689/$H689)</f>
        <v>0</v>
      </c>
      <c r="AT689" s="194">
        <f t="shared" si="17032"/>
        <v>0</v>
      </c>
      <c r="AU689" s="147">
        <f t="shared" ref="AU689" si="17257">IF(OR($H689=0,AT689=0),0,AT689/$H689)</f>
        <v>0</v>
      </c>
      <c r="AV689" s="194">
        <f t="shared" si="17034"/>
        <v>0</v>
      </c>
      <c r="AW689" s="147">
        <f t="shared" ref="AW689" si="17258">IF(OR($H689=0,AV689=0),0,AV689/$H689)</f>
        <v>0</v>
      </c>
      <c r="AX689" s="194">
        <f t="shared" si="17036"/>
        <v>0</v>
      </c>
      <c r="AY689" s="147">
        <f t="shared" ref="AY689" si="17259">IF(OR($H689=0,AX689=0),0,AX689/$H689)</f>
        <v>0</v>
      </c>
      <c r="AZ689" s="194">
        <f t="shared" si="17038"/>
        <v>100</v>
      </c>
      <c r="BA689" s="147">
        <f t="shared" ref="BA689" si="17260">IF(OR($H689=0,AZ689=0),0,AZ689/$H689)</f>
        <v>1</v>
      </c>
      <c r="BB689" s="194">
        <f t="shared" si="17040"/>
        <v>100</v>
      </c>
      <c r="BC689" s="147">
        <f t="shared" ref="BC689" si="17261">IF(OR($H689=0,BB689=0),0,BB689/$H689)</f>
        <v>1</v>
      </c>
      <c r="BD689" s="194">
        <f t="shared" si="17042"/>
        <v>100</v>
      </c>
      <c r="BE689" s="147">
        <f t="shared" ref="BE689" si="17262">IF(OR($H689=0,BD689=0),0,BD689/$H689)</f>
        <v>1</v>
      </c>
      <c r="BF689" s="194">
        <f t="shared" si="17044"/>
        <v>100</v>
      </c>
      <c r="BG689" s="147">
        <f t="shared" ref="BG689" si="17263">IF(OR($H689=0,BF689=0),0,BF689/$H689)</f>
        <v>1</v>
      </c>
      <c r="BH689" s="194">
        <f t="shared" si="17046"/>
        <v>100</v>
      </c>
      <c r="BI689" s="147">
        <f t="shared" ref="BI689" si="17264">IF(OR($H689=0,BH689=0),0,BH689/$H689)</f>
        <v>1</v>
      </c>
      <c r="BJ689" s="194">
        <f t="shared" si="17048"/>
        <v>100</v>
      </c>
      <c r="BK689" s="147">
        <f t="shared" ref="BK689" si="17265">IF(OR($H689=0,BJ689=0),0,BJ689/$H689)</f>
        <v>1</v>
      </c>
      <c r="BL689" s="194">
        <f t="shared" si="17050"/>
        <v>100</v>
      </c>
      <c r="BM689" s="147">
        <f t="shared" ref="BM689" si="17266">IF(OR($H689=0,BL689=0),0,BL689/$H689)</f>
        <v>1</v>
      </c>
      <c r="BN689" s="194">
        <f t="shared" si="17052"/>
        <v>100</v>
      </c>
      <c r="BO689" s="147">
        <f t="shared" ref="BO689" si="17267">IF(OR($H689=0,BN689=0),0,BN689/$H689)</f>
        <v>1</v>
      </c>
      <c r="BP689" s="194">
        <f t="shared" si="17054"/>
        <v>100</v>
      </c>
      <c r="BQ689" s="147">
        <f t="shared" ref="BQ689" si="17268">IF(OR($H689=0,BP689=0),0,BP689/$H689)</f>
        <v>1</v>
      </c>
      <c r="BR689" s="194">
        <f t="shared" si="17056"/>
        <v>100</v>
      </c>
      <c r="BS689" s="147">
        <f t="shared" ref="BS689" si="17269">IF(OR($H689=0,BR689=0),0,BR689/$H689)</f>
        <v>1</v>
      </c>
      <c r="BT689" s="194">
        <f t="shared" si="17058"/>
        <v>100</v>
      </c>
      <c r="BU689" s="147">
        <f t="shared" si="17059"/>
        <v>1</v>
      </c>
      <c r="BV689" s="194">
        <f t="shared" si="17060"/>
        <v>100</v>
      </c>
      <c r="BW689" s="147">
        <f t="shared" si="17061"/>
        <v>1</v>
      </c>
      <c r="BX689" s="194">
        <f t="shared" si="17062"/>
        <v>100</v>
      </c>
      <c r="BY689" s="147">
        <f t="shared" si="17063"/>
        <v>1</v>
      </c>
      <c r="BZ689" s="194">
        <f t="shared" si="17064"/>
        <v>100</v>
      </c>
      <c r="CA689" s="147">
        <f t="shared" si="17065"/>
        <v>1</v>
      </c>
      <c r="CB689" s="194">
        <f t="shared" si="17066"/>
        <v>100</v>
      </c>
      <c r="CC689" s="147">
        <f t="shared" si="17067"/>
        <v>1</v>
      </c>
      <c r="CD689" s="194">
        <f t="shared" si="17068"/>
        <v>100</v>
      </c>
      <c r="CE689" s="147">
        <f t="shared" si="17069"/>
        <v>1</v>
      </c>
      <c r="CF689" s="194">
        <f t="shared" si="17070"/>
        <v>100</v>
      </c>
      <c r="CG689" s="147">
        <f t="shared" si="17071"/>
        <v>1</v>
      </c>
      <c r="CH689" s="194">
        <f t="shared" si="17072"/>
        <v>100</v>
      </c>
      <c r="CI689" s="147">
        <f t="shared" si="17073"/>
        <v>1</v>
      </c>
      <c r="CJ689" s="194">
        <f t="shared" si="17074"/>
        <v>100</v>
      </c>
      <c r="CK689" s="147">
        <f t="shared" si="17075"/>
        <v>1</v>
      </c>
      <c r="CL689" s="194">
        <f t="shared" si="17076"/>
        <v>100</v>
      </c>
      <c r="CM689" s="147">
        <f t="shared" si="17077"/>
        <v>1</v>
      </c>
    </row>
    <row r="690" spans="1:91" s="142" customFormat="1" ht="14.1" customHeight="1">
      <c r="A690" s="74">
        <f t="shared" si="16265"/>
        <v>828</v>
      </c>
      <c r="B690" s="173" t="s">
        <v>57</v>
      </c>
      <c r="C690" s="174"/>
      <c r="D690" s="140">
        <v>3</v>
      </c>
      <c r="E690" s="140">
        <v>3</v>
      </c>
      <c r="F690" s="175">
        <v>45332</v>
      </c>
      <c r="G690" s="175">
        <v>45334</v>
      </c>
      <c r="H690" s="144">
        <v>100</v>
      </c>
      <c r="I690" s="144">
        <v>100</v>
      </c>
      <c r="J690" s="145" t="s">
        <v>32</v>
      </c>
      <c r="K690" s="141">
        <f t="shared" si="17002"/>
        <v>100</v>
      </c>
      <c r="L690" s="55">
        <f t="shared" si="17003"/>
        <v>0.15</v>
      </c>
      <c r="M690" s="147">
        <f t="shared" si="17004"/>
        <v>1</v>
      </c>
      <c r="N690" s="148">
        <f t="shared" si="17005"/>
        <v>1</v>
      </c>
      <c r="O690" s="149">
        <f t="shared" si="17006"/>
        <v>0</v>
      </c>
      <c r="P690" s="150"/>
      <c r="T690" s="194">
        <f t="shared" si="17007"/>
        <v>0</v>
      </c>
      <c r="U690" s="147">
        <f t="shared" si="17008"/>
        <v>0</v>
      </c>
      <c r="V690" s="194">
        <f t="shared" si="17009"/>
        <v>0</v>
      </c>
      <c r="W690" s="147">
        <f t="shared" si="17008"/>
        <v>0</v>
      </c>
      <c r="X690" s="194">
        <f t="shared" si="17010"/>
        <v>0</v>
      </c>
      <c r="Y690" s="147">
        <f t="shared" ref="Y690" si="17270">IF(OR($H690=0,X690=0),0,X690/$H690)</f>
        <v>0</v>
      </c>
      <c r="Z690" s="194">
        <f t="shared" si="17012"/>
        <v>0</v>
      </c>
      <c r="AA690" s="147">
        <f t="shared" ref="AA690" si="17271">IF(OR($H690=0,Z690=0),0,Z690/$H690)</f>
        <v>0</v>
      </c>
      <c r="AB690" s="194">
        <f t="shared" si="17014"/>
        <v>0</v>
      </c>
      <c r="AC690" s="147">
        <f t="shared" ref="AC690" si="17272">IF(OR($H690=0,AB690=0),0,AB690/$H690)</f>
        <v>0</v>
      </c>
      <c r="AD690" s="194">
        <f t="shared" si="17016"/>
        <v>0</v>
      </c>
      <c r="AE690" s="147">
        <f t="shared" ref="AE690" si="17273">IF(OR($H690=0,AD690=0),0,AD690/$H690)</f>
        <v>0</v>
      </c>
      <c r="AF690" s="194">
        <f t="shared" si="17018"/>
        <v>0</v>
      </c>
      <c r="AG690" s="147">
        <f t="shared" ref="AG690" si="17274">IF(OR($H690=0,AF690=0),0,AF690/$H690)</f>
        <v>0</v>
      </c>
      <c r="AH690" s="194">
        <f t="shared" si="17020"/>
        <v>0</v>
      </c>
      <c r="AI690" s="147">
        <f t="shared" ref="AI690" si="17275">IF(OR($H690=0,AH690=0),0,AH690/$H690)</f>
        <v>0</v>
      </c>
      <c r="AJ690" s="194">
        <f t="shared" si="17022"/>
        <v>0</v>
      </c>
      <c r="AK690" s="147">
        <f t="shared" ref="AK690" si="17276">IF(OR($H690=0,AJ690=0),0,AJ690/$H690)</f>
        <v>0</v>
      </c>
      <c r="AL690" s="194">
        <f t="shared" si="17024"/>
        <v>0</v>
      </c>
      <c r="AM690" s="147">
        <f t="shared" ref="AM690" si="17277">IF(OR($H690=0,AL690=0),0,AL690/$H690)</f>
        <v>0</v>
      </c>
      <c r="AN690" s="194">
        <f t="shared" si="17026"/>
        <v>0</v>
      </c>
      <c r="AO690" s="147">
        <f t="shared" ref="AO690" si="17278">IF(OR($H690=0,AN690=0),0,AN690/$H690)</f>
        <v>0</v>
      </c>
      <c r="AP690" s="194">
        <f t="shared" si="17028"/>
        <v>0</v>
      </c>
      <c r="AQ690" s="147">
        <f t="shared" ref="AQ690" si="17279">IF(OR($H690=0,AP690=0),0,AP690/$H690)</f>
        <v>0</v>
      </c>
      <c r="AR690" s="194">
        <f t="shared" si="17030"/>
        <v>0</v>
      </c>
      <c r="AS690" s="147">
        <f t="shared" ref="AS690" si="17280">IF(OR($H690=0,AR690=0),0,AR690/$H690)</f>
        <v>0</v>
      </c>
      <c r="AT690" s="194">
        <f t="shared" si="17032"/>
        <v>0</v>
      </c>
      <c r="AU690" s="147">
        <f t="shared" ref="AU690" si="17281">IF(OR($H690=0,AT690=0),0,AT690/$H690)</f>
        <v>0</v>
      </c>
      <c r="AV690" s="194">
        <f t="shared" si="17034"/>
        <v>0</v>
      </c>
      <c r="AW690" s="147">
        <f t="shared" ref="AW690" si="17282">IF(OR($H690=0,AV690=0),0,AV690/$H690)</f>
        <v>0</v>
      </c>
      <c r="AX690" s="194">
        <f t="shared" si="17036"/>
        <v>0</v>
      </c>
      <c r="AY690" s="147">
        <f t="shared" ref="AY690" si="17283">IF(OR($H690=0,AX690=0),0,AX690/$H690)</f>
        <v>0</v>
      </c>
      <c r="AZ690" s="194">
        <f t="shared" si="17038"/>
        <v>0</v>
      </c>
      <c r="BA690" s="147">
        <f t="shared" ref="BA690" si="17284">IF(OR($H690=0,AZ690=0),0,AZ690/$H690)</f>
        <v>0</v>
      </c>
      <c r="BB690" s="194">
        <f t="shared" si="17040"/>
        <v>100</v>
      </c>
      <c r="BC690" s="147">
        <f t="shared" ref="BC690" si="17285">IF(OR($H690=0,BB690=0),0,BB690/$H690)</f>
        <v>1</v>
      </c>
      <c r="BD690" s="194">
        <f t="shared" si="17042"/>
        <v>100</v>
      </c>
      <c r="BE690" s="147">
        <f t="shared" ref="BE690" si="17286">IF(OR($H690=0,BD690=0),0,BD690/$H690)</f>
        <v>1</v>
      </c>
      <c r="BF690" s="194">
        <f t="shared" si="17044"/>
        <v>100</v>
      </c>
      <c r="BG690" s="147">
        <f t="shared" ref="BG690" si="17287">IF(OR($H690=0,BF690=0),0,BF690/$H690)</f>
        <v>1</v>
      </c>
      <c r="BH690" s="194">
        <f t="shared" si="17046"/>
        <v>100</v>
      </c>
      <c r="BI690" s="147">
        <f t="shared" ref="BI690" si="17288">IF(OR($H690=0,BH690=0),0,BH690/$H690)</f>
        <v>1</v>
      </c>
      <c r="BJ690" s="194">
        <f t="shared" si="17048"/>
        <v>100</v>
      </c>
      <c r="BK690" s="147">
        <f t="shared" ref="BK690" si="17289">IF(OR($H690=0,BJ690=0),0,BJ690/$H690)</f>
        <v>1</v>
      </c>
      <c r="BL690" s="194">
        <f t="shared" si="17050"/>
        <v>100</v>
      </c>
      <c r="BM690" s="147">
        <f t="shared" ref="BM690" si="17290">IF(OR($H690=0,BL690=0),0,BL690/$H690)</f>
        <v>1</v>
      </c>
      <c r="BN690" s="194">
        <f t="shared" si="17052"/>
        <v>100</v>
      </c>
      <c r="BO690" s="147">
        <f t="shared" ref="BO690" si="17291">IF(OR($H690=0,BN690=0),0,BN690/$H690)</f>
        <v>1</v>
      </c>
      <c r="BP690" s="194">
        <f t="shared" si="17054"/>
        <v>100</v>
      </c>
      <c r="BQ690" s="147">
        <f t="shared" ref="BQ690" si="17292">IF(OR($H690=0,BP690=0),0,BP690/$H690)</f>
        <v>1</v>
      </c>
      <c r="BR690" s="194">
        <f t="shared" si="17056"/>
        <v>100</v>
      </c>
      <c r="BS690" s="147">
        <f t="shared" ref="BS690" si="17293">IF(OR($H690=0,BR690=0),0,BR690/$H690)</f>
        <v>1</v>
      </c>
      <c r="BT690" s="194">
        <f t="shared" si="17058"/>
        <v>100</v>
      </c>
      <c r="BU690" s="147">
        <f t="shared" si="17059"/>
        <v>1</v>
      </c>
      <c r="BV690" s="194">
        <f t="shared" si="17060"/>
        <v>100</v>
      </c>
      <c r="BW690" s="147">
        <f t="shared" si="17061"/>
        <v>1</v>
      </c>
      <c r="BX690" s="194">
        <f t="shared" si="17062"/>
        <v>100</v>
      </c>
      <c r="BY690" s="147">
        <f t="shared" si="17063"/>
        <v>1</v>
      </c>
      <c r="BZ690" s="194">
        <f t="shared" si="17064"/>
        <v>100</v>
      </c>
      <c r="CA690" s="147">
        <f t="shared" si="17065"/>
        <v>1</v>
      </c>
      <c r="CB690" s="194">
        <f t="shared" si="17066"/>
        <v>100</v>
      </c>
      <c r="CC690" s="147">
        <f t="shared" si="17067"/>
        <v>1</v>
      </c>
      <c r="CD690" s="194">
        <f t="shared" si="17068"/>
        <v>100</v>
      </c>
      <c r="CE690" s="147">
        <f t="shared" si="17069"/>
        <v>1</v>
      </c>
      <c r="CF690" s="194">
        <f t="shared" si="17070"/>
        <v>100</v>
      </c>
      <c r="CG690" s="147">
        <f t="shared" si="17071"/>
        <v>1</v>
      </c>
      <c r="CH690" s="194">
        <f t="shared" si="17072"/>
        <v>100</v>
      </c>
      <c r="CI690" s="147">
        <f t="shared" si="17073"/>
        <v>1</v>
      </c>
      <c r="CJ690" s="194">
        <f t="shared" si="17074"/>
        <v>100</v>
      </c>
      <c r="CK690" s="147">
        <f t="shared" si="17075"/>
        <v>1</v>
      </c>
      <c r="CL690" s="194">
        <f t="shared" si="17076"/>
        <v>100</v>
      </c>
      <c r="CM690" s="147">
        <f t="shared" si="17077"/>
        <v>1</v>
      </c>
    </row>
    <row r="691" spans="1:91" s="142" customFormat="1" ht="14.1" customHeight="1">
      <c r="A691" s="74">
        <f t="shared" si="16265"/>
        <v>829</v>
      </c>
      <c r="B691" s="173" t="s">
        <v>140</v>
      </c>
      <c r="C691" s="174"/>
      <c r="D691" s="140">
        <v>0</v>
      </c>
      <c r="E691" s="140">
        <v>1</v>
      </c>
      <c r="F691" s="175">
        <v>45334</v>
      </c>
      <c r="G691" s="175">
        <v>45334</v>
      </c>
      <c r="H691" s="144">
        <v>100</v>
      </c>
      <c r="I691" s="144">
        <v>100</v>
      </c>
      <c r="J691" s="145" t="s">
        <v>32</v>
      </c>
      <c r="K691" s="141">
        <f t="shared" si="17002"/>
        <v>100</v>
      </c>
      <c r="L691" s="55">
        <f t="shared" si="17003"/>
        <v>0</v>
      </c>
      <c r="M691" s="147">
        <f t="shared" si="17004"/>
        <v>1</v>
      </c>
      <c r="N691" s="148">
        <f t="shared" si="17005"/>
        <v>1</v>
      </c>
      <c r="O691" s="149">
        <f t="shared" si="17006"/>
        <v>0</v>
      </c>
      <c r="P691" s="150"/>
      <c r="T691" s="194">
        <f t="shared" si="17007"/>
        <v>0</v>
      </c>
      <c r="U691" s="147">
        <f t="shared" si="17008"/>
        <v>0</v>
      </c>
      <c r="V691" s="194">
        <f t="shared" si="17009"/>
        <v>0</v>
      </c>
      <c r="W691" s="147">
        <f t="shared" si="17008"/>
        <v>0</v>
      </c>
      <c r="X691" s="194">
        <f t="shared" si="17010"/>
        <v>0</v>
      </c>
      <c r="Y691" s="147">
        <f t="shared" ref="Y691" si="17294">IF(OR($H691=0,X691=0),0,X691/$H691)</f>
        <v>0</v>
      </c>
      <c r="Z691" s="194">
        <f t="shared" si="17012"/>
        <v>0</v>
      </c>
      <c r="AA691" s="147">
        <f t="shared" ref="AA691" si="17295">IF(OR($H691=0,Z691=0),0,Z691/$H691)</f>
        <v>0</v>
      </c>
      <c r="AB691" s="194">
        <f t="shared" si="17014"/>
        <v>0</v>
      </c>
      <c r="AC691" s="147">
        <f t="shared" ref="AC691" si="17296">IF(OR($H691=0,AB691=0),0,AB691/$H691)</f>
        <v>0</v>
      </c>
      <c r="AD691" s="194">
        <f t="shared" si="17016"/>
        <v>0</v>
      </c>
      <c r="AE691" s="147">
        <f t="shared" ref="AE691" si="17297">IF(OR($H691=0,AD691=0),0,AD691/$H691)</f>
        <v>0</v>
      </c>
      <c r="AF691" s="194">
        <f t="shared" si="17018"/>
        <v>0</v>
      </c>
      <c r="AG691" s="147">
        <f t="shared" ref="AG691" si="17298">IF(OR($H691=0,AF691=0),0,AF691/$H691)</f>
        <v>0</v>
      </c>
      <c r="AH691" s="194">
        <f t="shared" si="17020"/>
        <v>0</v>
      </c>
      <c r="AI691" s="147">
        <f t="shared" ref="AI691" si="17299">IF(OR($H691=0,AH691=0),0,AH691/$H691)</f>
        <v>0</v>
      </c>
      <c r="AJ691" s="194">
        <f t="shared" si="17022"/>
        <v>0</v>
      </c>
      <c r="AK691" s="147">
        <f t="shared" ref="AK691" si="17300">IF(OR($H691=0,AJ691=0),0,AJ691/$H691)</f>
        <v>0</v>
      </c>
      <c r="AL691" s="194">
        <f t="shared" si="17024"/>
        <v>0</v>
      </c>
      <c r="AM691" s="147">
        <f t="shared" ref="AM691" si="17301">IF(OR($H691=0,AL691=0),0,AL691/$H691)</f>
        <v>0</v>
      </c>
      <c r="AN691" s="194">
        <f t="shared" si="17026"/>
        <v>0</v>
      </c>
      <c r="AO691" s="147">
        <f t="shared" ref="AO691" si="17302">IF(OR($H691=0,AN691=0),0,AN691/$H691)</f>
        <v>0</v>
      </c>
      <c r="AP691" s="194">
        <f t="shared" si="17028"/>
        <v>0</v>
      </c>
      <c r="AQ691" s="147">
        <f t="shared" ref="AQ691" si="17303">IF(OR($H691=0,AP691=0),0,AP691/$H691)</f>
        <v>0</v>
      </c>
      <c r="AR691" s="194">
        <f t="shared" si="17030"/>
        <v>0</v>
      </c>
      <c r="AS691" s="147">
        <f t="shared" ref="AS691" si="17304">IF(OR($H691=0,AR691=0),0,AR691/$H691)</f>
        <v>0</v>
      </c>
      <c r="AT691" s="194">
        <f t="shared" si="17032"/>
        <v>0</v>
      </c>
      <c r="AU691" s="147">
        <f t="shared" ref="AU691" si="17305">IF(OR($H691=0,AT691=0),0,AT691/$H691)</f>
        <v>0</v>
      </c>
      <c r="AV691" s="194">
        <f t="shared" si="17034"/>
        <v>0</v>
      </c>
      <c r="AW691" s="147">
        <f t="shared" ref="AW691" si="17306">IF(OR($H691=0,AV691=0),0,AV691/$H691)</f>
        <v>0</v>
      </c>
      <c r="AX691" s="194">
        <f t="shared" si="17036"/>
        <v>0</v>
      </c>
      <c r="AY691" s="147">
        <f t="shared" ref="AY691" si="17307">IF(OR($H691=0,AX691=0),0,AX691/$H691)</f>
        <v>0</v>
      </c>
      <c r="AZ691" s="194">
        <f t="shared" si="17038"/>
        <v>0</v>
      </c>
      <c r="BA691" s="147">
        <f t="shared" ref="BA691" si="17308">IF(OR($H691=0,AZ691=0),0,AZ691/$H691)</f>
        <v>0</v>
      </c>
      <c r="BB691" s="194">
        <f t="shared" si="17040"/>
        <v>100</v>
      </c>
      <c r="BC691" s="147">
        <f t="shared" ref="BC691" si="17309">IF(OR($H691=0,BB691=0),0,BB691/$H691)</f>
        <v>1</v>
      </c>
      <c r="BD691" s="194">
        <f t="shared" si="17042"/>
        <v>100</v>
      </c>
      <c r="BE691" s="147">
        <f t="shared" ref="BE691" si="17310">IF(OR($H691=0,BD691=0),0,BD691/$H691)</f>
        <v>1</v>
      </c>
      <c r="BF691" s="194">
        <f t="shared" si="17044"/>
        <v>100</v>
      </c>
      <c r="BG691" s="147">
        <f t="shared" ref="BG691" si="17311">IF(OR($H691=0,BF691=0),0,BF691/$H691)</f>
        <v>1</v>
      </c>
      <c r="BH691" s="194">
        <f t="shared" si="17046"/>
        <v>100</v>
      </c>
      <c r="BI691" s="147">
        <f t="shared" ref="BI691" si="17312">IF(OR($H691=0,BH691=0),0,BH691/$H691)</f>
        <v>1</v>
      </c>
      <c r="BJ691" s="194">
        <f t="shared" si="17048"/>
        <v>100</v>
      </c>
      <c r="BK691" s="147">
        <f t="shared" ref="BK691" si="17313">IF(OR($H691=0,BJ691=0),0,BJ691/$H691)</f>
        <v>1</v>
      </c>
      <c r="BL691" s="194">
        <f t="shared" si="17050"/>
        <v>100</v>
      </c>
      <c r="BM691" s="147">
        <f t="shared" ref="BM691" si="17314">IF(OR($H691=0,BL691=0),0,BL691/$H691)</f>
        <v>1</v>
      </c>
      <c r="BN691" s="194">
        <f t="shared" si="17052"/>
        <v>100</v>
      </c>
      <c r="BO691" s="147">
        <f t="shared" ref="BO691" si="17315">IF(OR($H691=0,BN691=0),0,BN691/$H691)</f>
        <v>1</v>
      </c>
      <c r="BP691" s="194">
        <f t="shared" si="17054"/>
        <v>100</v>
      </c>
      <c r="BQ691" s="147">
        <f t="shared" ref="BQ691" si="17316">IF(OR($H691=0,BP691=0),0,BP691/$H691)</f>
        <v>1</v>
      </c>
      <c r="BR691" s="194">
        <f t="shared" si="17056"/>
        <v>100</v>
      </c>
      <c r="BS691" s="147">
        <f t="shared" ref="BS691" si="17317">IF(OR($H691=0,BR691=0),0,BR691/$H691)</f>
        <v>1</v>
      </c>
      <c r="BT691" s="194">
        <f t="shared" si="17058"/>
        <v>100</v>
      </c>
      <c r="BU691" s="147">
        <f t="shared" si="17059"/>
        <v>1</v>
      </c>
      <c r="BV691" s="194">
        <f t="shared" si="17060"/>
        <v>100</v>
      </c>
      <c r="BW691" s="147">
        <f t="shared" si="17061"/>
        <v>1</v>
      </c>
      <c r="BX691" s="194">
        <f t="shared" si="17062"/>
        <v>100</v>
      </c>
      <c r="BY691" s="147">
        <f t="shared" si="17063"/>
        <v>1</v>
      </c>
      <c r="BZ691" s="194">
        <f t="shared" si="17064"/>
        <v>100</v>
      </c>
      <c r="CA691" s="147">
        <f t="shared" si="17065"/>
        <v>1</v>
      </c>
      <c r="CB691" s="194">
        <f t="shared" si="17066"/>
        <v>100</v>
      </c>
      <c r="CC691" s="147">
        <f t="shared" si="17067"/>
        <v>1</v>
      </c>
      <c r="CD691" s="194">
        <f t="shared" si="17068"/>
        <v>100</v>
      </c>
      <c r="CE691" s="147">
        <f t="shared" si="17069"/>
        <v>1</v>
      </c>
      <c r="CF691" s="194">
        <f t="shared" si="17070"/>
        <v>100</v>
      </c>
      <c r="CG691" s="147">
        <f t="shared" si="17071"/>
        <v>1</v>
      </c>
      <c r="CH691" s="194">
        <f t="shared" si="17072"/>
        <v>100</v>
      </c>
      <c r="CI691" s="147">
        <f t="shared" si="17073"/>
        <v>1</v>
      </c>
      <c r="CJ691" s="194">
        <f t="shared" si="17074"/>
        <v>100</v>
      </c>
      <c r="CK691" s="147">
        <f t="shared" si="17075"/>
        <v>1</v>
      </c>
      <c r="CL691" s="194">
        <f t="shared" si="17076"/>
        <v>100</v>
      </c>
      <c r="CM691" s="147">
        <f t="shared" si="17077"/>
        <v>1</v>
      </c>
    </row>
    <row r="692" spans="1:91" s="112" customFormat="1" ht="14.1" customHeight="1">
      <c r="A692" s="74">
        <f t="shared" si="16265"/>
        <v>830</v>
      </c>
      <c r="B692" s="182" t="s">
        <v>141</v>
      </c>
      <c r="C692" s="183"/>
      <c r="D692" s="124">
        <v>20</v>
      </c>
      <c r="E692" s="124">
        <v>25</v>
      </c>
      <c r="F692" s="184">
        <v>45310</v>
      </c>
      <c r="G692" s="184">
        <v>45334</v>
      </c>
      <c r="H692" s="115"/>
      <c r="I692" s="115"/>
      <c r="J692" s="116"/>
      <c r="K692" s="122"/>
      <c r="L692" s="123">
        <f>D692/$D$667</f>
        <v>0.17699115044247787</v>
      </c>
      <c r="M692" s="119" cm="1">
        <f t="array" ref="M692">SUMPRODUCT($L693:$L703*M693:M703)</f>
        <v>1</v>
      </c>
      <c r="N692" s="119" cm="1">
        <f t="array" ref="N692">SUMPRODUCT($L693:$L703*N693:N703)</f>
        <v>1</v>
      </c>
      <c r="O692" s="120">
        <f t="shared" si="17006"/>
        <v>0</v>
      </c>
      <c r="P692" s="121"/>
      <c r="T692" s="197"/>
      <c r="U692" s="119" cm="1">
        <f t="array" ref="U692">SUMPRODUCT($L693:$L703*U693:U703)</f>
        <v>0</v>
      </c>
      <c r="V692" s="197"/>
      <c r="W692" s="119" cm="1">
        <f t="array" ref="W692">SUMPRODUCT($L693:$L703*W693:W703)</f>
        <v>0</v>
      </c>
      <c r="X692" s="197"/>
      <c r="Y692" s="119" cm="1">
        <f t="array" ref="Y692">SUMPRODUCT($L693:$L703*Y693:Y703)</f>
        <v>0</v>
      </c>
      <c r="Z692" s="197"/>
      <c r="AA692" s="119" cm="1">
        <f t="array" ref="AA692">SUMPRODUCT($L693:$L703*AA693:AA703)</f>
        <v>0</v>
      </c>
      <c r="AB692" s="197"/>
      <c r="AC692" s="119" cm="1">
        <f t="array" ref="AC692">SUMPRODUCT($L693:$L703*AC693:AC703)</f>
        <v>0</v>
      </c>
      <c r="AD692" s="197"/>
      <c r="AE692" s="119" cm="1">
        <f t="array" ref="AE692">SUMPRODUCT($L693:$L703*AE693:AE703)</f>
        <v>0</v>
      </c>
      <c r="AF692" s="197"/>
      <c r="AG692" s="119" cm="1">
        <f t="array" ref="AG692">SUMPRODUCT($L693:$L703*AG693:AG703)</f>
        <v>0</v>
      </c>
      <c r="AH692" s="197"/>
      <c r="AI692" s="119" cm="1">
        <f t="array" ref="AI692">SUMPRODUCT($L693:$L703*AI693:AI703)</f>
        <v>0</v>
      </c>
      <c r="AJ692" s="197"/>
      <c r="AK692" s="119" cm="1">
        <f t="array" ref="AK692">SUMPRODUCT($L693:$L703*AK693:AK703)</f>
        <v>0</v>
      </c>
      <c r="AL692" s="197"/>
      <c r="AM692" s="119" cm="1">
        <f t="array" ref="AM692">SUMPRODUCT($L693:$L703*AM693:AM703)</f>
        <v>0</v>
      </c>
      <c r="AN692" s="197"/>
      <c r="AO692" s="119" cm="1">
        <f t="array" ref="AO692">SUMPRODUCT($L693:$L703*AO693:AO703)</f>
        <v>0</v>
      </c>
      <c r="AP692" s="197"/>
      <c r="AQ692" s="119" cm="1">
        <f t="array" ref="AQ692">SUMPRODUCT($L693:$L703*AQ693:AQ703)</f>
        <v>0</v>
      </c>
      <c r="AR692" s="197"/>
      <c r="AS692" s="119" cm="1">
        <f t="array" ref="AS692">SUMPRODUCT($L693:$L703*AS693:AS703)</f>
        <v>0</v>
      </c>
      <c r="AT692" s="197"/>
      <c r="AU692" s="119" cm="1">
        <f t="array" ref="AU692">SUMPRODUCT($L693:$L703*AU693:AU703)</f>
        <v>0</v>
      </c>
      <c r="AV692" s="197"/>
      <c r="AW692" s="119" cm="1">
        <f t="array" ref="AW692">SUMPRODUCT($L693:$L703*AW693:AW703)</f>
        <v>0.39999999999999997</v>
      </c>
      <c r="AX692" s="197"/>
      <c r="AY692" s="119" cm="1">
        <f t="array" ref="AY692">SUMPRODUCT($L693:$L703*AY693:AY703)</f>
        <v>0.75</v>
      </c>
      <c r="AZ692" s="197"/>
      <c r="BA692" s="119" cm="1">
        <f t="array" ref="BA692">SUMPRODUCT($L693:$L703*BA693:BA703)</f>
        <v>0.85000000000000009</v>
      </c>
      <c r="BB692" s="197"/>
      <c r="BC692" s="119" cm="1">
        <f t="array" ref="BC692">SUMPRODUCT($L693:$L703*BC693:BC703)</f>
        <v>1</v>
      </c>
      <c r="BD692" s="197"/>
      <c r="BE692" s="119" cm="1">
        <f t="array" ref="BE692">SUMPRODUCT($L693:$L703*BE693:BE703)</f>
        <v>1</v>
      </c>
      <c r="BF692" s="197"/>
      <c r="BG692" s="119" cm="1">
        <f t="array" ref="BG692">SUMPRODUCT($L693:$L703*BG693:BG703)</f>
        <v>1</v>
      </c>
      <c r="BH692" s="197"/>
      <c r="BI692" s="119" cm="1">
        <f t="array" ref="BI692">SUMPRODUCT($L693:$L703*BI693:BI703)</f>
        <v>1</v>
      </c>
      <c r="BJ692" s="197"/>
      <c r="BK692" s="119" cm="1">
        <f t="array" ref="BK692">SUMPRODUCT($L693:$L703*BK693:BK703)</f>
        <v>1</v>
      </c>
      <c r="BL692" s="197"/>
      <c r="BM692" s="119" cm="1">
        <f t="array" ref="BM692">SUMPRODUCT($L693:$L703*BM693:BM703)</f>
        <v>1</v>
      </c>
      <c r="BN692" s="197"/>
      <c r="BO692" s="119" cm="1">
        <f t="array" ref="BO692">SUMPRODUCT($L693:$L703*BO693:BO703)</f>
        <v>1</v>
      </c>
      <c r="BP692" s="197"/>
      <c r="BQ692" s="119" cm="1">
        <f t="array" ref="BQ692">SUMPRODUCT($L693:$L703*BQ693:BQ703)</f>
        <v>1</v>
      </c>
      <c r="BR692" s="197"/>
      <c r="BS692" s="119" cm="1">
        <f t="array" ref="BS692">SUMPRODUCT($L693:$L703*BS693:BS703)</f>
        <v>1</v>
      </c>
      <c r="BT692" s="197"/>
      <c r="BU692" s="119" cm="1">
        <f t="array" ref="BU692">SUMPRODUCT($L693:$L703*BU693:BU703)</f>
        <v>1</v>
      </c>
      <c r="BV692" s="197"/>
      <c r="BW692" s="119" cm="1">
        <f t="array" ref="BW692">SUMPRODUCT($L693:$L703*BW693:BW703)</f>
        <v>1</v>
      </c>
      <c r="BX692" s="197"/>
      <c r="BY692" s="119" cm="1">
        <f t="array" ref="BY692">SUMPRODUCT($L693:$L703*BY693:BY703)</f>
        <v>1</v>
      </c>
      <c r="BZ692" s="197"/>
      <c r="CA692" s="119" cm="1">
        <f t="array" ref="CA692">SUMPRODUCT($L693:$L703*CA693:CA703)</f>
        <v>1</v>
      </c>
      <c r="CB692" s="197"/>
      <c r="CC692" s="119" cm="1">
        <f t="array" ref="CC692">SUMPRODUCT($L693:$L703*CC693:CC703)</f>
        <v>1</v>
      </c>
      <c r="CD692" s="197"/>
      <c r="CE692" s="119" cm="1">
        <f t="array" ref="CE692">SUMPRODUCT($L693:$L703*CE693:CE703)</f>
        <v>1</v>
      </c>
      <c r="CF692" s="197"/>
      <c r="CG692" s="119" cm="1">
        <f t="array" ref="CG692">SUMPRODUCT($L693:$L703*CG693:CG703)</f>
        <v>1</v>
      </c>
      <c r="CH692" s="197"/>
      <c r="CI692" s="119" cm="1">
        <f t="array" ref="CI692">SUMPRODUCT($L693:$L703*CI693:CI703)</f>
        <v>1</v>
      </c>
      <c r="CJ692" s="197"/>
      <c r="CK692" s="119" cm="1">
        <f t="array" ref="CK692">SUMPRODUCT($L693:$L703*CK693:CK703)</f>
        <v>1</v>
      </c>
      <c r="CL692" s="197"/>
      <c r="CM692" s="119" cm="1">
        <f t="array" ref="CM692">SUMPRODUCT($L693:$L703*CM693:CM703)</f>
        <v>1</v>
      </c>
    </row>
    <row r="693" spans="1:91" s="142" customFormat="1" ht="14.1" customHeight="1">
      <c r="A693" s="74">
        <f t="shared" si="16265"/>
        <v>831</v>
      </c>
      <c r="B693" s="173" t="s">
        <v>49</v>
      </c>
      <c r="C693" s="174"/>
      <c r="D693" s="140">
        <v>2</v>
      </c>
      <c r="E693" s="140">
        <v>2</v>
      </c>
      <c r="F693" s="175">
        <v>45310</v>
      </c>
      <c r="G693" s="175">
        <v>45311</v>
      </c>
      <c r="H693" s="144">
        <v>100</v>
      </c>
      <c r="I693" s="144">
        <v>100</v>
      </c>
      <c r="J693" s="145" t="s">
        <v>32</v>
      </c>
      <c r="K693" s="141">
        <f t="shared" ref="K693:K706" si="17318">IF(OR(F693="",G693="",H693=""),0,MIN(MAX(IF(F693&gt;$O$1,0,(((G693-F693)-(G693-$O$1))*(10/E693)/10)),0),1)*H693)</f>
        <v>100</v>
      </c>
      <c r="L693" s="55">
        <f t="shared" ref="L693:L703" si="17319">D693/$D$692</f>
        <v>0.1</v>
      </c>
      <c r="M693" s="147">
        <f t="shared" ref="M693:M706" si="17320">IF(OR(H693=0,K693=0),0,K693/H693)</f>
        <v>1</v>
      </c>
      <c r="N693" s="148">
        <f t="shared" ref="N693:N706" si="17321">IF(OR(H693=0,I693=0),0,I693/H693)</f>
        <v>1</v>
      </c>
      <c r="O693" s="149">
        <f t="shared" si="17006"/>
        <v>0</v>
      </c>
      <c r="P693" s="150"/>
      <c r="T693" s="194">
        <f t="shared" ref="T693:T706" si="17322">IF(OR($F693="",$G693="",$H693=""),0,MIN(MAX(IF($F693&gt;U$1,0,((($G693-$F693)-($G693-U$1))*(10/$E693)/10)),0),1)*$H693)</f>
        <v>0</v>
      </c>
      <c r="U693" s="147">
        <f t="shared" ref="U693:W706" si="17323">IF(OR($H693=0,T693=0),0,T693/$H693)</f>
        <v>0</v>
      </c>
      <c r="V693" s="194">
        <f t="shared" ref="V693:V706" si="17324">IF(OR($F693="",$G693="",$H693=""),0,MIN(MAX(IF($F693&gt;W$1,0,((($G693-$F693)-($G693-W$1))*(10/$E693)/10)),0),1)*$H693)</f>
        <v>0</v>
      </c>
      <c r="W693" s="147">
        <f t="shared" si="17323"/>
        <v>0</v>
      </c>
      <c r="X693" s="194">
        <f t="shared" ref="X693:X706" si="17325">IF(OR($F693="",$G693="",$H693=""),0,MIN(MAX(IF($F693&gt;Y$1,0,((($G693-$F693)-($G693-Y$1))*(10/$E693)/10)),0),1)*$H693)</f>
        <v>0</v>
      </c>
      <c r="Y693" s="147">
        <f t="shared" ref="Y693" si="17326">IF(OR($H693=0,X693=0),0,X693/$H693)</f>
        <v>0</v>
      </c>
      <c r="Z693" s="194">
        <f t="shared" ref="Z693:Z706" si="17327">IF(OR($F693="",$G693="",$H693=""),0,MIN(MAX(IF($F693&gt;AA$1,0,((($G693-$F693)-($G693-AA$1))*(10/$E693)/10)),0),1)*$H693)</f>
        <v>0</v>
      </c>
      <c r="AA693" s="147">
        <f t="shared" ref="AA693" si="17328">IF(OR($H693=0,Z693=0),0,Z693/$H693)</f>
        <v>0</v>
      </c>
      <c r="AB693" s="194">
        <f t="shared" ref="AB693:AB706" si="17329">IF(OR($F693="",$G693="",$H693=""),0,MIN(MAX(IF($F693&gt;AC$1,0,((($G693-$F693)-($G693-AC$1))*(10/$E693)/10)),0),1)*$H693)</f>
        <v>0</v>
      </c>
      <c r="AC693" s="147">
        <f t="shared" ref="AC693" si="17330">IF(OR($H693=0,AB693=0),0,AB693/$H693)</f>
        <v>0</v>
      </c>
      <c r="AD693" s="194">
        <f t="shared" ref="AD693:AD706" si="17331">IF(OR($F693="",$G693="",$H693=""),0,MIN(MAX(IF($F693&gt;AE$1,0,((($G693-$F693)-($G693-AE$1))*(10/$E693)/10)),0),1)*$H693)</f>
        <v>0</v>
      </c>
      <c r="AE693" s="147">
        <f t="shared" ref="AE693" si="17332">IF(OR($H693=0,AD693=0),0,AD693/$H693)</f>
        <v>0</v>
      </c>
      <c r="AF693" s="194">
        <f t="shared" ref="AF693:AF706" si="17333">IF(OR($F693="",$G693="",$H693=""),0,MIN(MAX(IF($F693&gt;AG$1,0,((($G693-$F693)-($G693-AG$1))*(10/$E693)/10)),0),1)*$H693)</f>
        <v>0</v>
      </c>
      <c r="AG693" s="147">
        <f t="shared" ref="AG693" si="17334">IF(OR($H693=0,AF693=0),0,AF693/$H693)</f>
        <v>0</v>
      </c>
      <c r="AH693" s="194">
        <f t="shared" ref="AH693:AH706" si="17335">IF(OR($F693="",$G693="",$H693=""),0,MIN(MAX(IF($F693&gt;AI$1,0,((($G693-$F693)-($G693-AI$1))*(10/$E693)/10)),0),1)*$H693)</f>
        <v>0</v>
      </c>
      <c r="AI693" s="147">
        <f t="shared" ref="AI693" si="17336">IF(OR($H693=0,AH693=0),0,AH693/$H693)</f>
        <v>0</v>
      </c>
      <c r="AJ693" s="194">
        <f t="shared" ref="AJ693:AJ706" si="17337">IF(OR($F693="",$G693="",$H693=""),0,MIN(MAX(IF($F693&gt;AK$1,0,((($G693-$F693)-($G693-AK$1))*(10/$E693)/10)),0),1)*$H693)</f>
        <v>0</v>
      </c>
      <c r="AK693" s="147">
        <f t="shared" ref="AK693" si="17338">IF(OR($H693=0,AJ693=0),0,AJ693/$H693)</f>
        <v>0</v>
      </c>
      <c r="AL693" s="194">
        <f t="shared" ref="AL693:AL706" si="17339">IF(OR($F693="",$G693="",$H693=""),0,MIN(MAX(IF($F693&gt;AM$1,0,((($G693-$F693)-($G693-AM$1))*(10/$E693)/10)),0),1)*$H693)</f>
        <v>0</v>
      </c>
      <c r="AM693" s="147">
        <f t="shared" ref="AM693" si="17340">IF(OR($H693=0,AL693=0),0,AL693/$H693)</f>
        <v>0</v>
      </c>
      <c r="AN693" s="194">
        <f t="shared" ref="AN693:AN706" si="17341">IF(OR($F693="",$G693="",$H693=""),0,MIN(MAX(IF($F693&gt;AO$1,0,((($G693-$F693)-($G693-AO$1))*(10/$E693)/10)),0),1)*$H693)</f>
        <v>0</v>
      </c>
      <c r="AO693" s="147">
        <f t="shared" ref="AO693" si="17342">IF(OR($H693=0,AN693=0),0,AN693/$H693)</f>
        <v>0</v>
      </c>
      <c r="AP693" s="194">
        <f t="shared" ref="AP693:AP706" si="17343">IF(OR($F693="",$G693="",$H693=""),0,MIN(MAX(IF($F693&gt;AQ$1,0,((($G693-$F693)-($G693-AQ$1))*(10/$E693)/10)),0),1)*$H693)</f>
        <v>0</v>
      </c>
      <c r="AQ693" s="147">
        <f t="shared" ref="AQ693" si="17344">IF(OR($H693=0,AP693=0),0,AP693/$H693)</f>
        <v>0</v>
      </c>
      <c r="AR693" s="194">
        <f t="shared" ref="AR693:AR706" si="17345">IF(OR($F693="",$G693="",$H693=""),0,MIN(MAX(IF($F693&gt;AS$1,0,((($G693-$F693)-($G693-AS$1))*(10/$E693)/10)),0),1)*$H693)</f>
        <v>0</v>
      </c>
      <c r="AS693" s="147">
        <f t="shared" ref="AS693" si="17346">IF(OR($H693=0,AR693=0),0,AR693/$H693)</f>
        <v>0</v>
      </c>
      <c r="AT693" s="194">
        <f t="shared" ref="AT693:AT706" si="17347">IF(OR($F693="",$G693="",$H693=""),0,MIN(MAX(IF($F693&gt;AU$1,0,((($G693-$F693)-($G693-AU$1))*(10/$E693)/10)),0),1)*$H693)</f>
        <v>0</v>
      </c>
      <c r="AU693" s="147">
        <f t="shared" ref="AU693" si="17348">IF(OR($H693=0,AT693=0),0,AT693/$H693)</f>
        <v>0</v>
      </c>
      <c r="AV693" s="194">
        <f t="shared" ref="AV693:AV706" si="17349">IF(OR($F693="",$G693="",$H693=""),0,MIN(MAX(IF($F693&gt;AW$1,0,((($G693-$F693)-($G693-AW$1))*(10/$E693)/10)),0),1)*$H693)</f>
        <v>100</v>
      </c>
      <c r="AW693" s="147">
        <f t="shared" ref="AW693" si="17350">IF(OR($H693=0,AV693=0),0,AV693/$H693)</f>
        <v>1</v>
      </c>
      <c r="AX693" s="194">
        <f t="shared" ref="AX693:AX706" si="17351">IF(OR($F693="",$G693="",$H693=""),0,MIN(MAX(IF($F693&gt;AY$1,0,((($G693-$F693)-($G693-AY$1))*(10/$E693)/10)),0),1)*$H693)</f>
        <v>100</v>
      </c>
      <c r="AY693" s="147">
        <f t="shared" ref="AY693" si="17352">IF(OR($H693=0,AX693=0),0,AX693/$H693)</f>
        <v>1</v>
      </c>
      <c r="AZ693" s="194">
        <f t="shared" ref="AZ693:AZ706" si="17353">IF(OR($F693="",$G693="",$H693=""),0,MIN(MAX(IF($F693&gt;BA$1,0,((($G693-$F693)-($G693-BA$1))*(10/$E693)/10)),0),1)*$H693)</f>
        <v>100</v>
      </c>
      <c r="BA693" s="147">
        <f t="shared" ref="BA693" si="17354">IF(OR($H693=0,AZ693=0),0,AZ693/$H693)</f>
        <v>1</v>
      </c>
      <c r="BB693" s="194">
        <f t="shared" ref="BB693:BB706" si="17355">IF(OR($F693="",$G693="",$H693=""),0,MIN(MAX(IF($F693&gt;BC$1,0,((($G693-$F693)-($G693-BC$1))*(10/$E693)/10)),0),1)*$H693)</f>
        <v>100</v>
      </c>
      <c r="BC693" s="147">
        <f t="shared" ref="BC693" si="17356">IF(OR($H693=0,BB693=0),0,BB693/$H693)</f>
        <v>1</v>
      </c>
      <c r="BD693" s="194">
        <f t="shared" ref="BD693:BD706" si="17357">IF(OR($F693="",$G693="",$H693=""),0,MIN(MAX(IF($F693&gt;BE$1,0,((($G693-$F693)-($G693-BE$1))*(10/$E693)/10)),0),1)*$H693)</f>
        <v>100</v>
      </c>
      <c r="BE693" s="147">
        <f t="shared" ref="BE693" si="17358">IF(OR($H693=0,BD693=0),0,BD693/$H693)</f>
        <v>1</v>
      </c>
      <c r="BF693" s="194">
        <f t="shared" ref="BF693:BF706" si="17359">IF(OR($F693="",$G693="",$H693=""),0,MIN(MAX(IF($F693&gt;BG$1,0,((($G693-$F693)-($G693-BG$1))*(10/$E693)/10)),0),1)*$H693)</f>
        <v>100</v>
      </c>
      <c r="BG693" s="147">
        <f t="shared" ref="BG693" si="17360">IF(OR($H693=0,BF693=0),0,BF693/$H693)</f>
        <v>1</v>
      </c>
      <c r="BH693" s="194">
        <f t="shared" ref="BH693:BH706" si="17361">IF(OR($F693="",$G693="",$H693=""),0,MIN(MAX(IF($F693&gt;BI$1,0,((($G693-$F693)-($G693-BI$1))*(10/$E693)/10)),0),1)*$H693)</f>
        <v>100</v>
      </c>
      <c r="BI693" s="147">
        <f t="shared" ref="BI693" si="17362">IF(OR($H693=0,BH693=0),0,BH693/$H693)</f>
        <v>1</v>
      </c>
      <c r="BJ693" s="194">
        <f t="shared" ref="BJ693:BJ706" si="17363">IF(OR($F693="",$G693="",$H693=""),0,MIN(MAX(IF($F693&gt;BK$1,0,((($G693-$F693)-($G693-BK$1))*(10/$E693)/10)),0),1)*$H693)</f>
        <v>100</v>
      </c>
      <c r="BK693" s="147">
        <f t="shared" ref="BK693" si="17364">IF(OR($H693=0,BJ693=0),0,BJ693/$H693)</f>
        <v>1</v>
      </c>
      <c r="BL693" s="194">
        <f t="shared" ref="BL693:BL706" si="17365">IF(OR($F693="",$G693="",$H693=""),0,MIN(MAX(IF($F693&gt;BM$1,0,((($G693-$F693)-($G693-BM$1))*(10/$E693)/10)),0),1)*$H693)</f>
        <v>100</v>
      </c>
      <c r="BM693" s="147">
        <f t="shared" ref="BM693" si="17366">IF(OR($H693=0,BL693=0),0,BL693/$H693)</f>
        <v>1</v>
      </c>
      <c r="BN693" s="194">
        <f t="shared" ref="BN693:BN706" si="17367">IF(OR($F693="",$G693="",$H693=""),0,MIN(MAX(IF($F693&gt;BO$1,0,((($G693-$F693)-($G693-BO$1))*(10/$E693)/10)),0),1)*$H693)</f>
        <v>100</v>
      </c>
      <c r="BO693" s="147">
        <f t="shared" ref="BO693" si="17368">IF(OR($H693=0,BN693=0),0,BN693/$H693)</f>
        <v>1</v>
      </c>
      <c r="BP693" s="194">
        <f t="shared" ref="BP693:BP706" si="17369">IF(OR($F693="",$G693="",$H693=""),0,MIN(MAX(IF($F693&gt;BQ$1,0,((($G693-$F693)-($G693-BQ$1))*(10/$E693)/10)),0),1)*$H693)</f>
        <v>100</v>
      </c>
      <c r="BQ693" s="147">
        <f t="shared" ref="BQ693" si="17370">IF(OR($H693=0,BP693=0),0,BP693/$H693)</f>
        <v>1</v>
      </c>
      <c r="BR693" s="194">
        <f t="shared" ref="BR693:BR706" si="17371">IF(OR($F693="",$G693="",$H693=""),0,MIN(MAX(IF($F693&gt;BS$1,0,((($G693-$F693)-($G693-BS$1))*(10/$E693)/10)),0),1)*$H693)</f>
        <v>100</v>
      </c>
      <c r="BS693" s="147">
        <f t="shared" ref="BS693" si="17372">IF(OR($H693=0,BR693=0),0,BR693/$H693)</f>
        <v>1</v>
      </c>
      <c r="BT693" s="194">
        <f t="shared" ref="BT693:BT706" si="17373">IF(OR($F693="",$G693="",$H693=""),0,MIN(MAX(IF($F693&gt;BU$1,0,((($G693-$F693)-($G693-BU$1))*(10/$E693)/10)),0),1)*$H693)</f>
        <v>100</v>
      </c>
      <c r="BU693" s="147">
        <f t="shared" ref="BU693:BU706" si="17374">IF(OR($H693=0,BT693=0),0,BT693/$H693)</f>
        <v>1</v>
      </c>
      <c r="BV693" s="194">
        <f t="shared" ref="BV693:BV706" si="17375">IF(OR($F693="",$G693="",$H693=""),0,MIN(MAX(IF($F693&gt;BW$1,0,((($G693-$F693)-($G693-BW$1))*(10/$E693)/10)),0),1)*$H693)</f>
        <v>100</v>
      </c>
      <c r="BW693" s="147">
        <f t="shared" ref="BW693:BW706" si="17376">IF(OR($H693=0,BV693=0),0,BV693/$H693)</f>
        <v>1</v>
      </c>
      <c r="BX693" s="194">
        <f t="shared" ref="BX693:BX706" si="17377">IF(OR($F693="",$G693="",$H693=""),0,MIN(MAX(IF($F693&gt;BY$1,0,((($G693-$F693)-($G693-BY$1))*(10/$E693)/10)),0),1)*$H693)</f>
        <v>100</v>
      </c>
      <c r="BY693" s="147">
        <f t="shared" ref="BY693:BY706" si="17378">IF(OR($H693=0,BX693=0),0,BX693/$H693)</f>
        <v>1</v>
      </c>
      <c r="BZ693" s="194">
        <f t="shared" ref="BZ693:BZ706" si="17379">IF(OR($F693="",$G693="",$H693=""),0,MIN(MAX(IF($F693&gt;CA$1,0,((($G693-$F693)-($G693-CA$1))*(10/$E693)/10)),0),1)*$H693)</f>
        <v>100</v>
      </c>
      <c r="CA693" s="147">
        <f t="shared" ref="CA693:CA706" si="17380">IF(OR($H693=0,BZ693=0),0,BZ693/$H693)</f>
        <v>1</v>
      </c>
      <c r="CB693" s="194">
        <f t="shared" ref="CB693:CB706" si="17381">IF(OR($F693="",$G693="",$H693=""),0,MIN(MAX(IF($F693&gt;CC$1,0,((($G693-$F693)-($G693-CC$1))*(10/$E693)/10)),0),1)*$H693)</f>
        <v>100</v>
      </c>
      <c r="CC693" s="147">
        <f t="shared" ref="CC693:CC706" si="17382">IF(OR($H693=0,CB693=0),0,CB693/$H693)</f>
        <v>1</v>
      </c>
      <c r="CD693" s="194">
        <f t="shared" ref="CD693:CD706" si="17383">IF(OR($F693="",$G693="",$H693=""),0,MIN(MAX(IF($F693&gt;CE$1,0,((($G693-$F693)-($G693-CE$1))*(10/$E693)/10)),0),1)*$H693)</f>
        <v>100</v>
      </c>
      <c r="CE693" s="147">
        <f t="shared" ref="CE693:CE706" si="17384">IF(OR($H693=0,CD693=0),0,CD693/$H693)</f>
        <v>1</v>
      </c>
      <c r="CF693" s="194">
        <f t="shared" ref="CF693:CF706" si="17385">IF(OR($F693="",$G693="",$H693=""),0,MIN(MAX(IF($F693&gt;CG$1,0,((($G693-$F693)-($G693-CG$1))*(10/$E693)/10)),0),1)*$H693)</f>
        <v>100</v>
      </c>
      <c r="CG693" s="147">
        <f t="shared" ref="CG693:CG706" si="17386">IF(OR($H693=0,CF693=0),0,CF693/$H693)</f>
        <v>1</v>
      </c>
      <c r="CH693" s="194">
        <f t="shared" ref="CH693:CH706" si="17387">IF(OR($F693="",$G693="",$H693=""),0,MIN(MAX(IF($F693&gt;CI$1,0,((($G693-$F693)-($G693-CI$1))*(10/$E693)/10)),0),1)*$H693)</f>
        <v>100</v>
      </c>
      <c r="CI693" s="147">
        <f t="shared" ref="CI693:CI706" si="17388">IF(OR($H693=0,CH693=0),0,CH693/$H693)</f>
        <v>1</v>
      </c>
      <c r="CJ693" s="194">
        <f t="shared" ref="CJ693:CJ706" si="17389">IF(OR($F693="",$G693="",$H693=""),0,MIN(MAX(IF($F693&gt;CK$1,0,((($G693-$F693)-($G693-CK$1))*(10/$E693)/10)),0),1)*$H693)</f>
        <v>100</v>
      </c>
      <c r="CK693" s="147">
        <f t="shared" ref="CK693:CK706" si="17390">IF(OR($H693=0,CJ693=0),0,CJ693/$H693)</f>
        <v>1</v>
      </c>
      <c r="CL693" s="194">
        <f t="shared" ref="CL693:CL706" si="17391">IF(OR($F693="",$G693="",$H693=""),0,MIN(MAX(IF($F693&gt;CM$1,0,((($G693-$F693)-($G693-CM$1))*(10/$E693)/10)),0),1)*$H693)</f>
        <v>100</v>
      </c>
      <c r="CM693" s="147">
        <f t="shared" ref="CM693:CM706" si="17392">IF(OR($H693=0,CL693=0),0,CL693/$H693)</f>
        <v>1</v>
      </c>
    </row>
    <row r="694" spans="1:91" s="142" customFormat="1" ht="14.1" customHeight="1">
      <c r="A694" s="74">
        <f t="shared" si="16265"/>
        <v>832</v>
      </c>
      <c r="B694" s="173" t="s">
        <v>50</v>
      </c>
      <c r="C694" s="174"/>
      <c r="D694" s="140">
        <v>2</v>
      </c>
      <c r="E694" s="140">
        <v>2</v>
      </c>
      <c r="F694" s="175">
        <v>45310</v>
      </c>
      <c r="G694" s="175">
        <v>45311</v>
      </c>
      <c r="H694" s="144">
        <v>100</v>
      </c>
      <c r="I694" s="144">
        <v>100</v>
      </c>
      <c r="J694" s="145" t="s">
        <v>32</v>
      </c>
      <c r="K694" s="141">
        <f t="shared" si="17318"/>
        <v>100</v>
      </c>
      <c r="L694" s="55">
        <f t="shared" si="17319"/>
        <v>0.1</v>
      </c>
      <c r="M694" s="147">
        <f t="shared" si="17320"/>
        <v>1</v>
      </c>
      <c r="N694" s="148">
        <f t="shared" si="17321"/>
        <v>1</v>
      </c>
      <c r="O694" s="149">
        <f t="shared" si="17006"/>
        <v>0</v>
      </c>
      <c r="P694" s="150"/>
      <c r="T694" s="194">
        <f t="shared" si="17322"/>
        <v>0</v>
      </c>
      <c r="U694" s="147">
        <f t="shared" si="17323"/>
        <v>0</v>
      </c>
      <c r="V694" s="194">
        <f t="shared" si="17324"/>
        <v>0</v>
      </c>
      <c r="W694" s="147">
        <f t="shared" si="17323"/>
        <v>0</v>
      </c>
      <c r="X694" s="194">
        <f t="shared" si="17325"/>
        <v>0</v>
      </c>
      <c r="Y694" s="147">
        <f t="shared" ref="Y694" si="17393">IF(OR($H694=0,X694=0),0,X694/$H694)</f>
        <v>0</v>
      </c>
      <c r="Z694" s="194">
        <f t="shared" si="17327"/>
        <v>0</v>
      </c>
      <c r="AA694" s="147">
        <f t="shared" ref="AA694" si="17394">IF(OR($H694=0,Z694=0),0,Z694/$H694)</f>
        <v>0</v>
      </c>
      <c r="AB694" s="194">
        <f t="shared" si="17329"/>
        <v>0</v>
      </c>
      <c r="AC694" s="147">
        <f t="shared" ref="AC694" si="17395">IF(OR($H694=0,AB694=0),0,AB694/$H694)</f>
        <v>0</v>
      </c>
      <c r="AD694" s="194">
        <f t="shared" si="17331"/>
        <v>0</v>
      </c>
      <c r="AE694" s="147">
        <f t="shared" ref="AE694" si="17396">IF(OR($H694=0,AD694=0),0,AD694/$H694)</f>
        <v>0</v>
      </c>
      <c r="AF694" s="194">
        <f t="shared" si="17333"/>
        <v>0</v>
      </c>
      <c r="AG694" s="147">
        <f t="shared" ref="AG694" si="17397">IF(OR($H694=0,AF694=0),0,AF694/$H694)</f>
        <v>0</v>
      </c>
      <c r="AH694" s="194">
        <f t="shared" si="17335"/>
        <v>0</v>
      </c>
      <c r="AI694" s="147">
        <f t="shared" ref="AI694" si="17398">IF(OR($H694=0,AH694=0),0,AH694/$H694)</f>
        <v>0</v>
      </c>
      <c r="AJ694" s="194">
        <f t="shared" si="17337"/>
        <v>0</v>
      </c>
      <c r="AK694" s="147">
        <f t="shared" ref="AK694" si="17399">IF(OR($H694=0,AJ694=0),0,AJ694/$H694)</f>
        <v>0</v>
      </c>
      <c r="AL694" s="194">
        <f t="shared" si="17339"/>
        <v>0</v>
      </c>
      <c r="AM694" s="147">
        <f t="shared" ref="AM694" si="17400">IF(OR($H694=0,AL694=0),0,AL694/$H694)</f>
        <v>0</v>
      </c>
      <c r="AN694" s="194">
        <f t="shared" si="17341"/>
        <v>0</v>
      </c>
      <c r="AO694" s="147">
        <f t="shared" ref="AO694" si="17401">IF(OR($H694=0,AN694=0),0,AN694/$H694)</f>
        <v>0</v>
      </c>
      <c r="AP694" s="194">
        <f t="shared" si="17343"/>
        <v>0</v>
      </c>
      <c r="AQ694" s="147">
        <f t="shared" ref="AQ694" si="17402">IF(OR($H694=0,AP694=0),0,AP694/$H694)</f>
        <v>0</v>
      </c>
      <c r="AR694" s="194">
        <f t="shared" si="17345"/>
        <v>0</v>
      </c>
      <c r="AS694" s="147">
        <f t="shared" ref="AS694" si="17403">IF(OR($H694=0,AR694=0),0,AR694/$H694)</f>
        <v>0</v>
      </c>
      <c r="AT694" s="194">
        <f t="shared" si="17347"/>
        <v>0</v>
      </c>
      <c r="AU694" s="147">
        <f t="shared" ref="AU694" si="17404">IF(OR($H694=0,AT694=0),0,AT694/$H694)</f>
        <v>0</v>
      </c>
      <c r="AV694" s="194">
        <f t="shared" si="17349"/>
        <v>100</v>
      </c>
      <c r="AW694" s="147">
        <f t="shared" ref="AW694" si="17405">IF(OR($H694=0,AV694=0),0,AV694/$H694)</f>
        <v>1</v>
      </c>
      <c r="AX694" s="194">
        <f t="shared" si="17351"/>
        <v>100</v>
      </c>
      <c r="AY694" s="147">
        <f t="shared" ref="AY694" si="17406">IF(OR($H694=0,AX694=0),0,AX694/$H694)</f>
        <v>1</v>
      </c>
      <c r="AZ694" s="194">
        <f t="shared" si="17353"/>
        <v>100</v>
      </c>
      <c r="BA694" s="147">
        <f t="shared" ref="BA694" si="17407">IF(OR($H694=0,AZ694=0),0,AZ694/$H694)</f>
        <v>1</v>
      </c>
      <c r="BB694" s="194">
        <f t="shared" si="17355"/>
        <v>100</v>
      </c>
      <c r="BC694" s="147">
        <f t="shared" ref="BC694" si="17408">IF(OR($H694=0,BB694=0),0,BB694/$H694)</f>
        <v>1</v>
      </c>
      <c r="BD694" s="194">
        <f t="shared" si="17357"/>
        <v>100</v>
      </c>
      <c r="BE694" s="147">
        <f t="shared" ref="BE694" si="17409">IF(OR($H694=0,BD694=0),0,BD694/$H694)</f>
        <v>1</v>
      </c>
      <c r="BF694" s="194">
        <f t="shared" si="17359"/>
        <v>100</v>
      </c>
      <c r="BG694" s="147">
        <f t="shared" ref="BG694" si="17410">IF(OR($H694=0,BF694=0),0,BF694/$H694)</f>
        <v>1</v>
      </c>
      <c r="BH694" s="194">
        <f t="shared" si="17361"/>
        <v>100</v>
      </c>
      <c r="BI694" s="147">
        <f t="shared" ref="BI694" si="17411">IF(OR($H694=0,BH694=0),0,BH694/$H694)</f>
        <v>1</v>
      </c>
      <c r="BJ694" s="194">
        <f t="shared" si="17363"/>
        <v>100</v>
      </c>
      <c r="BK694" s="147">
        <f t="shared" ref="BK694" si="17412">IF(OR($H694=0,BJ694=0),0,BJ694/$H694)</f>
        <v>1</v>
      </c>
      <c r="BL694" s="194">
        <f t="shared" si="17365"/>
        <v>100</v>
      </c>
      <c r="BM694" s="147">
        <f t="shared" ref="BM694" si="17413">IF(OR($H694=0,BL694=0),0,BL694/$H694)</f>
        <v>1</v>
      </c>
      <c r="BN694" s="194">
        <f t="shared" si="17367"/>
        <v>100</v>
      </c>
      <c r="BO694" s="147">
        <f t="shared" ref="BO694" si="17414">IF(OR($H694=0,BN694=0),0,BN694/$H694)</f>
        <v>1</v>
      </c>
      <c r="BP694" s="194">
        <f t="shared" si="17369"/>
        <v>100</v>
      </c>
      <c r="BQ694" s="147">
        <f t="shared" ref="BQ694" si="17415">IF(OR($H694=0,BP694=0),0,BP694/$H694)</f>
        <v>1</v>
      </c>
      <c r="BR694" s="194">
        <f t="shared" si="17371"/>
        <v>100</v>
      </c>
      <c r="BS694" s="147">
        <f t="shared" ref="BS694" si="17416">IF(OR($H694=0,BR694=0),0,BR694/$H694)</f>
        <v>1</v>
      </c>
      <c r="BT694" s="194">
        <f t="shared" si="17373"/>
        <v>100</v>
      </c>
      <c r="BU694" s="147">
        <f t="shared" si="17374"/>
        <v>1</v>
      </c>
      <c r="BV694" s="194">
        <f t="shared" si="17375"/>
        <v>100</v>
      </c>
      <c r="BW694" s="147">
        <f t="shared" si="17376"/>
        <v>1</v>
      </c>
      <c r="BX694" s="194">
        <f t="shared" si="17377"/>
        <v>100</v>
      </c>
      <c r="BY694" s="147">
        <f t="shared" si="17378"/>
        <v>1</v>
      </c>
      <c r="BZ694" s="194">
        <f t="shared" si="17379"/>
        <v>100</v>
      </c>
      <c r="CA694" s="147">
        <f t="shared" si="17380"/>
        <v>1</v>
      </c>
      <c r="CB694" s="194">
        <f t="shared" si="17381"/>
        <v>100</v>
      </c>
      <c r="CC694" s="147">
        <f t="shared" si="17382"/>
        <v>1</v>
      </c>
      <c r="CD694" s="194">
        <f t="shared" si="17383"/>
        <v>100</v>
      </c>
      <c r="CE694" s="147">
        <f t="shared" si="17384"/>
        <v>1</v>
      </c>
      <c r="CF694" s="194">
        <f t="shared" si="17385"/>
        <v>100</v>
      </c>
      <c r="CG694" s="147">
        <f t="shared" si="17386"/>
        <v>1</v>
      </c>
      <c r="CH694" s="194">
        <f t="shared" si="17387"/>
        <v>100</v>
      </c>
      <c r="CI694" s="147">
        <f t="shared" si="17388"/>
        <v>1</v>
      </c>
      <c r="CJ694" s="194">
        <f t="shared" si="17389"/>
        <v>100</v>
      </c>
      <c r="CK694" s="147">
        <f t="shared" si="17390"/>
        <v>1</v>
      </c>
      <c r="CL694" s="194">
        <f t="shared" si="17391"/>
        <v>100</v>
      </c>
      <c r="CM694" s="147">
        <f t="shared" si="17392"/>
        <v>1</v>
      </c>
    </row>
    <row r="695" spans="1:91" s="142" customFormat="1" ht="14.1" customHeight="1">
      <c r="A695" s="74">
        <f t="shared" si="16265"/>
        <v>833</v>
      </c>
      <c r="B695" s="173" t="s">
        <v>51</v>
      </c>
      <c r="C695" s="174"/>
      <c r="D695" s="140">
        <v>1</v>
      </c>
      <c r="E695" s="140">
        <v>1</v>
      </c>
      <c r="F695" s="175">
        <v>45313</v>
      </c>
      <c r="G695" s="175">
        <v>45313</v>
      </c>
      <c r="H695" s="144">
        <v>100</v>
      </c>
      <c r="I695" s="144">
        <v>100</v>
      </c>
      <c r="J695" s="145" t="s">
        <v>32</v>
      </c>
      <c r="K695" s="141">
        <f t="shared" si="17318"/>
        <v>100</v>
      </c>
      <c r="L695" s="55">
        <f t="shared" si="17319"/>
        <v>0.05</v>
      </c>
      <c r="M695" s="147">
        <f t="shared" si="17320"/>
        <v>1</v>
      </c>
      <c r="N695" s="148">
        <f t="shared" si="17321"/>
        <v>1</v>
      </c>
      <c r="O695" s="149">
        <f t="shared" si="17006"/>
        <v>0</v>
      </c>
      <c r="P695" s="150"/>
      <c r="T695" s="194">
        <f t="shared" si="17322"/>
        <v>0</v>
      </c>
      <c r="U695" s="147">
        <f t="shared" si="17323"/>
        <v>0</v>
      </c>
      <c r="V695" s="194">
        <f t="shared" si="17324"/>
        <v>0</v>
      </c>
      <c r="W695" s="147">
        <f t="shared" si="17323"/>
        <v>0</v>
      </c>
      <c r="X695" s="194">
        <f t="shared" si="17325"/>
        <v>0</v>
      </c>
      <c r="Y695" s="147">
        <f t="shared" ref="Y695" si="17417">IF(OR($H695=0,X695=0),0,X695/$H695)</f>
        <v>0</v>
      </c>
      <c r="Z695" s="194">
        <f t="shared" si="17327"/>
        <v>0</v>
      </c>
      <c r="AA695" s="147">
        <f t="shared" ref="AA695" si="17418">IF(OR($H695=0,Z695=0),0,Z695/$H695)</f>
        <v>0</v>
      </c>
      <c r="AB695" s="194">
        <f t="shared" si="17329"/>
        <v>0</v>
      </c>
      <c r="AC695" s="147">
        <f t="shared" ref="AC695" si="17419">IF(OR($H695=0,AB695=0),0,AB695/$H695)</f>
        <v>0</v>
      </c>
      <c r="AD695" s="194">
        <f t="shared" si="17331"/>
        <v>0</v>
      </c>
      <c r="AE695" s="147">
        <f t="shared" ref="AE695" si="17420">IF(OR($H695=0,AD695=0),0,AD695/$H695)</f>
        <v>0</v>
      </c>
      <c r="AF695" s="194">
        <f t="shared" si="17333"/>
        <v>0</v>
      </c>
      <c r="AG695" s="147">
        <f t="shared" ref="AG695" si="17421">IF(OR($H695=0,AF695=0),0,AF695/$H695)</f>
        <v>0</v>
      </c>
      <c r="AH695" s="194">
        <f t="shared" si="17335"/>
        <v>0</v>
      </c>
      <c r="AI695" s="147">
        <f t="shared" ref="AI695" si="17422">IF(OR($H695=0,AH695=0),0,AH695/$H695)</f>
        <v>0</v>
      </c>
      <c r="AJ695" s="194">
        <f t="shared" si="17337"/>
        <v>0</v>
      </c>
      <c r="AK695" s="147">
        <f t="shared" ref="AK695" si="17423">IF(OR($H695=0,AJ695=0),0,AJ695/$H695)</f>
        <v>0</v>
      </c>
      <c r="AL695" s="194">
        <f t="shared" si="17339"/>
        <v>0</v>
      </c>
      <c r="AM695" s="147">
        <f t="shared" ref="AM695" si="17424">IF(OR($H695=0,AL695=0),0,AL695/$H695)</f>
        <v>0</v>
      </c>
      <c r="AN695" s="194">
        <f t="shared" si="17341"/>
        <v>0</v>
      </c>
      <c r="AO695" s="147">
        <f t="shared" ref="AO695" si="17425">IF(OR($H695=0,AN695=0),0,AN695/$H695)</f>
        <v>0</v>
      </c>
      <c r="AP695" s="194">
        <f t="shared" si="17343"/>
        <v>0</v>
      </c>
      <c r="AQ695" s="147">
        <f t="shared" ref="AQ695" si="17426">IF(OR($H695=0,AP695=0),0,AP695/$H695)</f>
        <v>0</v>
      </c>
      <c r="AR695" s="194">
        <f t="shared" si="17345"/>
        <v>0</v>
      </c>
      <c r="AS695" s="147">
        <f t="shared" ref="AS695" si="17427">IF(OR($H695=0,AR695=0),0,AR695/$H695)</f>
        <v>0</v>
      </c>
      <c r="AT695" s="194">
        <f t="shared" si="17347"/>
        <v>0</v>
      </c>
      <c r="AU695" s="147">
        <f t="shared" ref="AU695" si="17428">IF(OR($H695=0,AT695=0),0,AT695/$H695)</f>
        <v>0</v>
      </c>
      <c r="AV695" s="194">
        <f t="shared" si="17349"/>
        <v>100</v>
      </c>
      <c r="AW695" s="147">
        <f t="shared" ref="AW695" si="17429">IF(OR($H695=0,AV695=0),0,AV695/$H695)</f>
        <v>1</v>
      </c>
      <c r="AX695" s="194">
        <f t="shared" si="17351"/>
        <v>100</v>
      </c>
      <c r="AY695" s="147">
        <f t="shared" ref="AY695" si="17430">IF(OR($H695=0,AX695=0),0,AX695/$H695)</f>
        <v>1</v>
      </c>
      <c r="AZ695" s="194">
        <f t="shared" si="17353"/>
        <v>100</v>
      </c>
      <c r="BA695" s="147">
        <f t="shared" ref="BA695" si="17431">IF(OR($H695=0,AZ695=0),0,AZ695/$H695)</f>
        <v>1</v>
      </c>
      <c r="BB695" s="194">
        <f t="shared" si="17355"/>
        <v>100</v>
      </c>
      <c r="BC695" s="147">
        <f t="shared" ref="BC695" si="17432">IF(OR($H695=0,BB695=0),0,BB695/$H695)</f>
        <v>1</v>
      </c>
      <c r="BD695" s="194">
        <f t="shared" si="17357"/>
        <v>100</v>
      </c>
      <c r="BE695" s="147">
        <f t="shared" ref="BE695" si="17433">IF(OR($H695=0,BD695=0),0,BD695/$H695)</f>
        <v>1</v>
      </c>
      <c r="BF695" s="194">
        <f t="shared" si="17359"/>
        <v>100</v>
      </c>
      <c r="BG695" s="147">
        <f t="shared" ref="BG695" si="17434">IF(OR($H695=0,BF695=0),0,BF695/$H695)</f>
        <v>1</v>
      </c>
      <c r="BH695" s="194">
        <f t="shared" si="17361"/>
        <v>100</v>
      </c>
      <c r="BI695" s="147">
        <f t="shared" ref="BI695" si="17435">IF(OR($H695=0,BH695=0),0,BH695/$H695)</f>
        <v>1</v>
      </c>
      <c r="BJ695" s="194">
        <f t="shared" si="17363"/>
        <v>100</v>
      </c>
      <c r="BK695" s="147">
        <f t="shared" ref="BK695" si="17436">IF(OR($H695=0,BJ695=0),0,BJ695/$H695)</f>
        <v>1</v>
      </c>
      <c r="BL695" s="194">
        <f t="shared" si="17365"/>
        <v>100</v>
      </c>
      <c r="BM695" s="147">
        <f t="shared" ref="BM695" si="17437">IF(OR($H695=0,BL695=0),0,BL695/$H695)</f>
        <v>1</v>
      </c>
      <c r="BN695" s="194">
        <f t="shared" si="17367"/>
        <v>100</v>
      </c>
      <c r="BO695" s="147">
        <f t="shared" ref="BO695" si="17438">IF(OR($H695=0,BN695=0),0,BN695/$H695)</f>
        <v>1</v>
      </c>
      <c r="BP695" s="194">
        <f t="shared" si="17369"/>
        <v>100</v>
      </c>
      <c r="BQ695" s="147">
        <f t="shared" ref="BQ695" si="17439">IF(OR($H695=0,BP695=0),0,BP695/$H695)</f>
        <v>1</v>
      </c>
      <c r="BR695" s="194">
        <f t="shared" si="17371"/>
        <v>100</v>
      </c>
      <c r="BS695" s="147">
        <f t="shared" ref="BS695" si="17440">IF(OR($H695=0,BR695=0),0,BR695/$H695)</f>
        <v>1</v>
      </c>
      <c r="BT695" s="194">
        <f t="shared" si="17373"/>
        <v>100</v>
      </c>
      <c r="BU695" s="147">
        <f t="shared" si="17374"/>
        <v>1</v>
      </c>
      <c r="BV695" s="194">
        <f t="shared" si="17375"/>
        <v>100</v>
      </c>
      <c r="BW695" s="147">
        <f t="shared" si="17376"/>
        <v>1</v>
      </c>
      <c r="BX695" s="194">
        <f t="shared" si="17377"/>
        <v>100</v>
      </c>
      <c r="BY695" s="147">
        <f t="shared" si="17378"/>
        <v>1</v>
      </c>
      <c r="BZ695" s="194">
        <f t="shared" si="17379"/>
        <v>100</v>
      </c>
      <c r="CA695" s="147">
        <f t="shared" si="17380"/>
        <v>1</v>
      </c>
      <c r="CB695" s="194">
        <f t="shared" si="17381"/>
        <v>100</v>
      </c>
      <c r="CC695" s="147">
        <f t="shared" si="17382"/>
        <v>1</v>
      </c>
      <c r="CD695" s="194">
        <f t="shared" si="17383"/>
        <v>100</v>
      </c>
      <c r="CE695" s="147">
        <f t="shared" si="17384"/>
        <v>1</v>
      </c>
      <c r="CF695" s="194">
        <f t="shared" si="17385"/>
        <v>100</v>
      </c>
      <c r="CG695" s="147">
        <f t="shared" si="17386"/>
        <v>1</v>
      </c>
      <c r="CH695" s="194">
        <f t="shared" si="17387"/>
        <v>100</v>
      </c>
      <c r="CI695" s="147">
        <f t="shared" si="17388"/>
        <v>1</v>
      </c>
      <c r="CJ695" s="194">
        <f t="shared" si="17389"/>
        <v>100</v>
      </c>
      <c r="CK695" s="147">
        <f t="shared" si="17390"/>
        <v>1</v>
      </c>
      <c r="CL695" s="194">
        <f t="shared" si="17391"/>
        <v>100</v>
      </c>
      <c r="CM695" s="147">
        <f t="shared" si="17392"/>
        <v>1</v>
      </c>
    </row>
    <row r="696" spans="1:91" s="142" customFormat="1" ht="14.1" customHeight="1">
      <c r="A696" s="74">
        <f t="shared" si="16265"/>
        <v>834</v>
      </c>
      <c r="B696" s="173" t="s">
        <v>52</v>
      </c>
      <c r="C696" s="174"/>
      <c r="D696" s="140">
        <v>2</v>
      </c>
      <c r="E696" s="140">
        <v>2</v>
      </c>
      <c r="F696" s="175">
        <v>45314</v>
      </c>
      <c r="G696" s="175">
        <v>45315</v>
      </c>
      <c r="H696" s="144">
        <v>100</v>
      </c>
      <c r="I696" s="144">
        <v>100</v>
      </c>
      <c r="J696" s="145" t="s">
        <v>32</v>
      </c>
      <c r="K696" s="141">
        <f t="shared" si="17318"/>
        <v>100</v>
      </c>
      <c r="L696" s="55">
        <f t="shared" si="17319"/>
        <v>0.1</v>
      </c>
      <c r="M696" s="147">
        <f t="shared" si="17320"/>
        <v>1</v>
      </c>
      <c r="N696" s="148">
        <f t="shared" si="17321"/>
        <v>1</v>
      </c>
      <c r="O696" s="149">
        <f t="shared" si="17006"/>
        <v>0</v>
      </c>
      <c r="P696" s="150"/>
      <c r="T696" s="194">
        <f t="shared" si="17322"/>
        <v>0</v>
      </c>
      <c r="U696" s="147">
        <f t="shared" si="17323"/>
        <v>0</v>
      </c>
      <c r="V696" s="194">
        <f t="shared" si="17324"/>
        <v>0</v>
      </c>
      <c r="W696" s="147">
        <f t="shared" si="17323"/>
        <v>0</v>
      </c>
      <c r="X696" s="194">
        <f t="shared" si="17325"/>
        <v>0</v>
      </c>
      <c r="Y696" s="147">
        <f t="shared" ref="Y696" si="17441">IF(OR($H696=0,X696=0),0,X696/$H696)</f>
        <v>0</v>
      </c>
      <c r="Z696" s="194">
        <f t="shared" si="17327"/>
        <v>0</v>
      </c>
      <c r="AA696" s="147">
        <f t="shared" ref="AA696" si="17442">IF(OR($H696=0,Z696=0),0,Z696/$H696)</f>
        <v>0</v>
      </c>
      <c r="AB696" s="194">
        <f t="shared" si="17329"/>
        <v>0</v>
      </c>
      <c r="AC696" s="147">
        <f t="shared" ref="AC696" si="17443">IF(OR($H696=0,AB696=0),0,AB696/$H696)</f>
        <v>0</v>
      </c>
      <c r="AD696" s="194">
        <f t="shared" si="17331"/>
        <v>0</v>
      </c>
      <c r="AE696" s="147">
        <f t="shared" ref="AE696" si="17444">IF(OR($H696=0,AD696=0),0,AD696/$H696)</f>
        <v>0</v>
      </c>
      <c r="AF696" s="194">
        <f t="shared" si="17333"/>
        <v>0</v>
      </c>
      <c r="AG696" s="147">
        <f t="shared" ref="AG696" si="17445">IF(OR($H696=0,AF696=0),0,AF696/$H696)</f>
        <v>0</v>
      </c>
      <c r="AH696" s="194">
        <f t="shared" si="17335"/>
        <v>0</v>
      </c>
      <c r="AI696" s="147">
        <f t="shared" ref="AI696" si="17446">IF(OR($H696=0,AH696=0),0,AH696/$H696)</f>
        <v>0</v>
      </c>
      <c r="AJ696" s="194">
        <f t="shared" si="17337"/>
        <v>0</v>
      </c>
      <c r="AK696" s="147">
        <f t="shared" ref="AK696" si="17447">IF(OR($H696=0,AJ696=0),0,AJ696/$H696)</f>
        <v>0</v>
      </c>
      <c r="AL696" s="194">
        <f t="shared" si="17339"/>
        <v>0</v>
      </c>
      <c r="AM696" s="147">
        <f t="shared" ref="AM696" si="17448">IF(OR($H696=0,AL696=0),0,AL696/$H696)</f>
        <v>0</v>
      </c>
      <c r="AN696" s="194">
        <f t="shared" si="17341"/>
        <v>0</v>
      </c>
      <c r="AO696" s="147">
        <f t="shared" ref="AO696" si="17449">IF(OR($H696=0,AN696=0),0,AN696/$H696)</f>
        <v>0</v>
      </c>
      <c r="AP696" s="194">
        <f t="shared" si="17343"/>
        <v>0</v>
      </c>
      <c r="AQ696" s="147">
        <f t="shared" ref="AQ696" si="17450">IF(OR($H696=0,AP696=0),0,AP696/$H696)</f>
        <v>0</v>
      </c>
      <c r="AR696" s="194">
        <f t="shared" si="17345"/>
        <v>0</v>
      </c>
      <c r="AS696" s="147">
        <f t="shared" ref="AS696" si="17451">IF(OR($H696=0,AR696=0),0,AR696/$H696)</f>
        <v>0</v>
      </c>
      <c r="AT696" s="194">
        <f t="shared" si="17347"/>
        <v>0</v>
      </c>
      <c r="AU696" s="147">
        <f t="shared" ref="AU696" si="17452">IF(OR($H696=0,AT696=0),0,AT696/$H696)</f>
        <v>0</v>
      </c>
      <c r="AV696" s="194">
        <f t="shared" si="17349"/>
        <v>100</v>
      </c>
      <c r="AW696" s="147">
        <f t="shared" ref="AW696" si="17453">IF(OR($H696=0,AV696=0),0,AV696/$H696)</f>
        <v>1</v>
      </c>
      <c r="AX696" s="194">
        <f t="shared" si="17351"/>
        <v>100</v>
      </c>
      <c r="AY696" s="147">
        <f t="shared" ref="AY696" si="17454">IF(OR($H696=0,AX696=0),0,AX696/$H696)</f>
        <v>1</v>
      </c>
      <c r="AZ696" s="194">
        <f t="shared" si="17353"/>
        <v>100</v>
      </c>
      <c r="BA696" s="147">
        <f t="shared" ref="BA696" si="17455">IF(OR($H696=0,AZ696=0),0,AZ696/$H696)</f>
        <v>1</v>
      </c>
      <c r="BB696" s="194">
        <f t="shared" si="17355"/>
        <v>100</v>
      </c>
      <c r="BC696" s="147">
        <f t="shared" ref="BC696" si="17456">IF(OR($H696=0,BB696=0),0,BB696/$H696)</f>
        <v>1</v>
      </c>
      <c r="BD696" s="194">
        <f t="shared" si="17357"/>
        <v>100</v>
      </c>
      <c r="BE696" s="147">
        <f t="shared" ref="BE696" si="17457">IF(OR($H696=0,BD696=0),0,BD696/$H696)</f>
        <v>1</v>
      </c>
      <c r="BF696" s="194">
        <f t="shared" si="17359"/>
        <v>100</v>
      </c>
      <c r="BG696" s="147">
        <f t="shared" ref="BG696" si="17458">IF(OR($H696=0,BF696=0),0,BF696/$H696)</f>
        <v>1</v>
      </c>
      <c r="BH696" s="194">
        <f t="shared" si="17361"/>
        <v>100</v>
      </c>
      <c r="BI696" s="147">
        <f t="shared" ref="BI696" si="17459">IF(OR($H696=0,BH696=0),0,BH696/$H696)</f>
        <v>1</v>
      </c>
      <c r="BJ696" s="194">
        <f t="shared" si="17363"/>
        <v>100</v>
      </c>
      <c r="BK696" s="147">
        <f t="shared" ref="BK696" si="17460">IF(OR($H696=0,BJ696=0),0,BJ696/$H696)</f>
        <v>1</v>
      </c>
      <c r="BL696" s="194">
        <f t="shared" si="17365"/>
        <v>100</v>
      </c>
      <c r="BM696" s="147">
        <f t="shared" ref="BM696" si="17461">IF(OR($H696=0,BL696=0),0,BL696/$H696)</f>
        <v>1</v>
      </c>
      <c r="BN696" s="194">
        <f t="shared" si="17367"/>
        <v>100</v>
      </c>
      <c r="BO696" s="147">
        <f t="shared" ref="BO696" si="17462">IF(OR($H696=0,BN696=0),0,BN696/$H696)</f>
        <v>1</v>
      </c>
      <c r="BP696" s="194">
        <f t="shared" si="17369"/>
        <v>100</v>
      </c>
      <c r="BQ696" s="147">
        <f t="shared" ref="BQ696" si="17463">IF(OR($H696=0,BP696=0),0,BP696/$H696)</f>
        <v>1</v>
      </c>
      <c r="BR696" s="194">
        <f t="shared" si="17371"/>
        <v>100</v>
      </c>
      <c r="BS696" s="147">
        <f t="shared" ref="BS696" si="17464">IF(OR($H696=0,BR696=0),0,BR696/$H696)</f>
        <v>1</v>
      </c>
      <c r="BT696" s="194">
        <f t="shared" si="17373"/>
        <v>100</v>
      </c>
      <c r="BU696" s="147">
        <f t="shared" si="17374"/>
        <v>1</v>
      </c>
      <c r="BV696" s="194">
        <f t="shared" si="17375"/>
        <v>100</v>
      </c>
      <c r="BW696" s="147">
        <f t="shared" si="17376"/>
        <v>1</v>
      </c>
      <c r="BX696" s="194">
        <f t="shared" si="17377"/>
        <v>100</v>
      </c>
      <c r="BY696" s="147">
        <f t="shared" si="17378"/>
        <v>1</v>
      </c>
      <c r="BZ696" s="194">
        <f t="shared" si="17379"/>
        <v>100</v>
      </c>
      <c r="CA696" s="147">
        <f t="shared" si="17380"/>
        <v>1</v>
      </c>
      <c r="CB696" s="194">
        <f t="shared" si="17381"/>
        <v>100</v>
      </c>
      <c r="CC696" s="147">
        <f t="shared" si="17382"/>
        <v>1</v>
      </c>
      <c r="CD696" s="194">
        <f t="shared" si="17383"/>
        <v>100</v>
      </c>
      <c r="CE696" s="147">
        <f t="shared" si="17384"/>
        <v>1</v>
      </c>
      <c r="CF696" s="194">
        <f t="shared" si="17385"/>
        <v>100</v>
      </c>
      <c r="CG696" s="147">
        <f t="shared" si="17386"/>
        <v>1</v>
      </c>
      <c r="CH696" s="194">
        <f t="shared" si="17387"/>
        <v>100</v>
      </c>
      <c r="CI696" s="147">
        <f t="shared" si="17388"/>
        <v>1</v>
      </c>
      <c r="CJ696" s="194">
        <f t="shared" si="17389"/>
        <v>100</v>
      </c>
      <c r="CK696" s="147">
        <f t="shared" si="17390"/>
        <v>1</v>
      </c>
      <c r="CL696" s="194">
        <f t="shared" si="17391"/>
        <v>100</v>
      </c>
      <c r="CM696" s="147">
        <f t="shared" si="17392"/>
        <v>1</v>
      </c>
    </row>
    <row r="697" spans="1:91" s="142" customFormat="1" ht="14.1" customHeight="1">
      <c r="A697" s="74">
        <f t="shared" si="16265"/>
        <v>835</v>
      </c>
      <c r="B697" s="173" t="s">
        <v>53</v>
      </c>
      <c r="C697" s="174"/>
      <c r="D697" s="140">
        <v>5</v>
      </c>
      <c r="E697" s="140">
        <v>5</v>
      </c>
      <c r="F697" s="175">
        <v>45316</v>
      </c>
      <c r="G697" s="175">
        <v>45320</v>
      </c>
      <c r="H697" s="144">
        <v>100</v>
      </c>
      <c r="I697" s="144">
        <v>100</v>
      </c>
      <c r="J697" s="145" t="s">
        <v>32</v>
      </c>
      <c r="K697" s="141">
        <f t="shared" si="17318"/>
        <v>100</v>
      </c>
      <c r="L697" s="55">
        <f t="shared" si="17319"/>
        <v>0.25</v>
      </c>
      <c r="M697" s="147">
        <f t="shared" si="17320"/>
        <v>1</v>
      </c>
      <c r="N697" s="148">
        <f t="shared" si="17321"/>
        <v>1</v>
      </c>
      <c r="O697" s="149">
        <f t="shared" si="17006"/>
        <v>0</v>
      </c>
      <c r="P697" s="150"/>
      <c r="T697" s="194">
        <f t="shared" si="17322"/>
        <v>0</v>
      </c>
      <c r="U697" s="147">
        <f t="shared" si="17323"/>
        <v>0</v>
      </c>
      <c r="V697" s="194">
        <f t="shared" si="17324"/>
        <v>0</v>
      </c>
      <c r="W697" s="147">
        <f t="shared" si="17323"/>
        <v>0</v>
      </c>
      <c r="X697" s="194">
        <f t="shared" si="17325"/>
        <v>0</v>
      </c>
      <c r="Y697" s="147">
        <f t="shared" ref="Y697" si="17465">IF(OR($H697=0,X697=0),0,X697/$H697)</f>
        <v>0</v>
      </c>
      <c r="Z697" s="194">
        <f t="shared" si="17327"/>
        <v>0</v>
      </c>
      <c r="AA697" s="147">
        <f t="shared" ref="AA697" si="17466">IF(OR($H697=0,Z697=0),0,Z697/$H697)</f>
        <v>0</v>
      </c>
      <c r="AB697" s="194">
        <f t="shared" si="17329"/>
        <v>0</v>
      </c>
      <c r="AC697" s="147">
        <f t="shared" ref="AC697" si="17467">IF(OR($H697=0,AB697=0),0,AB697/$H697)</f>
        <v>0</v>
      </c>
      <c r="AD697" s="194">
        <f t="shared" si="17331"/>
        <v>0</v>
      </c>
      <c r="AE697" s="147">
        <f t="shared" ref="AE697" si="17468">IF(OR($H697=0,AD697=0),0,AD697/$H697)</f>
        <v>0</v>
      </c>
      <c r="AF697" s="194">
        <f t="shared" si="17333"/>
        <v>0</v>
      </c>
      <c r="AG697" s="147">
        <f t="shared" ref="AG697" si="17469">IF(OR($H697=0,AF697=0),0,AF697/$H697)</f>
        <v>0</v>
      </c>
      <c r="AH697" s="194">
        <f t="shared" si="17335"/>
        <v>0</v>
      </c>
      <c r="AI697" s="147">
        <f t="shared" ref="AI697" si="17470">IF(OR($H697=0,AH697=0),0,AH697/$H697)</f>
        <v>0</v>
      </c>
      <c r="AJ697" s="194">
        <f t="shared" si="17337"/>
        <v>0</v>
      </c>
      <c r="AK697" s="147">
        <f t="shared" ref="AK697" si="17471">IF(OR($H697=0,AJ697=0),0,AJ697/$H697)</f>
        <v>0</v>
      </c>
      <c r="AL697" s="194">
        <f t="shared" si="17339"/>
        <v>0</v>
      </c>
      <c r="AM697" s="147">
        <f t="shared" ref="AM697" si="17472">IF(OR($H697=0,AL697=0),0,AL697/$H697)</f>
        <v>0</v>
      </c>
      <c r="AN697" s="194">
        <f t="shared" si="17341"/>
        <v>0</v>
      </c>
      <c r="AO697" s="147">
        <f t="shared" ref="AO697" si="17473">IF(OR($H697=0,AN697=0),0,AN697/$H697)</f>
        <v>0</v>
      </c>
      <c r="AP697" s="194">
        <f t="shared" si="17343"/>
        <v>0</v>
      </c>
      <c r="AQ697" s="147">
        <f t="shared" ref="AQ697" si="17474">IF(OR($H697=0,AP697=0),0,AP697/$H697)</f>
        <v>0</v>
      </c>
      <c r="AR697" s="194">
        <f t="shared" si="17345"/>
        <v>0</v>
      </c>
      <c r="AS697" s="147">
        <f t="shared" ref="AS697" si="17475">IF(OR($H697=0,AR697=0),0,AR697/$H697)</f>
        <v>0</v>
      </c>
      <c r="AT697" s="194">
        <f t="shared" si="17347"/>
        <v>0</v>
      </c>
      <c r="AU697" s="147">
        <f t="shared" ref="AU697" si="17476">IF(OR($H697=0,AT697=0),0,AT697/$H697)</f>
        <v>0</v>
      </c>
      <c r="AV697" s="194">
        <f t="shared" si="17349"/>
        <v>20</v>
      </c>
      <c r="AW697" s="147">
        <f t="shared" ref="AW697" si="17477">IF(OR($H697=0,AV697=0),0,AV697/$H697)</f>
        <v>0.2</v>
      </c>
      <c r="AX697" s="194">
        <f t="shared" si="17351"/>
        <v>100</v>
      </c>
      <c r="AY697" s="147">
        <f t="shared" ref="AY697" si="17478">IF(OR($H697=0,AX697=0),0,AX697/$H697)</f>
        <v>1</v>
      </c>
      <c r="AZ697" s="194">
        <f t="shared" si="17353"/>
        <v>100</v>
      </c>
      <c r="BA697" s="147">
        <f t="shared" ref="BA697" si="17479">IF(OR($H697=0,AZ697=0),0,AZ697/$H697)</f>
        <v>1</v>
      </c>
      <c r="BB697" s="194">
        <f t="shared" si="17355"/>
        <v>100</v>
      </c>
      <c r="BC697" s="147">
        <f t="shared" ref="BC697" si="17480">IF(OR($H697=0,BB697=0),0,BB697/$H697)</f>
        <v>1</v>
      </c>
      <c r="BD697" s="194">
        <f t="shared" si="17357"/>
        <v>100</v>
      </c>
      <c r="BE697" s="147">
        <f t="shared" ref="BE697" si="17481">IF(OR($H697=0,BD697=0),0,BD697/$H697)</f>
        <v>1</v>
      </c>
      <c r="BF697" s="194">
        <f t="shared" si="17359"/>
        <v>100</v>
      </c>
      <c r="BG697" s="147">
        <f t="shared" ref="BG697" si="17482">IF(OR($H697=0,BF697=0),0,BF697/$H697)</f>
        <v>1</v>
      </c>
      <c r="BH697" s="194">
        <f t="shared" si="17361"/>
        <v>100</v>
      </c>
      <c r="BI697" s="147">
        <f t="shared" ref="BI697" si="17483">IF(OR($H697=0,BH697=0),0,BH697/$H697)</f>
        <v>1</v>
      </c>
      <c r="BJ697" s="194">
        <f t="shared" si="17363"/>
        <v>100</v>
      </c>
      <c r="BK697" s="147">
        <f t="shared" ref="BK697" si="17484">IF(OR($H697=0,BJ697=0),0,BJ697/$H697)</f>
        <v>1</v>
      </c>
      <c r="BL697" s="194">
        <f t="shared" si="17365"/>
        <v>100</v>
      </c>
      <c r="BM697" s="147">
        <f t="shared" ref="BM697" si="17485">IF(OR($H697=0,BL697=0),0,BL697/$H697)</f>
        <v>1</v>
      </c>
      <c r="BN697" s="194">
        <f t="shared" si="17367"/>
        <v>100</v>
      </c>
      <c r="BO697" s="147">
        <f t="shared" ref="BO697" si="17486">IF(OR($H697=0,BN697=0),0,BN697/$H697)</f>
        <v>1</v>
      </c>
      <c r="BP697" s="194">
        <f t="shared" si="17369"/>
        <v>100</v>
      </c>
      <c r="BQ697" s="147">
        <f t="shared" ref="BQ697" si="17487">IF(OR($H697=0,BP697=0),0,BP697/$H697)</f>
        <v>1</v>
      </c>
      <c r="BR697" s="194">
        <f t="shared" si="17371"/>
        <v>100</v>
      </c>
      <c r="BS697" s="147">
        <f t="shared" ref="BS697" si="17488">IF(OR($H697=0,BR697=0),0,BR697/$H697)</f>
        <v>1</v>
      </c>
      <c r="BT697" s="194">
        <f t="shared" si="17373"/>
        <v>100</v>
      </c>
      <c r="BU697" s="147">
        <f t="shared" si="17374"/>
        <v>1</v>
      </c>
      <c r="BV697" s="194">
        <f t="shared" si="17375"/>
        <v>100</v>
      </c>
      <c r="BW697" s="147">
        <f t="shared" si="17376"/>
        <v>1</v>
      </c>
      <c r="BX697" s="194">
        <f t="shared" si="17377"/>
        <v>100</v>
      </c>
      <c r="BY697" s="147">
        <f t="shared" si="17378"/>
        <v>1</v>
      </c>
      <c r="BZ697" s="194">
        <f t="shared" si="17379"/>
        <v>100</v>
      </c>
      <c r="CA697" s="147">
        <f t="shared" si="17380"/>
        <v>1</v>
      </c>
      <c r="CB697" s="194">
        <f t="shared" si="17381"/>
        <v>100</v>
      </c>
      <c r="CC697" s="147">
        <f t="shared" si="17382"/>
        <v>1</v>
      </c>
      <c r="CD697" s="194">
        <f t="shared" si="17383"/>
        <v>100</v>
      </c>
      <c r="CE697" s="147">
        <f t="shared" si="17384"/>
        <v>1</v>
      </c>
      <c r="CF697" s="194">
        <f t="shared" si="17385"/>
        <v>100</v>
      </c>
      <c r="CG697" s="147">
        <f t="shared" si="17386"/>
        <v>1</v>
      </c>
      <c r="CH697" s="194">
        <f t="shared" si="17387"/>
        <v>100</v>
      </c>
      <c r="CI697" s="147">
        <f t="shared" si="17388"/>
        <v>1</v>
      </c>
      <c r="CJ697" s="194">
        <f t="shared" si="17389"/>
        <v>100</v>
      </c>
      <c r="CK697" s="147">
        <f t="shared" si="17390"/>
        <v>1</v>
      </c>
      <c r="CL697" s="194">
        <f t="shared" si="17391"/>
        <v>100</v>
      </c>
      <c r="CM697" s="147">
        <f t="shared" si="17392"/>
        <v>1</v>
      </c>
    </row>
    <row r="698" spans="1:91" s="142" customFormat="1" ht="14.1" customHeight="1">
      <c r="A698" s="74">
        <f t="shared" si="16265"/>
        <v>836</v>
      </c>
      <c r="B698" s="173" t="s">
        <v>54</v>
      </c>
      <c r="C698" s="174"/>
      <c r="D698" s="140">
        <v>1</v>
      </c>
      <c r="E698" s="140">
        <v>1</v>
      </c>
      <c r="F698" s="175">
        <v>45321</v>
      </c>
      <c r="G698" s="175">
        <v>45321</v>
      </c>
      <c r="H698" s="144">
        <v>100</v>
      </c>
      <c r="I698" s="144">
        <v>100</v>
      </c>
      <c r="J698" s="145" t="s">
        <v>32</v>
      </c>
      <c r="K698" s="141">
        <f t="shared" si="17318"/>
        <v>100</v>
      </c>
      <c r="L698" s="55">
        <f t="shared" si="17319"/>
        <v>0.05</v>
      </c>
      <c r="M698" s="147">
        <f t="shared" si="17320"/>
        <v>1</v>
      </c>
      <c r="N698" s="148">
        <f t="shared" si="17321"/>
        <v>1</v>
      </c>
      <c r="O698" s="149">
        <f t="shared" si="17006"/>
        <v>0</v>
      </c>
      <c r="P698" s="150"/>
      <c r="T698" s="194">
        <f t="shared" si="17322"/>
        <v>0</v>
      </c>
      <c r="U698" s="147">
        <f t="shared" si="17323"/>
        <v>0</v>
      </c>
      <c r="V698" s="194">
        <f t="shared" si="17324"/>
        <v>0</v>
      </c>
      <c r="W698" s="147">
        <f t="shared" si="17323"/>
        <v>0</v>
      </c>
      <c r="X698" s="194">
        <f t="shared" si="17325"/>
        <v>0</v>
      </c>
      <c r="Y698" s="147">
        <f t="shared" ref="Y698" si="17489">IF(OR($H698=0,X698=0),0,X698/$H698)</f>
        <v>0</v>
      </c>
      <c r="Z698" s="194">
        <f t="shared" si="17327"/>
        <v>0</v>
      </c>
      <c r="AA698" s="147">
        <f t="shared" ref="AA698" si="17490">IF(OR($H698=0,Z698=0),0,Z698/$H698)</f>
        <v>0</v>
      </c>
      <c r="AB698" s="194">
        <f t="shared" si="17329"/>
        <v>0</v>
      </c>
      <c r="AC698" s="147">
        <f t="shared" ref="AC698" si="17491">IF(OR($H698=0,AB698=0),0,AB698/$H698)</f>
        <v>0</v>
      </c>
      <c r="AD698" s="194">
        <f t="shared" si="17331"/>
        <v>0</v>
      </c>
      <c r="AE698" s="147">
        <f t="shared" ref="AE698" si="17492">IF(OR($H698=0,AD698=0),0,AD698/$H698)</f>
        <v>0</v>
      </c>
      <c r="AF698" s="194">
        <f t="shared" si="17333"/>
        <v>0</v>
      </c>
      <c r="AG698" s="147">
        <f t="shared" ref="AG698" si="17493">IF(OR($H698=0,AF698=0),0,AF698/$H698)</f>
        <v>0</v>
      </c>
      <c r="AH698" s="194">
        <f t="shared" si="17335"/>
        <v>0</v>
      </c>
      <c r="AI698" s="147">
        <f t="shared" ref="AI698" si="17494">IF(OR($H698=0,AH698=0),0,AH698/$H698)</f>
        <v>0</v>
      </c>
      <c r="AJ698" s="194">
        <f t="shared" si="17337"/>
        <v>0</v>
      </c>
      <c r="AK698" s="147">
        <f t="shared" ref="AK698" si="17495">IF(OR($H698=0,AJ698=0),0,AJ698/$H698)</f>
        <v>0</v>
      </c>
      <c r="AL698" s="194">
        <f t="shared" si="17339"/>
        <v>0</v>
      </c>
      <c r="AM698" s="147">
        <f t="shared" ref="AM698" si="17496">IF(OR($H698=0,AL698=0),0,AL698/$H698)</f>
        <v>0</v>
      </c>
      <c r="AN698" s="194">
        <f t="shared" si="17341"/>
        <v>0</v>
      </c>
      <c r="AO698" s="147">
        <f t="shared" ref="AO698" si="17497">IF(OR($H698=0,AN698=0),0,AN698/$H698)</f>
        <v>0</v>
      </c>
      <c r="AP698" s="194">
        <f t="shared" si="17343"/>
        <v>0</v>
      </c>
      <c r="AQ698" s="147">
        <f t="shared" ref="AQ698" si="17498">IF(OR($H698=0,AP698=0),0,AP698/$H698)</f>
        <v>0</v>
      </c>
      <c r="AR698" s="194">
        <f t="shared" si="17345"/>
        <v>0</v>
      </c>
      <c r="AS698" s="147">
        <f t="shared" ref="AS698" si="17499">IF(OR($H698=0,AR698=0),0,AR698/$H698)</f>
        <v>0</v>
      </c>
      <c r="AT698" s="194">
        <f t="shared" si="17347"/>
        <v>0</v>
      </c>
      <c r="AU698" s="147">
        <f t="shared" ref="AU698" si="17500">IF(OR($H698=0,AT698=0),0,AT698/$H698)</f>
        <v>0</v>
      </c>
      <c r="AV698" s="194">
        <f t="shared" si="17349"/>
        <v>0</v>
      </c>
      <c r="AW698" s="147">
        <f t="shared" ref="AW698" si="17501">IF(OR($H698=0,AV698=0),0,AV698/$H698)</f>
        <v>0</v>
      </c>
      <c r="AX698" s="194">
        <f t="shared" si="17351"/>
        <v>100</v>
      </c>
      <c r="AY698" s="147">
        <f t="shared" ref="AY698" si="17502">IF(OR($H698=0,AX698=0),0,AX698/$H698)</f>
        <v>1</v>
      </c>
      <c r="AZ698" s="194">
        <f t="shared" si="17353"/>
        <v>100</v>
      </c>
      <c r="BA698" s="147">
        <f t="shared" ref="BA698" si="17503">IF(OR($H698=0,AZ698=0),0,AZ698/$H698)</f>
        <v>1</v>
      </c>
      <c r="BB698" s="194">
        <f t="shared" si="17355"/>
        <v>100</v>
      </c>
      <c r="BC698" s="147">
        <f t="shared" ref="BC698" si="17504">IF(OR($H698=0,BB698=0),0,BB698/$H698)</f>
        <v>1</v>
      </c>
      <c r="BD698" s="194">
        <f t="shared" si="17357"/>
        <v>100</v>
      </c>
      <c r="BE698" s="147">
        <f t="shared" ref="BE698" si="17505">IF(OR($H698=0,BD698=0),0,BD698/$H698)</f>
        <v>1</v>
      </c>
      <c r="BF698" s="194">
        <f t="shared" si="17359"/>
        <v>100</v>
      </c>
      <c r="BG698" s="147">
        <f t="shared" ref="BG698" si="17506">IF(OR($H698=0,BF698=0),0,BF698/$H698)</f>
        <v>1</v>
      </c>
      <c r="BH698" s="194">
        <f t="shared" si="17361"/>
        <v>100</v>
      </c>
      <c r="BI698" s="147">
        <f t="shared" ref="BI698" si="17507">IF(OR($H698=0,BH698=0),0,BH698/$H698)</f>
        <v>1</v>
      </c>
      <c r="BJ698" s="194">
        <f t="shared" si="17363"/>
        <v>100</v>
      </c>
      <c r="BK698" s="147">
        <f t="shared" ref="BK698" si="17508">IF(OR($H698=0,BJ698=0),0,BJ698/$H698)</f>
        <v>1</v>
      </c>
      <c r="BL698" s="194">
        <f t="shared" si="17365"/>
        <v>100</v>
      </c>
      <c r="BM698" s="147">
        <f t="shared" ref="BM698" si="17509">IF(OR($H698=0,BL698=0),0,BL698/$H698)</f>
        <v>1</v>
      </c>
      <c r="BN698" s="194">
        <f t="shared" si="17367"/>
        <v>100</v>
      </c>
      <c r="BO698" s="147">
        <f t="shared" ref="BO698" si="17510">IF(OR($H698=0,BN698=0),0,BN698/$H698)</f>
        <v>1</v>
      </c>
      <c r="BP698" s="194">
        <f t="shared" si="17369"/>
        <v>100</v>
      </c>
      <c r="BQ698" s="147">
        <f t="shared" ref="BQ698" si="17511">IF(OR($H698=0,BP698=0),0,BP698/$H698)</f>
        <v>1</v>
      </c>
      <c r="BR698" s="194">
        <f t="shared" si="17371"/>
        <v>100</v>
      </c>
      <c r="BS698" s="147">
        <f t="shared" ref="BS698" si="17512">IF(OR($H698=0,BR698=0),0,BR698/$H698)</f>
        <v>1</v>
      </c>
      <c r="BT698" s="194">
        <f t="shared" si="17373"/>
        <v>100</v>
      </c>
      <c r="BU698" s="147">
        <f t="shared" si="17374"/>
        <v>1</v>
      </c>
      <c r="BV698" s="194">
        <f t="shared" si="17375"/>
        <v>100</v>
      </c>
      <c r="BW698" s="147">
        <f t="shared" si="17376"/>
        <v>1</v>
      </c>
      <c r="BX698" s="194">
        <f t="shared" si="17377"/>
        <v>100</v>
      </c>
      <c r="BY698" s="147">
        <f t="shared" si="17378"/>
        <v>1</v>
      </c>
      <c r="BZ698" s="194">
        <f t="shared" si="17379"/>
        <v>100</v>
      </c>
      <c r="CA698" s="147">
        <f t="shared" si="17380"/>
        <v>1</v>
      </c>
      <c r="CB698" s="194">
        <f t="shared" si="17381"/>
        <v>100</v>
      </c>
      <c r="CC698" s="147">
        <f t="shared" si="17382"/>
        <v>1</v>
      </c>
      <c r="CD698" s="194">
        <f t="shared" si="17383"/>
        <v>100</v>
      </c>
      <c r="CE698" s="147">
        <f t="shared" si="17384"/>
        <v>1</v>
      </c>
      <c r="CF698" s="194">
        <f t="shared" si="17385"/>
        <v>100</v>
      </c>
      <c r="CG698" s="147">
        <f t="shared" si="17386"/>
        <v>1</v>
      </c>
      <c r="CH698" s="194">
        <f t="shared" si="17387"/>
        <v>100</v>
      </c>
      <c r="CI698" s="147">
        <f t="shared" si="17388"/>
        <v>1</v>
      </c>
      <c r="CJ698" s="194">
        <f t="shared" si="17389"/>
        <v>100</v>
      </c>
      <c r="CK698" s="147">
        <f t="shared" si="17390"/>
        <v>1</v>
      </c>
      <c r="CL698" s="194">
        <f t="shared" si="17391"/>
        <v>100</v>
      </c>
      <c r="CM698" s="147">
        <f t="shared" si="17392"/>
        <v>1</v>
      </c>
    </row>
    <row r="699" spans="1:91" s="142" customFormat="1" ht="14.1" customHeight="1">
      <c r="A699" s="74">
        <f t="shared" si="16265"/>
        <v>837</v>
      </c>
      <c r="B699" s="173" t="s">
        <v>65</v>
      </c>
      <c r="C699" s="174"/>
      <c r="D699" s="140">
        <v>2</v>
      </c>
      <c r="E699" s="140">
        <v>2</v>
      </c>
      <c r="F699" s="175">
        <v>45322</v>
      </c>
      <c r="G699" s="175">
        <v>45323</v>
      </c>
      <c r="H699" s="144">
        <v>100</v>
      </c>
      <c r="I699" s="144">
        <v>100</v>
      </c>
      <c r="J699" s="145" t="s">
        <v>32</v>
      </c>
      <c r="K699" s="141">
        <f t="shared" si="17318"/>
        <v>100</v>
      </c>
      <c r="L699" s="55">
        <f t="shared" si="17319"/>
        <v>0.1</v>
      </c>
      <c r="M699" s="147">
        <f t="shared" si="17320"/>
        <v>1</v>
      </c>
      <c r="N699" s="148">
        <f t="shared" si="17321"/>
        <v>1</v>
      </c>
      <c r="O699" s="149">
        <f t="shared" si="17006"/>
        <v>0</v>
      </c>
      <c r="P699" s="150"/>
      <c r="T699" s="194">
        <f t="shared" si="17322"/>
        <v>0</v>
      </c>
      <c r="U699" s="147">
        <f t="shared" si="17323"/>
        <v>0</v>
      </c>
      <c r="V699" s="194">
        <f t="shared" si="17324"/>
        <v>0</v>
      </c>
      <c r="W699" s="147">
        <f t="shared" si="17323"/>
        <v>0</v>
      </c>
      <c r="X699" s="194">
        <f t="shared" si="17325"/>
        <v>0</v>
      </c>
      <c r="Y699" s="147">
        <f t="shared" ref="Y699" si="17513">IF(OR($H699=0,X699=0),0,X699/$H699)</f>
        <v>0</v>
      </c>
      <c r="Z699" s="194">
        <f t="shared" si="17327"/>
        <v>0</v>
      </c>
      <c r="AA699" s="147">
        <f t="shared" ref="AA699" si="17514">IF(OR($H699=0,Z699=0),0,Z699/$H699)</f>
        <v>0</v>
      </c>
      <c r="AB699" s="194">
        <f t="shared" si="17329"/>
        <v>0</v>
      </c>
      <c r="AC699" s="147">
        <f t="shared" ref="AC699" si="17515">IF(OR($H699=0,AB699=0),0,AB699/$H699)</f>
        <v>0</v>
      </c>
      <c r="AD699" s="194">
        <f t="shared" si="17331"/>
        <v>0</v>
      </c>
      <c r="AE699" s="147">
        <f t="shared" ref="AE699" si="17516">IF(OR($H699=0,AD699=0),0,AD699/$H699)</f>
        <v>0</v>
      </c>
      <c r="AF699" s="194">
        <f t="shared" si="17333"/>
        <v>0</v>
      </c>
      <c r="AG699" s="147">
        <f t="shared" ref="AG699" si="17517">IF(OR($H699=0,AF699=0),0,AF699/$H699)</f>
        <v>0</v>
      </c>
      <c r="AH699" s="194">
        <f t="shared" si="17335"/>
        <v>0</v>
      </c>
      <c r="AI699" s="147">
        <f t="shared" ref="AI699" si="17518">IF(OR($H699=0,AH699=0),0,AH699/$H699)</f>
        <v>0</v>
      </c>
      <c r="AJ699" s="194">
        <f t="shared" si="17337"/>
        <v>0</v>
      </c>
      <c r="AK699" s="147">
        <f t="shared" ref="AK699" si="17519">IF(OR($H699=0,AJ699=0),0,AJ699/$H699)</f>
        <v>0</v>
      </c>
      <c r="AL699" s="194">
        <f t="shared" si="17339"/>
        <v>0</v>
      </c>
      <c r="AM699" s="147">
        <f t="shared" ref="AM699" si="17520">IF(OR($H699=0,AL699=0),0,AL699/$H699)</f>
        <v>0</v>
      </c>
      <c r="AN699" s="194">
        <f t="shared" si="17341"/>
        <v>0</v>
      </c>
      <c r="AO699" s="147">
        <f t="shared" ref="AO699" si="17521">IF(OR($H699=0,AN699=0),0,AN699/$H699)</f>
        <v>0</v>
      </c>
      <c r="AP699" s="194">
        <f t="shared" si="17343"/>
        <v>0</v>
      </c>
      <c r="AQ699" s="147">
        <f t="shared" ref="AQ699" si="17522">IF(OR($H699=0,AP699=0),0,AP699/$H699)</f>
        <v>0</v>
      </c>
      <c r="AR699" s="194">
        <f t="shared" si="17345"/>
        <v>0</v>
      </c>
      <c r="AS699" s="147">
        <f t="shared" ref="AS699" si="17523">IF(OR($H699=0,AR699=0),0,AR699/$H699)</f>
        <v>0</v>
      </c>
      <c r="AT699" s="194">
        <f t="shared" si="17347"/>
        <v>0</v>
      </c>
      <c r="AU699" s="147">
        <f t="shared" ref="AU699" si="17524">IF(OR($H699=0,AT699=0),0,AT699/$H699)</f>
        <v>0</v>
      </c>
      <c r="AV699" s="194">
        <f t="shared" si="17349"/>
        <v>0</v>
      </c>
      <c r="AW699" s="147">
        <f t="shared" ref="AW699" si="17525">IF(OR($H699=0,AV699=0),0,AV699/$H699)</f>
        <v>0</v>
      </c>
      <c r="AX699" s="194">
        <f t="shared" si="17351"/>
        <v>100</v>
      </c>
      <c r="AY699" s="147">
        <f t="shared" ref="AY699" si="17526">IF(OR($H699=0,AX699=0),0,AX699/$H699)</f>
        <v>1</v>
      </c>
      <c r="AZ699" s="194">
        <f t="shared" si="17353"/>
        <v>100</v>
      </c>
      <c r="BA699" s="147">
        <f t="shared" ref="BA699" si="17527">IF(OR($H699=0,AZ699=0),0,AZ699/$H699)</f>
        <v>1</v>
      </c>
      <c r="BB699" s="194">
        <f t="shared" si="17355"/>
        <v>100</v>
      </c>
      <c r="BC699" s="147">
        <f t="shared" ref="BC699" si="17528">IF(OR($H699=0,BB699=0),0,BB699/$H699)</f>
        <v>1</v>
      </c>
      <c r="BD699" s="194">
        <f t="shared" si="17357"/>
        <v>100</v>
      </c>
      <c r="BE699" s="147">
        <f t="shared" ref="BE699" si="17529">IF(OR($H699=0,BD699=0),0,BD699/$H699)</f>
        <v>1</v>
      </c>
      <c r="BF699" s="194">
        <f t="shared" si="17359"/>
        <v>100</v>
      </c>
      <c r="BG699" s="147">
        <f t="shared" ref="BG699" si="17530">IF(OR($H699=0,BF699=0),0,BF699/$H699)</f>
        <v>1</v>
      </c>
      <c r="BH699" s="194">
        <f t="shared" si="17361"/>
        <v>100</v>
      </c>
      <c r="BI699" s="147">
        <f t="shared" ref="BI699" si="17531">IF(OR($H699=0,BH699=0),0,BH699/$H699)</f>
        <v>1</v>
      </c>
      <c r="BJ699" s="194">
        <f t="shared" si="17363"/>
        <v>100</v>
      </c>
      <c r="BK699" s="147">
        <f t="shared" ref="BK699" si="17532">IF(OR($H699=0,BJ699=0),0,BJ699/$H699)</f>
        <v>1</v>
      </c>
      <c r="BL699" s="194">
        <f t="shared" si="17365"/>
        <v>100</v>
      </c>
      <c r="BM699" s="147">
        <f t="shared" ref="BM699" si="17533">IF(OR($H699=0,BL699=0),0,BL699/$H699)</f>
        <v>1</v>
      </c>
      <c r="BN699" s="194">
        <f t="shared" si="17367"/>
        <v>100</v>
      </c>
      <c r="BO699" s="147">
        <f t="shared" ref="BO699" si="17534">IF(OR($H699=0,BN699=0),0,BN699/$H699)</f>
        <v>1</v>
      </c>
      <c r="BP699" s="194">
        <f t="shared" si="17369"/>
        <v>100</v>
      </c>
      <c r="BQ699" s="147">
        <f t="shared" ref="BQ699" si="17535">IF(OR($H699=0,BP699=0),0,BP699/$H699)</f>
        <v>1</v>
      </c>
      <c r="BR699" s="194">
        <f t="shared" si="17371"/>
        <v>100</v>
      </c>
      <c r="BS699" s="147">
        <f t="shared" ref="BS699" si="17536">IF(OR($H699=0,BR699=0),0,BR699/$H699)</f>
        <v>1</v>
      </c>
      <c r="BT699" s="194">
        <f t="shared" si="17373"/>
        <v>100</v>
      </c>
      <c r="BU699" s="147">
        <f t="shared" si="17374"/>
        <v>1</v>
      </c>
      <c r="BV699" s="194">
        <f t="shared" si="17375"/>
        <v>100</v>
      </c>
      <c r="BW699" s="147">
        <f t="shared" si="17376"/>
        <v>1</v>
      </c>
      <c r="BX699" s="194">
        <f t="shared" si="17377"/>
        <v>100</v>
      </c>
      <c r="BY699" s="147">
        <f t="shared" si="17378"/>
        <v>1</v>
      </c>
      <c r="BZ699" s="194">
        <f t="shared" si="17379"/>
        <v>100</v>
      </c>
      <c r="CA699" s="147">
        <f t="shared" si="17380"/>
        <v>1</v>
      </c>
      <c r="CB699" s="194">
        <f t="shared" si="17381"/>
        <v>100</v>
      </c>
      <c r="CC699" s="147">
        <f t="shared" si="17382"/>
        <v>1</v>
      </c>
      <c r="CD699" s="194">
        <f t="shared" si="17383"/>
        <v>100</v>
      </c>
      <c r="CE699" s="147">
        <f t="shared" si="17384"/>
        <v>1</v>
      </c>
      <c r="CF699" s="194">
        <f t="shared" si="17385"/>
        <v>100</v>
      </c>
      <c r="CG699" s="147">
        <f t="shared" si="17386"/>
        <v>1</v>
      </c>
      <c r="CH699" s="194">
        <f t="shared" si="17387"/>
        <v>100</v>
      </c>
      <c r="CI699" s="147">
        <f t="shared" si="17388"/>
        <v>1</v>
      </c>
      <c r="CJ699" s="194">
        <f t="shared" si="17389"/>
        <v>100</v>
      </c>
      <c r="CK699" s="147">
        <f t="shared" si="17390"/>
        <v>1</v>
      </c>
      <c r="CL699" s="194">
        <f t="shared" si="17391"/>
        <v>100</v>
      </c>
      <c r="CM699" s="147">
        <f t="shared" si="17392"/>
        <v>1</v>
      </c>
    </row>
    <row r="700" spans="1:91" s="142" customFormat="1" ht="14.1" customHeight="1">
      <c r="A700" s="74">
        <f t="shared" si="16265"/>
        <v>838</v>
      </c>
      <c r="B700" s="173" t="s">
        <v>55</v>
      </c>
      <c r="C700" s="174"/>
      <c r="D700" s="140">
        <v>1</v>
      </c>
      <c r="E700" s="140">
        <v>1</v>
      </c>
      <c r="F700" s="175">
        <v>45324</v>
      </c>
      <c r="G700" s="175">
        <v>45324</v>
      </c>
      <c r="H700" s="144">
        <v>100</v>
      </c>
      <c r="I700" s="144">
        <v>100</v>
      </c>
      <c r="J700" s="145" t="s">
        <v>32</v>
      </c>
      <c r="K700" s="141">
        <f t="shared" si="17318"/>
        <v>100</v>
      </c>
      <c r="L700" s="55">
        <f t="shared" si="17319"/>
        <v>0.05</v>
      </c>
      <c r="M700" s="147">
        <f t="shared" si="17320"/>
        <v>1</v>
      </c>
      <c r="N700" s="148">
        <f t="shared" si="17321"/>
        <v>1</v>
      </c>
      <c r="O700" s="149">
        <f t="shared" si="17006"/>
        <v>0</v>
      </c>
      <c r="P700" s="150"/>
      <c r="T700" s="194">
        <f t="shared" si="17322"/>
        <v>0</v>
      </c>
      <c r="U700" s="147">
        <f t="shared" si="17323"/>
        <v>0</v>
      </c>
      <c r="V700" s="194">
        <f t="shared" si="17324"/>
        <v>0</v>
      </c>
      <c r="W700" s="147">
        <f t="shared" si="17323"/>
        <v>0</v>
      </c>
      <c r="X700" s="194">
        <f t="shared" si="17325"/>
        <v>0</v>
      </c>
      <c r="Y700" s="147">
        <f t="shared" ref="Y700" si="17537">IF(OR($H700=0,X700=0),0,X700/$H700)</f>
        <v>0</v>
      </c>
      <c r="Z700" s="194">
        <f t="shared" si="17327"/>
        <v>0</v>
      </c>
      <c r="AA700" s="147">
        <f t="shared" ref="AA700" si="17538">IF(OR($H700=0,Z700=0),0,Z700/$H700)</f>
        <v>0</v>
      </c>
      <c r="AB700" s="194">
        <f t="shared" si="17329"/>
        <v>0</v>
      </c>
      <c r="AC700" s="147">
        <f t="shared" ref="AC700" si="17539">IF(OR($H700=0,AB700=0),0,AB700/$H700)</f>
        <v>0</v>
      </c>
      <c r="AD700" s="194">
        <f t="shared" si="17331"/>
        <v>0</v>
      </c>
      <c r="AE700" s="147">
        <f t="shared" ref="AE700" si="17540">IF(OR($H700=0,AD700=0),0,AD700/$H700)</f>
        <v>0</v>
      </c>
      <c r="AF700" s="194">
        <f t="shared" si="17333"/>
        <v>0</v>
      </c>
      <c r="AG700" s="147">
        <f t="shared" ref="AG700" si="17541">IF(OR($H700=0,AF700=0),0,AF700/$H700)</f>
        <v>0</v>
      </c>
      <c r="AH700" s="194">
        <f t="shared" si="17335"/>
        <v>0</v>
      </c>
      <c r="AI700" s="147">
        <f t="shared" ref="AI700" si="17542">IF(OR($H700=0,AH700=0),0,AH700/$H700)</f>
        <v>0</v>
      </c>
      <c r="AJ700" s="194">
        <f t="shared" si="17337"/>
        <v>0</v>
      </c>
      <c r="AK700" s="147">
        <f t="shared" ref="AK700" si="17543">IF(OR($H700=0,AJ700=0),0,AJ700/$H700)</f>
        <v>0</v>
      </c>
      <c r="AL700" s="194">
        <f t="shared" si="17339"/>
        <v>0</v>
      </c>
      <c r="AM700" s="147">
        <f t="shared" ref="AM700" si="17544">IF(OR($H700=0,AL700=0),0,AL700/$H700)</f>
        <v>0</v>
      </c>
      <c r="AN700" s="194">
        <f t="shared" si="17341"/>
        <v>0</v>
      </c>
      <c r="AO700" s="147">
        <f t="shared" ref="AO700" si="17545">IF(OR($H700=0,AN700=0),0,AN700/$H700)</f>
        <v>0</v>
      </c>
      <c r="AP700" s="194">
        <f t="shared" si="17343"/>
        <v>0</v>
      </c>
      <c r="AQ700" s="147">
        <f t="shared" ref="AQ700" si="17546">IF(OR($H700=0,AP700=0),0,AP700/$H700)</f>
        <v>0</v>
      </c>
      <c r="AR700" s="194">
        <f t="shared" si="17345"/>
        <v>0</v>
      </c>
      <c r="AS700" s="147">
        <f t="shared" ref="AS700" si="17547">IF(OR($H700=0,AR700=0),0,AR700/$H700)</f>
        <v>0</v>
      </c>
      <c r="AT700" s="194">
        <f t="shared" si="17347"/>
        <v>0</v>
      </c>
      <c r="AU700" s="147">
        <f t="shared" ref="AU700" si="17548">IF(OR($H700=0,AT700=0),0,AT700/$H700)</f>
        <v>0</v>
      </c>
      <c r="AV700" s="194">
        <f t="shared" si="17349"/>
        <v>0</v>
      </c>
      <c r="AW700" s="147">
        <f t="shared" ref="AW700" si="17549">IF(OR($H700=0,AV700=0),0,AV700/$H700)</f>
        <v>0</v>
      </c>
      <c r="AX700" s="194">
        <f t="shared" si="17351"/>
        <v>0</v>
      </c>
      <c r="AY700" s="147">
        <f t="shared" ref="AY700" si="17550">IF(OR($H700=0,AX700=0),0,AX700/$H700)</f>
        <v>0</v>
      </c>
      <c r="AZ700" s="194">
        <f t="shared" si="17353"/>
        <v>100</v>
      </c>
      <c r="BA700" s="147">
        <f t="shared" ref="BA700" si="17551">IF(OR($H700=0,AZ700=0),0,AZ700/$H700)</f>
        <v>1</v>
      </c>
      <c r="BB700" s="194">
        <f t="shared" si="17355"/>
        <v>100</v>
      </c>
      <c r="BC700" s="147">
        <f t="shared" ref="BC700" si="17552">IF(OR($H700=0,BB700=0),0,BB700/$H700)</f>
        <v>1</v>
      </c>
      <c r="BD700" s="194">
        <f t="shared" si="17357"/>
        <v>100</v>
      </c>
      <c r="BE700" s="147">
        <f t="shared" ref="BE700" si="17553">IF(OR($H700=0,BD700=0),0,BD700/$H700)</f>
        <v>1</v>
      </c>
      <c r="BF700" s="194">
        <f t="shared" si="17359"/>
        <v>100</v>
      </c>
      <c r="BG700" s="147">
        <f t="shared" ref="BG700" si="17554">IF(OR($H700=0,BF700=0),0,BF700/$H700)</f>
        <v>1</v>
      </c>
      <c r="BH700" s="194">
        <f t="shared" si="17361"/>
        <v>100</v>
      </c>
      <c r="BI700" s="147">
        <f t="shared" ref="BI700" si="17555">IF(OR($H700=0,BH700=0),0,BH700/$H700)</f>
        <v>1</v>
      </c>
      <c r="BJ700" s="194">
        <f t="shared" si="17363"/>
        <v>100</v>
      </c>
      <c r="BK700" s="147">
        <f t="shared" ref="BK700" si="17556">IF(OR($H700=0,BJ700=0),0,BJ700/$H700)</f>
        <v>1</v>
      </c>
      <c r="BL700" s="194">
        <f t="shared" si="17365"/>
        <v>100</v>
      </c>
      <c r="BM700" s="147">
        <f t="shared" ref="BM700" si="17557">IF(OR($H700=0,BL700=0),0,BL700/$H700)</f>
        <v>1</v>
      </c>
      <c r="BN700" s="194">
        <f t="shared" si="17367"/>
        <v>100</v>
      </c>
      <c r="BO700" s="147">
        <f t="shared" ref="BO700" si="17558">IF(OR($H700=0,BN700=0),0,BN700/$H700)</f>
        <v>1</v>
      </c>
      <c r="BP700" s="194">
        <f t="shared" si="17369"/>
        <v>100</v>
      </c>
      <c r="BQ700" s="147">
        <f t="shared" ref="BQ700" si="17559">IF(OR($H700=0,BP700=0),0,BP700/$H700)</f>
        <v>1</v>
      </c>
      <c r="BR700" s="194">
        <f t="shared" si="17371"/>
        <v>100</v>
      </c>
      <c r="BS700" s="147">
        <f t="shared" ref="BS700" si="17560">IF(OR($H700=0,BR700=0),0,BR700/$H700)</f>
        <v>1</v>
      </c>
      <c r="BT700" s="194">
        <f t="shared" si="17373"/>
        <v>100</v>
      </c>
      <c r="BU700" s="147">
        <f t="shared" si="17374"/>
        <v>1</v>
      </c>
      <c r="BV700" s="194">
        <f t="shared" si="17375"/>
        <v>100</v>
      </c>
      <c r="BW700" s="147">
        <f t="shared" si="17376"/>
        <v>1</v>
      </c>
      <c r="BX700" s="194">
        <f t="shared" si="17377"/>
        <v>100</v>
      </c>
      <c r="BY700" s="147">
        <f t="shared" si="17378"/>
        <v>1</v>
      </c>
      <c r="BZ700" s="194">
        <f t="shared" si="17379"/>
        <v>100</v>
      </c>
      <c r="CA700" s="147">
        <f t="shared" si="17380"/>
        <v>1</v>
      </c>
      <c r="CB700" s="194">
        <f t="shared" si="17381"/>
        <v>100</v>
      </c>
      <c r="CC700" s="147">
        <f t="shared" si="17382"/>
        <v>1</v>
      </c>
      <c r="CD700" s="194">
        <f t="shared" si="17383"/>
        <v>100</v>
      </c>
      <c r="CE700" s="147">
        <f t="shared" si="17384"/>
        <v>1</v>
      </c>
      <c r="CF700" s="194">
        <f t="shared" si="17385"/>
        <v>100</v>
      </c>
      <c r="CG700" s="147">
        <f t="shared" si="17386"/>
        <v>1</v>
      </c>
      <c r="CH700" s="194">
        <f t="shared" si="17387"/>
        <v>100</v>
      </c>
      <c r="CI700" s="147">
        <f t="shared" si="17388"/>
        <v>1</v>
      </c>
      <c r="CJ700" s="194">
        <f t="shared" si="17389"/>
        <v>100</v>
      </c>
      <c r="CK700" s="147">
        <f t="shared" si="17390"/>
        <v>1</v>
      </c>
      <c r="CL700" s="194">
        <f t="shared" si="17391"/>
        <v>100</v>
      </c>
      <c r="CM700" s="147">
        <f t="shared" si="17392"/>
        <v>1</v>
      </c>
    </row>
    <row r="701" spans="1:91" s="142" customFormat="1" ht="14.1" customHeight="1">
      <c r="A701" s="74">
        <f t="shared" si="16265"/>
        <v>839</v>
      </c>
      <c r="B701" s="173" t="s">
        <v>56</v>
      </c>
      <c r="C701" s="174"/>
      <c r="D701" s="140">
        <v>1</v>
      </c>
      <c r="E701" s="140">
        <v>1</v>
      </c>
      <c r="F701" s="175">
        <v>45329</v>
      </c>
      <c r="G701" s="175">
        <v>45329</v>
      </c>
      <c r="H701" s="144">
        <v>100</v>
      </c>
      <c r="I701" s="144">
        <v>100</v>
      </c>
      <c r="J701" s="145" t="s">
        <v>32</v>
      </c>
      <c r="K701" s="141">
        <f t="shared" si="17318"/>
        <v>100</v>
      </c>
      <c r="L701" s="55">
        <f t="shared" si="17319"/>
        <v>0.05</v>
      </c>
      <c r="M701" s="147">
        <f t="shared" si="17320"/>
        <v>1</v>
      </c>
      <c r="N701" s="148">
        <f t="shared" si="17321"/>
        <v>1</v>
      </c>
      <c r="O701" s="149">
        <f t="shared" si="17006"/>
        <v>0</v>
      </c>
      <c r="P701" s="150"/>
      <c r="T701" s="194">
        <f t="shared" si="17322"/>
        <v>0</v>
      </c>
      <c r="U701" s="147">
        <f t="shared" si="17323"/>
        <v>0</v>
      </c>
      <c r="V701" s="194">
        <f t="shared" si="17324"/>
        <v>0</v>
      </c>
      <c r="W701" s="147">
        <f t="shared" si="17323"/>
        <v>0</v>
      </c>
      <c r="X701" s="194">
        <f t="shared" si="17325"/>
        <v>0</v>
      </c>
      <c r="Y701" s="147">
        <f t="shared" ref="Y701" si="17561">IF(OR($H701=0,X701=0),0,X701/$H701)</f>
        <v>0</v>
      </c>
      <c r="Z701" s="194">
        <f t="shared" si="17327"/>
        <v>0</v>
      </c>
      <c r="AA701" s="147">
        <f t="shared" ref="AA701" si="17562">IF(OR($H701=0,Z701=0),0,Z701/$H701)</f>
        <v>0</v>
      </c>
      <c r="AB701" s="194">
        <f t="shared" si="17329"/>
        <v>0</v>
      </c>
      <c r="AC701" s="147">
        <f t="shared" ref="AC701" si="17563">IF(OR($H701=0,AB701=0),0,AB701/$H701)</f>
        <v>0</v>
      </c>
      <c r="AD701" s="194">
        <f t="shared" si="17331"/>
        <v>0</v>
      </c>
      <c r="AE701" s="147">
        <f t="shared" ref="AE701" si="17564">IF(OR($H701=0,AD701=0),0,AD701/$H701)</f>
        <v>0</v>
      </c>
      <c r="AF701" s="194">
        <f t="shared" si="17333"/>
        <v>0</v>
      </c>
      <c r="AG701" s="147">
        <f t="shared" ref="AG701" si="17565">IF(OR($H701=0,AF701=0),0,AF701/$H701)</f>
        <v>0</v>
      </c>
      <c r="AH701" s="194">
        <f t="shared" si="17335"/>
        <v>0</v>
      </c>
      <c r="AI701" s="147">
        <f t="shared" ref="AI701" si="17566">IF(OR($H701=0,AH701=0),0,AH701/$H701)</f>
        <v>0</v>
      </c>
      <c r="AJ701" s="194">
        <f t="shared" si="17337"/>
        <v>0</v>
      </c>
      <c r="AK701" s="147">
        <f t="shared" ref="AK701" si="17567">IF(OR($H701=0,AJ701=0),0,AJ701/$H701)</f>
        <v>0</v>
      </c>
      <c r="AL701" s="194">
        <f t="shared" si="17339"/>
        <v>0</v>
      </c>
      <c r="AM701" s="147">
        <f t="shared" ref="AM701" si="17568">IF(OR($H701=0,AL701=0),0,AL701/$H701)</f>
        <v>0</v>
      </c>
      <c r="AN701" s="194">
        <f t="shared" si="17341"/>
        <v>0</v>
      </c>
      <c r="AO701" s="147">
        <f t="shared" ref="AO701" si="17569">IF(OR($H701=0,AN701=0),0,AN701/$H701)</f>
        <v>0</v>
      </c>
      <c r="AP701" s="194">
        <f t="shared" si="17343"/>
        <v>0</v>
      </c>
      <c r="AQ701" s="147">
        <f t="shared" ref="AQ701" si="17570">IF(OR($H701=0,AP701=0),0,AP701/$H701)</f>
        <v>0</v>
      </c>
      <c r="AR701" s="194">
        <f t="shared" si="17345"/>
        <v>0</v>
      </c>
      <c r="AS701" s="147">
        <f t="shared" ref="AS701" si="17571">IF(OR($H701=0,AR701=0),0,AR701/$H701)</f>
        <v>0</v>
      </c>
      <c r="AT701" s="194">
        <f t="shared" si="17347"/>
        <v>0</v>
      </c>
      <c r="AU701" s="147">
        <f t="shared" ref="AU701" si="17572">IF(OR($H701=0,AT701=0),0,AT701/$H701)</f>
        <v>0</v>
      </c>
      <c r="AV701" s="194">
        <f t="shared" si="17349"/>
        <v>0</v>
      </c>
      <c r="AW701" s="147">
        <f t="shared" ref="AW701" si="17573">IF(OR($H701=0,AV701=0),0,AV701/$H701)</f>
        <v>0</v>
      </c>
      <c r="AX701" s="194">
        <f t="shared" si="17351"/>
        <v>0</v>
      </c>
      <c r="AY701" s="147">
        <f t="shared" ref="AY701" si="17574">IF(OR($H701=0,AX701=0),0,AX701/$H701)</f>
        <v>0</v>
      </c>
      <c r="AZ701" s="194">
        <f t="shared" si="17353"/>
        <v>100</v>
      </c>
      <c r="BA701" s="147">
        <f t="shared" ref="BA701" si="17575">IF(OR($H701=0,AZ701=0),0,AZ701/$H701)</f>
        <v>1</v>
      </c>
      <c r="BB701" s="194">
        <f t="shared" si="17355"/>
        <v>100</v>
      </c>
      <c r="BC701" s="147">
        <f t="shared" ref="BC701" si="17576">IF(OR($H701=0,BB701=0),0,BB701/$H701)</f>
        <v>1</v>
      </c>
      <c r="BD701" s="194">
        <f t="shared" si="17357"/>
        <v>100</v>
      </c>
      <c r="BE701" s="147">
        <f t="shared" ref="BE701" si="17577">IF(OR($H701=0,BD701=0),0,BD701/$H701)</f>
        <v>1</v>
      </c>
      <c r="BF701" s="194">
        <f t="shared" si="17359"/>
        <v>100</v>
      </c>
      <c r="BG701" s="147">
        <f t="shared" ref="BG701" si="17578">IF(OR($H701=0,BF701=0),0,BF701/$H701)</f>
        <v>1</v>
      </c>
      <c r="BH701" s="194">
        <f t="shared" si="17361"/>
        <v>100</v>
      </c>
      <c r="BI701" s="147">
        <f t="shared" ref="BI701" si="17579">IF(OR($H701=0,BH701=0),0,BH701/$H701)</f>
        <v>1</v>
      </c>
      <c r="BJ701" s="194">
        <f t="shared" si="17363"/>
        <v>100</v>
      </c>
      <c r="BK701" s="147">
        <f t="shared" ref="BK701" si="17580">IF(OR($H701=0,BJ701=0),0,BJ701/$H701)</f>
        <v>1</v>
      </c>
      <c r="BL701" s="194">
        <f t="shared" si="17365"/>
        <v>100</v>
      </c>
      <c r="BM701" s="147">
        <f t="shared" ref="BM701" si="17581">IF(OR($H701=0,BL701=0),0,BL701/$H701)</f>
        <v>1</v>
      </c>
      <c r="BN701" s="194">
        <f t="shared" si="17367"/>
        <v>100</v>
      </c>
      <c r="BO701" s="147">
        <f t="shared" ref="BO701" si="17582">IF(OR($H701=0,BN701=0),0,BN701/$H701)</f>
        <v>1</v>
      </c>
      <c r="BP701" s="194">
        <f t="shared" si="17369"/>
        <v>100</v>
      </c>
      <c r="BQ701" s="147">
        <f t="shared" ref="BQ701" si="17583">IF(OR($H701=0,BP701=0),0,BP701/$H701)</f>
        <v>1</v>
      </c>
      <c r="BR701" s="194">
        <f t="shared" si="17371"/>
        <v>100</v>
      </c>
      <c r="BS701" s="147">
        <f t="shared" ref="BS701" si="17584">IF(OR($H701=0,BR701=0),0,BR701/$H701)</f>
        <v>1</v>
      </c>
      <c r="BT701" s="194">
        <f t="shared" si="17373"/>
        <v>100</v>
      </c>
      <c r="BU701" s="147">
        <f t="shared" si="17374"/>
        <v>1</v>
      </c>
      <c r="BV701" s="194">
        <f t="shared" si="17375"/>
        <v>100</v>
      </c>
      <c r="BW701" s="147">
        <f t="shared" si="17376"/>
        <v>1</v>
      </c>
      <c r="BX701" s="194">
        <f t="shared" si="17377"/>
        <v>100</v>
      </c>
      <c r="BY701" s="147">
        <f t="shared" si="17378"/>
        <v>1</v>
      </c>
      <c r="BZ701" s="194">
        <f t="shared" si="17379"/>
        <v>100</v>
      </c>
      <c r="CA701" s="147">
        <f t="shared" si="17380"/>
        <v>1</v>
      </c>
      <c r="CB701" s="194">
        <f t="shared" si="17381"/>
        <v>100</v>
      </c>
      <c r="CC701" s="147">
        <f t="shared" si="17382"/>
        <v>1</v>
      </c>
      <c r="CD701" s="194">
        <f t="shared" si="17383"/>
        <v>100</v>
      </c>
      <c r="CE701" s="147">
        <f t="shared" si="17384"/>
        <v>1</v>
      </c>
      <c r="CF701" s="194">
        <f t="shared" si="17385"/>
        <v>100</v>
      </c>
      <c r="CG701" s="147">
        <f t="shared" si="17386"/>
        <v>1</v>
      </c>
      <c r="CH701" s="194">
        <f t="shared" si="17387"/>
        <v>100</v>
      </c>
      <c r="CI701" s="147">
        <f t="shared" si="17388"/>
        <v>1</v>
      </c>
      <c r="CJ701" s="194">
        <f t="shared" si="17389"/>
        <v>100</v>
      </c>
      <c r="CK701" s="147">
        <f t="shared" si="17390"/>
        <v>1</v>
      </c>
      <c r="CL701" s="194">
        <f t="shared" si="17391"/>
        <v>100</v>
      </c>
      <c r="CM701" s="147">
        <f t="shared" si="17392"/>
        <v>1</v>
      </c>
    </row>
    <row r="702" spans="1:91" s="142" customFormat="1" ht="14.1" customHeight="1">
      <c r="A702" s="74">
        <f t="shared" si="16265"/>
        <v>840</v>
      </c>
      <c r="B702" s="173" t="s">
        <v>57</v>
      </c>
      <c r="C702" s="174"/>
      <c r="D702" s="140">
        <v>3</v>
      </c>
      <c r="E702" s="140">
        <v>3</v>
      </c>
      <c r="F702" s="175">
        <v>45332</v>
      </c>
      <c r="G702" s="175">
        <v>45334</v>
      </c>
      <c r="H702" s="144">
        <v>100</v>
      </c>
      <c r="I702" s="144">
        <v>100</v>
      </c>
      <c r="J702" s="145" t="s">
        <v>32</v>
      </c>
      <c r="K702" s="141">
        <f t="shared" si="17318"/>
        <v>100</v>
      </c>
      <c r="L702" s="55">
        <f t="shared" si="17319"/>
        <v>0.15</v>
      </c>
      <c r="M702" s="147">
        <f t="shared" si="17320"/>
        <v>1</v>
      </c>
      <c r="N702" s="148">
        <f t="shared" si="17321"/>
        <v>1</v>
      </c>
      <c r="O702" s="149">
        <f t="shared" si="17006"/>
        <v>0</v>
      </c>
      <c r="P702" s="150"/>
      <c r="T702" s="194">
        <f t="shared" si="17322"/>
        <v>0</v>
      </c>
      <c r="U702" s="147">
        <f t="shared" si="17323"/>
        <v>0</v>
      </c>
      <c r="V702" s="194">
        <f t="shared" si="17324"/>
        <v>0</v>
      </c>
      <c r="W702" s="147">
        <f t="shared" si="17323"/>
        <v>0</v>
      </c>
      <c r="X702" s="194">
        <f t="shared" si="17325"/>
        <v>0</v>
      </c>
      <c r="Y702" s="147">
        <f t="shared" ref="Y702" si="17585">IF(OR($H702=0,X702=0),0,X702/$H702)</f>
        <v>0</v>
      </c>
      <c r="Z702" s="194">
        <f t="shared" si="17327"/>
        <v>0</v>
      </c>
      <c r="AA702" s="147">
        <f t="shared" ref="AA702" si="17586">IF(OR($H702=0,Z702=0),0,Z702/$H702)</f>
        <v>0</v>
      </c>
      <c r="AB702" s="194">
        <f t="shared" si="17329"/>
        <v>0</v>
      </c>
      <c r="AC702" s="147">
        <f t="shared" ref="AC702" si="17587">IF(OR($H702=0,AB702=0),0,AB702/$H702)</f>
        <v>0</v>
      </c>
      <c r="AD702" s="194">
        <f t="shared" si="17331"/>
        <v>0</v>
      </c>
      <c r="AE702" s="147">
        <f t="shared" ref="AE702" si="17588">IF(OR($H702=0,AD702=0),0,AD702/$H702)</f>
        <v>0</v>
      </c>
      <c r="AF702" s="194">
        <f t="shared" si="17333"/>
        <v>0</v>
      </c>
      <c r="AG702" s="147">
        <f t="shared" ref="AG702" si="17589">IF(OR($H702=0,AF702=0),0,AF702/$H702)</f>
        <v>0</v>
      </c>
      <c r="AH702" s="194">
        <f t="shared" si="17335"/>
        <v>0</v>
      </c>
      <c r="AI702" s="147">
        <f t="shared" ref="AI702" si="17590">IF(OR($H702=0,AH702=0),0,AH702/$H702)</f>
        <v>0</v>
      </c>
      <c r="AJ702" s="194">
        <f t="shared" si="17337"/>
        <v>0</v>
      </c>
      <c r="AK702" s="147">
        <f t="shared" ref="AK702" si="17591">IF(OR($H702=0,AJ702=0),0,AJ702/$H702)</f>
        <v>0</v>
      </c>
      <c r="AL702" s="194">
        <f t="shared" si="17339"/>
        <v>0</v>
      </c>
      <c r="AM702" s="147">
        <f t="shared" ref="AM702" si="17592">IF(OR($H702=0,AL702=0),0,AL702/$H702)</f>
        <v>0</v>
      </c>
      <c r="AN702" s="194">
        <f t="shared" si="17341"/>
        <v>0</v>
      </c>
      <c r="AO702" s="147">
        <f t="shared" ref="AO702" si="17593">IF(OR($H702=0,AN702=0),0,AN702/$H702)</f>
        <v>0</v>
      </c>
      <c r="AP702" s="194">
        <f t="shared" si="17343"/>
        <v>0</v>
      </c>
      <c r="AQ702" s="147">
        <f t="shared" ref="AQ702" si="17594">IF(OR($H702=0,AP702=0),0,AP702/$H702)</f>
        <v>0</v>
      </c>
      <c r="AR702" s="194">
        <f t="shared" si="17345"/>
        <v>0</v>
      </c>
      <c r="AS702" s="147">
        <f t="shared" ref="AS702" si="17595">IF(OR($H702=0,AR702=0),0,AR702/$H702)</f>
        <v>0</v>
      </c>
      <c r="AT702" s="194">
        <f t="shared" si="17347"/>
        <v>0</v>
      </c>
      <c r="AU702" s="147">
        <f t="shared" ref="AU702" si="17596">IF(OR($H702=0,AT702=0),0,AT702/$H702)</f>
        <v>0</v>
      </c>
      <c r="AV702" s="194">
        <f t="shared" si="17349"/>
        <v>0</v>
      </c>
      <c r="AW702" s="147">
        <f t="shared" ref="AW702" si="17597">IF(OR($H702=0,AV702=0),0,AV702/$H702)</f>
        <v>0</v>
      </c>
      <c r="AX702" s="194">
        <f t="shared" si="17351"/>
        <v>0</v>
      </c>
      <c r="AY702" s="147">
        <f t="shared" ref="AY702" si="17598">IF(OR($H702=0,AX702=0),0,AX702/$H702)</f>
        <v>0</v>
      </c>
      <c r="AZ702" s="194">
        <f t="shared" si="17353"/>
        <v>0</v>
      </c>
      <c r="BA702" s="147">
        <f t="shared" ref="BA702" si="17599">IF(OR($H702=0,AZ702=0),0,AZ702/$H702)</f>
        <v>0</v>
      </c>
      <c r="BB702" s="194">
        <f t="shared" si="17355"/>
        <v>100</v>
      </c>
      <c r="BC702" s="147">
        <f t="shared" ref="BC702" si="17600">IF(OR($H702=0,BB702=0),0,BB702/$H702)</f>
        <v>1</v>
      </c>
      <c r="BD702" s="194">
        <f t="shared" si="17357"/>
        <v>100</v>
      </c>
      <c r="BE702" s="147">
        <f t="shared" ref="BE702" si="17601">IF(OR($H702=0,BD702=0),0,BD702/$H702)</f>
        <v>1</v>
      </c>
      <c r="BF702" s="194">
        <f t="shared" si="17359"/>
        <v>100</v>
      </c>
      <c r="BG702" s="147">
        <f t="shared" ref="BG702" si="17602">IF(OR($H702=0,BF702=0),0,BF702/$H702)</f>
        <v>1</v>
      </c>
      <c r="BH702" s="194">
        <f t="shared" si="17361"/>
        <v>100</v>
      </c>
      <c r="BI702" s="147">
        <f t="shared" ref="BI702" si="17603">IF(OR($H702=0,BH702=0),0,BH702/$H702)</f>
        <v>1</v>
      </c>
      <c r="BJ702" s="194">
        <f t="shared" si="17363"/>
        <v>100</v>
      </c>
      <c r="BK702" s="147">
        <f t="shared" ref="BK702" si="17604">IF(OR($H702=0,BJ702=0),0,BJ702/$H702)</f>
        <v>1</v>
      </c>
      <c r="BL702" s="194">
        <f t="shared" si="17365"/>
        <v>100</v>
      </c>
      <c r="BM702" s="147">
        <f t="shared" ref="BM702" si="17605">IF(OR($H702=0,BL702=0),0,BL702/$H702)</f>
        <v>1</v>
      </c>
      <c r="BN702" s="194">
        <f t="shared" si="17367"/>
        <v>100</v>
      </c>
      <c r="BO702" s="147">
        <f t="shared" ref="BO702" si="17606">IF(OR($H702=0,BN702=0),0,BN702/$H702)</f>
        <v>1</v>
      </c>
      <c r="BP702" s="194">
        <f t="shared" si="17369"/>
        <v>100</v>
      </c>
      <c r="BQ702" s="147">
        <f t="shared" ref="BQ702" si="17607">IF(OR($H702=0,BP702=0),0,BP702/$H702)</f>
        <v>1</v>
      </c>
      <c r="BR702" s="194">
        <f t="shared" si="17371"/>
        <v>100</v>
      </c>
      <c r="BS702" s="147">
        <f t="shared" ref="BS702" si="17608">IF(OR($H702=0,BR702=0),0,BR702/$H702)</f>
        <v>1</v>
      </c>
      <c r="BT702" s="194">
        <f t="shared" si="17373"/>
        <v>100</v>
      </c>
      <c r="BU702" s="147">
        <f t="shared" si="17374"/>
        <v>1</v>
      </c>
      <c r="BV702" s="194">
        <f t="shared" si="17375"/>
        <v>100</v>
      </c>
      <c r="BW702" s="147">
        <f t="shared" si="17376"/>
        <v>1</v>
      </c>
      <c r="BX702" s="194">
        <f t="shared" si="17377"/>
        <v>100</v>
      </c>
      <c r="BY702" s="147">
        <f t="shared" si="17378"/>
        <v>1</v>
      </c>
      <c r="BZ702" s="194">
        <f t="shared" si="17379"/>
        <v>100</v>
      </c>
      <c r="CA702" s="147">
        <f t="shared" si="17380"/>
        <v>1</v>
      </c>
      <c r="CB702" s="194">
        <f t="shared" si="17381"/>
        <v>100</v>
      </c>
      <c r="CC702" s="147">
        <f t="shared" si="17382"/>
        <v>1</v>
      </c>
      <c r="CD702" s="194">
        <f t="shared" si="17383"/>
        <v>100</v>
      </c>
      <c r="CE702" s="147">
        <f t="shared" si="17384"/>
        <v>1</v>
      </c>
      <c r="CF702" s="194">
        <f t="shared" si="17385"/>
        <v>100</v>
      </c>
      <c r="CG702" s="147">
        <f t="shared" si="17386"/>
        <v>1</v>
      </c>
      <c r="CH702" s="194">
        <f t="shared" si="17387"/>
        <v>100</v>
      </c>
      <c r="CI702" s="147">
        <f t="shared" si="17388"/>
        <v>1</v>
      </c>
      <c r="CJ702" s="194">
        <f t="shared" si="17389"/>
        <v>100</v>
      </c>
      <c r="CK702" s="147">
        <f t="shared" si="17390"/>
        <v>1</v>
      </c>
      <c r="CL702" s="194">
        <f t="shared" si="17391"/>
        <v>100</v>
      </c>
      <c r="CM702" s="147">
        <f t="shared" si="17392"/>
        <v>1</v>
      </c>
    </row>
    <row r="703" spans="1:91" s="142" customFormat="1" ht="14.1" customHeight="1">
      <c r="A703" s="74">
        <f t="shared" si="16265"/>
        <v>841</v>
      </c>
      <c r="B703" s="173" t="s">
        <v>140</v>
      </c>
      <c r="C703" s="174"/>
      <c r="D703" s="140">
        <v>0</v>
      </c>
      <c r="E703" s="140">
        <v>1</v>
      </c>
      <c r="F703" s="175">
        <v>45334</v>
      </c>
      <c r="G703" s="175">
        <v>45334</v>
      </c>
      <c r="H703" s="144">
        <v>100</v>
      </c>
      <c r="I703" s="144">
        <v>100</v>
      </c>
      <c r="J703" s="145" t="s">
        <v>32</v>
      </c>
      <c r="K703" s="141">
        <f t="shared" si="17318"/>
        <v>100</v>
      </c>
      <c r="L703" s="55">
        <f t="shared" si="17319"/>
        <v>0</v>
      </c>
      <c r="M703" s="147">
        <f t="shared" si="17320"/>
        <v>1</v>
      </c>
      <c r="N703" s="148">
        <f t="shared" si="17321"/>
        <v>1</v>
      </c>
      <c r="O703" s="149">
        <f t="shared" si="17006"/>
        <v>0</v>
      </c>
      <c r="P703" s="150"/>
      <c r="T703" s="194">
        <f t="shared" si="17322"/>
        <v>0</v>
      </c>
      <c r="U703" s="147">
        <f t="shared" si="17323"/>
        <v>0</v>
      </c>
      <c r="V703" s="194">
        <f t="shared" si="17324"/>
        <v>0</v>
      </c>
      <c r="W703" s="147">
        <f t="shared" si="17323"/>
        <v>0</v>
      </c>
      <c r="X703" s="194">
        <f t="shared" si="17325"/>
        <v>0</v>
      </c>
      <c r="Y703" s="147">
        <f t="shared" ref="Y703" si="17609">IF(OR($H703=0,X703=0),0,X703/$H703)</f>
        <v>0</v>
      </c>
      <c r="Z703" s="194">
        <f t="shared" si="17327"/>
        <v>0</v>
      </c>
      <c r="AA703" s="147">
        <f t="shared" ref="AA703" si="17610">IF(OR($H703=0,Z703=0),0,Z703/$H703)</f>
        <v>0</v>
      </c>
      <c r="AB703" s="194">
        <f t="shared" si="17329"/>
        <v>0</v>
      </c>
      <c r="AC703" s="147">
        <f t="shared" ref="AC703" si="17611">IF(OR($H703=0,AB703=0),0,AB703/$H703)</f>
        <v>0</v>
      </c>
      <c r="AD703" s="194">
        <f t="shared" si="17331"/>
        <v>0</v>
      </c>
      <c r="AE703" s="147">
        <f t="shared" ref="AE703" si="17612">IF(OR($H703=0,AD703=0),0,AD703/$H703)</f>
        <v>0</v>
      </c>
      <c r="AF703" s="194">
        <f t="shared" si="17333"/>
        <v>0</v>
      </c>
      <c r="AG703" s="147">
        <f t="shared" ref="AG703" si="17613">IF(OR($H703=0,AF703=0),0,AF703/$H703)</f>
        <v>0</v>
      </c>
      <c r="AH703" s="194">
        <f t="shared" si="17335"/>
        <v>0</v>
      </c>
      <c r="AI703" s="147">
        <f t="shared" ref="AI703" si="17614">IF(OR($H703=0,AH703=0),0,AH703/$H703)</f>
        <v>0</v>
      </c>
      <c r="AJ703" s="194">
        <f t="shared" si="17337"/>
        <v>0</v>
      </c>
      <c r="AK703" s="147">
        <f t="shared" ref="AK703" si="17615">IF(OR($H703=0,AJ703=0),0,AJ703/$H703)</f>
        <v>0</v>
      </c>
      <c r="AL703" s="194">
        <f t="shared" si="17339"/>
        <v>0</v>
      </c>
      <c r="AM703" s="147">
        <f t="shared" ref="AM703" si="17616">IF(OR($H703=0,AL703=0),0,AL703/$H703)</f>
        <v>0</v>
      </c>
      <c r="AN703" s="194">
        <f t="shared" si="17341"/>
        <v>0</v>
      </c>
      <c r="AO703" s="147">
        <f t="shared" ref="AO703" si="17617">IF(OR($H703=0,AN703=0),0,AN703/$H703)</f>
        <v>0</v>
      </c>
      <c r="AP703" s="194">
        <f t="shared" si="17343"/>
        <v>0</v>
      </c>
      <c r="AQ703" s="147">
        <f t="shared" ref="AQ703" si="17618">IF(OR($H703=0,AP703=0),0,AP703/$H703)</f>
        <v>0</v>
      </c>
      <c r="AR703" s="194">
        <f t="shared" si="17345"/>
        <v>0</v>
      </c>
      <c r="AS703" s="147">
        <f t="shared" ref="AS703" si="17619">IF(OR($H703=0,AR703=0),0,AR703/$H703)</f>
        <v>0</v>
      </c>
      <c r="AT703" s="194">
        <f t="shared" si="17347"/>
        <v>0</v>
      </c>
      <c r="AU703" s="147">
        <f t="shared" ref="AU703" si="17620">IF(OR($H703=0,AT703=0),0,AT703/$H703)</f>
        <v>0</v>
      </c>
      <c r="AV703" s="194">
        <f t="shared" si="17349"/>
        <v>0</v>
      </c>
      <c r="AW703" s="147">
        <f t="shared" ref="AW703" si="17621">IF(OR($H703=0,AV703=0),0,AV703/$H703)</f>
        <v>0</v>
      </c>
      <c r="AX703" s="194">
        <f t="shared" si="17351"/>
        <v>0</v>
      </c>
      <c r="AY703" s="147">
        <f t="shared" ref="AY703" si="17622">IF(OR($H703=0,AX703=0),0,AX703/$H703)</f>
        <v>0</v>
      </c>
      <c r="AZ703" s="194">
        <f t="shared" si="17353"/>
        <v>0</v>
      </c>
      <c r="BA703" s="147">
        <f t="shared" ref="BA703" si="17623">IF(OR($H703=0,AZ703=0),0,AZ703/$H703)</f>
        <v>0</v>
      </c>
      <c r="BB703" s="194">
        <f t="shared" si="17355"/>
        <v>100</v>
      </c>
      <c r="BC703" s="147">
        <f t="shared" ref="BC703" si="17624">IF(OR($H703=0,BB703=0),0,BB703/$H703)</f>
        <v>1</v>
      </c>
      <c r="BD703" s="194">
        <f t="shared" si="17357"/>
        <v>100</v>
      </c>
      <c r="BE703" s="147">
        <f t="shared" ref="BE703" si="17625">IF(OR($H703=0,BD703=0),0,BD703/$H703)</f>
        <v>1</v>
      </c>
      <c r="BF703" s="194">
        <f t="shared" si="17359"/>
        <v>100</v>
      </c>
      <c r="BG703" s="147">
        <f t="shared" ref="BG703" si="17626">IF(OR($H703=0,BF703=0),0,BF703/$H703)</f>
        <v>1</v>
      </c>
      <c r="BH703" s="194">
        <f t="shared" si="17361"/>
        <v>100</v>
      </c>
      <c r="BI703" s="147">
        <f t="shared" ref="BI703" si="17627">IF(OR($H703=0,BH703=0),0,BH703/$H703)</f>
        <v>1</v>
      </c>
      <c r="BJ703" s="194">
        <f t="shared" si="17363"/>
        <v>100</v>
      </c>
      <c r="BK703" s="147">
        <f t="shared" ref="BK703" si="17628">IF(OR($H703=0,BJ703=0),0,BJ703/$H703)</f>
        <v>1</v>
      </c>
      <c r="BL703" s="194">
        <f t="shared" si="17365"/>
        <v>100</v>
      </c>
      <c r="BM703" s="147">
        <f t="shared" ref="BM703" si="17629">IF(OR($H703=0,BL703=0),0,BL703/$H703)</f>
        <v>1</v>
      </c>
      <c r="BN703" s="194">
        <f t="shared" si="17367"/>
        <v>100</v>
      </c>
      <c r="BO703" s="147">
        <f t="shared" ref="BO703" si="17630">IF(OR($H703=0,BN703=0),0,BN703/$H703)</f>
        <v>1</v>
      </c>
      <c r="BP703" s="194">
        <f t="shared" si="17369"/>
        <v>100</v>
      </c>
      <c r="BQ703" s="147">
        <f t="shared" ref="BQ703" si="17631">IF(OR($H703=0,BP703=0),0,BP703/$H703)</f>
        <v>1</v>
      </c>
      <c r="BR703" s="194">
        <f t="shared" si="17371"/>
        <v>100</v>
      </c>
      <c r="BS703" s="147">
        <f t="shared" ref="BS703" si="17632">IF(OR($H703=0,BR703=0),0,BR703/$H703)</f>
        <v>1</v>
      </c>
      <c r="BT703" s="194">
        <f t="shared" si="17373"/>
        <v>100</v>
      </c>
      <c r="BU703" s="147">
        <f t="shared" si="17374"/>
        <v>1</v>
      </c>
      <c r="BV703" s="194">
        <f t="shared" si="17375"/>
        <v>100</v>
      </c>
      <c r="BW703" s="147">
        <f t="shared" si="17376"/>
        <v>1</v>
      </c>
      <c r="BX703" s="194">
        <f t="shared" si="17377"/>
        <v>100</v>
      </c>
      <c r="BY703" s="147">
        <f t="shared" si="17378"/>
        <v>1</v>
      </c>
      <c r="BZ703" s="194">
        <f t="shared" si="17379"/>
        <v>100</v>
      </c>
      <c r="CA703" s="147">
        <f t="shared" si="17380"/>
        <v>1</v>
      </c>
      <c r="CB703" s="194">
        <f t="shared" si="17381"/>
        <v>100</v>
      </c>
      <c r="CC703" s="147">
        <f t="shared" si="17382"/>
        <v>1</v>
      </c>
      <c r="CD703" s="194">
        <f t="shared" si="17383"/>
        <v>100</v>
      </c>
      <c r="CE703" s="147">
        <f t="shared" si="17384"/>
        <v>1</v>
      </c>
      <c r="CF703" s="194">
        <f t="shared" si="17385"/>
        <v>100</v>
      </c>
      <c r="CG703" s="147">
        <f t="shared" si="17386"/>
        <v>1</v>
      </c>
      <c r="CH703" s="194">
        <f t="shared" si="17387"/>
        <v>100</v>
      </c>
      <c r="CI703" s="147">
        <f t="shared" si="17388"/>
        <v>1</v>
      </c>
      <c r="CJ703" s="194">
        <f t="shared" si="17389"/>
        <v>100</v>
      </c>
      <c r="CK703" s="147">
        <f t="shared" si="17390"/>
        <v>1</v>
      </c>
      <c r="CL703" s="194">
        <f t="shared" si="17391"/>
        <v>100</v>
      </c>
      <c r="CM703" s="147">
        <f t="shared" si="17392"/>
        <v>1</v>
      </c>
    </row>
    <row r="704" spans="1:91" s="142" customFormat="1" ht="14.1" customHeight="1">
      <c r="A704" s="74">
        <f t="shared" si="16265"/>
        <v>842</v>
      </c>
      <c r="B704" s="173" t="s">
        <v>67</v>
      </c>
      <c r="C704" s="174"/>
      <c r="D704" s="140">
        <v>0</v>
      </c>
      <c r="E704" s="140">
        <v>1</v>
      </c>
      <c r="F704" s="175">
        <v>45350</v>
      </c>
      <c r="G704" s="175">
        <v>45350</v>
      </c>
      <c r="H704" s="144">
        <v>100</v>
      </c>
      <c r="I704" s="144">
        <v>100</v>
      </c>
      <c r="J704" s="145" t="s">
        <v>32</v>
      </c>
      <c r="K704" s="141">
        <f t="shared" si="17318"/>
        <v>100</v>
      </c>
      <c r="L704" s="55">
        <f>D704/$D$667</f>
        <v>0</v>
      </c>
      <c r="M704" s="147">
        <f t="shared" si="17320"/>
        <v>1</v>
      </c>
      <c r="N704" s="148">
        <f t="shared" si="17321"/>
        <v>1</v>
      </c>
      <c r="O704" s="149">
        <f t="shared" si="17006"/>
        <v>0</v>
      </c>
      <c r="P704" s="150"/>
      <c r="T704" s="194">
        <f t="shared" si="17322"/>
        <v>0</v>
      </c>
      <c r="U704" s="147">
        <f t="shared" si="17323"/>
        <v>0</v>
      </c>
      <c r="V704" s="194">
        <f t="shared" si="17324"/>
        <v>0</v>
      </c>
      <c r="W704" s="147">
        <f t="shared" si="17323"/>
        <v>0</v>
      </c>
      <c r="X704" s="194">
        <f t="shared" si="17325"/>
        <v>0</v>
      </c>
      <c r="Y704" s="147">
        <f t="shared" ref="Y704" si="17633">IF(OR($H704=0,X704=0),0,X704/$H704)</f>
        <v>0</v>
      </c>
      <c r="Z704" s="194">
        <f t="shared" si="17327"/>
        <v>0</v>
      </c>
      <c r="AA704" s="147">
        <f t="shared" ref="AA704" si="17634">IF(OR($H704=0,Z704=0),0,Z704/$H704)</f>
        <v>0</v>
      </c>
      <c r="AB704" s="194">
        <f t="shared" si="17329"/>
        <v>0</v>
      </c>
      <c r="AC704" s="147">
        <f t="shared" ref="AC704" si="17635">IF(OR($H704=0,AB704=0),0,AB704/$H704)</f>
        <v>0</v>
      </c>
      <c r="AD704" s="194">
        <f t="shared" si="17331"/>
        <v>0</v>
      </c>
      <c r="AE704" s="147">
        <f t="shared" ref="AE704" si="17636">IF(OR($H704=0,AD704=0),0,AD704/$H704)</f>
        <v>0</v>
      </c>
      <c r="AF704" s="194">
        <f t="shared" si="17333"/>
        <v>0</v>
      </c>
      <c r="AG704" s="147">
        <f t="shared" ref="AG704" si="17637">IF(OR($H704=0,AF704=0),0,AF704/$H704)</f>
        <v>0</v>
      </c>
      <c r="AH704" s="194">
        <f t="shared" si="17335"/>
        <v>0</v>
      </c>
      <c r="AI704" s="147">
        <f t="shared" ref="AI704" si="17638">IF(OR($H704=0,AH704=0),0,AH704/$H704)</f>
        <v>0</v>
      </c>
      <c r="AJ704" s="194">
        <f t="shared" si="17337"/>
        <v>0</v>
      </c>
      <c r="AK704" s="147">
        <f t="shared" ref="AK704" si="17639">IF(OR($H704=0,AJ704=0),0,AJ704/$H704)</f>
        <v>0</v>
      </c>
      <c r="AL704" s="194">
        <f t="shared" si="17339"/>
        <v>0</v>
      </c>
      <c r="AM704" s="147">
        <f t="shared" ref="AM704" si="17640">IF(OR($H704=0,AL704=0),0,AL704/$H704)</f>
        <v>0</v>
      </c>
      <c r="AN704" s="194">
        <f t="shared" si="17341"/>
        <v>0</v>
      </c>
      <c r="AO704" s="147">
        <f t="shared" ref="AO704" si="17641">IF(OR($H704=0,AN704=0),0,AN704/$H704)</f>
        <v>0</v>
      </c>
      <c r="AP704" s="194">
        <f t="shared" si="17343"/>
        <v>0</v>
      </c>
      <c r="AQ704" s="147">
        <f t="shared" ref="AQ704" si="17642">IF(OR($H704=0,AP704=0),0,AP704/$H704)</f>
        <v>0</v>
      </c>
      <c r="AR704" s="194">
        <f t="shared" si="17345"/>
        <v>0</v>
      </c>
      <c r="AS704" s="147">
        <f t="shared" ref="AS704" si="17643">IF(OR($H704=0,AR704=0),0,AR704/$H704)</f>
        <v>0</v>
      </c>
      <c r="AT704" s="194">
        <f t="shared" si="17347"/>
        <v>0</v>
      </c>
      <c r="AU704" s="147">
        <f t="shared" ref="AU704" si="17644">IF(OR($H704=0,AT704=0),0,AT704/$H704)</f>
        <v>0</v>
      </c>
      <c r="AV704" s="194">
        <f t="shared" si="17349"/>
        <v>0</v>
      </c>
      <c r="AW704" s="147">
        <f t="shared" ref="AW704" si="17645">IF(OR($H704=0,AV704=0),0,AV704/$H704)</f>
        <v>0</v>
      </c>
      <c r="AX704" s="194">
        <f t="shared" si="17351"/>
        <v>0</v>
      </c>
      <c r="AY704" s="147">
        <f t="shared" ref="AY704" si="17646">IF(OR($H704=0,AX704=0),0,AX704/$H704)</f>
        <v>0</v>
      </c>
      <c r="AZ704" s="194">
        <f t="shared" si="17353"/>
        <v>0</v>
      </c>
      <c r="BA704" s="147">
        <f t="shared" ref="BA704" si="17647">IF(OR($H704=0,AZ704=0),0,AZ704/$H704)</f>
        <v>0</v>
      </c>
      <c r="BB704" s="194">
        <f t="shared" si="17355"/>
        <v>0</v>
      </c>
      <c r="BC704" s="147">
        <f t="shared" ref="BC704" si="17648">IF(OR($H704=0,BB704=0),0,BB704/$H704)</f>
        <v>0</v>
      </c>
      <c r="BD704" s="194">
        <f t="shared" si="17357"/>
        <v>0</v>
      </c>
      <c r="BE704" s="147">
        <f t="shared" ref="BE704" si="17649">IF(OR($H704=0,BD704=0),0,BD704/$H704)</f>
        <v>0</v>
      </c>
      <c r="BF704" s="194">
        <f t="shared" si="17359"/>
        <v>100</v>
      </c>
      <c r="BG704" s="147">
        <f t="shared" ref="BG704" si="17650">IF(OR($H704=0,BF704=0),0,BF704/$H704)</f>
        <v>1</v>
      </c>
      <c r="BH704" s="194">
        <f t="shared" si="17361"/>
        <v>100</v>
      </c>
      <c r="BI704" s="147">
        <f t="shared" ref="BI704" si="17651">IF(OR($H704=0,BH704=0),0,BH704/$H704)</f>
        <v>1</v>
      </c>
      <c r="BJ704" s="194">
        <f t="shared" si="17363"/>
        <v>100</v>
      </c>
      <c r="BK704" s="147">
        <f t="shared" ref="BK704" si="17652">IF(OR($H704=0,BJ704=0),0,BJ704/$H704)</f>
        <v>1</v>
      </c>
      <c r="BL704" s="194">
        <f t="shared" si="17365"/>
        <v>100</v>
      </c>
      <c r="BM704" s="147">
        <f t="shared" ref="BM704" si="17653">IF(OR($H704=0,BL704=0),0,BL704/$H704)</f>
        <v>1</v>
      </c>
      <c r="BN704" s="194">
        <f t="shared" si="17367"/>
        <v>100</v>
      </c>
      <c r="BO704" s="147">
        <f t="shared" ref="BO704" si="17654">IF(OR($H704=0,BN704=0),0,BN704/$H704)</f>
        <v>1</v>
      </c>
      <c r="BP704" s="194">
        <f t="shared" si="17369"/>
        <v>100</v>
      </c>
      <c r="BQ704" s="147">
        <f t="shared" ref="BQ704" si="17655">IF(OR($H704=0,BP704=0),0,BP704/$H704)</f>
        <v>1</v>
      </c>
      <c r="BR704" s="194">
        <f t="shared" si="17371"/>
        <v>100</v>
      </c>
      <c r="BS704" s="147">
        <f t="shared" ref="BS704" si="17656">IF(OR($H704=0,BR704=0),0,BR704/$H704)</f>
        <v>1</v>
      </c>
      <c r="BT704" s="194">
        <f t="shared" si="17373"/>
        <v>100</v>
      </c>
      <c r="BU704" s="147">
        <f t="shared" si="17374"/>
        <v>1</v>
      </c>
      <c r="BV704" s="194">
        <f t="shared" si="17375"/>
        <v>100</v>
      </c>
      <c r="BW704" s="147">
        <f t="shared" si="17376"/>
        <v>1</v>
      </c>
      <c r="BX704" s="194">
        <f t="shared" si="17377"/>
        <v>100</v>
      </c>
      <c r="BY704" s="147">
        <f t="shared" si="17378"/>
        <v>1</v>
      </c>
      <c r="BZ704" s="194">
        <f t="shared" si="17379"/>
        <v>100</v>
      </c>
      <c r="CA704" s="147">
        <f t="shared" si="17380"/>
        <v>1</v>
      </c>
      <c r="CB704" s="194">
        <f t="shared" si="17381"/>
        <v>100</v>
      </c>
      <c r="CC704" s="147">
        <f t="shared" si="17382"/>
        <v>1</v>
      </c>
      <c r="CD704" s="194">
        <f t="shared" si="17383"/>
        <v>100</v>
      </c>
      <c r="CE704" s="147">
        <f t="shared" si="17384"/>
        <v>1</v>
      </c>
      <c r="CF704" s="194">
        <f t="shared" si="17385"/>
        <v>100</v>
      </c>
      <c r="CG704" s="147">
        <f t="shared" si="17386"/>
        <v>1</v>
      </c>
      <c r="CH704" s="194">
        <f t="shared" si="17387"/>
        <v>100</v>
      </c>
      <c r="CI704" s="147">
        <f t="shared" si="17388"/>
        <v>1</v>
      </c>
      <c r="CJ704" s="194">
        <f t="shared" si="17389"/>
        <v>100</v>
      </c>
      <c r="CK704" s="147">
        <f t="shared" si="17390"/>
        <v>1</v>
      </c>
      <c r="CL704" s="194">
        <f t="shared" si="17391"/>
        <v>100</v>
      </c>
      <c r="CM704" s="147">
        <f t="shared" si="17392"/>
        <v>1</v>
      </c>
    </row>
    <row r="705" spans="1:91" s="142" customFormat="1" ht="14.1" customHeight="1">
      <c r="A705" s="74">
        <f t="shared" si="16265"/>
        <v>843</v>
      </c>
      <c r="B705" s="173" t="s">
        <v>91</v>
      </c>
      <c r="C705" s="174"/>
      <c r="D705" s="140">
        <v>0</v>
      </c>
      <c r="E705" s="140">
        <v>1</v>
      </c>
      <c r="F705" s="175">
        <v>45350</v>
      </c>
      <c r="G705" s="175">
        <v>45350</v>
      </c>
      <c r="H705" s="144">
        <v>100</v>
      </c>
      <c r="I705" s="144">
        <v>100</v>
      </c>
      <c r="J705" s="145" t="s">
        <v>32</v>
      </c>
      <c r="K705" s="141">
        <f t="shared" si="17318"/>
        <v>100</v>
      </c>
      <c r="L705" s="55">
        <f>D705/$D$635</f>
        <v>0</v>
      </c>
      <c r="M705" s="147">
        <f t="shared" si="17320"/>
        <v>1</v>
      </c>
      <c r="N705" s="148">
        <f t="shared" si="17321"/>
        <v>1</v>
      </c>
      <c r="O705" s="149">
        <f t="shared" si="17006"/>
        <v>0</v>
      </c>
      <c r="P705" s="150"/>
      <c r="T705" s="194">
        <f t="shared" si="17322"/>
        <v>0</v>
      </c>
      <c r="U705" s="147">
        <f t="shared" si="17323"/>
        <v>0</v>
      </c>
      <c r="V705" s="194">
        <f t="shared" si="17324"/>
        <v>0</v>
      </c>
      <c r="W705" s="147">
        <f t="shared" si="17323"/>
        <v>0</v>
      </c>
      <c r="X705" s="194">
        <f t="shared" si="17325"/>
        <v>0</v>
      </c>
      <c r="Y705" s="147">
        <f t="shared" ref="Y705" si="17657">IF(OR($H705=0,X705=0),0,X705/$H705)</f>
        <v>0</v>
      </c>
      <c r="Z705" s="194">
        <f t="shared" si="17327"/>
        <v>0</v>
      </c>
      <c r="AA705" s="147">
        <f t="shared" ref="AA705" si="17658">IF(OR($H705=0,Z705=0),0,Z705/$H705)</f>
        <v>0</v>
      </c>
      <c r="AB705" s="194">
        <f t="shared" si="17329"/>
        <v>0</v>
      </c>
      <c r="AC705" s="147">
        <f t="shared" ref="AC705" si="17659">IF(OR($H705=0,AB705=0),0,AB705/$H705)</f>
        <v>0</v>
      </c>
      <c r="AD705" s="194">
        <f t="shared" si="17331"/>
        <v>0</v>
      </c>
      <c r="AE705" s="147">
        <f t="shared" ref="AE705" si="17660">IF(OR($H705=0,AD705=0),0,AD705/$H705)</f>
        <v>0</v>
      </c>
      <c r="AF705" s="194">
        <f t="shared" si="17333"/>
        <v>0</v>
      </c>
      <c r="AG705" s="147">
        <f t="shared" ref="AG705" si="17661">IF(OR($H705=0,AF705=0),0,AF705/$H705)</f>
        <v>0</v>
      </c>
      <c r="AH705" s="194">
        <f t="shared" si="17335"/>
        <v>0</v>
      </c>
      <c r="AI705" s="147">
        <f t="shared" ref="AI705" si="17662">IF(OR($H705=0,AH705=0),0,AH705/$H705)</f>
        <v>0</v>
      </c>
      <c r="AJ705" s="194">
        <f t="shared" si="17337"/>
        <v>0</v>
      </c>
      <c r="AK705" s="147">
        <f t="shared" ref="AK705" si="17663">IF(OR($H705=0,AJ705=0),0,AJ705/$H705)</f>
        <v>0</v>
      </c>
      <c r="AL705" s="194">
        <f t="shared" si="17339"/>
        <v>0</v>
      </c>
      <c r="AM705" s="147">
        <f t="shared" ref="AM705" si="17664">IF(OR($H705=0,AL705=0),0,AL705/$H705)</f>
        <v>0</v>
      </c>
      <c r="AN705" s="194">
        <f t="shared" si="17341"/>
        <v>0</v>
      </c>
      <c r="AO705" s="147">
        <f t="shared" ref="AO705" si="17665">IF(OR($H705=0,AN705=0),0,AN705/$H705)</f>
        <v>0</v>
      </c>
      <c r="AP705" s="194">
        <f t="shared" si="17343"/>
        <v>0</v>
      </c>
      <c r="AQ705" s="147">
        <f t="shared" ref="AQ705" si="17666">IF(OR($H705=0,AP705=0),0,AP705/$H705)</f>
        <v>0</v>
      </c>
      <c r="AR705" s="194">
        <f t="shared" si="17345"/>
        <v>0</v>
      </c>
      <c r="AS705" s="147">
        <f t="shared" ref="AS705" si="17667">IF(OR($H705=0,AR705=0),0,AR705/$H705)</f>
        <v>0</v>
      </c>
      <c r="AT705" s="194">
        <f t="shared" si="17347"/>
        <v>0</v>
      </c>
      <c r="AU705" s="147">
        <f t="shared" ref="AU705" si="17668">IF(OR($H705=0,AT705=0),0,AT705/$H705)</f>
        <v>0</v>
      </c>
      <c r="AV705" s="194">
        <f t="shared" si="17349"/>
        <v>0</v>
      </c>
      <c r="AW705" s="147">
        <f t="shared" ref="AW705" si="17669">IF(OR($H705=0,AV705=0),0,AV705/$H705)</f>
        <v>0</v>
      </c>
      <c r="AX705" s="194">
        <f t="shared" si="17351"/>
        <v>0</v>
      </c>
      <c r="AY705" s="147">
        <f t="shared" ref="AY705" si="17670">IF(OR($H705=0,AX705=0),0,AX705/$H705)</f>
        <v>0</v>
      </c>
      <c r="AZ705" s="194">
        <f t="shared" si="17353"/>
        <v>0</v>
      </c>
      <c r="BA705" s="147">
        <f t="shared" ref="BA705" si="17671">IF(OR($H705=0,AZ705=0),0,AZ705/$H705)</f>
        <v>0</v>
      </c>
      <c r="BB705" s="194">
        <f t="shared" si="17355"/>
        <v>0</v>
      </c>
      <c r="BC705" s="147">
        <f t="shared" ref="BC705" si="17672">IF(OR($H705=0,BB705=0),0,BB705/$H705)</f>
        <v>0</v>
      </c>
      <c r="BD705" s="194">
        <f t="shared" si="17357"/>
        <v>0</v>
      </c>
      <c r="BE705" s="147">
        <f t="shared" ref="BE705" si="17673">IF(OR($H705=0,BD705=0),0,BD705/$H705)</f>
        <v>0</v>
      </c>
      <c r="BF705" s="194">
        <f t="shared" si="17359"/>
        <v>100</v>
      </c>
      <c r="BG705" s="147">
        <f t="shared" ref="BG705" si="17674">IF(OR($H705=0,BF705=0),0,BF705/$H705)</f>
        <v>1</v>
      </c>
      <c r="BH705" s="194">
        <f t="shared" si="17361"/>
        <v>100</v>
      </c>
      <c r="BI705" s="147">
        <f t="shared" ref="BI705" si="17675">IF(OR($H705=0,BH705=0),0,BH705/$H705)</f>
        <v>1</v>
      </c>
      <c r="BJ705" s="194">
        <f t="shared" si="17363"/>
        <v>100</v>
      </c>
      <c r="BK705" s="147">
        <f t="shared" ref="BK705" si="17676">IF(OR($H705=0,BJ705=0),0,BJ705/$H705)</f>
        <v>1</v>
      </c>
      <c r="BL705" s="194">
        <f t="shared" si="17365"/>
        <v>100</v>
      </c>
      <c r="BM705" s="147">
        <f t="shared" ref="BM705" si="17677">IF(OR($H705=0,BL705=0),0,BL705/$H705)</f>
        <v>1</v>
      </c>
      <c r="BN705" s="194">
        <f t="shared" si="17367"/>
        <v>100</v>
      </c>
      <c r="BO705" s="147">
        <f t="shared" ref="BO705" si="17678">IF(OR($H705=0,BN705=0),0,BN705/$H705)</f>
        <v>1</v>
      </c>
      <c r="BP705" s="194">
        <f t="shared" si="17369"/>
        <v>100</v>
      </c>
      <c r="BQ705" s="147">
        <f t="shared" ref="BQ705" si="17679">IF(OR($H705=0,BP705=0),0,BP705/$H705)</f>
        <v>1</v>
      </c>
      <c r="BR705" s="194">
        <f t="shared" si="17371"/>
        <v>100</v>
      </c>
      <c r="BS705" s="147">
        <f t="shared" ref="BS705" si="17680">IF(OR($H705=0,BR705=0),0,BR705/$H705)</f>
        <v>1</v>
      </c>
      <c r="BT705" s="194">
        <f t="shared" si="17373"/>
        <v>100</v>
      </c>
      <c r="BU705" s="147">
        <f t="shared" si="17374"/>
        <v>1</v>
      </c>
      <c r="BV705" s="194">
        <f t="shared" si="17375"/>
        <v>100</v>
      </c>
      <c r="BW705" s="147">
        <f t="shared" si="17376"/>
        <v>1</v>
      </c>
      <c r="BX705" s="194">
        <f t="shared" si="17377"/>
        <v>100</v>
      </c>
      <c r="BY705" s="147">
        <f t="shared" si="17378"/>
        <v>1</v>
      </c>
      <c r="BZ705" s="194">
        <f t="shared" si="17379"/>
        <v>100</v>
      </c>
      <c r="CA705" s="147">
        <f t="shared" si="17380"/>
        <v>1</v>
      </c>
      <c r="CB705" s="194">
        <f t="shared" si="17381"/>
        <v>100</v>
      </c>
      <c r="CC705" s="147">
        <f t="shared" si="17382"/>
        <v>1</v>
      </c>
      <c r="CD705" s="194">
        <f t="shared" si="17383"/>
        <v>100</v>
      </c>
      <c r="CE705" s="147">
        <f t="shared" si="17384"/>
        <v>1</v>
      </c>
      <c r="CF705" s="194">
        <f t="shared" si="17385"/>
        <v>100</v>
      </c>
      <c r="CG705" s="147">
        <f t="shared" si="17386"/>
        <v>1</v>
      </c>
      <c r="CH705" s="194">
        <f t="shared" si="17387"/>
        <v>100</v>
      </c>
      <c r="CI705" s="147">
        <f t="shared" si="17388"/>
        <v>1</v>
      </c>
      <c r="CJ705" s="194">
        <f t="shared" si="17389"/>
        <v>100</v>
      </c>
      <c r="CK705" s="147">
        <f t="shared" si="17390"/>
        <v>1</v>
      </c>
      <c r="CL705" s="194">
        <f t="shared" si="17391"/>
        <v>100</v>
      </c>
      <c r="CM705" s="147">
        <f t="shared" si="17392"/>
        <v>1</v>
      </c>
    </row>
    <row r="706" spans="1:91" s="142" customFormat="1" ht="14.1" customHeight="1">
      <c r="A706" s="74">
        <f t="shared" si="16265"/>
        <v>844</v>
      </c>
      <c r="B706" s="173" t="s">
        <v>142</v>
      </c>
      <c r="C706" s="174"/>
      <c r="D706" s="140">
        <v>0</v>
      </c>
      <c r="E706" s="140">
        <v>1</v>
      </c>
      <c r="F706" s="175">
        <v>45350</v>
      </c>
      <c r="G706" s="175">
        <v>45350</v>
      </c>
      <c r="H706" s="144">
        <v>100</v>
      </c>
      <c r="I706" s="144">
        <v>100</v>
      </c>
      <c r="J706" s="145" t="s">
        <v>32</v>
      </c>
      <c r="K706" s="141">
        <f t="shared" si="17318"/>
        <v>100</v>
      </c>
      <c r="L706" s="55">
        <f>D706/$D$631</f>
        <v>0</v>
      </c>
      <c r="M706" s="147">
        <f t="shared" si="17320"/>
        <v>1</v>
      </c>
      <c r="N706" s="148">
        <f t="shared" si="17321"/>
        <v>1</v>
      </c>
      <c r="O706" s="149">
        <f t="shared" si="17006"/>
        <v>0</v>
      </c>
      <c r="P706" s="150"/>
      <c r="T706" s="194">
        <f t="shared" si="17322"/>
        <v>0</v>
      </c>
      <c r="U706" s="147">
        <f t="shared" si="17323"/>
        <v>0</v>
      </c>
      <c r="V706" s="194">
        <f t="shared" si="17324"/>
        <v>0</v>
      </c>
      <c r="W706" s="147">
        <f t="shared" si="17323"/>
        <v>0</v>
      </c>
      <c r="X706" s="194">
        <f t="shared" si="17325"/>
        <v>0</v>
      </c>
      <c r="Y706" s="147">
        <f t="shared" ref="Y706" si="17681">IF(OR($H706=0,X706=0),0,X706/$H706)</f>
        <v>0</v>
      </c>
      <c r="Z706" s="194">
        <f t="shared" si="17327"/>
        <v>0</v>
      </c>
      <c r="AA706" s="147">
        <f t="shared" ref="AA706" si="17682">IF(OR($H706=0,Z706=0),0,Z706/$H706)</f>
        <v>0</v>
      </c>
      <c r="AB706" s="194">
        <f t="shared" si="17329"/>
        <v>0</v>
      </c>
      <c r="AC706" s="147">
        <f t="shared" ref="AC706" si="17683">IF(OR($H706=0,AB706=0),0,AB706/$H706)</f>
        <v>0</v>
      </c>
      <c r="AD706" s="194">
        <f t="shared" si="17331"/>
        <v>0</v>
      </c>
      <c r="AE706" s="147">
        <f t="shared" ref="AE706" si="17684">IF(OR($H706=0,AD706=0),0,AD706/$H706)</f>
        <v>0</v>
      </c>
      <c r="AF706" s="194">
        <f t="shared" si="17333"/>
        <v>0</v>
      </c>
      <c r="AG706" s="147">
        <f t="shared" ref="AG706" si="17685">IF(OR($H706=0,AF706=0),0,AF706/$H706)</f>
        <v>0</v>
      </c>
      <c r="AH706" s="194">
        <f t="shared" si="17335"/>
        <v>0</v>
      </c>
      <c r="AI706" s="147">
        <f t="shared" ref="AI706" si="17686">IF(OR($H706=0,AH706=0),0,AH706/$H706)</f>
        <v>0</v>
      </c>
      <c r="AJ706" s="194">
        <f t="shared" si="17337"/>
        <v>0</v>
      </c>
      <c r="AK706" s="147">
        <f t="shared" ref="AK706" si="17687">IF(OR($H706=0,AJ706=0),0,AJ706/$H706)</f>
        <v>0</v>
      </c>
      <c r="AL706" s="194">
        <f t="shared" si="17339"/>
        <v>0</v>
      </c>
      <c r="AM706" s="147">
        <f t="shared" ref="AM706" si="17688">IF(OR($H706=0,AL706=0),0,AL706/$H706)</f>
        <v>0</v>
      </c>
      <c r="AN706" s="194">
        <f t="shared" si="17341"/>
        <v>0</v>
      </c>
      <c r="AO706" s="147">
        <f t="shared" ref="AO706" si="17689">IF(OR($H706=0,AN706=0),0,AN706/$H706)</f>
        <v>0</v>
      </c>
      <c r="AP706" s="194">
        <f t="shared" si="17343"/>
        <v>0</v>
      </c>
      <c r="AQ706" s="147">
        <f t="shared" ref="AQ706" si="17690">IF(OR($H706=0,AP706=0),0,AP706/$H706)</f>
        <v>0</v>
      </c>
      <c r="AR706" s="194">
        <f t="shared" si="17345"/>
        <v>0</v>
      </c>
      <c r="AS706" s="147">
        <f t="shared" ref="AS706" si="17691">IF(OR($H706=0,AR706=0),0,AR706/$H706)</f>
        <v>0</v>
      </c>
      <c r="AT706" s="194">
        <f t="shared" si="17347"/>
        <v>0</v>
      </c>
      <c r="AU706" s="147">
        <f t="shared" ref="AU706" si="17692">IF(OR($H706=0,AT706=0),0,AT706/$H706)</f>
        <v>0</v>
      </c>
      <c r="AV706" s="194">
        <f t="shared" si="17349"/>
        <v>0</v>
      </c>
      <c r="AW706" s="147">
        <f t="shared" ref="AW706" si="17693">IF(OR($H706=0,AV706=0),0,AV706/$H706)</f>
        <v>0</v>
      </c>
      <c r="AX706" s="194">
        <f t="shared" si="17351"/>
        <v>0</v>
      </c>
      <c r="AY706" s="147">
        <f t="shared" ref="AY706" si="17694">IF(OR($H706=0,AX706=0),0,AX706/$H706)</f>
        <v>0</v>
      </c>
      <c r="AZ706" s="194">
        <f t="shared" si="17353"/>
        <v>0</v>
      </c>
      <c r="BA706" s="147">
        <f t="shared" ref="BA706" si="17695">IF(OR($H706=0,AZ706=0),0,AZ706/$H706)</f>
        <v>0</v>
      </c>
      <c r="BB706" s="194">
        <f t="shared" si="17355"/>
        <v>0</v>
      </c>
      <c r="BC706" s="147">
        <f t="shared" ref="BC706" si="17696">IF(OR($H706=0,BB706=0),0,BB706/$H706)</f>
        <v>0</v>
      </c>
      <c r="BD706" s="194">
        <f t="shared" si="17357"/>
        <v>0</v>
      </c>
      <c r="BE706" s="147">
        <f t="shared" ref="BE706" si="17697">IF(OR($H706=0,BD706=0),0,BD706/$H706)</f>
        <v>0</v>
      </c>
      <c r="BF706" s="194">
        <f t="shared" si="17359"/>
        <v>100</v>
      </c>
      <c r="BG706" s="147">
        <f t="shared" ref="BG706" si="17698">IF(OR($H706=0,BF706=0),0,BF706/$H706)</f>
        <v>1</v>
      </c>
      <c r="BH706" s="194">
        <f t="shared" si="17361"/>
        <v>100</v>
      </c>
      <c r="BI706" s="147">
        <f t="shared" ref="BI706" si="17699">IF(OR($H706=0,BH706=0),0,BH706/$H706)</f>
        <v>1</v>
      </c>
      <c r="BJ706" s="194">
        <f t="shared" si="17363"/>
        <v>100</v>
      </c>
      <c r="BK706" s="147">
        <f t="shared" ref="BK706" si="17700">IF(OR($H706=0,BJ706=0),0,BJ706/$H706)</f>
        <v>1</v>
      </c>
      <c r="BL706" s="194">
        <f t="shared" si="17365"/>
        <v>100</v>
      </c>
      <c r="BM706" s="147">
        <f t="shared" ref="BM706" si="17701">IF(OR($H706=0,BL706=0),0,BL706/$H706)</f>
        <v>1</v>
      </c>
      <c r="BN706" s="194">
        <f t="shared" si="17367"/>
        <v>100</v>
      </c>
      <c r="BO706" s="147">
        <f t="shared" ref="BO706" si="17702">IF(OR($H706=0,BN706=0),0,BN706/$H706)</f>
        <v>1</v>
      </c>
      <c r="BP706" s="194">
        <f t="shared" si="17369"/>
        <v>100</v>
      </c>
      <c r="BQ706" s="147">
        <f t="shared" ref="BQ706" si="17703">IF(OR($H706=0,BP706=0),0,BP706/$H706)</f>
        <v>1</v>
      </c>
      <c r="BR706" s="194">
        <f t="shared" si="17371"/>
        <v>100</v>
      </c>
      <c r="BS706" s="147">
        <f t="shared" ref="BS706" si="17704">IF(OR($H706=0,BR706=0),0,BR706/$H706)</f>
        <v>1</v>
      </c>
      <c r="BT706" s="194">
        <f t="shared" si="17373"/>
        <v>100</v>
      </c>
      <c r="BU706" s="147">
        <f t="shared" si="17374"/>
        <v>1</v>
      </c>
      <c r="BV706" s="194">
        <f t="shared" si="17375"/>
        <v>100</v>
      </c>
      <c r="BW706" s="147">
        <f t="shared" si="17376"/>
        <v>1</v>
      </c>
      <c r="BX706" s="194">
        <f t="shared" si="17377"/>
        <v>100</v>
      </c>
      <c r="BY706" s="147">
        <f t="shared" si="17378"/>
        <v>1</v>
      </c>
      <c r="BZ706" s="194">
        <f t="shared" si="17379"/>
        <v>100</v>
      </c>
      <c r="CA706" s="147">
        <f t="shared" si="17380"/>
        <v>1</v>
      </c>
      <c r="CB706" s="194">
        <f t="shared" si="17381"/>
        <v>100</v>
      </c>
      <c r="CC706" s="147">
        <f t="shared" si="17382"/>
        <v>1</v>
      </c>
      <c r="CD706" s="194">
        <f t="shared" si="17383"/>
        <v>100</v>
      </c>
      <c r="CE706" s="147">
        <f t="shared" si="17384"/>
        <v>1</v>
      </c>
      <c r="CF706" s="194">
        <f t="shared" si="17385"/>
        <v>100</v>
      </c>
      <c r="CG706" s="147">
        <f t="shared" si="17386"/>
        <v>1</v>
      </c>
      <c r="CH706" s="194">
        <f t="shared" si="17387"/>
        <v>100</v>
      </c>
      <c r="CI706" s="147">
        <f t="shared" si="17388"/>
        <v>1</v>
      </c>
      <c r="CJ706" s="194">
        <f t="shared" si="17389"/>
        <v>100</v>
      </c>
      <c r="CK706" s="147">
        <f t="shared" si="17390"/>
        <v>1</v>
      </c>
      <c r="CL706" s="194">
        <f t="shared" si="17391"/>
        <v>100</v>
      </c>
      <c r="CM706" s="147">
        <f t="shared" si="17392"/>
        <v>1</v>
      </c>
    </row>
    <row r="707" spans="1:91" s="74" customFormat="1" ht="14.1" customHeight="1">
      <c r="A707" s="74">
        <f t="shared" si="16265"/>
        <v>845</v>
      </c>
      <c r="B707" s="170" t="s">
        <v>143</v>
      </c>
      <c r="C707" s="171"/>
      <c r="D707" s="75">
        <v>201</v>
      </c>
      <c r="E707" s="75">
        <v>71</v>
      </c>
      <c r="F707" s="172">
        <v>45280</v>
      </c>
      <c r="G707" s="172">
        <v>45350</v>
      </c>
      <c r="H707" s="77"/>
      <c r="I707" s="77"/>
      <c r="J707" s="78"/>
      <c r="K707" s="79"/>
      <c r="L707" s="80">
        <f>D707/$D$592</f>
        <v>8.1343585592877382E-2</v>
      </c>
      <c r="M707" s="81">
        <f>$L708*M708+$L711*M711+$L758*M758</f>
        <v>1</v>
      </c>
      <c r="N707" s="81">
        <f>$L708*N708+$L711*N711+$L758*N758</f>
        <v>1</v>
      </c>
      <c r="O707" s="82">
        <f t="shared" si="17006"/>
        <v>0</v>
      </c>
      <c r="P707" s="83"/>
      <c r="T707" s="193"/>
      <c r="U707" s="81">
        <f>$L708*U708+$L711*U711+$L758*U758</f>
        <v>0</v>
      </c>
      <c r="V707" s="193"/>
      <c r="W707" s="81">
        <f>$L708*W708+$L711*W711+$L758*W758</f>
        <v>0</v>
      </c>
      <c r="X707" s="193"/>
      <c r="Y707" s="81">
        <f>$L708*Y708+$L711*Y711+$L758*Y758</f>
        <v>0</v>
      </c>
      <c r="Z707" s="193"/>
      <c r="AA707" s="81">
        <f>$L708*AA708+$L711*AA711+$L758*AA758</f>
        <v>0</v>
      </c>
      <c r="AB707" s="193"/>
      <c r="AC707" s="81">
        <f>$L708*AC708+$L711*AC711+$L758*AC758</f>
        <v>0</v>
      </c>
      <c r="AD707" s="193"/>
      <c r="AE707" s="81">
        <f>$L708*AE708+$L711*AE711+$L758*AE758</f>
        <v>0</v>
      </c>
      <c r="AF707" s="193"/>
      <c r="AG707" s="81">
        <f>$L708*AG708+$L711*AG711+$L758*AG758</f>
        <v>0</v>
      </c>
      <c r="AH707" s="193"/>
      <c r="AI707" s="81">
        <f>$L708*AI708+$L711*AI711+$L758*AI758</f>
        <v>0</v>
      </c>
      <c r="AJ707" s="193"/>
      <c r="AK707" s="81">
        <f>$L708*AK708+$L711*AK711+$L758*AK758</f>
        <v>0</v>
      </c>
      <c r="AL707" s="193"/>
      <c r="AM707" s="81">
        <f>$L708*AM708+$L711*AM711+$L758*AM758</f>
        <v>9.9502487562189053E-3</v>
      </c>
      <c r="AN707" s="193"/>
      <c r="AO707" s="81">
        <f>$L708*AO708+$L711*AO711+$L758*AO758</f>
        <v>4.4776119402985079E-2</v>
      </c>
      <c r="AP707" s="193"/>
      <c r="AQ707" s="81">
        <f>$L708*AQ708+$L711*AQ711+$L758*AQ758</f>
        <v>0.15920398009950248</v>
      </c>
      <c r="AR707" s="193"/>
      <c r="AS707" s="81">
        <f>$L708*AS708+$L711*AS711+$L758*AS758</f>
        <v>0.33333333333333331</v>
      </c>
      <c r="AT707" s="193"/>
      <c r="AU707" s="81">
        <f>$L708*AU708+$L711*AU711+$L758*AU758</f>
        <v>0.52736318407960192</v>
      </c>
      <c r="AV707" s="193"/>
      <c r="AW707" s="81">
        <f>$L708*AW708+$L711*AW711+$L758*AW758</f>
        <v>0.72139303482587069</v>
      </c>
      <c r="AX707" s="193"/>
      <c r="AY707" s="81">
        <f>$L708*AY708+$L711*AY711+$L758*AY758</f>
        <v>0.81094527363184077</v>
      </c>
      <c r="AZ707" s="193"/>
      <c r="BA707" s="81">
        <f>$L708*BA708+$L711*BA711+$L758*BA758</f>
        <v>0.88059701492537312</v>
      </c>
      <c r="BB707" s="193"/>
      <c r="BC707" s="81">
        <f>$L708*BC708+$L711*BC711+$L758*BC758</f>
        <v>0.93034825870646765</v>
      </c>
      <c r="BD707" s="193"/>
      <c r="BE707" s="81">
        <f>$L708*BE708+$L711*BE711+$L758*BE758</f>
        <v>0.98009950248756217</v>
      </c>
      <c r="BF707" s="193"/>
      <c r="BG707" s="81">
        <f>$L708*BG708+$L711*BG711+$L758*BG758</f>
        <v>1</v>
      </c>
      <c r="BH707" s="193"/>
      <c r="BI707" s="81">
        <f>$L708*BI708+$L711*BI711+$L758*BI758</f>
        <v>1</v>
      </c>
      <c r="BJ707" s="193"/>
      <c r="BK707" s="81">
        <f>$L708*BK708+$L711*BK711+$L758*BK758</f>
        <v>1</v>
      </c>
      <c r="BL707" s="193"/>
      <c r="BM707" s="81">
        <f>$L708*BM708+$L711*BM711+$L758*BM758</f>
        <v>1</v>
      </c>
      <c r="BN707" s="193"/>
      <c r="BO707" s="81">
        <f>$L708*BO708+$L711*BO711+$L758*BO758</f>
        <v>1</v>
      </c>
      <c r="BP707" s="193"/>
      <c r="BQ707" s="81">
        <f>$L708*BQ708+$L711*BQ711+$L758*BQ758</f>
        <v>1</v>
      </c>
      <c r="BR707" s="193"/>
      <c r="BS707" s="81">
        <f>$L708*BS708+$L711*BS711+$L758*BS758</f>
        <v>1</v>
      </c>
      <c r="BT707" s="193"/>
      <c r="BU707" s="81">
        <f t="shared" ref="BU707" si="17705">$L708*BU708+$L711*BU711+$L758*BU758</f>
        <v>1</v>
      </c>
      <c r="BV707" s="193"/>
      <c r="BW707" s="81">
        <f t="shared" ref="BW707" si="17706">$L708*BW708+$L711*BW711+$L758*BW758</f>
        <v>1</v>
      </c>
      <c r="BX707" s="193"/>
      <c r="BY707" s="81">
        <f t="shared" ref="BY707" si="17707">$L708*BY708+$L711*BY711+$L758*BY758</f>
        <v>1</v>
      </c>
      <c r="BZ707" s="193"/>
      <c r="CA707" s="81">
        <f t="shared" ref="CA707" si="17708">$L708*CA708+$L711*CA711+$L758*CA758</f>
        <v>1</v>
      </c>
      <c r="CB707" s="193"/>
      <c r="CC707" s="81">
        <f t="shared" ref="CC707" si="17709">$L708*CC708+$L711*CC711+$L758*CC758</f>
        <v>1</v>
      </c>
      <c r="CD707" s="193"/>
      <c r="CE707" s="81">
        <f t="shared" ref="CE707" si="17710">$L708*CE708+$L711*CE711+$L758*CE758</f>
        <v>1</v>
      </c>
      <c r="CF707" s="193"/>
      <c r="CG707" s="81">
        <f t="shared" ref="CG707" si="17711">$L708*CG708+$L711*CG711+$L758*CG758</f>
        <v>1</v>
      </c>
      <c r="CH707" s="193"/>
      <c r="CI707" s="81">
        <f t="shared" ref="CI707" si="17712">$L708*CI708+$L711*CI711+$L758*CI758</f>
        <v>1</v>
      </c>
      <c r="CJ707" s="193"/>
      <c r="CK707" s="81">
        <f t="shared" ref="CK707" si="17713">$L708*CK708+$L711*CK711+$L758*CK758</f>
        <v>1</v>
      </c>
      <c r="CL707" s="193"/>
      <c r="CM707" s="81">
        <f t="shared" ref="CM707" si="17714">$L708*CM708+$L711*CM711+$L758*CM758</f>
        <v>1</v>
      </c>
    </row>
    <row r="708" spans="1:91" s="86" customFormat="1" ht="14.1" customHeight="1">
      <c r="A708" s="74">
        <f t="shared" si="16265"/>
        <v>846</v>
      </c>
      <c r="B708" s="176" t="s">
        <v>43</v>
      </c>
      <c r="C708" s="177"/>
      <c r="D708" s="96">
        <v>7</v>
      </c>
      <c r="E708" s="96">
        <v>7</v>
      </c>
      <c r="F708" s="178">
        <v>45280</v>
      </c>
      <c r="G708" s="178">
        <v>45286</v>
      </c>
      <c r="H708" s="89"/>
      <c r="I708" s="89"/>
      <c r="J708" s="90"/>
      <c r="K708" s="97"/>
      <c r="L708" s="98">
        <f>D708/$D$707</f>
        <v>3.482587064676617E-2</v>
      </c>
      <c r="M708" s="93" cm="1">
        <f t="array" ref="M708">SUMPRODUCT($L709:$L710*M709:M710)</f>
        <v>1</v>
      </c>
      <c r="N708" s="93" cm="1">
        <f t="array" ref="N708">SUMPRODUCT($L709:$L710*N709:N710)</f>
        <v>1</v>
      </c>
      <c r="O708" s="94">
        <f t="shared" si="17006"/>
        <v>0</v>
      </c>
      <c r="P708" s="95"/>
      <c r="T708" s="195"/>
      <c r="U708" s="93" cm="1">
        <f t="array" ref="U708">SUMPRODUCT($L709:$L710*U709:U710)</f>
        <v>0</v>
      </c>
      <c r="V708" s="195"/>
      <c r="W708" s="93" cm="1">
        <f t="array" ref="W708">SUMPRODUCT($L709:$L710*W709:W710)</f>
        <v>0</v>
      </c>
      <c r="X708" s="195"/>
      <c r="Y708" s="93" cm="1">
        <f t="array" ref="Y708">SUMPRODUCT($L709:$L710*Y709:Y710)</f>
        <v>0</v>
      </c>
      <c r="Z708" s="195"/>
      <c r="AA708" s="93" cm="1">
        <f t="array" ref="AA708">SUMPRODUCT($L709:$L710*AA709:AA710)</f>
        <v>0</v>
      </c>
      <c r="AB708" s="195"/>
      <c r="AC708" s="93" cm="1">
        <f t="array" ref="AC708">SUMPRODUCT($L709:$L710*AC709:AC710)</f>
        <v>0</v>
      </c>
      <c r="AD708" s="195"/>
      <c r="AE708" s="93" cm="1">
        <f t="array" ref="AE708">SUMPRODUCT($L709:$L710*AE709:AE710)</f>
        <v>0</v>
      </c>
      <c r="AF708" s="195"/>
      <c r="AG708" s="93" cm="1">
        <f t="array" ref="AG708">SUMPRODUCT($L709:$L710*AG709:AG710)</f>
        <v>0</v>
      </c>
      <c r="AH708" s="195"/>
      <c r="AI708" s="93" cm="1">
        <f t="array" ref="AI708">SUMPRODUCT($L709:$L710*AI709:AI710)</f>
        <v>0</v>
      </c>
      <c r="AJ708" s="195"/>
      <c r="AK708" s="93" cm="1">
        <f t="array" ref="AK708">SUMPRODUCT($L709:$L710*AK709:AK710)</f>
        <v>0</v>
      </c>
      <c r="AL708" s="195"/>
      <c r="AM708" s="93" cm="1">
        <f t="array" ref="AM708">SUMPRODUCT($L709:$L710*AM709:AM710)</f>
        <v>0.2857142857142857</v>
      </c>
      <c r="AN708" s="195"/>
      <c r="AO708" s="93" cm="1">
        <f t="array" ref="AO708">SUMPRODUCT($L709:$L710*AO709:AO710)</f>
        <v>1</v>
      </c>
      <c r="AP708" s="195"/>
      <c r="AQ708" s="93" cm="1">
        <f t="array" ref="AQ708">SUMPRODUCT($L709:$L710*AQ709:AQ710)</f>
        <v>1</v>
      </c>
      <c r="AR708" s="195"/>
      <c r="AS708" s="93" cm="1">
        <f t="array" ref="AS708">SUMPRODUCT($L709:$L710*AS709:AS710)</f>
        <v>1</v>
      </c>
      <c r="AT708" s="195"/>
      <c r="AU708" s="93" cm="1">
        <f t="array" ref="AU708">SUMPRODUCT($L709:$L710*AU709:AU710)</f>
        <v>1</v>
      </c>
      <c r="AV708" s="195"/>
      <c r="AW708" s="93" cm="1">
        <f t="array" ref="AW708">SUMPRODUCT($L709:$L710*AW709:AW710)</f>
        <v>1</v>
      </c>
      <c r="AX708" s="195"/>
      <c r="AY708" s="93" cm="1">
        <f t="array" ref="AY708">SUMPRODUCT($L709:$L710*AY709:AY710)</f>
        <v>1</v>
      </c>
      <c r="AZ708" s="195"/>
      <c r="BA708" s="93" cm="1">
        <f t="array" ref="BA708">SUMPRODUCT($L709:$L710*BA709:BA710)</f>
        <v>1</v>
      </c>
      <c r="BB708" s="195"/>
      <c r="BC708" s="93" cm="1">
        <f t="array" ref="BC708">SUMPRODUCT($L709:$L710*BC709:BC710)</f>
        <v>1</v>
      </c>
      <c r="BD708" s="195"/>
      <c r="BE708" s="93" cm="1">
        <f t="array" ref="BE708">SUMPRODUCT($L709:$L710*BE709:BE710)</f>
        <v>1</v>
      </c>
      <c r="BF708" s="195"/>
      <c r="BG708" s="93" cm="1">
        <f t="array" ref="BG708">SUMPRODUCT($L709:$L710*BG709:BG710)</f>
        <v>1</v>
      </c>
      <c r="BH708" s="195"/>
      <c r="BI708" s="93" cm="1">
        <f t="array" ref="BI708">SUMPRODUCT($L709:$L710*BI709:BI710)</f>
        <v>1</v>
      </c>
      <c r="BJ708" s="195"/>
      <c r="BK708" s="93" cm="1">
        <f t="array" ref="BK708">SUMPRODUCT($L709:$L710*BK709:BK710)</f>
        <v>1</v>
      </c>
      <c r="BL708" s="195"/>
      <c r="BM708" s="93" cm="1">
        <f t="array" ref="BM708">SUMPRODUCT($L709:$L710*BM709:BM710)</f>
        <v>1</v>
      </c>
      <c r="BN708" s="195"/>
      <c r="BO708" s="93" cm="1">
        <f t="array" ref="BO708">SUMPRODUCT($L709:$L710*BO709:BO710)</f>
        <v>1</v>
      </c>
      <c r="BP708" s="195"/>
      <c r="BQ708" s="93" cm="1">
        <f t="array" ref="BQ708">SUMPRODUCT($L709:$L710*BQ709:BQ710)</f>
        <v>1</v>
      </c>
      <c r="BR708" s="195"/>
      <c r="BS708" s="93" cm="1">
        <f t="array" ref="BS708">SUMPRODUCT($L709:$L710*BS709:BS710)</f>
        <v>1</v>
      </c>
      <c r="BT708" s="195"/>
      <c r="BU708" s="93" cm="1">
        <f t="array" ref="BU708">SUMPRODUCT($L709:$L710*BU709:BU710)</f>
        <v>1</v>
      </c>
      <c r="BV708" s="195"/>
      <c r="BW708" s="93" cm="1">
        <f t="array" ref="BW708">SUMPRODUCT($L709:$L710*BW709:BW710)</f>
        <v>1</v>
      </c>
      <c r="BX708" s="195"/>
      <c r="BY708" s="93" cm="1">
        <f t="array" ref="BY708">SUMPRODUCT($L709:$L710*BY709:BY710)</f>
        <v>1</v>
      </c>
      <c r="BZ708" s="195"/>
      <c r="CA708" s="93" cm="1">
        <f t="array" ref="CA708">SUMPRODUCT($L709:$L710*CA709:CA710)</f>
        <v>1</v>
      </c>
      <c r="CB708" s="195"/>
      <c r="CC708" s="93" cm="1">
        <f t="array" ref="CC708">SUMPRODUCT($L709:$L710*CC709:CC710)</f>
        <v>1</v>
      </c>
      <c r="CD708" s="195"/>
      <c r="CE708" s="93" cm="1">
        <f t="array" ref="CE708">SUMPRODUCT($L709:$L710*CE709:CE710)</f>
        <v>1</v>
      </c>
      <c r="CF708" s="195"/>
      <c r="CG708" s="93" cm="1">
        <f t="array" ref="CG708">SUMPRODUCT($L709:$L710*CG709:CG710)</f>
        <v>1</v>
      </c>
      <c r="CH708" s="195"/>
      <c r="CI708" s="93" cm="1">
        <f t="array" ref="CI708">SUMPRODUCT($L709:$L710*CI709:CI710)</f>
        <v>1</v>
      </c>
      <c r="CJ708" s="195"/>
      <c r="CK708" s="93" cm="1">
        <f t="array" ref="CK708">SUMPRODUCT($L709:$L710*CK709:CK710)</f>
        <v>1</v>
      </c>
      <c r="CL708" s="195"/>
      <c r="CM708" s="93" cm="1">
        <f t="array" ref="CM708">SUMPRODUCT($L709:$L710*CM709:CM710)</f>
        <v>1</v>
      </c>
    </row>
    <row r="709" spans="1:91" s="142" customFormat="1" ht="14.1" customHeight="1">
      <c r="A709" s="74">
        <f t="shared" si="16265"/>
        <v>847</v>
      </c>
      <c r="B709" s="173" t="s">
        <v>44</v>
      </c>
      <c r="C709" s="174"/>
      <c r="D709" s="140">
        <v>7</v>
      </c>
      <c r="E709" s="140">
        <v>7</v>
      </c>
      <c r="F709" s="175">
        <v>45280</v>
      </c>
      <c r="G709" s="175">
        <v>45286</v>
      </c>
      <c r="H709" s="144">
        <v>100</v>
      </c>
      <c r="I709" s="144">
        <v>100</v>
      </c>
      <c r="J709" s="145" t="s">
        <v>32</v>
      </c>
      <c r="K709" s="141">
        <f>IF(OR(F709="",G709="",H709=""),0,MIN(MAX(IF(F709&gt;$O$1,0,(((G709-F709)-(G709-$O$1))*(10/E709)/10)),0),1)*H709)</f>
        <v>100</v>
      </c>
      <c r="L709" s="55">
        <f>D709/$D$708</f>
        <v>1</v>
      </c>
      <c r="M709" s="147">
        <f>IF(OR(H709=0,K709=0),0,K709/H709)</f>
        <v>1</v>
      </c>
      <c r="N709" s="148">
        <f>IF(OR(H709=0,I709=0),0,I709/H709)</f>
        <v>1</v>
      </c>
      <c r="O709" s="149">
        <f t="shared" si="17006"/>
        <v>0</v>
      </c>
      <c r="P709" s="150"/>
      <c r="T709" s="194">
        <f>IF(OR($F709="",$G709="",$H709=""),0,MIN(MAX(IF($F709&gt;U$1,0,((($G709-$F709)-($G709-U$1))*(10/$E709)/10)),0),1)*$H709)</f>
        <v>0</v>
      </c>
      <c r="U709" s="147">
        <f t="shared" ref="U709:W710" si="17715">IF(OR($H709=0,T709=0),0,T709/$H709)</f>
        <v>0</v>
      </c>
      <c r="V709" s="194">
        <f>IF(OR($F709="",$G709="",$H709=""),0,MIN(MAX(IF($F709&gt;W$1,0,((($G709-$F709)-($G709-W$1))*(10/$E709)/10)),0),1)*$H709)</f>
        <v>0</v>
      </c>
      <c r="W709" s="147">
        <f t="shared" si="17715"/>
        <v>0</v>
      </c>
      <c r="X709" s="194">
        <f>IF(OR($F709="",$G709="",$H709=""),0,MIN(MAX(IF($F709&gt;Y$1,0,((($G709-$F709)-($G709-Y$1))*(10/$E709)/10)),0),1)*$H709)</f>
        <v>0</v>
      </c>
      <c r="Y709" s="147">
        <f t="shared" ref="Y709" si="17716">IF(OR($H709=0,X709=0),0,X709/$H709)</f>
        <v>0</v>
      </c>
      <c r="Z709" s="194">
        <f>IF(OR($F709="",$G709="",$H709=""),0,MIN(MAX(IF($F709&gt;AA$1,0,((($G709-$F709)-($G709-AA$1))*(10/$E709)/10)),0),1)*$H709)</f>
        <v>0</v>
      </c>
      <c r="AA709" s="147">
        <f t="shared" ref="AA709" si="17717">IF(OR($H709=0,Z709=0),0,Z709/$H709)</f>
        <v>0</v>
      </c>
      <c r="AB709" s="194">
        <f>IF(OR($F709="",$G709="",$H709=""),0,MIN(MAX(IF($F709&gt;AC$1,0,((($G709-$F709)-($G709-AC$1))*(10/$E709)/10)),0),1)*$H709)</f>
        <v>0</v>
      </c>
      <c r="AC709" s="147">
        <f t="shared" ref="AC709" si="17718">IF(OR($H709=0,AB709=0),0,AB709/$H709)</f>
        <v>0</v>
      </c>
      <c r="AD709" s="194">
        <f>IF(OR($F709="",$G709="",$H709=""),0,MIN(MAX(IF($F709&gt;AE$1,0,((($G709-$F709)-($G709-AE$1))*(10/$E709)/10)),0),1)*$H709)</f>
        <v>0</v>
      </c>
      <c r="AE709" s="147">
        <f t="shared" ref="AE709" si="17719">IF(OR($H709=0,AD709=0),0,AD709/$H709)</f>
        <v>0</v>
      </c>
      <c r="AF709" s="194">
        <f>IF(OR($F709="",$G709="",$H709=""),0,MIN(MAX(IF($F709&gt;AG$1,0,((($G709-$F709)-($G709-AG$1))*(10/$E709)/10)),0),1)*$H709)</f>
        <v>0</v>
      </c>
      <c r="AG709" s="147">
        <f t="shared" ref="AG709" si="17720">IF(OR($H709=0,AF709=0),0,AF709/$H709)</f>
        <v>0</v>
      </c>
      <c r="AH709" s="194">
        <f>IF(OR($F709="",$G709="",$H709=""),0,MIN(MAX(IF($F709&gt;AI$1,0,((($G709-$F709)-($G709-AI$1))*(10/$E709)/10)),0),1)*$H709)</f>
        <v>0</v>
      </c>
      <c r="AI709" s="147">
        <f t="shared" ref="AI709" si="17721">IF(OR($H709=0,AH709=0),0,AH709/$H709)</f>
        <v>0</v>
      </c>
      <c r="AJ709" s="194">
        <f>IF(OR($F709="",$G709="",$H709=""),0,MIN(MAX(IF($F709&gt;AK$1,0,((($G709-$F709)-($G709-AK$1))*(10/$E709)/10)),0),1)*$H709)</f>
        <v>0</v>
      </c>
      <c r="AK709" s="147">
        <f t="shared" ref="AK709" si="17722">IF(OR($H709=0,AJ709=0),0,AJ709/$H709)</f>
        <v>0</v>
      </c>
      <c r="AL709" s="194">
        <f>IF(OR($F709="",$G709="",$H709=""),0,MIN(MAX(IF($F709&gt;AM$1,0,((($G709-$F709)-($G709-AM$1))*(10/$E709)/10)),0),1)*$H709)</f>
        <v>28.571428571428569</v>
      </c>
      <c r="AM709" s="147">
        <f t="shared" ref="AM709" si="17723">IF(OR($H709=0,AL709=0),0,AL709/$H709)</f>
        <v>0.2857142857142857</v>
      </c>
      <c r="AN709" s="194">
        <f>IF(OR($F709="",$G709="",$H709=""),0,MIN(MAX(IF($F709&gt;AO$1,0,((($G709-$F709)-($G709-AO$1))*(10/$E709)/10)),0),1)*$H709)</f>
        <v>100</v>
      </c>
      <c r="AO709" s="147">
        <f t="shared" ref="AO709" si="17724">IF(OR($H709=0,AN709=0),0,AN709/$H709)</f>
        <v>1</v>
      </c>
      <c r="AP709" s="194">
        <f>IF(OR($F709="",$G709="",$H709=""),0,MIN(MAX(IF($F709&gt;AQ$1,0,((($G709-$F709)-($G709-AQ$1))*(10/$E709)/10)),0),1)*$H709)</f>
        <v>100</v>
      </c>
      <c r="AQ709" s="147">
        <f t="shared" ref="AQ709" si="17725">IF(OR($H709=0,AP709=0),0,AP709/$H709)</f>
        <v>1</v>
      </c>
      <c r="AR709" s="194">
        <f>IF(OR($F709="",$G709="",$H709=""),0,MIN(MAX(IF($F709&gt;AS$1,0,((($G709-$F709)-($G709-AS$1))*(10/$E709)/10)),0),1)*$H709)</f>
        <v>100</v>
      </c>
      <c r="AS709" s="147">
        <f t="shared" ref="AS709" si="17726">IF(OR($H709=0,AR709=0),0,AR709/$H709)</f>
        <v>1</v>
      </c>
      <c r="AT709" s="194">
        <f>IF(OR($F709="",$G709="",$H709=""),0,MIN(MAX(IF($F709&gt;AU$1,0,((($G709-$F709)-($G709-AU$1))*(10/$E709)/10)),0),1)*$H709)</f>
        <v>100</v>
      </c>
      <c r="AU709" s="147">
        <f t="shared" ref="AU709" si="17727">IF(OR($H709=0,AT709=0),0,AT709/$H709)</f>
        <v>1</v>
      </c>
      <c r="AV709" s="194">
        <f>IF(OR($F709="",$G709="",$H709=""),0,MIN(MAX(IF($F709&gt;AW$1,0,((($G709-$F709)-($G709-AW$1))*(10/$E709)/10)),0),1)*$H709)</f>
        <v>100</v>
      </c>
      <c r="AW709" s="147">
        <f t="shared" ref="AW709" si="17728">IF(OR($H709=0,AV709=0),0,AV709/$H709)</f>
        <v>1</v>
      </c>
      <c r="AX709" s="194">
        <f>IF(OR($F709="",$G709="",$H709=""),0,MIN(MAX(IF($F709&gt;AY$1,0,((($G709-$F709)-($G709-AY$1))*(10/$E709)/10)),0),1)*$H709)</f>
        <v>100</v>
      </c>
      <c r="AY709" s="147">
        <f t="shared" ref="AY709" si="17729">IF(OR($H709=0,AX709=0),0,AX709/$H709)</f>
        <v>1</v>
      </c>
      <c r="AZ709" s="194">
        <f>IF(OR($F709="",$G709="",$H709=""),0,MIN(MAX(IF($F709&gt;BA$1,0,((($G709-$F709)-($G709-BA$1))*(10/$E709)/10)),0),1)*$H709)</f>
        <v>100</v>
      </c>
      <c r="BA709" s="147">
        <f t="shared" ref="BA709" si="17730">IF(OR($H709=0,AZ709=0),0,AZ709/$H709)</f>
        <v>1</v>
      </c>
      <c r="BB709" s="194">
        <f>IF(OR($F709="",$G709="",$H709=""),0,MIN(MAX(IF($F709&gt;BC$1,0,((($G709-$F709)-($G709-BC$1))*(10/$E709)/10)),0),1)*$H709)</f>
        <v>100</v>
      </c>
      <c r="BC709" s="147">
        <f t="shared" ref="BC709" si="17731">IF(OR($H709=0,BB709=0),0,BB709/$H709)</f>
        <v>1</v>
      </c>
      <c r="BD709" s="194">
        <f>IF(OR($F709="",$G709="",$H709=""),0,MIN(MAX(IF($F709&gt;BE$1,0,((($G709-$F709)-($G709-BE$1))*(10/$E709)/10)),0),1)*$H709)</f>
        <v>100</v>
      </c>
      <c r="BE709" s="147">
        <f t="shared" ref="BE709" si="17732">IF(OR($H709=0,BD709=0),0,BD709/$H709)</f>
        <v>1</v>
      </c>
      <c r="BF709" s="194">
        <f>IF(OR($F709="",$G709="",$H709=""),0,MIN(MAX(IF($F709&gt;BG$1,0,((($G709-$F709)-($G709-BG$1))*(10/$E709)/10)),0),1)*$H709)</f>
        <v>100</v>
      </c>
      <c r="BG709" s="147">
        <f t="shared" ref="BG709" si="17733">IF(OR($H709=0,BF709=0),0,BF709/$H709)</f>
        <v>1</v>
      </c>
      <c r="BH709" s="194">
        <f>IF(OR($F709="",$G709="",$H709=""),0,MIN(MAX(IF($F709&gt;BI$1,0,((($G709-$F709)-($G709-BI$1))*(10/$E709)/10)),0),1)*$H709)</f>
        <v>100</v>
      </c>
      <c r="BI709" s="147">
        <f t="shared" ref="BI709" si="17734">IF(OR($H709=0,BH709=0),0,BH709/$H709)</f>
        <v>1</v>
      </c>
      <c r="BJ709" s="194">
        <f>IF(OR($F709="",$G709="",$H709=""),0,MIN(MAX(IF($F709&gt;BK$1,0,((($G709-$F709)-($G709-BK$1))*(10/$E709)/10)),0),1)*$H709)</f>
        <v>100</v>
      </c>
      <c r="BK709" s="147">
        <f t="shared" ref="BK709" si="17735">IF(OR($H709=0,BJ709=0),0,BJ709/$H709)</f>
        <v>1</v>
      </c>
      <c r="BL709" s="194">
        <f>IF(OR($F709="",$G709="",$H709=""),0,MIN(MAX(IF($F709&gt;BM$1,0,((($G709-$F709)-($G709-BM$1))*(10/$E709)/10)),0),1)*$H709)</f>
        <v>100</v>
      </c>
      <c r="BM709" s="147">
        <f t="shared" ref="BM709" si="17736">IF(OR($H709=0,BL709=0),0,BL709/$H709)</f>
        <v>1</v>
      </c>
      <c r="BN709" s="194">
        <f>IF(OR($F709="",$G709="",$H709=""),0,MIN(MAX(IF($F709&gt;BO$1,0,((($G709-$F709)-($G709-BO$1))*(10/$E709)/10)),0),1)*$H709)</f>
        <v>100</v>
      </c>
      <c r="BO709" s="147">
        <f t="shared" ref="BO709" si="17737">IF(OR($H709=0,BN709=0),0,BN709/$H709)</f>
        <v>1</v>
      </c>
      <c r="BP709" s="194">
        <f>IF(OR($F709="",$G709="",$H709=""),0,MIN(MAX(IF($F709&gt;BQ$1,0,((($G709-$F709)-($G709-BQ$1))*(10/$E709)/10)),0),1)*$H709)</f>
        <v>100</v>
      </c>
      <c r="BQ709" s="147">
        <f t="shared" ref="BQ709" si="17738">IF(OR($H709=0,BP709=0),0,BP709/$H709)</f>
        <v>1</v>
      </c>
      <c r="BR709" s="194">
        <f>IF(OR($F709="",$G709="",$H709=""),0,MIN(MAX(IF($F709&gt;BS$1,0,((($G709-$F709)-($G709-BS$1))*(10/$E709)/10)),0),1)*$H709)</f>
        <v>100</v>
      </c>
      <c r="BS709" s="147">
        <f t="shared" ref="BS709" si="17739">IF(OR($H709=0,BR709=0),0,BR709/$H709)</f>
        <v>1</v>
      </c>
      <c r="BT709" s="194">
        <f t="shared" ref="BT709" si="17740">IF(OR($F709="",$G709="",$H709=""),0,MIN(MAX(IF($F709&gt;BU$1,0,((($G709-$F709)-($G709-BU$1))*(10/$E709)/10)),0),1)*$H709)</f>
        <v>100</v>
      </c>
      <c r="BU709" s="147">
        <f t="shared" ref="BU709:BU710" si="17741">IF(OR($H709=0,BT709=0),0,BT709/$H709)</f>
        <v>1</v>
      </c>
      <c r="BV709" s="194">
        <f t="shared" ref="BV709" si="17742">IF(OR($F709="",$G709="",$H709=""),0,MIN(MAX(IF($F709&gt;BW$1,0,((($G709-$F709)-($G709-BW$1))*(10/$E709)/10)),0),1)*$H709)</f>
        <v>100</v>
      </c>
      <c r="BW709" s="147">
        <f t="shared" ref="BW709:BW710" si="17743">IF(OR($H709=0,BV709=0),0,BV709/$H709)</f>
        <v>1</v>
      </c>
      <c r="BX709" s="194">
        <f t="shared" ref="BX709" si="17744">IF(OR($F709="",$G709="",$H709=""),0,MIN(MAX(IF($F709&gt;BY$1,0,((($G709-$F709)-($G709-BY$1))*(10/$E709)/10)),0),1)*$H709)</f>
        <v>100</v>
      </c>
      <c r="BY709" s="147">
        <f t="shared" ref="BY709:BY710" si="17745">IF(OR($H709=0,BX709=0),0,BX709/$H709)</f>
        <v>1</v>
      </c>
      <c r="BZ709" s="194">
        <f t="shared" ref="BZ709" si="17746">IF(OR($F709="",$G709="",$H709=""),0,MIN(MAX(IF($F709&gt;CA$1,0,((($G709-$F709)-($G709-CA$1))*(10/$E709)/10)),0),1)*$H709)</f>
        <v>100</v>
      </c>
      <c r="CA709" s="147">
        <f t="shared" ref="CA709:CA710" si="17747">IF(OR($H709=0,BZ709=0),0,BZ709/$H709)</f>
        <v>1</v>
      </c>
      <c r="CB709" s="194">
        <f t="shared" ref="CB709" si="17748">IF(OR($F709="",$G709="",$H709=""),0,MIN(MAX(IF($F709&gt;CC$1,0,((($G709-$F709)-($G709-CC$1))*(10/$E709)/10)),0),1)*$H709)</f>
        <v>100</v>
      </c>
      <c r="CC709" s="147">
        <f t="shared" ref="CC709:CC710" si="17749">IF(OR($H709=0,CB709=0),0,CB709/$H709)</f>
        <v>1</v>
      </c>
      <c r="CD709" s="194">
        <f t="shared" ref="CD709" si="17750">IF(OR($F709="",$G709="",$H709=""),0,MIN(MAX(IF($F709&gt;CE$1,0,((($G709-$F709)-($G709-CE$1))*(10/$E709)/10)),0),1)*$H709)</f>
        <v>100</v>
      </c>
      <c r="CE709" s="147">
        <f t="shared" ref="CE709:CE710" si="17751">IF(OR($H709=0,CD709=0),0,CD709/$H709)</f>
        <v>1</v>
      </c>
      <c r="CF709" s="194">
        <f t="shared" ref="CF709" si="17752">IF(OR($F709="",$G709="",$H709=""),0,MIN(MAX(IF($F709&gt;CG$1,0,((($G709-$F709)-($G709-CG$1))*(10/$E709)/10)),0),1)*$H709)</f>
        <v>100</v>
      </c>
      <c r="CG709" s="147">
        <f t="shared" ref="CG709:CG710" si="17753">IF(OR($H709=0,CF709=0),0,CF709/$H709)</f>
        <v>1</v>
      </c>
      <c r="CH709" s="194">
        <f t="shared" ref="CH709" si="17754">IF(OR($F709="",$G709="",$H709=""),0,MIN(MAX(IF($F709&gt;CI$1,0,((($G709-$F709)-($G709-CI$1))*(10/$E709)/10)),0),1)*$H709)</f>
        <v>100</v>
      </c>
      <c r="CI709" s="147">
        <f t="shared" ref="CI709:CI710" si="17755">IF(OR($H709=0,CH709=0),0,CH709/$H709)</f>
        <v>1</v>
      </c>
      <c r="CJ709" s="194">
        <f t="shared" ref="CJ709" si="17756">IF(OR($F709="",$G709="",$H709=""),0,MIN(MAX(IF($F709&gt;CK$1,0,((($G709-$F709)-($G709-CK$1))*(10/$E709)/10)),0),1)*$H709)</f>
        <v>100</v>
      </c>
      <c r="CK709" s="147">
        <f t="shared" ref="CK709:CK710" si="17757">IF(OR($H709=0,CJ709=0),0,CJ709/$H709)</f>
        <v>1</v>
      </c>
      <c r="CL709" s="194">
        <f t="shared" ref="CL709" si="17758">IF(OR($F709="",$G709="",$H709=""),0,MIN(MAX(IF($F709&gt;CM$1,0,((($G709-$F709)-($G709-CM$1))*(10/$E709)/10)),0),1)*$H709)</f>
        <v>100</v>
      </c>
      <c r="CM709" s="147">
        <f t="shared" ref="CM709:CM710" si="17759">IF(OR($H709=0,CL709=0),0,CL709/$H709)</f>
        <v>1</v>
      </c>
    </row>
    <row r="710" spans="1:91" s="142" customFormat="1" ht="14.1" customHeight="1">
      <c r="A710" s="74">
        <f t="shared" si="16265"/>
        <v>848</v>
      </c>
      <c r="B710" s="173" t="s">
        <v>45</v>
      </c>
      <c r="C710" s="174"/>
      <c r="D710" s="140">
        <v>0</v>
      </c>
      <c r="E710" s="140">
        <v>1</v>
      </c>
      <c r="F710" s="175">
        <v>45286</v>
      </c>
      <c r="G710" s="175">
        <v>45286</v>
      </c>
      <c r="H710" s="144">
        <v>100</v>
      </c>
      <c r="I710" s="144">
        <v>100</v>
      </c>
      <c r="J710" s="145" t="s">
        <v>32</v>
      </c>
      <c r="K710" s="141">
        <f>IF(OR(F710="",G710="",H710=""),0,MIN(MAX(IF(F710&gt;$O$1,0,(((G710-F710)-(G710-$O$1))*(10/E710)/10)),0),1)*H710)</f>
        <v>100</v>
      </c>
      <c r="L710" s="55">
        <f>D710/$D$708</f>
        <v>0</v>
      </c>
      <c r="M710" s="147">
        <f>IF(OR(H710=0,K710=0),0,K710/H710)</f>
        <v>1</v>
      </c>
      <c r="N710" s="148">
        <f>IF(OR(H710=0,I710=0),0,I710/H710)</f>
        <v>1</v>
      </c>
      <c r="O710" s="149">
        <f t="shared" si="17006"/>
        <v>0</v>
      </c>
      <c r="P710" s="150"/>
      <c r="T710" s="194">
        <f>IF(OR($F710="",$G710="",$H710=""),0,MIN(MAX(IF($F710&gt;U$1,0,((($G710-$F710)-($G710-U$1))*(10/$E710)/10)),0),1)*$H710)</f>
        <v>0</v>
      </c>
      <c r="U710" s="147">
        <f t="shared" si="17715"/>
        <v>0</v>
      </c>
      <c r="V710" s="194">
        <f>IF(OR($F710="",$G710="",$H710=""),0,MIN(MAX(IF($F710&gt;W$1,0,((($G710-$F710)-($G710-W$1))*(10/$E710)/10)),0),1)*$H710)</f>
        <v>0</v>
      </c>
      <c r="W710" s="147">
        <f t="shared" si="17715"/>
        <v>0</v>
      </c>
      <c r="X710" s="194">
        <f>IF(OR($F710="",$G710="",$H710=""),0,MIN(MAX(IF($F710&gt;Y$1,0,((($G710-$F710)-($G710-Y$1))*(10/$E710)/10)),0),1)*$H710)</f>
        <v>0</v>
      </c>
      <c r="Y710" s="147">
        <f t="shared" ref="Y710" si="17760">IF(OR($H710=0,X710=0),0,X710/$H710)</f>
        <v>0</v>
      </c>
      <c r="Z710" s="194">
        <f>IF(OR($F710="",$G710="",$H710=""),0,MIN(MAX(IF($F710&gt;AA$1,0,((($G710-$F710)-($G710-AA$1))*(10/$E710)/10)),0),1)*$H710)</f>
        <v>0</v>
      </c>
      <c r="AA710" s="147">
        <f t="shared" ref="AA710" si="17761">IF(OR($H710=0,Z710=0),0,Z710/$H710)</f>
        <v>0</v>
      </c>
      <c r="AB710" s="194">
        <f>IF(OR($F710="",$G710="",$H710=""),0,MIN(MAX(IF($F710&gt;AC$1,0,((($G710-$F710)-($G710-AC$1))*(10/$E710)/10)),0),1)*$H710)</f>
        <v>0</v>
      </c>
      <c r="AC710" s="147">
        <f t="shared" ref="AC710" si="17762">IF(OR($H710=0,AB710=0),0,AB710/$H710)</f>
        <v>0</v>
      </c>
      <c r="AD710" s="194">
        <f>IF(OR($F710="",$G710="",$H710=""),0,MIN(MAX(IF($F710&gt;AE$1,0,((($G710-$F710)-($G710-AE$1))*(10/$E710)/10)),0),1)*$H710)</f>
        <v>0</v>
      </c>
      <c r="AE710" s="147">
        <f t="shared" ref="AE710" si="17763">IF(OR($H710=0,AD710=0),0,AD710/$H710)</f>
        <v>0</v>
      </c>
      <c r="AF710" s="194">
        <f>IF(OR($F710="",$G710="",$H710=""),0,MIN(MAX(IF($F710&gt;AG$1,0,((($G710-$F710)-($G710-AG$1))*(10/$E710)/10)),0),1)*$H710)</f>
        <v>0</v>
      </c>
      <c r="AG710" s="147">
        <f t="shared" ref="AG710" si="17764">IF(OR($H710=0,AF710=0),0,AF710/$H710)</f>
        <v>0</v>
      </c>
      <c r="AH710" s="194">
        <f>IF(OR($F710="",$G710="",$H710=""),0,MIN(MAX(IF($F710&gt;AI$1,0,((($G710-$F710)-($G710-AI$1))*(10/$E710)/10)),0),1)*$H710)</f>
        <v>0</v>
      </c>
      <c r="AI710" s="147">
        <f t="shared" ref="AI710" si="17765">IF(OR($H710=0,AH710=0),0,AH710/$H710)</f>
        <v>0</v>
      </c>
      <c r="AJ710" s="194">
        <f>IF(OR($F710="",$G710="",$H710=""),0,MIN(MAX(IF($F710&gt;AK$1,0,((($G710-$F710)-($G710-AK$1))*(10/$E710)/10)),0),1)*$H710)</f>
        <v>0</v>
      </c>
      <c r="AK710" s="147">
        <f t="shared" ref="AK710" si="17766">IF(OR($H710=0,AJ710=0),0,AJ710/$H710)</f>
        <v>0</v>
      </c>
      <c r="AL710" s="194">
        <f>IF(OR($F710="",$G710="",$H710=""),0,MIN(MAX(IF($F710&gt;AM$1,0,((($G710-$F710)-($G710-AM$1))*(10/$E710)/10)),0),1)*$H710)</f>
        <v>0</v>
      </c>
      <c r="AM710" s="147">
        <f t="shared" ref="AM710" si="17767">IF(OR($H710=0,AL710=0),0,AL710/$H710)</f>
        <v>0</v>
      </c>
      <c r="AN710" s="194">
        <f>IF(OR($F710="",$G710="",$H710=""),0,MIN(MAX(IF($F710&gt;AO$1,0,((($G710-$F710)-($G710-AO$1))*(10/$E710)/10)),0),1)*$H710)</f>
        <v>100</v>
      </c>
      <c r="AO710" s="147">
        <f t="shared" ref="AO710" si="17768">IF(OR($H710=0,AN710=0),0,AN710/$H710)</f>
        <v>1</v>
      </c>
      <c r="AP710" s="194">
        <f>IF(OR($F710="",$G710="",$H710=""),0,MIN(MAX(IF($F710&gt;AQ$1,0,((($G710-$F710)-($G710-AQ$1))*(10/$E710)/10)),0),1)*$H710)</f>
        <v>100</v>
      </c>
      <c r="AQ710" s="147">
        <f t="shared" ref="AQ710" si="17769">IF(OR($H710=0,AP710=0),0,AP710/$H710)</f>
        <v>1</v>
      </c>
      <c r="AR710" s="194">
        <f>IF(OR($F710="",$G710="",$H710=""),0,MIN(MAX(IF($F710&gt;AS$1,0,((($G710-$F710)-($G710-AS$1))*(10/$E710)/10)),0),1)*$H710)</f>
        <v>100</v>
      </c>
      <c r="AS710" s="147">
        <f t="shared" ref="AS710" si="17770">IF(OR($H710=0,AR710=0),0,AR710/$H710)</f>
        <v>1</v>
      </c>
      <c r="AT710" s="194">
        <f>IF(OR($F710="",$G710="",$H710=""),0,MIN(MAX(IF($F710&gt;AU$1,0,((($G710-$F710)-($G710-AU$1))*(10/$E710)/10)),0),1)*$H710)</f>
        <v>100</v>
      </c>
      <c r="AU710" s="147">
        <f t="shared" ref="AU710" si="17771">IF(OR($H710=0,AT710=0),0,AT710/$H710)</f>
        <v>1</v>
      </c>
      <c r="AV710" s="194">
        <f>IF(OR($F710="",$G710="",$H710=""),0,MIN(MAX(IF($F710&gt;AW$1,0,((($G710-$F710)-($G710-AW$1))*(10/$E710)/10)),0),1)*$H710)</f>
        <v>100</v>
      </c>
      <c r="AW710" s="147">
        <f t="shared" ref="AW710" si="17772">IF(OR($H710=0,AV710=0),0,AV710/$H710)</f>
        <v>1</v>
      </c>
      <c r="AX710" s="194">
        <f>IF(OR($F710="",$G710="",$H710=""),0,MIN(MAX(IF($F710&gt;AY$1,0,((($G710-$F710)-($G710-AY$1))*(10/$E710)/10)),0),1)*$H710)</f>
        <v>100</v>
      </c>
      <c r="AY710" s="147">
        <f t="shared" ref="AY710" si="17773">IF(OR($H710=0,AX710=0),0,AX710/$H710)</f>
        <v>1</v>
      </c>
      <c r="AZ710" s="194">
        <f>IF(OR($F710="",$G710="",$H710=""),0,MIN(MAX(IF($F710&gt;BA$1,0,((($G710-$F710)-($G710-BA$1))*(10/$E710)/10)),0),1)*$H710)</f>
        <v>100</v>
      </c>
      <c r="BA710" s="147">
        <f t="shared" ref="BA710" si="17774">IF(OR($H710=0,AZ710=0),0,AZ710/$H710)</f>
        <v>1</v>
      </c>
      <c r="BB710" s="194">
        <f>IF(OR($F710="",$G710="",$H710=""),0,MIN(MAX(IF($F710&gt;BC$1,0,((($G710-$F710)-($G710-BC$1))*(10/$E710)/10)),0),1)*$H710)</f>
        <v>100</v>
      </c>
      <c r="BC710" s="147">
        <f t="shared" ref="BC710" si="17775">IF(OR($H710=0,BB710=0),0,BB710/$H710)</f>
        <v>1</v>
      </c>
      <c r="BD710" s="194">
        <f>IF(OR($F710="",$G710="",$H710=""),0,MIN(MAX(IF($F710&gt;BE$1,0,((($G710-$F710)-($G710-BE$1))*(10/$E710)/10)),0),1)*$H710)</f>
        <v>100</v>
      </c>
      <c r="BE710" s="147">
        <f t="shared" ref="BE710" si="17776">IF(OR($H710=0,BD710=0),0,BD710/$H710)</f>
        <v>1</v>
      </c>
      <c r="BF710" s="194">
        <f>IF(OR($F710="",$G710="",$H710=""),0,MIN(MAX(IF($F710&gt;BG$1,0,((($G710-$F710)-($G710-BG$1))*(10/$E710)/10)),0),1)*$H710)</f>
        <v>100</v>
      </c>
      <c r="BG710" s="147">
        <f t="shared" ref="BG710" si="17777">IF(OR($H710=0,BF710=0),0,BF710/$H710)</f>
        <v>1</v>
      </c>
      <c r="BH710" s="194">
        <f>IF(OR($F710="",$G710="",$H710=""),0,MIN(MAX(IF($F710&gt;BI$1,0,((($G710-$F710)-($G710-BI$1))*(10/$E710)/10)),0),1)*$H710)</f>
        <v>100</v>
      </c>
      <c r="BI710" s="147">
        <f t="shared" ref="BI710" si="17778">IF(OR($H710=0,BH710=0),0,BH710/$H710)</f>
        <v>1</v>
      </c>
      <c r="BJ710" s="194">
        <f>IF(OR($F710="",$G710="",$H710=""),0,MIN(MAX(IF($F710&gt;BK$1,0,((($G710-$F710)-($G710-BK$1))*(10/$E710)/10)),0),1)*$H710)</f>
        <v>100</v>
      </c>
      <c r="BK710" s="147">
        <f t="shared" ref="BK710" si="17779">IF(OR($H710=0,BJ710=0),0,BJ710/$H710)</f>
        <v>1</v>
      </c>
      <c r="BL710" s="194">
        <f>IF(OR($F710="",$G710="",$H710=""),0,MIN(MAX(IF($F710&gt;BM$1,0,((($G710-$F710)-($G710-BM$1))*(10/$E710)/10)),0),1)*$H710)</f>
        <v>100</v>
      </c>
      <c r="BM710" s="147">
        <f t="shared" ref="BM710" si="17780">IF(OR($H710=0,BL710=0),0,BL710/$H710)</f>
        <v>1</v>
      </c>
      <c r="BN710" s="194">
        <f>IF(OR($F710="",$G710="",$H710=""),0,MIN(MAX(IF($F710&gt;BO$1,0,((($G710-$F710)-($G710-BO$1))*(10/$E710)/10)),0),1)*$H710)</f>
        <v>100</v>
      </c>
      <c r="BO710" s="147">
        <f t="shared" ref="BO710" si="17781">IF(OR($H710=0,BN710=0),0,BN710/$H710)</f>
        <v>1</v>
      </c>
      <c r="BP710" s="194">
        <f>IF(OR($F710="",$G710="",$H710=""),0,MIN(MAX(IF($F710&gt;BQ$1,0,((($G710-$F710)-($G710-BQ$1))*(10/$E710)/10)),0),1)*$H710)</f>
        <v>100</v>
      </c>
      <c r="BQ710" s="147">
        <f t="shared" ref="BQ710" si="17782">IF(OR($H710=0,BP710=0),0,BP710/$H710)</f>
        <v>1</v>
      </c>
      <c r="BR710" s="194">
        <f>IF(OR($F710="",$G710="",$H710=""),0,MIN(MAX(IF($F710&gt;BS$1,0,((($G710-$F710)-($G710-BS$1))*(10/$E710)/10)),0),1)*$H710)</f>
        <v>100</v>
      </c>
      <c r="BS710" s="147">
        <f t="shared" ref="BS710" si="17783">IF(OR($H710=0,BR710=0),0,BR710/$H710)</f>
        <v>1</v>
      </c>
      <c r="BT710" s="194">
        <f t="shared" ref="BT710" si="17784">IF(OR($F710="",$G710="",$H710=""),0,MIN(MAX(IF($F710&gt;BU$1,0,((($G710-$F710)-($G710-BU$1))*(10/$E710)/10)),0),1)*$H710)</f>
        <v>100</v>
      </c>
      <c r="BU710" s="147">
        <f t="shared" si="17741"/>
        <v>1</v>
      </c>
      <c r="BV710" s="194">
        <f t="shared" ref="BV710" si="17785">IF(OR($F710="",$G710="",$H710=""),0,MIN(MAX(IF($F710&gt;BW$1,0,((($G710-$F710)-($G710-BW$1))*(10/$E710)/10)),0),1)*$H710)</f>
        <v>100</v>
      </c>
      <c r="BW710" s="147">
        <f t="shared" si="17743"/>
        <v>1</v>
      </c>
      <c r="BX710" s="194">
        <f t="shared" ref="BX710" si="17786">IF(OR($F710="",$G710="",$H710=""),0,MIN(MAX(IF($F710&gt;BY$1,0,((($G710-$F710)-($G710-BY$1))*(10/$E710)/10)),0),1)*$H710)</f>
        <v>100</v>
      </c>
      <c r="BY710" s="147">
        <f t="shared" si="17745"/>
        <v>1</v>
      </c>
      <c r="BZ710" s="194">
        <f t="shared" ref="BZ710" si="17787">IF(OR($F710="",$G710="",$H710=""),0,MIN(MAX(IF($F710&gt;CA$1,0,((($G710-$F710)-($G710-CA$1))*(10/$E710)/10)),0),1)*$H710)</f>
        <v>100</v>
      </c>
      <c r="CA710" s="147">
        <f t="shared" si="17747"/>
        <v>1</v>
      </c>
      <c r="CB710" s="194">
        <f t="shared" ref="CB710" si="17788">IF(OR($F710="",$G710="",$H710=""),0,MIN(MAX(IF($F710&gt;CC$1,0,((($G710-$F710)-($G710-CC$1))*(10/$E710)/10)),0),1)*$H710)</f>
        <v>100</v>
      </c>
      <c r="CC710" s="147">
        <f t="shared" si="17749"/>
        <v>1</v>
      </c>
      <c r="CD710" s="194">
        <f t="shared" ref="CD710" si="17789">IF(OR($F710="",$G710="",$H710=""),0,MIN(MAX(IF($F710&gt;CE$1,0,((($G710-$F710)-($G710-CE$1))*(10/$E710)/10)),0),1)*$H710)</f>
        <v>100</v>
      </c>
      <c r="CE710" s="147">
        <f t="shared" si="17751"/>
        <v>1</v>
      </c>
      <c r="CF710" s="194">
        <f t="shared" ref="CF710" si="17790">IF(OR($F710="",$G710="",$H710=""),0,MIN(MAX(IF($F710&gt;CG$1,0,((($G710-$F710)-($G710-CG$1))*(10/$E710)/10)),0),1)*$H710)</f>
        <v>100</v>
      </c>
      <c r="CG710" s="147">
        <f t="shared" si="17753"/>
        <v>1</v>
      </c>
      <c r="CH710" s="194">
        <f t="shared" ref="CH710" si="17791">IF(OR($F710="",$G710="",$H710=""),0,MIN(MAX(IF($F710&gt;CI$1,0,((($G710-$F710)-($G710-CI$1))*(10/$E710)/10)),0),1)*$H710)</f>
        <v>100</v>
      </c>
      <c r="CI710" s="147">
        <f t="shared" si="17755"/>
        <v>1</v>
      </c>
      <c r="CJ710" s="194">
        <f t="shared" ref="CJ710" si="17792">IF(OR($F710="",$G710="",$H710=""),0,MIN(MAX(IF($F710&gt;CK$1,0,((($G710-$F710)-($G710-CK$1))*(10/$E710)/10)),0),1)*$H710)</f>
        <v>100</v>
      </c>
      <c r="CK710" s="147">
        <f t="shared" si="17757"/>
        <v>1</v>
      </c>
      <c r="CL710" s="194">
        <f t="shared" ref="CL710" si="17793">IF(OR($F710="",$G710="",$H710=""),0,MIN(MAX(IF($F710&gt;CM$1,0,((($G710-$F710)-($G710-CM$1))*(10/$E710)/10)),0),1)*$H710)</f>
        <v>100</v>
      </c>
      <c r="CM710" s="147">
        <f t="shared" si="17759"/>
        <v>1</v>
      </c>
    </row>
    <row r="711" spans="1:91" s="86" customFormat="1" ht="14.1" customHeight="1">
      <c r="A711" s="74">
        <f t="shared" si="16265"/>
        <v>849</v>
      </c>
      <c r="B711" s="176" t="s">
        <v>46</v>
      </c>
      <c r="C711" s="177"/>
      <c r="D711" s="96">
        <v>194</v>
      </c>
      <c r="E711" s="96">
        <v>64</v>
      </c>
      <c r="F711" s="178">
        <v>45287</v>
      </c>
      <c r="G711" s="178">
        <v>45350</v>
      </c>
      <c r="H711" s="89"/>
      <c r="I711" s="89"/>
      <c r="J711" s="90"/>
      <c r="K711" s="97"/>
      <c r="L711" s="98">
        <f>D711/$D$707</f>
        <v>0.96517412935323388</v>
      </c>
      <c r="M711" s="93">
        <f>$L712*M712+$L728*M728+$L757*M757</f>
        <v>1</v>
      </c>
      <c r="N711" s="93">
        <f>$L712*N712+$L728*N728+$L757*N757</f>
        <v>1</v>
      </c>
      <c r="O711" s="94">
        <f t="shared" si="17006"/>
        <v>0</v>
      </c>
      <c r="P711" s="95"/>
      <c r="T711" s="195"/>
      <c r="U711" s="93">
        <f>$L712*U712+$L728*U728+$L757*U757</f>
        <v>0</v>
      </c>
      <c r="V711" s="195"/>
      <c r="W711" s="93">
        <f>$L712*W712+$L728*W728+$L757*W757</f>
        <v>0</v>
      </c>
      <c r="X711" s="195"/>
      <c r="Y711" s="93">
        <f>$L712*Y712+$L728*Y728+$L757*Y757</f>
        <v>0</v>
      </c>
      <c r="Z711" s="195"/>
      <c r="AA711" s="93">
        <f>$L712*AA712+$L728*AA728+$L757*AA757</f>
        <v>0</v>
      </c>
      <c r="AB711" s="195"/>
      <c r="AC711" s="93">
        <f>$L712*AC712+$L728*AC728+$L757*AC757</f>
        <v>0</v>
      </c>
      <c r="AD711" s="195"/>
      <c r="AE711" s="93">
        <f>$L712*AE712+$L728*AE728+$L757*AE757</f>
        <v>0</v>
      </c>
      <c r="AF711" s="195"/>
      <c r="AG711" s="93">
        <f>$L712*AG712+$L728*AG728+$L757*AG757</f>
        <v>0</v>
      </c>
      <c r="AH711" s="195"/>
      <c r="AI711" s="93">
        <f>$L712*AI712+$L728*AI728+$L757*AI757</f>
        <v>0</v>
      </c>
      <c r="AJ711" s="195"/>
      <c r="AK711" s="93">
        <f>$L712*AK712+$L728*AK728+$L757*AK757</f>
        <v>0</v>
      </c>
      <c r="AL711" s="195"/>
      <c r="AM711" s="93">
        <f>$L712*AM712+$L728*AM728+$L757*AM757</f>
        <v>0</v>
      </c>
      <c r="AN711" s="195"/>
      <c r="AO711" s="93">
        <f>$L712*AO712+$L728*AO728+$L757*AO757</f>
        <v>1.0309278350515465E-2</v>
      </c>
      <c r="AP711" s="195"/>
      <c r="AQ711" s="93">
        <f>$L712*AQ712+$L728*AQ728+$L757*AQ757</f>
        <v>0.12886597938144329</v>
      </c>
      <c r="AR711" s="195"/>
      <c r="AS711" s="93">
        <f>$L712*AS712+$L728*AS728+$L757*AS757</f>
        <v>0.30927835051546387</v>
      </c>
      <c r="AT711" s="195"/>
      <c r="AU711" s="93">
        <f>$L712*AU712+$L728*AU728+$L757*AU757</f>
        <v>0.51030927835051543</v>
      </c>
      <c r="AV711" s="195"/>
      <c r="AW711" s="93">
        <f>$L712*AW712+$L728*AW728+$L757*AW757</f>
        <v>0.71134020618556704</v>
      </c>
      <c r="AX711" s="195"/>
      <c r="AY711" s="93">
        <f>$L712*AY712+$L728*AY728+$L757*AY757</f>
        <v>0.80412371134020622</v>
      </c>
      <c r="AZ711" s="195"/>
      <c r="BA711" s="93">
        <f>$L712*BA712+$L728*BA728+$L757*BA757</f>
        <v>0.87628865979381443</v>
      </c>
      <c r="BB711" s="195"/>
      <c r="BC711" s="93">
        <f>$L712*BC712+$L728*BC728+$L757*BC757</f>
        <v>0.92783505154639179</v>
      </c>
      <c r="BD711" s="195"/>
      <c r="BE711" s="93">
        <f>$L712*BE712+$L728*BE728+$L757*BE757</f>
        <v>0.97938144329896903</v>
      </c>
      <c r="BF711" s="195"/>
      <c r="BG711" s="93">
        <f>$L712*BG712+$L728*BG728+$L757*BG757</f>
        <v>1</v>
      </c>
      <c r="BH711" s="195"/>
      <c r="BI711" s="93">
        <f>$L712*BI712+$L728*BI728+$L757*BI757</f>
        <v>1</v>
      </c>
      <c r="BJ711" s="195"/>
      <c r="BK711" s="93">
        <f>$L712*BK712+$L728*BK728+$L757*BK757</f>
        <v>1</v>
      </c>
      <c r="BL711" s="195"/>
      <c r="BM711" s="93">
        <f>$L712*BM712+$L728*BM728+$L757*BM757</f>
        <v>1</v>
      </c>
      <c r="BN711" s="195"/>
      <c r="BO711" s="93">
        <f>$L712*BO712+$L728*BO728+$L757*BO757</f>
        <v>1</v>
      </c>
      <c r="BP711" s="195"/>
      <c r="BQ711" s="93">
        <f>$L712*BQ712+$L728*BQ728+$L757*BQ757</f>
        <v>1</v>
      </c>
      <c r="BR711" s="195"/>
      <c r="BS711" s="93">
        <f>$L712*BS712+$L728*BS728+$L757*BS757</f>
        <v>1</v>
      </c>
      <c r="BT711" s="195"/>
      <c r="BU711" s="93">
        <f t="shared" ref="BU711" si="17794">$L712*BU712+$L728*BU728+$L757*BU757</f>
        <v>1</v>
      </c>
      <c r="BV711" s="195"/>
      <c r="BW711" s="93">
        <f t="shared" ref="BW711" si="17795">$L712*BW712+$L728*BW728+$L757*BW757</f>
        <v>1</v>
      </c>
      <c r="BX711" s="195"/>
      <c r="BY711" s="93">
        <f t="shared" ref="BY711" si="17796">$L712*BY712+$L728*BY728+$L757*BY757</f>
        <v>1</v>
      </c>
      <c r="BZ711" s="195"/>
      <c r="CA711" s="93">
        <f t="shared" ref="CA711" si="17797">$L712*CA712+$L728*CA728+$L757*CA757</f>
        <v>1</v>
      </c>
      <c r="CB711" s="195"/>
      <c r="CC711" s="93">
        <f t="shared" ref="CC711" si="17798">$L712*CC712+$L728*CC728+$L757*CC757</f>
        <v>1</v>
      </c>
      <c r="CD711" s="195"/>
      <c r="CE711" s="93">
        <f t="shared" ref="CE711" si="17799">$L712*CE712+$L728*CE728+$L757*CE757</f>
        <v>1</v>
      </c>
      <c r="CF711" s="195"/>
      <c r="CG711" s="93">
        <f t="shared" ref="CG711" si="17800">$L712*CG712+$L728*CG728+$L757*CG757</f>
        <v>1</v>
      </c>
      <c r="CH711" s="195"/>
      <c r="CI711" s="93">
        <f t="shared" ref="CI711" si="17801">$L712*CI712+$L728*CI728+$L757*CI757</f>
        <v>1</v>
      </c>
      <c r="CJ711" s="195"/>
      <c r="CK711" s="93">
        <f t="shared" ref="CK711" si="17802">$L712*CK712+$L728*CK728+$L757*CK757</f>
        <v>1</v>
      </c>
      <c r="CL711" s="195"/>
      <c r="CM711" s="93">
        <f t="shared" ref="CM711" si="17803">$L712*CM712+$L728*CM728+$L757*CM757</f>
        <v>1</v>
      </c>
    </row>
    <row r="712" spans="1:91" s="100" customFormat="1" ht="14.1" customHeight="1">
      <c r="A712" s="74">
        <f t="shared" si="16265"/>
        <v>850</v>
      </c>
      <c r="B712" s="179" t="s">
        <v>47</v>
      </c>
      <c r="C712" s="180"/>
      <c r="D712" s="111">
        <v>124</v>
      </c>
      <c r="E712" s="111">
        <v>55</v>
      </c>
      <c r="F712" s="181">
        <v>45287</v>
      </c>
      <c r="G712" s="181">
        <v>45341</v>
      </c>
      <c r="H712" s="103"/>
      <c r="I712" s="103"/>
      <c r="J712" s="104"/>
      <c r="K712" s="105"/>
      <c r="L712" s="106">
        <f>D712/$D$711</f>
        <v>0.63917525773195871</v>
      </c>
      <c r="M712" s="107">
        <f>$L713*M713+$L724*M724+$L727*M727</f>
        <v>1</v>
      </c>
      <c r="N712" s="107">
        <f>$L713*N713+$L724*N724+$L727*N727</f>
        <v>1</v>
      </c>
      <c r="O712" s="108">
        <f t="shared" si="17006"/>
        <v>0</v>
      </c>
      <c r="P712" s="109"/>
      <c r="T712" s="196"/>
      <c r="U712" s="107">
        <f>$L713*U713+$L724*U724+$L727*U727</f>
        <v>0</v>
      </c>
      <c r="V712" s="196"/>
      <c r="W712" s="107">
        <f>$L713*W713+$L724*W724+$L727*W727</f>
        <v>0</v>
      </c>
      <c r="X712" s="196"/>
      <c r="Y712" s="107">
        <f>$L713*Y713+$L724*Y724+$L727*Y727</f>
        <v>0</v>
      </c>
      <c r="Z712" s="196"/>
      <c r="AA712" s="107">
        <f>$L713*AA713+$L724*AA724+$L727*AA727</f>
        <v>0</v>
      </c>
      <c r="AB712" s="196"/>
      <c r="AC712" s="107">
        <f t="shared" ref="AC712" si="17804">$L713*AC713+$L724*AC724+$L727*AC727</f>
        <v>0</v>
      </c>
      <c r="AD712" s="196"/>
      <c r="AE712" s="107">
        <f t="shared" ref="AE712" si="17805">$L713*AE713+$L724*AE724+$L727*AE727</f>
        <v>0</v>
      </c>
      <c r="AF712" s="196"/>
      <c r="AG712" s="107">
        <f t="shared" ref="AG712" si="17806">$L713*AG713+$L724*AG724+$L727*AG727</f>
        <v>0</v>
      </c>
      <c r="AH712" s="196"/>
      <c r="AI712" s="107">
        <f t="shared" ref="AI712" si="17807">$L713*AI713+$L724*AI724+$L727*AI727</f>
        <v>0</v>
      </c>
      <c r="AJ712" s="196"/>
      <c r="AK712" s="107">
        <f t="shared" ref="AK712" si="17808">$L713*AK713+$L724*AK724+$L727*AK727</f>
        <v>0</v>
      </c>
      <c r="AL712" s="196"/>
      <c r="AM712" s="107">
        <f t="shared" ref="AM712" si="17809">$L713*AM713+$L724*AM724+$L727*AM727</f>
        <v>0</v>
      </c>
      <c r="AN712" s="196"/>
      <c r="AO712" s="107">
        <f t="shared" ref="AO712" si="17810">$L713*AO713+$L724*AO724+$L727*AO727</f>
        <v>1.6129032258064519E-2</v>
      </c>
      <c r="AP712" s="196"/>
      <c r="AQ712" s="107">
        <f t="shared" ref="AQ712" si="17811">$L713*AQ713+$L724*AQ724+$L727*AQ727</f>
        <v>0.20161290322580647</v>
      </c>
      <c r="AR712" s="196"/>
      <c r="AS712" s="107">
        <f t="shared" ref="AS712" si="17812">$L713*AS713+$L724*AS724+$L727*AS727</f>
        <v>0.48387096774193544</v>
      </c>
      <c r="AT712" s="196"/>
      <c r="AU712" s="107">
        <f t="shared" ref="AU712" si="17813">$L713*AU713+$L724*AU724+$L727*AU727</f>
        <v>0.77419354838709686</v>
      </c>
      <c r="AV712" s="196"/>
      <c r="AW712" s="107">
        <f t="shared" ref="AW712" si="17814">$L713*AW713+$L724*AW724+$L727*AW727</f>
        <v>0.95967741935483886</v>
      </c>
      <c r="AX712" s="196"/>
      <c r="AY712" s="107">
        <f t="shared" ref="AY712" si="17815">$L713*AY713+$L724*AY724+$L727*AY727</f>
        <v>1</v>
      </c>
      <c r="AZ712" s="196"/>
      <c r="BA712" s="107">
        <f t="shared" ref="BA712" si="17816">$L713*BA713+$L724*BA724+$L727*BA727</f>
        <v>1</v>
      </c>
      <c r="BB712" s="196"/>
      <c r="BC712" s="107">
        <f t="shared" ref="BC712" si="17817">$L713*BC713+$L724*BC724+$L727*BC727</f>
        <v>1</v>
      </c>
      <c r="BD712" s="196"/>
      <c r="BE712" s="107">
        <f t="shared" ref="BE712" si="17818">$L713*BE713+$L724*BE724+$L727*BE727</f>
        <v>1</v>
      </c>
      <c r="BF712" s="196"/>
      <c r="BG712" s="107">
        <f t="shared" ref="BG712" si="17819">$L713*BG713+$L724*BG724+$L727*BG727</f>
        <v>1</v>
      </c>
      <c r="BH712" s="196"/>
      <c r="BI712" s="107">
        <f t="shared" ref="BI712" si="17820">$L713*BI713+$L724*BI724+$L727*BI727</f>
        <v>1</v>
      </c>
      <c r="BJ712" s="196"/>
      <c r="BK712" s="107">
        <f t="shared" ref="BK712" si="17821">$L713*BK713+$L724*BK724+$L727*BK727</f>
        <v>1</v>
      </c>
      <c r="BL712" s="196"/>
      <c r="BM712" s="107">
        <f t="shared" ref="BM712" si="17822">$L713*BM713+$L724*BM724+$L727*BM727</f>
        <v>1</v>
      </c>
      <c r="BN712" s="196"/>
      <c r="BO712" s="107">
        <f t="shared" ref="BO712" si="17823">$L713*BO713+$L724*BO724+$L727*BO727</f>
        <v>1</v>
      </c>
      <c r="BP712" s="196"/>
      <c r="BQ712" s="107">
        <f t="shared" ref="BQ712" si="17824">$L713*BQ713+$L724*BQ724+$L727*BQ727</f>
        <v>1</v>
      </c>
      <c r="BR712" s="196"/>
      <c r="BS712" s="107">
        <f t="shared" ref="BS712:CM712" si="17825">$L713*BS713+$L724*BS724+$L727*BS727</f>
        <v>1</v>
      </c>
      <c r="BT712" s="196"/>
      <c r="BU712" s="107">
        <f t="shared" si="17825"/>
        <v>1</v>
      </c>
      <c r="BV712" s="196"/>
      <c r="BW712" s="107">
        <f t="shared" si="17825"/>
        <v>1</v>
      </c>
      <c r="BX712" s="196"/>
      <c r="BY712" s="107">
        <f t="shared" si="17825"/>
        <v>1</v>
      </c>
      <c r="BZ712" s="196"/>
      <c r="CA712" s="107">
        <f t="shared" si="17825"/>
        <v>1</v>
      </c>
      <c r="CB712" s="196"/>
      <c r="CC712" s="107">
        <f t="shared" si="17825"/>
        <v>1</v>
      </c>
      <c r="CD712" s="196"/>
      <c r="CE712" s="107">
        <f t="shared" si="17825"/>
        <v>1</v>
      </c>
      <c r="CF712" s="196"/>
      <c r="CG712" s="107">
        <f t="shared" si="17825"/>
        <v>1</v>
      </c>
      <c r="CH712" s="196"/>
      <c r="CI712" s="107">
        <f t="shared" si="17825"/>
        <v>1</v>
      </c>
      <c r="CJ712" s="196"/>
      <c r="CK712" s="107">
        <f t="shared" si="17825"/>
        <v>1</v>
      </c>
      <c r="CL712" s="196"/>
      <c r="CM712" s="107">
        <f t="shared" si="17825"/>
        <v>1</v>
      </c>
    </row>
    <row r="713" spans="1:91" s="112" customFormat="1" ht="14.1" customHeight="1">
      <c r="A713" s="74">
        <f t="shared" si="16265"/>
        <v>851</v>
      </c>
      <c r="B713" s="182" t="s">
        <v>239</v>
      </c>
      <c r="C713" s="183"/>
      <c r="D713" s="124">
        <v>117</v>
      </c>
      <c r="E713" s="124">
        <v>27</v>
      </c>
      <c r="F713" s="184">
        <v>45287</v>
      </c>
      <c r="G713" s="184">
        <v>45313</v>
      </c>
      <c r="H713" s="115"/>
      <c r="I713" s="115"/>
      <c r="J713" s="116"/>
      <c r="K713" s="122"/>
      <c r="L713" s="123">
        <f>D713/$D$712</f>
        <v>0.94354838709677424</v>
      </c>
      <c r="M713" s="119" cm="1">
        <f t="array" ref="M713">SUMPRODUCT($L714:$L723*M714:M723)</f>
        <v>1</v>
      </c>
      <c r="N713" s="119" cm="1">
        <f t="array" ref="N713">SUMPRODUCT($L714:$L723*N714:N723)</f>
        <v>1</v>
      </c>
      <c r="O713" s="120">
        <f t="shared" si="17006"/>
        <v>0</v>
      </c>
      <c r="P713" s="121"/>
      <c r="T713" s="197"/>
      <c r="U713" s="119" cm="1">
        <f t="array" ref="U713">SUMPRODUCT($L714:$L723*U714:U723)</f>
        <v>0</v>
      </c>
      <c r="V713" s="197"/>
      <c r="W713" s="119" cm="1">
        <f t="array" ref="W713">SUMPRODUCT($L714:$L723*W714:W723)</f>
        <v>0</v>
      </c>
      <c r="X713" s="197"/>
      <c r="Y713" s="119" cm="1">
        <f t="array" ref="Y713">SUMPRODUCT($L714:$L723*Y714:Y723)</f>
        <v>0</v>
      </c>
      <c r="Z713" s="197"/>
      <c r="AA713" s="119" cm="1">
        <f t="array" ref="AA713">SUMPRODUCT($L714:$L723*AA714:AA723)</f>
        <v>0</v>
      </c>
      <c r="AB713" s="197"/>
      <c r="AC713" s="119" cm="1">
        <f t="array" ref="AC713">SUMPRODUCT($L714:$L723*AC714:AC723)</f>
        <v>0</v>
      </c>
      <c r="AD713" s="197"/>
      <c r="AE713" s="119" cm="1">
        <f t="array" ref="AE713">SUMPRODUCT($L714:$L723*AE714:AE723)</f>
        <v>0</v>
      </c>
      <c r="AF713" s="197"/>
      <c r="AG713" s="119" cm="1">
        <f t="array" ref="AG713">SUMPRODUCT($L714:$L723*AG714:AG723)</f>
        <v>0</v>
      </c>
      <c r="AH713" s="197"/>
      <c r="AI713" s="119" cm="1">
        <f t="array" ref="AI713">SUMPRODUCT($L714:$L723*AI714:AI723)</f>
        <v>0</v>
      </c>
      <c r="AJ713" s="197"/>
      <c r="AK713" s="119" cm="1">
        <f t="array" ref="AK713">SUMPRODUCT($L714:$L723*AK714:AK723)</f>
        <v>0</v>
      </c>
      <c r="AL713" s="197"/>
      <c r="AM713" s="119" cm="1">
        <f t="array" ref="AM713">SUMPRODUCT($L714:$L723*AM714:AM723)</f>
        <v>0</v>
      </c>
      <c r="AN713" s="197"/>
      <c r="AO713" s="119" cm="1">
        <f t="array" ref="AO713">SUMPRODUCT($L714:$L723*AO714:AO723)</f>
        <v>1.7094017094017096E-2</v>
      </c>
      <c r="AP713" s="197"/>
      <c r="AQ713" s="119" cm="1">
        <f t="array" ref="AQ713">SUMPRODUCT($L714:$L723*AQ714:AQ723)</f>
        <v>0.21367521367521367</v>
      </c>
      <c r="AR713" s="197"/>
      <c r="AS713" s="119" cm="1">
        <f t="array" ref="AS713">SUMPRODUCT($L714:$L723*AS714:AS723)</f>
        <v>0.51282051282051277</v>
      </c>
      <c r="AT713" s="197"/>
      <c r="AU713" s="119" cm="1">
        <f t="array" ref="AU713">SUMPRODUCT($L714:$L723*AU714:AU723)</f>
        <v>0.76923076923076927</v>
      </c>
      <c r="AV713" s="197"/>
      <c r="AW713" s="119" cm="1">
        <f t="array" ref="AW713">SUMPRODUCT($L714:$L723*AW714:AW723)</f>
        <v>0.95726495726495742</v>
      </c>
      <c r="AX713" s="197"/>
      <c r="AY713" s="119" cm="1">
        <f t="array" ref="AY713">SUMPRODUCT($L714:$L723*AY714:AY723)</f>
        <v>1</v>
      </c>
      <c r="AZ713" s="197"/>
      <c r="BA713" s="119" cm="1">
        <f t="array" ref="BA713">SUMPRODUCT($L714:$L723*BA714:BA723)</f>
        <v>1</v>
      </c>
      <c r="BB713" s="197"/>
      <c r="BC713" s="119" cm="1">
        <f t="array" ref="BC713">SUMPRODUCT($L714:$L723*BC714:BC723)</f>
        <v>1</v>
      </c>
      <c r="BD713" s="197"/>
      <c r="BE713" s="119" cm="1">
        <f t="array" ref="BE713">SUMPRODUCT($L714:$L723*BE714:BE723)</f>
        <v>1</v>
      </c>
      <c r="BF713" s="197"/>
      <c r="BG713" s="119" cm="1">
        <f t="array" ref="BG713">SUMPRODUCT($L714:$L723*BG714:BG723)</f>
        <v>1</v>
      </c>
      <c r="BH713" s="197"/>
      <c r="BI713" s="119" cm="1">
        <f t="array" ref="BI713">SUMPRODUCT($L714:$L723*BI714:BI723)</f>
        <v>1</v>
      </c>
      <c r="BJ713" s="197"/>
      <c r="BK713" s="119" cm="1">
        <f t="array" ref="BK713">SUMPRODUCT($L714:$L723*BK714:BK723)</f>
        <v>1</v>
      </c>
      <c r="BL713" s="197"/>
      <c r="BM713" s="119" cm="1">
        <f t="array" ref="BM713">SUMPRODUCT($L714:$L723*BM714:BM723)</f>
        <v>1</v>
      </c>
      <c r="BN713" s="197"/>
      <c r="BO713" s="119" cm="1">
        <f t="array" ref="BO713">SUMPRODUCT($L714:$L723*BO714:BO723)</f>
        <v>1</v>
      </c>
      <c r="BP713" s="197"/>
      <c r="BQ713" s="119" cm="1">
        <f t="array" ref="BQ713">SUMPRODUCT($L714:$L723*BQ714:BQ723)</f>
        <v>1</v>
      </c>
      <c r="BR713" s="197"/>
      <c r="BS713" s="119" cm="1">
        <f t="array" ref="BS713">SUMPRODUCT($L714:$L723*BS714:BS723)</f>
        <v>1</v>
      </c>
      <c r="BT713" s="197"/>
      <c r="BU713" s="119" cm="1">
        <f t="array" ref="BU713">SUMPRODUCT($L714:$L723*BU714:BU723)</f>
        <v>1</v>
      </c>
      <c r="BV713" s="197"/>
      <c r="BW713" s="119" cm="1">
        <f t="array" ref="BW713">SUMPRODUCT($L714:$L723*BW714:BW723)</f>
        <v>1</v>
      </c>
      <c r="BX713" s="197"/>
      <c r="BY713" s="119" cm="1">
        <f t="array" ref="BY713">SUMPRODUCT($L714:$L723*BY714:BY723)</f>
        <v>1</v>
      </c>
      <c r="BZ713" s="197"/>
      <c r="CA713" s="119" cm="1">
        <f t="array" ref="CA713">SUMPRODUCT($L714:$L723*CA714:CA723)</f>
        <v>1</v>
      </c>
      <c r="CB713" s="197"/>
      <c r="CC713" s="119" cm="1">
        <f t="array" ref="CC713">SUMPRODUCT($L714:$L723*CC714:CC723)</f>
        <v>1</v>
      </c>
      <c r="CD713" s="197"/>
      <c r="CE713" s="119" cm="1">
        <f t="array" ref="CE713">SUMPRODUCT($L714:$L723*CE714:CE723)</f>
        <v>1</v>
      </c>
      <c r="CF713" s="197"/>
      <c r="CG713" s="119" cm="1">
        <f t="array" ref="CG713">SUMPRODUCT($L714:$L723*CG714:CG723)</f>
        <v>1</v>
      </c>
      <c r="CH713" s="197"/>
      <c r="CI713" s="119" cm="1">
        <f t="array" ref="CI713">SUMPRODUCT($L714:$L723*CI714:CI723)</f>
        <v>1</v>
      </c>
      <c r="CJ713" s="197"/>
      <c r="CK713" s="119" cm="1">
        <f t="array" ref="CK713">SUMPRODUCT($L714:$L723*CK714:CK723)</f>
        <v>1</v>
      </c>
      <c r="CL713" s="197"/>
      <c r="CM713" s="119" cm="1">
        <f t="array" ref="CM713">SUMPRODUCT($L714:$L723*CM714:CM723)</f>
        <v>1</v>
      </c>
    </row>
    <row r="714" spans="1:91" s="142" customFormat="1" ht="14.1" customHeight="1">
      <c r="A714" s="74">
        <f t="shared" si="16265"/>
        <v>852</v>
      </c>
      <c r="B714" s="173" t="s">
        <v>49</v>
      </c>
      <c r="C714" s="174"/>
      <c r="D714" s="140">
        <v>13</v>
      </c>
      <c r="E714" s="140">
        <v>13</v>
      </c>
      <c r="F714" s="175">
        <v>45287</v>
      </c>
      <c r="G714" s="175">
        <v>45299</v>
      </c>
      <c r="H714" s="144">
        <v>100</v>
      </c>
      <c r="I714" s="144">
        <v>100</v>
      </c>
      <c r="J714" s="145" t="s">
        <v>32</v>
      </c>
      <c r="K714" s="141">
        <f t="shared" ref="K714:K723" si="17826">IF(OR(F714="",G714="",H714=""),0,MIN(MAX(IF(F714&gt;$O$1,0,(((G714-F714)-(G714-$O$1))*(10/E714)/10)),0),1)*H714)</f>
        <v>100</v>
      </c>
      <c r="L714" s="55">
        <f t="shared" ref="L714:L723" si="17827">D714/$D$713</f>
        <v>0.1111111111111111</v>
      </c>
      <c r="M714" s="147">
        <f t="shared" ref="M714:M723" si="17828">IF(OR(H714=0,K714=0),0,K714/H714)</f>
        <v>1</v>
      </c>
      <c r="N714" s="148">
        <f t="shared" ref="N714:N723" si="17829">IF(OR(H714=0,I714=0),0,I714/H714)</f>
        <v>1</v>
      </c>
      <c r="O714" s="149">
        <f t="shared" si="17006"/>
        <v>0</v>
      </c>
      <c r="P714" s="150"/>
      <c r="T714" s="194">
        <f t="shared" ref="T714:T723" si="17830">IF(OR($F714="",$G714="",$H714=""),0,MIN(MAX(IF($F714&gt;U$1,0,((($G714-$F714)-($G714-U$1))*(10/$E714)/10)),0),1)*$H714)</f>
        <v>0</v>
      </c>
      <c r="U714" s="147">
        <f t="shared" ref="U714:W723" si="17831">IF(OR($H714=0,T714=0),0,T714/$H714)</f>
        <v>0</v>
      </c>
      <c r="V714" s="194">
        <f t="shared" ref="V714:V723" si="17832">IF(OR($F714="",$G714="",$H714=""),0,MIN(MAX(IF($F714&gt;W$1,0,((($G714-$F714)-($G714-W$1))*(10/$E714)/10)),0),1)*$H714)</f>
        <v>0</v>
      </c>
      <c r="W714" s="147">
        <f t="shared" si="17831"/>
        <v>0</v>
      </c>
      <c r="X714" s="194">
        <f t="shared" ref="X714:X723" si="17833">IF(OR($F714="",$G714="",$H714=""),0,MIN(MAX(IF($F714&gt;Y$1,0,((($G714-$F714)-($G714-Y$1))*(10/$E714)/10)),0),1)*$H714)</f>
        <v>0</v>
      </c>
      <c r="Y714" s="147">
        <f t="shared" ref="Y714" si="17834">IF(OR($H714=0,X714=0),0,X714/$H714)</f>
        <v>0</v>
      </c>
      <c r="Z714" s="194">
        <f t="shared" ref="Z714:Z723" si="17835">IF(OR($F714="",$G714="",$H714=""),0,MIN(MAX(IF($F714&gt;AA$1,0,((($G714-$F714)-($G714-AA$1))*(10/$E714)/10)),0),1)*$H714)</f>
        <v>0</v>
      </c>
      <c r="AA714" s="147">
        <f t="shared" ref="AA714" si="17836">IF(OR($H714=0,Z714=0),0,Z714/$H714)</f>
        <v>0</v>
      </c>
      <c r="AB714" s="194">
        <f t="shared" ref="AB714:AB723" si="17837">IF(OR($F714="",$G714="",$H714=""),0,MIN(MAX(IF($F714&gt;AC$1,0,((($G714-$F714)-($G714-AC$1))*(10/$E714)/10)),0),1)*$H714)</f>
        <v>0</v>
      </c>
      <c r="AC714" s="147">
        <f t="shared" ref="AC714" si="17838">IF(OR($H714=0,AB714=0),0,AB714/$H714)</f>
        <v>0</v>
      </c>
      <c r="AD714" s="194">
        <f t="shared" ref="AD714:AD723" si="17839">IF(OR($F714="",$G714="",$H714=""),0,MIN(MAX(IF($F714&gt;AE$1,0,((($G714-$F714)-($G714-AE$1))*(10/$E714)/10)),0),1)*$H714)</f>
        <v>0</v>
      </c>
      <c r="AE714" s="147">
        <f t="shared" ref="AE714" si="17840">IF(OR($H714=0,AD714=0),0,AD714/$H714)</f>
        <v>0</v>
      </c>
      <c r="AF714" s="194">
        <f t="shared" ref="AF714:AF723" si="17841">IF(OR($F714="",$G714="",$H714=""),0,MIN(MAX(IF($F714&gt;AG$1,0,((($G714-$F714)-($G714-AG$1))*(10/$E714)/10)),0),1)*$H714)</f>
        <v>0</v>
      </c>
      <c r="AG714" s="147">
        <f t="shared" ref="AG714" si="17842">IF(OR($H714=0,AF714=0),0,AF714/$H714)</f>
        <v>0</v>
      </c>
      <c r="AH714" s="194">
        <f t="shared" ref="AH714:AH723" si="17843">IF(OR($F714="",$G714="",$H714=""),0,MIN(MAX(IF($F714&gt;AI$1,0,((($G714-$F714)-($G714-AI$1))*(10/$E714)/10)),0),1)*$H714)</f>
        <v>0</v>
      </c>
      <c r="AI714" s="147">
        <f t="shared" ref="AI714" si="17844">IF(OR($H714=0,AH714=0),0,AH714/$H714)</f>
        <v>0</v>
      </c>
      <c r="AJ714" s="194">
        <f t="shared" ref="AJ714:AJ723" si="17845">IF(OR($F714="",$G714="",$H714=""),0,MIN(MAX(IF($F714&gt;AK$1,0,((($G714-$F714)-($G714-AK$1))*(10/$E714)/10)),0),1)*$H714)</f>
        <v>0</v>
      </c>
      <c r="AK714" s="147">
        <f t="shared" ref="AK714" si="17846">IF(OR($H714=0,AJ714=0),0,AJ714/$H714)</f>
        <v>0</v>
      </c>
      <c r="AL714" s="194">
        <f t="shared" ref="AL714:AL723" si="17847">IF(OR($F714="",$G714="",$H714=""),0,MIN(MAX(IF($F714&gt;AM$1,0,((($G714-$F714)-($G714-AM$1))*(10/$E714)/10)),0),1)*$H714)</f>
        <v>0</v>
      </c>
      <c r="AM714" s="147">
        <f t="shared" ref="AM714" si="17848">IF(OR($H714=0,AL714=0),0,AL714/$H714)</f>
        <v>0</v>
      </c>
      <c r="AN714" s="194">
        <f t="shared" ref="AN714:AN723" si="17849">IF(OR($F714="",$G714="",$H714=""),0,MIN(MAX(IF($F714&gt;AO$1,0,((($G714-$F714)-($G714-AO$1))*(10/$E714)/10)),0),1)*$H714)</f>
        <v>15.384615384615385</v>
      </c>
      <c r="AO714" s="147">
        <f t="shared" ref="AO714" si="17850">IF(OR($H714=0,AN714=0),0,AN714/$H714)</f>
        <v>0.15384615384615385</v>
      </c>
      <c r="AP714" s="194">
        <f t="shared" ref="AP714:AP723" si="17851">IF(OR($F714="",$G714="",$H714=""),0,MIN(MAX(IF($F714&gt;AQ$1,0,((($G714-$F714)-($G714-AQ$1))*(10/$E714)/10)),0),1)*$H714)</f>
        <v>69.230769230769226</v>
      </c>
      <c r="AQ714" s="147">
        <f t="shared" ref="AQ714" si="17852">IF(OR($H714=0,AP714=0),0,AP714/$H714)</f>
        <v>0.69230769230769229</v>
      </c>
      <c r="AR714" s="194">
        <f t="shared" ref="AR714:AR723" si="17853">IF(OR($F714="",$G714="",$H714=""),0,MIN(MAX(IF($F714&gt;AS$1,0,((($G714-$F714)-($G714-AS$1))*(10/$E714)/10)),0),1)*$H714)</f>
        <v>100</v>
      </c>
      <c r="AS714" s="147">
        <f t="shared" ref="AS714" si="17854">IF(OR($H714=0,AR714=0),0,AR714/$H714)</f>
        <v>1</v>
      </c>
      <c r="AT714" s="194">
        <f t="shared" ref="AT714:AT723" si="17855">IF(OR($F714="",$G714="",$H714=""),0,MIN(MAX(IF($F714&gt;AU$1,0,((($G714-$F714)-($G714-AU$1))*(10/$E714)/10)),0),1)*$H714)</f>
        <v>100</v>
      </c>
      <c r="AU714" s="147">
        <f t="shared" ref="AU714" si="17856">IF(OR($H714=0,AT714=0),0,AT714/$H714)</f>
        <v>1</v>
      </c>
      <c r="AV714" s="194">
        <f t="shared" ref="AV714:AV723" si="17857">IF(OR($F714="",$G714="",$H714=""),0,MIN(MAX(IF($F714&gt;AW$1,0,((($G714-$F714)-($G714-AW$1))*(10/$E714)/10)),0),1)*$H714)</f>
        <v>100</v>
      </c>
      <c r="AW714" s="147">
        <f t="shared" ref="AW714" si="17858">IF(OR($H714=0,AV714=0),0,AV714/$H714)</f>
        <v>1</v>
      </c>
      <c r="AX714" s="194">
        <f t="shared" ref="AX714:AX723" si="17859">IF(OR($F714="",$G714="",$H714=""),0,MIN(MAX(IF($F714&gt;AY$1,0,((($G714-$F714)-($G714-AY$1))*(10/$E714)/10)),0),1)*$H714)</f>
        <v>100</v>
      </c>
      <c r="AY714" s="147">
        <f t="shared" ref="AY714" si="17860">IF(OR($H714=0,AX714=0),0,AX714/$H714)</f>
        <v>1</v>
      </c>
      <c r="AZ714" s="194">
        <f t="shared" ref="AZ714:AZ723" si="17861">IF(OR($F714="",$G714="",$H714=""),0,MIN(MAX(IF($F714&gt;BA$1,0,((($G714-$F714)-($G714-BA$1))*(10/$E714)/10)),0),1)*$H714)</f>
        <v>100</v>
      </c>
      <c r="BA714" s="147">
        <f t="shared" ref="BA714" si="17862">IF(OR($H714=0,AZ714=0),0,AZ714/$H714)</f>
        <v>1</v>
      </c>
      <c r="BB714" s="194">
        <f t="shared" ref="BB714:BB723" si="17863">IF(OR($F714="",$G714="",$H714=""),0,MIN(MAX(IF($F714&gt;BC$1,0,((($G714-$F714)-($G714-BC$1))*(10/$E714)/10)),0),1)*$H714)</f>
        <v>100</v>
      </c>
      <c r="BC714" s="147">
        <f t="shared" ref="BC714" si="17864">IF(OR($H714=0,BB714=0),0,BB714/$H714)</f>
        <v>1</v>
      </c>
      <c r="BD714" s="194">
        <f t="shared" ref="BD714:BD723" si="17865">IF(OR($F714="",$G714="",$H714=""),0,MIN(MAX(IF($F714&gt;BE$1,0,((($G714-$F714)-($G714-BE$1))*(10/$E714)/10)),0),1)*$H714)</f>
        <v>100</v>
      </c>
      <c r="BE714" s="147">
        <f t="shared" ref="BE714" si="17866">IF(OR($H714=0,BD714=0),0,BD714/$H714)</f>
        <v>1</v>
      </c>
      <c r="BF714" s="194">
        <f t="shared" ref="BF714:BF723" si="17867">IF(OR($F714="",$G714="",$H714=""),0,MIN(MAX(IF($F714&gt;BG$1,0,((($G714-$F714)-($G714-BG$1))*(10/$E714)/10)),0),1)*$H714)</f>
        <v>100</v>
      </c>
      <c r="BG714" s="147">
        <f t="shared" ref="BG714" si="17868">IF(OR($H714=0,BF714=0),0,BF714/$H714)</f>
        <v>1</v>
      </c>
      <c r="BH714" s="194">
        <f t="shared" ref="BH714:BH723" si="17869">IF(OR($F714="",$G714="",$H714=""),0,MIN(MAX(IF($F714&gt;BI$1,0,((($G714-$F714)-($G714-BI$1))*(10/$E714)/10)),0),1)*$H714)</f>
        <v>100</v>
      </c>
      <c r="BI714" s="147">
        <f t="shared" ref="BI714" si="17870">IF(OR($H714=0,BH714=0),0,BH714/$H714)</f>
        <v>1</v>
      </c>
      <c r="BJ714" s="194">
        <f t="shared" ref="BJ714:BJ723" si="17871">IF(OR($F714="",$G714="",$H714=""),0,MIN(MAX(IF($F714&gt;BK$1,0,((($G714-$F714)-($G714-BK$1))*(10/$E714)/10)),0),1)*$H714)</f>
        <v>100</v>
      </c>
      <c r="BK714" s="147">
        <f t="shared" ref="BK714" si="17872">IF(OR($H714=0,BJ714=0),0,BJ714/$H714)</f>
        <v>1</v>
      </c>
      <c r="BL714" s="194">
        <f t="shared" ref="BL714:BL723" si="17873">IF(OR($F714="",$G714="",$H714=""),0,MIN(MAX(IF($F714&gt;BM$1,0,((($G714-$F714)-($G714-BM$1))*(10/$E714)/10)),0),1)*$H714)</f>
        <v>100</v>
      </c>
      <c r="BM714" s="147">
        <f t="shared" ref="BM714" si="17874">IF(OR($H714=0,BL714=0),0,BL714/$H714)</f>
        <v>1</v>
      </c>
      <c r="BN714" s="194">
        <f t="shared" ref="BN714:BN723" si="17875">IF(OR($F714="",$G714="",$H714=""),0,MIN(MAX(IF($F714&gt;BO$1,0,((($G714-$F714)-($G714-BO$1))*(10/$E714)/10)),0),1)*$H714)</f>
        <v>100</v>
      </c>
      <c r="BO714" s="147">
        <f t="shared" ref="BO714" si="17876">IF(OR($H714=0,BN714=0),0,BN714/$H714)</f>
        <v>1</v>
      </c>
      <c r="BP714" s="194">
        <f t="shared" ref="BP714:BP723" si="17877">IF(OR($F714="",$G714="",$H714=""),0,MIN(MAX(IF($F714&gt;BQ$1,0,((($G714-$F714)-($G714-BQ$1))*(10/$E714)/10)),0),1)*$H714)</f>
        <v>100</v>
      </c>
      <c r="BQ714" s="147">
        <f t="shared" ref="BQ714" si="17878">IF(OR($H714=0,BP714=0),0,BP714/$H714)</f>
        <v>1</v>
      </c>
      <c r="BR714" s="194">
        <f t="shared" ref="BR714:BR723" si="17879">IF(OR($F714="",$G714="",$H714=""),0,MIN(MAX(IF($F714&gt;BS$1,0,((($G714-$F714)-($G714-BS$1))*(10/$E714)/10)),0),1)*$H714)</f>
        <v>100</v>
      </c>
      <c r="BS714" s="147">
        <f t="shared" ref="BS714" si="17880">IF(OR($H714=0,BR714=0),0,BR714/$H714)</f>
        <v>1</v>
      </c>
      <c r="BT714" s="194">
        <f t="shared" ref="BT714:BT723" si="17881">IF(OR($F714="",$G714="",$H714=""),0,MIN(MAX(IF($F714&gt;BU$1,0,((($G714-$F714)-($G714-BU$1))*(10/$E714)/10)),0),1)*$H714)</f>
        <v>100</v>
      </c>
      <c r="BU714" s="147">
        <f t="shared" ref="BU714:BU723" si="17882">IF(OR($H714=0,BT714=0),0,BT714/$H714)</f>
        <v>1</v>
      </c>
      <c r="BV714" s="194">
        <f t="shared" ref="BV714:BV723" si="17883">IF(OR($F714="",$G714="",$H714=""),0,MIN(MAX(IF($F714&gt;BW$1,0,((($G714-$F714)-($G714-BW$1))*(10/$E714)/10)),0),1)*$H714)</f>
        <v>100</v>
      </c>
      <c r="BW714" s="147">
        <f t="shared" ref="BW714:BW723" si="17884">IF(OR($H714=0,BV714=0),0,BV714/$H714)</f>
        <v>1</v>
      </c>
      <c r="BX714" s="194">
        <f t="shared" ref="BX714:BX723" si="17885">IF(OR($F714="",$G714="",$H714=""),0,MIN(MAX(IF($F714&gt;BY$1,0,((($G714-$F714)-($G714-BY$1))*(10/$E714)/10)),0),1)*$H714)</f>
        <v>100</v>
      </c>
      <c r="BY714" s="147">
        <f t="shared" ref="BY714:BY723" si="17886">IF(OR($H714=0,BX714=0),0,BX714/$H714)</f>
        <v>1</v>
      </c>
      <c r="BZ714" s="194">
        <f t="shared" ref="BZ714:BZ723" si="17887">IF(OR($F714="",$G714="",$H714=""),0,MIN(MAX(IF($F714&gt;CA$1,0,((($G714-$F714)-($G714-CA$1))*(10/$E714)/10)),0),1)*$H714)</f>
        <v>100</v>
      </c>
      <c r="CA714" s="147">
        <f t="shared" ref="CA714:CA723" si="17888">IF(OR($H714=0,BZ714=0),0,BZ714/$H714)</f>
        <v>1</v>
      </c>
      <c r="CB714" s="194">
        <f t="shared" ref="CB714:CB723" si="17889">IF(OR($F714="",$G714="",$H714=""),0,MIN(MAX(IF($F714&gt;CC$1,0,((($G714-$F714)-($G714-CC$1))*(10/$E714)/10)),0),1)*$H714)</f>
        <v>100</v>
      </c>
      <c r="CC714" s="147">
        <f t="shared" ref="CC714:CC723" si="17890">IF(OR($H714=0,CB714=0),0,CB714/$H714)</f>
        <v>1</v>
      </c>
      <c r="CD714" s="194">
        <f t="shared" ref="CD714:CD723" si="17891">IF(OR($F714="",$G714="",$H714=""),0,MIN(MAX(IF($F714&gt;CE$1,0,((($G714-$F714)-($G714-CE$1))*(10/$E714)/10)),0),1)*$H714)</f>
        <v>100</v>
      </c>
      <c r="CE714" s="147">
        <f t="shared" ref="CE714:CE723" si="17892">IF(OR($H714=0,CD714=0),0,CD714/$H714)</f>
        <v>1</v>
      </c>
      <c r="CF714" s="194">
        <f t="shared" ref="CF714:CF723" si="17893">IF(OR($F714="",$G714="",$H714=""),0,MIN(MAX(IF($F714&gt;CG$1,0,((($G714-$F714)-($G714-CG$1))*(10/$E714)/10)),0),1)*$H714)</f>
        <v>100</v>
      </c>
      <c r="CG714" s="147">
        <f t="shared" ref="CG714:CG723" si="17894">IF(OR($H714=0,CF714=0),0,CF714/$H714)</f>
        <v>1</v>
      </c>
      <c r="CH714" s="194">
        <f t="shared" ref="CH714:CH723" si="17895">IF(OR($F714="",$G714="",$H714=""),0,MIN(MAX(IF($F714&gt;CI$1,0,((($G714-$F714)-($G714-CI$1))*(10/$E714)/10)),0),1)*$H714)</f>
        <v>100</v>
      </c>
      <c r="CI714" s="147">
        <f t="shared" ref="CI714:CI723" si="17896">IF(OR($H714=0,CH714=0),0,CH714/$H714)</f>
        <v>1</v>
      </c>
      <c r="CJ714" s="194">
        <f t="shared" ref="CJ714:CJ723" si="17897">IF(OR($F714="",$G714="",$H714=""),0,MIN(MAX(IF($F714&gt;CK$1,0,((($G714-$F714)-($G714-CK$1))*(10/$E714)/10)),0),1)*$H714)</f>
        <v>100</v>
      </c>
      <c r="CK714" s="147">
        <f t="shared" ref="CK714:CK723" si="17898">IF(OR($H714=0,CJ714=0),0,CJ714/$H714)</f>
        <v>1</v>
      </c>
      <c r="CL714" s="194">
        <f t="shared" ref="CL714:CL723" si="17899">IF(OR($F714="",$G714="",$H714=""),0,MIN(MAX(IF($F714&gt;CM$1,0,((($G714-$F714)-($G714-CM$1))*(10/$E714)/10)),0),1)*$H714)</f>
        <v>100</v>
      </c>
      <c r="CM714" s="147">
        <f t="shared" ref="CM714:CM723" si="17900">IF(OR($H714=0,CL714=0),0,CL714/$H714)</f>
        <v>1</v>
      </c>
    </row>
    <row r="715" spans="1:91" s="142" customFormat="1" ht="14.1" customHeight="1">
      <c r="A715" s="74">
        <f t="shared" ref="A715:A778" si="17901">A714+1</f>
        <v>853</v>
      </c>
      <c r="B715" s="173" t="s">
        <v>50</v>
      </c>
      <c r="C715" s="174"/>
      <c r="D715" s="140">
        <v>13</v>
      </c>
      <c r="E715" s="140">
        <v>13</v>
      </c>
      <c r="F715" s="175">
        <v>45289</v>
      </c>
      <c r="G715" s="175">
        <v>45301</v>
      </c>
      <c r="H715" s="144">
        <v>100</v>
      </c>
      <c r="I715" s="144">
        <v>100</v>
      </c>
      <c r="J715" s="145" t="s">
        <v>32</v>
      </c>
      <c r="K715" s="141">
        <f t="shared" si="17826"/>
        <v>100</v>
      </c>
      <c r="L715" s="55">
        <f t="shared" si="17827"/>
        <v>0.1111111111111111</v>
      </c>
      <c r="M715" s="147">
        <f t="shared" si="17828"/>
        <v>1</v>
      </c>
      <c r="N715" s="148">
        <f t="shared" si="17829"/>
        <v>1</v>
      </c>
      <c r="O715" s="149">
        <f t="shared" si="17006"/>
        <v>0</v>
      </c>
      <c r="P715" s="150"/>
      <c r="T715" s="194">
        <f t="shared" si="17830"/>
        <v>0</v>
      </c>
      <c r="U715" s="147">
        <f t="shared" si="17831"/>
        <v>0</v>
      </c>
      <c r="V715" s="194">
        <f t="shared" si="17832"/>
        <v>0</v>
      </c>
      <c r="W715" s="147">
        <f t="shared" si="17831"/>
        <v>0</v>
      </c>
      <c r="X715" s="194">
        <f t="shared" si="17833"/>
        <v>0</v>
      </c>
      <c r="Y715" s="147">
        <f t="shared" ref="Y715" si="17902">IF(OR($H715=0,X715=0),0,X715/$H715)</f>
        <v>0</v>
      </c>
      <c r="Z715" s="194">
        <f t="shared" si="17835"/>
        <v>0</v>
      </c>
      <c r="AA715" s="147">
        <f t="shared" ref="AA715" si="17903">IF(OR($H715=0,Z715=0),0,Z715/$H715)</f>
        <v>0</v>
      </c>
      <c r="AB715" s="194">
        <f t="shared" si="17837"/>
        <v>0</v>
      </c>
      <c r="AC715" s="147">
        <f t="shared" ref="AC715" si="17904">IF(OR($H715=0,AB715=0),0,AB715/$H715)</f>
        <v>0</v>
      </c>
      <c r="AD715" s="194">
        <f t="shared" si="17839"/>
        <v>0</v>
      </c>
      <c r="AE715" s="147">
        <f t="shared" ref="AE715" si="17905">IF(OR($H715=0,AD715=0),0,AD715/$H715)</f>
        <v>0</v>
      </c>
      <c r="AF715" s="194">
        <f t="shared" si="17841"/>
        <v>0</v>
      </c>
      <c r="AG715" s="147">
        <f t="shared" ref="AG715" si="17906">IF(OR($H715=0,AF715=0),0,AF715/$H715)</f>
        <v>0</v>
      </c>
      <c r="AH715" s="194">
        <f t="shared" si="17843"/>
        <v>0</v>
      </c>
      <c r="AI715" s="147">
        <f t="shared" ref="AI715" si="17907">IF(OR($H715=0,AH715=0),0,AH715/$H715)</f>
        <v>0</v>
      </c>
      <c r="AJ715" s="194">
        <f t="shared" si="17845"/>
        <v>0</v>
      </c>
      <c r="AK715" s="147">
        <f t="shared" ref="AK715" si="17908">IF(OR($H715=0,AJ715=0),0,AJ715/$H715)</f>
        <v>0</v>
      </c>
      <c r="AL715" s="194">
        <f t="shared" si="17847"/>
        <v>0</v>
      </c>
      <c r="AM715" s="147">
        <f t="shared" ref="AM715" si="17909">IF(OR($H715=0,AL715=0),0,AL715/$H715)</f>
        <v>0</v>
      </c>
      <c r="AN715" s="194">
        <f t="shared" si="17849"/>
        <v>0</v>
      </c>
      <c r="AO715" s="147">
        <f t="shared" ref="AO715" si="17910">IF(OR($H715=0,AN715=0),0,AN715/$H715)</f>
        <v>0</v>
      </c>
      <c r="AP715" s="194">
        <f t="shared" si="17851"/>
        <v>53.846153846153854</v>
      </c>
      <c r="AQ715" s="147">
        <f t="shared" ref="AQ715" si="17911">IF(OR($H715=0,AP715=0),0,AP715/$H715)</f>
        <v>0.53846153846153855</v>
      </c>
      <c r="AR715" s="194">
        <f t="shared" si="17853"/>
        <v>100</v>
      </c>
      <c r="AS715" s="147">
        <f t="shared" ref="AS715" si="17912">IF(OR($H715=0,AR715=0),0,AR715/$H715)</f>
        <v>1</v>
      </c>
      <c r="AT715" s="194">
        <f t="shared" si="17855"/>
        <v>100</v>
      </c>
      <c r="AU715" s="147">
        <f t="shared" ref="AU715" si="17913">IF(OR($H715=0,AT715=0),0,AT715/$H715)</f>
        <v>1</v>
      </c>
      <c r="AV715" s="194">
        <f t="shared" si="17857"/>
        <v>100</v>
      </c>
      <c r="AW715" s="147">
        <f t="shared" ref="AW715" si="17914">IF(OR($H715=0,AV715=0),0,AV715/$H715)</f>
        <v>1</v>
      </c>
      <c r="AX715" s="194">
        <f t="shared" si="17859"/>
        <v>100</v>
      </c>
      <c r="AY715" s="147">
        <f t="shared" ref="AY715" si="17915">IF(OR($H715=0,AX715=0),0,AX715/$H715)</f>
        <v>1</v>
      </c>
      <c r="AZ715" s="194">
        <f t="shared" si="17861"/>
        <v>100</v>
      </c>
      <c r="BA715" s="147">
        <f t="shared" ref="BA715" si="17916">IF(OR($H715=0,AZ715=0),0,AZ715/$H715)</f>
        <v>1</v>
      </c>
      <c r="BB715" s="194">
        <f t="shared" si="17863"/>
        <v>100</v>
      </c>
      <c r="BC715" s="147">
        <f t="shared" ref="BC715" si="17917">IF(OR($H715=0,BB715=0),0,BB715/$H715)</f>
        <v>1</v>
      </c>
      <c r="BD715" s="194">
        <f t="shared" si="17865"/>
        <v>100</v>
      </c>
      <c r="BE715" s="147">
        <f t="shared" ref="BE715" si="17918">IF(OR($H715=0,BD715=0),0,BD715/$H715)</f>
        <v>1</v>
      </c>
      <c r="BF715" s="194">
        <f t="shared" si="17867"/>
        <v>100</v>
      </c>
      <c r="BG715" s="147">
        <f t="shared" ref="BG715" si="17919">IF(OR($H715=0,BF715=0),0,BF715/$H715)</f>
        <v>1</v>
      </c>
      <c r="BH715" s="194">
        <f t="shared" si="17869"/>
        <v>100</v>
      </c>
      <c r="BI715" s="147">
        <f t="shared" ref="BI715" si="17920">IF(OR($H715=0,BH715=0),0,BH715/$H715)</f>
        <v>1</v>
      </c>
      <c r="BJ715" s="194">
        <f t="shared" si="17871"/>
        <v>100</v>
      </c>
      <c r="BK715" s="147">
        <f t="shared" ref="BK715" si="17921">IF(OR($H715=0,BJ715=0),0,BJ715/$H715)</f>
        <v>1</v>
      </c>
      <c r="BL715" s="194">
        <f t="shared" si="17873"/>
        <v>100</v>
      </c>
      <c r="BM715" s="147">
        <f t="shared" ref="BM715" si="17922">IF(OR($H715=0,BL715=0),0,BL715/$H715)</f>
        <v>1</v>
      </c>
      <c r="BN715" s="194">
        <f t="shared" si="17875"/>
        <v>100</v>
      </c>
      <c r="BO715" s="147">
        <f t="shared" ref="BO715" si="17923">IF(OR($H715=0,BN715=0),0,BN715/$H715)</f>
        <v>1</v>
      </c>
      <c r="BP715" s="194">
        <f t="shared" si="17877"/>
        <v>100</v>
      </c>
      <c r="BQ715" s="147">
        <f t="shared" ref="BQ715" si="17924">IF(OR($H715=0,BP715=0),0,BP715/$H715)</f>
        <v>1</v>
      </c>
      <c r="BR715" s="194">
        <f t="shared" si="17879"/>
        <v>100</v>
      </c>
      <c r="BS715" s="147">
        <f t="shared" ref="BS715" si="17925">IF(OR($H715=0,BR715=0),0,BR715/$H715)</f>
        <v>1</v>
      </c>
      <c r="BT715" s="194">
        <f t="shared" si="17881"/>
        <v>100</v>
      </c>
      <c r="BU715" s="147">
        <f t="shared" si="17882"/>
        <v>1</v>
      </c>
      <c r="BV715" s="194">
        <f t="shared" si="17883"/>
        <v>100</v>
      </c>
      <c r="BW715" s="147">
        <f t="shared" si="17884"/>
        <v>1</v>
      </c>
      <c r="BX715" s="194">
        <f t="shared" si="17885"/>
        <v>100</v>
      </c>
      <c r="BY715" s="147">
        <f t="shared" si="17886"/>
        <v>1</v>
      </c>
      <c r="BZ715" s="194">
        <f t="shared" si="17887"/>
        <v>100</v>
      </c>
      <c r="CA715" s="147">
        <f t="shared" si="17888"/>
        <v>1</v>
      </c>
      <c r="CB715" s="194">
        <f t="shared" si="17889"/>
        <v>100</v>
      </c>
      <c r="CC715" s="147">
        <f t="shared" si="17890"/>
        <v>1</v>
      </c>
      <c r="CD715" s="194">
        <f t="shared" si="17891"/>
        <v>100</v>
      </c>
      <c r="CE715" s="147">
        <f t="shared" si="17892"/>
        <v>1</v>
      </c>
      <c r="CF715" s="194">
        <f t="shared" si="17893"/>
        <v>100</v>
      </c>
      <c r="CG715" s="147">
        <f t="shared" si="17894"/>
        <v>1</v>
      </c>
      <c r="CH715" s="194">
        <f t="shared" si="17895"/>
        <v>100</v>
      </c>
      <c r="CI715" s="147">
        <f t="shared" si="17896"/>
        <v>1</v>
      </c>
      <c r="CJ715" s="194">
        <f t="shared" si="17897"/>
        <v>100</v>
      </c>
      <c r="CK715" s="147">
        <f t="shared" si="17898"/>
        <v>1</v>
      </c>
      <c r="CL715" s="194">
        <f t="shared" si="17899"/>
        <v>100</v>
      </c>
      <c r="CM715" s="147">
        <f t="shared" si="17900"/>
        <v>1</v>
      </c>
    </row>
    <row r="716" spans="1:91" s="142" customFormat="1" ht="14.1" customHeight="1">
      <c r="A716" s="74">
        <f t="shared" si="17901"/>
        <v>854</v>
      </c>
      <c r="B716" s="173" t="s">
        <v>51</v>
      </c>
      <c r="C716" s="174"/>
      <c r="D716" s="140">
        <v>13</v>
      </c>
      <c r="E716" s="140">
        <v>13</v>
      </c>
      <c r="F716" s="175">
        <v>45290</v>
      </c>
      <c r="G716" s="175">
        <v>45302</v>
      </c>
      <c r="H716" s="144">
        <v>100</v>
      </c>
      <c r="I716" s="144">
        <v>100</v>
      </c>
      <c r="J716" s="145" t="s">
        <v>32</v>
      </c>
      <c r="K716" s="141">
        <f t="shared" si="17826"/>
        <v>100</v>
      </c>
      <c r="L716" s="55">
        <f t="shared" si="17827"/>
        <v>0.1111111111111111</v>
      </c>
      <c r="M716" s="147">
        <f t="shared" si="17828"/>
        <v>1</v>
      </c>
      <c r="N716" s="148">
        <f t="shared" si="17829"/>
        <v>1</v>
      </c>
      <c r="O716" s="149">
        <f t="shared" si="17006"/>
        <v>0</v>
      </c>
      <c r="P716" s="150"/>
      <c r="T716" s="194">
        <f t="shared" si="17830"/>
        <v>0</v>
      </c>
      <c r="U716" s="147">
        <f t="shared" si="17831"/>
        <v>0</v>
      </c>
      <c r="V716" s="194">
        <f t="shared" si="17832"/>
        <v>0</v>
      </c>
      <c r="W716" s="147">
        <f t="shared" si="17831"/>
        <v>0</v>
      </c>
      <c r="X716" s="194">
        <f t="shared" si="17833"/>
        <v>0</v>
      </c>
      <c r="Y716" s="147">
        <f t="shared" ref="Y716" si="17926">IF(OR($H716=0,X716=0),0,X716/$H716)</f>
        <v>0</v>
      </c>
      <c r="Z716" s="194">
        <f t="shared" si="17835"/>
        <v>0</v>
      </c>
      <c r="AA716" s="147">
        <f t="shared" ref="AA716" si="17927">IF(OR($H716=0,Z716=0),0,Z716/$H716)</f>
        <v>0</v>
      </c>
      <c r="AB716" s="194">
        <f t="shared" si="17837"/>
        <v>0</v>
      </c>
      <c r="AC716" s="147">
        <f t="shared" ref="AC716" si="17928">IF(OR($H716=0,AB716=0),0,AB716/$H716)</f>
        <v>0</v>
      </c>
      <c r="AD716" s="194">
        <f t="shared" si="17839"/>
        <v>0</v>
      </c>
      <c r="AE716" s="147">
        <f t="shared" ref="AE716" si="17929">IF(OR($H716=0,AD716=0),0,AD716/$H716)</f>
        <v>0</v>
      </c>
      <c r="AF716" s="194">
        <f t="shared" si="17841"/>
        <v>0</v>
      </c>
      <c r="AG716" s="147">
        <f t="shared" ref="AG716" si="17930">IF(OR($H716=0,AF716=0),0,AF716/$H716)</f>
        <v>0</v>
      </c>
      <c r="AH716" s="194">
        <f t="shared" si="17843"/>
        <v>0</v>
      </c>
      <c r="AI716" s="147">
        <f t="shared" ref="AI716" si="17931">IF(OR($H716=0,AH716=0),0,AH716/$H716)</f>
        <v>0</v>
      </c>
      <c r="AJ716" s="194">
        <f t="shared" si="17845"/>
        <v>0</v>
      </c>
      <c r="AK716" s="147">
        <f t="shared" ref="AK716" si="17932">IF(OR($H716=0,AJ716=0),0,AJ716/$H716)</f>
        <v>0</v>
      </c>
      <c r="AL716" s="194">
        <f t="shared" si="17847"/>
        <v>0</v>
      </c>
      <c r="AM716" s="147">
        <f t="shared" ref="AM716" si="17933">IF(OR($H716=0,AL716=0),0,AL716/$H716)</f>
        <v>0</v>
      </c>
      <c r="AN716" s="194">
        <f t="shared" si="17849"/>
        <v>0</v>
      </c>
      <c r="AO716" s="147">
        <f t="shared" ref="AO716" si="17934">IF(OR($H716=0,AN716=0),0,AN716/$H716)</f>
        <v>0</v>
      </c>
      <c r="AP716" s="194">
        <f t="shared" si="17851"/>
        <v>46.153846153846153</v>
      </c>
      <c r="AQ716" s="147">
        <f t="shared" ref="AQ716" si="17935">IF(OR($H716=0,AP716=0),0,AP716/$H716)</f>
        <v>0.46153846153846151</v>
      </c>
      <c r="AR716" s="194">
        <f t="shared" si="17853"/>
        <v>100</v>
      </c>
      <c r="AS716" s="147">
        <f t="shared" ref="AS716" si="17936">IF(OR($H716=0,AR716=0),0,AR716/$H716)</f>
        <v>1</v>
      </c>
      <c r="AT716" s="194">
        <f t="shared" si="17855"/>
        <v>100</v>
      </c>
      <c r="AU716" s="147">
        <f t="shared" ref="AU716" si="17937">IF(OR($H716=0,AT716=0),0,AT716/$H716)</f>
        <v>1</v>
      </c>
      <c r="AV716" s="194">
        <f t="shared" si="17857"/>
        <v>100</v>
      </c>
      <c r="AW716" s="147">
        <f t="shared" ref="AW716" si="17938">IF(OR($H716=0,AV716=0),0,AV716/$H716)</f>
        <v>1</v>
      </c>
      <c r="AX716" s="194">
        <f t="shared" si="17859"/>
        <v>100</v>
      </c>
      <c r="AY716" s="147">
        <f t="shared" ref="AY716" si="17939">IF(OR($H716=0,AX716=0),0,AX716/$H716)</f>
        <v>1</v>
      </c>
      <c r="AZ716" s="194">
        <f t="shared" si="17861"/>
        <v>100</v>
      </c>
      <c r="BA716" s="147">
        <f t="shared" ref="BA716" si="17940">IF(OR($H716=0,AZ716=0),0,AZ716/$H716)</f>
        <v>1</v>
      </c>
      <c r="BB716" s="194">
        <f t="shared" si="17863"/>
        <v>100</v>
      </c>
      <c r="BC716" s="147">
        <f t="shared" ref="BC716" si="17941">IF(OR($H716=0,BB716=0),0,BB716/$H716)</f>
        <v>1</v>
      </c>
      <c r="BD716" s="194">
        <f t="shared" si="17865"/>
        <v>100</v>
      </c>
      <c r="BE716" s="147">
        <f t="shared" ref="BE716" si="17942">IF(OR($H716=0,BD716=0),0,BD716/$H716)</f>
        <v>1</v>
      </c>
      <c r="BF716" s="194">
        <f t="shared" si="17867"/>
        <v>100</v>
      </c>
      <c r="BG716" s="147">
        <f t="shared" ref="BG716" si="17943">IF(OR($H716=0,BF716=0),0,BF716/$H716)</f>
        <v>1</v>
      </c>
      <c r="BH716" s="194">
        <f t="shared" si="17869"/>
        <v>100</v>
      </c>
      <c r="BI716" s="147">
        <f t="shared" ref="BI716" si="17944">IF(OR($H716=0,BH716=0),0,BH716/$H716)</f>
        <v>1</v>
      </c>
      <c r="BJ716" s="194">
        <f t="shared" si="17871"/>
        <v>100</v>
      </c>
      <c r="BK716" s="147">
        <f t="shared" ref="BK716" si="17945">IF(OR($H716=0,BJ716=0),0,BJ716/$H716)</f>
        <v>1</v>
      </c>
      <c r="BL716" s="194">
        <f t="shared" si="17873"/>
        <v>100</v>
      </c>
      <c r="BM716" s="147">
        <f t="shared" ref="BM716" si="17946">IF(OR($H716=0,BL716=0),0,BL716/$H716)</f>
        <v>1</v>
      </c>
      <c r="BN716" s="194">
        <f t="shared" si="17875"/>
        <v>100</v>
      </c>
      <c r="BO716" s="147">
        <f t="shared" ref="BO716" si="17947">IF(OR($H716=0,BN716=0),0,BN716/$H716)</f>
        <v>1</v>
      </c>
      <c r="BP716" s="194">
        <f t="shared" si="17877"/>
        <v>100</v>
      </c>
      <c r="BQ716" s="147">
        <f t="shared" ref="BQ716" si="17948">IF(OR($H716=0,BP716=0),0,BP716/$H716)</f>
        <v>1</v>
      </c>
      <c r="BR716" s="194">
        <f t="shared" si="17879"/>
        <v>100</v>
      </c>
      <c r="BS716" s="147">
        <f t="shared" ref="BS716" si="17949">IF(OR($H716=0,BR716=0),0,BR716/$H716)</f>
        <v>1</v>
      </c>
      <c r="BT716" s="194">
        <f t="shared" si="17881"/>
        <v>100</v>
      </c>
      <c r="BU716" s="147">
        <f t="shared" si="17882"/>
        <v>1</v>
      </c>
      <c r="BV716" s="194">
        <f t="shared" si="17883"/>
        <v>100</v>
      </c>
      <c r="BW716" s="147">
        <f t="shared" si="17884"/>
        <v>1</v>
      </c>
      <c r="BX716" s="194">
        <f t="shared" si="17885"/>
        <v>100</v>
      </c>
      <c r="BY716" s="147">
        <f t="shared" si="17886"/>
        <v>1</v>
      </c>
      <c r="BZ716" s="194">
        <f t="shared" si="17887"/>
        <v>100</v>
      </c>
      <c r="CA716" s="147">
        <f t="shared" si="17888"/>
        <v>1</v>
      </c>
      <c r="CB716" s="194">
        <f t="shared" si="17889"/>
        <v>100</v>
      </c>
      <c r="CC716" s="147">
        <f t="shared" si="17890"/>
        <v>1</v>
      </c>
      <c r="CD716" s="194">
        <f t="shared" si="17891"/>
        <v>100</v>
      </c>
      <c r="CE716" s="147">
        <f t="shared" si="17892"/>
        <v>1</v>
      </c>
      <c r="CF716" s="194">
        <f t="shared" si="17893"/>
        <v>100</v>
      </c>
      <c r="CG716" s="147">
        <f t="shared" si="17894"/>
        <v>1</v>
      </c>
      <c r="CH716" s="194">
        <f t="shared" si="17895"/>
        <v>100</v>
      </c>
      <c r="CI716" s="147">
        <f t="shared" si="17896"/>
        <v>1</v>
      </c>
      <c r="CJ716" s="194">
        <f t="shared" si="17897"/>
        <v>100</v>
      </c>
      <c r="CK716" s="147">
        <f t="shared" si="17898"/>
        <v>1</v>
      </c>
      <c r="CL716" s="194">
        <f t="shared" si="17899"/>
        <v>100</v>
      </c>
      <c r="CM716" s="147">
        <f t="shared" si="17900"/>
        <v>1</v>
      </c>
    </row>
    <row r="717" spans="1:91" s="142" customFormat="1" ht="14.1" customHeight="1">
      <c r="A717" s="74">
        <f t="shared" si="17901"/>
        <v>855</v>
      </c>
      <c r="B717" s="173" t="s">
        <v>52</v>
      </c>
      <c r="C717" s="174"/>
      <c r="D717" s="140">
        <v>13</v>
      </c>
      <c r="E717" s="140">
        <v>13</v>
      </c>
      <c r="F717" s="175">
        <v>45293</v>
      </c>
      <c r="G717" s="175">
        <v>45305</v>
      </c>
      <c r="H717" s="144">
        <v>100</v>
      </c>
      <c r="I717" s="144">
        <v>100</v>
      </c>
      <c r="J717" s="145" t="s">
        <v>32</v>
      </c>
      <c r="K717" s="141">
        <f t="shared" si="17826"/>
        <v>100</v>
      </c>
      <c r="L717" s="55">
        <f t="shared" si="17827"/>
        <v>0.1111111111111111</v>
      </c>
      <c r="M717" s="147">
        <f t="shared" si="17828"/>
        <v>1</v>
      </c>
      <c r="N717" s="148">
        <f t="shared" si="17829"/>
        <v>1</v>
      </c>
      <c r="O717" s="149">
        <f t="shared" si="17006"/>
        <v>0</v>
      </c>
      <c r="P717" s="150"/>
      <c r="T717" s="194">
        <f t="shared" si="17830"/>
        <v>0</v>
      </c>
      <c r="U717" s="147">
        <f t="shared" si="17831"/>
        <v>0</v>
      </c>
      <c r="V717" s="194">
        <f t="shared" si="17832"/>
        <v>0</v>
      </c>
      <c r="W717" s="147">
        <f t="shared" si="17831"/>
        <v>0</v>
      </c>
      <c r="X717" s="194">
        <f t="shared" si="17833"/>
        <v>0</v>
      </c>
      <c r="Y717" s="147">
        <f t="shared" ref="Y717" si="17950">IF(OR($H717=0,X717=0),0,X717/$H717)</f>
        <v>0</v>
      </c>
      <c r="Z717" s="194">
        <f t="shared" si="17835"/>
        <v>0</v>
      </c>
      <c r="AA717" s="147">
        <f t="shared" ref="AA717" si="17951">IF(OR($H717=0,Z717=0),0,Z717/$H717)</f>
        <v>0</v>
      </c>
      <c r="AB717" s="194">
        <f t="shared" si="17837"/>
        <v>0</v>
      </c>
      <c r="AC717" s="147">
        <f t="shared" ref="AC717" si="17952">IF(OR($H717=0,AB717=0),0,AB717/$H717)</f>
        <v>0</v>
      </c>
      <c r="AD717" s="194">
        <f t="shared" si="17839"/>
        <v>0</v>
      </c>
      <c r="AE717" s="147">
        <f t="shared" ref="AE717" si="17953">IF(OR($H717=0,AD717=0),0,AD717/$H717)</f>
        <v>0</v>
      </c>
      <c r="AF717" s="194">
        <f t="shared" si="17841"/>
        <v>0</v>
      </c>
      <c r="AG717" s="147">
        <f t="shared" ref="AG717" si="17954">IF(OR($H717=0,AF717=0),0,AF717/$H717)</f>
        <v>0</v>
      </c>
      <c r="AH717" s="194">
        <f t="shared" si="17843"/>
        <v>0</v>
      </c>
      <c r="AI717" s="147">
        <f t="shared" ref="AI717" si="17955">IF(OR($H717=0,AH717=0),0,AH717/$H717)</f>
        <v>0</v>
      </c>
      <c r="AJ717" s="194">
        <f t="shared" si="17845"/>
        <v>0</v>
      </c>
      <c r="AK717" s="147">
        <f t="shared" ref="AK717" si="17956">IF(OR($H717=0,AJ717=0),0,AJ717/$H717)</f>
        <v>0</v>
      </c>
      <c r="AL717" s="194">
        <f t="shared" si="17847"/>
        <v>0</v>
      </c>
      <c r="AM717" s="147">
        <f t="shared" ref="AM717" si="17957">IF(OR($H717=0,AL717=0),0,AL717/$H717)</f>
        <v>0</v>
      </c>
      <c r="AN717" s="194">
        <f t="shared" si="17849"/>
        <v>0</v>
      </c>
      <c r="AO717" s="147">
        <f t="shared" ref="AO717" si="17958">IF(OR($H717=0,AN717=0),0,AN717/$H717)</f>
        <v>0</v>
      </c>
      <c r="AP717" s="194">
        <f t="shared" si="17851"/>
        <v>23.076923076923077</v>
      </c>
      <c r="AQ717" s="147">
        <f t="shared" ref="AQ717" si="17959">IF(OR($H717=0,AP717=0),0,AP717/$H717)</f>
        <v>0.23076923076923075</v>
      </c>
      <c r="AR717" s="194">
        <f t="shared" si="17853"/>
        <v>76.923076923076934</v>
      </c>
      <c r="AS717" s="147">
        <f t="shared" ref="AS717" si="17960">IF(OR($H717=0,AR717=0),0,AR717/$H717)</f>
        <v>0.76923076923076938</v>
      </c>
      <c r="AT717" s="194">
        <f t="shared" si="17855"/>
        <v>100</v>
      </c>
      <c r="AU717" s="147">
        <f t="shared" ref="AU717" si="17961">IF(OR($H717=0,AT717=0),0,AT717/$H717)</f>
        <v>1</v>
      </c>
      <c r="AV717" s="194">
        <f t="shared" si="17857"/>
        <v>100</v>
      </c>
      <c r="AW717" s="147">
        <f t="shared" ref="AW717" si="17962">IF(OR($H717=0,AV717=0),0,AV717/$H717)</f>
        <v>1</v>
      </c>
      <c r="AX717" s="194">
        <f t="shared" si="17859"/>
        <v>100</v>
      </c>
      <c r="AY717" s="147">
        <f t="shared" ref="AY717" si="17963">IF(OR($H717=0,AX717=0),0,AX717/$H717)</f>
        <v>1</v>
      </c>
      <c r="AZ717" s="194">
        <f t="shared" si="17861"/>
        <v>100</v>
      </c>
      <c r="BA717" s="147">
        <f t="shared" ref="BA717" si="17964">IF(OR($H717=0,AZ717=0),0,AZ717/$H717)</f>
        <v>1</v>
      </c>
      <c r="BB717" s="194">
        <f t="shared" si="17863"/>
        <v>100</v>
      </c>
      <c r="BC717" s="147">
        <f t="shared" ref="BC717" si="17965">IF(OR($H717=0,BB717=0),0,BB717/$H717)</f>
        <v>1</v>
      </c>
      <c r="BD717" s="194">
        <f t="shared" si="17865"/>
        <v>100</v>
      </c>
      <c r="BE717" s="147">
        <f t="shared" ref="BE717" si="17966">IF(OR($H717=0,BD717=0),0,BD717/$H717)</f>
        <v>1</v>
      </c>
      <c r="BF717" s="194">
        <f t="shared" si="17867"/>
        <v>100</v>
      </c>
      <c r="BG717" s="147">
        <f t="shared" ref="BG717" si="17967">IF(OR($H717=0,BF717=0),0,BF717/$H717)</f>
        <v>1</v>
      </c>
      <c r="BH717" s="194">
        <f t="shared" si="17869"/>
        <v>100</v>
      </c>
      <c r="BI717" s="147">
        <f t="shared" ref="BI717" si="17968">IF(OR($H717=0,BH717=0),0,BH717/$H717)</f>
        <v>1</v>
      </c>
      <c r="BJ717" s="194">
        <f t="shared" si="17871"/>
        <v>100</v>
      </c>
      <c r="BK717" s="147">
        <f t="shared" ref="BK717" si="17969">IF(OR($H717=0,BJ717=0),0,BJ717/$H717)</f>
        <v>1</v>
      </c>
      <c r="BL717" s="194">
        <f t="shared" si="17873"/>
        <v>100</v>
      </c>
      <c r="BM717" s="147">
        <f t="shared" ref="BM717" si="17970">IF(OR($H717=0,BL717=0),0,BL717/$H717)</f>
        <v>1</v>
      </c>
      <c r="BN717" s="194">
        <f t="shared" si="17875"/>
        <v>100</v>
      </c>
      <c r="BO717" s="147">
        <f t="shared" ref="BO717" si="17971">IF(OR($H717=0,BN717=0),0,BN717/$H717)</f>
        <v>1</v>
      </c>
      <c r="BP717" s="194">
        <f t="shared" si="17877"/>
        <v>100</v>
      </c>
      <c r="BQ717" s="147">
        <f t="shared" ref="BQ717" si="17972">IF(OR($H717=0,BP717=0),0,BP717/$H717)</f>
        <v>1</v>
      </c>
      <c r="BR717" s="194">
        <f t="shared" si="17879"/>
        <v>100</v>
      </c>
      <c r="BS717" s="147">
        <f t="shared" ref="BS717" si="17973">IF(OR($H717=0,BR717=0),0,BR717/$H717)</f>
        <v>1</v>
      </c>
      <c r="BT717" s="194">
        <f t="shared" si="17881"/>
        <v>100</v>
      </c>
      <c r="BU717" s="147">
        <f t="shared" si="17882"/>
        <v>1</v>
      </c>
      <c r="BV717" s="194">
        <f t="shared" si="17883"/>
        <v>100</v>
      </c>
      <c r="BW717" s="147">
        <f t="shared" si="17884"/>
        <v>1</v>
      </c>
      <c r="BX717" s="194">
        <f t="shared" si="17885"/>
        <v>100</v>
      </c>
      <c r="BY717" s="147">
        <f t="shared" si="17886"/>
        <v>1</v>
      </c>
      <c r="BZ717" s="194">
        <f t="shared" si="17887"/>
        <v>100</v>
      </c>
      <c r="CA717" s="147">
        <f t="shared" si="17888"/>
        <v>1</v>
      </c>
      <c r="CB717" s="194">
        <f t="shared" si="17889"/>
        <v>100</v>
      </c>
      <c r="CC717" s="147">
        <f t="shared" si="17890"/>
        <v>1</v>
      </c>
      <c r="CD717" s="194">
        <f t="shared" si="17891"/>
        <v>100</v>
      </c>
      <c r="CE717" s="147">
        <f t="shared" si="17892"/>
        <v>1</v>
      </c>
      <c r="CF717" s="194">
        <f t="shared" si="17893"/>
        <v>100</v>
      </c>
      <c r="CG717" s="147">
        <f t="shared" si="17894"/>
        <v>1</v>
      </c>
      <c r="CH717" s="194">
        <f t="shared" si="17895"/>
        <v>100</v>
      </c>
      <c r="CI717" s="147">
        <f t="shared" si="17896"/>
        <v>1</v>
      </c>
      <c r="CJ717" s="194">
        <f t="shared" si="17897"/>
        <v>100</v>
      </c>
      <c r="CK717" s="147">
        <f t="shared" si="17898"/>
        <v>1</v>
      </c>
      <c r="CL717" s="194">
        <f t="shared" si="17899"/>
        <v>100</v>
      </c>
      <c r="CM717" s="147">
        <f t="shared" si="17900"/>
        <v>1</v>
      </c>
    </row>
    <row r="718" spans="1:91" s="142" customFormat="1" ht="14.1" customHeight="1">
      <c r="A718" s="74">
        <f t="shared" si="17901"/>
        <v>856</v>
      </c>
      <c r="B718" s="173" t="s">
        <v>53</v>
      </c>
      <c r="C718" s="174"/>
      <c r="D718" s="140">
        <v>13</v>
      </c>
      <c r="E718" s="140">
        <v>13</v>
      </c>
      <c r="F718" s="175">
        <v>45296</v>
      </c>
      <c r="G718" s="175">
        <v>45308</v>
      </c>
      <c r="H718" s="144">
        <v>100</v>
      </c>
      <c r="I718" s="144">
        <v>100</v>
      </c>
      <c r="J718" s="145" t="s">
        <v>32</v>
      </c>
      <c r="K718" s="141">
        <f t="shared" si="17826"/>
        <v>100</v>
      </c>
      <c r="L718" s="55">
        <f t="shared" si="17827"/>
        <v>0.1111111111111111</v>
      </c>
      <c r="M718" s="147">
        <f t="shared" si="17828"/>
        <v>1</v>
      </c>
      <c r="N718" s="148">
        <f t="shared" si="17829"/>
        <v>1</v>
      </c>
      <c r="O718" s="149">
        <f t="shared" si="17006"/>
        <v>0</v>
      </c>
      <c r="P718" s="150"/>
      <c r="T718" s="194">
        <f t="shared" si="17830"/>
        <v>0</v>
      </c>
      <c r="U718" s="147">
        <f t="shared" si="17831"/>
        <v>0</v>
      </c>
      <c r="V718" s="194">
        <f t="shared" si="17832"/>
        <v>0</v>
      </c>
      <c r="W718" s="147">
        <f t="shared" si="17831"/>
        <v>0</v>
      </c>
      <c r="X718" s="194">
        <f t="shared" si="17833"/>
        <v>0</v>
      </c>
      <c r="Y718" s="147">
        <f t="shared" ref="Y718" si="17974">IF(OR($H718=0,X718=0),0,X718/$H718)</f>
        <v>0</v>
      </c>
      <c r="Z718" s="194">
        <f t="shared" si="17835"/>
        <v>0</v>
      </c>
      <c r="AA718" s="147">
        <f t="shared" ref="AA718" si="17975">IF(OR($H718=0,Z718=0),0,Z718/$H718)</f>
        <v>0</v>
      </c>
      <c r="AB718" s="194">
        <f t="shared" si="17837"/>
        <v>0</v>
      </c>
      <c r="AC718" s="147">
        <f t="shared" ref="AC718" si="17976">IF(OR($H718=0,AB718=0),0,AB718/$H718)</f>
        <v>0</v>
      </c>
      <c r="AD718" s="194">
        <f t="shared" si="17839"/>
        <v>0</v>
      </c>
      <c r="AE718" s="147">
        <f t="shared" ref="AE718" si="17977">IF(OR($H718=0,AD718=0),0,AD718/$H718)</f>
        <v>0</v>
      </c>
      <c r="AF718" s="194">
        <f t="shared" si="17841"/>
        <v>0</v>
      </c>
      <c r="AG718" s="147">
        <f t="shared" ref="AG718" si="17978">IF(OR($H718=0,AF718=0),0,AF718/$H718)</f>
        <v>0</v>
      </c>
      <c r="AH718" s="194">
        <f t="shared" si="17843"/>
        <v>0</v>
      </c>
      <c r="AI718" s="147">
        <f t="shared" ref="AI718" si="17979">IF(OR($H718=0,AH718=0),0,AH718/$H718)</f>
        <v>0</v>
      </c>
      <c r="AJ718" s="194">
        <f t="shared" si="17845"/>
        <v>0</v>
      </c>
      <c r="AK718" s="147">
        <f t="shared" ref="AK718" si="17980">IF(OR($H718=0,AJ718=0),0,AJ718/$H718)</f>
        <v>0</v>
      </c>
      <c r="AL718" s="194">
        <f t="shared" si="17847"/>
        <v>0</v>
      </c>
      <c r="AM718" s="147">
        <f t="shared" ref="AM718" si="17981">IF(OR($H718=0,AL718=0),0,AL718/$H718)</f>
        <v>0</v>
      </c>
      <c r="AN718" s="194">
        <f t="shared" si="17849"/>
        <v>0</v>
      </c>
      <c r="AO718" s="147">
        <f t="shared" ref="AO718" si="17982">IF(OR($H718=0,AN718=0),0,AN718/$H718)</f>
        <v>0</v>
      </c>
      <c r="AP718" s="194">
        <f t="shared" si="17851"/>
        <v>0</v>
      </c>
      <c r="AQ718" s="147">
        <f t="shared" ref="AQ718" si="17983">IF(OR($H718=0,AP718=0),0,AP718/$H718)</f>
        <v>0</v>
      </c>
      <c r="AR718" s="194">
        <f t="shared" si="17853"/>
        <v>53.846153846153854</v>
      </c>
      <c r="AS718" s="147">
        <f t="shared" ref="AS718" si="17984">IF(OR($H718=0,AR718=0),0,AR718/$H718)</f>
        <v>0.53846153846153855</v>
      </c>
      <c r="AT718" s="194">
        <f t="shared" si="17855"/>
        <v>100</v>
      </c>
      <c r="AU718" s="147">
        <f t="shared" ref="AU718" si="17985">IF(OR($H718=0,AT718=0),0,AT718/$H718)</f>
        <v>1</v>
      </c>
      <c r="AV718" s="194">
        <f t="shared" si="17857"/>
        <v>100</v>
      </c>
      <c r="AW718" s="147">
        <f t="shared" ref="AW718" si="17986">IF(OR($H718=0,AV718=0),0,AV718/$H718)</f>
        <v>1</v>
      </c>
      <c r="AX718" s="194">
        <f t="shared" si="17859"/>
        <v>100</v>
      </c>
      <c r="AY718" s="147">
        <f t="shared" ref="AY718" si="17987">IF(OR($H718=0,AX718=0),0,AX718/$H718)</f>
        <v>1</v>
      </c>
      <c r="AZ718" s="194">
        <f t="shared" si="17861"/>
        <v>100</v>
      </c>
      <c r="BA718" s="147">
        <f t="shared" ref="BA718" si="17988">IF(OR($H718=0,AZ718=0),0,AZ718/$H718)</f>
        <v>1</v>
      </c>
      <c r="BB718" s="194">
        <f t="shared" si="17863"/>
        <v>100</v>
      </c>
      <c r="BC718" s="147">
        <f t="shared" ref="BC718" si="17989">IF(OR($H718=0,BB718=0),0,BB718/$H718)</f>
        <v>1</v>
      </c>
      <c r="BD718" s="194">
        <f t="shared" si="17865"/>
        <v>100</v>
      </c>
      <c r="BE718" s="147">
        <f t="shared" ref="BE718" si="17990">IF(OR($H718=0,BD718=0),0,BD718/$H718)</f>
        <v>1</v>
      </c>
      <c r="BF718" s="194">
        <f t="shared" si="17867"/>
        <v>100</v>
      </c>
      <c r="BG718" s="147">
        <f t="shared" ref="BG718" si="17991">IF(OR($H718=0,BF718=0),0,BF718/$H718)</f>
        <v>1</v>
      </c>
      <c r="BH718" s="194">
        <f t="shared" si="17869"/>
        <v>100</v>
      </c>
      <c r="BI718" s="147">
        <f t="shared" ref="BI718" si="17992">IF(OR($H718=0,BH718=0),0,BH718/$H718)</f>
        <v>1</v>
      </c>
      <c r="BJ718" s="194">
        <f t="shared" si="17871"/>
        <v>100</v>
      </c>
      <c r="BK718" s="147">
        <f t="shared" ref="BK718" si="17993">IF(OR($H718=0,BJ718=0),0,BJ718/$H718)</f>
        <v>1</v>
      </c>
      <c r="BL718" s="194">
        <f t="shared" si="17873"/>
        <v>100</v>
      </c>
      <c r="BM718" s="147">
        <f t="shared" ref="BM718" si="17994">IF(OR($H718=0,BL718=0),0,BL718/$H718)</f>
        <v>1</v>
      </c>
      <c r="BN718" s="194">
        <f t="shared" si="17875"/>
        <v>100</v>
      </c>
      <c r="BO718" s="147">
        <f t="shared" ref="BO718" si="17995">IF(OR($H718=0,BN718=0),0,BN718/$H718)</f>
        <v>1</v>
      </c>
      <c r="BP718" s="194">
        <f t="shared" si="17877"/>
        <v>100</v>
      </c>
      <c r="BQ718" s="147">
        <f t="shared" ref="BQ718" si="17996">IF(OR($H718=0,BP718=0),0,BP718/$H718)</f>
        <v>1</v>
      </c>
      <c r="BR718" s="194">
        <f t="shared" si="17879"/>
        <v>100</v>
      </c>
      <c r="BS718" s="147">
        <f t="shared" ref="BS718" si="17997">IF(OR($H718=0,BR718=0),0,BR718/$H718)</f>
        <v>1</v>
      </c>
      <c r="BT718" s="194">
        <f t="shared" si="17881"/>
        <v>100</v>
      </c>
      <c r="BU718" s="147">
        <f t="shared" si="17882"/>
        <v>1</v>
      </c>
      <c r="BV718" s="194">
        <f t="shared" si="17883"/>
        <v>100</v>
      </c>
      <c r="BW718" s="147">
        <f t="shared" si="17884"/>
        <v>1</v>
      </c>
      <c r="BX718" s="194">
        <f t="shared" si="17885"/>
        <v>100</v>
      </c>
      <c r="BY718" s="147">
        <f t="shared" si="17886"/>
        <v>1</v>
      </c>
      <c r="BZ718" s="194">
        <f t="shared" si="17887"/>
        <v>100</v>
      </c>
      <c r="CA718" s="147">
        <f t="shared" si="17888"/>
        <v>1</v>
      </c>
      <c r="CB718" s="194">
        <f t="shared" si="17889"/>
        <v>100</v>
      </c>
      <c r="CC718" s="147">
        <f t="shared" si="17890"/>
        <v>1</v>
      </c>
      <c r="CD718" s="194">
        <f t="shared" si="17891"/>
        <v>100</v>
      </c>
      <c r="CE718" s="147">
        <f t="shared" si="17892"/>
        <v>1</v>
      </c>
      <c r="CF718" s="194">
        <f t="shared" si="17893"/>
        <v>100</v>
      </c>
      <c r="CG718" s="147">
        <f t="shared" si="17894"/>
        <v>1</v>
      </c>
      <c r="CH718" s="194">
        <f t="shared" si="17895"/>
        <v>100</v>
      </c>
      <c r="CI718" s="147">
        <f t="shared" si="17896"/>
        <v>1</v>
      </c>
      <c r="CJ718" s="194">
        <f t="shared" si="17897"/>
        <v>100</v>
      </c>
      <c r="CK718" s="147">
        <f t="shared" si="17898"/>
        <v>1</v>
      </c>
      <c r="CL718" s="194">
        <f t="shared" si="17899"/>
        <v>100</v>
      </c>
      <c r="CM718" s="147">
        <f t="shared" si="17900"/>
        <v>1</v>
      </c>
    </row>
    <row r="719" spans="1:91" s="142" customFormat="1" ht="14.1" customHeight="1">
      <c r="A719" s="74">
        <f t="shared" si="17901"/>
        <v>857</v>
      </c>
      <c r="B719" s="173" t="s">
        <v>54</v>
      </c>
      <c r="C719" s="174"/>
      <c r="D719" s="140">
        <v>13</v>
      </c>
      <c r="E719" s="140">
        <v>13</v>
      </c>
      <c r="F719" s="175">
        <v>45300</v>
      </c>
      <c r="G719" s="175">
        <v>45312</v>
      </c>
      <c r="H719" s="144">
        <v>100</v>
      </c>
      <c r="I719" s="144">
        <v>100</v>
      </c>
      <c r="J719" s="145" t="s">
        <v>32</v>
      </c>
      <c r="K719" s="141">
        <f t="shared" si="17826"/>
        <v>100</v>
      </c>
      <c r="L719" s="55">
        <f t="shared" si="17827"/>
        <v>0.1111111111111111</v>
      </c>
      <c r="M719" s="147">
        <f t="shared" si="17828"/>
        <v>1</v>
      </c>
      <c r="N719" s="148">
        <f t="shared" si="17829"/>
        <v>1</v>
      </c>
      <c r="O719" s="149">
        <f t="shared" si="17006"/>
        <v>0</v>
      </c>
      <c r="P719" s="150"/>
      <c r="T719" s="194">
        <f t="shared" si="17830"/>
        <v>0</v>
      </c>
      <c r="U719" s="147">
        <f t="shared" si="17831"/>
        <v>0</v>
      </c>
      <c r="V719" s="194">
        <f t="shared" si="17832"/>
        <v>0</v>
      </c>
      <c r="W719" s="147">
        <f t="shared" si="17831"/>
        <v>0</v>
      </c>
      <c r="X719" s="194">
        <f t="shared" si="17833"/>
        <v>0</v>
      </c>
      <c r="Y719" s="147">
        <f t="shared" ref="Y719" si="17998">IF(OR($H719=0,X719=0),0,X719/$H719)</f>
        <v>0</v>
      </c>
      <c r="Z719" s="194">
        <f t="shared" si="17835"/>
        <v>0</v>
      </c>
      <c r="AA719" s="147">
        <f t="shared" ref="AA719" si="17999">IF(OR($H719=0,Z719=0),0,Z719/$H719)</f>
        <v>0</v>
      </c>
      <c r="AB719" s="194">
        <f t="shared" si="17837"/>
        <v>0</v>
      </c>
      <c r="AC719" s="147">
        <f t="shared" ref="AC719" si="18000">IF(OR($H719=0,AB719=0),0,AB719/$H719)</f>
        <v>0</v>
      </c>
      <c r="AD719" s="194">
        <f t="shared" si="17839"/>
        <v>0</v>
      </c>
      <c r="AE719" s="147">
        <f t="shared" ref="AE719" si="18001">IF(OR($H719=0,AD719=0),0,AD719/$H719)</f>
        <v>0</v>
      </c>
      <c r="AF719" s="194">
        <f t="shared" si="17841"/>
        <v>0</v>
      </c>
      <c r="AG719" s="147">
        <f t="shared" ref="AG719" si="18002">IF(OR($H719=0,AF719=0),0,AF719/$H719)</f>
        <v>0</v>
      </c>
      <c r="AH719" s="194">
        <f t="shared" si="17843"/>
        <v>0</v>
      </c>
      <c r="AI719" s="147">
        <f t="shared" ref="AI719" si="18003">IF(OR($H719=0,AH719=0),0,AH719/$H719)</f>
        <v>0</v>
      </c>
      <c r="AJ719" s="194">
        <f t="shared" si="17845"/>
        <v>0</v>
      </c>
      <c r="AK719" s="147">
        <f t="shared" ref="AK719" si="18004">IF(OR($H719=0,AJ719=0),0,AJ719/$H719)</f>
        <v>0</v>
      </c>
      <c r="AL719" s="194">
        <f t="shared" si="17847"/>
        <v>0</v>
      </c>
      <c r="AM719" s="147">
        <f t="shared" ref="AM719" si="18005">IF(OR($H719=0,AL719=0),0,AL719/$H719)</f>
        <v>0</v>
      </c>
      <c r="AN719" s="194">
        <f t="shared" si="17849"/>
        <v>0</v>
      </c>
      <c r="AO719" s="147">
        <f t="shared" ref="AO719" si="18006">IF(OR($H719=0,AN719=0),0,AN719/$H719)</f>
        <v>0</v>
      </c>
      <c r="AP719" s="194">
        <f t="shared" si="17851"/>
        <v>0</v>
      </c>
      <c r="AQ719" s="147">
        <f t="shared" ref="AQ719" si="18007">IF(OR($H719=0,AP719=0),0,AP719/$H719)</f>
        <v>0</v>
      </c>
      <c r="AR719" s="194">
        <f t="shared" si="17853"/>
        <v>23.076923076923077</v>
      </c>
      <c r="AS719" s="147">
        <f t="shared" ref="AS719" si="18008">IF(OR($H719=0,AR719=0),0,AR719/$H719)</f>
        <v>0.23076923076923075</v>
      </c>
      <c r="AT719" s="194">
        <f t="shared" si="17855"/>
        <v>76.923076923076934</v>
      </c>
      <c r="AU719" s="147">
        <f t="shared" ref="AU719" si="18009">IF(OR($H719=0,AT719=0),0,AT719/$H719)</f>
        <v>0.76923076923076938</v>
      </c>
      <c r="AV719" s="194">
        <f t="shared" si="17857"/>
        <v>100</v>
      </c>
      <c r="AW719" s="147">
        <f t="shared" ref="AW719" si="18010">IF(OR($H719=0,AV719=0),0,AV719/$H719)</f>
        <v>1</v>
      </c>
      <c r="AX719" s="194">
        <f t="shared" si="17859"/>
        <v>100</v>
      </c>
      <c r="AY719" s="147">
        <f t="shared" ref="AY719" si="18011">IF(OR($H719=0,AX719=0),0,AX719/$H719)</f>
        <v>1</v>
      </c>
      <c r="AZ719" s="194">
        <f t="shared" si="17861"/>
        <v>100</v>
      </c>
      <c r="BA719" s="147">
        <f t="shared" ref="BA719" si="18012">IF(OR($H719=0,AZ719=0),0,AZ719/$H719)</f>
        <v>1</v>
      </c>
      <c r="BB719" s="194">
        <f t="shared" si="17863"/>
        <v>100</v>
      </c>
      <c r="BC719" s="147">
        <f t="shared" ref="BC719" si="18013">IF(OR($H719=0,BB719=0),0,BB719/$H719)</f>
        <v>1</v>
      </c>
      <c r="BD719" s="194">
        <f t="shared" si="17865"/>
        <v>100</v>
      </c>
      <c r="BE719" s="147">
        <f t="shared" ref="BE719" si="18014">IF(OR($H719=0,BD719=0),0,BD719/$H719)</f>
        <v>1</v>
      </c>
      <c r="BF719" s="194">
        <f t="shared" si="17867"/>
        <v>100</v>
      </c>
      <c r="BG719" s="147">
        <f t="shared" ref="BG719" si="18015">IF(OR($H719=0,BF719=0),0,BF719/$H719)</f>
        <v>1</v>
      </c>
      <c r="BH719" s="194">
        <f t="shared" si="17869"/>
        <v>100</v>
      </c>
      <c r="BI719" s="147">
        <f t="shared" ref="BI719" si="18016">IF(OR($H719=0,BH719=0),0,BH719/$H719)</f>
        <v>1</v>
      </c>
      <c r="BJ719" s="194">
        <f t="shared" si="17871"/>
        <v>100</v>
      </c>
      <c r="BK719" s="147">
        <f t="shared" ref="BK719" si="18017">IF(OR($H719=0,BJ719=0),0,BJ719/$H719)</f>
        <v>1</v>
      </c>
      <c r="BL719" s="194">
        <f t="shared" si="17873"/>
        <v>100</v>
      </c>
      <c r="BM719" s="147">
        <f t="shared" ref="BM719" si="18018">IF(OR($H719=0,BL719=0),0,BL719/$H719)</f>
        <v>1</v>
      </c>
      <c r="BN719" s="194">
        <f t="shared" si="17875"/>
        <v>100</v>
      </c>
      <c r="BO719" s="147">
        <f t="shared" ref="BO719" si="18019">IF(OR($H719=0,BN719=0),0,BN719/$H719)</f>
        <v>1</v>
      </c>
      <c r="BP719" s="194">
        <f t="shared" si="17877"/>
        <v>100</v>
      </c>
      <c r="BQ719" s="147">
        <f t="shared" ref="BQ719" si="18020">IF(OR($H719=0,BP719=0),0,BP719/$H719)</f>
        <v>1</v>
      </c>
      <c r="BR719" s="194">
        <f t="shared" si="17879"/>
        <v>100</v>
      </c>
      <c r="BS719" s="147">
        <f t="shared" ref="BS719" si="18021">IF(OR($H719=0,BR719=0),0,BR719/$H719)</f>
        <v>1</v>
      </c>
      <c r="BT719" s="194">
        <f t="shared" si="17881"/>
        <v>100</v>
      </c>
      <c r="BU719" s="147">
        <f t="shared" si="17882"/>
        <v>1</v>
      </c>
      <c r="BV719" s="194">
        <f t="shared" si="17883"/>
        <v>100</v>
      </c>
      <c r="BW719" s="147">
        <f t="shared" si="17884"/>
        <v>1</v>
      </c>
      <c r="BX719" s="194">
        <f t="shared" si="17885"/>
        <v>100</v>
      </c>
      <c r="BY719" s="147">
        <f t="shared" si="17886"/>
        <v>1</v>
      </c>
      <c r="BZ719" s="194">
        <f t="shared" si="17887"/>
        <v>100</v>
      </c>
      <c r="CA719" s="147">
        <f t="shared" si="17888"/>
        <v>1</v>
      </c>
      <c r="CB719" s="194">
        <f t="shared" si="17889"/>
        <v>100</v>
      </c>
      <c r="CC719" s="147">
        <f t="shared" si="17890"/>
        <v>1</v>
      </c>
      <c r="CD719" s="194">
        <f t="shared" si="17891"/>
        <v>100</v>
      </c>
      <c r="CE719" s="147">
        <f t="shared" si="17892"/>
        <v>1</v>
      </c>
      <c r="CF719" s="194">
        <f t="shared" si="17893"/>
        <v>100</v>
      </c>
      <c r="CG719" s="147">
        <f t="shared" si="17894"/>
        <v>1</v>
      </c>
      <c r="CH719" s="194">
        <f t="shared" si="17895"/>
        <v>100</v>
      </c>
      <c r="CI719" s="147">
        <f t="shared" si="17896"/>
        <v>1</v>
      </c>
      <c r="CJ719" s="194">
        <f t="shared" si="17897"/>
        <v>100</v>
      </c>
      <c r="CK719" s="147">
        <f t="shared" si="17898"/>
        <v>1</v>
      </c>
      <c r="CL719" s="194">
        <f t="shared" si="17899"/>
        <v>100</v>
      </c>
      <c r="CM719" s="147">
        <f t="shared" si="17900"/>
        <v>1</v>
      </c>
    </row>
    <row r="720" spans="1:91" s="142" customFormat="1" ht="14.1" customHeight="1">
      <c r="A720" s="74">
        <f t="shared" si="17901"/>
        <v>858</v>
      </c>
      <c r="B720" s="173" t="s">
        <v>55</v>
      </c>
      <c r="C720" s="174"/>
      <c r="D720" s="140">
        <v>13</v>
      </c>
      <c r="E720" s="140">
        <v>13</v>
      </c>
      <c r="F720" s="175">
        <v>45302</v>
      </c>
      <c r="G720" s="175">
        <v>45314</v>
      </c>
      <c r="H720" s="144">
        <v>100</v>
      </c>
      <c r="I720" s="144">
        <v>100</v>
      </c>
      <c r="J720" s="145" t="s">
        <v>32</v>
      </c>
      <c r="K720" s="141">
        <f t="shared" si="17826"/>
        <v>100</v>
      </c>
      <c r="L720" s="55">
        <f t="shared" si="17827"/>
        <v>0.1111111111111111</v>
      </c>
      <c r="M720" s="147">
        <f t="shared" si="17828"/>
        <v>1</v>
      </c>
      <c r="N720" s="148">
        <f t="shared" si="17829"/>
        <v>1</v>
      </c>
      <c r="O720" s="149">
        <f t="shared" si="17006"/>
        <v>0</v>
      </c>
      <c r="P720" s="150"/>
      <c r="T720" s="194">
        <f t="shared" si="17830"/>
        <v>0</v>
      </c>
      <c r="U720" s="147">
        <f t="shared" si="17831"/>
        <v>0</v>
      </c>
      <c r="V720" s="194">
        <f t="shared" si="17832"/>
        <v>0</v>
      </c>
      <c r="W720" s="147">
        <f t="shared" si="17831"/>
        <v>0</v>
      </c>
      <c r="X720" s="194">
        <f t="shared" si="17833"/>
        <v>0</v>
      </c>
      <c r="Y720" s="147">
        <f t="shared" ref="Y720" si="18022">IF(OR($H720=0,X720=0),0,X720/$H720)</f>
        <v>0</v>
      </c>
      <c r="Z720" s="194">
        <f t="shared" si="17835"/>
        <v>0</v>
      </c>
      <c r="AA720" s="147">
        <f t="shared" ref="AA720" si="18023">IF(OR($H720=0,Z720=0),0,Z720/$H720)</f>
        <v>0</v>
      </c>
      <c r="AB720" s="194">
        <f t="shared" si="17837"/>
        <v>0</v>
      </c>
      <c r="AC720" s="147">
        <f t="shared" ref="AC720" si="18024">IF(OR($H720=0,AB720=0),0,AB720/$H720)</f>
        <v>0</v>
      </c>
      <c r="AD720" s="194">
        <f t="shared" si="17839"/>
        <v>0</v>
      </c>
      <c r="AE720" s="147">
        <f t="shared" ref="AE720" si="18025">IF(OR($H720=0,AD720=0),0,AD720/$H720)</f>
        <v>0</v>
      </c>
      <c r="AF720" s="194">
        <f t="shared" si="17841"/>
        <v>0</v>
      </c>
      <c r="AG720" s="147">
        <f t="shared" ref="AG720" si="18026">IF(OR($H720=0,AF720=0),0,AF720/$H720)</f>
        <v>0</v>
      </c>
      <c r="AH720" s="194">
        <f t="shared" si="17843"/>
        <v>0</v>
      </c>
      <c r="AI720" s="147">
        <f t="shared" ref="AI720" si="18027">IF(OR($H720=0,AH720=0),0,AH720/$H720)</f>
        <v>0</v>
      </c>
      <c r="AJ720" s="194">
        <f t="shared" si="17845"/>
        <v>0</v>
      </c>
      <c r="AK720" s="147">
        <f t="shared" ref="AK720" si="18028">IF(OR($H720=0,AJ720=0),0,AJ720/$H720)</f>
        <v>0</v>
      </c>
      <c r="AL720" s="194">
        <f t="shared" si="17847"/>
        <v>0</v>
      </c>
      <c r="AM720" s="147">
        <f t="shared" ref="AM720" si="18029">IF(OR($H720=0,AL720=0),0,AL720/$H720)</f>
        <v>0</v>
      </c>
      <c r="AN720" s="194">
        <f t="shared" si="17849"/>
        <v>0</v>
      </c>
      <c r="AO720" s="147">
        <f t="shared" ref="AO720" si="18030">IF(OR($H720=0,AN720=0),0,AN720/$H720)</f>
        <v>0</v>
      </c>
      <c r="AP720" s="194">
        <f t="shared" si="17851"/>
        <v>0</v>
      </c>
      <c r="AQ720" s="147">
        <f t="shared" ref="AQ720" si="18031">IF(OR($H720=0,AP720=0),0,AP720/$H720)</f>
        <v>0</v>
      </c>
      <c r="AR720" s="194">
        <f t="shared" si="17853"/>
        <v>7.6923076923076925</v>
      </c>
      <c r="AS720" s="147">
        <f t="shared" ref="AS720" si="18032">IF(OR($H720=0,AR720=0),0,AR720/$H720)</f>
        <v>7.6923076923076927E-2</v>
      </c>
      <c r="AT720" s="194">
        <f t="shared" si="17855"/>
        <v>61.53846153846154</v>
      </c>
      <c r="AU720" s="147">
        <f t="shared" ref="AU720" si="18033">IF(OR($H720=0,AT720=0),0,AT720/$H720)</f>
        <v>0.61538461538461542</v>
      </c>
      <c r="AV720" s="194">
        <f t="shared" si="17857"/>
        <v>100</v>
      </c>
      <c r="AW720" s="147">
        <f t="shared" ref="AW720" si="18034">IF(OR($H720=0,AV720=0),0,AV720/$H720)</f>
        <v>1</v>
      </c>
      <c r="AX720" s="194">
        <f t="shared" si="17859"/>
        <v>100</v>
      </c>
      <c r="AY720" s="147">
        <f t="shared" ref="AY720" si="18035">IF(OR($H720=0,AX720=0),0,AX720/$H720)</f>
        <v>1</v>
      </c>
      <c r="AZ720" s="194">
        <f t="shared" si="17861"/>
        <v>100</v>
      </c>
      <c r="BA720" s="147">
        <f t="shared" ref="BA720" si="18036">IF(OR($H720=0,AZ720=0),0,AZ720/$H720)</f>
        <v>1</v>
      </c>
      <c r="BB720" s="194">
        <f t="shared" si="17863"/>
        <v>100</v>
      </c>
      <c r="BC720" s="147">
        <f t="shared" ref="BC720" si="18037">IF(OR($H720=0,BB720=0),0,BB720/$H720)</f>
        <v>1</v>
      </c>
      <c r="BD720" s="194">
        <f t="shared" si="17865"/>
        <v>100</v>
      </c>
      <c r="BE720" s="147">
        <f t="shared" ref="BE720" si="18038">IF(OR($H720=0,BD720=0),0,BD720/$H720)</f>
        <v>1</v>
      </c>
      <c r="BF720" s="194">
        <f t="shared" si="17867"/>
        <v>100</v>
      </c>
      <c r="BG720" s="147">
        <f t="shared" ref="BG720" si="18039">IF(OR($H720=0,BF720=0),0,BF720/$H720)</f>
        <v>1</v>
      </c>
      <c r="BH720" s="194">
        <f t="shared" si="17869"/>
        <v>100</v>
      </c>
      <c r="BI720" s="147">
        <f t="shared" ref="BI720" si="18040">IF(OR($H720=0,BH720=0),0,BH720/$H720)</f>
        <v>1</v>
      </c>
      <c r="BJ720" s="194">
        <f t="shared" si="17871"/>
        <v>100</v>
      </c>
      <c r="BK720" s="147">
        <f t="shared" ref="BK720" si="18041">IF(OR($H720=0,BJ720=0),0,BJ720/$H720)</f>
        <v>1</v>
      </c>
      <c r="BL720" s="194">
        <f t="shared" si="17873"/>
        <v>100</v>
      </c>
      <c r="BM720" s="147">
        <f t="shared" ref="BM720" si="18042">IF(OR($H720=0,BL720=0),0,BL720/$H720)</f>
        <v>1</v>
      </c>
      <c r="BN720" s="194">
        <f t="shared" si="17875"/>
        <v>100</v>
      </c>
      <c r="BO720" s="147">
        <f t="shared" ref="BO720" si="18043">IF(OR($H720=0,BN720=0),0,BN720/$H720)</f>
        <v>1</v>
      </c>
      <c r="BP720" s="194">
        <f t="shared" si="17877"/>
        <v>100</v>
      </c>
      <c r="BQ720" s="147">
        <f t="shared" ref="BQ720" si="18044">IF(OR($H720=0,BP720=0),0,BP720/$H720)</f>
        <v>1</v>
      </c>
      <c r="BR720" s="194">
        <f t="shared" si="17879"/>
        <v>100</v>
      </c>
      <c r="BS720" s="147">
        <f t="shared" ref="BS720" si="18045">IF(OR($H720=0,BR720=0),0,BR720/$H720)</f>
        <v>1</v>
      </c>
      <c r="BT720" s="194">
        <f t="shared" si="17881"/>
        <v>100</v>
      </c>
      <c r="BU720" s="147">
        <f t="shared" si="17882"/>
        <v>1</v>
      </c>
      <c r="BV720" s="194">
        <f t="shared" si="17883"/>
        <v>100</v>
      </c>
      <c r="BW720" s="147">
        <f t="shared" si="17884"/>
        <v>1</v>
      </c>
      <c r="BX720" s="194">
        <f t="shared" si="17885"/>
        <v>100</v>
      </c>
      <c r="BY720" s="147">
        <f t="shared" si="17886"/>
        <v>1</v>
      </c>
      <c r="BZ720" s="194">
        <f t="shared" si="17887"/>
        <v>100</v>
      </c>
      <c r="CA720" s="147">
        <f t="shared" si="17888"/>
        <v>1</v>
      </c>
      <c r="CB720" s="194">
        <f t="shared" si="17889"/>
        <v>100</v>
      </c>
      <c r="CC720" s="147">
        <f t="shared" si="17890"/>
        <v>1</v>
      </c>
      <c r="CD720" s="194">
        <f t="shared" si="17891"/>
        <v>100</v>
      </c>
      <c r="CE720" s="147">
        <f t="shared" si="17892"/>
        <v>1</v>
      </c>
      <c r="CF720" s="194">
        <f t="shared" si="17893"/>
        <v>100</v>
      </c>
      <c r="CG720" s="147">
        <f t="shared" si="17894"/>
        <v>1</v>
      </c>
      <c r="CH720" s="194">
        <f t="shared" si="17895"/>
        <v>100</v>
      </c>
      <c r="CI720" s="147">
        <f t="shared" si="17896"/>
        <v>1</v>
      </c>
      <c r="CJ720" s="194">
        <f t="shared" si="17897"/>
        <v>100</v>
      </c>
      <c r="CK720" s="147">
        <f t="shared" si="17898"/>
        <v>1</v>
      </c>
      <c r="CL720" s="194">
        <f t="shared" si="17899"/>
        <v>100</v>
      </c>
      <c r="CM720" s="147">
        <f t="shared" si="17900"/>
        <v>1</v>
      </c>
    </row>
    <row r="721" spans="1:91" s="142" customFormat="1" ht="14.1" customHeight="1">
      <c r="A721" s="74">
        <f t="shared" si="17901"/>
        <v>859</v>
      </c>
      <c r="B721" s="173" t="s">
        <v>56</v>
      </c>
      <c r="C721" s="174"/>
      <c r="D721" s="140">
        <v>12</v>
      </c>
      <c r="E721" s="140">
        <v>12</v>
      </c>
      <c r="F721" s="175">
        <v>45306</v>
      </c>
      <c r="G721" s="175">
        <v>45317</v>
      </c>
      <c r="H721" s="144">
        <v>100</v>
      </c>
      <c r="I721" s="144">
        <v>100</v>
      </c>
      <c r="J721" s="145" t="s">
        <v>32</v>
      </c>
      <c r="K721" s="141">
        <f t="shared" si="17826"/>
        <v>100</v>
      </c>
      <c r="L721" s="55">
        <f t="shared" si="17827"/>
        <v>0.10256410256410256</v>
      </c>
      <c r="M721" s="147">
        <f t="shared" si="17828"/>
        <v>1</v>
      </c>
      <c r="N721" s="148">
        <f t="shared" si="17829"/>
        <v>1</v>
      </c>
      <c r="O721" s="149">
        <f t="shared" si="17006"/>
        <v>0</v>
      </c>
      <c r="P721" s="150"/>
      <c r="T721" s="194">
        <f t="shared" si="17830"/>
        <v>0</v>
      </c>
      <c r="U721" s="147">
        <f t="shared" si="17831"/>
        <v>0</v>
      </c>
      <c r="V721" s="194">
        <f t="shared" si="17832"/>
        <v>0</v>
      </c>
      <c r="W721" s="147">
        <f t="shared" si="17831"/>
        <v>0</v>
      </c>
      <c r="X721" s="194">
        <f t="shared" si="17833"/>
        <v>0</v>
      </c>
      <c r="Y721" s="147">
        <f t="shared" ref="Y721" si="18046">IF(OR($H721=0,X721=0),0,X721/$H721)</f>
        <v>0</v>
      </c>
      <c r="Z721" s="194">
        <f t="shared" si="17835"/>
        <v>0</v>
      </c>
      <c r="AA721" s="147">
        <f t="shared" ref="AA721" si="18047">IF(OR($H721=0,Z721=0),0,Z721/$H721)</f>
        <v>0</v>
      </c>
      <c r="AB721" s="194">
        <f t="shared" si="17837"/>
        <v>0</v>
      </c>
      <c r="AC721" s="147">
        <f t="shared" ref="AC721" si="18048">IF(OR($H721=0,AB721=0),0,AB721/$H721)</f>
        <v>0</v>
      </c>
      <c r="AD721" s="194">
        <f t="shared" si="17839"/>
        <v>0</v>
      </c>
      <c r="AE721" s="147">
        <f t="shared" ref="AE721" si="18049">IF(OR($H721=0,AD721=0),0,AD721/$H721)</f>
        <v>0</v>
      </c>
      <c r="AF721" s="194">
        <f t="shared" si="17841"/>
        <v>0</v>
      </c>
      <c r="AG721" s="147">
        <f t="shared" ref="AG721" si="18050">IF(OR($H721=0,AF721=0),0,AF721/$H721)</f>
        <v>0</v>
      </c>
      <c r="AH721" s="194">
        <f t="shared" si="17843"/>
        <v>0</v>
      </c>
      <c r="AI721" s="147">
        <f t="shared" ref="AI721" si="18051">IF(OR($H721=0,AH721=0),0,AH721/$H721)</f>
        <v>0</v>
      </c>
      <c r="AJ721" s="194">
        <f t="shared" si="17845"/>
        <v>0</v>
      </c>
      <c r="AK721" s="147">
        <f t="shared" ref="AK721" si="18052">IF(OR($H721=0,AJ721=0),0,AJ721/$H721)</f>
        <v>0</v>
      </c>
      <c r="AL721" s="194">
        <f t="shared" si="17847"/>
        <v>0</v>
      </c>
      <c r="AM721" s="147">
        <f t="shared" ref="AM721" si="18053">IF(OR($H721=0,AL721=0),0,AL721/$H721)</f>
        <v>0</v>
      </c>
      <c r="AN721" s="194">
        <f t="shared" si="17849"/>
        <v>0</v>
      </c>
      <c r="AO721" s="147">
        <f t="shared" ref="AO721" si="18054">IF(OR($H721=0,AN721=0),0,AN721/$H721)</f>
        <v>0</v>
      </c>
      <c r="AP721" s="194">
        <f t="shared" si="17851"/>
        <v>0</v>
      </c>
      <c r="AQ721" s="147">
        <f t="shared" ref="AQ721" si="18055">IF(OR($H721=0,AP721=0),0,AP721/$H721)</f>
        <v>0</v>
      </c>
      <c r="AR721" s="194">
        <f t="shared" si="17853"/>
        <v>0</v>
      </c>
      <c r="AS721" s="147">
        <f t="shared" ref="AS721" si="18056">IF(OR($H721=0,AR721=0),0,AR721/$H721)</f>
        <v>0</v>
      </c>
      <c r="AT721" s="194">
        <f t="shared" si="17855"/>
        <v>33.333333333333336</v>
      </c>
      <c r="AU721" s="147">
        <f t="shared" ref="AU721" si="18057">IF(OR($H721=0,AT721=0),0,AT721/$H721)</f>
        <v>0.33333333333333337</v>
      </c>
      <c r="AV721" s="194">
        <f t="shared" si="17857"/>
        <v>91.666666666666671</v>
      </c>
      <c r="AW721" s="147">
        <f t="shared" ref="AW721" si="18058">IF(OR($H721=0,AV721=0),0,AV721/$H721)</f>
        <v>0.91666666666666674</v>
      </c>
      <c r="AX721" s="194">
        <f t="shared" si="17859"/>
        <v>100</v>
      </c>
      <c r="AY721" s="147">
        <f t="shared" ref="AY721" si="18059">IF(OR($H721=0,AX721=0),0,AX721/$H721)</f>
        <v>1</v>
      </c>
      <c r="AZ721" s="194">
        <f t="shared" si="17861"/>
        <v>100</v>
      </c>
      <c r="BA721" s="147">
        <f t="shared" ref="BA721" si="18060">IF(OR($H721=0,AZ721=0),0,AZ721/$H721)</f>
        <v>1</v>
      </c>
      <c r="BB721" s="194">
        <f t="shared" si="17863"/>
        <v>100</v>
      </c>
      <c r="BC721" s="147">
        <f t="shared" ref="BC721" si="18061">IF(OR($H721=0,BB721=0),0,BB721/$H721)</f>
        <v>1</v>
      </c>
      <c r="BD721" s="194">
        <f t="shared" si="17865"/>
        <v>100</v>
      </c>
      <c r="BE721" s="147">
        <f t="shared" ref="BE721" si="18062">IF(OR($H721=0,BD721=0),0,BD721/$H721)</f>
        <v>1</v>
      </c>
      <c r="BF721" s="194">
        <f t="shared" si="17867"/>
        <v>100</v>
      </c>
      <c r="BG721" s="147">
        <f t="shared" ref="BG721" si="18063">IF(OR($H721=0,BF721=0),0,BF721/$H721)</f>
        <v>1</v>
      </c>
      <c r="BH721" s="194">
        <f t="shared" si="17869"/>
        <v>100</v>
      </c>
      <c r="BI721" s="147">
        <f t="shared" ref="BI721" si="18064">IF(OR($H721=0,BH721=0),0,BH721/$H721)</f>
        <v>1</v>
      </c>
      <c r="BJ721" s="194">
        <f t="shared" si="17871"/>
        <v>100</v>
      </c>
      <c r="BK721" s="147">
        <f t="shared" ref="BK721" si="18065">IF(OR($H721=0,BJ721=0),0,BJ721/$H721)</f>
        <v>1</v>
      </c>
      <c r="BL721" s="194">
        <f t="shared" si="17873"/>
        <v>100</v>
      </c>
      <c r="BM721" s="147">
        <f t="shared" ref="BM721" si="18066">IF(OR($H721=0,BL721=0),0,BL721/$H721)</f>
        <v>1</v>
      </c>
      <c r="BN721" s="194">
        <f t="shared" si="17875"/>
        <v>100</v>
      </c>
      <c r="BO721" s="147">
        <f t="shared" ref="BO721" si="18067">IF(OR($H721=0,BN721=0),0,BN721/$H721)</f>
        <v>1</v>
      </c>
      <c r="BP721" s="194">
        <f t="shared" si="17877"/>
        <v>100</v>
      </c>
      <c r="BQ721" s="147">
        <f t="shared" ref="BQ721" si="18068">IF(OR($H721=0,BP721=0),0,BP721/$H721)</f>
        <v>1</v>
      </c>
      <c r="BR721" s="194">
        <f t="shared" si="17879"/>
        <v>100</v>
      </c>
      <c r="BS721" s="147">
        <f t="shared" ref="BS721" si="18069">IF(OR($H721=0,BR721=0),0,BR721/$H721)</f>
        <v>1</v>
      </c>
      <c r="BT721" s="194">
        <f t="shared" si="17881"/>
        <v>100</v>
      </c>
      <c r="BU721" s="147">
        <f t="shared" si="17882"/>
        <v>1</v>
      </c>
      <c r="BV721" s="194">
        <f t="shared" si="17883"/>
        <v>100</v>
      </c>
      <c r="BW721" s="147">
        <f t="shared" si="17884"/>
        <v>1</v>
      </c>
      <c r="BX721" s="194">
        <f t="shared" si="17885"/>
        <v>100</v>
      </c>
      <c r="BY721" s="147">
        <f t="shared" si="17886"/>
        <v>1</v>
      </c>
      <c r="BZ721" s="194">
        <f t="shared" si="17887"/>
        <v>100</v>
      </c>
      <c r="CA721" s="147">
        <f t="shared" si="17888"/>
        <v>1</v>
      </c>
      <c r="CB721" s="194">
        <f t="shared" si="17889"/>
        <v>100</v>
      </c>
      <c r="CC721" s="147">
        <f t="shared" si="17890"/>
        <v>1</v>
      </c>
      <c r="CD721" s="194">
        <f t="shared" si="17891"/>
        <v>100</v>
      </c>
      <c r="CE721" s="147">
        <f t="shared" si="17892"/>
        <v>1</v>
      </c>
      <c r="CF721" s="194">
        <f t="shared" si="17893"/>
        <v>100</v>
      </c>
      <c r="CG721" s="147">
        <f t="shared" si="17894"/>
        <v>1</v>
      </c>
      <c r="CH721" s="194">
        <f t="shared" si="17895"/>
        <v>100</v>
      </c>
      <c r="CI721" s="147">
        <f t="shared" si="17896"/>
        <v>1</v>
      </c>
      <c r="CJ721" s="194">
        <f t="shared" si="17897"/>
        <v>100</v>
      </c>
      <c r="CK721" s="147">
        <f t="shared" si="17898"/>
        <v>1</v>
      </c>
      <c r="CL721" s="194">
        <f t="shared" si="17899"/>
        <v>100</v>
      </c>
      <c r="CM721" s="147">
        <f t="shared" si="17900"/>
        <v>1</v>
      </c>
    </row>
    <row r="722" spans="1:91" s="142" customFormat="1" ht="14.1" customHeight="1">
      <c r="A722" s="74">
        <f t="shared" si="17901"/>
        <v>860</v>
      </c>
      <c r="B722" s="173" t="s">
        <v>57</v>
      </c>
      <c r="C722" s="174"/>
      <c r="D722" s="140">
        <v>14</v>
      </c>
      <c r="E722" s="140">
        <v>14</v>
      </c>
      <c r="F722" s="175">
        <v>45307</v>
      </c>
      <c r="G722" s="175">
        <v>45320</v>
      </c>
      <c r="H722" s="144">
        <v>100</v>
      </c>
      <c r="I722" s="144">
        <v>100</v>
      </c>
      <c r="J722" s="145" t="s">
        <v>32</v>
      </c>
      <c r="K722" s="141">
        <f t="shared" si="17826"/>
        <v>100</v>
      </c>
      <c r="L722" s="55">
        <f t="shared" si="17827"/>
        <v>0.11965811965811966</v>
      </c>
      <c r="M722" s="147">
        <f t="shared" si="17828"/>
        <v>1</v>
      </c>
      <c r="N722" s="148">
        <f t="shared" si="17829"/>
        <v>1</v>
      </c>
      <c r="O722" s="149">
        <f t="shared" si="17006"/>
        <v>0</v>
      </c>
      <c r="P722" s="150"/>
      <c r="T722" s="194">
        <f t="shared" si="17830"/>
        <v>0</v>
      </c>
      <c r="U722" s="147">
        <f t="shared" si="17831"/>
        <v>0</v>
      </c>
      <c r="V722" s="194">
        <f t="shared" si="17832"/>
        <v>0</v>
      </c>
      <c r="W722" s="147">
        <f t="shared" si="17831"/>
        <v>0</v>
      </c>
      <c r="X722" s="194">
        <f t="shared" si="17833"/>
        <v>0</v>
      </c>
      <c r="Y722" s="147">
        <f t="shared" ref="Y722" si="18070">IF(OR($H722=0,X722=0),0,X722/$H722)</f>
        <v>0</v>
      </c>
      <c r="Z722" s="194">
        <f t="shared" si="17835"/>
        <v>0</v>
      </c>
      <c r="AA722" s="147">
        <f t="shared" ref="AA722" si="18071">IF(OR($H722=0,Z722=0),0,Z722/$H722)</f>
        <v>0</v>
      </c>
      <c r="AB722" s="194">
        <f t="shared" si="17837"/>
        <v>0</v>
      </c>
      <c r="AC722" s="147">
        <f t="shared" ref="AC722" si="18072">IF(OR($H722=0,AB722=0),0,AB722/$H722)</f>
        <v>0</v>
      </c>
      <c r="AD722" s="194">
        <f t="shared" si="17839"/>
        <v>0</v>
      </c>
      <c r="AE722" s="147">
        <f t="shared" ref="AE722" si="18073">IF(OR($H722=0,AD722=0),0,AD722/$H722)</f>
        <v>0</v>
      </c>
      <c r="AF722" s="194">
        <f t="shared" si="17841"/>
        <v>0</v>
      </c>
      <c r="AG722" s="147">
        <f t="shared" ref="AG722" si="18074">IF(OR($H722=0,AF722=0),0,AF722/$H722)</f>
        <v>0</v>
      </c>
      <c r="AH722" s="194">
        <f t="shared" si="17843"/>
        <v>0</v>
      </c>
      <c r="AI722" s="147">
        <f t="shared" ref="AI722" si="18075">IF(OR($H722=0,AH722=0),0,AH722/$H722)</f>
        <v>0</v>
      </c>
      <c r="AJ722" s="194">
        <f t="shared" si="17845"/>
        <v>0</v>
      </c>
      <c r="AK722" s="147">
        <f t="shared" ref="AK722" si="18076">IF(OR($H722=0,AJ722=0),0,AJ722/$H722)</f>
        <v>0</v>
      </c>
      <c r="AL722" s="194">
        <f t="shared" si="17847"/>
        <v>0</v>
      </c>
      <c r="AM722" s="147">
        <f t="shared" ref="AM722" si="18077">IF(OR($H722=0,AL722=0),0,AL722/$H722)</f>
        <v>0</v>
      </c>
      <c r="AN722" s="194">
        <f t="shared" si="17849"/>
        <v>0</v>
      </c>
      <c r="AO722" s="147">
        <f t="shared" ref="AO722" si="18078">IF(OR($H722=0,AN722=0),0,AN722/$H722)</f>
        <v>0</v>
      </c>
      <c r="AP722" s="194">
        <f t="shared" si="17851"/>
        <v>0</v>
      </c>
      <c r="AQ722" s="147">
        <f t="shared" ref="AQ722" si="18079">IF(OR($H722=0,AP722=0),0,AP722/$H722)</f>
        <v>0</v>
      </c>
      <c r="AR722" s="194">
        <f t="shared" si="17853"/>
        <v>0</v>
      </c>
      <c r="AS722" s="147">
        <f t="shared" ref="AS722" si="18080">IF(OR($H722=0,AR722=0),0,AR722/$H722)</f>
        <v>0</v>
      </c>
      <c r="AT722" s="194">
        <f t="shared" si="17855"/>
        <v>21.428571428571427</v>
      </c>
      <c r="AU722" s="147">
        <f t="shared" ref="AU722" si="18081">IF(OR($H722=0,AT722=0),0,AT722/$H722)</f>
        <v>0.21428571428571427</v>
      </c>
      <c r="AV722" s="194">
        <f t="shared" si="17857"/>
        <v>71.428571428571431</v>
      </c>
      <c r="AW722" s="147">
        <f t="shared" ref="AW722" si="18082">IF(OR($H722=0,AV722=0),0,AV722/$H722)</f>
        <v>0.7142857142857143</v>
      </c>
      <c r="AX722" s="194">
        <f t="shared" si="17859"/>
        <v>100</v>
      </c>
      <c r="AY722" s="147">
        <f t="shared" ref="AY722" si="18083">IF(OR($H722=0,AX722=0),0,AX722/$H722)</f>
        <v>1</v>
      </c>
      <c r="AZ722" s="194">
        <f t="shared" si="17861"/>
        <v>100</v>
      </c>
      <c r="BA722" s="147">
        <f t="shared" ref="BA722" si="18084">IF(OR($H722=0,AZ722=0),0,AZ722/$H722)</f>
        <v>1</v>
      </c>
      <c r="BB722" s="194">
        <f t="shared" si="17863"/>
        <v>100</v>
      </c>
      <c r="BC722" s="147">
        <f t="shared" ref="BC722" si="18085">IF(OR($H722=0,BB722=0),0,BB722/$H722)</f>
        <v>1</v>
      </c>
      <c r="BD722" s="194">
        <f t="shared" si="17865"/>
        <v>100</v>
      </c>
      <c r="BE722" s="147">
        <f t="shared" ref="BE722" si="18086">IF(OR($H722=0,BD722=0),0,BD722/$H722)</f>
        <v>1</v>
      </c>
      <c r="BF722" s="194">
        <f t="shared" si="17867"/>
        <v>100</v>
      </c>
      <c r="BG722" s="147">
        <f t="shared" ref="BG722" si="18087">IF(OR($H722=0,BF722=0),0,BF722/$H722)</f>
        <v>1</v>
      </c>
      <c r="BH722" s="194">
        <f t="shared" si="17869"/>
        <v>100</v>
      </c>
      <c r="BI722" s="147">
        <f t="shared" ref="BI722" si="18088">IF(OR($H722=0,BH722=0),0,BH722/$H722)</f>
        <v>1</v>
      </c>
      <c r="BJ722" s="194">
        <f t="shared" si="17871"/>
        <v>100</v>
      </c>
      <c r="BK722" s="147">
        <f t="shared" ref="BK722" si="18089">IF(OR($H722=0,BJ722=0),0,BJ722/$H722)</f>
        <v>1</v>
      </c>
      <c r="BL722" s="194">
        <f t="shared" si="17873"/>
        <v>100</v>
      </c>
      <c r="BM722" s="147">
        <f t="shared" ref="BM722" si="18090">IF(OR($H722=0,BL722=0),0,BL722/$H722)</f>
        <v>1</v>
      </c>
      <c r="BN722" s="194">
        <f t="shared" si="17875"/>
        <v>100</v>
      </c>
      <c r="BO722" s="147">
        <f t="shared" ref="BO722" si="18091">IF(OR($H722=0,BN722=0),0,BN722/$H722)</f>
        <v>1</v>
      </c>
      <c r="BP722" s="194">
        <f t="shared" si="17877"/>
        <v>100</v>
      </c>
      <c r="BQ722" s="147">
        <f t="shared" ref="BQ722" si="18092">IF(OR($H722=0,BP722=0),0,BP722/$H722)</f>
        <v>1</v>
      </c>
      <c r="BR722" s="194">
        <f t="shared" si="17879"/>
        <v>100</v>
      </c>
      <c r="BS722" s="147">
        <f t="shared" ref="BS722" si="18093">IF(OR($H722=0,BR722=0),0,BR722/$H722)</f>
        <v>1</v>
      </c>
      <c r="BT722" s="194">
        <f t="shared" si="17881"/>
        <v>100</v>
      </c>
      <c r="BU722" s="147">
        <f t="shared" si="17882"/>
        <v>1</v>
      </c>
      <c r="BV722" s="194">
        <f t="shared" si="17883"/>
        <v>100</v>
      </c>
      <c r="BW722" s="147">
        <f t="shared" si="17884"/>
        <v>1</v>
      </c>
      <c r="BX722" s="194">
        <f t="shared" si="17885"/>
        <v>100</v>
      </c>
      <c r="BY722" s="147">
        <f t="shared" si="17886"/>
        <v>1</v>
      </c>
      <c r="BZ722" s="194">
        <f t="shared" si="17887"/>
        <v>100</v>
      </c>
      <c r="CA722" s="147">
        <f t="shared" si="17888"/>
        <v>1</v>
      </c>
      <c r="CB722" s="194">
        <f t="shared" si="17889"/>
        <v>100</v>
      </c>
      <c r="CC722" s="147">
        <f t="shared" si="17890"/>
        <v>1</v>
      </c>
      <c r="CD722" s="194">
        <f t="shared" si="17891"/>
        <v>100</v>
      </c>
      <c r="CE722" s="147">
        <f t="shared" si="17892"/>
        <v>1</v>
      </c>
      <c r="CF722" s="194">
        <f t="shared" si="17893"/>
        <v>100</v>
      </c>
      <c r="CG722" s="147">
        <f t="shared" si="17894"/>
        <v>1</v>
      </c>
      <c r="CH722" s="194">
        <f t="shared" si="17895"/>
        <v>100</v>
      </c>
      <c r="CI722" s="147">
        <f t="shared" si="17896"/>
        <v>1</v>
      </c>
      <c r="CJ722" s="194">
        <f t="shared" si="17897"/>
        <v>100</v>
      </c>
      <c r="CK722" s="147">
        <f t="shared" si="17898"/>
        <v>1</v>
      </c>
      <c r="CL722" s="194">
        <f t="shared" si="17899"/>
        <v>100</v>
      </c>
      <c r="CM722" s="147">
        <f t="shared" si="17900"/>
        <v>1</v>
      </c>
    </row>
    <row r="723" spans="1:91" s="142" customFormat="1" ht="14.1" customHeight="1">
      <c r="A723" s="74">
        <f t="shared" si="17901"/>
        <v>861</v>
      </c>
      <c r="B723" s="173" t="s">
        <v>58</v>
      </c>
      <c r="C723" s="174"/>
      <c r="D723" s="140">
        <v>0</v>
      </c>
      <c r="E723" s="140">
        <v>1</v>
      </c>
      <c r="F723" s="175">
        <v>45319</v>
      </c>
      <c r="G723" s="175">
        <v>45319</v>
      </c>
      <c r="H723" s="144">
        <v>100</v>
      </c>
      <c r="I723" s="144">
        <v>100</v>
      </c>
      <c r="J723" s="145" t="s">
        <v>32</v>
      </c>
      <c r="K723" s="141">
        <f t="shared" si="17826"/>
        <v>100</v>
      </c>
      <c r="L723" s="55">
        <f t="shared" si="17827"/>
        <v>0</v>
      </c>
      <c r="M723" s="147">
        <f t="shared" si="17828"/>
        <v>1</v>
      </c>
      <c r="N723" s="148">
        <f t="shared" si="17829"/>
        <v>1</v>
      </c>
      <c r="O723" s="149">
        <f t="shared" si="17006"/>
        <v>0</v>
      </c>
      <c r="P723" s="150"/>
      <c r="T723" s="194">
        <f t="shared" si="17830"/>
        <v>0</v>
      </c>
      <c r="U723" s="147">
        <f t="shared" si="17831"/>
        <v>0</v>
      </c>
      <c r="V723" s="194">
        <f t="shared" si="17832"/>
        <v>0</v>
      </c>
      <c r="W723" s="147">
        <f t="shared" si="17831"/>
        <v>0</v>
      </c>
      <c r="X723" s="194">
        <f t="shared" si="17833"/>
        <v>0</v>
      </c>
      <c r="Y723" s="147">
        <f t="shared" ref="Y723" si="18094">IF(OR($H723=0,X723=0),0,X723/$H723)</f>
        <v>0</v>
      </c>
      <c r="Z723" s="194">
        <f t="shared" si="17835"/>
        <v>0</v>
      </c>
      <c r="AA723" s="147">
        <f t="shared" ref="AA723" si="18095">IF(OR($H723=0,Z723=0),0,Z723/$H723)</f>
        <v>0</v>
      </c>
      <c r="AB723" s="194">
        <f t="shared" si="17837"/>
        <v>0</v>
      </c>
      <c r="AC723" s="147">
        <f t="shared" ref="AC723" si="18096">IF(OR($H723=0,AB723=0),0,AB723/$H723)</f>
        <v>0</v>
      </c>
      <c r="AD723" s="194">
        <f t="shared" si="17839"/>
        <v>0</v>
      </c>
      <c r="AE723" s="147">
        <f t="shared" ref="AE723" si="18097">IF(OR($H723=0,AD723=0),0,AD723/$H723)</f>
        <v>0</v>
      </c>
      <c r="AF723" s="194">
        <f t="shared" si="17841"/>
        <v>0</v>
      </c>
      <c r="AG723" s="147">
        <f t="shared" ref="AG723" si="18098">IF(OR($H723=0,AF723=0),0,AF723/$H723)</f>
        <v>0</v>
      </c>
      <c r="AH723" s="194">
        <f t="shared" si="17843"/>
        <v>0</v>
      </c>
      <c r="AI723" s="147">
        <f t="shared" ref="AI723" si="18099">IF(OR($H723=0,AH723=0),0,AH723/$H723)</f>
        <v>0</v>
      </c>
      <c r="AJ723" s="194">
        <f t="shared" si="17845"/>
        <v>0</v>
      </c>
      <c r="AK723" s="147">
        <f t="shared" ref="AK723" si="18100">IF(OR($H723=0,AJ723=0),0,AJ723/$H723)</f>
        <v>0</v>
      </c>
      <c r="AL723" s="194">
        <f t="shared" si="17847"/>
        <v>0</v>
      </c>
      <c r="AM723" s="147">
        <f t="shared" ref="AM723" si="18101">IF(OR($H723=0,AL723=0),0,AL723/$H723)</f>
        <v>0</v>
      </c>
      <c r="AN723" s="194">
        <f t="shared" si="17849"/>
        <v>0</v>
      </c>
      <c r="AO723" s="147">
        <f t="shared" ref="AO723" si="18102">IF(OR($H723=0,AN723=0),0,AN723/$H723)</f>
        <v>0</v>
      </c>
      <c r="AP723" s="194">
        <f t="shared" si="17851"/>
        <v>0</v>
      </c>
      <c r="AQ723" s="147">
        <f t="shared" ref="AQ723" si="18103">IF(OR($H723=0,AP723=0),0,AP723/$H723)</f>
        <v>0</v>
      </c>
      <c r="AR723" s="194">
        <f t="shared" si="17853"/>
        <v>0</v>
      </c>
      <c r="AS723" s="147">
        <f t="shared" ref="AS723" si="18104">IF(OR($H723=0,AR723=0),0,AR723/$H723)</f>
        <v>0</v>
      </c>
      <c r="AT723" s="194">
        <f t="shared" si="17855"/>
        <v>0</v>
      </c>
      <c r="AU723" s="147">
        <f t="shared" ref="AU723" si="18105">IF(OR($H723=0,AT723=0),0,AT723/$H723)</f>
        <v>0</v>
      </c>
      <c r="AV723" s="194">
        <f t="shared" si="17857"/>
        <v>0</v>
      </c>
      <c r="AW723" s="147">
        <f t="shared" ref="AW723" si="18106">IF(OR($H723=0,AV723=0),0,AV723/$H723)</f>
        <v>0</v>
      </c>
      <c r="AX723" s="194">
        <f t="shared" si="17859"/>
        <v>100</v>
      </c>
      <c r="AY723" s="147">
        <f t="shared" ref="AY723" si="18107">IF(OR($H723=0,AX723=0),0,AX723/$H723)</f>
        <v>1</v>
      </c>
      <c r="AZ723" s="194">
        <f t="shared" si="17861"/>
        <v>100</v>
      </c>
      <c r="BA723" s="147">
        <f t="shared" ref="BA723" si="18108">IF(OR($H723=0,AZ723=0),0,AZ723/$H723)</f>
        <v>1</v>
      </c>
      <c r="BB723" s="194">
        <f t="shared" si="17863"/>
        <v>100</v>
      </c>
      <c r="BC723" s="147">
        <f t="shared" ref="BC723" si="18109">IF(OR($H723=0,BB723=0),0,BB723/$H723)</f>
        <v>1</v>
      </c>
      <c r="BD723" s="194">
        <f t="shared" si="17865"/>
        <v>100</v>
      </c>
      <c r="BE723" s="147">
        <f t="shared" ref="BE723" si="18110">IF(OR($H723=0,BD723=0),0,BD723/$H723)</f>
        <v>1</v>
      </c>
      <c r="BF723" s="194">
        <f t="shared" si="17867"/>
        <v>100</v>
      </c>
      <c r="BG723" s="147">
        <f t="shared" ref="BG723" si="18111">IF(OR($H723=0,BF723=0),0,BF723/$H723)</f>
        <v>1</v>
      </c>
      <c r="BH723" s="194">
        <f t="shared" si="17869"/>
        <v>100</v>
      </c>
      <c r="BI723" s="147">
        <f t="shared" ref="BI723" si="18112">IF(OR($H723=0,BH723=0),0,BH723/$H723)</f>
        <v>1</v>
      </c>
      <c r="BJ723" s="194">
        <f t="shared" si="17871"/>
        <v>100</v>
      </c>
      <c r="BK723" s="147">
        <f t="shared" ref="BK723" si="18113">IF(OR($H723=0,BJ723=0),0,BJ723/$H723)</f>
        <v>1</v>
      </c>
      <c r="BL723" s="194">
        <f t="shared" si="17873"/>
        <v>100</v>
      </c>
      <c r="BM723" s="147">
        <f t="shared" ref="BM723" si="18114">IF(OR($H723=0,BL723=0),0,BL723/$H723)</f>
        <v>1</v>
      </c>
      <c r="BN723" s="194">
        <f t="shared" si="17875"/>
        <v>100</v>
      </c>
      <c r="BO723" s="147">
        <f t="shared" ref="BO723" si="18115">IF(OR($H723=0,BN723=0),0,BN723/$H723)</f>
        <v>1</v>
      </c>
      <c r="BP723" s="194">
        <f t="shared" si="17877"/>
        <v>100</v>
      </c>
      <c r="BQ723" s="147">
        <f t="shared" ref="BQ723" si="18116">IF(OR($H723=0,BP723=0),0,BP723/$H723)</f>
        <v>1</v>
      </c>
      <c r="BR723" s="194">
        <f t="shared" si="17879"/>
        <v>100</v>
      </c>
      <c r="BS723" s="147">
        <f t="shared" ref="BS723" si="18117">IF(OR($H723=0,BR723=0),0,BR723/$H723)</f>
        <v>1</v>
      </c>
      <c r="BT723" s="194">
        <f t="shared" si="17881"/>
        <v>100</v>
      </c>
      <c r="BU723" s="147">
        <f t="shared" si="17882"/>
        <v>1</v>
      </c>
      <c r="BV723" s="194">
        <f t="shared" si="17883"/>
        <v>100</v>
      </c>
      <c r="BW723" s="147">
        <f t="shared" si="17884"/>
        <v>1</v>
      </c>
      <c r="BX723" s="194">
        <f t="shared" si="17885"/>
        <v>100</v>
      </c>
      <c r="BY723" s="147">
        <f t="shared" si="17886"/>
        <v>1</v>
      </c>
      <c r="BZ723" s="194">
        <f t="shared" si="17887"/>
        <v>100</v>
      </c>
      <c r="CA723" s="147">
        <f t="shared" si="17888"/>
        <v>1</v>
      </c>
      <c r="CB723" s="194">
        <f t="shared" si="17889"/>
        <v>100</v>
      </c>
      <c r="CC723" s="147">
        <f t="shared" si="17890"/>
        <v>1</v>
      </c>
      <c r="CD723" s="194">
        <f t="shared" si="17891"/>
        <v>100</v>
      </c>
      <c r="CE723" s="147">
        <f t="shared" si="17892"/>
        <v>1</v>
      </c>
      <c r="CF723" s="194">
        <f t="shared" si="17893"/>
        <v>100</v>
      </c>
      <c r="CG723" s="147">
        <f t="shared" si="17894"/>
        <v>1</v>
      </c>
      <c r="CH723" s="194">
        <f t="shared" si="17895"/>
        <v>100</v>
      </c>
      <c r="CI723" s="147">
        <f t="shared" si="17896"/>
        <v>1</v>
      </c>
      <c r="CJ723" s="194">
        <f t="shared" si="17897"/>
        <v>100</v>
      </c>
      <c r="CK723" s="147">
        <f t="shared" si="17898"/>
        <v>1</v>
      </c>
      <c r="CL723" s="194">
        <f t="shared" si="17899"/>
        <v>100</v>
      </c>
      <c r="CM723" s="147">
        <f t="shared" si="17900"/>
        <v>1</v>
      </c>
    </row>
    <row r="724" spans="1:91" s="112" customFormat="1" ht="14.1" customHeight="1">
      <c r="A724" s="74">
        <f t="shared" si="17901"/>
        <v>862</v>
      </c>
      <c r="B724" s="182" t="s">
        <v>240</v>
      </c>
      <c r="C724" s="183" t="s">
        <v>241</v>
      </c>
      <c r="D724" s="124">
        <v>7</v>
      </c>
      <c r="E724" s="124">
        <v>20</v>
      </c>
      <c r="F724" s="184">
        <v>45304</v>
      </c>
      <c r="G724" s="184">
        <v>45323</v>
      </c>
      <c r="H724" s="115"/>
      <c r="I724" s="115"/>
      <c r="J724" s="116"/>
      <c r="K724" s="122"/>
      <c r="L724" s="123">
        <f>D724/$D$712</f>
        <v>5.6451612903225805E-2</v>
      </c>
      <c r="M724" s="119" cm="1">
        <f t="array" ref="M724">SUMPRODUCT($L725:$L726*M725:M726)</f>
        <v>1</v>
      </c>
      <c r="N724" s="119" cm="1">
        <f t="array" ref="N724">SUMPRODUCT($L725:$L726*N725:N726)</f>
        <v>1</v>
      </c>
      <c r="O724" s="120">
        <f t="shared" si="17006"/>
        <v>0</v>
      </c>
      <c r="P724" s="121"/>
      <c r="T724" s="197"/>
      <c r="U724" s="119" cm="1">
        <f t="array" ref="U724">SUMPRODUCT($L725:$L726*U725:U726)</f>
        <v>0</v>
      </c>
      <c r="V724" s="197"/>
      <c r="W724" s="119" cm="1">
        <f t="array" ref="W724">SUMPRODUCT($L725:$L726*W725:W726)</f>
        <v>0</v>
      </c>
      <c r="X724" s="197"/>
      <c r="Y724" s="119" cm="1">
        <f t="array" ref="Y724">SUMPRODUCT($L725:$L726*Y725:Y726)</f>
        <v>0</v>
      </c>
      <c r="Z724" s="197"/>
      <c r="AA724" s="119" cm="1">
        <f t="array" ref="AA724">SUMPRODUCT($L725:$L726*AA725:AA726)</f>
        <v>0</v>
      </c>
      <c r="AB724" s="197"/>
      <c r="AC724" s="119" cm="1">
        <f t="array" ref="AC724">SUMPRODUCT($L725:$L726*AC725:AC726)</f>
        <v>0</v>
      </c>
      <c r="AD724" s="197"/>
      <c r="AE724" s="119" cm="1">
        <f t="array" ref="AE724">SUMPRODUCT($L725:$L726*AE725:AE726)</f>
        <v>0</v>
      </c>
      <c r="AF724" s="197"/>
      <c r="AG724" s="119" cm="1">
        <f t="array" ref="AG724">SUMPRODUCT($L725:$L726*AG725:AG726)</f>
        <v>0</v>
      </c>
      <c r="AH724" s="197"/>
      <c r="AI724" s="119" cm="1">
        <f t="array" ref="AI724">SUMPRODUCT($L725:$L726*AI725:AI726)</f>
        <v>0</v>
      </c>
      <c r="AJ724" s="197"/>
      <c r="AK724" s="119" cm="1">
        <f t="array" ref="AK724">SUMPRODUCT($L725:$L726*AK725:AK726)</f>
        <v>0</v>
      </c>
      <c r="AL724" s="197"/>
      <c r="AM724" s="119" cm="1">
        <f t="array" ref="AM724">SUMPRODUCT($L725:$L726*AM725:AM726)</f>
        <v>0</v>
      </c>
      <c r="AN724" s="197"/>
      <c r="AO724" s="119" cm="1">
        <f t="array" ref="AO724">SUMPRODUCT($L725:$L726*AO725:AO726)</f>
        <v>0</v>
      </c>
      <c r="AP724" s="197"/>
      <c r="AQ724" s="119" cm="1">
        <f t="array" ref="AQ724">SUMPRODUCT($L725:$L726*AQ725:AQ726)</f>
        <v>0</v>
      </c>
      <c r="AR724" s="197"/>
      <c r="AS724" s="119" cm="1">
        <f t="array" ref="AS724">SUMPRODUCT($L725:$L726*AS725:AS726)</f>
        <v>0</v>
      </c>
      <c r="AT724" s="197"/>
      <c r="AU724" s="119" cm="1">
        <f t="array" ref="AU724">SUMPRODUCT($L725:$L726*AU725:AU726)</f>
        <v>0.8571428571428571</v>
      </c>
      <c r="AV724" s="197"/>
      <c r="AW724" s="119" cm="1">
        <f t="array" ref="AW724">SUMPRODUCT($L725:$L726*AW725:AW726)</f>
        <v>1</v>
      </c>
      <c r="AX724" s="197"/>
      <c r="AY724" s="119" cm="1">
        <f t="array" ref="AY724">SUMPRODUCT($L725:$L726*AY725:AY726)</f>
        <v>1</v>
      </c>
      <c r="AZ724" s="197"/>
      <c r="BA724" s="119" cm="1">
        <f t="array" ref="BA724">SUMPRODUCT($L725:$L726*BA725:BA726)</f>
        <v>1</v>
      </c>
      <c r="BB724" s="197"/>
      <c r="BC724" s="119" cm="1">
        <f t="array" ref="BC724">SUMPRODUCT($L725:$L726*BC725:BC726)</f>
        <v>1</v>
      </c>
      <c r="BD724" s="197"/>
      <c r="BE724" s="119" cm="1">
        <f t="array" ref="BE724">SUMPRODUCT($L725:$L726*BE725:BE726)</f>
        <v>1</v>
      </c>
      <c r="BF724" s="197"/>
      <c r="BG724" s="119" cm="1">
        <f t="array" ref="BG724">SUMPRODUCT($L725:$L726*BG725:BG726)</f>
        <v>1</v>
      </c>
      <c r="BH724" s="197"/>
      <c r="BI724" s="119" cm="1">
        <f t="array" ref="BI724">SUMPRODUCT($L725:$L726*BI725:BI726)</f>
        <v>1</v>
      </c>
      <c r="BJ724" s="197"/>
      <c r="BK724" s="119" cm="1">
        <f t="array" ref="BK724">SUMPRODUCT($L725:$L726*BK725:BK726)</f>
        <v>1</v>
      </c>
      <c r="BL724" s="197"/>
      <c r="BM724" s="119" cm="1">
        <f t="array" ref="BM724">SUMPRODUCT($L725:$L726*BM725:BM726)</f>
        <v>1</v>
      </c>
      <c r="BN724" s="197"/>
      <c r="BO724" s="119" cm="1">
        <f t="array" ref="BO724">SUMPRODUCT($L725:$L726*BO725:BO726)</f>
        <v>1</v>
      </c>
      <c r="BP724" s="197"/>
      <c r="BQ724" s="119" cm="1">
        <f t="array" ref="BQ724">SUMPRODUCT($L725:$L726*BQ725:BQ726)</f>
        <v>1</v>
      </c>
      <c r="BR724" s="197"/>
      <c r="BS724" s="119" cm="1">
        <f t="array" ref="BS724">SUMPRODUCT($L725:$L726*BS725:BS726)</f>
        <v>1</v>
      </c>
      <c r="BT724" s="197"/>
      <c r="BU724" s="119" cm="1">
        <f t="array" ref="BU724">SUMPRODUCT($L725:$L726*BU725:BU726)</f>
        <v>1</v>
      </c>
      <c r="BV724" s="197"/>
      <c r="BW724" s="119" cm="1">
        <f t="array" ref="BW724">SUMPRODUCT($L725:$L726*BW725:BW726)</f>
        <v>1</v>
      </c>
      <c r="BX724" s="197"/>
      <c r="BY724" s="119" cm="1">
        <f t="array" ref="BY724">SUMPRODUCT($L725:$L726*BY725:BY726)</f>
        <v>1</v>
      </c>
      <c r="BZ724" s="197"/>
      <c r="CA724" s="119" cm="1">
        <f t="array" ref="CA724">SUMPRODUCT($L725:$L726*CA725:CA726)</f>
        <v>1</v>
      </c>
      <c r="CB724" s="197"/>
      <c r="CC724" s="119" cm="1">
        <f t="array" ref="CC724">SUMPRODUCT($L725:$L726*CC725:CC726)</f>
        <v>1</v>
      </c>
      <c r="CD724" s="197"/>
      <c r="CE724" s="119" cm="1">
        <f t="array" ref="CE724">SUMPRODUCT($L725:$L726*CE725:CE726)</f>
        <v>1</v>
      </c>
      <c r="CF724" s="197"/>
      <c r="CG724" s="119" cm="1">
        <f t="array" ref="CG724">SUMPRODUCT($L725:$L726*CG725:CG726)</f>
        <v>1</v>
      </c>
      <c r="CH724" s="197"/>
      <c r="CI724" s="119" cm="1">
        <f t="array" ref="CI724">SUMPRODUCT($L725:$L726*CI725:CI726)</f>
        <v>1</v>
      </c>
      <c r="CJ724" s="197"/>
      <c r="CK724" s="119" cm="1">
        <f t="array" ref="CK724">SUMPRODUCT($L725:$L726*CK725:CK726)</f>
        <v>1</v>
      </c>
      <c r="CL724" s="197"/>
      <c r="CM724" s="119" cm="1">
        <f t="array" ref="CM724">SUMPRODUCT($L725:$L726*CM725:CM726)</f>
        <v>1</v>
      </c>
    </row>
    <row r="725" spans="1:91" s="142" customFormat="1" ht="14.1" customHeight="1">
      <c r="A725" s="74">
        <f t="shared" si="17901"/>
        <v>863</v>
      </c>
      <c r="B725" s="173" t="s">
        <v>53</v>
      </c>
      <c r="C725" s="174"/>
      <c r="D725" s="140">
        <v>7</v>
      </c>
      <c r="E725" s="140">
        <v>7</v>
      </c>
      <c r="F725" s="175">
        <v>45304</v>
      </c>
      <c r="G725" s="175">
        <v>45310</v>
      </c>
      <c r="H725" s="144">
        <v>100</v>
      </c>
      <c r="I725" s="144">
        <v>100</v>
      </c>
      <c r="J725" s="145" t="s">
        <v>32</v>
      </c>
      <c r="K725" s="141">
        <f t="shared" ref="K725:K726" si="18118">IF(OR(F725="",G725="",H725=""),0,MIN(MAX(IF(F725&gt;$O$1,0,(((G725-F725)-(G725-$O$1))*(10/E725)/10)),0),1)*H725)</f>
        <v>100</v>
      </c>
      <c r="L725" s="55">
        <f t="shared" ref="L725:L726" si="18119">D725/$D$724</f>
        <v>1</v>
      </c>
      <c r="M725" s="147">
        <f t="shared" ref="M725:M726" si="18120">IF(OR(H725=0,K725=0),0,K725/H725)</f>
        <v>1</v>
      </c>
      <c r="N725" s="148">
        <f t="shared" ref="N725:N726" si="18121">IF(OR(H725=0,I725=0),0,I725/H725)</f>
        <v>1</v>
      </c>
      <c r="O725" s="149">
        <f t="shared" si="17006"/>
        <v>0</v>
      </c>
      <c r="P725" s="150"/>
      <c r="T725" s="194">
        <f t="shared" ref="T725:T726" si="18122">IF(OR($F725="",$G725="",$H725=""),0,MIN(MAX(IF($F725&gt;U$1,0,((($G725-$F725)-($G725-U$1))*(10/$E725)/10)),0),1)*$H725)</f>
        <v>0</v>
      </c>
      <c r="U725" s="147">
        <f t="shared" ref="U725:W726" si="18123">IF(OR($H725=0,T725=0),0,T725/$H725)</f>
        <v>0</v>
      </c>
      <c r="V725" s="194">
        <f t="shared" ref="V725:V726" si="18124">IF(OR($F725="",$G725="",$H725=""),0,MIN(MAX(IF($F725&gt;W$1,0,((($G725-$F725)-($G725-W$1))*(10/$E725)/10)),0),1)*$H725)</f>
        <v>0</v>
      </c>
      <c r="W725" s="147">
        <f t="shared" si="18123"/>
        <v>0</v>
      </c>
      <c r="X725" s="194">
        <f t="shared" ref="X725:X726" si="18125">IF(OR($F725="",$G725="",$H725=""),0,MIN(MAX(IF($F725&gt;Y$1,0,((($G725-$F725)-($G725-Y$1))*(10/$E725)/10)),0),1)*$H725)</f>
        <v>0</v>
      </c>
      <c r="Y725" s="147">
        <f t="shared" ref="Y725" si="18126">IF(OR($H725=0,X725=0),0,X725/$H725)</f>
        <v>0</v>
      </c>
      <c r="Z725" s="194">
        <f t="shared" ref="Z725:Z726" si="18127">IF(OR($F725="",$G725="",$H725=""),0,MIN(MAX(IF($F725&gt;AA$1,0,((($G725-$F725)-($G725-AA$1))*(10/$E725)/10)),0),1)*$H725)</f>
        <v>0</v>
      </c>
      <c r="AA725" s="147">
        <f t="shared" ref="AA725" si="18128">IF(OR($H725=0,Z725=0),0,Z725/$H725)</f>
        <v>0</v>
      </c>
      <c r="AB725" s="194">
        <f t="shared" ref="AB725:AB726" si="18129">IF(OR($F725="",$G725="",$H725=""),0,MIN(MAX(IF($F725&gt;AC$1,0,((($G725-$F725)-($G725-AC$1))*(10/$E725)/10)),0),1)*$H725)</f>
        <v>0</v>
      </c>
      <c r="AC725" s="147">
        <f t="shared" ref="AC725" si="18130">IF(OR($H725=0,AB725=0),0,AB725/$H725)</f>
        <v>0</v>
      </c>
      <c r="AD725" s="194">
        <f t="shared" ref="AD725:AD726" si="18131">IF(OR($F725="",$G725="",$H725=""),0,MIN(MAX(IF($F725&gt;AE$1,0,((($G725-$F725)-($G725-AE$1))*(10/$E725)/10)),0),1)*$H725)</f>
        <v>0</v>
      </c>
      <c r="AE725" s="147">
        <f t="shared" ref="AE725" si="18132">IF(OR($H725=0,AD725=0),0,AD725/$H725)</f>
        <v>0</v>
      </c>
      <c r="AF725" s="194">
        <f t="shared" ref="AF725:AF726" si="18133">IF(OR($F725="",$G725="",$H725=""),0,MIN(MAX(IF($F725&gt;AG$1,0,((($G725-$F725)-($G725-AG$1))*(10/$E725)/10)),0),1)*$H725)</f>
        <v>0</v>
      </c>
      <c r="AG725" s="147">
        <f t="shared" ref="AG725" si="18134">IF(OR($H725=0,AF725=0),0,AF725/$H725)</f>
        <v>0</v>
      </c>
      <c r="AH725" s="194">
        <f t="shared" ref="AH725:AH726" si="18135">IF(OR($F725="",$G725="",$H725=""),0,MIN(MAX(IF($F725&gt;AI$1,0,((($G725-$F725)-($G725-AI$1))*(10/$E725)/10)),0),1)*$H725)</f>
        <v>0</v>
      </c>
      <c r="AI725" s="147">
        <f t="shared" ref="AI725" si="18136">IF(OR($H725=0,AH725=0),0,AH725/$H725)</f>
        <v>0</v>
      </c>
      <c r="AJ725" s="194">
        <f t="shared" ref="AJ725:AJ726" si="18137">IF(OR($F725="",$G725="",$H725=""),0,MIN(MAX(IF($F725&gt;AK$1,0,((($G725-$F725)-($G725-AK$1))*(10/$E725)/10)),0),1)*$H725)</f>
        <v>0</v>
      </c>
      <c r="AK725" s="147">
        <f t="shared" ref="AK725" si="18138">IF(OR($H725=0,AJ725=0),0,AJ725/$H725)</f>
        <v>0</v>
      </c>
      <c r="AL725" s="194">
        <f t="shared" ref="AL725:AL726" si="18139">IF(OR($F725="",$G725="",$H725=""),0,MIN(MAX(IF($F725&gt;AM$1,0,((($G725-$F725)-($G725-AM$1))*(10/$E725)/10)),0),1)*$H725)</f>
        <v>0</v>
      </c>
      <c r="AM725" s="147">
        <f t="shared" ref="AM725" si="18140">IF(OR($H725=0,AL725=0),0,AL725/$H725)</f>
        <v>0</v>
      </c>
      <c r="AN725" s="194">
        <f t="shared" ref="AN725:AN726" si="18141">IF(OR($F725="",$G725="",$H725=""),0,MIN(MAX(IF($F725&gt;AO$1,0,((($G725-$F725)-($G725-AO$1))*(10/$E725)/10)),0),1)*$H725)</f>
        <v>0</v>
      </c>
      <c r="AO725" s="147">
        <f t="shared" ref="AO725" si="18142">IF(OR($H725=0,AN725=0),0,AN725/$H725)</f>
        <v>0</v>
      </c>
      <c r="AP725" s="194">
        <f t="shared" ref="AP725:AP726" si="18143">IF(OR($F725="",$G725="",$H725=""),0,MIN(MAX(IF($F725&gt;AQ$1,0,((($G725-$F725)-($G725-AQ$1))*(10/$E725)/10)),0),1)*$H725)</f>
        <v>0</v>
      </c>
      <c r="AQ725" s="147">
        <f t="shared" ref="AQ725" si="18144">IF(OR($H725=0,AP725=0),0,AP725/$H725)</f>
        <v>0</v>
      </c>
      <c r="AR725" s="194">
        <f t="shared" ref="AR725:AR726" si="18145">IF(OR($F725="",$G725="",$H725=""),0,MIN(MAX(IF($F725&gt;AS$1,0,((($G725-$F725)-($G725-AS$1))*(10/$E725)/10)),0),1)*$H725)</f>
        <v>0</v>
      </c>
      <c r="AS725" s="147">
        <f t="shared" ref="AS725" si="18146">IF(OR($H725=0,AR725=0),0,AR725/$H725)</f>
        <v>0</v>
      </c>
      <c r="AT725" s="194">
        <f t="shared" ref="AT725:AT726" si="18147">IF(OR($F725="",$G725="",$H725=""),0,MIN(MAX(IF($F725&gt;AU$1,0,((($G725-$F725)-($G725-AU$1))*(10/$E725)/10)),0),1)*$H725)</f>
        <v>85.714285714285708</v>
      </c>
      <c r="AU725" s="147">
        <f t="shared" ref="AU725" si="18148">IF(OR($H725=0,AT725=0),0,AT725/$H725)</f>
        <v>0.8571428571428571</v>
      </c>
      <c r="AV725" s="194">
        <f t="shared" ref="AV725:AV726" si="18149">IF(OR($F725="",$G725="",$H725=""),0,MIN(MAX(IF($F725&gt;AW$1,0,((($G725-$F725)-($G725-AW$1))*(10/$E725)/10)),0),1)*$H725)</f>
        <v>100</v>
      </c>
      <c r="AW725" s="147">
        <f t="shared" ref="AW725" si="18150">IF(OR($H725=0,AV725=0),0,AV725/$H725)</f>
        <v>1</v>
      </c>
      <c r="AX725" s="194">
        <f t="shared" ref="AX725:AX726" si="18151">IF(OR($F725="",$G725="",$H725=""),0,MIN(MAX(IF($F725&gt;AY$1,0,((($G725-$F725)-($G725-AY$1))*(10/$E725)/10)),0),1)*$H725)</f>
        <v>100</v>
      </c>
      <c r="AY725" s="147">
        <f t="shared" ref="AY725" si="18152">IF(OR($H725=0,AX725=0),0,AX725/$H725)</f>
        <v>1</v>
      </c>
      <c r="AZ725" s="194">
        <f t="shared" ref="AZ725:AZ726" si="18153">IF(OR($F725="",$G725="",$H725=""),0,MIN(MAX(IF($F725&gt;BA$1,0,((($G725-$F725)-($G725-BA$1))*(10/$E725)/10)),0),1)*$H725)</f>
        <v>100</v>
      </c>
      <c r="BA725" s="147">
        <f t="shared" ref="BA725" si="18154">IF(OR($H725=0,AZ725=0),0,AZ725/$H725)</f>
        <v>1</v>
      </c>
      <c r="BB725" s="194">
        <f t="shared" ref="BB725:BB726" si="18155">IF(OR($F725="",$G725="",$H725=""),0,MIN(MAX(IF($F725&gt;BC$1,0,((($G725-$F725)-($G725-BC$1))*(10/$E725)/10)),0),1)*$H725)</f>
        <v>100</v>
      </c>
      <c r="BC725" s="147">
        <f t="shared" ref="BC725" si="18156">IF(OR($H725=0,BB725=0),0,BB725/$H725)</f>
        <v>1</v>
      </c>
      <c r="BD725" s="194">
        <f t="shared" ref="BD725:BD726" si="18157">IF(OR($F725="",$G725="",$H725=""),0,MIN(MAX(IF($F725&gt;BE$1,0,((($G725-$F725)-($G725-BE$1))*(10/$E725)/10)),0),1)*$H725)</f>
        <v>100</v>
      </c>
      <c r="BE725" s="147">
        <f t="shared" ref="BE725" si="18158">IF(OR($H725=0,BD725=0),0,BD725/$H725)</f>
        <v>1</v>
      </c>
      <c r="BF725" s="194">
        <f t="shared" ref="BF725:BF726" si="18159">IF(OR($F725="",$G725="",$H725=""),0,MIN(MAX(IF($F725&gt;BG$1,0,((($G725-$F725)-($G725-BG$1))*(10/$E725)/10)),0),1)*$H725)</f>
        <v>100</v>
      </c>
      <c r="BG725" s="147">
        <f t="shared" ref="BG725" si="18160">IF(OR($H725=0,BF725=0),0,BF725/$H725)</f>
        <v>1</v>
      </c>
      <c r="BH725" s="194">
        <f t="shared" ref="BH725:BH726" si="18161">IF(OR($F725="",$G725="",$H725=""),0,MIN(MAX(IF($F725&gt;BI$1,0,((($G725-$F725)-($G725-BI$1))*(10/$E725)/10)),0),1)*$H725)</f>
        <v>100</v>
      </c>
      <c r="BI725" s="147">
        <f t="shared" ref="BI725" si="18162">IF(OR($H725=0,BH725=0),0,BH725/$H725)</f>
        <v>1</v>
      </c>
      <c r="BJ725" s="194">
        <f t="shared" ref="BJ725:BJ726" si="18163">IF(OR($F725="",$G725="",$H725=""),0,MIN(MAX(IF($F725&gt;BK$1,0,((($G725-$F725)-($G725-BK$1))*(10/$E725)/10)),0),1)*$H725)</f>
        <v>100</v>
      </c>
      <c r="BK725" s="147">
        <f t="shared" ref="BK725" si="18164">IF(OR($H725=0,BJ725=0),0,BJ725/$H725)</f>
        <v>1</v>
      </c>
      <c r="BL725" s="194">
        <f t="shared" ref="BL725:BL726" si="18165">IF(OR($F725="",$G725="",$H725=""),0,MIN(MAX(IF($F725&gt;BM$1,0,((($G725-$F725)-($G725-BM$1))*(10/$E725)/10)),0),1)*$H725)</f>
        <v>100</v>
      </c>
      <c r="BM725" s="147">
        <f t="shared" ref="BM725" si="18166">IF(OR($H725=0,BL725=0),0,BL725/$H725)</f>
        <v>1</v>
      </c>
      <c r="BN725" s="194">
        <f t="shared" ref="BN725:BN726" si="18167">IF(OR($F725="",$G725="",$H725=""),0,MIN(MAX(IF($F725&gt;BO$1,0,((($G725-$F725)-($G725-BO$1))*(10/$E725)/10)),0),1)*$H725)</f>
        <v>100</v>
      </c>
      <c r="BO725" s="147">
        <f t="shared" ref="BO725" si="18168">IF(OR($H725=0,BN725=0),0,BN725/$H725)</f>
        <v>1</v>
      </c>
      <c r="BP725" s="194">
        <f t="shared" ref="BP725:BP726" si="18169">IF(OR($F725="",$G725="",$H725=""),0,MIN(MAX(IF($F725&gt;BQ$1,0,((($G725-$F725)-($G725-BQ$1))*(10/$E725)/10)),0),1)*$H725)</f>
        <v>100</v>
      </c>
      <c r="BQ725" s="147">
        <f t="shared" ref="BQ725" si="18170">IF(OR($H725=0,BP725=0),0,BP725/$H725)</f>
        <v>1</v>
      </c>
      <c r="BR725" s="194">
        <f t="shared" ref="BR725:BR726" si="18171">IF(OR($F725="",$G725="",$H725=""),0,MIN(MAX(IF($F725&gt;BS$1,0,((($G725-$F725)-($G725-BS$1))*(10/$E725)/10)),0),1)*$H725)</f>
        <v>100</v>
      </c>
      <c r="BS725" s="147">
        <f t="shared" ref="BS725" si="18172">IF(OR($H725=0,BR725=0),0,BR725/$H725)</f>
        <v>1</v>
      </c>
      <c r="BT725" s="194">
        <f t="shared" ref="BT725:BT727" si="18173">IF(OR($F725="",$G725="",$H725=""),0,MIN(MAX(IF($F725&gt;BU$1,0,((($G725-$F725)-($G725-BU$1))*(10/$E725)/10)),0),1)*$H725)</f>
        <v>100</v>
      </c>
      <c r="BU725" s="147">
        <f t="shared" ref="BU725:BU727" si="18174">IF(OR($H725=0,BT725=0),0,BT725/$H725)</f>
        <v>1</v>
      </c>
      <c r="BV725" s="194">
        <f t="shared" ref="BV725:BV727" si="18175">IF(OR($F725="",$G725="",$H725=""),0,MIN(MAX(IF($F725&gt;BW$1,0,((($G725-$F725)-($G725-BW$1))*(10/$E725)/10)),0),1)*$H725)</f>
        <v>100</v>
      </c>
      <c r="BW725" s="147">
        <f t="shared" ref="BW725:BW727" si="18176">IF(OR($H725=0,BV725=0),0,BV725/$H725)</f>
        <v>1</v>
      </c>
      <c r="BX725" s="194">
        <f t="shared" ref="BX725:BX727" si="18177">IF(OR($F725="",$G725="",$H725=""),0,MIN(MAX(IF($F725&gt;BY$1,0,((($G725-$F725)-($G725-BY$1))*(10/$E725)/10)),0),1)*$H725)</f>
        <v>100</v>
      </c>
      <c r="BY725" s="147">
        <f t="shared" ref="BY725:BY727" si="18178">IF(OR($H725=0,BX725=0),0,BX725/$H725)</f>
        <v>1</v>
      </c>
      <c r="BZ725" s="194">
        <f t="shared" ref="BZ725:BZ727" si="18179">IF(OR($F725="",$G725="",$H725=""),0,MIN(MAX(IF($F725&gt;CA$1,0,((($G725-$F725)-($G725-CA$1))*(10/$E725)/10)),0),1)*$H725)</f>
        <v>100</v>
      </c>
      <c r="CA725" s="147">
        <f t="shared" ref="CA725:CA727" si="18180">IF(OR($H725=0,BZ725=0),0,BZ725/$H725)</f>
        <v>1</v>
      </c>
      <c r="CB725" s="194">
        <f t="shared" ref="CB725:CB727" si="18181">IF(OR($F725="",$G725="",$H725=""),0,MIN(MAX(IF($F725&gt;CC$1,0,((($G725-$F725)-($G725-CC$1))*(10/$E725)/10)),0),1)*$H725)</f>
        <v>100</v>
      </c>
      <c r="CC725" s="147">
        <f t="shared" ref="CC725:CC727" si="18182">IF(OR($H725=0,CB725=0),0,CB725/$H725)</f>
        <v>1</v>
      </c>
      <c r="CD725" s="194">
        <f t="shared" ref="CD725:CD727" si="18183">IF(OR($F725="",$G725="",$H725=""),0,MIN(MAX(IF($F725&gt;CE$1,0,((($G725-$F725)-($G725-CE$1))*(10/$E725)/10)),0),1)*$H725)</f>
        <v>100</v>
      </c>
      <c r="CE725" s="147">
        <f t="shared" ref="CE725:CE727" si="18184">IF(OR($H725=0,CD725=0),0,CD725/$H725)</f>
        <v>1</v>
      </c>
      <c r="CF725" s="194">
        <f t="shared" ref="CF725:CF727" si="18185">IF(OR($F725="",$G725="",$H725=""),0,MIN(MAX(IF($F725&gt;CG$1,0,((($G725-$F725)-($G725-CG$1))*(10/$E725)/10)),0),1)*$H725)</f>
        <v>100</v>
      </c>
      <c r="CG725" s="147">
        <f t="shared" ref="CG725:CG727" si="18186">IF(OR($H725=0,CF725=0),0,CF725/$H725)</f>
        <v>1</v>
      </c>
      <c r="CH725" s="194">
        <f t="shared" ref="CH725:CH727" si="18187">IF(OR($F725="",$G725="",$H725=""),0,MIN(MAX(IF($F725&gt;CI$1,0,((($G725-$F725)-($G725-CI$1))*(10/$E725)/10)),0),1)*$H725)</f>
        <v>100</v>
      </c>
      <c r="CI725" s="147">
        <f t="shared" ref="CI725:CI727" si="18188">IF(OR($H725=0,CH725=0),0,CH725/$H725)</f>
        <v>1</v>
      </c>
      <c r="CJ725" s="194">
        <f t="shared" ref="CJ725:CJ727" si="18189">IF(OR($F725="",$G725="",$H725=""),0,MIN(MAX(IF($F725&gt;CK$1,0,((($G725-$F725)-($G725-CK$1))*(10/$E725)/10)),0),1)*$H725)</f>
        <v>100</v>
      </c>
      <c r="CK725" s="147">
        <f t="shared" ref="CK725:CK727" si="18190">IF(OR($H725=0,CJ725=0),0,CJ725/$H725)</f>
        <v>1</v>
      </c>
      <c r="CL725" s="194">
        <f t="shared" ref="CL725:CL727" si="18191">IF(OR($F725="",$G725="",$H725=""),0,MIN(MAX(IF($F725&gt;CM$1,0,((($G725-$F725)-($G725-CM$1))*(10/$E725)/10)),0),1)*$H725)</f>
        <v>100</v>
      </c>
      <c r="CM725" s="147">
        <f t="shared" ref="CM725:CM727" si="18192">IF(OR($H725=0,CL725=0),0,CL725/$H725)</f>
        <v>1</v>
      </c>
    </row>
    <row r="726" spans="1:91" s="142" customFormat="1" ht="14.1" customHeight="1">
      <c r="A726" s="74">
        <f t="shared" si="17901"/>
        <v>864</v>
      </c>
      <c r="B726" s="173" t="s">
        <v>61</v>
      </c>
      <c r="C726" s="174"/>
      <c r="D726" s="140">
        <v>0</v>
      </c>
      <c r="E726" s="140">
        <v>1</v>
      </c>
      <c r="F726" s="175">
        <v>45323</v>
      </c>
      <c r="G726" s="175">
        <v>45323</v>
      </c>
      <c r="H726" s="144">
        <v>100</v>
      </c>
      <c r="I726" s="144">
        <v>100</v>
      </c>
      <c r="J726" s="145" t="s">
        <v>32</v>
      </c>
      <c r="K726" s="141">
        <f t="shared" si="18118"/>
        <v>100</v>
      </c>
      <c r="L726" s="55">
        <f t="shared" si="18119"/>
        <v>0</v>
      </c>
      <c r="M726" s="147">
        <f t="shared" si="18120"/>
        <v>1</v>
      </c>
      <c r="N726" s="148">
        <f t="shared" si="18121"/>
        <v>1</v>
      </c>
      <c r="O726" s="149">
        <f t="shared" si="17006"/>
        <v>0</v>
      </c>
      <c r="P726" s="150"/>
      <c r="T726" s="194">
        <f t="shared" si="18122"/>
        <v>0</v>
      </c>
      <c r="U726" s="147">
        <f t="shared" si="18123"/>
        <v>0</v>
      </c>
      <c r="V726" s="194">
        <f t="shared" si="18124"/>
        <v>0</v>
      </c>
      <c r="W726" s="147">
        <f t="shared" si="18123"/>
        <v>0</v>
      </c>
      <c r="X726" s="194">
        <f t="shared" si="18125"/>
        <v>0</v>
      </c>
      <c r="Y726" s="147">
        <f t="shared" ref="Y726" si="18193">IF(OR($H726=0,X726=0),0,X726/$H726)</f>
        <v>0</v>
      </c>
      <c r="Z726" s="194">
        <f t="shared" si="18127"/>
        <v>0</v>
      </c>
      <c r="AA726" s="147">
        <f t="shared" ref="AA726" si="18194">IF(OR($H726=0,Z726=0),0,Z726/$H726)</f>
        <v>0</v>
      </c>
      <c r="AB726" s="194">
        <f t="shared" si="18129"/>
        <v>0</v>
      </c>
      <c r="AC726" s="147">
        <f t="shared" ref="AC726" si="18195">IF(OR($H726=0,AB726=0),0,AB726/$H726)</f>
        <v>0</v>
      </c>
      <c r="AD726" s="194">
        <f t="shared" si="18131"/>
        <v>0</v>
      </c>
      <c r="AE726" s="147">
        <f t="shared" ref="AE726" si="18196">IF(OR($H726=0,AD726=0),0,AD726/$H726)</f>
        <v>0</v>
      </c>
      <c r="AF726" s="194">
        <f t="shared" si="18133"/>
        <v>0</v>
      </c>
      <c r="AG726" s="147">
        <f t="shared" ref="AG726" si="18197">IF(OR($H726=0,AF726=0),0,AF726/$H726)</f>
        <v>0</v>
      </c>
      <c r="AH726" s="194">
        <f t="shared" si="18135"/>
        <v>0</v>
      </c>
      <c r="AI726" s="147">
        <f t="shared" ref="AI726" si="18198">IF(OR($H726=0,AH726=0),0,AH726/$H726)</f>
        <v>0</v>
      </c>
      <c r="AJ726" s="194">
        <f t="shared" si="18137"/>
        <v>0</v>
      </c>
      <c r="AK726" s="147">
        <f t="shared" ref="AK726" si="18199">IF(OR($H726=0,AJ726=0),0,AJ726/$H726)</f>
        <v>0</v>
      </c>
      <c r="AL726" s="194">
        <f t="shared" si="18139"/>
        <v>0</v>
      </c>
      <c r="AM726" s="147">
        <f t="shared" ref="AM726" si="18200">IF(OR($H726=0,AL726=0),0,AL726/$H726)</f>
        <v>0</v>
      </c>
      <c r="AN726" s="194">
        <f t="shared" si="18141"/>
        <v>0</v>
      </c>
      <c r="AO726" s="147">
        <f t="shared" ref="AO726" si="18201">IF(OR($H726=0,AN726=0),0,AN726/$H726)</f>
        <v>0</v>
      </c>
      <c r="AP726" s="194">
        <f t="shared" si="18143"/>
        <v>0</v>
      </c>
      <c r="AQ726" s="147">
        <f t="shared" ref="AQ726" si="18202">IF(OR($H726=0,AP726=0),0,AP726/$H726)</f>
        <v>0</v>
      </c>
      <c r="AR726" s="194">
        <f t="shared" si="18145"/>
        <v>0</v>
      </c>
      <c r="AS726" s="147">
        <f t="shared" ref="AS726" si="18203">IF(OR($H726=0,AR726=0),0,AR726/$H726)</f>
        <v>0</v>
      </c>
      <c r="AT726" s="194">
        <f t="shared" si="18147"/>
        <v>0</v>
      </c>
      <c r="AU726" s="147">
        <f t="shared" ref="AU726" si="18204">IF(OR($H726=0,AT726=0),0,AT726/$H726)</f>
        <v>0</v>
      </c>
      <c r="AV726" s="194">
        <f t="shared" si="18149"/>
        <v>0</v>
      </c>
      <c r="AW726" s="147">
        <f t="shared" ref="AW726" si="18205">IF(OR($H726=0,AV726=0),0,AV726/$H726)</f>
        <v>0</v>
      </c>
      <c r="AX726" s="194">
        <f t="shared" si="18151"/>
        <v>100</v>
      </c>
      <c r="AY726" s="147">
        <f t="shared" ref="AY726" si="18206">IF(OR($H726=0,AX726=0),0,AX726/$H726)</f>
        <v>1</v>
      </c>
      <c r="AZ726" s="194">
        <f t="shared" si="18153"/>
        <v>100</v>
      </c>
      <c r="BA726" s="147">
        <f t="shared" ref="BA726" si="18207">IF(OR($H726=0,AZ726=0),0,AZ726/$H726)</f>
        <v>1</v>
      </c>
      <c r="BB726" s="194">
        <f t="shared" si="18155"/>
        <v>100</v>
      </c>
      <c r="BC726" s="147">
        <f t="shared" ref="BC726" si="18208">IF(OR($H726=0,BB726=0),0,BB726/$H726)</f>
        <v>1</v>
      </c>
      <c r="BD726" s="194">
        <f t="shared" si="18157"/>
        <v>100</v>
      </c>
      <c r="BE726" s="147">
        <f t="shared" ref="BE726" si="18209">IF(OR($H726=0,BD726=0),0,BD726/$H726)</f>
        <v>1</v>
      </c>
      <c r="BF726" s="194">
        <f t="shared" si="18159"/>
        <v>100</v>
      </c>
      <c r="BG726" s="147">
        <f t="shared" ref="BG726" si="18210">IF(OR($H726=0,BF726=0),0,BF726/$H726)</f>
        <v>1</v>
      </c>
      <c r="BH726" s="194">
        <f t="shared" si="18161"/>
        <v>100</v>
      </c>
      <c r="BI726" s="147">
        <f t="shared" ref="BI726" si="18211">IF(OR($H726=0,BH726=0),0,BH726/$H726)</f>
        <v>1</v>
      </c>
      <c r="BJ726" s="194">
        <f t="shared" si="18163"/>
        <v>100</v>
      </c>
      <c r="BK726" s="147">
        <f t="shared" ref="BK726" si="18212">IF(OR($H726=0,BJ726=0),0,BJ726/$H726)</f>
        <v>1</v>
      </c>
      <c r="BL726" s="194">
        <f t="shared" si="18165"/>
        <v>100</v>
      </c>
      <c r="BM726" s="147">
        <f t="shared" ref="BM726" si="18213">IF(OR($H726=0,BL726=0),0,BL726/$H726)</f>
        <v>1</v>
      </c>
      <c r="BN726" s="194">
        <f t="shared" si="18167"/>
        <v>100</v>
      </c>
      <c r="BO726" s="147">
        <f t="shared" ref="BO726" si="18214">IF(OR($H726=0,BN726=0),0,BN726/$H726)</f>
        <v>1</v>
      </c>
      <c r="BP726" s="194">
        <f t="shared" si="18169"/>
        <v>100</v>
      </c>
      <c r="BQ726" s="147">
        <f t="shared" ref="BQ726" si="18215">IF(OR($H726=0,BP726=0),0,BP726/$H726)</f>
        <v>1</v>
      </c>
      <c r="BR726" s="194">
        <f t="shared" si="18171"/>
        <v>100</v>
      </c>
      <c r="BS726" s="147">
        <f t="shared" ref="BS726" si="18216">IF(OR($H726=0,BR726=0),0,BR726/$H726)</f>
        <v>1</v>
      </c>
      <c r="BT726" s="194">
        <f t="shared" si="18173"/>
        <v>100</v>
      </c>
      <c r="BU726" s="147">
        <f t="shared" si="18174"/>
        <v>1</v>
      </c>
      <c r="BV726" s="194">
        <f t="shared" si="18175"/>
        <v>100</v>
      </c>
      <c r="BW726" s="147">
        <f t="shared" si="18176"/>
        <v>1</v>
      </c>
      <c r="BX726" s="194">
        <f t="shared" si="18177"/>
        <v>100</v>
      </c>
      <c r="BY726" s="147">
        <f t="shared" si="18178"/>
        <v>1</v>
      </c>
      <c r="BZ726" s="194">
        <f t="shared" si="18179"/>
        <v>100</v>
      </c>
      <c r="CA726" s="147">
        <f t="shared" si="18180"/>
        <v>1</v>
      </c>
      <c r="CB726" s="194">
        <f t="shared" si="18181"/>
        <v>100</v>
      </c>
      <c r="CC726" s="147">
        <f t="shared" si="18182"/>
        <v>1</v>
      </c>
      <c r="CD726" s="194">
        <f t="shared" si="18183"/>
        <v>100</v>
      </c>
      <c r="CE726" s="147">
        <f t="shared" si="18184"/>
        <v>1</v>
      </c>
      <c r="CF726" s="194">
        <f t="shared" si="18185"/>
        <v>100</v>
      </c>
      <c r="CG726" s="147">
        <f t="shared" si="18186"/>
        <v>1</v>
      </c>
      <c r="CH726" s="194">
        <f t="shared" si="18187"/>
        <v>100</v>
      </c>
      <c r="CI726" s="147">
        <f t="shared" si="18188"/>
        <v>1</v>
      </c>
      <c r="CJ726" s="194">
        <f t="shared" si="18189"/>
        <v>100</v>
      </c>
      <c r="CK726" s="147">
        <f t="shared" si="18190"/>
        <v>1</v>
      </c>
      <c r="CL726" s="194">
        <f t="shared" si="18191"/>
        <v>100</v>
      </c>
      <c r="CM726" s="147">
        <f t="shared" si="18192"/>
        <v>1</v>
      </c>
    </row>
    <row r="727" spans="1:91" s="142" customFormat="1" ht="14.1" customHeight="1">
      <c r="A727" s="74">
        <f t="shared" si="17901"/>
        <v>865</v>
      </c>
      <c r="B727" s="173" t="s">
        <v>62</v>
      </c>
      <c r="C727" s="174"/>
      <c r="D727" s="140">
        <v>0</v>
      </c>
      <c r="E727" s="140">
        <v>1</v>
      </c>
      <c r="F727" s="175">
        <v>45341</v>
      </c>
      <c r="G727" s="175">
        <v>45341</v>
      </c>
      <c r="H727" s="144">
        <v>100</v>
      </c>
      <c r="I727" s="144">
        <v>100</v>
      </c>
      <c r="J727" s="145" t="s">
        <v>32</v>
      </c>
      <c r="K727" s="141">
        <f t="shared" ref="K727" si="18217">IF(OR(F727="",G727="",H727=""),0,MIN(MAX(IF(F727&gt;$O$1,0,(((G727-F727)-(G727-$O$1))*(10/E727)/10)),0),1)*H727)</f>
        <v>100</v>
      </c>
      <c r="L727" s="55">
        <f>D727/$D$712</f>
        <v>0</v>
      </c>
      <c r="M727" s="147">
        <f t="shared" ref="M727" si="18218">IF(OR(H727=0,K727=0),0,K727/H727)</f>
        <v>1</v>
      </c>
      <c r="N727" s="148">
        <f t="shared" ref="N727" si="18219">IF(OR(H727=0,I727=0),0,I727/H727)</f>
        <v>1</v>
      </c>
      <c r="O727" s="149">
        <f t="shared" si="17006"/>
        <v>0</v>
      </c>
      <c r="P727" s="150"/>
      <c r="T727" s="194">
        <f t="shared" ref="T727" si="18220">IF(OR($F727="",$G727="",$H727=""),0,MIN(MAX(IF($F727&gt;U$1,0,((($G727-$F727)-($G727-U$1))*(10/$E727)/10)),0),1)*$H727)</f>
        <v>0</v>
      </c>
      <c r="U727" s="147">
        <f t="shared" ref="U727:W727" si="18221">IF(OR($H727=0,T727=0),0,T727/$H727)</f>
        <v>0</v>
      </c>
      <c r="V727" s="194">
        <f t="shared" ref="V727" si="18222">IF(OR($F727="",$G727="",$H727=""),0,MIN(MAX(IF($F727&gt;W$1,0,((($G727-$F727)-($G727-W$1))*(10/$E727)/10)),0),1)*$H727)</f>
        <v>0</v>
      </c>
      <c r="W727" s="147">
        <f t="shared" si="18221"/>
        <v>0</v>
      </c>
      <c r="X727" s="194">
        <f t="shared" ref="X727" si="18223">IF(OR($F727="",$G727="",$H727=""),0,MIN(MAX(IF($F727&gt;Y$1,0,((($G727-$F727)-($G727-Y$1))*(10/$E727)/10)),0),1)*$H727)</f>
        <v>0</v>
      </c>
      <c r="Y727" s="147">
        <f t="shared" ref="Y727" si="18224">IF(OR($H727=0,X727=0),0,X727/$H727)</f>
        <v>0</v>
      </c>
      <c r="Z727" s="194">
        <f t="shared" ref="Z727" si="18225">IF(OR($F727="",$G727="",$H727=""),0,MIN(MAX(IF($F727&gt;AA$1,0,((($G727-$F727)-($G727-AA$1))*(10/$E727)/10)),0),1)*$H727)</f>
        <v>0</v>
      </c>
      <c r="AA727" s="147">
        <f t="shared" ref="AA727" si="18226">IF(OR($H727=0,Z727=0),0,Z727/$H727)</f>
        <v>0</v>
      </c>
      <c r="AB727" s="194">
        <f t="shared" ref="AB727" si="18227">IF(OR($F727="",$G727="",$H727=""),0,MIN(MAX(IF($F727&gt;AC$1,0,((($G727-$F727)-($G727-AC$1))*(10/$E727)/10)),0),1)*$H727)</f>
        <v>0</v>
      </c>
      <c r="AC727" s="147">
        <f t="shared" ref="AC727" si="18228">IF(OR($H727=0,AB727=0),0,AB727/$H727)</f>
        <v>0</v>
      </c>
      <c r="AD727" s="194">
        <f t="shared" ref="AD727" si="18229">IF(OR($F727="",$G727="",$H727=""),0,MIN(MAX(IF($F727&gt;AE$1,0,((($G727-$F727)-($G727-AE$1))*(10/$E727)/10)),0),1)*$H727)</f>
        <v>0</v>
      </c>
      <c r="AE727" s="147">
        <f t="shared" ref="AE727" si="18230">IF(OR($H727=0,AD727=0),0,AD727/$H727)</f>
        <v>0</v>
      </c>
      <c r="AF727" s="194">
        <f t="shared" ref="AF727" si="18231">IF(OR($F727="",$G727="",$H727=""),0,MIN(MAX(IF($F727&gt;AG$1,0,((($G727-$F727)-($G727-AG$1))*(10/$E727)/10)),0),1)*$H727)</f>
        <v>0</v>
      </c>
      <c r="AG727" s="147">
        <f t="shared" ref="AG727" si="18232">IF(OR($H727=0,AF727=0),0,AF727/$H727)</f>
        <v>0</v>
      </c>
      <c r="AH727" s="194">
        <f t="shared" ref="AH727" si="18233">IF(OR($F727="",$G727="",$H727=""),0,MIN(MAX(IF($F727&gt;AI$1,0,((($G727-$F727)-($G727-AI$1))*(10/$E727)/10)),0),1)*$H727)</f>
        <v>0</v>
      </c>
      <c r="AI727" s="147">
        <f t="shared" ref="AI727" si="18234">IF(OR($H727=0,AH727=0),0,AH727/$H727)</f>
        <v>0</v>
      </c>
      <c r="AJ727" s="194">
        <f t="shared" ref="AJ727" si="18235">IF(OR($F727="",$G727="",$H727=""),0,MIN(MAX(IF($F727&gt;AK$1,0,((($G727-$F727)-($G727-AK$1))*(10/$E727)/10)),0),1)*$H727)</f>
        <v>0</v>
      </c>
      <c r="AK727" s="147">
        <f t="shared" ref="AK727" si="18236">IF(OR($H727=0,AJ727=0),0,AJ727/$H727)</f>
        <v>0</v>
      </c>
      <c r="AL727" s="194">
        <f t="shared" ref="AL727" si="18237">IF(OR($F727="",$G727="",$H727=""),0,MIN(MAX(IF($F727&gt;AM$1,0,((($G727-$F727)-($G727-AM$1))*(10/$E727)/10)),0),1)*$H727)</f>
        <v>0</v>
      </c>
      <c r="AM727" s="147">
        <f t="shared" ref="AM727" si="18238">IF(OR($H727=0,AL727=0),0,AL727/$H727)</f>
        <v>0</v>
      </c>
      <c r="AN727" s="194">
        <f t="shared" ref="AN727" si="18239">IF(OR($F727="",$G727="",$H727=""),0,MIN(MAX(IF($F727&gt;AO$1,0,((($G727-$F727)-($G727-AO$1))*(10/$E727)/10)),0),1)*$H727)</f>
        <v>0</v>
      </c>
      <c r="AO727" s="147">
        <f t="shared" ref="AO727" si="18240">IF(OR($H727=0,AN727=0),0,AN727/$H727)</f>
        <v>0</v>
      </c>
      <c r="AP727" s="194">
        <f t="shared" ref="AP727" si="18241">IF(OR($F727="",$G727="",$H727=""),0,MIN(MAX(IF($F727&gt;AQ$1,0,((($G727-$F727)-($G727-AQ$1))*(10/$E727)/10)),0),1)*$H727)</f>
        <v>0</v>
      </c>
      <c r="AQ727" s="147">
        <f t="shared" ref="AQ727" si="18242">IF(OR($H727=0,AP727=0),0,AP727/$H727)</f>
        <v>0</v>
      </c>
      <c r="AR727" s="194">
        <f t="shared" ref="AR727" si="18243">IF(OR($F727="",$G727="",$H727=""),0,MIN(MAX(IF($F727&gt;AS$1,0,((($G727-$F727)-($G727-AS$1))*(10/$E727)/10)),0),1)*$H727)</f>
        <v>0</v>
      </c>
      <c r="AS727" s="147">
        <f t="shared" ref="AS727" si="18244">IF(OR($H727=0,AR727=0),0,AR727/$H727)</f>
        <v>0</v>
      </c>
      <c r="AT727" s="194">
        <f t="shared" ref="AT727" si="18245">IF(OR($F727="",$G727="",$H727=""),0,MIN(MAX(IF($F727&gt;AU$1,0,((($G727-$F727)-($G727-AU$1))*(10/$E727)/10)),0),1)*$H727)</f>
        <v>0</v>
      </c>
      <c r="AU727" s="147">
        <f t="shared" ref="AU727" si="18246">IF(OR($H727=0,AT727=0),0,AT727/$H727)</f>
        <v>0</v>
      </c>
      <c r="AV727" s="194">
        <f t="shared" ref="AV727" si="18247">IF(OR($F727="",$G727="",$H727=""),0,MIN(MAX(IF($F727&gt;AW$1,0,((($G727-$F727)-($G727-AW$1))*(10/$E727)/10)),0),1)*$H727)</f>
        <v>0</v>
      </c>
      <c r="AW727" s="147">
        <f t="shared" ref="AW727" si="18248">IF(OR($H727=0,AV727=0),0,AV727/$H727)</f>
        <v>0</v>
      </c>
      <c r="AX727" s="194">
        <f t="shared" ref="AX727" si="18249">IF(OR($F727="",$G727="",$H727=""),0,MIN(MAX(IF($F727&gt;AY$1,0,((($G727-$F727)-($G727-AY$1))*(10/$E727)/10)),0),1)*$H727)</f>
        <v>0</v>
      </c>
      <c r="AY727" s="147">
        <f t="shared" ref="AY727" si="18250">IF(OR($H727=0,AX727=0),0,AX727/$H727)</f>
        <v>0</v>
      </c>
      <c r="AZ727" s="194">
        <f t="shared" ref="AZ727" si="18251">IF(OR($F727="",$G727="",$H727=""),0,MIN(MAX(IF($F727&gt;BA$1,0,((($G727-$F727)-($G727-BA$1))*(10/$E727)/10)),0),1)*$H727)</f>
        <v>0</v>
      </c>
      <c r="BA727" s="147">
        <f t="shared" ref="BA727" si="18252">IF(OR($H727=0,AZ727=0),0,AZ727/$H727)</f>
        <v>0</v>
      </c>
      <c r="BB727" s="194">
        <f t="shared" ref="BB727" si="18253">IF(OR($F727="",$G727="",$H727=""),0,MIN(MAX(IF($F727&gt;BC$1,0,((($G727-$F727)-($G727-BC$1))*(10/$E727)/10)),0),1)*$H727)</f>
        <v>0</v>
      </c>
      <c r="BC727" s="147">
        <f t="shared" ref="BC727" si="18254">IF(OR($H727=0,BB727=0),0,BB727/$H727)</f>
        <v>0</v>
      </c>
      <c r="BD727" s="194">
        <f t="shared" ref="BD727" si="18255">IF(OR($F727="",$G727="",$H727=""),0,MIN(MAX(IF($F727&gt;BE$1,0,((($G727-$F727)-($G727-BE$1))*(10/$E727)/10)),0),1)*$H727)</f>
        <v>100</v>
      </c>
      <c r="BE727" s="147">
        <f t="shared" ref="BE727" si="18256">IF(OR($H727=0,BD727=0),0,BD727/$H727)</f>
        <v>1</v>
      </c>
      <c r="BF727" s="194">
        <f t="shared" ref="BF727" si="18257">IF(OR($F727="",$G727="",$H727=""),0,MIN(MAX(IF($F727&gt;BG$1,0,((($G727-$F727)-($G727-BG$1))*(10/$E727)/10)),0),1)*$H727)</f>
        <v>100</v>
      </c>
      <c r="BG727" s="147">
        <f t="shared" ref="BG727" si="18258">IF(OR($H727=0,BF727=0),0,BF727/$H727)</f>
        <v>1</v>
      </c>
      <c r="BH727" s="194">
        <f t="shared" ref="BH727" si="18259">IF(OR($F727="",$G727="",$H727=""),0,MIN(MAX(IF($F727&gt;BI$1,0,((($G727-$F727)-($G727-BI$1))*(10/$E727)/10)),0),1)*$H727)</f>
        <v>100</v>
      </c>
      <c r="BI727" s="147">
        <f t="shared" ref="BI727" si="18260">IF(OR($H727=0,BH727=0),0,BH727/$H727)</f>
        <v>1</v>
      </c>
      <c r="BJ727" s="194">
        <f t="shared" ref="BJ727" si="18261">IF(OR($F727="",$G727="",$H727=""),0,MIN(MAX(IF($F727&gt;BK$1,0,((($G727-$F727)-($G727-BK$1))*(10/$E727)/10)),0),1)*$H727)</f>
        <v>100</v>
      </c>
      <c r="BK727" s="147">
        <f t="shared" ref="BK727" si="18262">IF(OR($H727=0,BJ727=0),0,BJ727/$H727)</f>
        <v>1</v>
      </c>
      <c r="BL727" s="194">
        <f t="shared" ref="BL727" si="18263">IF(OR($F727="",$G727="",$H727=""),0,MIN(MAX(IF($F727&gt;BM$1,0,((($G727-$F727)-($G727-BM$1))*(10/$E727)/10)),0),1)*$H727)</f>
        <v>100</v>
      </c>
      <c r="BM727" s="147">
        <f t="shared" ref="BM727" si="18264">IF(OR($H727=0,BL727=0),0,BL727/$H727)</f>
        <v>1</v>
      </c>
      <c r="BN727" s="194">
        <f t="shared" ref="BN727" si="18265">IF(OR($F727="",$G727="",$H727=""),0,MIN(MAX(IF($F727&gt;BO$1,0,((($G727-$F727)-($G727-BO$1))*(10/$E727)/10)),0),1)*$H727)</f>
        <v>100</v>
      </c>
      <c r="BO727" s="147">
        <f t="shared" ref="BO727" si="18266">IF(OR($H727=0,BN727=0),0,BN727/$H727)</f>
        <v>1</v>
      </c>
      <c r="BP727" s="194">
        <f t="shared" ref="BP727" si="18267">IF(OR($F727="",$G727="",$H727=""),0,MIN(MAX(IF($F727&gt;BQ$1,0,((($G727-$F727)-($G727-BQ$1))*(10/$E727)/10)),0),1)*$H727)</f>
        <v>100</v>
      </c>
      <c r="BQ727" s="147">
        <f t="shared" ref="BQ727" si="18268">IF(OR($H727=0,BP727=0),0,BP727/$H727)</f>
        <v>1</v>
      </c>
      <c r="BR727" s="194">
        <f t="shared" ref="BR727" si="18269">IF(OR($F727="",$G727="",$H727=""),0,MIN(MAX(IF($F727&gt;BS$1,0,((($G727-$F727)-($G727-BS$1))*(10/$E727)/10)),0),1)*$H727)</f>
        <v>100</v>
      </c>
      <c r="BS727" s="147">
        <f t="shared" ref="BS727" si="18270">IF(OR($H727=0,BR727=0),0,BR727/$H727)</f>
        <v>1</v>
      </c>
      <c r="BT727" s="194">
        <f t="shared" si="18173"/>
        <v>100</v>
      </c>
      <c r="BU727" s="147">
        <f t="shared" si="18174"/>
        <v>1</v>
      </c>
      <c r="BV727" s="194">
        <f t="shared" si="18175"/>
        <v>100</v>
      </c>
      <c r="BW727" s="147">
        <f t="shared" si="18176"/>
        <v>1</v>
      </c>
      <c r="BX727" s="194">
        <f t="shared" si="18177"/>
        <v>100</v>
      </c>
      <c r="BY727" s="147">
        <f t="shared" si="18178"/>
        <v>1</v>
      </c>
      <c r="BZ727" s="194">
        <f t="shared" si="18179"/>
        <v>100</v>
      </c>
      <c r="CA727" s="147">
        <f t="shared" si="18180"/>
        <v>1</v>
      </c>
      <c r="CB727" s="194">
        <f t="shared" si="18181"/>
        <v>100</v>
      </c>
      <c r="CC727" s="147">
        <f t="shared" si="18182"/>
        <v>1</v>
      </c>
      <c r="CD727" s="194">
        <f t="shared" si="18183"/>
        <v>100</v>
      </c>
      <c r="CE727" s="147">
        <f t="shared" si="18184"/>
        <v>1</v>
      </c>
      <c r="CF727" s="194">
        <f t="shared" si="18185"/>
        <v>100</v>
      </c>
      <c r="CG727" s="147">
        <f t="shared" si="18186"/>
        <v>1</v>
      </c>
      <c r="CH727" s="194">
        <f t="shared" si="18187"/>
        <v>100</v>
      </c>
      <c r="CI727" s="147">
        <f t="shared" si="18188"/>
        <v>1</v>
      </c>
      <c r="CJ727" s="194">
        <f t="shared" si="18189"/>
        <v>100</v>
      </c>
      <c r="CK727" s="147">
        <f t="shared" si="18190"/>
        <v>1</v>
      </c>
      <c r="CL727" s="194">
        <f t="shared" si="18191"/>
        <v>100</v>
      </c>
      <c r="CM727" s="147">
        <f t="shared" si="18192"/>
        <v>1</v>
      </c>
    </row>
    <row r="728" spans="1:91" s="100" customFormat="1" ht="14.1" customHeight="1">
      <c r="A728" s="74">
        <f t="shared" si="17901"/>
        <v>866</v>
      </c>
      <c r="B728" s="179" t="s">
        <v>63</v>
      </c>
      <c r="C728" s="180"/>
      <c r="D728" s="111">
        <v>70</v>
      </c>
      <c r="E728" s="111">
        <v>44</v>
      </c>
      <c r="F728" s="181">
        <v>45307</v>
      </c>
      <c r="G728" s="181">
        <v>45350</v>
      </c>
      <c r="H728" s="103"/>
      <c r="I728" s="103"/>
      <c r="J728" s="104"/>
      <c r="K728" s="105"/>
      <c r="L728" s="106">
        <f>D728/$D$711</f>
        <v>0.36082474226804123</v>
      </c>
      <c r="M728" s="107">
        <f>$L729*M729+$L744*M744+$L756*M756</f>
        <v>1</v>
      </c>
      <c r="N728" s="107">
        <f>$L729*N729+$L744*N744+$L756*N756</f>
        <v>1</v>
      </c>
      <c r="O728" s="108">
        <f t="shared" si="17006"/>
        <v>0</v>
      </c>
      <c r="P728" s="109"/>
      <c r="T728" s="196"/>
      <c r="U728" s="107">
        <f>$L729*U729+$L744*U744+$L756*U756</f>
        <v>0</v>
      </c>
      <c r="V728" s="196"/>
      <c r="W728" s="107">
        <f>$L729*W729+$L744*W744+$L756*W756</f>
        <v>0</v>
      </c>
      <c r="X728" s="196"/>
      <c r="Y728" s="107">
        <f>$L729*Y729+$L744*Y744+$L756*Y756</f>
        <v>0</v>
      </c>
      <c r="Z728" s="196"/>
      <c r="AA728" s="107">
        <f>$L729*AA729+$L744*AA744+$L756*AA756</f>
        <v>0</v>
      </c>
      <c r="AB728" s="196"/>
      <c r="AC728" s="107">
        <f>$L729*AC729+$L744*AC744+$L756*AC756</f>
        <v>0</v>
      </c>
      <c r="AD728" s="196"/>
      <c r="AE728" s="107">
        <f>$L729*AE729+$L744*AE744+$L756*AE756</f>
        <v>0</v>
      </c>
      <c r="AF728" s="196"/>
      <c r="AG728" s="107">
        <f>$L729*AG729+$L744*AG744+$L756*AG756</f>
        <v>0</v>
      </c>
      <c r="AH728" s="196"/>
      <c r="AI728" s="107">
        <f>$L729*AI729+$L744*AI744+$L756*AI756</f>
        <v>0</v>
      </c>
      <c r="AJ728" s="196"/>
      <c r="AK728" s="107">
        <f>$L729*AK729+$L744*AK744+$L756*AK756</f>
        <v>0</v>
      </c>
      <c r="AL728" s="196"/>
      <c r="AM728" s="107">
        <f>$L729*AM729+$L744*AM744+$L756*AM756</f>
        <v>0</v>
      </c>
      <c r="AN728" s="196"/>
      <c r="AO728" s="107">
        <f>$L729*AO729+$L744*AO744+$L756*AO756</f>
        <v>0</v>
      </c>
      <c r="AP728" s="196"/>
      <c r="AQ728" s="107">
        <f>$L729*AQ729+$L744*AQ744+$L756*AQ756</f>
        <v>0</v>
      </c>
      <c r="AR728" s="196"/>
      <c r="AS728" s="107">
        <f>$L729*AS729+$L744*AS744+$L756*AS756</f>
        <v>0</v>
      </c>
      <c r="AT728" s="196"/>
      <c r="AU728" s="107">
        <f>$L729*AU729+$L744*AU744+$L756*AU756</f>
        <v>4.2857142857142851E-2</v>
      </c>
      <c r="AV728" s="196"/>
      <c r="AW728" s="107">
        <f>$L729*AW729+$L744*AW744+$L756*AW756</f>
        <v>0.27142857142857146</v>
      </c>
      <c r="AX728" s="196"/>
      <c r="AY728" s="107">
        <f>$L729*AY729+$L744*AY744+$L756*AY756</f>
        <v>0.45714285714285718</v>
      </c>
      <c r="AZ728" s="196"/>
      <c r="BA728" s="107">
        <f>$L729*BA729+$L744*BA744+$L756*BA756</f>
        <v>0.65714285714285725</v>
      </c>
      <c r="BB728" s="196"/>
      <c r="BC728" s="107">
        <f>$L729*BC729+$L744*BC744+$L756*BC756</f>
        <v>0.8</v>
      </c>
      <c r="BD728" s="196"/>
      <c r="BE728" s="107">
        <f>$L729*BE729+$L744*BE744+$L756*BE756</f>
        <v>0.94285714285714295</v>
      </c>
      <c r="BF728" s="196"/>
      <c r="BG728" s="107">
        <f>$L729*BG729+$L744*BG744+$L756*BG756</f>
        <v>1</v>
      </c>
      <c r="BH728" s="196"/>
      <c r="BI728" s="107">
        <f>$L729*BI729+$L744*BI744+$L756*BI756</f>
        <v>1</v>
      </c>
      <c r="BJ728" s="196"/>
      <c r="BK728" s="107">
        <f>$L729*BK729+$L744*BK744+$L756*BK756</f>
        <v>1</v>
      </c>
      <c r="BL728" s="196"/>
      <c r="BM728" s="107">
        <f>$L729*BM729+$L744*BM744+$L756*BM756</f>
        <v>1</v>
      </c>
      <c r="BN728" s="196"/>
      <c r="BO728" s="107">
        <f>$L729*BO729+$L744*BO744+$L756*BO756</f>
        <v>1</v>
      </c>
      <c r="BP728" s="196"/>
      <c r="BQ728" s="107">
        <f>$L729*BQ729+$L744*BQ744+$L756*BQ756</f>
        <v>1</v>
      </c>
      <c r="BR728" s="196"/>
      <c r="BS728" s="107">
        <f>$L729*BS729+$L744*BS744+$L756*BS756</f>
        <v>1</v>
      </c>
      <c r="BT728" s="196"/>
      <c r="BU728" s="107">
        <f t="shared" ref="BU728" si="18271">$L729*BU729+$L744*BU744+$L756*BU756</f>
        <v>1</v>
      </c>
      <c r="BV728" s="196"/>
      <c r="BW728" s="107">
        <f t="shared" ref="BW728" si="18272">$L729*BW729+$L744*BW744+$L756*BW756</f>
        <v>1</v>
      </c>
      <c r="BX728" s="196"/>
      <c r="BY728" s="107">
        <f t="shared" ref="BY728" si="18273">$L729*BY729+$L744*BY744+$L756*BY756</f>
        <v>1</v>
      </c>
      <c r="BZ728" s="196"/>
      <c r="CA728" s="107">
        <f t="shared" ref="CA728" si="18274">$L729*CA729+$L744*CA744+$L756*CA756</f>
        <v>1</v>
      </c>
      <c r="CB728" s="196"/>
      <c r="CC728" s="107">
        <f t="shared" ref="CC728" si="18275">$L729*CC729+$L744*CC744+$L756*CC756</f>
        <v>1</v>
      </c>
      <c r="CD728" s="196"/>
      <c r="CE728" s="107">
        <f t="shared" ref="CE728" si="18276">$L729*CE729+$L744*CE744+$L756*CE756</f>
        <v>1</v>
      </c>
      <c r="CF728" s="196"/>
      <c r="CG728" s="107">
        <f t="shared" ref="CG728" si="18277">$L729*CG729+$L744*CG744+$L756*CG756</f>
        <v>1</v>
      </c>
      <c r="CH728" s="196"/>
      <c r="CI728" s="107">
        <f t="shared" ref="CI728" si="18278">$L729*CI729+$L744*CI744+$L756*CI756</f>
        <v>1</v>
      </c>
      <c r="CJ728" s="196"/>
      <c r="CK728" s="107">
        <f t="shared" ref="CK728" si="18279">$L729*CK729+$L744*CK744+$L756*CK756</f>
        <v>1</v>
      </c>
      <c r="CL728" s="196"/>
      <c r="CM728" s="107">
        <f t="shared" ref="CM728" si="18280">$L729*CM729+$L744*CM744+$L756*CM756</f>
        <v>1</v>
      </c>
    </row>
    <row r="729" spans="1:91" s="112" customFormat="1" ht="14.1" customHeight="1">
      <c r="A729" s="74">
        <f t="shared" si="17901"/>
        <v>867</v>
      </c>
      <c r="B729" s="182" t="s">
        <v>144</v>
      </c>
      <c r="C729" s="183"/>
      <c r="D729" s="124">
        <v>44</v>
      </c>
      <c r="E729" s="124">
        <v>44</v>
      </c>
      <c r="F729" s="184">
        <v>45307</v>
      </c>
      <c r="G729" s="184">
        <v>45350</v>
      </c>
      <c r="H729" s="115"/>
      <c r="I729" s="115"/>
      <c r="J729" s="116"/>
      <c r="K729" s="122"/>
      <c r="L729" s="123">
        <f>D729/$D$728</f>
        <v>0.62857142857142856</v>
      </c>
      <c r="M729" s="119">
        <f>$L730*M730+$L731*M731+$L732*M732+$L733*M733+$L737*M737+$L741*M741+$L742*M742+$L743*M743</f>
        <v>1</v>
      </c>
      <c r="N729" s="119">
        <f>$L730*N730+$L731*N731+$L732*N732+$L733*N733+$L737*N737+$L741*N741+$L742*N742+$L743*N743</f>
        <v>1</v>
      </c>
      <c r="O729" s="120">
        <f t="shared" si="17006"/>
        <v>0</v>
      </c>
      <c r="P729" s="121"/>
      <c r="T729" s="197"/>
      <c r="U729" s="119">
        <f>$L730*U730+$L731*U731+$L732*U732+$L733*U733+$L737*U737+$L741*U741+$L742*U742+$L743*U743</f>
        <v>0</v>
      </c>
      <c r="V729" s="197"/>
      <c r="W729" s="119">
        <f>$L730*W730+$L731*W731+$L732*W732+$L733*W733+$L737*W737+$L741*W741+$L742*W742+$L743*W743</f>
        <v>0</v>
      </c>
      <c r="X729" s="197"/>
      <c r="Y729" s="119">
        <f>$L730*Y730+$L731*Y731+$L732*Y732+$L733*Y733+$L737*Y737+$L741*Y741+$L742*Y742+$L743*Y743</f>
        <v>0</v>
      </c>
      <c r="Z729" s="197"/>
      <c r="AA729" s="119">
        <f>$L730*AA730+$L731*AA731+$L732*AA732+$L733*AA733+$L737*AA737+$L741*AA741+$L742*AA742+$L743*AA743</f>
        <v>0</v>
      </c>
      <c r="AB729" s="197"/>
      <c r="AC729" s="119">
        <f>$L730*AC730+$L731*AC731+$L732*AC732+$L733*AC733+$L737*AC737+$L741*AC741+$L742*AC742+$L743*AC743</f>
        <v>0</v>
      </c>
      <c r="AD729" s="197"/>
      <c r="AE729" s="119">
        <f>$L730*AE730+$L731*AE731+$L732*AE732+$L733*AE733+$L737*AE737+$L741*AE741+$L742*AE742+$L743*AE743</f>
        <v>0</v>
      </c>
      <c r="AF729" s="197"/>
      <c r="AG729" s="119">
        <f>$L730*AG730+$L731*AG731+$L732*AG732+$L733*AG733+$L737*AG737+$L741*AG741+$L742*AG742+$L743*AG743</f>
        <v>0</v>
      </c>
      <c r="AH729" s="197"/>
      <c r="AI729" s="119">
        <f>$L730*AI730+$L731*AI731+$L732*AI732+$L733*AI733+$L737*AI737+$L741*AI741+$L742*AI742+$L743*AI743</f>
        <v>0</v>
      </c>
      <c r="AJ729" s="197"/>
      <c r="AK729" s="119">
        <f>$L730*AK730+$L731*AK731+$L732*AK732+$L733*AK733+$L737*AK737+$L741*AK741+$L742*AK742+$L743*AK743</f>
        <v>0</v>
      </c>
      <c r="AL729" s="197"/>
      <c r="AM729" s="119">
        <f>$L730*AM730+$L731*AM731+$L732*AM732+$L733*AM733+$L737*AM737+$L741*AM741+$L742*AM742+$L743*AM743</f>
        <v>0</v>
      </c>
      <c r="AN729" s="197"/>
      <c r="AO729" s="119">
        <f>$L730*AO730+$L731*AO731+$L732*AO732+$L733*AO733+$L737*AO737+$L741*AO741+$L742*AO742+$L743*AO743</f>
        <v>0</v>
      </c>
      <c r="AP729" s="197"/>
      <c r="AQ729" s="119">
        <f>$L730*AQ730+$L731*AQ731+$L732*AQ732+$L733*AQ733+$L737*AQ737+$L741*AQ741+$L742*AQ742+$L743*AQ743</f>
        <v>0</v>
      </c>
      <c r="AR729" s="197"/>
      <c r="AS729" s="119">
        <f>$L730*AS730+$L731*AS731+$L732*AS732+$L733*AS733+$L737*AS737+$L741*AS741+$L742*AS742+$L743*AS743</f>
        <v>0</v>
      </c>
      <c r="AT729" s="197"/>
      <c r="AU729" s="119">
        <f>$L730*AU730+$L731*AU731+$L732*AU732+$L733*AU733+$L737*AU737+$L741*AU741+$L742*AU742+$L743*AU743</f>
        <v>6.8181818181818177E-2</v>
      </c>
      <c r="AV729" s="197"/>
      <c r="AW729" s="119">
        <f>$L730*AW730+$L731*AW731+$L732*AW732+$L733*AW733+$L737*AW737+$L741*AW741+$L742*AW742+$L743*AW743</f>
        <v>0.29545454545454547</v>
      </c>
      <c r="AX729" s="197"/>
      <c r="AY729" s="119">
        <f>$L730*AY730+$L731*AY731+$L732*AY732+$L733*AY733+$L737*AY737+$L741*AY741+$L742*AY742+$L743*AY743</f>
        <v>0.45454545454545459</v>
      </c>
      <c r="AZ729" s="197"/>
      <c r="BA729" s="119">
        <f>$L730*BA730+$L731*BA731+$L732*BA732+$L733*BA733+$L737*BA737+$L741*BA741+$L742*BA742+$L743*BA743</f>
        <v>0.61363636363636365</v>
      </c>
      <c r="BB729" s="197"/>
      <c r="BC729" s="119">
        <f>$L730*BC730+$L731*BC731+$L732*BC732+$L733*BC733+$L737*BC737+$L741*BC741+$L742*BC742+$L743*BC743</f>
        <v>0.77272727272727271</v>
      </c>
      <c r="BD729" s="197"/>
      <c r="BE729" s="119">
        <f>$L730*BE730+$L731*BE731+$L732*BE732+$L733*BE733+$L737*BE737+$L741*BE741+$L742*BE742+$L743*BE743</f>
        <v>0.90909090909090917</v>
      </c>
      <c r="BF729" s="197"/>
      <c r="BG729" s="119">
        <f>$L730*BG730+$L731*BG731+$L732*BG732+$L733*BG733+$L737*BG737+$L741*BG741+$L742*BG742+$L743*BG743</f>
        <v>1</v>
      </c>
      <c r="BH729" s="197"/>
      <c r="BI729" s="119">
        <f>$L730*BI730+$L731*BI731+$L732*BI732+$L733*BI733+$L737*BI737+$L741*BI741+$L742*BI742+$L743*BI743</f>
        <v>1</v>
      </c>
      <c r="BJ729" s="197"/>
      <c r="BK729" s="119">
        <f>$L730*BK730+$L731*BK731+$L732*BK732+$L733*BK733+$L737*BK737+$L741*BK741+$L742*BK742+$L743*BK743</f>
        <v>1</v>
      </c>
      <c r="BL729" s="197"/>
      <c r="BM729" s="119">
        <f>$L730*BM730+$L731*BM731+$L732*BM732+$L733*BM733+$L737*BM737+$L741*BM741+$L742*BM742+$L743*BM743</f>
        <v>1</v>
      </c>
      <c r="BN729" s="197"/>
      <c r="BO729" s="119">
        <f>$L730*BO730+$L731*BO731+$L732*BO732+$L733*BO733+$L737*BO737+$L741*BO741+$L742*BO742+$L743*BO743</f>
        <v>1</v>
      </c>
      <c r="BP729" s="197"/>
      <c r="BQ729" s="119">
        <f>$L730*BQ730+$L731*BQ731+$L732*BQ732+$L733*BQ733+$L737*BQ737+$L741*BQ741+$L742*BQ742+$L743*BQ743</f>
        <v>1</v>
      </c>
      <c r="BR729" s="197"/>
      <c r="BS729" s="119">
        <f>$L730*BS730+$L731*BS731+$L732*BS732+$L733*BS733+$L737*BS737+$L741*BS741+$L742*BS742+$L743*BS743</f>
        <v>1</v>
      </c>
      <c r="BT729" s="197"/>
      <c r="BU729" s="119">
        <f t="shared" ref="BU729" si="18281">$L730*BU730+$L731*BU731+$L732*BU732+$L733*BU733+$L737*BU737+$L741*BU741+$L742*BU742+$L743*BU743</f>
        <v>1</v>
      </c>
      <c r="BV729" s="197"/>
      <c r="BW729" s="119">
        <f t="shared" ref="BW729" si="18282">$L730*BW730+$L731*BW731+$L732*BW732+$L733*BW733+$L737*BW737+$L741*BW741+$L742*BW742+$L743*BW743</f>
        <v>1</v>
      </c>
      <c r="BX729" s="197"/>
      <c r="BY729" s="119">
        <f t="shared" ref="BY729" si="18283">$L730*BY730+$L731*BY731+$L732*BY732+$L733*BY733+$L737*BY737+$L741*BY741+$L742*BY742+$L743*BY743</f>
        <v>1</v>
      </c>
      <c r="BZ729" s="197"/>
      <c r="CA729" s="119">
        <f t="shared" ref="CA729" si="18284">$L730*CA730+$L731*CA731+$L732*CA732+$L733*CA733+$L737*CA737+$L741*CA741+$L742*CA742+$L743*CA743</f>
        <v>1</v>
      </c>
      <c r="CB729" s="197"/>
      <c r="CC729" s="119">
        <f t="shared" ref="CC729" si="18285">$L730*CC730+$L731*CC731+$L732*CC732+$L733*CC733+$L737*CC737+$L741*CC741+$L742*CC742+$L743*CC743</f>
        <v>1</v>
      </c>
      <c r="CD729" s="197"/>
      <c r="CE729" s="119">
        <f t="shared" ref="CE729" si="18286">$L730*CE730+$L731*CE731+$L732*CE732+$L733*CE733+$L737*CE737+$L741*CE741+$L742*CE742+$L743*CE743</f>
        <v>1</v>
      </c>
      <c r="CF729" s="197"/>
      <c r="CG729" s="119">
        <f t="shared" ref="CG729" si="18287">$L730*CG730+$L731*CG731+$L732*CG732+$L733*CG733+$L737*CG737+$L741*CG741+$L742*CG742+$L743*CG743</f>
        <v>1</v>
      </c>
      <c r="CH729" s="197"/>
      <c r="CI729" s="119">
        <f t="shared" ref="CI729" si="18288">$L730*CI730+$L731*CI731+$L732*CI732+$L733*CI733+$L737*CI737+$L741*CI741+$L742*CI742+$L743*CI743</f>
        <v>1</v>
      </c>
      <c r="CJ729" s="197"/>
      <c r="CK729" s="119">
        <f t="shared" ref="CK729" si="18289">$L730*CK730+$L731*CK731+$L732*CK732+$L733*CK733+$L737*CK737+$L741*CK741+$L742*CK742+$L743*CK743</f>
        <v>1</v>
      </c>
      <c r="CL729" s="197"/>
      <c r="CM729" s="119">
        <f t="shared" ref="CM729" si="18290">$L730*CM730+$L731*CM731+$L732*CM732+$L733*CM733+$L737*CM737+$L741*CM741+$L742*CM742+$L743*CM743</f>
        <v>1</v>
      </c>
    </row>
    <row r="730" spans="1:91" s="142" customFormat="1" ht="14.1" customHeight="1">
      <c r="A730" s="74">
        <f t="shared" si="17901"/>
        <v>868</v>
      </c>
      <c r="B730" s="173" t="s">
        <v>49</v>
      </c>
      <c r="C730" s="174"/>
      <c r="D730" s="140">
        <v>7</v>
      </c>
      <c r="E730" s="140">
        <v>7</v>
      </c>
      <c r="F730" s="175">
        <v>45307</v>
      </c>
      <c r="G730" s="175">
        <v>45313</v>
      </c>
      <c r="H730" s="144">
        <v>100</v>
      </c>
      <c r="I730" s="144">
        <v>100</v>
      </c>
      <c r="J730" s="145" t="s">
        <v>32</v>
      </c>
      <c r="K730" s="141">
        <f>IF(OR(F730="",G730="",H730=""),0,MIN(MAX(IF(F730&gt;$O$1,0,(((G730-F730)-(G730-$O$1))*(10/E730)/10)),0),1)*H730)</f>
        <v>100</v>
      </c>
      <c r="L730" s="55">
        <f>D730/$D$729</f>
        <v>0.15909090909090909</v>
      </c>
      <c r="M730" s="147">
        <f>IF(OR(H730=0,K730=0),0,K730/H730)</f>
        <v>1</v>
      </c>
      <c r="N730" s="148">
        <f>IF(OR(H730=0,I730=0),0,I730/H730)</f>
        <v>1</v>
      </c>
      <c r="O730" s="149">
        <f t="shared" ref="O730:O765" si="18291">N730-M730</f>
        <v>0</v>
      </c>
      <c r="P730" s="150"/>
      <c r="T730" s="194">
        <f>IF(OR($F730="",$G730="",$H730=""),0,MIN(MAX(IF($F730&gt;U$1,0,((($G730-$F730)-($G730-U$1))*(10/$E730)/10)),0),1)*$H730)</f>
        <v>0</v>
      </c>
      <c r="U730" s="147">
        <f t="shared" ref="U730:W732" si="18292">IF(OR($H730=0,T730=0),0,T730/$H730)</f>
        <v>0</v>
      </c>
      <c r="V730" s="194">
        <f>IF(OR($F730="",$G730="",$H730=""),0,MIN(MAX(IF($F730&gt;W$1,0,((($G730-$F730)-($G730-W$1))*(10/$E730)/10)),0),1)*$H730)</f>
        <v>0</v>
      </c>
      <c r="W730" s="147">
        <f t="shared" si="18292"/>
        <v>0</v>
      </c>
      <c r="X730" s="194">
        <f>IF(OR($F730="",$G730="",$H730=""),0,MIN(MAX(IF($F730&gt;Y$1,0,((($G730-$F730)-($G730-Y$1))*(10/$E730)/10)),0),1)*$H730)</f>
        <v>0</v>
      </c>
      <c r="Y730" s="147">
        <f t="shared" ref="Y730" si="18293">IF(OR($H730=0,X730=0),0,X730/$H730)</f>
        <v>0</v>
      </c>
      <c r="Z730" s="194">
        <f>IF(OR($F730="",$G730="",$H730=""),0,MIN(MAX(IF($F730&gt;AA$1,0,((($G730-$F730)-($G730-AA$1))*(10/$E730)/10)),0),1)*$H730)</f>
        <v>0</v>
      </c>
      <c r="AA730" s="147">
        <f t="shared" ref="AA730" si="18294">IF(OR($H730=0,Z730=0),0,Z730/$H730)</f>
        <v>0</v>
      </c>
      <c r="AB730" s="194">
        <f>IF(OR($F730="",$G730="",$H730=""),0,MIN(MAX(IF($F730&gt;AC$1,0,((($G730-$F730)-($G730-AC$1))*(10/$E730)/10)),0),1)*$H730)</f>
        <v>0</v>
      </c>
      <c r="AC730" s="147">
        <f t="shared" ref="AC730" si="18295">IF(OR($H730=0,AB730=0),0,AB730/$H730)</f>
        <v>0</v>
      </c>
      <c r="AD730" s="194">
        <f>IF(OR($F730="",$G730="",$H730=""),0,MIN(MAX(IF($F730&gt;AE$1,0,((($G730-$F730)-($G730-AE$1))*(10/$E730)/10)),0),1)*$H730)</f>
        <v>0</v>
      </c>
      <c r="AE730" s="147">
        <f t="shared" ref="AE730" si="18296">IF(OR($H730=0,AD730=0),0,AD730/$H730)</f>
        <v>0</v>
      </c>
      <c r="AF730" s="194">
        <f>IF(OR($F730="",$G730="",$H730=""),0,MIN(MAX(IF($F730&gt;AG$1,0,((($G730-$F730)-($G730-AG$1))*(10/$E730)/10)),0),1)*$H730)</f>
        <v>0</v>
      </c>
      <c r="AG730" s="147">
        <f t="shared" ref="AG730" si="18297">IF(OR($H730=0,AF730=0),0,AF730/$H730)</f>
        <v>0</v>
      </c>
      <c r="AH730" s="194">
        <f>IF(OR($F730="",$G730="",$H730=""),0,MIN(MAX(IF($F730&gt;AI$1,0,((($G730-$F730)-($G730-AI$1))*(10/$E730)/10)),0),1)*$H730)</f>
        <v>0</v>
      </c>
      <c r="AI730" s="147">
        <f t="shared" ref="AI730" si="18298">IF(OR($H730=0,AH730=0),0,AH730/$H730)</f>
        <v>0</v>
      </c>
      <c r="AJ730" s="194">
        <f>IF(OR($F730="",$G730="",$H730=""),0,MIN(MAX(IF($F730&gt;AK$1,0,((($G730-$F730)-($G730-AK$1))*(10/$E730)/10)),0),1)*$H730)</f>
        <v>0</v>
      </c>
      <c r="AK730" s="147">
        <f t="shared" ref="AK730" si="18299">IF(OR($H730=0,AJ730=0),0,AJ730/$H730)</f>
        <v>0</v>
      </c>
      <c r="AL730" s="194">
        <f>IF(OR($F730="",$G730="",$H730=""),0,MIN(MAX(IF($F730&gt;AM$1,0,((($G730-$F730)-($G730-AM$1))*(10/$E730)/10)),0),1)*$H730)</f>
        <v>0</v>
      </c>
      <c r="AM730" s="147">
        <f t="shared" ref="AM730" si="18300">IF(OR($H730=0,AL730=0),0,AL730/$H730)</f>
        <v>0</v>
      </c>
      <c r="AN730" s="194">
        <f>IF(OR($F730="",$G730="",$H730=""),0,MIN(MAX(IF($F730&gt;AO$1,0,((($G730-$F730)-($G730-AO$1))*(10/$E730)/10)),0),1)*$H730)</f>
        <v>0</v>
      </c>
      <c r="AO730" s="147">
        <f t="shared" ref="AO730" si="18301">IF(OR($H730=0,AN730=0),0,AN730/$H730)</f>
        <v>0</v>
      </c>
      <c r="AP730" s="194">
        <f>IF(OR($F730="",$G730="",$H730=""),0,MIN(MAX(IF($F730&gt;AQ$1,0,((($G730-$F730)-($G730-AQ$1))*(10/$E730)/10)),0),1)*$H730)</f>
        <v>0</v>
      </c>
      <c r="AQ730" s="147">
        <f t="shared" ref="AQ730" si="18302">IF(OR($H730=0,AP730=0),0,AP730/$H730)</f>
        <v>0</v>
      </c>
      <c r="AR730" s="194">
        <f>IF(OR($F730="",$G730="",$H730=""),0,MIN(MAX(IF($F730&gt;AS$1,0,((($G730-$F730)-($G730-AS$1))*(10/$E730)/10)),0),1)*$H730)</f>
        <v>0</v>
      </c>
      <c r="AS730" s="147">
        <f t="shared" ref="AS730" si="18303">IF(OR($H730=0,AR730=0),0,AR730/$H730)</f>
        <v>0</v>
      </c>
      <c r="AT730" s="194">
        <f>IF(OR($F730="",$G730="",$H730=""),0,MIN(MAX(IF($F730&gt;AU$1,0,((($G730-$F730)-($G730-AU$1))*(10/$E730)/10)),0),1)*$H730)</f>
        <v>42.857142857142854</v>
      </c>
      <c r="AU730" s="147">
        <f t="shared" ref="AU730" si="18304">IF(OR($H730=0,AT730=0),0,AT730/$H730)</f>
        <v>0.42857142857142855</v>
      </c>
      <c r="AV730" s="194">
        <f>IF(OR($F730="",$G730="",$H730=""),0,MIN(MAX(IF($F730&gt;AW$1,0,((($G730-$F730)-($G730-AW$1))*(10/$E730)/10)),0),1)*$H730)</f>
        <v>100</v>
      </c>
      <c r="AW730" s="147">
        <f t="shared" ref="AW730" si="18305">IF(OR($H730=0,AV730=0),0,AV730/$H730)</f>
        <v>1</v>
      </c>
      <c r="AX730" s="194">
        <f>IF(OR($F730="",$G730="",$H730=""),0,MIN(MAX(IF($F730&gt;AY$1,0,((($G730-$F730)-($G730-AY$1))*(10/$E730)/10)),0),1)*$H730)</f>
        <v>100</v>
      </c>
      <c r="AY730" s="147">
        <f t="shared" ref="AY730" si="18306">IF(OR($H730=0,AX730=0),0,AX730/$H730)</f>
        <v>1</v>
      </c>
      <c r="AZ730" s="194">
        <f>IF(OR($F730="",$G730="",$H730=""),0,MIN(MAX(IF($F730&gt;BA$1,0,((($G730-$F730)-($G730-BA$1))*(10/$E730)/10)),0),1)*$H730)</f>
        <v>100</v>
      </c>
      <c r="BA730" s="147">
        <f t="shared" ref="BA730" si="18307">IF(OR($H730=0,AZ730=0),0,AZ730/$H730)</f>
        <v>1</v>
      </c>
      <c r="BB730" s="194">
        <f>IF(OR($F730="",$G730="",$H730=""),0,MIN(MAX(IF($F730&gt;BC$1,0,((($G730-$F730)-($G730-BC$1))*(10/$E730)/10)),0),1)*$H730)</f>
        <v>100</v>
      </c>
      <c r="BC730" s="147">
        <f t="shared" ref="BC730" si="18308">IF(OR($H730=0,BB730=0),0,BB730/$H730)</f>
        <v>1</v>
      </c>
      <c r="BD730" s="194">
        <f>IF(OR($F730="",$G730="",$H730=""),0,MIN(MAX(IF($F730&gt;BE$1,0,((($G730-$F730)-($G730-BE$1))*(10/$E730)/10)),0),1)*$H730)</f>
        <v>100</v>
      </c>
      <c r="BE730" s="147">
        <f t="shared" ref="BE730" si="18309">IF(OR($H730=0,BD730=0),0,BD730/$H730)</f>
        <v>1</v>
      </c>
      <c r="BF730" s="194">
        <f>IF(OR($F730="",$G730="",$H730=""),0,MIN(MAX(IF($F730&gt;BG$1,0,((($G730-$F730)-($G730-BG$1))*(10/$E730)/10)),0),1)*$H730)</f>
        <v>100</v>
      </c>
      <c r="BG730" s="147">
        <f t="shared" ref="BG730" si="18310">IF(OR($H730=0,BF730=0),0,BF730/$H730)</f>
        <v>1</v>
      </c>
      <c r="BH730" s="194">
        <f>IF(OR($F730="",$G730="",$H730=""),0,MIN(MAX(IF($F730&gt;BI$1,0,((($G730-$F730)-($G730-BI$1))*(10/$E730)/10)),0),1)*$H730)</f>
        <v>100</v>
      </c>
      <c r="BI730" s="147">
        <f t="shared" ref="BI730" si="18311">IF(OR($H730=0,BH730=0),0,BH730/$H730)</f>
        <v>1</v>
      </c>
      <c r="BJ730" s="194">
        <f>IF(OR($F730="",$G730="",$H730=""),0,MIN(MAX(IF($F730&gt;BK$1,0,((($G730-$F730)-($G730-BK$1))*(10/$E730)/10)),0),1)*$H730)</f>
        <v>100</v>
      </c>
      <c r="BK730" s="147">
        <f t="shared" ref="BK730" si="18312">IF(OR($H730=0,BJ730=0),0,BJ730/$H730)</f>
        <v>1</v>
      </c>
      <c r="BL730" s="194">
        <f>IF(OR($F730="",$G730="",$H730=""),0,MIN(MAX(IF($F730&gt;BM$1,0,((($G730-$F730)-($G730-BM$1))*(10/$E730)/10)),0),1)*$H730)</f>
        <v>100</v>
      </c>
      <c r="BM730" s="147">
        <f t="shared" ref="BM730" si="18313">IF(OR($H730=0,BL730=0),0,BL730/$H730)</f>
        <v>1</v>
      </c>
      <c r="BN730" s="194">
        <f>IF(OR($F730="",$G730="",$H730=""),0,MIN(MAX(IF($F730&gt;BO$1,0,((($G730-$F730)-($G730-BO$1))*(10/$E730)/10)),0),1)*$H730)</f>
        <v>100</v>
      </c>
      <c r="BO730" s="147">
        <f t="shared" ref="BO730" si="18314">IF(OR($H730=0,BN730=0),0,BN730/$H730)</f>
        <v>1</v>
      </c>
      <c r="BP730" s="194">
        <f>IF(OR($F730="",$G730="",$H730=""),0,MIN(MAX(IF($F730&gt;BQ$1,0,((($G730-$F730)-($G730-BQ$1))*(10/$E730)/10)),0),1)*$H730)</f>
        <v>100</v>
      </c>
      <c r="BQ730" s="147">
        <f t="shared" ref="BQ730" si="18315">IF(OR($H730=0,BP730=0),0,BP730/$H730)</f>
        <v>1</v>
      </c>
      <c r="BR730" s="194">
        <f>IF(OR($F730="",$G730="",$H730=""),0,MIN(MAX(IF($F730&gt;BS$1,0,((($G730-$F730)-($G730-BS$1))*(10/$E730)/10)),0),1)*$H730)</f>
        <v>100</v>
      </c>
      <c r="BS730" s="147">
        <f t="shared" ref="BS730" si="18316">IF(OR($H730=0,BR730=0),0,BR730/$H730)</f>
        <v>1</v>
      </c>
      <c r="BT730" s="194">
        <f t="shared" ref="BT730" si="18317">IF(OR($F730="",$G730="",$H730=""),0,MIN(MAX(IF($F730&gt;BU$1,0,((($G730-$F730)-($G730-BU$1))*(10/$E730)/10)),0),1)*$H730)</f>
        <v>100</v>
      </c>
      <c r="BU730" s="147">
        <f t="shared" ref="BU730:BU732" si="18318">IF(OR($H730=0,BT730=0),0,BT730/$H730)</f>
        <v>1</v>
      </c>
      <c r="BV730" s="194">
        <f t="shared" ref="BV730" si="18319">IF(OR($F730="",$G730="",$H730=""),0,MIN(MAX(IF($F730&gt;BW$1,0,((($G730-$F730)-($G730-BW$1))*(10/$E730)/10)),0),1)*$H730)</f>
        <v>100</v>
      </c>
      <c r="BW730" s="147">
        <f t="shared" ref="BW730:BW732" si="18320">IF(OR($H730=0,BV730=0),0,BV730/$H730)</f>
        <v>1</v>
      </c>
      <c r="BX730" s="194">
        <f t="shared" ref="BX730" si="18321">IF(OR($F730="",$G730="",$H730=""),0,MIN(MAX(IF($F730&gt;BY$1,0,((($G730-$F730)-($G730-BY$1))*(10/$E730)/10)),0),1)*$H730)</f>
        <v>100</v>
      </c>
      <c r="BY730" s="147">
        <f t="shared" ref="BY730:BY732" si="18322">IF(OR($H730=0,BX730=0),0,BX730/$H730)</f>
        <v>1</v>
      </c>
      <c r="BZ730" s="194">
        <f t="shared" ref="BZ730" si="18323">IF(OR($F730="",$G730="",$H730=""),0,MIN(MAX(IF($F730&gt;CA$1,0,((($G730-$F730)-($G730-CA$1))*(10/$E730)/10)),0),1)*$H730)</f>
        <v>100</v>
      </c>
      <c r="CA730" s="147">
        <f t="shared" ref="CA730:CA732" si="18324">IF(OR($H730=0,BZ730=0),0,BZ730/$H730)</f>
        <v>1</v>
      </c>
      <c r="CB730" s="194">
        <f t="shared" ref="CB730" si="18325">IF(OR($F730="",$G730="",$H730=""),0,MIN(MAX(IF($F730&gt;CC$1,0,((($G730-$F730)-($G730-CC$1))*(10/$E730)/10)),0),1)*$H730)</f>
        <v>100</v>
      </c>
      <c r="CC730" s="147">
        <f t="shared" ref="CC730:CC732" si="18326">IF(OR($H730=0,CB730=0),0,CB730/$H730)</f>
        <v>1</v>
      </c>
      <c r="CD730" s="194">
        <f t="shared" ref="CD730" si="18327">IF(OR($F730="",$G730="",$H730=""),0,MIN(MAX(IF($F730&gt;CE$1,0,((($G730-$F730)-($G730-CE$1))*(10/$E730)/10)),0),1)*$H730)</f>
        <v>100</v>
      </c>
      <c r="CE730" s="147">
        <f t="shared" ref="CE730:CE732" si="18328">IF(OR($H730=0,CD730=0),0,CD730/$H730)</f>
        <v>1</v>
      </c>
      <c r="CF730" s="194">
        <f t="shared" ref="CF730" si="18329">IF(OR($F730="",$G730="",$H730=""),0,MIN(MAX(IF($F730&gt;CG$1,0,((($G730-$F730)-($G730-CG$1))*(10/$E730)/10)),0),1)*$H730)</f>
        <v>100</v>
      </c>
      <c r="CG730" s="147">
        <f t="shared" ref="CG730:CG732" si="18330">IF(OR($H730=0,CF730=0),0,CF730/$H730)</f>
        <v>1</v>
      </c>
      <c r="CH730" s="194">
        <f t="shared" ref="CH730" si="18331">IF(OR($F730="",$G730="",$H730=""),0,MIN(MAX(IF($F730&gt;CI$1,0,((($G730-$F730)-($G730-CI$1))*(10/$E730)/10)),0),1)*$H730)</f>
        <v>100</v>
      </c>
      <c r="CI730" s="147">
        <f t="shared" ref="CI730:CI732" si="18332">IF(OR($H730=0,CH730=0),0,CH730/$H730)</f>
        <v>1</v>
      </c>
      <c r="CJ730" s="194">
        <f t="shared" ref="CJ730" si="18333">IF(OR($F730="",$G730="",$H730=""),0,MIN(MAX(IF($F730&gt;CK$1,0,((($G730-$F730)-($G730-CK$1))*(10/$E730)/10)),0),1)*$H730)</f>
        <v>100</v>
      </c>
      <c r="CK730" s="147">
        <f t="shared" ref="CK730:CK732" si="18334">IF(OR($H730=0,CJ730=0),0,CJ730/$H730)</f>
        <v>1</v>
      </c>
      <c r="CL730" s="194">
        <f t="shared" ref="CL730" si="18335">IF(OR($F730="",$G730="",$H730=""),0,MIN(MAX(IF($F730&gt;CM$1,0,((($G730-$F730)-($G730-CM$1))*(10/$E730)/10)),0),1)*$H730)</f>
        <v>100</v>
      </c>
      <c r="CM730" s="147">
        <f t="shared" ref="CM730:CM732" si="18336">IF(OR($H730=0,CL730=0),0,CL730/$H730)</f>
        <v>1</v>
      </c>
    </row>
    <row r="731" spans="1:91" s="142" customFormat="1" ht="14.1" customHeight="1">
      <c r="A731" s="74">
        <f t="shared" si="17901"/>
        <v>869</v>
      </c>
      <c r="B731" s="173" t="s">
        <v>50</v>
      </c>
      <c r="C731" s="174"/>
      <c r="D731" s="140">
        <v>4</v>
      </c>
      <c r="E731" s="140">
        <v>4</v>
      </c>
      <c r="F731" s="175">
        <v>45311</v>
      </c>
      <c r="G731" s="175">
        <v>45314</v>
      </c>
      <c r="H731" s="144">
        <v>100</v>
      </c>
      <c r="I731" s="144">
        <v>100</v>
      </c>
      <c r="J731" s="145" t="s">
        <v>32</v>
      </c>
      <c r="K731" s="141">
        <f>IF(OR(F731="",G731="",H731=""),0,MIN(MAX(IF(F731&gt;$O$1,0,(((G731-F731)-(G731-$O$1))*(10/E731)/10)),0),1)*H731)</f>
        <v>100</v>
      </c>
      <c r="L731" s="55">
        <f>D731/$D$729</f>
        <v>9.0909090909090912E-2</v>
      </c>
      <c r="M731" s="147">
        <f>IF(OR(H731=0,K731=0),0,K731/H731)</f>
        <v>1</v>
      </c>
      <c r="N731" s="148">
        <f>IF(OR(H731=0,I731=0),0,I731/H731)</f>
        <v>1</v>
      </c>
      <c r="O731" s="149">
        <f t="shared" si="18291"/>
        <v>0</v>
      </c>
      <c r="P731" s="150"/>
      <c r="T731" s="194">
        <f>IF(OR($F731="",$G731="",$H731=""),0,MIN(MAX(IF($F731&gt;U$1,0,((($G731-$F731)-($G731-U$1))*(10/$E731)/10)),0),1)*$H731)</f>
        <v>0</v>
      </c>
      <c r="U731" s="147">
        <f t="shared" si="18292"/>
        <v>0</v>
      </c>
      <c r="V731" s="194">
        <f>IF(OR($F731="",$G731="",$H731=""),0,MIN(MAX(IF($F731&gt;W$1,0,((($G731-$F731)-($G731-W$1))*(10/$E731)/10)),0),1)*$H731)</f>
        <v>0</v>
      </c>
      <c r="W731" s="147">
        <f t="shared" si="18292"/>
        <v>0</v>
      </c>
      <c r="X731" s="194">
        <f>IF(OR($F731="",$G731="",$H731=""),0,MIN(MAX(IF($F731&gt;Y$1,0,((($G731-$F731)-($G731-Y$1))*(10/$E731)/10)),0),1)*$H731)</f>
        <v>0</v>
      </c>
      <c r="Y731" s="147">
        <f t="shared" ref="Y731" si="18337">IF(OR($H731=0,X731=0),0,X731/$H731)</f>
        <v>0</v>
      </c>
      <c r="Z731" s="194">
        <f>IF(OR($F731="",$G731="",$H731=""),0,MIN(MAX(IF($F731&gt;AA$1,0,((($G731-$F731)-($G731-AA$1))*(10/$E731)/10)),0),1)*$H731)</f>
        <v>0</v>
      </c>
      <c r="AA731" s="147">
        <f t="shared" ref="AA731" si="18338">IF(OR($H731=0,Z731=0),0,Z731/$H731)</f>
        <v>0</v>
      </c>
      <c r="AB731" s="194">
        <f>IF(OR($F731="",$G731="",$H731=""),0,MIN(MAX(IF($F731&gt;AC$1,0,((($G731-$F731)-($G731-AC$1))*(10/$E731)/10)),0),1)*$H731)</f>
        <v>0</v>
      </c>
      <c r="AC731" s="147">
        <f t="shared" ref="AC731" si="18339">IF(OR($H731=0,AB731=0),0,AB731/$H731)</f>
        <v>0</v>
      </c>
      <c r="AD731" s="194">
        <f>IF(OR($F731="",$G731="",$H731=""),0,MIN(MAX(IF($F731&gt;AE$1,0,((($G731-$F731)-($G731-AE$1))*(10/$E731)/10)),0),1)*$H731)</f>
        <v>0</v>
      </c>
      <c r="AE731" s="147">
        <f t="shared" ref="AE731" si="18340">IF(OR($H731=0,AD731=0),0,AD731/$H731)</f>
        <v>0</v>
      </c>
      <c r="AF731" s="194">
        <f>IF(OR($F731="",$G731="",$H731=""),0,MIN(MAX(IF($F731&gt;AG$1,0,((($G731-$F731)-($G731-AG$1))*(10/$E731)/10)),0),1)*$H731)</f>
        <v>0</v>
      </c>
      <c r="AG731" s="147">
        <f t="shared" ref="AG731" si="18341">IF(OR($H731=0,AF731=0),0,AF731/$H731)</f>
        <v>0</v>
      </c>
      <c r="AH731" s="194">
        <f>IF(OR($F731="",$G731="",$H731=""),0,MIN(MAX(IF($F731&gt;AI$1,0,((($G731-$F731)-($G731-AI$1))*(10/$E731)/10)),0),1)*$H731)</f>
        <v>0</v>
      </c>
      <c r="AI731" s="147">
        <f t="shared" ref="AI731" si="18342">IF(OR($H731=0,AH731=0),0,AH731/$H731)</f>
        <v>0</v>
      </c>
      <c r="AJ731" s="194">
        <f>IF(OR($F731="",$G731="",$H731=""),0,MIN(MAX(IF($F731&gt;AK$1,0,((($G731-$F731)-($G731-AK$1))*(10/$E731)/10)),0),1)*$H731)</f>
        <v>0</v>
      </c>
      <c r="AK731" s="147">
        <f t="shared" ref="AK731" si="18343">IF(OR($H731=0,AJ731=0),0,AJ731/$H731)</f>
        <v>0</v>
      </c>
      <c r="AL731" s="194">
        <f>IF(OR($F731="",$G731="",$H731=""),0,MIN(MAX(IF($F731&gt;AM$1,0,((($G731-$F731)-($G731-AM$1))*(10/$E731)/10)),0),1)*$H731)</f>
        <v>0</v>
      </c>
      <c r="AM731" s="147">
        <f t="shared" ref="AM731" si="18344">IF(OR($H731=0,AL731=0),0,AL731/$H731)</f>
        <v>0</v>
      </c>
      <c r="AN731" s="194">
        <f>IF(OR($F731="",$G731="",$H731=""),0,MIN(MAX(IF($F731&gt;AO$1,0,((($G731-$F731)-($G731-AO$1))*(10/$E731)/10)),0),1)*$H731)</f>
        <v>0</v>
      </c>
      <c r="AO731" s="147">
        <f t="shared" ref="AO731" si="18345">IF(OR($H731=0,AN731=0),0,AN731/$H731)</f>
        <v>0</v>
      </c>
      <c r="AP731" s="194">
        <f>IF(OR($F731="",$G731="",$H731=""),0,MIN(MAX(IF($F731&gt;AQ$1,0,((($G731-$F731)-($G731-AQ$1))*(10/$E731)/10)),0),1)*$H731)</f>
        <v>0</v>
      </c>
      <c r="AQ731" s="147">
        <f t="shared" ref="AQ731" si="18346">IF(OR($H731=0,AP731=0),0,AP731/$H731)</f>
        <v>0</v>
      </c>
      <c r="AR731" s="194">
        <f>IF(OR($F731="",$G731="",$H731=""),0,MIN(MAX(IF($F731&gt;AS$1,0,((($G731-$F731)-($G731-AS$1))*(10/$E731)/10)),0),1)*$H731)</f>
        <v>0</v>
      </c>
      <c r="AS731" s="147">
        <f t="shared" ref="AS731" si="18347">IF(OR($H731=0,AR731=0),0,AR731/$H731)</f>
        <v>0</v>
      </c>
      <c r="AT731" s="194">
        <f>IF(OR($F731="",$G731="",$H731=""),0,MIN(MAX(IF($F731&gt;AU$1,0,((($G731-$F731)-($G731-AU$1))*(10/$E731)/10)),0),1)*$H731)</f>
        <v>0</v>
      </c>
      <c r="AU731" s="147">
        <f t="shared" ref="AU731" si="18348">IF(OR($H731=0,AT731=0),0,AT731/$H731)</f>
        <v>0</v>
      </c>
      <c r="AV731" s="194">
        <f>IF(OR($F731="",$G731="",$H731=""),0,MIN(MAX(IF($F731&gt;AW$1,0,((($G731-$F731)-($G731-AW$1))*(10/$E731)/10)),0),1)*$H731)</f>
        <v>100</v>
      </c>
      <c r="AW731" s="147">
        <f t="shared" ref="AW731" si="18349">IF(OR($H731=0,AV731=0),0,AV731/$H731)</f>
        <v>1</v>
      </c>
      <c r="AX731" s="194">
        <f>IF(OR($F731="",$G731="",$H731=""),0,MIN(MAX(IF($F731&gt;AY$1,0,((($G731-$F731)-($G731-AY$1))*(10/$E731)/10)),0),1)*$H731)</f>
        <v>100</v>
      </c>
      <c r="AY731" s="147">
        <f t="shared" ref="AY731" si="18350">IF(OR($H731=0,AX731=0),0,AX731/$H731)</f>
        <v>1</v>
      </c>
      <c r="AZ731" s="194">
        <f>IF(OR($F731="",$G731="",$H731=""),0,MIN(MAX(IF($F731&gt;BA$1,0,((($G731-$F731)-($G731-BA$1))*(10/$E731)/10)),0),1)*$H731)</f>
        <v>100</v>
      </c>
      <c r="BA731" s="147">
        <f t="shared" ref="BA731" si="18351">IF(OR($H731=0,AZ731=0),0,AZ731/$H731)</f>
        <v>1</v>
      </c>
      <c r="BB731" s="194">
        <f>IF(OR($F731="",$G731="",$H731=""),0,MIN(MAX(IF($F731&gt;BC$1,0,((($G731-$F731)-($G731-BC$1))*(10/$E731)/10)),0),1)*$H731)</f>
        <v>100</v>
      </c>
      <c r="BC731" s="147">
        <f t="shared" ref="BC731" si="18352">IF(OR($H731=0,BB731=0),0,BB731/$H731)</f>
        <v>1</v>
      </c>
      <c r="BD731" s="194">
        <f>IF(OR($F731="",$G731="",$H731=""),0,MIN(MAX(IF($F731&gt;BE$1,0,((($G731-$F731)-($G731-BE$1))*(10/$E731)/10)),0),1)*$H731)</f>
        <v>100</v>
      </c>
      <c r="BE731" s="147">
        <f t="shared" ref="BE731" si="18353">IF(OR($H731=0,BD731=0),0,BD731/$H731)</f>
        <v>1</v>
      </c>
      <c r="BF731" s="194">
        <f>IF(OR($F731="",$G731="",$H731=""),0,MIN(MAX(IF($F731&gt;BG$1,0,((($G731-$F731)-($G731-BG$1))*(10/$E731)/10)),0),1)*$H731)</f>
        <v>100</v>
      </c>
      <c r="BG731" s="147">
        <f t="shared" ref="BG731" si="18354">IF(OR($H731=0,BF731=0),0,BF731/$H731)</f>
        <v>1</v>
      </c>
      <c r="BH731" s="194">
        <f>IF(OR($F731="",$G731="",$H731=""),0,MIN(MAX(IF($F731&gt;BI$1,0,((($G731-$F731)-($G731-BI$1))*(10/$E731)/10)),0),1)*$H731)</f>
        <v>100</v>
      </c>
      <c r="BI731" s="147">
        <f t="shared" ref="BI731" si="18355">IF(OR($H731=0,BH731=0),0,BH731/$H731)</f>
        <v>1</v>
      </c>
      <c r="BJ731" s="194">
        <f>IF(OR($F731="",$G731="",$H731=""),0,MIN(MAX(IF($F731&gt;BK$1,0,((($G731-$F731)-($G731-BK$1))*(10/$E731)/10)),0),1)*$H731)</f>
        <v>100</v>
      </c>
      <c r="BK731" s="147">
        <f t="shared" ref="BK731" si="18356">IF(OR($H731=0,BJ731=0),0,BJ731/$H731)</f>
        <v>1</v>
      </c>
      <c r="BL731" s="194">
        <f>IF(OR($F731="",$G731="",$H731=""),0,MIN(MAX(IF($F731&gt;BM$1,0,((($G731-$F731)-($G731-BM$1))*(10/$E731)/10)),0),1)*$H731)</f>
        <v>100</v>
      </c>
      <c r="BM731" s="147">
        <f t="shared" ref="BM731" si="18357">IF(OR($H731=0,BL731=0),0,BL731/$H731)</f>
        <v>1</v>
      </c>
      <c r="BN731" s="194">
        <f>IF(OR($F731="",$G731="",$H731=""),0,MIN(MAX(IF($F731&gt;BO$1,0,((($G731-$F731)-($G731-BO$1))*(10/$E731)/10)),0),1)*$H731)</f>
        <v>100</v>
      </c>
      <c r="BO731" s="147">
        <f t="shared" ref="BO731" si="18358">IF(OR($H731=0,BN731=0),0,BN731/$H731)</f>
        <v>1</v>
      </c>
      <c r="BP731" s="194">
        <f>IF(OR($F731="",$G731="",$H731=""),0,MIN(MAX(IF($F731&gt;BQ$1,0,((($G731-$F731)-($G731-BQ$1))*(10/$E731)/10)),0),1)*$H731)</f>
        <v>100</v>
      </c>
      <c r="BQ731" s="147">
        <f t="shared" ref="BQ731" si="18359">IF(OR($H731=0,BP731=0),0,BP731/$H731)</f>
        <v>1</v>
      </c>
      <c r="BR731" s="194">
        <f>IF(OR($F731="",$G731="",$H731=""),0,MIN(MAX(IF($F731&gt;BS$1,0,((($G731-$F731)-($G731-BS$1))*(10/$E731)/10)),0),1)*$H731)</f>
        <v>100</v>
      </c>
      <c r="BS731" s="147">
        <f t="shared" ref="BS731" si="18360">IF(OR($H731=0,BR731=0),0,BR731/$H731)</f>
        <v>1</v>
      </c>
      <c r="BT731" s="194">
        <f t="shared" ref="BT731" si="18361">IF(OR($F731="",$G731="",$H731=""),0,MIN(MAX(IF($F731&gt;BU$1,0,((($G731-$F731)-($G731-BU$1))*(10/$E731)/10)),0),1)*$H731)</f>
        <v>100</v>
      </c>
      <c r="BU731" s="147">
        <f t="shared" si="18318"/>
        <v>1</v>
      </c>
      <c r="BV731" s="194">
        <f t="shared" ref="BV731" si="18362">IF(OR($F731="",$G731="",$H731=""),0,MIN(MAX(IF($F731&gt;BW$1,0,((($G731-$F731)-($G731-BW$1))*(10/$E731)/10)),0),1)*$H731)</f>
        <v>100</v>
      </c>
      <c r="BW731" s="147">
        <f t="shared" si="18320"/>
        <v>1</v>
      </c>
      <c r="BX731" s="194">
        <f t="shared" ref="BX731" si="18363">IF(OR($F731="",$G731="",$H731=""),0,MIN(MAX(IF($F731&gt;BY$1,0,((($G731-$F731)-($G731-BY$1))*(10/$E731)/10)),0),1)*$H731)</f>
        <v>100</v>
      </c>
      <c r="BY731" s="147">
        <f t="shared" si="18322"/>
        <v>1</v>
      </c>
      <c r="BZ731" s="194">
        <f t="shared" ref="BZ731" si="18364">IF(OR($F731="",$G731="",$H731=""),0,MIN(MAX(IF($F731&gt;CA$1,0,((($G731-$F731)-($G731-CA$1))*(10/$E731)/10)),0),1)*$H731)</f>
        <v>100</v>
      </c>
      <c r="CA731" s="147">
        <f t="shared" si="18324"/>
        <v>1</v>
      </c>
      <c r="CB731" s="194">
        <f t="shared" ref="CB731" si="18365">IF(OR($F731="",$G731="",$H731=""),0,MIN(MAX(IF($F731&gt;CC$1,0,((($G731-$F731)-($G731-CC$1))*(10/$E731)/10)),0),1)*$H731)</f>
        <v>100</v>
      </c>
      <c r="CC731" s="147">
        <f t="shared" si="18326"/>
        <v>1</v>
      </c>
      <c r="CD731" s="194">
        <f t="shared" ref="CD731" si="18366">IF(OR($F731="",$G731="",$H731=""),0,MIN(MAX(IF($F731&gt;CE$1,0,((($G731-$F731)-($G731-CE$1))*(10/$E731)/10)),0),1)*$H731)</f>
        <v>100</v>
      </c>
      <c r="CE731" s="147">
        <f t="shared" si="18328"/>
        <v>1</v>
      </c>
      <c r="CF731" s="194">
        <f t="shared" ref="CF731" si="18367">IF(OR($F731="",$G731="",$H731=""),0,MIN(MAX(IF($F731&gt;CG$1,0,((($G731-$F731)-($G731-CG$1))*(10/$E731)/10)),0),1)*$H731)</f>
        <v>100</v>
      </c>
      <c r="CG731" s="147">
        <f t="shared" si="18330"/>
        <v>1</v>
      </c>
      <c r="CH731" s="194">
        <f t="shared" ref="CH731" si="18368">IF(OR($F731="",$G731="",$H731=""),0,MIN(MAX(IF($F731&gt;CI$1,0,((($G731-$F731)-($G731-CI$1))*(10/$E731)/10)),0),1)*$H731)</f>
        <v>100</v>
      </c>
      <c r="CI731" s="147">
        <f t="shared" si="18332"/>
        <v>1</v>
      </c>
      <c r="CJ731" s="194">
        <f t="shared" ref="CJ731" si="18369">IF(OR($F731="",$G731="",$H731=""),0,MIN(MAX(IF($F731&gt;CK$1,0,((($G731-$F731)-($G731-CK$1))*(10/$E731)/10)),0),1)*$H731)</f>
        <v>100</v>
      </c>
      <c r="CK731" s="147">
        <f t="shared" si="18334"/>
        <v>1</v>
      </c>
      <c r="CL731" s="194">
        <f t="shared" ref="CL731" si="18370">IF(OR($F731="",$G731="",$H731=""),0,MIN(MAX(IF($F731&gt;CM$1,0,((($G731-$F731)-($G731-CM$1))*(10/$E731)/10)),0),1)*$H731)</f>
        <v>100</v>
      </c>
      <c r="CM731" s="147">
        <f t="shared" si="18336"/>
        <v>1</v>
      </c>
    </row>
    <row r="732" spans="1:91" s="142" customFormat="1" ht="14.1" customHeight="1">
      <c r="A732" s="74">
        <f t="shared" si="17901"/>
        <v>870</v>
      </c>
      <c r="B732" s="173" t="s">
        <v>51</v>
      </c>
      <c r="C732" s="174"/>
      <c r="D732" s="140">
        <v>2</v>
      </c>
      <c r="E732" s="140">
        <v>2</v>
      </c>
      <c r="F732" s="175">
        <v>45315</v>
      </c>
      <c r="G732" s="175">
        <v>45316</v>
      </c>
      <c r="H732" s="144">
        <v>100</v>
      </c>
      <c r="I732" s="144">
        <v>100</v>
      </c>
      <c r="J732" s="145" t="s">
        <v>32</v>
      </c>
      <c r="K732" s="141">
        <f>IF(OR(F732="",G732="",H732=""),0,MIN(MAX(IF(F732&gt;$O$1,0,(((G732-F732)-(G732-$O$1))*(10/E732)/10)),0),1)*H732)</f>
        <v>100</v>
      </c>
      <c r="L732" s="55">
        <f>D732/$D$729</f>
        <v>4.5454545454545456E-2</v>
      </c>
      <c r="M732" s="147">
        <f>IF(OR(H732=0,K732=0),0,K732/H732)</f>
        <v>1</v>
      </c>
      <c r="N732" s="148">
        <f>IF(OR(H732=0,I732=0),0,I732/H732)</f>
        <v>1</v>
      </c>
      <c r="O732" s="149">
        <f t="shared" si="18291"/>
        <v>0</v>
      </c>
      <c r="P732" s="150"/>
      <c r="T732" s="194">
        <f>IF(OR($F732="",$G732="",$H732=""),0,MIN(MAX(IF($F732&gt;U$1,0,((($G732-$F732)-($G732-U$1))*(10/$E732)/10)),0),1)*$H732)</f>
        <v>0</v>
      </c>
      <c r="U732" s="147">
        <f t="shared" si="18292"/>
        <v>0</v>
      </c>
      <c r="V732" s="194">
        <f>IF(OR($F732="",$G732="",$H732=""),0,MIN(MAX(IF($F732&gt;W$1,0,((($G732-$F732)-($G732-W$1))*(10/$E732)/10)),0),1)*$H732)</f>
        <v>0</v>
      </c>
      <c r="W732" s="147">
        <f t="shared" si="18292"/>
        <v>0</v>
      </c>
      <c r="X732" s="194">
        <f>IF(OR($F732="",$G732="",$H732=""),0,MIN(MAX(IF($F732&gt;Y$1,0,((($G732-$F732)-($G732-Y$1))*(10/$E732)/10)),0),1)*$H732)</f>
        <v>0</v>
      </c>
      <c r="Y732" s="147">
        <f t="shared" ref="Y732" si="18371">IF(OR($H732=0,X732=0),0,X732/$H732)</f>
        <v>0</v>
      </c>
      <c r="Z732" s="194">
        <f>IF(OR($F732="",$G732="",$H732=""),0,MIN(MAX(IF($F732&gt;AA$1,0,((($G732-$F732)-($G732-AA$1))*(10/$E732)/10)),0),1)*$H732)</f>
        <v>0</v>
      </c>
      <c r="AA732" s="147">
        <f t="shared" ref="AA732" si="18372">IF(OR($H732=0,Z732=0),0,Z732/$H732)</f>
        <v>0</v>
      </c>
      <c r="AB732" s="194">
        <f>IF(OR($F732="",$G732="",$H732=""),0,MIN(MAX(IF($F732&gt;AC$1,0,((($G732-$F732)-($G732-AC$1))*(10/$E732)/10)),0),1)*$H732)</f>
        <v>0</v>
      </c>
      <c r="AC732" s="147">
        <f t="shared" ref="AC732" si="18373">IF(OR($H732=0,AB732=0),0,AB732/$H732)</f>
        <v>0</v>
      </c>
      <c r="AD732" s="194">
        <f>IF(OR($F732="",$G732="",$H732=""),0,MIN(MAX(IF($F732&gt;AE$1,0,((($G732-$F732)-($G732-AE$1))*(10/$E732)/10)),0),1)*$H732)</f>
        <v>0</v>
      </c>
      <c r="AE732" s="147">
        <f t="shared" ref="AE732" si="18374">IF(OR($H732=0,AD732=0),0,AD732/$H732)</f>
        <v>0</v>
      </c>
      <c r="AF732" s="194">
        <f>IF(OR($F732="",$G732="",$H732=""),0,MIN(MAX(IF($F732&gt;AG$1,0,((($G732-$F732)-($G732-AG$1))*(10/$E732)/10)),0),1)*$H732)</f>
        <v>0</v>
      </c>
      <c r="AG732" s="147">
        <f t="shared" ref="AG732" si="18375">IF(OR($H732=0,AF732=0),0,AF732/$H732)</f>
        <v>0</v>
      </c>
      <c r="AH732" s="194">
        <f>IF(OR($F732="",$G732="",$H732=""),0,MIN(MAX(IF($F732&gt;AI$1,0,((($G732-$F732)-($G732-AI$1))*(10/$E732)/10)),0),1)*$H732)</f>
        <v>0</v>
      </c>
      <c r="AI732" s="147">
        <f t="shared" ref="AI732" si="18376">IF(OR($H732=0,AH732=0),0,AH732/$H732)</f>
        <v>0</v>
      </c>
      <c r="AJ732" s="194">
        <f>IF(OR($F732="",$G732="",$H732=""),0,MIN(MAX(IF($F732&gt;AK$1,0,((($G732-$F732)-($G732-AK$1))*(10/$E732)/10)),0),1)*$H732)</f>
        <v>0</v>
      </c>
      <c r="AK732" s="147">
        <f t="shared" ref="AK732" si="18377">IF(OR($H732=0,AJ732=0),0,AJ732/$H732)</f>
        <v>0</v>
      </c>
      <c r="AL732" s="194">
        <f>IF(OR($F732="",$G732="",$H732=""),0,MIN(MAX(IF($F732&gt;AM$1,0,((($G732-$F732)-($G732-AM$1))*(10/$E732)/10)),0),1)*$H732)</f>
        <v>0</v>
      </c>
      <c r="AM732" s="147">
        <f t="shared" ref="AM732" si="18378">IF(OR($H732=0,AL732=0),0,AL732/$H732)</f>
        <v>0</v>
      </c>
      <c r="AN732" s="194">
        <f>IF(OR($F732="",$G732="",$H732=""),0,MIN(MAX(IF($F732&gt;AO$1,0,((($G732-$F732)-($G732-AO$1))*(10/$E732)/10)),0),1)*$H732)</f>
        <v>0</v>
      </c>
      <c r="AO732" s="147">
        <f t="shared" ref="AO732" si="18379">IF(OR($H732=0,AN732=0),0,AN732/$H732)</f>
        <v>0</v>
      </c>
      <c r="AP732" s="194">
        <f>IF(OR($F732="",$G732="",$H732=""),0,MIN(MAX(IF($F732&gt;AQ$1,0,((($G732-$F732)-($G732-AQ$1))*(10/$E732)/10)),0),1)*$H732)</f>
        <v>0</v>
      </c>
      <c r="AQ732" s="147">
        <f t="shared" ref="AQ732" si="18380">IF(OR($H732=0,AP732=0),0,AP732/$H732)</f>
        <v>0</v>
      </c>
      <c r="AR732" s="194">
        <f>IF(OR($F732="",$G732="",$H732=""),0,MIN(MAX(IF($F732&gt;AS$1,0,((($G732-$F732)-($G732-AS$1))*(10/$E732)/10)),0),1)*$H732)</f>
        <v>0</v>
      </c>
      <c r="AS732" s="147">
        <f t="shared" ref="AS732" si="18381">IF(OR($H732=0,AR732=0),0,AR732/$H732)</f>
        <v>0</v>
      </c>
      <c r="AT732" s="194">
        <f>IF(OR($F732="",$G732="",$H732=""),0,MIN(MAX(IF($F732&gt;AU$1,0,((($G732-$F732)-($G732-AU$1))*(10/$E732)/10)),0),1)*$H732)</f>
        <v>0</v>
      </c>
      <c r="AU732" s="147">
        <f t="shared" ref="AU732" si="18382">IF(OR($H732=0,AT732=0),0,AT732/$H732)</f>
        <v>0</v>
      </c>
      <c r="AV732" s="194">
        <f>IF(OR($F732="",$G732="",$H732=""),0,MIN(MAX(IF($F732&gt;AW$1,0,((($G732-$F732)-($G732-AW$1))*(10/$E732)/10)),0),1)*$H732)</f>
        <v>100</v>
      </c>
      <c r="AW732" s="147">
        <f t="shared" ref="AW732" si="18383">IF(OR($H732=0,AV732=0),0,AV732/$H732)</f>
        <v>1</v>
      </c>
      <c r="AX732" s="194">
        <f>IF(OR($F732="",$G732="",$H732=""),0,MIN(MAX(IF($F732&gt;AY$1,0,((($G732-$F732)-($G732-AY$1))*(10/$E732)/10)),0),1)*$H732)</f>
        <v>100</v>
      </c>
      <c r="AY732" s="147">
        <f t="shared" ref="AY732" si="18384">IF(OR($H732=0,AX732=0),0,AX732/$H732)</f>
        <v>1</v>
      </c>
      <c r="AZ732" s="194">
        <f>IF(OR($F732="",$G732="",$H732=""),0,MIN(MAX(IF($F732&gt;BA$1,0,((($G732-$F732)-($G732-BA$1))*(10/$E732)/10)),0),1)*$H732)</f>
        <v>100</v>
      </c>
      <c r="BA732" s="147">
        <f t="shared" ref="BA732" si="18385">IF(OR($H732=0,AZ732=0),0,AZ732/$H732)</f>
        <v>1</v>
      </c>
      <c r="BB732" s="194">
        <f>IF(OR($F732="",$G732="",$H732=""),0,MIN(MAX(IF($F732&gt;BC$1,0,((($G732-$F732)-($G732-BC$1))*(10/$E732)/10)),0),1)*$H732)</f>
        <v>100</v>
      </c>
      <c r="BC732" s="147">
        <f t="shared" ref="BC732" si="18386">IF(OR($H732=0,BB732=0),0,BB732/$H732)</f>
        <v>1</v>
      </c>
      <c r="BD732" s="194">
        <f>IF(OR($F732="",$G732="",$H732=""),0,MIN(MAX(IF($F732&gt;BE$1,0,((($G732-$F732)-($G732-BE$1))*(10/$E732)/10)),0),1)*$H732)</f>
        <v>100</v>
      </c>
      <c r="BE732" s="147">
        <f t="shared" ref="BE732" si="18387">IF(OR($H732=0,BD732=0),0,BD732/$H732)</f>
        <v>1</v>
      </c>
      <c r="BF732" s="194">
        <f>IF(OR($F732="",$G732="",$H732=""),0,MIN(MAX(IF($F732&gt;BG$1,0,((($G732-$F732)-($G732-BG$1))*(10/$E732)/10)),0),1)*$H732)</f>
        <v>100</v>
      </c>
      <c r="BG732" s="147">
        <f t="shared" ref="BG732" si="18388">IF(OR($H732=0,BF732=0),0,BF732/$H732)</f>
        <v>1</v>
      </c>
      <c r="BH732" s="194">
        <f>IF(OR($F732="",$G732="",$H732=""),0,MIN(MAX(IF($F732&gt;BI$1,0,((($G732-$F732)-($G732-BI$1))*(10/$E732)/10)),0),1)*$H732)</f>
        <v>100</v>
      </c>
      <c r="BI732" s="147">
        <f t="shared" ref="BI732" si="18389">IF(OR($H732=0,BH732=0),0,BH732/$H732)</f>
        <v>1</v>
      </c>
      <c r="BJ732" s="194">
        <f>IF(OR($F732="",$G732="",$H732=""),0,MIN(MAX(IF($F732&gt;BK$1,0,((($G732-$F732)-($G732-BK$1))*(10/$E732)/10)),0),1)*$H732)</f>
        <v>100</v>
      </c>
      <c r="BK732" s="147">
        <f t="shared" ref="BK732" si="18390">IF(OR($H732=0,BJ732=0),0,BJ732/$H732)</f>
        <v>1</v>
      </c>
      <c r="BL732" s="194">
        <f>IF(OR($F732="",$G732="",$H732=""),0,MIN(MAX(IF($F732&gt;BM$1,0,((($G732-$F732)-($G732-BM$1))*(10/$E732)/10)),0),1)*$H732)</f>
        <v>100</v>
      </c>
      <c r="BM732" s="147">
        <f t="shared" ref="BM732" si="18391">IF(OR($H732=0,BL732=0),0,BL732/$H732)</f>
        <v>1</v>
      </c>
      <c r="BN732" s="194">
        <f>IF(OR($F732="",$G732="",$H732=""),0,MIN(MAX(IF($F732&gt;BO$1,0,((($G732-$F732)-($G732-BO$1))*(10/$E732)/10)),0),1)*$H732)</f>
        <v>100</v>
      </c>
      <c r="BO732" s="147">
        <f t="shared" ref="BO732" si="18392">IF(OR($H732=0,BN732=0),0,BN732/$H732)</f>
        <v>1</v>
      </c>
      <c r="BP732" s="194">
        <f>IF(OR($F732="",$G732="",$H732=""),0,MIN(MAX(IF($F732&gt;BQ$1,0,((($G732-$F732)-($G732-BQ$1))*(10/$E732)/10)),0),1)*$H732)</f>
        <v>100</v>
      </c>
      <c r="BQ732" s="147">
        <f t="shared" ref="BQ732" si="18393">IF(OR($H732=0,BP732=0),0,BP732/$H732)</f>
        <v>1</v>
      </c>
      <c r="BR732" s="194">
        <f>IF(OR($F732="",$G732="",$H732=""),0,MIN(MAX(IF($F732&gt;BS$1,0,((($G732-$F732)-($G732-BS$1))*(10/$E732)/10)),0),1)*$H732)</f>
        <v>100</v>
      </c>
      <c r="BS732" s="147">
        <f t="shared" ref="BS732" si="18394">IF(OR($H732=0,BR732=0),0,BR732/$H732)</f>
        <v>1</v>
      </c>
      <c r="BT732" s="194">
        <f t="shared" ref="BT732" si="18395">IF(OR($F732="",$G732="",$H732=""),0,MIN(MAX(IF($F732&gt;BU$1,0,((($G732-$F732)-($G732-BU$1))*(10/$E732)/10)),0),1)*$H732)</f>
        <v>100</v>
      </c>
      <c r="BU732" s="147">
        <f t="shared" si="18318"/>
        <v>1</v>
      </c>
      <c r="BV732" s="194">
        <f t="shared" ref="BV732" si="18396">IF(OR($F732="",$G732="",$H732=""),0,MIN(MAX(IF($F732&gt;BW$1,0,((($G732-$F732)-($G732-BW$1))*(10/$E732)/10)),0),1)*$H732)</f>
        <v>100</v>
      </c>
      <c r="BW732" s="147">
        <f t="shared" si="18320"/>
        <v>1</v>
      </c>
      <c r="BX732" s="194">
        <f t="shared" ref="BX732" si="18397">IF(OR($F732="",$G732="",$H732=""),0,MIN(MAX(IF($F732&gt;BY$1,0,((($G732-$F732)-($G732-BY$1))*(10/$E732)/10)),0),1)*$H732)</f>
        <v>100</v>
      </c>
      <c r="BY732" s="147">
        <f t="shared" si="18322"/>
        <v>1</v>
      </c>
      <c r="BZ732" s="194">
        <f t="shared" ref="BZ732" si="18398">IF(OR($F732="",$G732="",$H732=""),0,MIN(MAX(IF($F732&gt;CA$1,0,((($G732-$F732)-($G732-CA$1))*(10/$E732)/10)),0),1)*$H732)</f>
        <v>100</v>
      </c>
      <c r="CA732" s="147">
        <f t="shared" si="18324"/>
        <v>1</v>
      </c>
      <c r="CB732" s="194">
        <f t="shared" ref="CB732" si="18399">IF(OR($F732="",$G732="",$H732=""),0,MIN(MAX(IF($F732&gt;CC$1,0,((($G732-$F732)-($G732-CC$1))*(10/$E732)/10)),0),1)*$H732)</f>
        <v>100</v>
      </c>
      <c r="CC732" s="147">
        <f t="shared" si="18326"/>
        <v>1</v>
      </c>
      <c r="CD732" s="194">
        <f t="shared" ref="CD732" si="18400">IF(OR($F732="",$G732="",$H732=""),0,MIN(MAX(IF($F732&gt;CE$1,0,((($G732-$F732)-($G732-CE$1))*(10/$E732)/10)),0),1)*$H732)</f>
        <v>100</v>
      </c>
      <c r="CE732" s="147">
        <f t="shared" si="18328"/>
        <v>1</v>
      </c>
      <c r="CF732" s="194">
        <f t="shared" ref="CF732" si="18401">IF(OR($F732="",$G732="",$H732=""),0,MIN(MAX(IF($F732&gt;CG$1,0,((($G732-$F732)-($G732-CG$1))*(10/$E732)/10)),0),1)*$H732)</f>
        <v>100</v>
      </c>
      <c r="CG732" s="147">
        <f t="shared" si="18330"/>
        <v>1</v>
      </c>
      <c r="CH732" s="194">
        <f t="shared" ref="CH732" si="18402">IF(OR($F732="",$G732="",$H732=""),0,MIN(MAX(IF($F732&gt;CI$1,0,((($G732-$F732)-($G732-CI$1))*(10/$E732)/10)),0),1)*$H732)</f>
        <v>100</v>
      </c>
      <c r="CI732" s="147">
        <f t="shared" si="18332"/>
        <v>1</v>
      </c>
      <c r="CJ732" s="194">
        <f t="shared" ref="CJ732" si="18403">IF(OR($F732="",$G732="",$H732=""),0,MIN(MAX(IF($F732&gt;CK$1,0,((($G732-$F732)-($G732-CK$1))*(10/$E732)/10)),0),1)*$H732)</f>
        <v>100</v>
      </c>
      <c r="CK732" s="147">
        <f t="shared" si="18334"/>
        <v>1</v>
      </c>
      <c r="CL732" s="194">
        <f t="shared" ref="CL732" si="18404">IF(OR($F732="",$G732="",$H732=""),0,MIN(MAX(IF($F732&gt;CM$1,0,((($G732-$F732)-($G732-CM$1))*(10/$E732)/10)),0),1)*$H732)</f>
        <v>100</v>
      </c>
      <c r="CM732" s="147">
        <f t="shared" si="18336"/>
        <v>1</v>
      </c>
    </row>
    <row r="733" spans="1:91" s="125" customFormat="1" ht="14.1" customHeight="1">
      <c r="A733" s="74">
        <f t="shared" si="17901"/>
        <v>871</v>
      </c>
      <c r="B733" s="185" t="s">
        <v>145</v>
      </c>
      <c r="C733" s="186"/>
      <c r="D733" s="137">
        <v>13</v>
      </c>
      <c r="E733" s="137">
        <v>13</v>
      </c>
      <c r="F733" s="187">
        <v>45317</v>
      </c>
      <c r="G733" s="187">
        <v>45329</v>
      </c>
      <c r="H733" s="128"/>
      <c r="I733" s="128"/>
      <c r="J733" s="129"/>
      <c r="K733" s="135"/>
      <c r="L733" s="136">
        <f>D733/$D$729</f>
        <v>0.29545454545454547</v>
      </c>
      <c r="M733" s="132" cm="1">
        <f t="array" ref="M733">SUMPRODUCT($L734:$L736*M734:M736)</f>
        <v>1</v>
      </c>
      <c r="N733" s="132" cm="1">
        <f t="array" ref="N733">SUMPRODUCT($L734:$L736*N734:N736)</f>
        <v>1</v>
      </c>
      <c r="O733" s="133">
        <f t="shared" si="18291"/>
        <v>0</v>
      </c>
      <c r="P733" s="134"/>
      <c r="T733" s="198"/>
      <c r="U733" s="132" cm="1">
        <f t="array" ref="U733">SUMPRODUCT($L734:$L736*U734:U736)</f>
        <v>0</v>
      </c>
      <c r="V733" s="198"/>
      <c r="W733" s="132" cm="1">
        <f t="array" ref="W733">SUMPRODUCT($L734:$L736*W734:W736)</f>
        <v>0</v>
      </c>
      <c r="X733" s="198"/>
      <c r="Y733" s="132" cm="1">
        <f t="array" ref="Y733">SUMPRODUCT($L734:$L736*Y734:Y736)</f>
        <v>0</v>
      </c>
      <c r="Z733" s="198"/>
      <c r="AA733" s="132" cm="1">
        <f t="array" ref="AA733">SUMPRODUCT($L734:$L736*AA734:AA736)</f>
        <v>0</v>
      </c>
      <c r="AB733" s="198"/>
      <c r="AC733" s="132" cm="1">
        <f t="array" ref="AC733">SUMPRODUCT($L734:$L736*AC734:AC736)</f>
        <v>0</v>
      </c>
      <c r="AD733" s="198"/>
      <c r="AE733" s="132" cm="1">
        <f t="array" ref="AE733">SUMPRODUCT($L734:$L736*AE734:AE736)</f>
        <v>0</v>
      </c>
      <c r="AF733" s="198"/>
      <c r="AG733" s="132" cm="1">
        <f t="array" ref="AG733">SUMPRODUCT($L734:$L736*AG734:AG736)</f>
        <v>0</v>
      </c>
      <c r="AH733" s="198"/>
      <c r="AI733" s="132" cm="1">
        <f t="array" ref="AI733">SUMPRODUCT($L734:$L736*AI734:AI736)</f>
        <v>0</v>
      </c>
      <c r="AJ733" s="198"/>
      <c r="AK733" s="132" cm="1">
        <f t="array" ref="AK733">SUMPRODUCT($L734:$L736*AK734:AK736)</f>
        <v>0</v>
      </c>
      <c r="AL733" s="198"/>
      <c r="AM733" s="132" cm="1">
        <f t="array" ref="AM733">SUMPRODUCT($L734:$L736*AM734:AM736)</f>
        <v>0</v>
      </c>
      <c r="AN733" s="198"/>
      <c r="AO733" s="132" cm="1">
        <f t="array" ref="AO733">SUMPRODUCT($L734:$L736*AO734:AO736)</f>
        <v>0</v>
      </c>
      <c r="AP733" s="198"/>
      <c r="AQ733" s="132" cm="1">
        <f t="array" ref="AQ733">SUMPRODUCT($L734:$L736*AQ734:AQ736)</f>
        <v>0</v>
      </c>
      <c r="AR733" s="198"/>
      <c r="AS733" s="132" cm="1">
        <f t="array" ref="AS733">SUMPRODUCT($L734:$L736*AS734:AS736)</f>
        <v>0</v>
      </c>
      <c r="AT733" s="198"/>
      <c r="AU733" s="132" cm="1">
        <f t="array" ref="AU733">SUMPRODUCT($L734:$L736*AU734:AU736)</f>
        <v>0</v>
      </c>
      <c r="AV733" s="198"/>
      <c r="AW733" s="132" cm="1">
        <f t="array" ref="AW733">SUMPRODUCT($L734:$L736*AW734:AW736)</f>
        <v>0</v>
      </c>
      <c r="AX733" s="198"/>
      <c r="AY733" s="132" cm="1">
        <f t="array" ref="AY733">SUMPRODUCT($L734:$L736*AY734:AY736)</f>
        <v>0.53846153846153855</v>
      </c>
      <c r="AZ733" s="198"/>
      <c r="BA733" s="132" cm="1">
        <f t="array" ref="BA733">SUMPRODUCT($L734:$L736*BA734:BA736)</f>
        <v>1</v>
      </c>
      <c r="BB733" s="198"/>
      <c r="BC733" s="132" cm="1">
        <f t="array" ref="BC733">SUMPRODUCT($L734:$L736*BC734:BC736)</f>
        <v>1</v>
      </c>
      <c r="BD733" s="198"/>
      <c r="BE733" s="132" cm="1">
        <f t="array" ref="BE733">SUMPRODUCT($L734:$L736*BE734:BE736)</f>
        <v>1</v>
      </c>
      <c r="BF733" s="198"/>
      <c r="BG733" s="132" cm="1">
        <f t="array" ref="BG733">SUMPRODUCT($L734:$L736*BG734:BG736)</f>
        <v>1</v>
      </c>
      <c r="BH733" s="198"/>
      <c r="BI733" s="132" cm="1">
        <f t="array" ref="BI733">SUMPRODUCT($L734:$L736*BI734:BI736)</f>
        <v>1</v>
      </c>
      <c r="BJ733" s="198"/>
      <c r="BK733" s="132" cm="1">
        <f t="array" ref="BK733">SUMPRODUCT($L734:$L736*BK734:BK736)</f>
        <v>1</v>
      </c>
      <c r="BL733" s="198"/>
      <c r="BM733" s="132" cm="1">
        <f t="array" ref="BM733">SUMPRODUCT($L734:$L736*BM734:BM736)</f>
        <v>1</v>
      </c>
      <c r="BN733" s="198"/>
      <c r="BO733" s="132" cm="1">
        <f t="array" ref="BO733">SUMPRODUCT($L734:$L736*BO734:BO736)</f>
        <v>1</v>
      </c>
      <c r="BP733" s="198"/>
      <c r="BQ733" s="132" cm="1">
        <f t="array" ref="BQ733">SUMPRODUCT($L734:$L736*BQ734:BQ736)</f>
        <v>1</v>
      </c>
      <c r="BR733" s="198"/>
      <c r="BS733" s="132" cm="1">
        <f t="array" ref="BS733">SUMPRODUCT($L734:$L736*BS734:BS736)</f>
        <v>1</v>
      </c>
      <c r="BT733" s="198"/>
      <c r="BU733" s="132" cm="1">
        <f t="array" ref="BU733">SUMPRODUCT($L734:$L736*BU734:BU736)</f>
        <v>1</v>
      </c>
      <c r="BV733" s="198"/>
      <c r="BW733" s="132" cm="1">
        <f t="array" ref="BW733">SUMPRODUCT($L734:$L736*BW734:BW736)</f>
        <v>1</v>
      </c>
      <c r="BX733" s="198"/>
      <c r="BY733" s="132" cm="1">
        <f t="array" ref="BY733">SUMPRODUCT($L734:$L736*BY734:BY736)</f>
        <v>1</v>
      </c>
      <c r="BZ733" s="198"/>
      <c r="CA733" s="132" cm="1">
        <f t="array" ref="CA733">SUMPRODUCT($L734:$L736*CA734:CA736)</f>
        <v>1</v>
      </c>
      <c r="CB733" s="198"/>
      <c r="CC733" s="132" cm="1">
        <f t="array" ref="CC733">SUMPRODUCT($L734:$L736*CC734:CC736)</f>
        <v>1</v>
      </c>
      <c r="CD733" s="198"/>
      <c r="CE733" s="132" cm="1">
        <f t="array" ref="CE733">SUMPRODUCT($L734:$L736*CE734:CE736)</f>
        <v>1</v>
      </c>
      <c r="CF733" s="198"/>
      <c r="CG733" s="132" cm="1">
        <f t="array" ref="CG733">SUMPRODUCT($L734:$L736*CG734:CG736)</f>
        <v>1</v>
      </c>
      <c r="CH733" s="198"/>
      <c r="CI733" s="132" cm="1">
        <f t="array" ref="CI733">SUMPRODUCT($L734:$L736*CI734:CI736)</f>
        <v>1</v>
      </c>
      <c r="CJ733" s="198"/>
      <c r="CK733" s="132" cm="1">
        <f t="array" ref="CK733">SUMPRODUCT($L734:$L736*CK734:CK736)</f>
        <v>1</v>
      </c>
      <c r="CL733" s="198"/>
      <c r="CM733" s="132" cm="1">
        <f t="array" ref="CM733">SUMPRODUCT($L734:$L736*CM734:CM736)</f>
        <v>1</v>
      </c>
    </row>
    <row r="734" spans="1:91" s="142" customFormat="1" ht="14.1" customHeight="1">
      <c r="A734" s="74">
        <f t="shared" si="17901"/>
        <v>872</v>
      </c>
      <c r="B734" s="173" t="s">
        <v>75</v>
      </c>
      <c r="C734" s="174"/>
      <c r="D734" s="140">
        <v>8</v>
      </c>
      <c r="E734" s="140">
        <v>8</v>
      </c>
      <c r="F734" s="175">
        <v>45317</v>
      </c>
      <c r="G734" s="175">
        <v>45324</v>
      </c>
      <c r="H734" s="144">
        <v>100</v>
      </c>
      <c r="I734" s="144">
        <v>100</v>
      </c>
      <c r="J734" s="145" t="s">
        <v>32</v>
      </c>
      <c r="K734" s="141">
        <f>IF(OR(F734="",G734="",H734=""),0,MIN(MAX(IF(F734&gt;$O$1,0,(((G734-F734)-(G734-$O$1))*(10/E734)/10)),0),1)*H734)</f>
        <v>100</v>
      </c>
      <c r="L734" s="55">
        <f>D734/$D$733</f>
        <v>0.61538461538461542</v>
      </c>
      <c r="M734" s="147">
        <f>IF(OR(H734=0,K734=0),0,K734/H734)</f>
        <v>1</v>
      </c>
      <c r="N734" s="148">
        <f>IF(OR(H734=0,I734=0),0,I734/H734)</f>
        <v>1</v>
      </c>
      <c r="O734" s="149">
        <f t="shared" si="18291"/>
        <v>0</v>
      </c>
      <c r="P734" s="150"/>
      <c r="T734" s="194">
        <f>IF(OR($F734="",$G734="",$H734=""),0,MIN(MAX(IF($F734&gt;U$1,0,((($G734-$F734)-($G734-U$1))*(10/$E734)/10)),0),1)*$H734)</f>
        <v>0</v>
      </c>
      <c r="U734" s="147">
        <f t="shared" ref="U734:W736" si="18405">IF(OR($H734=0,T734=0),0,T734/$H734)</f>
        <v>0</v>
      </c>
      <c r="V734" s="194">
        <f>IF(OR($F734="",$G734="",$H734=""),0,MIN(MAX(IF($F734&gt;W$1,0,((($G734-$F734)-($G734-W$1))*(10/$E734)/10)),0),1)*$H734)</f>
        <v>0</v>
      </c>
      <c r="W734" s="147">
        <f t="shared" si="18405"/>
        <v>0</v>
      </c>
      <c r="X734" s="194">
        <f>IF(OR($F734="",$G734="",$H734=""),0,MIN(MAX(IF($F734&gt;Y$1,0,((($G734-$F734)-($G734-Y$1))*(10/$E734)/10)),0),1)*$H734)</f>
        <v>0</v>
      </c>
      <c r="Y734" s="147">
        <f t="shared" ref="Y734" si="18406">IF(OR($H734=0,X734=0),0,X734/$H734)</f>
        <v>0</v>
      </c>
      <c r="Z734" s="194">
        <f>IF(OR($F734="",$G734="",$H734=""),0,MIN(MAX(IF($F734&gt;AA$1,0,((($G734-$F734)-($G734-AA$1))*(10/$E734)/10)),0),1)*$H734)</f>
        <v>0</v>
      </c>
      <c r="AA734" s="147">
        <f t="shared" ref="AA734" si="18407">IF(OR($H734=0,Z734=0),0,Z734/$H734)</f>
        <v>0</v>
      </c>
      <c r="AB734" s="194">
        <f>IF(OR($F734="",$G734="",$H734=""),0,MIN(MAX(IF($F734&gt;AC$1,0,((($G734-$F734)-($G734-AC$1))*(10/$E734)/10)),0),1)*$H734)</f>
        <v>0</v>
      </c>
      <c r="AC734" s="147">
        <f t="shared" ref="AC734" si="18408">IF(OR($H734=0,AB734=0),0,AB734/$H734)</f>
        <v>0</v>
      </c>
      <c r="AD734" s="194">
        <f>IF(OR($F734="",$G734="",$H734=""),0,MIN(MAX(IF($F734&gt;AE$1,0,((($G734-$F734)-($G734-AE$1))*(10/$E734)/10)),0),1)*$H734)</f>
        <v>0</v>
      </c>
      <c r="AE734" s="147">
        <f t="shared" ref="AE734" si="18409">IF(OR($H734=0,AD734=0),0,AD734/$H734)</f>
        <v>0</v>
      </c>
      <c r="AF734" s="194">
        <f>IF(OR($F734="",$G734="",$H734=""),0,MIN(MAX(IF($F734&gt;AG$1,0,((($G734-$F734)-($G734-AG$1))*(10/$E734)/10)),0),1)*$H734)</f>
        <v>0</v>
      </c>
      <c r="AG734" s="147">
        <f t="shared" ref="AG734" si="18410">IF(OR($H734=0,AF734=0),0,AF734/$H734)</f>
        <v>0</v>
      </c>
      <c r="AH734" s="194">
        <f>IF(OR($F734="",$G734="",$H734=""),0,MIN(MAX(IF($F734&gt;AI$1,0,((($G734-$F734)-($G734-AI$1))*(10/$E734)/10)),0),1)*$H734)</f>
        <v>0</v>
      </c>
      <c r="AI734" s="147">
        <f t="shared" ref="AI734" si="18411">IF(OR($H734=0,AH734=0),0,AH734/$H734)</f>
        <v>0</v>
      </c>
      <c r="AJ734" s="194">
        <f>IF(OR($F734="",$G734="",$H734=""),0,MIN(MAX(IF($F734&gt;AK$1,0,((($G734-$F734)-($G734-AK$1))*(10/$E734)/10)),0),1)*$H734)</f>
        <v>0</v>
      </c>
      <c r="AK734" s="147">
        <f t="shared" ref="AK734" si="18412">IF(OR($H734=0,AJ734=0),0,AJ734/$H734)</f>
        <v>0</v>
      </c>
      <c r="AL734" s="194">
        <f>IF(OR($F734="",$G734="",$H734=""),0,MIN(MAX(IF($F734&gt;AM$1,0,((($G734-$F734)-($G734-AM$1))*(10/$E734)/10)),0),1)*$H734)</f>
        <v>0</v>
      </c>
      <c r="AM734" s="147">
        <f t="shared" ref="AM734" si="18413">IF(OR($H734=0,AL734=0),0,AL734/$H734)</f>
        <v>0</v>
      </c>
      <c r="AN734" s="194">
        <f>IF(OR($F734="",$G734="",$H734=""),0,MIN(MAX(IF($F734&gt;AO$1,0,((($G734-$F734)-($G734-AO$1))*(10/$E734)/10)),0),1)*$H734)</f>
        <v>0</v>
      </c>
      <c r="AO734" s="147">
        <f t="shared" ref="AO734" si="18414">IF(OR($H734=0,AN734=0),0,AN734/$H734)</f>
        <v>0</v>
      </c>
      <c r="AP734" s="194">
        <f>IF(OR($F734="",$G734="",$H734=""),0,MIN(MAX(IF($F734&gt;AQ$1,0,((($G734-$F734)-($G734-AQ$1))*(10/$E734)/10)),0),1)*$H734)</f>
        <v>0</v>
      </c>
      <c r="AQ734" s="147">
        <f t="shared" ref="AQ734" si="18415">IF(OR($H734=0,AP734=0),0,AP734/$H734)</f>
        <v>0</v>
      </c>
      <c r="AR734" s="194">
        <f>IF(OR($F734="",$G734="",$H734=""),0,MIN(MAX(IF($F734&gt;AS$1,0,((($G734-$F734)-($G734-AS$1))*(10/$E734)/10)),0),1)*$H734)</f>
        <v>0</v>
      </c>
      <c r="AS734" s="147">
        <f t="shared" ref="AS734" si="18416">IF(OR($H734=0,AR734=0),0,AR734/$H734)</f>
        <v>0</v>
      </c>
      <c r="AT734" s="194">
        <f>IF(OR($F734="",$G734="",$H734=""),0,MIN(MAX(IF($F734&gt;AU$1,0,((($G734-$F734)-($G734-AU$1))*(10/$E734)/10)),0),1)*$H734)</f>
        <v>0</v>
      </c>
      <c r="AU734" s="147">
        <f t="shared" ref="AU734" si="18417">IF(OR($H734=0,AT734=0),0,AT734/$H734)</f>
        <v>0</v>
      </c>
      <c r="AV734" s="194">
        <f>IF(OR($F734="",$G734="",$H734=""),0,MIN(MAX(IF($F734&gt;AW$1,0,((($G734-$F734)-($G734-AW$1))*(10/$E734)/10)),0),1)*$H734)</f>
        <v>0</v>
      </c>
      <c r="AW734" s="147">
        <f t="shared" ref="AW734" si="18418">IF(OR($H734=0,AV734=0),0,AV734/$H734)</f>
        <v>0</v>
      </c>
      <c r="AX734" s="194">
        <f>IF(OR($F734="",$G734="",$H734=""),0,MIN(MAX(IF($F734&gt;AY$1,0,((($G734-$F734)-($G734-AY$1))*(10/$E734)/10)),0),1)*$H734)</f>
        <v>87.5</v>
      </c>
      <c r="AY734" s="147">
        <f t="shared" ref="AY734" si="18419">IF(OR($H734=0,AX734=0),0,AX734/$H734)</f>
        <v>0.875</v>
      </c>
      <c r="AZ734" s="194">
        <f>IF(OR($F734="",$G734="",$H734=""),0,MIN(MAX(IF($F734&gt;BA$1,0,((($G734-$F734)-($G734-BA$1))*(10/$E734)/10)),0),1)*$H734)</f>
        <v>100</v>
      </c>
      <c r="BA734" s="147">
        <f t="shared" ref="BA734" si="18420">IF(OR($H734=0,AZ734=0),0,AZ734/$H734)</f>
        <v>1</v>
      </c>
      <c r="BB734" s="194">
        <f>IF(OR($F734="",$G734="",$H734=""),0,MIN(MAX(IF($F734&gt;BC$1,0,((($G734-$F734)-($G734-BC$1))*(10/$E734)/10)),0),1)*$H734)</f>
        <v>100</v>
      </c>
      <c r="BC734" s="147">
        <f t="shared" ref="BC734" si="18421">IF(OR($H734=0,BB734=0),0,BB734/$H734)</f>
        <v>1</v>
      </c>
      <c r="BD734" s="194">
        <f>IF(OR($F734="",$G734="",$H734=""),0,MIN(MAX(IF($F734&gt;BE$1,0,((($G734-$F734)-($G734-BE$1))*(10/$E734)/10)),0),1)*$H734)</f>
        <v>100</v>
      </c>
      <c r="BE734" s="147">
        <f t="shared" ref="BE734" si="18422">IF(OR($H734=0,BD734=0),0,BD734/$H734)</f>
        <v>1</v>
      </c>
      <c r="BF734" s="194">
        <f>IF(OR($F734="",$G734="",$H734=""),0,MIN(MAX(IF($F734&gt;BG$1,0,((($G734-$F734)-($G734-BG$1))*(10/$E734)/10)),0),1)*$H734)</f>
        <v>100</v>
      </c>
      <c r="BG734" s="147">
        <f t="shared" ref="BG734" si="18423">IF(OR($H734=0,BF734=0),0,BF734/$H734)</f>
        <v>1</v>
      </c>
      <c r="BH734" s="194">
        <f>IF(OR($F734="",$G734="",$H734=""),0,MIN(MAX(IF($F734&gt;BI$1,0,((($G734-$F734)-($G734-BI$1))*(10/$E734)/10)),0),1)*$H734)</f>
        <v>100</v>
      </c>
      <c r="BI734" s="147">
        <f t="shared" ref="BI734" si="18424">IF(OR($H734=0,BH734=0),0,BH734/$H734)</f>
        <v>1</v>
      </c>
      <c r="BJ734" s="194">
        <f>IF(OR($F734="",$G734="",$H734=""),0,MIN(MAX(IF($F734&gt;BK$1,0,((($G734-$F734)-($G734-BK$1))*(10/$E734)/10)),0),1)*$H734)</f>
        <v>100</v>
      </c>
      <c r="BK734" s="147">
        <f t="shared" ref="BK734" si="18425">IF(OR($H734=0,BJ734=0),0,BJ734/$H734)</f>
        <v>1</v>
      </c>
      <c r="BL734" s="194">
        <f>IF(OR($F734="",$G734="",$H734=""),0,MIN(MAX(IF($F734&gt;BM$1,0,((($G734-$F734)-($G734-BM$1))*(10/$E734)/10)),0),1)*$H734)</f>
        <v>100</v>
      </c>
      <c r="BM734" s="147">
        <f t="shared" ref="BM734" si="18426">IF(OR($H734=0,BL734=0),0,BL734/$H734)</f>
        <v>1</v>
      </c>
      <c r="BN734" s="194">
        <f>IF(OR($F734="",$G734="",$H734=""),0,MIN(MAX(IF($F734&gt;BO$1,0,((($G734-$F734)-($G734-BO$1))*(10/$E734)/10)),0),1)*$H734)</f>
        <v>100</v>
      </c>
      <c r="BO734" s="147">
        <f t="shared" ref="BO734" si="18427">IF(OR($H734=0,BN734=0),0,BN734/$H734)</f>
        <v>1</v>
      </c>
      <c r="BP734" s="194">
        <f>IF(OR($F734="",$G734="",$H734=""),0,MIN(MAX(IF($F734&gt;BQ$1,0,((($G734-$F734)-($G734-BQ$1))*(10/$E734)/10)),0),1)*$H734)</f>
        <v>100</v>
      </c>
      <c r="BQ734" s="147">
        <f t="shared" ref="BQ734" si="18428">IF(OR($H734=0,BP734=0),0,BP734/$H734)</f>
        <v>1</v>
      </c>
      <c r="BR734" s="194">
        <f>IF(OR($F734="",$G734="",$H734=""),0,MIN(MAX(IF($F734&gt;BS$1,0,((($G734-$F734)-($G734-BS$1))*(10/$E734)/10)),0),1)*$H734)</f>
        <v>100</v>
      </c>
      <c r="BS734" s="147">
        <f t="shared" ref="BS734" si="18429">IF(OR($H734=0,BR734=0),0,BR734/$H734)</f>
        <v>1</v>
      </c>
      <c r="BT734" s="194">
        <f t="shared" ref="BT734" si="18430">IF(OR($F734="",$G734="",$H734=""),0,MIN(MAX(IF($F734&gt;BU$1,0,((($G734-$F734)-($G734-BU$1))*(10/$E734)/10)),0),1)*$H734)</f>
        <v>100</v>
      </c>
      <c r="BU734" s="147">
        <f t="shared" ref="BU734:BU736" si="18431">IF(OR($H734=0,BT734=0),0,BT734/$H734)</f>
        <v>1</v>
      </c>
      <c r="BV734" s="194">
        <f t="shared" ref="BV734" si="18432">IF(OR($F734="",$G734="",$H734=""),0,MIN(MAX(IF($F734&gt;BW$1,0,((($G734-$F734)-($G734-BW$1))*(10/$E734)/10)),0),1)*$H734)</f>
        <v>100</v>
      </c>
      <c r="BW734" s="147">
        <f t="shared" ref="BW734:BW736" si="18433">IF(OR($H734=0,BV734=0),0,BV734/$H734)</f>
        <v>1</v>
      </c>
      <c r="BX734" s="194">
        <f t="shared" ref="BX734" si="18434">IF(OR($F734="",$G734="",$H734=""),0,MIN(MAX(IF($F734&gt;BY$1,0,((($G734-$F734)-($G734-BY$1))*(10/$E734)/10)),0),1)*$H734)</f>
        <v>100</v>
      </c>
      <c r="BY734" s="147">
        <f t="shared" ref="BY734:BY736" si="18435">IF(OR($H734=0,BX734=0),0,BX734/$H734)</f>
        <v>1</v>
      </c>
      <c r="BZ734" s="194">
        <f t="shared" ref="BZ734" si="18436">IF(OR($F734="",$G734="",$H734=""),0,MIN(MAX(IF($F734&gt;CA$1,0,((($G734-$F734)-($G734-CA$1))*(10/$E734)/10)),0),1)*$H734)</f>
        <v>100</v>
      </c>
      <c r="CA734" s="147">
        <f t="shared" ref="CA734:CA736" si="18437">IF(OR($H734=0,BZ734=0),0,BZ734/$H734)</f>
        <v>1</v>
      </c>
      <c r="CB734" s="194">
        <f t="shared" ref="CB734" si="18438">IF(OR($F734="",$G734="",$H734=""),0,MIN(MAX(IF($F734&gt;CC$1,0,((($G734-$F734)-($G734-CC$1))*(10/$E734)/10)),0),1)*$H734)</f>
        <v>100</v>
      </c>
      <c r="CC734" s="147">
        <f t="shared" ref="CC734:CC736" si="18439">IF(OR($H734=0,CB734=0),0,CB734/$H734)</f>
        <v>1</v>
      </c>
      <c r="CD734" s="194">
        <f t="shared" ref="CD734" si="18440">IF(OR($F734="",$G734="",$H734=""),0,MIN(MAX(IF($F734&gt;CE$1,0,((($G734-$F734)-($G734-CE$1))*(10/$E734)/10)),0),1)*$H734)</f>
        <v>100</v>
      </c>
      <c r="CE734" s="147">
        <f t="shared" ref="CE734:CE736" si="18441">IF(OR($H734=0,CD734=0),0,CD734/$H734)</f>
        <v>1</v>
      </c>
      <c r="CF734" s="194">
        <f t="shared" ref="CF734" si="18442">IF(OR($F734="",$G734="",$H734=""),0,MIN(MAX(IF($F734&gt;CG$1,0,((($G734-$F734)-($G734-CG$1))*(10/$E734)/10)),0),1)*$H734)</f>
        <v>100</v>
      </c>
      <c r="CG734" s="147">
        <f t="shared" ref="CG734:CG736" si="18443">IF(OR($H734=0,CF734=0),0,CF734/$H734)</f>
        <v>1</v>
      </c>
      <c r="CH734" s="194">
        <f t="shared" ref="CH734" si="18444">IF(OR($F734="",$G734="",$H734=""),0,MIN(MAX(IF($F734&gt;CI$1,0,((($G734-$F734)-($G734-CI$1))*(10/$E734)/10)),0),1)*$H734)</f>
        <v>100</v>
      </c>
      <c r="CI734" s="147">
        <f t="shared" ref="CI734:CI736" si="18445">IF(OR($H734=0,CH734=0),0,CH734/$H734)</f>
        <v>1</v>
      </c>
      <c r="CJ734" s="194">
        <f t="shared" ref="CJ734" si="18446">IF(OR($F734="",$G734="",$H734=""),0,MIN(MAX(IF($F734&gt;CK$1,0,((($G734-$F734)-($G734-CK$1))*(10/$E734)/10)),0),1)*$H734)</f>
        <v>100</v>
      </c>
      <c r="CK734" s="147">
        <f t="shared" ref="CK734:CK736" si="18447">IF(OR($H734=0,CJ734=0),0,CJ734/$H734)</f>
        <v>1</v>
      </c>
      <c r="CL734" s="194">
        <f t="shared" ref="CL734" si="18448">IF(OR($F734="",$G734="",$H734=""),0,MIN(MAX(IF($F734&gt;CM$1,0,((($G734-$F734)-($G734-CM$1))*(10/$E734)/10)),0),1)*$H734)</f>
        <v>100</v>
      </c>
      <c r="CM734" s="147">
        <f t="shared" ref="CM734:CM736" si="18449">IF(OR($H734=0,CL734=0),0,CL734/$H734)</f>
        <v>1</v>
      </c>
    </row>
    <row r="735" spans="1:91" s="142" customFormat="1" ht="14.1" customHeight="1">
      <c r="A735" s="74">
        <f t="shared" si="17901"/>
        <v>873</v>
      </c>
      <c r="B735" s="173" t="s">
        <v>76</v>
      </c>
      <c r="C735" s="174"/>
      <c r="D735" s="140">
        <v>4</v>
      </c>
      <c r="E735" s="140">
        <v>4</v>
      </c>
      <c r="F735" s="175">
        <v>45325</v>
      </c>
      <c r="G735" s="175">
        <v>45328</v>
      </c>
      <c r="H735" s="144">
        <v>100</v>
      </c>
      <c r="I735" s="144">
        <v>100</v>
      </c>
      <c r="J735" s="145" t="s">
        <v>32</v>
      </c>
      <c r="K735" s="141">
        <f>IF(OR(F735="",G735="",H735=""),0,MIN(MAX(IF(F735&gt;$O$1,0,(((G735-F735)-(G735-$O$1))*(10/E735)/10)),0),1)*H735)</f>
        <v>100</v>
      </c>
      <c r="L735" s="55">
        <f>D735/$D$733</f>
        <v>0.30769230769230771</v>
      </c>
      <c r="M735" s="147">
        <f>IF(OR(H735=0,K735=0),0,K735/H735)</f>
        <v>1</v>
      </c>
      <c r="N735" s="148">
        <f>IF(OR(H735=0,I735=0),0,I735/H735)</f>
        <v>1</v>
      </c>
      <c r="O735" s="149">
        <f t="shared" si="18291"/>
        <v>0</v>
      </c>
      <c r="P735" s="150"/>
      <c r="T735" s="194">
        <f>IF(OR($F735="",$G735="",$H735=""),0,MIN(MAX(IF($F735&gt;U$1,0,((($G735-$F735)-($G735-U$1))*(10/$E735)/10)),0),1)*$H735)</f>
        <v>0</v>
      </c>
      <c r="U735" s="147">
        <f t="shared" si="18405"/>
        <v>0</v>
      </c>
      <c r="V735" s="194">
        <f>IF(OR($F735="",$G735="",$H735=""),0,MIN(MAX(IF($F735&gt;W$1,0,((($G735-$F735)-($G735-W$1))*(10/$E735)/10)),0),1)*$H735)</f>
        <v>0</v>
      </c>
      <c r="W735" s="147">
        <f t="shared" si="18405"/>
        <v>0</v>
      </c>
      <c r="X735" s="194">
        <f>IF(OR($F735="",$G735="",$H735=""),0,MIN(MAX(IF($F735&gt;Y$1,0,((($G735-$F735)-($G735-Y$1))*(10/$E735)/10)),0),1)*$H735)</f>
        <v>0</v>
      </c>
      <c r="Y735" s="147">
        <f t="shared" ref="Y735" si="18450">IF(OR($H735=0,X735=0),0,X735/$H735)</f>
        <v>0</v>
      </c>
      <c r="Z735" s="194">
        <f>IF(OR($F735="",$G735="",$H735=""),0,MIN(MAX(IF($F735&gt;AA$1,0,((($G735-$F735)-($G735-AA$1))*(10/$E735)/10)),0),1)*$H735)</f>
        <v>0</v>
      </c>
      <c r="AA735" s="147">
        <f t="shared" ref="AA735" si="18451">IF(OR($H735=0,Z735=0),0,Z735/$H735)</f>
        <v>0</v>
      </c>
      <c r="AB735" s="194">
        <f>IF(OR($F735="",$G735="",$H735=""),0,MIN(MAX(IF($F735&gt;AC$1,0,((($G735-$F735)-($G735-AC$1))*(10/$E735)/10)),0),1)*$H735)</f>
        <v>0</v>
      </c>
      <c r="AC735" s="147">
        <f t="shared" ref="AC735" si="18452">IF(OR($H735=0,AB735=0),0,AB735/$H735)</f>
        <v>0</v>
      </c>
      <c r="AD735" s="194">
        <f>IF(OR($F735="",$G735="",$H735=""),0,MIN(MAX(IF($F735&gt;AE$1,0,((($G735-$F735)-($G735-AE$1))*(10/$E735)/10)),0),1)*$H735)</f>
        <v>0</v>
      </c>
      <c r="AE735" s="147">
        <f t="shared" ref="AE735" si="18453">IF(OR($H735=0,AD735=0),0,AD735/$H735)</f>
        <v>0</v>
      </c>
      <c r="AF735" s="194">
        <f>IF(OR($F735="",$G735="",$H735=""),0,MIN(MAX(IF($F735&gt;AG$1,0,((($G735-$F735)-($G735-AG$1))*(10/$E735)/10)),0),1)*$H735)</f>
        <v>0</v>
      </c>
      <c r="AG735" s="147">
        <f t="shared" ref="AG735" si="18454">IF(OR($H735=0,AF735=0),0,AF735/$H735)</f>
        <v>0</v>
      </c>
      <c r="AH735" s="194">
        <f>IF(OR($F735="",$G735="",$H735=""),0,MIN(MAX(IF($F735&gt;AI$1,0,((($G735-$F735)-($G735-AI$1))*(10/$E735)/10)),0),1)*$H735)</f>
        <v>0</v>
      </c>
      <c r="AI735" s="147">
        <f t="shared" ref="AI735" si="18455">IF(OR($H735=0,AH735=0),0,AH735/$H735)</f>
        <v>0</v>
      </c>
      <c r="AJ735" s="194">
        <f>IF(OR($F735="",$G735="",$H735=""),0,MIN(MAX(IF($F735&gt;AK$1,0,((($G735-$F735)-($G735-AK$1))*(10/$E735)/10)),0),1)*$H735)</f>
        <v>0</v>
      </c>
      <c r="AK735" s="147">
        <f t="shared" ref="AK735" si="18456">IF(OR($H735=0,AJ735=0),0,AJ735/$H735)</f>
        <v>0</v>
      </c>
      <c r="AL735" s="194">
        <f>IF(OR($F735="",$G735="",$H735=""),0,MIN(MAX(IF($F735&gt;AM$1,0,((($G735-$F735)-($G735-AM$1))*(10/$E735)/10)),0),1)*$H735)</f>
        <v>0</v>
      </c>
      <c r="AM735" s="147">
        <f t="shared" ref="AM735" si="18457">IF(OR($H735=0,AL735=0),0,AL735/$H735)</f>
        <v>0</v>
      </c>
      <c r="AN735" s="194">
        <f>IF(OR($F735="",$G735="",$H735=""),0,MIN(MAX(IF($F735&gt;AO$1,0,((($G735-$F735)-($G735-AO$1))*(10/$E735)/10)),0),1)*$H735)</f>
        <v>0</v>
      </c>
      <c r="AO735" s="147">
        <f t="shared" ref="AO735" si="18458">IF(OR($H735=0,AN735=0),0,AN735/$H735)</f>
        <v>0</v>
      </c>
      <c r="AP735" s="194">
        <f>IF(OR($F735="",$G735="",$H735=""),0,MIN(MAX(IF($F735&gt;AQ$1,0,((($G735-$F735)-($G735-AQ$1))*(10/$E735)/10)),0),1)*$H735)</f>
        <v>0</v>
      </c>
      <c r="AQ735" s="147">
        <f t="shared" ref="AQ735" si="18459">IF(OR($H735=0,AP735=0),0,AP735/$H735)</f>
        <v>0</v>
      </c>
      <c r="AR735" s="194">
        <f>IF(OR($F735="",$G735="",$H735=""),0,MIN(MAX(IF($F735&gt;AS$1,0,((($G735-$F735)-($G735-AS$1))*(10/$E735)/10)),0),1)*$H735)</f>
        <v>0</v>
      </c>
      <c r="AS735" s="147">
        <f t="shared" ref="AS735" si="18460">IF(OR($H735=0,AR735=0),0,AR735/$H735)</f>
        <v>0</v>
      </c>
      <c r="AT735" s="194">
        <f>IF(OR($F735="",$G735="",$H735=""),0,MIN(MAX(IF($F735&gt;AU$1,0,((($G735-$F735)-($G735-AU$1))*(10/$E735)/10)),0),1)*$H735)</f>
        <v>0</v>
      </c>
      <c r="AU735" s="147">
        <f t="shared" ref="AU735" si="18461">IF(OR($H735=0,AT735=0),0,AT735/$H735)</f>
        <v>0</v>
      </c>
      <c r="AV735" s="194">
        <f>IF(OR($F735="",$G735="",$H735=""),0,MIN(MAX(IF($F735&gt;AW$1,0,((($G735-$F735)-($G735-AW$1))*(10/$E735)/10)),0),1)*$H735)</f>
        <v>0</v>
      </c>
      <c r="AW735" s="147">
        <f t="shared" ref="AW735" si="18462">IF(OR($H735=0,AV735=0),0,AV735/$H735)</f>
        <v>0</v>
      </c>
      <c r="AX735" s="194">
        <f>IF(OR($F735="",$G735="",$H735=""),0,MIN(MAX(IF($F735&gt;AY$1,0,((($G735-$F735)-($G735-AY$1))*(10/$E735)/10)),0),1)*$H735)</f>
        <v>0</v>
      </c>
      <c r="AY735" s="147">
        <f t="shared" ref="AY735" si="18463">IF(OR($H735=0,AX735=0),0,AX735/$H735)</f>
        <v>0</v>
      </c>
      <c r="AZ735" s="194">
        <f>IF(OR($F735="",$G735="",$H735=""),0,MIN(MAX(IF($F735&gt;BA$1,0,((($G735-$F735)-($G735-BA$1))*(10/$E735)/10)),0),1)*$H735)</f>
        <v>100</v>
      </c>
      <c r="BA735" s="147">
        <f t="shared" ref="BA735" si="18464">IF(OR($H735=0,AZ735=0),0,AZ735/$H735)</f>
        <v>1</v>
      </c>
      <c r="BB735" s="194">
        <f>IF(OR($F735="",$G735="",$H735=""),0,MIN(MAX(IF($F735&gt;BC$1,0,((($G735-$F735)-($G735-BC$1))*(10/$E735)/10)),0),1)*$H735)</f>
        <v>100</v>
      </c>
      <c r="BC735" s="147">
        <f t="shared" ref="BC735" si="18465">IF(OR($H735=0,BB735=0),0,BB735/$H735)</f>
        <v>1</v>
      </c>
      <c r="BD735" s="194">
        <f>IF(OR($F735="",$G735="",$H735=""),0,MIN(MAX(IF($F735&gt;BE$1,0,((($G735-$F735)-($G735-BE$1))*(10/$E735)/10)),0),1)*$H735)</f>
        <v>100</v>
      </c>
      <c r="BE735" s="147">
        <f t="shared" ref="BE735" si="18466">IF(OR($H735=0,BD735=0),0,BD735/$H735)</f>
        <v>1</v>
      </c>
      <c r="BF735" s="194">
        <f>IF(OR($F735="",$G735="",$H735=""),0,MIN(MAX(IF($F735&gt;BG$1,0,((($G735-$F735)-($G735-BG$1))*(10/$E735)/10)),0),1)*$H735)</f>
        <v>100</v>
      </c>
      <c r="BG735" s="147">
        <f t="shared" ref="BG735" si="18467">IF(OR($H735=0,BF735=0),0,BF735/$H735)</f>
        <v>1</v>
      </c>
      <c r="BH735" s="194">
        <f>IF(OR($F735="",$G735="",$H735=""),0,MIN(MAX(IF($F735&gt;BI$1,0,((($G735-$F735)-($G735-BI$1))*(10/$E735)/10)),0),1)*$H735)</f>
        <v>100</v>
      </c>
      <c r="BI735" s="147">
        <f t="shared" ref="BI735" si="18468">IF(OR($H735=0,BH735=0),0,BH735/$H735)</f>
        <v>1</v>
      </c>
      <c r="BJ735" s="194">
        <f>IF(OR($F735="",$G735="",$H735=""),0,MIN(MAX(IF($F735&gt;BK$1,0,((($G735-$F735)-($G735-BK$1))*(10/$E735)/10)),0),1)*$H735)</f>
        <v>100</v>
      </c>
      <c r="BK735" s="147">
        <f t="shared" ref="BK735" si="18469">IF(OR($H735=0,BJ735=0),0,BJ735/$H735)</f>
        <v>1</v>
      </c>
      <c r="BL735" s="194">
        <f>IF(OR($F735="",$G735="",$H735=""),0,MIN(MAX(IF($F735&gt;BM$1,0,((($G735-$F735)-($G735-BM$1))*(10/$E735)/10)),0),1)*$H735)</f>
        <v>100</v>
      </c>
      <c r="BM735" s="147">
        <f t="shared" ref="BM735" si="18470">IF(OR($H735=0,BL735=0),0,BL735/$H735)</f>
        <v>1</v>
      </c>
      <c r="BN735" s="194">
        <f>IF(OR($F735="",$G735="",$H735=""),0,MIN(MAX(IF($F735&gt;BO$1,0,((($G735-$F735)-($G735-BO$1))*(10/$E735)/10)),0),1)*$H735)</f>
        <v>100</v>
      </c>
      <c r="BO735" s="147">
        <f t="shared" ref="BO735" si="18471">IF(OR($H735=0,BN735=0),0,BN735/$H735)</f>
        <v>1</v>
      </c>
      <c r="BP735" s="194">
        <f>IF(OR($F735="",$G735="",$H735=""),0,MIN(MAX(IF($F735&gt;BQ$1,0,((($G735-$F735)-($G735-BQ$1))*(10/$E735)/10)),0),1)*$H735)</f>
        <v>100</v>
      </c>
      <c r="BQ735" s="147">
        <f t="shared" ref="BQ735" si="18472">IF(OR($H735=0,BP735=0),0,BP735/$H735)</f>
        <v>1</v>
      </c>
      <c r="BR735" s="194">
        <f>IF(OR($F735="",$G735="",$H735=""),0,MIN(MAX(IF($F735&gt;BS$1,0,((($G735-$F735)-($G735-BS$1))*(10/$E735)/10)),0),1)*$H735)</f>
        <v>100</v>
      </c>
      <c r="BS735" s="147">
        <f t="shared" ref="BS735" si="18473">IF(OR($H735=0,BR735=0),0,BR735/$H735)</f>
        <v>1</v>
      </c>
      <c r="BT735" s="194">
        <f t="shared" ref="BT735" si="18474">IF(OR($F735="",$G735="",$H735=""),0,MIN(MAX(IF($F735&gt;BU$1,0,((($G735-$F735)-($G735-BU$1))*(10/$E735)/10)),0),1)*$H735)</f>
        <v>100</v>
      </c>
      <c r="BU735" s="147">
        <f t="shared" si="18431"/>
        <v>1</v>
      </c>
      <c r="BV735" s="194">
        <f t="shared" ref="BV735" si="18475">IF(OR($F735="",$G735="",$H735=""),0,MIN(MAX(IF($F735&gt;BW$1,0,((($G735-$F735)-($G735-BW$1))*(10/$E735)/10)),0),1)*$H735)</f>
        <v>100</v>
      </c>
      <c r="BW735" s="147">
        <f t="shared" si="18433"/>
        <v>1</v>
      </c>
      <c r="BX735" s="194">
        <f t="shared" ref="BX735" si="18476">IF(OR($F735="",$G735="",$H735=""),0,MIN(MAX(IF($F735&gt;BY$1,0,((($G735-$F735)-($G735-BY$1))*(10/$E735)/10)),0),1)*$H735)</f>
        <v>100</v>
      </c>
      <c r="BY735" s="147">
        <f t="shared" si="18435"/>
        <v>1</v>
      </c>
      <c r="BZ735" s="194">
        <f t="shared" ref="BZ735" si="18477">IF(OR($F735="",$G735="",$H735=""),0,MIN(MAX(IF($F735&gt;CA$1,0,((($G735-$F735)-($G735-CA$1))*(10/$E735)/10)),0),1)*$H735)</f>
        <v>100</v>
      </c>
      <c r="CA735" s="147">
        <f t="shared" si="18437"/>
        <v>1</v>
      </c>
      <c r="CB735" s="194">
        <f t="shared" ref="CB735" si="18478">IF(OR($F735="",$G735="",$H735=""),0,MIN(MAX(IF($F735&gt;CC$1,0,((($G735-$F735)-($G735-CC$1))*(10/$E735)/10)),0),1)*$H735)</f>
        <v>100</v>
      </c>
      <c r="CC735" s="147">
        <f t="shared" si="18439"/>
        <v>1</v>
      </c>
      <c r="CD735" s="194">
        <f t="shared" ref="CD735" si="18479">IF(OR($F735="",$G735="",$H735=""),0,MIN(MAX(IF($F735&gt;CE$1,0,((($G735-$F735)-($G735-CE$1))*(10/$E735)/10)),0),1)*$H735)</f>
        <v>100</v>
      </c>
      <c r="CE735" s="147">
        <f t="shared" si="18441"/>
        <v>1</v>
      </c>
      <c r="CF735" s="194">
        <f t="shared" ref="CF735" si="18480">IF(OR($F735="",$G735="",$H735=""),0,MIN(MAX(IF($F735&gt;CG$1,0,((($G735-$F735)-($G735-CG$1))*(10/$E735)/10)),0),1)*$H735)</f>
        <v>100</v>
      </c>
      <c r="CG735" s="147">
        <f t="shared" si="18443"/>
        <v>1</v>
      </c>
      <c r="CH735" s="194">
        <f t="shared" ref="CH735" si="18481">IF(OR($F735="",$G735="",$H735=""),0,MIN(MAX(IF($F735&gt;CI$1,0,((($G735-$F735)-($G735-CI$1))*(10/$E735)/10)),0),1)*$H735)</f>
        <v>100</v>
      </c>
      <c r="CI735" s="147">
        <f t="shared" si="18445"/>
        <v>1</v>
      </c>
      <c r="CJ735" s="194">
        <f t="shared" ref="CJ735" si="18482">IF(OR($F735="",$G735="",$H735=""),0,MIN(MAX(IF($F735&gt;CK$1,0,((($G735-$F735)-($G735-CK$1))*(10/$E735)/10)),0),1)*$H735)</f>
        <v>100</v>
      </c>
      <c r="CK735" s="147">
        <f t="shared" si="18447"/>
        <v>1</v>
      </c>
      <c r="CL735" s="194">
        <f t="shared" ref="CL735" si="18483">IF(OR($F735="",$G735="",$H735=""),0,MIN(MAX(IF($F735&gt;CM$1,0,((($G735-$F735)-($G735-CM$1))*(10/$E735)/10)),0),1)*$H735)</f>
        <v>100</v>
      </c>
      <c r="CM735" s="147">
        <f t="shared" si="18449"/>
        <v>1</v>
      </c>
    </row>
    <row r="736" spans="1:91" s="142" customFormat="1" ht="14.1" customHeight="1">
      <c r="A736" s="74">
        <f t="shared" si="17901"/>
        <v>874</v>
      </c>
      <c r="B736" s="173" t="s">
        <v>77</v>
      </c>
      <c r="C736" s="174"/>
      <c r="D736" s="140">
        <v>1</v>
      </c>
      <c r="E736" s="140">
        <v>1</v>
      </c>
      <c r="F736" s="175">
        <v>45329</v>
      </c>
      <c r="G736" s="175">
        <v>45329</v>
      </c>
      <c r="H736" s="144">
        <v>100</v>
      </c>
      <c r="I736" s="144">
        <v>100</v>
      </c>
      <c r="J736" s="145" t="s">
        <v>32</v>
      </c>
      <c r="K736" s="141">
        <f>IF(OR(F736="",G736="",H736=""),0,MIN(MAX(IF(F736&gt;$O$1,0,(((G736-F736)-(G736-$O$1))*(10/E736)/10)),0),1)*H736)</f>
        <v>100</v>
      </c>
      <c r="L736" s="55">
        <f>D736/$D$733</f>
        <v>7.6923076923076927E-2</v>
      </c>
      <c r="M736" s="147">
        <f>IF(OR(H736=0,K736=0),0,K736/H736)</f>
        <v>1</v>
      </c>
      <c r="N736" s="148">
        <f>IF(OR(H736=0,I736=0),0,I736/H736)</f>
        <v>1</v>
      </c>
      <c r="O736" s="149">
        <f t="shared" si="18291"/>
        <v>0</v>
      </c>
      <c r="P736" s="150"/>
      <c r="T736" s="194">
        <f>IF(OR($F736="",$G736="",$H736=""),0,MIN(MAX(IF($F736&gt;U$1,0,((($G736-$F736)-($G736-U$1))*(10/$E736)/10)),0),1)*$H736)</f>
        <v>0</v>
      </c>
      <c r="U736" s="147">
        <f t="shared" si="18405"/>
        <v>0</v>
      </c>
      <c r="V736" s="194">
        <f>IF(OR($F736="",$G736="",$H736=""),0,MIN(MAX(IF($F736&gt;W$1,0,((($G736-$F736)-($G736-W$1))*(10/$E736)/10)),0),1)*$H736)</f>
        <v>0</v>
      </c>
      <c r="W736" s="147">
        <f t="shared" si="18405"/>
        <v>0</v>
      </c>
      <c r="X736" s="194">
        <f>IF(OR($F736="",$G736="",$H736=""),0,MIN(MAX(IF($F736&gt;Y$1,0,((($G736-$F736)-($G736-Y$1))*(10/$E736)/10)),0),1)*$H736)</f>
        <v>0</v>
      </c>
      <c r="Y736" s="147">
        <f t="shared" ref="Y736" si="18484">IF(OR($H736=0,X736=0),0,X736/$H736)</f>
        <v>0</v>
      </c>
      <c r="Z736" s="194">
        <f>IF(OR($F736="",$G736="",$H736=""),0,MIN(MAX(IF($F736&gt;AA$1,0,((($G736-$F736)-($G736-AA$1))*(10/$E736)/10)),0),1)*$H736)</f>
        <v>0</v>
      </c>
      <c r="AA736" s="147">
        <f t="shared" ref="AA736" si="18485">IF(OR($H736=0,Z736=0),0,Z736/$H736)</f>
        <v>0</v>
      </c>
      <c r="AB736" s="194">
        <f>IF(OR($F736="",$G736="",$H736=""),0,MIN(MAX(IF($F736&gt;AC$1,0,((($G736-$F736)-($G736-AC$1))*(10/$E736)/10)),0),1)*$H736)</f>
        <v>0</v>
      </c>
      <c r="AC736" s="147">
        <f t="shared" ref="AC736" si="18486">IF(OR($H736=0,AB736=0),0,AB736/$H736)</f>
        <v>0</v>
      </c>
      <c r="AD736" s="194">
        <f>IF(OR($F736="",$G736="",$H736=""),0,MIN(MAX(IF($F736&gt;AE$1,0,((($G736-$F736)-($G736-AE$1))*(10/$E736)/10)),0),1)*$H736)</f>
        <v>0</v>
      </c>
      <c r="AE736" s="147">
        <f t="shared" ref="AE736" si="18487">IF(OR($H736=0,AD736=0),0,AD736/$H736)</f>
        <v>0</v>
      </c>
      <c r="AF736" s="194">
        <f>IF(OR($F736="",$G736="",$H736=""),0,MIN(MAX(IF($F736&gt;AG$1,0,((($G736-$F736)-($G736-AG$1))*(10/$E736)/10)),0),1)*$H736)</f>
        <v>0</v>
      </c>
      <c r="AG736" s="147">
        <f t="shared" ref="AG736" si="18488">IF(OR($H736=0,AF736=0),0,AF736/$H736)</f>
        <v>0</v>
      </c>
      <c r="AH736" s="194">
        <f>IF(OR($F736="",$G736="",$H736=""),0,MIN(MAX(IF($F736&gt;AI$1,0,((($G736-$F736)-($G736-AI$1))*(10/$E736)/10)),0),1)*$H736)</f>
        <v>0</v>
      </c>
      <c r="AI736" s="147">
        <f t="shared" ref="AI736" si="18489">IF(OR($H736=0,AH736=0),0,AH736/$H736)</f>
        <v>0</v>
      </c>
      <c r="AJ736" s="194">
        <f>IF(OR($F736="",$G736="",$H736=""),0,MIN(MAX(IF($F736&gt;AK$1,0,((($G736-$F736)-($G736-AK$1))*(10/$E736)/10)),0),1)*$H736)</f>
        <v>0</v>
      </c>
      <c r="AK736" s="147">
        <f t="shared" ref="AK736" si="18490">IF(OR($H736=0,AJ736=0),0,AJ736/$H736)</f>
        <v>0</v>
      </c>
      <c r="AL736" s="194">
        <f>IF(OR($F736="",$G736="",$H736=""),0,MIN(MAX(IF($F736&gt;AM$1,0,((($G736-$F736)-($G736-AM$1))*(10/$E736)/10)),0),1)*$H736)</f>
        <v>0</v>
      </c>
      <c r="AM736" s="147">
        <f t="shared" ref="AM736" si="18491">IF(OR($H736=0,AL736=0),0,AL736/$H736)</f>
        <v>0</v>
      </c>
      <c r="AN736" s="194">
        <f>IF(OR($F736="",$G736="",$H736=""),0,MIN(MAX(IF($F736&gt;AO$1,0,((($G736-$F736)-($G736-AO$1))*(10/$E736)/10)),0),1)*$H736)</f>
        <v>0</v>
      </c>
      <c r="AO736" s="147">
        <f t="shared" ref="AO736" si="18492">IF(OR($H736=0,AN736=0),0,AN736/$H736)</f>
        <v>0</v>
      </c>
      <c r="AP736" s="194">
        <f>IF(OR($F736="",$G736="",$H736=""),0,MIN(MAX(IF($F736&gt;AQ$1,0,((($G736-$F736)-($G736-AQ$1))*(10/$E736)/10)),0),1)*$H736)</f>
        <v>0</v>
      </c>
      <c r="AQ736" s="147">
        <f t="shared" ref="AQ736" si="18493">IF(OR($H736=0,AP736=0),0,AP736/$H736)</f>
        <v>0</v>
      </c>
      <c r="AR736" s="194">
        <f>IF(OR($F736="",$G736="",$H736=""),0,MIN(MAX(IF($F736&gt;AS$1,0,((($G736-$F736)-($G736-AS$1))*(10/$E736)/10)),0),1)*$H736)</f>
        <v>0</v>
      </c>
      <c r="AS736" s="147">
        <f t="shared" ref="AS736" si="18494">IF(OR($H736=0,AR736=0),0,AR736/$H736)</f>
        <v>0</v>
      </c>
      <c r="AT736" s="194">
        <f>IF(OR($F736="",$G736="",$H736=""),0,MIN(MAX(IF($F736&gt;AU$1,0,((($G736-$F736)-($G736-AU$1))*(10/$E736)/10)),0),1)*$H736)</f>
        <v>0</v>
      </c>
      <c r="AU736" s="147">
        <f t="shared" ref="AU736" si="18495">IF(OR($H736=0,AT736=0),0,AT736/$H736)</f>
        <v>0</v>
      </c>
      <c r="AV736" s="194">
        <f>IF(OR($F736="",$G736="",$H736=""),0,MIN(MAX(IF($F736&gt;AW$1,0,((($G736-$F736)-($G736-AW$1))*(10/$E736)/10)),0),1)*$H736)</f>
        <v>0</v>
      </c>
      <c r="AW736" s="147">
        <f t="shared" ref="AW736" si="18496">IF(OR($H736=0,AV736=0),0,AV736/$H736)</f>
        <v>0</v>
      </c>
      <c r="AX736" s="194">
        <f>IF(OR($F736="",$G736="",$H736=""),0,MIN(MAX(IF($F736&gt;AY$1,0,((($G736-$F736)-($G736-AY$1))*(10/$E736)/10)),0),1)*$H736)</f>
        <v>0</v>
      </c>
      <c r="AY736" s="147">
        <f t="shared" ref="AY736" si="18497">IF(OR($H736=0,AX736=0),0,AX736/$H736)</f>
        <v>0</v>
      </c>
      <c r="AZ736" s="194">
        <f>IF(OR($F736="",$G736="",$H736=""),0,MIN(MAX(IF($F736&gt;BA$1,0,((($G736-$F736)-($G736-BA$1))*(10/$E736)/10)),0),1)*$H736)</f>
        <v>100</v>
      </c>
      <c r="BA736" s="147">
        <f t="shared" ref="BA736" si="18498">IF(OR($H736=0,AZ736=0),0,AZ736/$H736)</f>
        <v>1</v>
      </c>
      <c r="BB736" s="194">
        <f>IF(OR($F736="",$G736="",$H736=""),0,MIN(MAX(IF($F736&gt;BC$1,0,((($G736-$F736)-($G736-BC$1))*(10/$E736)/10)),0),1)*$H736)</f>
        <v>100</v>
      </c>
      <c r="BC736" s="147">
        <f t="shared" ref="BC736" si="18499">IF(OR($H736=0,BB736=0),0,BB736/$H736)</f>
        <v>1</v>
      </c>
      <c r="BD736" s="194">
        <f>IF(OR($F736="",$G736="",$H736=""),0,MIN(MAX(IF($F736&gt;BE$1,0,((($G736-$F736)-($G736-BE$1))*(10/$E736)/10)),0),1)*$H736)</f>
        <v>100</v>
      </c>
      <c r="BE736" s="147">
        <f t="shared" ref="BE736" si="18500">IF(OR($H736=0,BD736=0),0,BD736/$H736)</f>
        <v>1</v>
      </c>
      <c r="BF736" s="194">
        <f>IF(OR($F736="",$G736="",$H736=""),0,MIN(MAX(IF($F736&gt;BG$1,0,((($G736-$F736)-($G736-BG$1))*(10/$E736)/10)),0),1)*$H736)</f>
        <v>100</v>
      </c>
      <c r="BG736" s="147">
        <f t="shared" ref="BG736" si="18501">IF(OR($H736=0,BF736=0),0,BF736/$H736)</f>
        <v>1</v>
      </c>
      <c r="BH736" s="194">
        <f>IF(OR($F736="",$G736="",$H736=""),0,MIN(MAX(IF($F736&gt;BI$1,0,((($G736-$F736)-($G736-BI$1))*(10/$E736)/10)),0),1)*$H736)</f>
        <v>100</v>
      </c>
      <c r="BI736" s="147">
        <f t="shared" ref="BI736" si="18502">IF(OR($H736=0,BH736=0),0,BH736/$H736)</f>
        <v>1</v>
      </c>
      <c r="BJ736" s="194">
        <f>IF(OR($F736="",$G736="",$H736=""),0,MIN(MAX(IF($F736&gt;BK$1,0,((($G736-$F736)-($G736-BK$1))*(10/$E736)/10)),0),1)*$H736)</f>
        <v>100</v>
      </c>
      <c r="BK736" s="147">
        <f t="shared" ref="BK736" si="18503">IF(OR($H736=0,BJ736=0),0,BJ736/$H736)</f>
        <v>1</v>
      </c>
      <c r="BL736" s="194">
        <f>IF(OR($F736="",$G736="",$H736=""),0,MIN(MAX(IF($F736&gt;BM$1,0,((($G736-$F736)-($G736-BM$1))*(10/$E736)/10)),0),1)*$H736)</f>
        <v>100</v>
      </c>
      <c r="BM736" s="147">
        <f t="shared" ref="BM736" si="18504">IF(OR($H736=0,BL736=0),0,BL736/$H736)</f>
        <v>1</v>
      </c>
      <c r="BN736" s="194">
        <f>IF(OR($F736="",$G736="",$H736=""),0,MIN(MAX(IF($F736&gt;BO$1,0,((($G736-$F736)-($G736-BO$1))*(10/$E736)/10)),0),1)*$H736)</f>
        <v>100</v>
      </c>
      <c r="BO736" s="147">
        <f t="shared" ref="BO736" si="18505">IF(OR($H736=0,BN736=0),0,BN736/$H736)</f>
        <v>1</v>
      </c>
      <c r="BP736" s="194">
        <f>IF(OR($F736="",$G736="",$H736=""),0,MIN(MAX(IF($F736&gt;BQ$1,0,((($G736-$F736)-($G736-BQ$1))*(10/$E736)/10)),0),1)*$H736)</f>
        <v>100</v>
      </c>
      <c r="BQ736" s="147">
        <f t="shared" ref="BQ736" si="18506">IF(OR($H736=0,BP736=0),0,BP736/$H736)</f>
        <v>1</v>
      </c>
      <c r="BR736" s="194">
        <f>IF(OR($F736="",$G736="",$H736=""),0,MIN(MAX(IF($F736&gt;BS$1,0,((($G736-$F736)-($G736-BS$1))*(10/$E736)/10)),0),1)*$H736)</f>
        <v>100</v>
      </c>
      <c r="BS736" s="147">
        <f t="shared" ref="BS736" si="18507">IF(OR($H736=0,BR736=0),0,BR736/$H736)</f>
        <v>1</v>
      </c>
      <c r="BT736" s="194">
        <f t="shared" ref="BT736" si="18508">IF(OR($F736="",$G736="",$H736=""),0,MIN(MAX(IF($F736&gt;BU$1,0,((($G736-$F736)-($G736-BU$1))*(10/$E736)/10)),0),1)*$H736)</f>
        <v>100</v>
      </c>
      <c r="BU736" s="147">
        <f t="shared" si="18431"/>
        <v>1</v>
      </c>
      <c r="BV736" s="194">
        <f t="shared" ref="BV736" si="18509">IF(OR($F736="",$G736="",$H736=""),0,MIN(MAX(IF($F736&gt;BW$1,0,((($G736-$F736)-($G736-BW$1))*(10/$E736)/10)),0),1)*$H736)</f>
        <v>100</v>
      </c>
      <c r="BW736" s="147">
        <f t="shared" si="18433"/>
        <v>1</v>
      </c>
      <c r="BX736" s="194">
        <f t="shared" ref="BX736" si="18510">IF(OR($F736="",$G736="",$H736=""),0,MIN(MAX(IF($F736&gt;BY$1,0,((($G736-$F736)-($G736-BY$1))*(10/$E736)/10)),0),1)*$H736)</f>
        <v>100</v>
      </c>
      <c r="BY736" s="147">
        <f t="shared" si="18435"/>
        <v>1</v>
      </c>
      <c r="BZ736" s="194">
        <f t="shared" ref="BZ736" si="18511">IF(OR($F736="",$G736="",$H736=""),0,MIN(MAX(IF($F736&gt;CA$1,0,((($G736-$F736)-($G736-CA$1))*(10/$E736)/10)),0),1)*$H736)</f>
        <v>100</v>
      </c>
      <c r="CA736" s="147">
        <f t="shared" si="18437"/>
        <v>1</v>
      </c>
      <c r="CB736" s="194">
        <f t="shared" ref="CB736" si="18512">IF(OR($F736="",$G736="",$H736=""),0,MIN(MAX(IF($F736&gt;CC$1,0,((($G736-$F736)-($G736-CC$1))*(10/$E736)/10)),0),1)*$H736)</f>
        <v>100</v>
      </c>
      <c r="CC736" s="147">
        <f t="shared" si="18439"/>
        <v>1</v>
      </c>
      <c r="CD736" s="194">
        <f t="shared" ref="CD736" si="18513">IF(OR($F736="",$G736="",$H736=""),0,MIN(MAX(IF($F736&gt;CE$1,0,((($G736-$F736)-($G736-CE$1))*(10/$E736)/10)),0),1)*$H736)</f>
        <v>100</v>
      </c>
      <c r="CE736" s="147">
        <f t="shared" si="18441"/>
        <v>1</v>
      </c>
      <c r="CF736" s="194">
        <f t="shared" ref="CF736" si="18514">IF(OR($F736="",$G736="",$H736=""),0,MIN(MAX(IF($F736&gt;CG$1,0,((($G736-$F736)-($G736-CG$1))*(10/$E736)/10)),0),1)*$H736)</f>
        <v>100</v>
      </c>
      <c r="CG736" s="147">
        <f t="shared" si="18443"/>
        <v>1</v>
      </c>
      <c r="CH736" s="194">
        <f t="shared" ref="CH736" si="18515">IF(OR($F736="",$G736="",$H736=""),0,MIN(MAX(IF($F736&gt;CI$1,0,((($G736-$F736)-($G736-CI$1))*(10/$E736)/10)),0),1)*$H736)</f>
        <v>100</v>
      </c>
      <c r="CI736" s="147">
        <f t="shared" si="18445"/>
        <v>1</v>
      </c>
      <c r="CJ736" s="194">
        <f t="shared" ref="CJ736" si="18516">IF(OR($F736="",$G736="",$H736=""),0,MIN(MAX(IF($F736&gt;CK$1,0,((($G736-$F736)-($G736-CK$1))*(10/$E736)/10)),0),1)*$H736)</f>
        <v>100</v>
      </c>
      <c r="CK736" s="147">
        <f t="shared" si="18447"/>
        <v>1</v>
      </c>
      <c r="CL736" s="194">
        <f t="shared" ref="CL736" si="18517">IF(OR($F736="",$G736="",$H736=""),0,MIN(MAX(IF($F736&gt;CM$1,0,((($G736-$F736)-($G736-CM$1))*(10/$E736)/10)),0),1)*$H736)</f>
        <v>100</v>
      </c>
      <c r="CM736" s="147">
        <f t="shared" si="18449"/>
        <v>1</v>
      </c>
    </row>
    <row r="737" spans="1:91" s="125" customFormat="1" ht="14.1" customHeight="1">
      <c r="A737" s="74">
        <f t="shared" si="17901"/>
        <v>875</v>
      </c>
      <c r="B737" s="185" t="s">
        <v>146</v>
      </c>
      <c r="C737" s="186"/>
      <c r="D737" s="137">
        <v>14</v>
      </c>
      <c r="E737" s="137">
        <v>14</v>
      </c>
      <c r="F737" s="187">
        <v>45330</v>
      </c>
      <c r="G737" s="187">
        <v>45343</v>
      </c>
      <c r="H737" s="128"/>
      <c r="I737" s="128"/>
      <c r="J737" s="129"/>
      <c r="K737" s="135"/>
      <c r="L737" s="136">
        <f>D737/$D$729</f>
        <v>0.31818181818181818</v>
      </c>
      <c r="M737" s="132" cm="1">
        <f t="array" ref="M737">SUMPRODUCT($L738:$L740*M738:M740)</f>
        <v>1</v>
      </c>
      <c r="N737" s="132" cm="1">
        <f t="array" ref="N737">SUMPRODUCT($L738:$L740*N738:N740)</f>
        <v>1</v>
      </c>
      <c r="O737" s="133">
        <f t="shared" si="18291"/>
        <v>0</v>
      </c>
      <c r="P737" s="134"/>
      <c r="T737" s="198"/>
      <c r="U737" s="132" cm="1">
        <f t="array" ref="U737">SUMPRODUCT($L738:$L740*U738:U740)</f>
        <v>0</v>
      </c>
      <c r="V737" s="198"/>
      <c r="W737" s="132" cm="1">
        <f t="array" ref="W737">SUMPRODUCT($L738:$L740*W738:W740)</f>
        <v>0</v>
      </c>
      <c r="X737" s="198"/>
      <c r="Y737" s="132" cm="1">
        <f t="array" ref="Y737">SUMPRODUCT($L738:$L740*Y738:Y740)</f>
        <v>0</v>
      </c>
      <c r="Z737" s="198"/>
      <c r="AA737" s="132" cm="1">
        <f t="array" ref="AA737">SUMPRODUCT($L738:$L740*AA738:AA740)</f>
        <v>0</v>
      </c>
      <c r="AB737" s="198"/>
      <c r="AC737" s="132" cm="1">
        <f t="array" ref="AC737">SUMPRODUCT($L738:$L740*AC738:AC740)</f>
        <v>0</v>
      </c>
      <c r="AD737" s="198"/>
      <c r="AE737" s="132" cm="1">
        <f t="array" ref="AE737">SUMPRODUCT($L738:$L740*AE738:AE740)</f>
        <v>0</v>
      </c>
      <c r="AF737" s="198"/>
      <c r="AG737" s="132" cm="1">
        <f t="array" ref="AG737">SUMPRODUCT($L738:$L740*AG738:AG740)</f>
        <v>0</v>
      </c>
      <c r="AH737" s="198"/>
      <c r="AI737" s="132" cm="1">
        <f t="array" ref="AI737">SUMPRODUCT($L738:$L740*AI738:AI740)</f>
        <v>0</v>
      </c>
      <c r="AJ737" s="198"/>
      <c r="AK737" s="132" cm="1">
        <f t="array" ref="AK737">SUMPRODUCT($L738:$L740*AK738:AK740)</f>
        <v>0</v>
      </c>
      <c r="AL737" s="198"/>
      <c r="AM737" s="132" cm="1">
        <f t="array" ref="AM737">SUMPRODUCT($L738:$L740*AM738:AM740)</f>
        <v>0</v>
      </c>
      <c r="AN737" s="198"/>
      <c r="AO737" s="132" cm="1">
        <f t="array" ref="AO737">SUMPRODUCT($L738:$L740*AO738:AO740)</f>
        <v>0</v>
      </c>
      <c r="AP737" s="198"/>
      <c r="AQ737" s="132" cm="1">
        <f t="array" ref="AQ737">SUMPRODUCT($L738:$L740*AQ738:AQ740)</f>
        <v>0</v>
      </c>
      <c r="AR737" s="198"/>
      <c r="AS737" s="132" cm="1">
        <f t="array" ref="AS737">SUMPRODUCT($L738:$L740*AS738:AS740)</f>
        <v>0</v>
      </c>
      <c r="AT737" s="198"/>
      <c r="AU737" s="132" cm="1">
        <f t="array" ref="AU737">SUMPRODUCT($L738:$L740*AU738:AU740)</f>
        <v>0</v>
      </c>
      <c r="AV737" s="198"/>
      <c r="AW737" s="132" cm="1">
        <f t="array" ref="AW737">SUMPRODUCT($L738:$L740*AW738:AW740)</f>
        <v>0</v>
      </c>
      <c r="AX737" s="198"/>
      <c r="AY737" s="132" cm="1">
        <f t="array" ref="AY737">SUMPRODUCT($L738:$L740*AY738:AY740)</f>
        <v>0</v>
      </c>
      <c r="AZ737" s="198"/>
      <c r="BA737" s="132" cm="1">
        <f t="array" ref="BA737">SUMPRODUCT($L738:$L740*BA738:BA740)</f>
        <v>7.1428571428571425E-2</v>
      </c>
      <c r="BB737" s="198"/>
      <c r="BC737" s="132" cm="1">
        <f t="array" ref="BC737">SUMPRODUCT($L738:$L740*BC738:BC740)</f>
        <v>0.5714285714285714</v>
      </c>
      <c r="BD737" s="198"/>
      <c r="BE737" s="132" cm="1">
        <f t="array" ref="BE737">SUMPRODUCT($L738:$L740*BE738:BE740)</f>
        <v>1</v>
      </c>
      <c r="BF737" s="198"/>
      <c r="BG737" s="132" cm="1">
        <f t="array" ref="BG737">SUMPRODUCT($L738:$L740*BG738:BG740)</f>
        <v>1</v>
      </c>
      <c r="BH737" s="198"/>
      <c r="BI737" s="132" cm="1">
        <f t="array" ref="BI737">SUMPRODUCT($L738:$L740*BI738:BI740)</f>
        <v>1</v>
      </c>
      <c r="BJ737" s="198"/>
      <c r="BK737" s="132" cm="1">
        <f t="array" ref="BK737">SUMPRODUCT($L738:$L740*BK738:BK740)</f>
        <v>1</v>
      </c>
      <c r="BL737" s="198"/>
      <c r="BM737" s="132" cm="1">
        <f t="array" ref="BM737">SUMPRODUCT($L738:$L740*BM738:BM740)</f>
        <v>1</v>
      </c>
      <c r="BN737" s="198"/>
      <c r="BO737" s="132" cm="1">
        <f t="array" ref="BO737">SUMPRODUCT($L738:$L740*BO738:BO740)</f>
        <v>1</v>
      </c>
      <c r="BP737" s="198"/>
      <c r="BQ737" s="132" cm="1">
        <f t="array" ref="BQ737">SUMPRODUCT($L738:$L740*BQ738:BQ740)</f>
        <v>1</v>
      </c>
      <c r="BR737" s="198"/>
      <c r="BS737" s="132" cm="1">
        <f t="array" ref="BS737">SUMPRODUCT($L738:$L740*BS738:BS740)</f>
        <v>1</v>
      </c>
      <c r="BT737" s="198"/>
      <c r="BU737" s="132" cm="1">
        <f t="array" ref="BU737">SUMPRODUCT($L738:$L740*BU738:BU740)</f>
        <v>1</v>
      </c>
      <c r="BV737" s="198"/>
      <c r="BW737" s="132" cm="1">
        <f t="array" ref="BW737">SUMPRODUCT($L738:$L740*BW738:BW740)</f>
        <v>1</v>
      </c>
      <c r="BX737" s="198"/>
      <c r="BY737" s="132" cm="1">
        <f t="array" ref="BY737">SUMPRODUCT($L738:$L740*BY738:BY740)</f>
        <v>1</v>
      </c>
      <c r="BZ737" s="198"/>
      <c r="CA737" s="132" cm="1">
        <f t="array" ref="CA737">SUMPRODUCT($L738:$L740*CA738:CA740)</f>
        <v>1</v>
      </c>
      <c r="CB737" s="198"/>
      <c r="CC737" s="132" cm="1">
        <f t="array" ref="CC737">SUMPRODUCT($L738:$L740*CC738:CC740)</f>
        <v>1</v>
      </c>
      <c r="CD737" s="198"/>
      <c r="CE737" s="132" cm="1">
        <f t="array" ref="CE737">SUMPRODUCT($L738:$L740*CE738:CE740)</f>
        <v>1</v>
      </c>
      <c r="CF737" s="198"/>
      <c r="CG737" s="132" cm="1">
        <f t="array" ref="CG737">SUMPRODUCT($L738:$L740*CG738:CG740)</f>
        <v>1</v>
      </c>
      <c r="CH737" s="198"/>
      <c r="CI737" s="132" cm="1">
        <f t="array" ref="CI737">SUMPRODUCT($L738:$L740*CI738:CI740)</f>
        <v>1</v>
      </c>
      <c r="CJ737" s="198"/>
      <c r="CK737" s="132" cm="1">
        <f t="array" ref="CK737">SUMPRODUCT($L738:$L740*CK738:CK740)</f>
        <v>1</v>
      </c>
      <c r="CL737" s="198"/>
      <c r="CM737" s="132" cm="1">
        <f t="array" ref="CM737">SUMPRODUCT($L738:$L740*CM738:CM740)</f>
        <v>1</v>
      </c>
    </row>
    <row r="738" spans="1:91" s="142" customFormat="1" ht="14.1" customHeight="1">
      <c r="A738" s="74">
        <f t="shared" si="17901"/>
        <v>876</v>
      </c>
      <c r="B738" s="173" t="s">
        <v>75</v>
      </c>
      <c r="C738" s="174"/>
      <c r="D738" s="140">
        <v>8</v>
      </c>
      <c r="E738" s="140">
        <v>8</v>
      </c>
      <c r="F738" s="175">
        <v>45330</v>
      </c>
      <c r="G738" s="175">
        <v>45337</v>
      </c>
      <c r="H738" s="144">
        <v>100</v>
      </c>
      <c r="I738" s="144">
        <v>100</v>
      </c>
      <c r="J738" s="145" t="s">
        <v>32</v>
      </c>
      <c r="K738" s="141">
        <f t="shared" ref="K738:K743" si="18518">IF(OR(F738="",G738="",H738=""),0,MIN(MAX(IF(F738&gt;$O$1,0,(((G738-F738)-(G738-$O$1))*(10/E738)/10)),0),1)*H738)</f>
        <v>100</v>
      </c>
      <c r="L738" s="55">
        <f>D738/$D$737</f>
        <v>0.5714285714285714</v>
      </c>
      <c r="M738" s="147">
        <f t="shared" ref="M738:M743" si="18519">IF(OR(H738=0,K738=0),0,K738/H738)</f>
        <v>1</v>
      </c>
      <c r="N738" s="148">
        <f t="shared" ref="N738:N743" si="18520">IF(OR(H738=0,I738=0),0,I738/H738)</f>
        <v>1</v>
      </c>
      <c r="O738" s="149">
        <f t="shared" si="18291"/>
        <v>0</v>
      </c>
      <c r="P738" s="150"/>
      <c r="T738" s="194">
        <f t="shared" ref="T738:T743" si="18521">IF(OR($F738="",$G738="",$H738=""),0,MIN(MAX(IF($F738&gt;U$1,0,((($G738-$F738)-($G738-U$1))*(10/$E738)/10)),0),1)*$H738)</f>
        <v>0</v>
      </c>
      <c r="U738" s="147">
        <f t="shared" ref="U738:W743" si="18522">IF(OR($H738=0,T738=0),0,T738/$H738)</f>
        <v>0</v>
      </c>
      <c r="V738" s="194">
        <f t="shared" ref="V738:V743" si="18523">IF(OR($F738="",$G738="",$H738=""),0,MIN(MAX(IF($F738&gt;W$1,0,((($G738-$F738)-($G738-W$1))*(10/$E738)/10)),0),1)*$H738)</f>
        <v>0</v>
      </c>
      <c r="W738" s="147">
        <f t="shared" si="18522"/>
        <v>0</v>
      </c>
      <c r="X738" s="194">
        <f t="shared" ref="X738:X743" si="18524">IF(OR($F738="",$G738="",$H738=""),0,MIN(MAX(IF($F738&gt;Y$1,0,((($G738-$F738)-($G738-Y$1))*(10/$E738)/10)),0),1)*$H738)</f>
        <v>0</v>
      </c>
      <c r="Y738" s="147">
        <f t="shared" ref="Y738" si="18525">IF(OR($H738=0,X738=0),0,X738/$H738)</f>
        <v>0</v>
      </c>
      <c r="Z738" s="194">
        <f t="shared" ref="Z738:Z743" si="18526">IF(OR($F738="",$G738="",$H738=""),0,MIN(MAX(IF($F738&gt;AA$1,0,((($G738-$F738)-($G738-AA$1))*(10/$E738)/10)),0),1)*$H738)</f>
        <v>0</v>
      </c>
      <c r="AA738" s="147">
        <f t="shared" ref="AA738" si="18527">IF(OR($H738=0,Z738=0),0,Z738/$H738)</f>
        <v>0</v>
      </c>
      <c r="AB738" s="194">
        <f t="shared" ref="AB738:AB743" si="18528">IF(OR($F738="",$G738="",$H738=""),0,MIN(MAX(IF($F738&gt;AC$1,0,((($G738-$F738)-($G738-AC$1))*(10/$E738)/10)),0),1)*$H738)</f>
        <v>0</v>
      </c>
      <c r="AC738" s="147">
        <f t="shared" ref="AC738" si="18529">IF(OR($H738=0,AB738=0),0,AB738/$H738)</f>
        <v>0</v>
      </c>
      <c r="AD738" s="194">
        <f t="shared" ref="AD738:AD743" si="18530">IF(OR($F738="",$G738="",$H738=""),0,MIN(MAX(IF($F738&gt;AE$1,0,((($G738-$F738)-($G738-AE$1))*(10/$E738)/10)),0),1)*$H738)</f>
        <v>0</v>
      </c>
      <c r="AE738" s="147">
        <f t="shared" ref="AE738" si="18531">IF(OR($H738=0,AD738=0),0,AD738/$H738)</f>
        <v>0</v>
      </c>
      <c r="AF738" s="194">
        <f t="shared" ref="AF738:AF743" si="18532">IF(OR($F738="",$G738="",$H738=""),0,MIN(MAX(IF($F738&gt;AG$1,0,((($G738-$F738)-($G738-AG$1))*(10/$E738)/10)),0),1)*$H738)</f>
        <v>0</v>
      </c>
      <c r="AG738" s="147">
        <f t="shared" ref="AG738" si="18533">IF(OR($H738=0,AF738=0),0,AF738/$H738)</f>
        <v>0</v>
      </c>
      <c r="AH738" s="194">
        <f t="shared" ref="AH738:AH743" si="18534">IF(OR($F738="",$G738="",$H738=""),0,MIN(MAX(IF($F738&gt;AI$1,0,((($G738-$F738)-($G738-AI$1))*(10/$E738)/10)),0),1)*$H738)</f>
        <v>0</v>
      </c>
      <c r="AI738" s="147">
        <f t="shared" ref="AI738" si="18535">IF(OR($H738=0,AH738=0),0,AH738/$H738)</f>
        <v>0</v>
      </c>
      <c r="AJ738" s="194">
        <f t="shared" ref="AJ738:AJ743" si="18536">IF(OR($F738="",$G738="",$H738=""),0,MIN(MAX(IF($F738&gt;AK$1,0,((($G738-$F738)-($G738-AK$1))*(10/$E738)/10)),0),1)*$H738)</f>
        <v>0</v>
      </c>
      <c r="AK738" s="147">
        <f t="shared" ref="AK738" si="18537">IF(OR($H738=0,AJ738=0),0,AJ738/$H738)</f>
        <v>0</v>
      </c>
      <c r="AL738" s="194">
        <f t="shared" ref="AL738:AL743" si="18538">IF(OR($F738="",$G738="",$H738=""),0,MIN(MAX(IF($F738&gt;AM$1,0,((($G738-$F738)-($G738-AM$1))*(10/$E738)/10)),0),1)*$H738)</f>
        <v>0</v>
      </c>
      <c r="AM738" s="147">
        <f t="shared" ref="AM738" si="18539">IF(OR($H738=0,AL738=0),0,AL738/$H738)</f>
        <v>0</v>
      </c>
      <c r="AN738" s="194">
        <f t="shared" ref="AN738:AN743" si="18540">IF(OR($F738="",$G738="",$H738=""),0,MIN(MAX(IF($F738&gt;AO$1,0,((($G738-$F738)-($G738-AO$1))*(10/$E738)/10)),0),1)*$H738)</f>
        <v>0</v>
      </c>
      <c r="AO738" s="147">
        <f t="shared" ref="AO738" si="18541">IF(OR($H738=0,AN738=0),0,AN738/$H738)</f>
        <v>0</v>
      </c>
      <c r="AP738" s="194">
        <f t="shared" ref="AP738:AP743" si="18542">IF(OR($F738="",$G738="",$H738=""),0,MIN(MAX(IF($F738&gt;AQ$1,0,((($G738-$F738)-($G738-AQ$1))*(10/$E738)/10)),0),1)*$H738)</f>
        <v>0</v>
      </c>
      <c r="AQ738" s="147">
        <f t="shared" ref="AQ738" si="18543">IF(OR($H738=0,AP738=0),0,AP738/$H738)</f>
        <v>0</v>
      </c>
      <c r="AR738" s="194">
        <f t="shared" ref="AR738:AR743" si="18544">IF(OR($F738="",$G738="",$H738=""),0,MIN(MAX(IF($F738&gt;AS$1,0,((($G738-$F738)-($G738-AS$1))*(10/$E738)/10)),0),1)*$H738)</f>
        <v>0</v>
      </c>
      <c r="AS738" s="147">
        <f t="shared" ref="AS738" si="18545">IF(OR($H738=0,AR738=0),0,AR738/$H738)</f>
        <v>0</v>
      </c>
      <c r="AT738" s="194">
        <f t="shared" ref="AT738:AT743" si="18546">IF(OR($F738="",$G738="",$H738=""),0,MIN(MAX(IF($F738&gt;AU$1,0,((($G738-$F738)-($G738-AU$1))*(10/$E738)/10)),0),1)*$H738)</f>
        <v>0</v>
      </c>
      <c r="AU738" s="147">
        <f t="shared" ref="AU738" si="18547">IF(OR($H738=0,AT738=0),0,AT738/$H738)</f>
        <v>0</v>
      </c>
      <c r="AV738" s="194">
        <f t="shared" ref="AV738:AV743" si="18548">IF(OR($F738="",$G738="",$H738=""),0,MIN(MAX(IF($F738&gt;AW$1,0,((($G738-$F738)-($G738-AW$1))*(10/$E738)/10)),0),1)*$H738)</f>
        <v>0</v>
      </c>
      <c r="AW738" s="147">
        <f t="shared" ref="AW738" si="18549">IF(OR($H738=0,AV738=0),0,AV738/$H738)</f>
        <v>0</v>
      </c>
      <c r="AX738" s="194">
        <f t="shared" ref="AX738:AX743" si="18550">IF(OR($F738="",$G738="",$H738=""),0,MIN(MAX(IF($F738&gt;AY$1,0,((($G738-$F738)-($G738-AY$1))*(10/$E738)/10)),0),1)*$H738)</f>
        <v>0</v>
      </c>
      <c r="AY738" s="147">
        <f t="shared" ref="AY738" si="18551">IF(OR($H738=0,AX738=0),0,AX738/$H738)</f>
        <v>0</v>
      </c>
      <c r="AZ738" s="194">
        <f t="shared" ref="AZ738:AZ743" si="18552">IF(OR($F738="",$G738="",$H738=""),0,MIN(MAX(IF($F738&gt;BA$1,0,((($G738-$F738)-($G738-BA$1))*(10/$E738)/10)),0),1)*$H738)</f>
        <v>12.5</v>
      </c>
      <c r="BA738" s="147">
        <f t="shared" ref="BA738" si="18553">IF(OR($H738=0,AZ738=0),0,AZ738/$H738)</f>
        <v>0.125</v>
      </c>
      <c r="BB738" s="194">
        <f t="shared" ref="BB738:BB743" si="18554">IF(OR($F738="",$G738="",$H738=""),0,MIN(MAX(IF($F738&gt;BC$1,0,((($G738-$F738)-($G738-BC$1))*(10/$E738)/10)),0),1)*$H738)</f>
        <v>100</v>
      </c>
      <c r="BC738" s="147">
        <f t="shared" ref="BC738" si="18555">IF(OR($H738=0,BB738=0),0,BB738/$H738)</f>
        <v>1</v>
      </c>
      <c r="BD738" s="194">
        <f t="shared" ref="BD738:BD743" si="18556">IF(OR($F738="",$G738="",$H738=""),0,MIN(MAX(IF($F738&gt;BE$1,0,((($G738-$F738)-($G738-BE$1))*(10/$E738)/10)),0),1)*$H738)</f>
        <v>100</v>
      </c>
      <c r="BE738" s="147">
        <f t="shared" ref="BE738" si="18557">IF(OR($H738=0,BD738=0),0,BD738/$H738)</f>
        <v>1</v>
      </c>
      <c r="BF738" s="194">
        <f t="shared" ref="BF738:BF743" si="18558">IF(OR($F738="",$G738="",$H738=""),0,MIN(MAX(IF($F738&gt;BG$1,0,((($G738-$F738)-($G738-BG$1))*(10/$E738)/10)),0),1)*$H738)</f>
        <v>100</v>
      </c>
      <c r="BG738" s="147">
        <f t="shared" ref="BG738" si="18559">IF(OR($H738=0,BF738=0),0,BF738/$H738)</f>
        <v>1</v>
      </c>
      <c r="BH738" s="194">
        <f t="shared" ref="BH738:BH743" si="18560">IF(OR($F738="",$G738="",$H738=""),0,MIN(MAX(IF($F738&gt;BI$1,0,((($G738-$F738)-($G738-BI$1))*(10/$E738)/10)),0),1)*$H738)</f>
        <v>100</v>
      </c>
      <c r="BI738" s="147">
        <f t="shared" ref="BI738" si="18561">IF(OR($H738=0,BH738=0),0,BH738/$H738)</f>
        <v>1</v>
      </c>
      <c r="BJ738" s="194">
        <f t="shared" ref="BJ738:BJ743" si="18562">IF(OR($F738="",$G738="",$H738=""),0,MIN(MAX(IF($F738&gt;BK$1,0,((($G738-$F738)-($G738-BK$1))*(10/$E738)/10)),0),1)*$H738)</f>
        <v>100</v>
      </c>
      <c r="BK738" s="147">
        <f t="shared" ref="BK738" si="18563">IF(OR($H738=0,BJ738=0),0,BJ738/$H738)</f>
        <v>1</v>
      </c>
      <c r="BL738" s="194">
        <f t="shared" ref="BL738:BL743" si="18564">IF(OR($F738="",$G738="",$H738=""),0,MIN(MAX(IF($F738&gt;BM$1,0,((($G738-$F738)-($G738-BM$1))*(10/$E738)/10)),0),1)*$H738)</f>
        <v>100</v>
      </c>
      <c r="BM738" s="147">
        <f t="shared" ref="BM738" si="18565">IF(OR($H738=0,BL738=0),0,BL738/$H738)</f>
        <v>1</v>
      </c>
      <c r="BN738" s="194">
        <f t="shared" ref="BN738:BN743" si="18566">IF(OR($F738="",$G738="",$H738=""),0,MIN(MAX(IF($F738&gt;BO$1,0,((($G738-$F738)-($G738-BO$1))*(10/$E738)/10)),0),1)*$H738)</f>
        <v>100</v>
      </c>
      <c r="BO738" s="147">
        <f t="shared" ref="BO738" si="18567">IF(OR($H738=0,BN738=0),0,BN738/$H738)</f>
        <v>1</v>
      </c>
      <c r="BP738" s="194">
        <f t="shared" ref="BP738:BP743" si="18568">IF(OR($F738="",$G738="",$H738=""),0,MIN(MAX(IF($F738&gt;BQ$1,0,((($G738-$F738)-($G738-BQ$1))*(10/$E738)/10)),0),1)*$H738)</f>
        <v>100</v>
      </c>
      <c r="BQ738" s="147">
        <f t="shared" ref="BQ738" si="18569">IF(OR($H738=0,BP738=0),0,BP738/$H738)</f>
        <v>1</v>
      </c>
      <c r="BR738" s="194">
        <f t="shared" ref="BR738:BR743" si="18570">IF(OR($F738="",$G738="",$H738=""),0,MIN(MAX(IF($F738&gt;BS$1,0,((($G738-$F738)-($G738-BS$1))*(10/$E738)/10)),0),1)*$H738)</f>
        <v>100</v>
      </c>
      <c r="BS738" s="147">
        <f t="shared" ref="BS738" si="18571">IF(OR($H738=0,BR738=0),0,BR738/$H738)</f>
        <v>1</v>
      </c>
      <c r="BT738" s="194">
        <f t="shared" ref="BT738:BT743" si="18572">IF(OR($F738="",$G738="",$H738=""),0,MIN(MAX(IF($F738&gt;BU$1,0,((($G738-$F738)-($G738-BU$1))*(10/$E738)/10)),0),1)*$H738)</f>
        <v>100</v>
      </c>
      <c r="BU738" s="147">
        <f t="shared" ref="BU738:BU743" si="18573">IF(OR($H738=0,BT738=0),0,BT738/$H738)</f>
        <v>1</v>
      </c>
      <c r="BV738" s="194">
        <f t="shared" ref="BV738:BV743" si="18574">IF(OR($F738="",$G738="",$H738=""),0,MIN(MAX(IF($F738&gt;BW$1,0,((($G738-$F738)-($G738-BW$1))*(10/$E738)/10)),0),1)*$H738)</f>
        <v>100</v>
      </c>
      <c r="BW738" s="147">
        <f t="shared" ref="BW738:BW743" si="18575">IF(OR($H738=0,BV738=0),0,BV738/$H738)</f>
        <v>1</v>
      </c>
      <c r="BX738" s="194">
        <f t="shared" ref="BX738:BX743" si="18576">IF(OR($F738="",$G738="",$H738=""),0,MIN(MAX(IF($F738&gt;BY$1,0,((($G738-$F738)-($G738-BY$1))*(10/$E738)/10)),0),1)*$H738)</f>
        <v>100</v>
      </c>
      <c r="BY738" s="147">
        <f t="shared" ref="BY738:BY743" si="18577">IF(OR($H738=0,BX738=0),0,BX738/$H738)</f>
        <v>1</v>
      </c>
      <c r="BZ738" s="194">
        <f t="shared" ref="BZ738:BZ743" si="18578">IF(OR($F738="",$G738="",$H738=""),0,MIN(MAX(IF($F738&gt;CA$1,0,((($G738-$F738)-($G738-CA$1))*(10/$E738)/10)),0),1)*$H738)</f>
        <v>100</v>
      </c>
      <c r="CA738" s="147">
        <f t="shared" ref="CA738:CA743" si="18579">IF(OR($H738=0,BZ738=0),0,BZ738/$H738)</f>
        <v>1</v>
      </c>
      <c r="CB738" s="194">
        <f t="shared" ref="CB738:CB743" si="18580">IF(OR($F738="",$G738="",$H738=""),0,MIN(MAX(IF($F738&gt;CC$1,0,((($G738-$F738)-($G738-CC$1))*(10/$E738)/10)),0),1)*$H738)</f>
        <v>100</v>
      </c>
      <c r="CC738" s="147">
        <f t="shared" ref="CC738:CC743" si="18581">IF(OR($H738=0,CB738=0),0,CB738/$H738)</f>
        <v>1</v>
      </c>
      <c r="CD738" s="194">
        <f t="shared" ref="CD738:CD743" si="18582">IF(OR($F738="",$G738="",$H738=""),0,MIN(MAX(IF($F738&gt;CE$1,0,((($G738-$F738)-($G738-CE$1))*(10/$E738)/10)),0),1)*$H738)</f>
        <v>100</v>
      </c>
      <c r="CE738" s="147">
        <f t="shared" ref="CE738:CE743" si="18583">IF(OR($H738=0,CD738=0),0,CD738/$H738)</f>
        <v>1</v>
      </c>
      <c r="CF738" s="194">
        <f t="shared" ref="CF738:CF743" si="18584">IF(OR($F738="",$G738="",$H738=""),0,MIN(MAX(IF($F738&gt;CG$1,0,((($G738-$F738)-($G738-CG$1))*(10/$E738)/10)),0),1)*$H738)</f>
        <v>100</v>
      </c>
      <c r="CG738" s="147">
        <f t="shared" ref="CG738:CG743" si="18585">IF(OR($H738=0,CF738=0),0,CF738/$H738)</f>
        <v>1</v>
      </c>
      <c r="CH738" s="194">
        <f t="shared" ref="CH738:CH743" si="18586">IF(OR($F738="",$G738="",$H738=""),0,MIN(MAX(IF($F738&gt;CI$1,0,((($G738-$F738)-($G738-CI$1))*(10/$E738)/10)),0),1)*$H738)</f>
        <v>100</v>
      </c>
      <c r="CI738" s="147">
        <f t="shared" ref="CI738:CI743" si="18587">IF(OR($H738=0,CH738=0),0,CH738/$H738)</f>
        <v>1</v>
      </c>
      <c r="CJ738" s="194">
        <f t="shared" ref="CJ738:CJ743" si="18588">IF(OR($F738="",$G738="",$H738=""),0,MIN(MAX(IF($F738&gt;CK$1,0,((($G738-$F738)-($G738-CK$1))*(10/$E738)/10)),0),1)*$H738)</f>
        <v>100</v>
      </c>
      <c r="CK738" s="147">
        <f t="shared" ref="CK738:CK743" si="18589">IF(OR($H738=0,CJ738=0),0,CJ738/$H738)</f>
        <v>1</v>
      </c>
      <c r="CL738" s="194">
        <f t="shared" ref="CL738:CL743" si="18590">IF(OR($F738="",$G738="",$H738=""),0,MIN(MAX(IF($F738&gt;CM$1,0,((($G738-$F738)-($G738-CM$1))*(10/$E738)/10)),0),1)*$H738)</f>
        <v>100</v>
      </c>
      <c r="CM738" s="147">
        <f t="shared" ref="CM738:CM743" si="18591">IF(OR($H738=0,CL738=0),0,CL738/$H738)</f>
        <v>1</v>
      </c>
    </row>
    <row r="739" spans="1:91" s="142" customFormat="1" ht="14.1" customHeight="1">
      <c r="A739" s="74">
        <f t="shared" si="17901"/>
        <v>877</v>
      </c>
      <c r="B739" s="173" t="s">
        <v>76</v>
      </c>
      <c r="C739" s="174"/>
      <c r="D739" s="140">
        <v>5</v>
      </c>
      <c r="E739" s="140">
        <v>5</v>
      </c>
      <c r="F739" s="175">
        <v>45338</v>
      </c>
      <c r="G739" s="175">
        <v>45342</v>
      </c>
      <c r="H739" s="144">
        <v>100</v>
      </c>
      <c r="I739" s="144">
        <v>100</v>
      </c>
      <c r="J739" s="145" t="s">
        <v>32</v>
      </c>
      <c r="K739" s="141">
        <f t="shared" si="18518"/>
        <v>100</v>
      </c>
      <c r="L739" s="55">
        <f>D739/$D$737</f>
        <v>0.35714285714285715</v>
      </c>
      <c r="M739" s="147">
        <f t="shared" si="18519"/>
        <v>1</v>
      </c>
      <c r="N739" s="148">
        <f t="shared" si="18520"/>
        <v>1</v>
      </c>
      <c r="O739" s="149">
        <f t="shared" si="18291"/>
        <v>0</v>
      </c>
      <c r="P739" s="150"/>
      <c r="T739" s="194">
        <f t="shared" si="18521"/>
        <v>0</v>
      </c>
      <c r="U739" s="147">
        <f t="shared" si="18522"/>
        <v>0</v>
      </c>
      <c r="V739" s="194">
        <f t="shared" si="18523"/>
        <v>0</v>
      </c>
      <c r="W739" s="147">
        <f t="shared" si="18522"/>
        <v>0</v>
      </c>
      <c r="X739" s="194">
        <f t="shared" si="18524"/>
        <v>0</v>
      </c>
      <c r="Y739" s="147">
        <f t="shared" ref="Y739" si="18592">IF(OR($H739=0,X739=0),0,X739/$H739)</f>
        <v>0</v>
      </c>
      <c r="Z739" s="194">
        <f t="shared" si="18526"/>
        <v>0</v>
      </c>
      <c r="AA739" s="147">
        <f t="shared" ref="AA739" si="18593">IF(OR($H739=0,Z739=0),0,Z739/$H739)</f>
        <v>0</v>
      </c>
      <c r="AB739" s="194">
        <f t="shared" si="18528"/>
        <v>0</v>
      </c>
      <c r="AC739" s="147">
        <f t="shared" ref="AC739" si="18594">IF(OR($H739=0,AB739=0),0,AB739/$H739)</f>
        <v>0</v>
      </c>
      <c r="AD739" s="194">
        <f t="shared" si="18530"/>
        <v>0</v>
      </c>
      <c r="AE739" s="147">
        <f t="shared" ref="AE739" si="18595">IF(OR($H739=0,AD739=0),0,AD739/$H739)</f>
        <v>0</v>
      </c>
      <c r="AF739" s="194">
        <f t="shared" si="18532"/>
        <v>0</v>
      </c>
      <c r="AG739" s="147">
        <f t="shared" ref="AG739" si="18596">IF(OR($H739=0,AF739=0),0,AF739/$H739)</f>
        <v>0</v>
      </c>
      <c r="AH739" s="194">
        <f t="shared" si="18534"/>
        <v>0</v>
      </c>
      <c r="AI739" s="147">
        <f t="shared" ref="AI739" si="18597">IF(OR($H739=0,AH739=0),0,AH739/$H739)</f>
        <v>0</v>
      </c>
      <c r="AJ739" s="194">
        <f t="shared" si="18536"/>
        <v>0</v>
      </c>
      <c r="AK739" s="147">
        <f t="shared" ref="AK739" si="18598">IF(OR($H739=0,AJ739=0),0,AJ739/$H739)</f>
        <v>0</v>
      </c>
      <c r="AL739" s="194">
        <f t="shared" si="18538"/>
        <v>0</v>
      </c>
      <c r="AM739" s="147">
        <f t="shared" ref="AM739" si="18599">IF(OR($H739=0,AL739=0),0,AL739/$H739)</f>
        <v>0</v>
      </c>
      <c r="AN739" s="194">
        <f t="shared" si="18540"/>
        <v>0</v>
      </c>
      <c r="AO739" s="147">
        <f t="shared" ref="AO739" si="18600">IF(OR($H739=0,AN739=0),0,AN739/$H739)</f>
        <v>0</v>
      </c>
      <c r="AP739" s="194">
        <f t="shared" si="18542"/>
        <v>0</v>
      </c>
      <c r="AQ739" s="147">
        <f t="shared" ref="AQ739" si="18601">IF(OR($H739=0,AP739=0),0,AP739/$H739)</f>
        <v>0</v>
      </c>
      <c r="AR739" s="194">
        <f t="shared" si="18544"/>
        <v>0</v>
      </c>
      <c r="AS739" s="147">
        <f t="shared" ref="AS739" si="18602">IF(OR($H739=0,AR739=0),0,AR739/$H739)</f>
        <v>0</v>
      </c>
      <c r="AT739" s="194">
        <f t="shared" si="18546"/>
        <v>0</v>
      </c>
      <c r="AU739" s="147">
        <f t="shared" ref="AU739" si="18603">IF(OR($H739=0,AT739=0),0,AT739/$H739)</f>
        <v>0</v>
      </c>
      <c r="AV739" s="194">
        <f t="shared" si="18548"/>
        <v>0</v>
      </c>
      <c r="AW739" s="147">
        <f t="shared" ref="AW739" si="18604">IF(OR($H739=0,AV739=0),0,AV739/$H739)</f>
        <v>0</v>
      </c>
      <c r="AX739" s="194">
        <f t="shared" si="18550"/>
        <v>0</v>
      </c>
      <c r="AY739" s="147">
        <f t="shared" ref="AY739" si="18605">IF(OR($H739=0,AX739=0),0,AX739/$H739)</f>
        <v>0</v>
      </c>
      <c r="AZ739" s="194">
        <f t="shared" si="18552"/>
        <v>0</v>
      </c>
      <c r="BA739" s="147">
        <f t="shared" ref="BA739" si="18606">IF(OR($H739=0,AZ739=0),0,AZ739/$H739)</f>
        <v>0</v>
      </c>
      <c r="BB739" s="194">
        <f t="shared" si="18554"/>
        <v>0</v>
      </c>
      <c r="BC739" s="147">
        <f t="shared" ref="BC739" si="18607">IF(OR($H739=0,BB739=0),0,BB739/$H739)</f>
        <v>0</v>
      </c>
      <c r="BD739" s="194">
        <f t="shared" si="18556"/>
        <v>100</v>
      </c>
      <c r="BE739" s="147">
        <f t="shared" ref="BE739" si="18608">IF(OR($H739=0,BD739=0),0,BD739/$H739)</f>
        <v>1</v>
      </c>
      <c r="BF739" s="194">
        <f t="shared" si="18558"/>
        <v>100</v>
      </c>
      <c r="BG739" s="147">
        <f t="shared" ref="BG739" si="18609">IF(OR($H739=0,BF739=0),0,BF739/$H739)</f>
        <v>1</v>
      </c>
      <c r="BH739" s="194">
        <f t="shared" si="18560"/>
        <v>100</v>
      </c>
      <c r="BI739" s="147">
        <f t="shared" ref="BI739" si="18610">IF(OR($H739=0,BH739=0),0,BH739/$H739)</f>
        <v>1</v>
      </c>
      <c r="BJ739" s="194">
        <f t="shared" si="18562"/>
        <v>100</v>
      </c>
      <c r="BK739" s="147">
        <f t="shared" ref="BK739" si="18611">IF(OR($H739=0,BJ739=0),0,BJ739/$H739)</f>
        <v>1</v>
      </c>
      <c r="BL739" s="194">
        <f t="shared" si="18564"/>
        <v>100</v>
      </c>
      <c r="BM739" s="147">
        <f t="shared" ref="BM739" si="18612">IF(OR($H739=0,BL739=0),0,BL739/$H739)</f>
        <v>1</v>
      </c>
      <c r="BN739" s="194">
        <f t="shared" si="18566"/>
        <v>100</v>
      </c>
      <c r="BO739" s="147">
        <f t="shared" ref="BO739" si="18613">IF(OR($H739=0,BN739=0),0,BN739/$H739)</f>
        <v>1</v>
      </c>
      <c r="BP739" s="194">
        <f t="shared" si="18568"/>
        <v>100</v>
      </c>
      <c r="BQ739" s="147">
        <f t="shared" ref="BQ739" si="18614">IF(OR($H739=0,BP739=0),0,BP739/$H739)</f>
        <v>1</v>
      </c>
      <c r="BR739" s="194">
        <f t="shared" si="18570"/>
        <v>100</v>
      </c>
      <c r="BS739" s="147">
        <f t="shared" ref="BS739" si="18615">IF(OR($H739=0,BR739=0),0,BR739/$H739)</f>
        <v>1</v>
      </c>
      <c r="BT739" s="194">
        <f t="shared" si="18572"/>
        <v>100</v>
      </c>
      <c r="BU739" s="147">
        <f t="shared" si="18573"/>
        <v>1</v>
      </c>
      <c r="BV739" s="194">
        <f t="shared" si="18574"/>
        <v>100</v>
      </c>
      <c r="BW739" s="147">
        <f t="shared" si="18575"/>
        <v>1</v>
      </c>
      <c r="BX739" s="194">
        <f t="shared" si="18576"/>
        <v>100</v>
      </c>
      <c r="BY739" s="147">
        <f t="shared" si="18577"/>
        <v>1</v>
      </c>
      <c r="BZ739" s="194">
        <f t="shared" si="18578"/>
        <v>100</v>
      </c>
      <c r="CA739" s="147">
        <f t="shared" si="18579"/>
        <v>1</v>
      </c>
      <c r="CB739" s="194">
        <f t="shared" si="18580"/>
        <v>100</v>
      </c>
      <c r="CC739" s="147">
        <f t="shared" si="18581"/>
        <v>1</v>
      </c>
      <c r="CD739" s="194">
        <f t="shared" si="18582"/>
        <v>100</v>
      </c>
      <c r="CE739" s="147">
        <f t="shared" si="18583"/>
        <v>1</v>
      </c>
      <c r="CF739" s="194">
        <f t="shared" si="18584"/>
        <v>100</v>
      </c>
      <c r="CG739" s="147">
        <f t="shared" si="18585"/>
        <v>1</v>
      </c>
      <c r="CH739" s="194">
        <f t="shared" si="18586"/>
        <v>100</v>
      </c>
      <c r="CI739" s="147">
        <f t="shared" si="18587"/>
        <v>1</v>
      </c>
      <c r="CJ739" s="194">
        <f t="shared" si="18588"/>
        <v>100</v>
      </c>
      <c r="CK739" s="147">
        <f t="shared" si="18589"/>
        <v>1</v>
      </c>
      <c r="CL739" s="194">
        <f t="shared" si="18590"/>
        <v>100</v>
      </c>
      <c r="CM739" s="147">
        <f t="shared" si="18591"/>
        <v>1</v>
      </c>
    </row>
    <row r="740" spans="1:91" s="142" customFormat="1" ht="14.1" customHeight="1">
      <c r="A740" s="74">
        <f t="shared" si="17901"/>
        <v>878</v>
      </c>
      <c r="B740" s="173" t="s">
        <v>77</v>
      </c>
      <c r="C740" s="174"/>
      <c r="D740" s="140">
        <v>1</v>
      </c>
      <c r="E740" s="140">
        <v>1</v>
      </c>
      <c r="F740" s="175">
        <v>45343</v>
      </c>
      <c r="G740" s="175">
        <v>45343</v>
      </c>
      <c r="H740" s="144">
        <v>100</v>
      </c>
      <c r="I740" s="144">
        <v>100</v>
      </c>
      <c r="J740" s="145" t="s">
        <v>32</v>
      </c>
      <c r="K740" s="141">
        <f t="shared" si="18518"/>
        <v>100</v>
      </c>
      <c r="L740" s="55">
        <f>D740/$D$737</f>
        <v>7.1428571428571425E-2</v>
      </c>
      <c r="M740" s="147">
        <f t="shared" si="18519"/>
        <v>1</v>
      </c>
      <c r="N740" s="148">
        <f t="shared" si="18520"/>
        <v>1</v>
      </c>
      <c r="O740" s="149">
        <f t="shared" si="18291"/>
        <v>0</v>
      </c>
      <c r="P740" s="150"/>
      <c r="T740" s="194">
        <f t="shared" si="18521"/>
        <v>0</v>
      </c>
      <c r="U740" s="147">
        <f t="shared" si="18522"/>
        <v>0</v>
      </c>
      <c r="V740" s="194">
        <f t="shared" si="18523"/>
        <v>0</v>
      </c>
      <c r="W740" s="147">
        <f t="shared" si="18522"/>
        <v>0</v>
      </c>
      <c r="X740" s="194">
        <f t="shared" si="18524"/>
        <v>0</v>
      </c>
      <c r="Y740" s="147">
        <f t="shared" ref="Y740" si="18616">IF(OR($H740=0,X740=0),0,X740/$H740)</f>
        <v>0</v>
      </c>
      <c r="Z740" s="194">
        <f t="shared" si="18526"/>
        <v>0</v>
      </c>
      <c r="AA740" s="147">
        <f t="shared" ref="AA740" si="18617">IF(OR($H740=0,Z740=0),0,Z740/$H740)</f>
        <v>0</v>
      </c>
      <c r="AB740" s="194">
        <f t="shared" si="18528"/>
        <v>0</v>
      </c>
      <c r="AC740" s="147">
        <f t="shared" ref="AC740" si="18618">IF(OR($H740=0,AB740=0),0,AB740/$H740)</f>
        <v>0</v>
      </c>
      <c r="AD740" s="194">
        <f t="shared" si="18530"/>
        <v>0</v>
      </c>
      <c r="AE740" s="147">
        <f t="shared" ref="AE740" si="18619">IF(OR($H740=0,AD740=0),0,AD740/$H740)</f>
        <v>0</v>
      </c>
      <c r="AF740" s="194">
        <f t="shared" si="18532"/>
        <v>0</v>
      </c>
      <c r="AG740" s="147">
        <f t="shared" ref="AG740" si="18620">IF(OR($H740=0,AF740=0),0,AF740/$H740)</f>
        <v>0</v>
      </c>
      <c r="AH740" s="194">
        <f t="shared" si="18534"/>
        <v>0</v>
      </c>
      <c r="AI740" s="147">
        <f t="shared" ref="AI740" si="18621">IF(OR($H740=0,AH740=0),0,AH740/$H740)</f>
        <v>0</v>
      </c>
      <c r="AJ740" s="194">
        <f t="shared" si="18536"/>
        <v>0</v>
      </c>
      <c r="AK740" s="147">
        <f t="shared" ref="AK740" si="18622">IF(OR($H740=0,AJ740=0),0,AJ740/$H740)</f>
        <v>0</v>
      </c>
      <c r="AL740" s="194">
        <f t="shared" si="18538"/>
        <v>0</v>
      </c>
      <c r="AM740" s="147">
        <f t="shared" ref="AM740" si="18623">IF(OR($H740=0,AL740=0),0,AL740/$H740)</f>
        <v>0</v>
      </c>
      <c r="AN740" s="194">
        <f t="shared" si="18540"/>
        <v>0</v>
      </c>
      <c r="AO740" s="147">
        <f t="shared" ref="AO740" si="18624">IF(OR($H740=0,AN740=0),0,AN740/$H740)</f>
        <v>0</v>
      </c>
      <c r="AP740" s="194">
        <f t="shared" si="18542"/>
        <v>0</v>
      </c>
      <c r="AQ740" s="147">
        <f t="shared" ref="AQ740" si="18625">IF(OR($H740=0,AP740=0),0,AP740/$H740)</f>
        <v>0</v>
      </c>
      <c r="AR740" s="194">
        <f t="shared" si="18544"/>
        <v>0</v>
      </c>
      <c r="AS740" s="147">
        <f t="shared" ref="AS740" si="18626">IF(OR($H740=0,AR740=0),0,AR740/$H740)</f>
        <v>0</v>
      </c>
      <c r="AT740" s="194">
        <f t="shared" si="18546"/>
        <v>0</v>
      </c>
      <c r="AU740" s="147">
        <f t="shared" ref="AU740" si="18627">IF(OR($H740=0,AT740=0),0,AT740/$H740)</f>
        <v>0</v>
      </c>
      <c r="AV740" s="194">
        <f t="shared" si="18548"/>
        <v>0</v>
      </c>
      <c r="AW740" s="147">
        <f t="shared" ref="AW740" si="18628">IF(OR($H740=0,AV740=0),0,AV740/$H740)</f>
        <v>0</v>
      </c>
      <c r="AX740" s="194">
        <f t="shared" si="18550"/>
        <v>0</v>
      </c>
      <c r="AY740" s="147">
        <f t="shared" ref="AY740" si="18629">IF(OR($H740=0,AX740=0),0,AX740/$H740)</f>
        <v>0</v>
      </c>
      <c r="AZ740" s="194">
        <f t="shared" si="18552"/>
        <v>0</v>
      </c>
      <c r="BA740" s="147">
        <f t="shared" ref="BA740" si="18630">IF(OR($H740=0,AZ740=0),0,AZ740/$H740)</f>
        <v>0</v>
      </c>
      <c r="BB740" s="194">
        <f t="shared" si="18554"/>
        <v>0</v>
      </c>
      <c r="BC740" s="147">
        <f t="shared" ref="BC740" si="18631">IF(OR($H740=0,BB740=0),0,BB740/$H740)</f>
        <v>0</v>
      </c>
      <c r="BD740" s="194">
        <f t="shared" si="18556"/>
        <v>100</v>
      </c>
      <c r="BE740" s="147">
        <f t="shared" ref="BE740" si="18632">IF(OR($H740=0,BD740=0),0,BD740/$H740)</f>
        <v>1</v>
      </c>
      <c r="BF740" s="194">
        <f t="shared" si="18558"/>
        <v>100</v>
      </c>
      <c r="BG740" s="147">
        <f t="shared" ref="BG740" si="18633">IF(OR($H740=0,BF740=0),0,BF740/$H740)</f>
        <v>1</v>
      </c>
      <c r="BH740" s="194">
        <f t="shared" si="18560"/>
        <v>100</v>
      </c>
      <c r="BI740" s="147">
        <f t="shared" ref="BI740" si="18634">IF(OR($H740=0,BH740=0),0,BH740/$H740)</f>
        <v>1</v>
      </c>
      <c r="BJ740" s="194">
        <f t="shared" si="18562"/>
        <v>100</v>
      </c>
      <c r="BK740" s="147">
        <f t="shared" ref="BK740" si="18635">IF(OR($H740=0,BJ740=0),0,BJ740/$H740)</f>
        <v>1</v>
      </c>
      <c r="BL740" s="194">
        <f t="shared" si="18564"/>
        <v>100</v>
      </c>
      <c r="BM740" s="147">
        <f t="shared" ref="BM740" si="18636">IF(OR($H740=0,BL740=0),0,BL740/$H740)</f>
        <v>1</v>
      </c>
      <c r="BN740" s="194">
        <f t="shared" si="18566"/>
        <v>100</v>
      </c>
      <c r="BO740" s="147">
        <f t="shared" ref="BO740" si="18637">IF(OR($H740=0,BN740=0),0,BN740/$H740)</f>
        <v>1</v>
      </c>
      <c r="BP740" s="194">
        <f t="shared" si="18568"/>
        <v>100</v>
      </c>
      <c r="BQ740" s="147">
        <f t="shared" ref="BQ740" si="18638">IF(OR($H740=0,BP740=0),0,BP740/$H740)</f>
        <v>1</v>
      </c>
      <c r="BR740" s="194">
        <f t="shared" si="18570"/>
        <v>100</v>
      </c>
      <c r="BS740" s="147">
        <f t="shared" ref="BS740" si="18639">IF(OR($H740=0,BR740=0),0,BR740/$H740)</f>
        <v>1</v>
      </c>
      <c r="BT740" s="194">
        <f t="shared" si="18572"/>
        <v>100</v>
      </c>
      <c r="BU740" s="147">
        <f t="shared" si="18573"/>
        <v>1</v>
      </c>
      <c r="BV740" s="194">
        <f t="shared" si="18574"/>
        <v>100</v>
      </c>
      <c r="BW740" s="147">
        <f t="shared" si="18575"/>
        <v>1</v>
      </c>
      <c r="BX740" s="194">
        <f t="shared" si="18576"/>
        <v>100</v>
      </c>
      <c r="BY740" s="147">
        <f t="shared" si="18577"/>
        <v>1</v>
      </c>
      <c r="BZ740" s="194">
        <f t="shared" si="18578"/>
        <v>100</v>
      </c>
      <c r="CA740" s="147">
        <f t="shared" si="18579"/>
        <v>1</v>
      </c>
      <c r="CB740" s="194">
        <f t="shared" si="18580"/>
        <v>100</v>
      </c>
      <c r="CC740" s="147">
        <f t="shared" si="18581"/>
        <v>1</v>
      </c>
      <c r="CD740" s="194">
        <f t="shared" si="18582"/>
        <v>100</v>
      </c>
      <c r="CE740" s="147">
        <f t="shared" si="18583"/>
        <v>1</v>
      </c>
      <c r="CF740" s="194">
        <f t="shared" si="18584"/>
        <v>100</v>
      </c>
      <c r="CG740" s="147">
        <f t="shared" si="18585"/>
        <v>1</v>
      </c>
      <c r="CH740" s="194">
        <f t="shared" si="18586"/>
        <v>100</v>
      </c>
      <c r="CI740" s="147">
        <f t="shared" si="18587"/>
        <v>1</v>
      </c>
      <c r="CJ740" s="194">
        <f t="shared" si="18588"/>
        <v>100</v>
      </c>
      <c r="CK740" s="147">
        <f t="shared" si="18589"/>
        <v>1</v>
      </c>
      <c r="CL740" s="194">
        <f t="shared" si="18590"/>
        <v>100</v>
      </c>
      <c r="CM740" s="147">
        <f t="shared" si="18591"/>
        <v>1</v>
      </c>
    </row>
    <row r="741" spans="1:91" s="142" customFormat="1" ht="14.1" customHeight="1">
      <c r="A741" s="74">
        <f t="shared" si="17901"/>
        <v>879</v>
      </c>
      <c r="B741" s="173" t="s">
        <v>56</v>
      </c>
      <c r="C741" s="174"/>
      <c r="D741" s="140">
        <v>1</v>
      </c>
      <c r="E741" s="140">
        <v>1</v>
      </c>
      <c r="F741" s="175">
        <v>45346</v>
      </c>
      <c r="G741" s="175">
        <v>45346</v>
      </c>
      <c r="H741" s="144">
        <v>100</v>
      </c>
      <c r="I741" s="144">
        <v>100</v>
      </c>
      <c r="J741" s="145" t="s">
        <v>32</v>
      </c>
      <c r="K741" s="141">
        <f t="shared" si="18518"/>
        <v>100</v>
      </c>
      <c r="L741" s="55">
        <f>D741/$D$729</f>
        <v>2.2727272727272728E-2</v>
      </c>
      <c r="M741" s="147">
        <f t="shared" si="18519"/>
        <v>1</v>
      </c>
      <c r="N741" s="148">
        <f t="shared" si="18520"/>
        <v>1</v>
      </c>
      <c r="O741" s="149">
        <f t="shared" si="18291"/>
        <v>0</v>
      </c>
      <c r="P741" s="150"/>
      <c r="T741" s="194">
        <f t="shared" si="18521"/>
        <v>0</v>
      </c>
      <c r="U741" s="147">
        <f t="shared" si="18522"/>
        <v>0</v>
      </c>
      <c r="V741" s="194">
        <f t="shared" si="18523"/>
        <v>0</v>
      </c>
      <c r="W741" s="147">
        <f t="shared" si="18522"/>
        <v>0</v>
      </c>
      <c r="X741" s="194">
        <f t="shared" si="18524"/>
        <v>0</v>
      </c>
      <c r="Y741" s="147">
        <f t="shared" ref="Y741" si="18640">IF(OR($H741=0,X741=0),0,X741/$H741)</f>
        <v>0</v>
      </c>
      <c r="Z741" s="194">
        <f t="shared" si="18526"/>
        <v>0</v>
      </c>
      <c r="AA741" s="147">
        <f t="shared" ref="AA741" si="18641">IF(OR($H741=0,Z741=0),0,Z741/$H741)</f>
        <v>0</v>
      </c>
      <c r="AB741" s="194">
        <f t="shared" si="18528"/>
        <v>0</v>
      </c>
      <c r="AC741" s="147">
        <f t="shared" ref="AC741" si="18642">IF(OR($H741=0,AB741=0),0,AB741/$H741)</f>
        <v>0</v>
      </c>
      <c r="AD741" s="194">
        <f t="shared" si="18530"/>
        <v>0</v>
      </c>
      <c r="AE741" s="147">
        <f t="shared" ref="AE741" si="18643">IF(OR($H741=0,AD741=0),0,AD741/$H741)</f>
        <v>0</v>
      </c>
      <c r="AF741" s="194">
        <f t="shared" si="18532"/>
        <v>0</v>
      </c>
      <c r="AG741" s="147">
        <f t="shared" ref="AG741" si="18644">IF(OR($H741=0,AF741=0),0,AF741/$H741)</f>
        <v>0</v>
      </c>
      <c r="AH741" s="194">
        <f t="shared" si="18534"/>
        <v>0</v>
      </c>
      <c r="AI741" s="147">
        <f t="shared" ref="AI741" si="18645">IF(OR($H741=0,AH741=0),0,AH741/$H741)</f>
        <v>0</v>
      </c>
      <c r="AJ741" s="194">
        <f t="shared" si="18536"/>
        <v>0</v>
      </c>
      <c r="AK741" s="147">
        <f t="shared" ref="AK741" si="18646">IF(OR($H741=0,AJ741=0),0,AJ741/$H741)</f>
        <v>0</v>
      </c>
      <c r="AL741" s="194">
        <f t="shared" si="18538"/>
        <v>0</v>
      </c>
      <c r="AM741" s="147">
        <f t="shared" ref="AM741" si="18647">IF(OR($H741=0,AL741=0),0,AL741/$H741)</f>
        <v>0</v>
      </c>
      <c r="AN741" s="194">
        <f t="shared" si="18540"/>
        <v>0</v>
      </c>
      <c r="AO741" s="147">
        <f t="shared" ref="AO741" si="18648">IF(OR($H741=0,AN741=0),0,AN741/$H741)</f>
        <v>0</v>
      </c>
      <c r="AP741" s="194">
        <f t="shared" si="18542"/>
        <v>0</v>
      </c>
      <c r="AQ741" s="147">
        <f t="shared" ref="AQ741" si="18649">IF(OR($H741=0,AP741=0),0,AP741/$H741)</f>
        <v>0</v>
      </c>
      <c r="AR741" s="194">
        <f t="shared" si="18544"/>
        <v>0</v>
      </c>
      <c r="AS741" s="147">
        <f t="shared" ref="AS741" si="18650">IF(OR($H741=0,AR741=0),0,AR741/$H741)</f>
        <v>0</v>
      </c>
      <c r="AT741" s="194">
        <f t="shared" si="18546"/>
        <v>0</v>
      </c>
      <c r="AU741" s="147">
        <f t="shared" ref="AU741" si="18651">IF(OR($H741=0,AT741=0),0,AT741/$H741)</f>
        <v>0</v>
      </c>
      <c r="AV741" s="194">
        <f t="shared" si="18548"/>
        <v>0</v>
      </c>
      <c r="AW741" s="147">
        <f t="shared" ref="AW741" si="18652">IF(OR($H741=0,AV741=0),0,AV741/$H741)</f>
        <v>0</v>
      </c>
      <c r="AX741" s="194">
        <f t="shared" si="18550"/>
        <v>0</v>
      </c>
      <c r="AY741" s="147">
        <f t="shared" ref="AY741" si="18653">IF(OR($H741=0,AX741=0),0,AX741/$H741)</f>
        <v>0</v>
      </c>
      <c r="AZ741" s="194">
        <f t="shared" si="18552"/>
        <v>0</v>
      </c>
      <c r="BA741" s="147">
        <f t="shared" ref="BA741" si="18654">IF(OR($H741=0,AZ741=0),0,AZ741/$H741)</f>
        <v>0</v>
      </c>
      <c r="BB741" s="194">
        <f t="shared" si="18554"/>
        <v>0</v>
      </c>
      <c r="BC741" s="147">
        <f t="shared" ref="BC741" si="18655">IF(OR($H741=0,BB741=0),0,BB741/$H741)</f>
        <v>0</v>
      </c>
      <c r="BD741" s="194">
        <f t="shared" si="18556"/>
        <v>0</v>
      </c>
      <c r="BE741" s="147">
        <f t="shared" ref="BE741" si="18656">IF(OR($H741=0,BD741=0),0,BD741/$H741)</f>
        <v>0</v>
      </c>
      <c r="BF741" s="194">
        <f t="shared" si="18558"/>
        <v>100</v>
      </c>
      <c r="BG741" s="147">
        <f t="shared" ref="BG741" si="18657">IF(OR($H741=0,BF741=0),0,BF741/$H741)</f>
        <v>1</v>
      </c>
      <c r="BH741" s="194">
        <f t="shared" si="18560"/>
        <v>100</v>
      </c>
      <c r="BI741" s="147">
        <f t="shared" ref="BI741" si="18658">IF(OR($H741=0,BH741=0),0,BH741/$H741)</f>
        <v>1</v>
      </c>
      <c r="BJ741" s="194">
        <f t="shared" si="18562"/>
        <v>100</v>
      </c>
      <c r="BK741" s="147">
        <f t="shared" ref="BK741" si="18659">IF(OR($H741=0,BJ741=0),0,BJ741/$H741)</f>
        <v>1</v>
      </c>
      <c r="BL741" s="194">
        <f t="shared" si="18564"/>
        <v>100</v>
      </c>
      <c r="BM741" s="147">
        <f t="shared" ref="BM741" si="18660">IF(OR($H741=0,BL741=0),0,BL741/$H741)</f>
        <v>1</v>
      </c>
      <c r="BN741" s="194">
        <f t="shared" si="18566"/>
        <v>100</v>
      </c>
      <c r="BO741" s="147">
        <f t="shared" ref="BO741" si="18661">IF(OR($H741=0,BN741=0),0,BN741/$H741)</f>
        <v>1</v>
      </c>
      <c r="BP741" s="194">
        <f t="shared" si="18568"/>
        <v>100</v>
      </c>
      <c r="BQ741" s="147">
        <f t="shared" ref="BQ741" si="18662">IF(OR($H741=0,BP741=0),0,BP741/$H741)</f>
        <v>1</v>
      </c>
      <c r="BR741" s="194">
        <f t="shared" si="18570"/>
        <v>100</v>
      </c>
      <c r="BS741" s="147">
        <f t="shared" ref="BS741" si="18663">IF(OR($H741=0,BR741=0),0,BR741/$H741)</f>
        <v>1</v>
      </c>
      <c r="BT741" s="194">
        <f t="shared" si="18572"/>
        <v>100</v>
      </c>
      <c r="BU741" s="147">
        <f t="shared" si="18573"/>
        <v>1</v>
      </c>
      <c r="BV741" s="194">
        <f t="shared" si="18574"/>
        <v>100</v>
      </c>
      <c r="BW741" s="147">
        <f t="shared" si="18575"/>
        <v>1</v>
      </c>
      <c r="BX741" s="194">
        <f t="shared" si="18576"/>
        <v>100</v>
      </c>
      <c r="BY741" s="147">
        <f t="shared" si="18577"/>
        <v>1</v>
      </c>
      <c r="BZ741" s="194">
        <f t="shared" si="18578"/>
        <v>100</v>
      </c>
      <c r="CA741" s="147">
        <f t="shared" si="18579"/>
        <v>1</v>
      </c>
      <c r="CB741" s="194">
        <f t="shared" si="18580"/>
        <v>100</v>
      </c>
      <c r="CC741" s="147">
        <f t="shared" si="18581"/>
        <v>1</v>
      </c>
      <c r="CD741" s="194">
        <f t="shared" si="18582"/>
        <v>100</v>
      </c>
      <c r="CE741" s="147">
        <f t="shared" si="18583"/>
        <v>1</v>
      </c>
      <c r="CF741" s="194">
        <f t="shared" si="18584"/>
        <v>100</v>
      </c>
      <c r="CG741" s="147">
        <f t="shared" si="18585"/>
        <v>1</v>
      </c>
      <c r="CH741" s="194">
        <f t="shared" si="18586"/>
        <v>100</v>
      </c>
      <c r="CI741" s="147">
        <f t="shared" si="18587"/>
        <v>1</v>
      </c>
      <c r="CJ741" s="194">
        <f t="shared" si="18588"/>
        <v>100</v>
      </c>
      <c r="CK741" s="147">
        <f t="shared" si="18589"/>
        <v>1</v>
      </c>
      <c r="CL741" s="194">
        <f t="shared" si="18590"/>
        <v>100</v>
      </c>
      <c r="CM741" s="147">
        <f t="shared" si="18591"/>
        <v>1</v>
      </c>
    </row>
    <row r="742" spans="1:91" s="142" customFormat="1" ht="14.1" customHeight="1">
      <c r="A742" s="74">
        <f t="shared" si="17901"/>
        <v>880</v>
      </c>
      <c r="B742" s="173" t="s">
        <v>57</v>
      </c>
      <c r="C742" s="174"/>
      <c r="D742" s="140">
        <v>3</v>
      </c>
      <c r="E742" s="140">
        <v>3</v>
      </c>
      <c r="F742" s="175">
        <v>45348</v>
      </c>
      <c r="G742" s="175">
        <v>45350</v>
      </c>
      <c r="H742" s="144">
        <v>100</v>
      </c>
      <c r="I742" s="144">
        <v>100</v>
      </c>
      <c r="J742" s="145" t="s">
        <v>32</v>
      </c>
      <c r="K742" s="141">
        <f t="shared" si="18518"/>
        <v>100</v>
      </c>
      <c r="L742" s="55">
        <f>D742/$D$729</f>
        <v>6.8181818181818177E-2</v>
      </c>
      <c r="M742" s="147">
        <f t="shared" si="18519"/>
        <v>1</v>
      </c>
      <c r="N742" s="148">
        <f t="shared" si="18520"/>
        <v>1</v>
      </c>
      <c r="O742" s="149">
        <f t="shared" si="18291"/>
        <v>0</v>
      </c>
      <c r="P742" s="150"/>
      <c r="T742" s="194">
        <f t="shared" si="18521"/>
        <v>0</v>
      </c>
      <c r="U742" s="147">
        <f t="shared" si="18522"/>
        <v>0</v>
      </c>
      <c r="V742" s="194">
        <f t="shared" si="18523"/>
        <v>0</v>
      </c>
      <c r="W742" s="147">
        <f t="shared" si="18522"/>
        <v>0</v>
      </c>
      <c r="X742" s="194">
        <f t="shared" si="18524"/>
        <v>0</v>
      </c>
      <c r="Y742" s="147">
        <f t="shared" ref="Y742" si="18664">IF(OR($H742=0,X742=0),0,X742/$H742)</f>
        <v>0</v>
      </c>
      <c r="Z742" s="194">
        <f t="shared" si="18526"/>
        <v>0</v>
      </c>
      <c r="AA742" s="147">
        <f t="shared" ref="AA742" si="18665">IF(OR($H742=0,Z742=0),0,Z742/$H742)</f>
        <v>0</v>
      </c>
      <c r="AB742" s="194">
        <f t="shared" si="18528"/>
        <v>0</v>
      </c>
      <c r="AC742" s="147">
        <f t="shared" ref="AC742" si="18666">IF(OR($H742=0,AB742=0),0,AB742/$H742)</f>
        <v>0</v>
      </c>
      <c r="AD742" s="194">
        <f t="shared" si="18530"/>
        <v>0</v>
      </c>
      <c r="AE742" s="147">
        <f t="shared" ref="AE742" si="18667">IF(OR($H742=0,AD742=0),0,AD742/$H742)</f>
        <v>0</v>
      </c>
      <c r="AF742" s="194">
        <f t="shared" si="18532"/>
        <v>0</v>
      </c>
      <c r="AG742" s="147">
        <f t="shared" ref="AG742" si="18668">IF(OR($H742=0,AF742=0),0,AF742/$H742)</f>
        <v>0</v>
      </c>
      <c r="AH742" s="194">
        <f t="shared" si="18534"/>
        <v>0</v>
      </c>
      <c r="AI742" s="147">
        <f t="shared" ref="AI742" si="18669">IF(OR($H742=0,AH742=0),0,AH742/$H742)</f>
        <v>0</v>
      </c>
      <c r="AJ742" s="194">
        <f t="shared" si="18536"/>
        <v>0</v>
      </c>
      <c r="AK742" s="147">
        <f t="shared" ref="AK742" si="18670">IF(OR($H742=0,AJ742=0),0,AJ742/$H742)</f>
        <v>0</v>
      </c>
      <c r="AL742" s="194">
        <f t="shared" si="18538"/>
        <v>0</v>
      </c>
      <c r="AM742" s="147">
        <f t="shared" ref="AM742" si="18671">IF(OR($H742=0,AL742=0),0,AL742/$H742)</f>
        <v>0</v>
      </c>
      <c r="AN742" s="194">
        <f t="shared" si="18540"/>
        <v>0</v>
      </c>
      <c r="AO742" s="147">
        <f t="shared" ref="AO742" si="18672">IF(OR($H742=0,AN742=0),0,AN742/$H742)</f>
        <v>0</v>
      </c>
      <c r="AP742" s="194">
        <f t="shared" si="18542"/>
        <v>0</v>
      </c>
      <c r="AQ742" s="147">
        <f t="shared" ref="AQ742" si="18673">IF(OR($H742=0,AP742=0),0,AP742/$H742)</f>
        <v>0</v>
      </c>
      <c r="AR742" s="194">
        <f t="shared" si="18544"/>
        <v>0</v>
      </c>
      <c r="AS742" s="147">
        <f t="shared" ref="AS742" si="18674">IF(OR($H742=0,AR742=0),0,AR742/$H742)</f>
        <v>0</v>
      </c>
      <c r="AT742" s="194">
        <f t="shared" si="18546"/>
        <v>0</v>
      </c>
      <c r="AU742" s="147">
        <f t="shared" ref="AU742" si="18675">IF(OR($H742=0,AT742=0),0,AT742/$H742)</f>
        <v>0</v>
      </c>
      <c r="AV742" s="194">
        <f t="shared" si="18548"/>
        <v>0</v>
      </c>
      <c r="AW742" s="147">
        <f t="shared" ref="AW742" si="18676">IF(OR($H742=0,AV742=0),0,AV742/$H742)</f>
        <v>0</v>
      </c>
      <c r="AX742" s="194">
        <f t="shared" si="18550"/>
        <v>0</v>
      </c>
      <c r="AY742" s="147">
        <f t="shared" ref="AY742" si="18677">IF(OR($H742=0,AX742=0),0,AX742/$H742)</f>
        <v>0</v>
      </c>
      <c r="AZ742" s="194">
        <f t="shared" si="18552"/>
        <v>0</v>
      </c>
      <c r="BA742" s="147">
        <f t="shared" ref="BA742" si="18678">IF(OR($H742=0,AZ742=0),0,AZ742/$H742)</f>
        <v>0</v>
      </c>
      <c r="BB742" s="194">
        <f t="shared" si="18554"/>
        <v>0</v>
      </c>
      <c r="BC742" s="147">
        <f t="shared" ref="BC742" si="18679">IF(OR($H742=0,BB742=0),0,BB742/$H742)</f>
        <v>0</v>
      </c>
      <c r="BD742" s="194">
        <f t="shared" si="18556"/>
        <v>0</v>
      </c>
      <c r="BE742" s="147">
        <f t="shared" ref="BE742" si="18680">IF(OR($H742=0,BD742=0),0,BD742/$H742)</f>
        <v>0</v>
      </c>
      <c r="BF742" s="194">
        <f t="shared" si="18558"/>
        <v>100</v>
      </c>
      <c r="BG742" s="147">
        <f t="shared" ref="BG742" si="18681">IF(OR($H742=0,BF742=0),0,BF742/$H742)</f>
        <v>1</v>
      </c>
      <c r="BH742" s="194">
        <f t="shared" si="18560"/>
        <v>100</v>
      </c>
      <c r="BI742" s="147">
        <f t="shared" ref="BI742" si="18682">IF(OR($H742=0,BH742=0),0,BH742/$H742)</f>
        <v>1</v>
      </c>
      <c r="BJ742" s="194">
        <f t="shared" si="18562"/>
        <v>100</v>
      </c>
      <c r="BK742" s="147">
        <f t="shared" ref="BK742" si="18683">IF(OR($H742=0,BJ742=0),0,BJ742/$H742)</f>
        <v>1</v>
      </c>
      <c r="BL742" s="194">
        <f t="shared" si="18564"/>
        <v>100</v>
      </c>
      <c r="BM742" s="147">
        <f t="shared" ref="BM742" si="18684">IF(OR($H742=0,BL742=0),0,BL742/$H742)</f>
        <v>1</v>
      </c>
      <c r="BN742" s="194">
        <f t="shared" si="18566"/>
        <v>100</v>
      </c>
      <c r="BO742" s="147">
        <f t="shared" ref="BO742" si="18685">IF(OR($H742=0,BN742=0),0,BN742/$H742)</f>
        <v>1</v>
      </c>
      <c r="BP742" s="194">
        <f t="shared" si="18568"/>
        <v>100</v>
      </c>
      <c r="BQ742" s="147">
        <f t="shared" ref="BQ742" si="18686">IF(OR($H742=0,BP742=0),0,BP742/$H742)</f>
        <v>1</v>
      </c>
      <c r="BR742" s="194">
        <f t="shared" si="18570"/>
        <v>100</v>
      </c>
      <c r="BS742" s="147">
        <f t="shared" ref="BS742" si="18687">IF(OR($H742=0,BR742=0),0,BR742/$H742)</f>
        <v>1</v>
      </c>
      <c r="BT742" s="194">
        <f t="shared" si="18572"/>
        <v>100</v>
      </c>
      <c r="BU742" s="147">
        <f t="shared" si="18573"/>
        <v>1</v>
      </c>
      <c r="BV742" s="194">
        <f t="shared" si="18574"/>
        <v>100</v>
      </c>
      <c r="BW742" s="147">
        <f t="shared" si="18575"/>
        <v>1</v>
      </c>
      <c r="BX742" s="194">
        <f t="shared" si="18576"/>
        <v>100</v>
      </c>
      <c r="BY742" s="147">
        <f t="shared" si="18577"/>
        <v>1</v>
      </c>
      <c r="BZ742" s="194">
        <f t="shared" si="18578"/>
        <v>100</v>
      </c>
      <c r="CA742" s="147">
        <f t="shared" si="18579"/>
        <v>1</v>
      </c>
      <c r="CB742" s="194">
        <f t="shared" si="18580"/>
        <v>100</v>
      </c>
      <c r="CC742" s="147">
        <f t="shared" si="18581"/>
        <v>1</v>
      </c>
      <c r="CD742" s="194">
        <f t="shared" si="18582"/>
        <v>100</v>
      </c>
      <c r="CE742" s="147">
        <f t="shared" si="18583"/>
        <v>1</v>
      </c>
      <c r="CF742" s="194">
        <f t="shared" si="18584"/>
        <v>100</v>
      </c>
      <c r="CG742" s="147">
        <f t="shared" si="18585"/>
        <v>1</v>
      </c>
      <c r="CH742" s="194">
        <f t="shared" si="18586"/>
        <v>100</v>
      </c>
      <c r="CI742" s="147">
        <f t="shared" si="18587"/>
        <v>1</v>
      </c>
      <c r="CJ742" s="194">
        <f t="shared" si="18588"/>
        <v>100</v>
      </c>
      <c r="CK742" s="147">
        <f t="shared" si="18589"/>
        <v>1</v>
      </c>
      <c r="CL742" s="194">
        <f t="shared" si="18590"/>
        <v>100</v>
      </c>
      <c r="CM742" s="147">
        <f t="shared" si="18591"/>
        <v>1</v>
      </c>
    </row>
    <row r="743" spans="1:91" s="142" customFormat="1" ht="14.1" customHeight="1">
      <c r="A743" s="74">
        <f t="shared" si="17901"/>
        <v>881</v>
      </c>
      <c r="B743" s="173" t="s">
        <v>147</v>
      </c>
      <c r="C743" s="174"/>
      <c r="D743" s="140">
        <v>0</v>
      </c>
      <c r="E743" s="140">
        <v>1</v>
      </c>
      <c r="F743" s="175">
        <v>45350</v>
      </c>
      <c r="G743" s="175">
        <v>45350</v>
      </c>
      <c r="H743" s="144">
        <v>100</v>
      </c>
      <c r="I743" s="144">
        <v>100</v>
      </c>
      <c r="J743" s="145" t="s">
        <v>32</v>
      </c>
      <c r="K743" s="141">
        <f t="shared" si="18518"/>
        <v>100</v>
      </c>
      <c r="L743" s="55">
        <f>D743/$D$729</f>
        <v>0</v>
      </c>
      <c r="M743" s="147">
        <f t="shared" si="18519"/>
        <v>1</v>
      </c>
      <c r="N743" s="148">
        <f t="shared" si="18520"/>
        <v>1</v>
      </c>
      <c r="O743" s="149">
        <f t="shared" si="18291"/>
        <v>0</v>
      </c>
      <c r="P743" s="150"/>
      <c r="T743" s="194">
        <f t="shared" si="18521"/>
        <v>0</v>
      </c>
      <c r="U743" s="147">
        <f t="shared" si="18522"/>
        <v>0</v>
      </c>
      <c r="V743" s="194">
        <f t="shared" si="18523"/>
        <v>0</v>
      </c>
      <c r="W743" s="147">
        <f t="shared" si="18522"/>
        <v>0</v>
      </c>
      <c r="X743" s="194">
        <f t="shared" si="18524"/>
        <v>0</v>
      </c>
      <c r="Y743" s="147">
        <f t="shared" ref="Y743" si="18688">IF(OR($H743=0,X743=0),0,X743/$H743)</f>
        <v>0</v>
      </c>
      <c r="Z743" s="194">
        <f t="shared" si="18526"/>
        <v>0</v>
      </c>
      <c r="AA743" s="147">
        <f t="shared" ref="AA743" si="18689">IF(OR($H743=0,Z743=0),0,Z743/$H743)</f>
        <v>0</v>
      </c>
      <c r="AB743" s="194">
        <f t="shared" si="18528"/>
        <v>0</v>
      </c>
      <c r="AC743" s="147">
        <f t="shared" ref="AC743" si="18690">IF(OR($H743=0,AB743=0),0,AB743/$H743)</f>
        <v>0</v>
      </c>
      <c r="AD743" s="194">
        <f t="shared" si="18530"/>
        <v>0</v>
      </c>
      <c r="AE743" s="147">
        <f t="shared" ref="AE743" si="18691">IF(OR($H743=0,AD743=0),0,AD743/$H743)</f>
        <v>0</v>
      </c>
      <c r="AF743" s="194">
        <f t="shared" si="18532"/>
        <v>0</v>
      </c>
      <c r="AG743" s="147">
        <f t="shared" ref="AG743" si="18692">IF(OR($H743=0,AF743=0),0,AF743/$H743)</f>
        <v>0</v>
      </c>
      <c r="AH743" s="194">
        <f t="shared" si="18534"/>
        <v>0</v>
      </c>
      <c r="AI743" s="147">
        <f t="shared" ref="AI743" si="18693">IF(OR($H743=0,AH743=0),0,AH743/$H743)</f>
        <v>0</v>
      </c>
      <c r="AJ743" s="194">
        <f t="shared" si="18536"/>
        <v>0</v>
      </c>
      <c r="AK743" s="147">
        <f t="shared" ref="AK743" si="18694">IF(OR($H743=0,AJ743=0),0,AJ743/$H743)</f>
        <v>0</v>
      </c>
      <c r="AL743" s="194">
        <f t="shared" si="18538"/>
        <v>0</v>
      </c>
      <c r="AM743" s="147">
        <f t="shared" ref="AM743" si="18695">IF(OR($H743=0,AL743=0),0,AL743/$H743)</f>
        <v>0</v>
      </c>
      <c r="AN743" s="194">
        <f t="shared" si="18540"/>
        <v>0</v>
      </c>
      <c r="AO743" s="147">
        <f t="shared" ref="AO743" si="18696">IF(OR($H743=0,AN743=0),0,AN743/$H743)</f>
        <v>0</v>
      </c>
      <c r="AP743" s="194">
        <f t="shared" si="18542"/>
        <v>0</v>
      </c>
      <c r="AQ743" s="147">
        <f t="shared" ref="AQ743" si="18697">IF(OR($H743=0,AP743=0),0,AP743/$H743)</f>
        <v>0</v>
      </c>
      <c r="AR743" s="194">
        <f t="shared" si="18544"/>
        <v>0</v>
      </c>
      <c r="AS743" s="147">
        <f t="shared" ref="AS743" si="18698">IF(OR($H743=0,AR743=0),0,AR743/$H743)</f>
        <v>0</v>
      </c>
      <c r="AT743" s="194">
        <f t="shared" si="18546"/>
        <v>0</v>
      </c>
      <c r="AU743" s="147">
        <f t="shared" ref="AU743" si="18699">IF(OR($H743=0,AT743=0),0,AT743/$H743)</f>
        <v>0</v>
      </c>
      <c r="AV743" s="194">
        <f t="shared" si="18548"/>
        <v>0</v>
      </c>
      <c r="AW743" s="147">
        <f t="shared" ref="AW743" si="18700">IF(OR($H743=0,AV743=0),0,AV743/$H743)</f>
        <v>0</v>
      </c>
      <c r="AX743" s="194">
        <f t="shared" si="18550"/>
        <v>0</v>
      </c>
      <c r="AY743" s="147">
        <f t="shared" ref="AY743" si="18701">IF(OR($H743=0,AX743=0),0,AX743/$H743)</f>
        <v>0</v>
      </c>
      <c r="AZ743" s="194">
        <f t="shared" si="18552"/>
        <v>0</v>
      </c>
      <c r="BA743" s="147">
        <f t="shared" ref="BA743" si="18702">IF(OR($H743=0,AZ743=0),0,AZ743/$H743)</f>
        <v>0</v>
      </c>
      <c r="BB743" s="194">
        <f t="shared" si="18554"/>
        <v>0</v>
      </c>
      <c r="BC743" s="147">
        <f t="shared" ref="BC743" si="18703">IF(OR($H743=0,BB743=0),0,BB743/$H743)</f>
        <v>0</v>
      </c>
      <c r="BD743" s="194">
        <f t="shared" si="18556"/>
        <v>0</v>
      </c>
      <c r="BE743" s="147">
        <f t="shared" ref="BE743" si="18704">IF(OR($H743=0,BD743=0),0,BD743/$H743)</f>
        <v>0</v>
      </c>
      <c r="BF743" s="194">
        <f t="shared" si="18558"/>
        <v>100</v>
      </c>
      <c r="BG743" s="147">
        <f t="shared" ref="BG743" si="18705">IF(OR($H743=0,BF743=0),0,BF743/$H743)</f>
        <v>1</v>
      </c>
      <c r="BH743" s="194">
        <f t="shared" si="18560"/>
        <v>100</v>
      </c>
      <c r="BI743" s="147">
        <f t="shared" ref="BI743" si="18706">IF(OR($H743=0,BH743=0),0,BH743/$H743)</f>
        <v>1</v>
      </c>
      <c r="BJ743" s="194">
        <f t="shared" si="18562"/>
        <v>100</v>
      </c>
      <c r="BK743" s="147">
        <f t="shared" ref="BK743" si="18707">IF(OR($H743=0,BJ743=0),0,BJ743/$H743)</f>
        <v>1</v>
      </c>
      <c r="BL743" s="194">
        <f t="shared" si="18564"/>
        <v>100</v>
      </c>
      <c r="BM743" s="147">
        <f t="shared" ref="BM743" si="18708">IF(OR($H743=0,BL743=0),0,BL743/$H743)</f>
        <v>1</v>
      </c>
      <c r="BN743" s="194">
        <f t="shared" si="18566"/>
        <v>100</v>
      </c>
      <c r="BO743" s="147">
        <f t="shared" ref="BO743" si="18709">IF(OR($H743=0,BN743=0),0,BN743/$H743)</f>
        <v>1</v>
      </c>
      <c r="BP743" s="194">
        <f t="shared" si="18568"/>
        <v>100</v>
      </c>
      <c r="BQ743" s="147">
        <f t="shared" ref="BQ743" si="18710">IF(OR($H743=0,BP743=0),0,BP743/$H743)</f>
        <v>1</v>
      </c>
      <c r="BR743" s="194">
        <f t="shared" si="18570"/>
        <v>100</v>
      </c>
      <c r="BS743" s="147">
        <f t="shared" ref="BS743" si="18711">IF(OR($H743=0,BR743=0),0,BR743/$H743)</f>
        <v>1</v>
      </c>
      <c r="BT743" s="194">
        <f t="shared" si="18572"/>
        <v>100</v>
      </c>
      <c r="BU743" s="147">
        <f t="shared" si="18573"/>
        <v>1</v>
      </c>
      <c r="BV743" s="194">
        <f t="shared" si="18574"/>
        <v>100</v>
      </c>
      <c r="BW743" s="147">
        <f t="shared" si="18575"/>
        <v>1</v>
      </c>
      <c r="BX743" s="194">
        <f t="shared" si="18576"/>
        <v>100</v>
      </c>
      <c r="BY743" s="147">
        <f t="shared" si="18577"/>
        <v>1</v>
      </c>
      <c r="BZ743" s="194">
        <f t="shared" si="18578"/>
        <v>100</v>
      </c>
      <c r="CA743" s="147">
        <f t="shared" si="18579"/>
        <v>1</v>
      </c>
      <c r="CB743" s="194">
        <f t="shared" si="18580"/>
        <v>100</v>
      </c>
      <c r="CC743" s="147">
        <f t="shared" si="18581"/>
        <v>1</v>
      </c>
      <c r="CD743" s="194">
        <f t="shared" si="18582"/>
        <v>100</v>
      </c>
      <c r="CE743" s="147">
        <f t="shared" si="18583"/>
        <v>1</v>
      </c>
      <c r="CF743" s="194">
        <f t="shared" si="18584"/>
        <v>100</v>
      </c>
      <c r="CG743" s="147">
        <f t="shared" si="18585"/>
        <v>1</v>
      </c>
      <c r="CH743" s="194">
        <f t="shared" si="18586"/>
        <v>100</v>
      </c>
      <c r="CI743" s="147">
        <f t="shared" si="18587"/>
        <v>1</v>
      </c>
      <c r="CJ743" s="194">
        <f t="shared" si="18588"/>
        <v>100</v>
      </c>
      <c r="CK743" s="147">
        <f t="shared" si="18589"/>
        <v>1</v>
      </c>
      <c r="CL743" s="194">
        <f t="shared" si="18590"/>
        <v>100</v>
      </c>
      <c r="CM743" s="147">
        <f t="shared" si="18591"/>
        <v>1</v>
      </c>
    </row>
    <row r="744" spans="1:91" s="112" customFormat="1" ht="14.1" customHeight="1">
      <c r="A744" s="74">
        <f t="shared" si="17901"/>
        <v>882</v>
      </c>
      <c r="B744" s="182" t="s">
        <v>148</v>
      </c>
      <c r="C744" s="183"/>
      <c r="D744" s="124">
        <v>26</v>
      </c>
      <c r="E744" s="124">
        <v>31</v>
      </c>
      <c r="F744" s="184">
        <v>45314</v>
      </c>
      <c r="G744" s="184">
        <v>45344</v>
      </c>
      <c r="H744" s="115"/>
      <c r="I744" s="115"/>
      <c r="J744" s="116"/>
      <c r="K744" s="122"/>
      <c r="L744" s="123">
        <f>D744/$D$728</f>
        <v>0.37142857142857144</v>
      </c>
      <c r="M744" s="119" cm="1">
        <f t="array" ref="M744">SUMPRODUCT($L745:$L755*M745:M755)</f>
        <v>1</v>
      </c>
      <c r="N744" s="119" cm="1">
        <f t="array" ref="N744">SUMPRODUCT($L745:$L755*N745:N755)</f>
        <v>1</v>
      </c>
      <c r="O744" s="120">
        <f t="shared" si="18291"/>
        <v>0</v>
      </c>
      <c r="P744" s="121"/>
      <c r="T744" s="197"/>
      <c r="U744" s="119" cm="1">
        <f t="array" ref="U744">SUMPRODUCT($L745:$L755*U745:U755)</f>
        <v>0</v>
      </c>
      <c r="V744" s="197"/>
      <c r="W744" s="119" cm="1">
        <f t="array" ref="W744">SUMPRODUCT($L745:$L755*W745:W755)</f>
        <v>0</v>
      </c>
      <c r="X744" s="197"/>
      <c r="Y744" s="119" cm="1">
        <f t="array" ref="Y744">SUMPRODUCT($L745:$L755*Y745:Y755)</f>
        <v>0</v>
      </c>
      <c r="Z744" s="197"/>
      <c r="AA744" s="119" cm="1">
        <f t="array" ref="AA744">SUMPRODUCT($L745:$L755*AA745:AA755)</f>
        <v>0</v>
      </c>
      <c r="AB744" s="197"/>
      <c r="AC744" s="119" cm="1">
        <f t="array" ref="AC744">SUMPRODUCT($L745:$L755*AC745:AC755)</f>
        <v>0</v>
      </c>
      <c r="AD744" s="197"/>
      <c r="AE744" s="119" cm="1">
        <f t="array" ref="AE744">SUMPRODUCT($L745:$L755*AE745:AE755)</f>
        <v>0</v>
      </c>
      <c r="AF744" s="197"/>
      <c r="AG744" s="119" cm="1">
        <f t="array" ref="AG744">SUMPRODUCT($L745:$L755*AG745:AG755)</f>
        <v>0</v>
      </c>
      <c r="AH744" s="197"/>
      <c r="AI744" s="119" cm="1">
        <f t="array" ref="AI744">SUMPRODUCT($L745:$L755*AI745:AI755)</f>
        <v>0</v>
      </c>
      <c r="AJ744" s="197"/>
      <c r="AK744" s="119" cm="1">
        <f t="array" ref="AK744">SUMPRODUCT($L745:$L755*AK745:AK755)</f>
        <v>0</v>
      </c>
      <c r="AL744" s="197"/>
      <c r="AM744" s="119" cm="1">
        <f t="array" ref="AM744">SUMPRODUCT($L745:$L755*AM745:AM755)</f>
        <v>0</v>
      </c>
      <c r="AN744" s="197"/>
      <c r="AO744" s="119" cm="1">
        <f t="array" ref="AO744">SUMPRODUCT($L745:$L755*AO745:AO755)</f>
        <v>0</v>
      </c>
      <c r="AP744" s="197"/>
      <c r="AQ744" s="119" cm="1">
        <f t="array" ref="AQ744">SUMPRODUCT($L745:$L755*AQ745:AQ755)</f>
        <v>0</v>
      </c>
      <c r="AR744" s="197"/>
      <c r="AS744" s="119" cm="1">
        <f t="array" ref="AS744">SUMPRODUCT($L745:$L755*AS745:AS755)</f>
        <v>0</v>
      </c>
      <c r="AT744" s="197"/>
      <c r="AU744" s="119" cm="1">
        <f t="array" ref="AU744">SUMPRODUCT($L745:$L755*AU745:AU755)</f>
        <v>0</v>
      </c>
      <c r="AV744" s="197"/>
      <c r="AW744" s="119" cm="1">
        <f t="array" ref="AW744">SUMPRODUCT($L745:$L755*AW745:AW755)</f>
        <v>0.23076923076923078</v>
      </c>
      <c r="AX744" s="197"/>
      <c r="AY744" s="119" cm="1">
        <f t="array" ref="AY744">SUMPRODUCT($L745:$L755*AY745:AY755)</f>
        <v>0.46153846153846156</v>
      </c>
      <c r="AZ744" s="197"/>
      <c r="BA744" s="119" cm="1">
        <f t="array" ref="BA744">SUMPRODUCT($L745:$L755*BA745:BA755)</f>
        <v>0.73076923076923084</v>
      </c>
      <c r="BB744" s="197"/>
      <c r="BC744" s="119" cm="1">
        <f t="array" ref="BC744">SUMPRODUCT($L745:$L755*BC745:BC755)</f>
        <v>0.84615384615384615</v>
      </c>
      <c r="BD744" s="197"/>
      <c r="BE744" s="119" cm="1">
        <f t="array" ref="BE744">SUMPRODUCT($L745:$L755*BE745:BE755)</f>
        <v>1</v>
      </c>
      <c r="BF744" s="197"/>
      <c r="BG744" s="119" cm="1">
        <f t="array" ref="BG744">SUMPRODUCT($L745:$L755*BG745:BG755)</f>
        <v>1</v>
      </c>
      <c r="BH744" s="197"/>
      <c r="BI744" s="119" cm="1">
        <f t="array" ref="BI744">SUMPRODUCT($L745:$L755*BI745:BI755)</f>
        <v>1</v>
      </c>
      <c r="BJ744" s="197"/>
      <c r="BK744" s="119" cm="1">
        <f t="array" ref="BK744">SUMPRODUCT($L745:$L755*BK745:BK755)</f>
        <v>1</v>
      </c>
      <c r="BL744" s="197"/>
      <c r="BM744" s="119" cm="1">
        <f t="array" ref="BM744">SUMPRODUCT($L745:$L755*BM745:BM755)</f>
        <v>1</v>
      </c>
      <c r="BN744" s="197"/>
      <c r="BO744" s="119" cm="1">
        <f t="array" ref="BO744">SUMPRODUCT($L745:$L755*BO745:BO755)</f>
        <v>1</v>
      </c>
      <c r="BP744" s="197"/>
      <c r="BQ744" s="119" cm="1">
        <f t="array" ref="BQ744">SUMPRODUCT($L745:$L755*BQ745:BQ755)</f>
        <v>1</v>
      </c>
      <c r="BR744" s="197"/>
      <c r="BS744" s="119" cm="1">
        <f t="array" ref="BS744">SUMPRODUCT($L745:$L755*BS745:BS755)</f>
        <v>1</v>
      </c>
      <c r="BT744" s="197"/>
      <c r="BU744" s="119" cm="1">
        <f t="array" ref="BU744">SUMPRODUCT($L745:$L755*BU745:BU755)</f>
        <v>1</v>
      </c>
      <c r="BV744" s="197"/>
      <c r="BW744" s="119" cm="1">
        <f t="array" ref="BW744">SUMPRODUCT($L745:$L755*BW745:BW755)</f>
        <v>1</v>
      </c>
      <c r="BX744" s="197"/>
      <c r="BY744" s="119" cm="1">
        <f t="array" ref="BY744">SUMPRODUCT($L745:$L755*BY745:BY755)</f>
        <v>1</v>
      </c>
      <c r="BZ744" s="197"/>
      <c r="CA744" s="119" cm="1">
        <f t="array" ref="CA744">SUMPRODUCT($L745:$L755*CA745:CA755)</f>
        <v>1</v>
      </c>
      <c r="CB744" s="197"/>
      <c r="CC744" s="119" cm="1">
        <f t="array" ref="CC744">SUMPRODUCT($L745:$L755*CC745:CC755)</f>
        <v>1</v>
      </c>
      <c r="CD744" s="197"/>
      <c r="CE744" s="119" cm="1">
        <f t="array" ref="CE744">SUMPRODUCT($L745:$L755*CE745:CE755)</f>
        <v>1</v>
      </c>
      <c r="CF744" s="197"/>
      <c r="CG744" s="119" cm="1">
        <f t="array" ref="CG744">SUMPRODUCT($L745:$L755*CG745:CG755)</f>
        <v>1</v>
      </c>
      <c r="CH744" s="197"/>
      <c r="CI744" s="119" cm="1">
        <f t="array" ref="CI744">SUMPRODUCT($L745:$L755*CI745:CI755)</f>
        <v>1</v>
      </c>
      <c r="CJ744" s="197"/>
      <c r="CK744" s="119" cm="1">
        <f t="array" ref="CK744">SUMPRODUCT($L745:$L755*CK745:CK755)</f>
        <v>1</v>
      </c>
      <c r="CL744" s="197"/>
      <c r="CM744" s="119" cm="1">
        <f t="array" ref="CM744">SUMPRODUCT($L745:$L755*CM745:CM755)</f>
        <v>1</v>
      </c>
    </row>
    <row r="745" spans="1:91" s="142" customFormat="1" ht="14.1" customHeight="1">
      <c r="A745" s="74">
        <f t="shared" si="17901"/>
        <v>883</v>
      </c>
      <c r="B745" s="173" t="s">
        <v>49</v>
      </c>
      <c r="C745" s="174"/>
      <c r="D745" s="140">
        <v>3</v>
      </c>
      <c r="E745" s="140">
        <v>3</v>
      </c>
      <c r="F745" s="175">
        <v>45314</v>
      </c>
      <c r="G745" s="175">
        <v>45316</v>
      </c>
      <c r="H745" s="144">
        <v>100</v>
      </c>
      <c r="I745" s="144">
        <v>100</v>
      </c>
      <c r="J745" s="145" t="s">
        <v>32</v>
      </c>
      <c r="K745" s="141">
        <f t="shared" ref="K745:K758" si="18712">IF(OR(F745="",G745="",H745=""),0,MIN(MAX(IF(F745&gt;$O$1,0,(((G745-F745)-(G745-$O$1))*(10/E745)/10)),0),1)*H745)</f>
        <v>100</v>
      </c>
      <c r="L745" s="55">
        <f t="shared" ref="L745:L755" si="18713">D745/$D$744</f>
        <v>0.11538461538461539</v>
      </c>
      <c r="M745" s="147">
        <f t="shared" ref="M745:M758" si="18714">IF(OR(H745=0,K745=0),0,K745/H745)</f>
        <v>1</v>
      </c>
      <c r="N745" s="148">
        <f t="shared" ref="N745:N758" si="18715">IF(OR(H745=0,I745=0),0,I745/H745)</f>
        <v>1</v>
      </c>
      <c r="O745" s="149">
        <f t="shared" si="18291"/>
        <v>0</v>
      </c>
      <c r="P745" s="150"/>
      <c r="T745" s="194">
        <f t="shared" ref="T745:T758" si="18716">IF(OR($F745="",$G745="",$H745=""),0,MIN(MAX(IF($F745&gt;U$1,0,((($G745-$F745)-($G745-U$1))*(10/$E745)/10)),0),1)*$H745)</f>
        <v>0</v>
      </c>
      <c r="U745" s="147">
        <f t="shared" ref="U745:W758" si="18717">IF(OR($H745=0,T745=0),0,T745/$H745)</f>
        <v>0</v>
      </c>
      <c r="V745" s="194">
        <f t="shared" ref="V745:V758" si="18718">IF(OR($F745="",$G745="",$H745=""),0,MIN(MAX(IF($F745&gt;W$1,0,((($G745-$F745)-($G745-W$1))*(10/$E745)/10)),0),1)*$H745)</f>
        <v>0</v>
      </c>
      <c r="W745" s="147">
        <f t="shared" si="18717"/>
        <v>0</v>
      </c>
      <c r="X745" s="194">
        <f t="shared" ref="X745:X758" si="18719">IF(OR($F745="",$G745="",$H745=""),0,MIN(MAX(IF($F745&gt;Y$1,0,((($G745-$F745)-($G745-Y$1))*(10/$E745)/10)),0),1)*$H745)</f>
        <v>0</v>
      </c>
      <c r="Y745" s="147">
        <f t="shared" ref="Y745" si="18720">IF(OR($H745=0,X745=0),0,X745/$H745)</f>
        <v>0</v>
      </c>
      <c r="Z745" s="194">
        <f t="shared" ref="Z745:Z758" si="18721">IF(OR($F745="",$G745="",$H745=""),0,MIN(MAX(IF($F745&gt;AA$1,0,((($G745-$F745)-($G745-AA$1))*(10/$E745)/10)),0),1)*$H745)</f>
        <v>0</v>
      </c>
      <c r="AA745" s="147">
        <f t="shared" ref="AA745" si="18722">IF(OR($H745=0,Z745=0),0,Z745/$H745)</f>
        <v>0</v>
      </c>
      <c r="AB745" s="194">
        <f t="shared" ref="AB745:AB758" si="18723">IF(OR($F745="",$G745="",$H745=""),0,MIN(MAX(IF($F745&gt;AC$1,0,((($G745-$F745)-($G745-AC$1))*(10/$E745)/10)),0),1)*$H745)</f>
        <v>0</v>
      </c>
      <c r="AC745" s="147">
        <f t="shared" ref="AC745" si="18724">IF(OR($H745=0,AB745=0),0,AB745/$H745)</f>
        <v>0</v>
      </c>
      <c r="AD745" s="194">
        <f t="shared" ref="AD745:AD758" si="18725">IF(OR($F745="",$G745="",$H745=""),0,MIN(MAX(IF($F745&gt;AE$1,0,((($G745-$F745)-($G745-AE$1))*(10/$E745)/10)),0),1)*$H745)</f>
        <v>0</v>
      </c>
      <c r="AE745" s="147">
        <f t="shared" ref="AE745" si="18726">IF(OR($H745=0,AD745=0),0,AD745/$H745)</f>
        <v>0</v>
      </c>
      <c r="AF745" s="194">
        <f t="shared" ref="AF745:AF758" si="18727">IF(OR($F745="",$G745="",$H745=""),0,MIN(MAX(IF($F745&gt;AG$1,0,((($G745-$F745)-($G745-AG$1))*(10/$E745)/10)),0),1)*$H745)</f>
        <v>0</v>
      </c>
      <c r="AG745" s="147">
        <f t="shared" ref="AG745" si="18728">IF(OR($H745=0,AF745=0),0,AF745/$H745)</f>
        <v>0</v>
      </c>
      <c r="AH745" s="194">
        <f t="shared" ref="AH745:AH758" si="18729">IF(OR($F745="",$G745="",$H745=""),0,MIN(MAX(IF($F745&gt;AI$1,0,((($G745-$F745)-($G745-AI$1))*(10/$E745)/10)),0),1)*$H745)</f>
        <v>0</v>
      </c>
      <c r="AI745" s="147">
        <f t="shared" ref="AI745" si="18730">IF(OR($H745=0,AH745=0),0,AH745/$H745)</f>
        <v>0</v>
      </c>
      <c r="AJ745" s="194">
        <f t="shared" ref="AJ745:AJ758" si="18731">IF(OR($F745="",$G745="",$H745=""),0,MIN(MAX(IF($F745&gt;AK$1,0,((($G745-$F745)-($G745-AK$1))*(10/$E745)/10)),0),1)*$H745)</f>
        <v>0</v>
      </c>
      <c r="AK745" s="147">
        <f t="shared" ref="AK745" si="18732">IF(OR($H745=0,AJ745=0),0,AJ745/$H745)</f>
        <v>0</v>
      </c>
      <c r="AL745" s="194">
        <f t="shared" ref="AL745:AL758" si="18733">IF(OR($F745="",$G745="",$H745=""),0,MIN(MAX(IF($F745&gt;AM$1,0,((($G745-$F745)-($G745-AM$1))*(10/$E745)/10)),0),1)*$H745)</f>
        <v>0</v>
      </c>
      <c r="AM745" s="147">
        <f t="shared" ref="AM745" si="18734">IF(OR($H745=0,AL745=0),0,AL745/$H745)</f>
        <v>0</v>
      </c>
      <c r="AN745" s="194">
        <f t="shared" ref="AN745:AN758" si="18735">IF(OR($F745="",$G745="",$H745=""),0,MIN(MAX(IF($F745&gt;AO$1,0,((($G745-$F745)-($G745-AO$1))*(10/$E745)/10)),0),1)*$H745)</f>
        <v>0</v>
      </c>
      <c r="AO745" s="147">
        <f t="shared" ref="AO745" si="18736">IF(OR($H745=0,AN745=0),0,AN745/$H745)</f>
        <v>0</v>
      </c>
      <c r="AP745" s="194">
        <f t="shared" ref="AP745:AP758" si="18737">IF(OR($F745="",$G745="",$H745=""),0,MIN(MAX(IF($F745&gt;AQ$1,0,((($G745-$F745)-($G745-AQ$1))*(10/$E745)/10)),0),1)*$H745)</f>
        <v>0</v>
      </c>
      <c r="AQ745" s="147">
        <f t="shared" ref="AQ745" si="18738">IF(OR($H745=0,AP745=0),0,AP745/$H745)</f>
        <v>0</v>
      </c>
      <c r="AR745" s="194">
        <f t="shared" ref="AR745:AR758" si="18739">IF(OR($F745="",$G745="",$H745=""),0,MIN(MAX(IF($F745&gt;AS$1,0,((($G745-$F745)-($G745-AS$1))*(10/$E745)/10)),0),1)*$H745)</f>
        <v>0</v>
      </c>
      <c r="AS745" s="147">
        <f t="shared" ref="AS745" si="18740">IF(OR($H745=0,AR745=0),0,AR745/$H745)</f>
        <v>0</v>
      </c>
      <c r="AT745" s="194">
        <f t="shared" ref="AT745:AT758" si="18741">IF(OR($F745="",$G745="",$H745=""),0,MIN(MAX(IF($F745&gt;AU$1,0,((($G745-$F745)-($G745-AU$1))*(10/$E745)/10)),0),1)*$H745)</f>
        <v>0</v>
      </c>
      <c r="AU745" s="147">
        <f t="shared" ref="AU745" si="18742">IF(OR($H745=0,AT745=0),0,AT745/$H745)</f>
        <v>0</v>
      </c>
      <c r="AV745" s="194">
        <f t="shared" ref="AV745:AV758" si="18743">IF(OR($F745="",$G745="",$H745=""),0,MIN(MAX(IF($F745&gt;AW$1,0,((($G745-$F745)-($G745-AW$1))*(10/$E745)/10)),0),1)*$H745)</f>
        <v>100</v>
      </c>
      <c r="AW745" s="147">
        <f t="shared" ref="AW745" si="18744">IF(OR($H745=0,AV745=0),0,AV745/$H745)</f>
        <v>1</v>
      </c>
      <c r="AX745" s="194">
        <f t="shared" ref="AX745:AX758" si="18745">IF(OR($F745="",$G745="",$H745=""),0,MIN(MAX(IF($F745&gt;AY$1,0,((($G745-$F745)-($G745-AY$1))*(10/$E745)/10)),0),1)*$H745)</f>
        <v>100</v>
      </c>
      <c r="AY745" s="147">
        <f t="shared" ref="AY745" si="18746">IF(OR($H745=0,AX745=0),0,AX745/$H745)</f>
        <v>1</v>
      </c>
      <c r="AZ745" s="194">
        <f t="shared" ref="AZ745:AZ758" si="18747">IF(OR($F745="",$G745="",$H745=""),0,MIN(MAX(IF($F745&gt;BA$1,0,((($G745-$F745)-($G745-BA$1))*(10/$E745)/10)),0),1)*$H745)</f>
        <v>100</v>
      </c>
      <c r="BA745" s="147">
        <f t="shared" ref="BA745" si="18748">IF(OR($H745=0,AZ745=0),0,AZ745/$H745)</f>
        <v>1</v>
      </c>
      <c r="BB745" s="194">
        <f t="shared" ref="BB745:BB758" si="18749">IF(OR($F745="",$G745="",$H745=""),0,MIN(MAX(IF($F745&gt;BC$1,0,((($G745-$F745)-($G745-BC$1))*(10/$E745)/10)),0),1)*$H745)</f>
        <v>100</v>
      </c>
      <c r="BC745" s="147">
        <f t="shared" ref="BC745" si="18750">IF(OR($H745=0,BB745=0),0,BB745/$H745)</f>
        <v>1</v>
      </c>
      <c r="BD745" s="194">
        <f t="shared" ref="BD745:BD758" si="18751">IF(OR($F745="",$G745="",$H745=""),0,MIN(MAX(IF($F745&gt;BE$1,0,((($G745-$F745)-($G745-BE$1))*(10/$E745)/10)),0),1)*$H745)</f>
        <v>100</v>
      </c>
      <c r="BE745" s="147">
        <f t="shared" ref="BE745" si="18752">IF(OR($H745=0,BD745=0),0,BD745/$H745)</f>
        <v>1</v>
      </c>
      <c r="BF745" s="194">
        <f t="shared" ref="BF745:BF758" si="18753">IF(OR($F745="",$G745="",$H745=""),0,MIN(MAX(IF($F745&gt;BG$1,0,((($G745-$F745)-($G745-BG$1))*(10/$E745)/10)),0),1)*$H745)</f>
        <v>100</v>
      </c>
      <c r="BG745" s="147">
        <f t="shared" ref="BG745" si="18754">IF(OR($H745=0,BF745=0),0,BF745/$H745)</f>
        <v>1</v>
      </c>
      <c r="BH745" s="194">
        <f t="shared" ref="BH745:BH758" si="18755">IF(OR($F745="",$G745="",$H745=""),0,MIN(MAX(IF($F745&gt;BI$1,0,((($G745-$F745)-($G745-BI$1))*(10/$E745)/10)),0),1)*$H745)</f>
        <v>100</v>
      </c>
      <c r="BI745" s="147">
        <f t="shared" ref="BI745" si="18756">IF(OR($H745=0,BH745=0),0,BH745/$H745)</f>
        <v>1</v>
      </c>
      <c r="BJ745" s="194">
        <f t="shared" ref="BJ745:BJ758" si="18757">IF(OR($F745="",$G745="",$H745=""),0,MIN(MAX(IF($F745&gt;BK$1,0,((($G745-$F745)-($G745-BK$1))*(10/$E745)/10)),0),1)*$H745)</f>
        <v>100</v>
      </c>
      <c r="BK745" s="147">
        <f t="shared" ref="BK745" si="18758">IF(OR($H745=0,BJ745=0),0,BJ745/$H745)</f>
        <v>1</v>
      </c>
      <c r="BL745" s="194">
        <f t="shared" ref="BL745:BL758" si="18759">IF(OR($F745="",$G745="",$H745=""),0,MIN(MAX(IF($F745&gt;BM$1,0,((($G745-$F745)-($G745-BM$1))*(10/$E745)/10)),0),1)*$H745)</f>
        <v>100</v>
      </c>
      <c r="BM745" s="147">
        <f t="shared" ref="BM745" si="18760">IF(OR($H745=0,BL745=0),0,BL745/$H745)</f>
        <v>1</v>
      </c>
      <c r="BN745" s="194">
        <f t="shared" ref="BN745:BN758" si="18761">IF(OR($F745="",$G745="",$H745=""),0,MIN(MAX(IF($F745&gt;BO$1,0,((($G745-$F745)-($G745-BO$1))*(10/$E745)/10)),0),1)*$H745)</f>
        <v>100</v>
      </c>
      <c r="BO745" s="147">
        <f t="shared" ref="BO745" si="18762">IF(OR($H745=0,BN745=0),0,BN745/$H745)</f>
        <v>1</v>
      </c>
      <c r="BP745" s="194">
        <f t="shared" ref="BP745:BP758" si="18763">IF(OR($F745="",$G745="",$H745=""),0,MIN(MAX(IF($F745&gt;BQ$1,0,((($G745-$F745)-($G745-BQ$1))*(10/$E745)/10)),0),1)*$H745)</f>
        <v>100</v>
      </c>
      <c r="BQ745" s="147">
        <f t="shared" ref="BQ745" si="18764">IF(OR($H745=0,BP745=0),0,BP745/$H745)</f>
        <v>1</v>
      </c>
      <c r="BR745" s="194">
        <f t="shared" ref="BR745:BR758" si="18765">IF(OR($F745="",$G745="",$H745=""),0,MIN(MAX(IF($F745&gt;BS$1,0,((($G745-$F745)-($G745-BS$1))*(10/$E745)/10)),0),1)*$H745)</f>
        <v>100</v>
      </c>
      <c r="BS745" s="147">
        <f t="shared" ref="BS745" si="18766">IF(OR($H745=0,BR745=0),0,BR745/$H745)</f>
        <v>1</v>
      </c>
      <c r="BT745" s="194">
        <f t="shared" ref="BT745:BT758" si="18767">IF(OR($F745="",$G745="",$H745=""),0,MIN(MAX(IF($F745&gt;BU$1,0,((($G745-$F745)-($G745-BU$1))*(10/$E745)/10)),0),1)*$H745)</f>
        <v>100</v>
      </c>
      <c r="BU745" s="147">
        <f t="shared" ref="BU745:BU758" si="18768">IF(OR($H745=0,BT745=0),0,BT745/$H745)</f>
        <v>1</v>
      </c>
      <c r="BV745" s="194">
        <f t="shared" ref="BV745:BV758" si="18769">IF(OR($F745="",$G745="",$H745=""),0,MIN(MAX(IF($F745&gt;BW$1,0,((($G745-$F745)-($G745-BW$1))*(10/$E745)/10)),0),1)*$H745)</f>
        <v>100</v>
      </c>
      <c r="BW745" s="147">
        <f t="shared" ref="BW745:BW758" si="18770">IF(OR($H745=0,BV745=0),0,BV745/$H745)</f>
        <v>1</v>
      </c>
      <c r="BX745" s="194">
        <f t="shared" ref="BX745:BX758" si="18771">IF(OR($F745="",$G745="",$H745=""),0,MIN(MAX(IF($F745&gt;BY$1,0,((($G745-$F745)-($G745-BY$1))*(10/$E745)/10)),0),1)*$H745)</f>
        <v>100</v>
      </c>
      <c r="BY745" s="147">
        <f t="shared" ref="BY745:BY758" si="18772">IF(OR($H745=0,BX745=0),0,BX745/$H745)</f>
        <v>1</v>
      </c>
      <c r="BZ745" s="194">
        <f t="shared" ref="BZ745:BZ758" si="18773">IF(OR($F745="",$G745="",$H745=""),0,MIN(MAX(IF($F745&gt;CA$1,0,((($G745-$F745)-($G745-CA$1))*(10/$E745)/10)),0),1)*$H745)</f>
        <v>100</v>
      </c>
      <c r="CA745" s="147">
        <f t="shared" ref="CA745:CA758" si="18774">IF(OR($H745=0,BZ745=0),0,BZ745/$H745)</f>
        <v>1</v>
      </c>
      <c r="CB745" s="194">
        <f t="shared" ref="CB745:CB758" si="18775">IF(OR($F745="",$G745="",$H745=""),0,MIN(MAX(IF($F745&gt;CC$1,0,((($G745-$F745)-($G745-CC$1))*(10/$E745)/10)),0),1)*$H745)</f>
        <v>100</v>
      </c>
      <c r="CC745" s="147">
        <f t="shared" ref="CC745:CC758" si="18776">IF(OR($H745=0,CB745=0),0,CB745/$H745)</f>
        <v>1</v>
      </c>
      <c r="CD745" s="194">
        <f t="shared" ref="CD745:CD758" si="18777">IF(OR($F745="",$G745="",$H745=""),0,MIN(MAX(IF($F745&gt;CE$1,0,((($G745-$F745)-($G745-CE$1))*(10/$E745)/10)),0),1)*$H745)</f>
        <v>100</v>
      </c>
      <c r="CE745" s="147">
        <f t="shared" ref="CE745:CE758" si="18778">IF(OR($H745=0,CD745=0),0,CD745/$H745)</f>
        <v>1</v>
      </c>
      <c r="CF745" s="194">
        <f t="shared" ref="CF745:CF758" si="18779">IF(OR($F745="",$G745="",$H745=""),0,MIN(MAX(IF($F745&gt;CG$1,0,((($G745-$F745)-($G745-CG$1))*(10/$E745)/10)),0),1)*$H745)</f>
        <v>100</v>
      </c>
      <c r="CG745" s="147">
        <f t="shared" ref="CG745:CG758" si="18780">IF(OR($H745=0,CF745=0),0,CF745/$H745)</f>
        <v>1</v>
      </c>
      <c r="CH745" s="194">
        <f t="shared" ref="CH745:CH758" si="18781">IF(OR($F745="",$G745="",$H745=""),0,MIN(MAX(IF($F745&gt;CI$1,0,((($G745-$F745)-($G745-CI$1))*(10/$E745)/10)),0),1)*$H745)</f>
        <v>100</v>
      </c>
      <c r="CI745" s="147">
        <f t="shared" ref="CI745:CI758" si="18782">IF(OR($H745=0,CH745=0),0,CH745/$H745)</f>
        <v>1</v>
      </c>
      <c r="CJ745" s="194">
        <f t="shared" ref="CJ745:CJ758" si="18783">IF(OR($F745="",$G745="",$H745=""),0,MIN(MAX(IF($F745&gt;CK$1,0,((($G745-$F745)-($G745-CK$1))*(10/$E745)/10)),0),1)*$H745)</f>
        <v>100</v>
      </c>
      <c r="CK745" s="147">
        <f t="shared" ref="CK745:CK758" si="18784">IF(OR($H745=0,CJ745=0),0,CJ745/$H745)</f>
        <v>1</v>
      </c>
      <c r="CL745" s="194">
        <f t="shared" ref="CL745:CL758" si="18785">IF(OR($F745="",$G745="",$H745=""),0,MIN(MAX(IF($F745&gt;CM$1,0,((($G745-$F745)-($G745-CM$1))*(10/$E745)/10)),0),1)*$H745)</f>
        <v>100</v>
      </c>
      <c r="CM745" s="147">
        <f t="shared" ref="CM745:CM758" si="18786">IF(OR($H745=0,CL745=0),0,CL745/$H745)</f>
        <v>1</v>
      </c>
    </row>
    <row r="746" spans="1:91" s="142" customFormat="1" ht="14.1" customHeight="1">
      <c r="A746" s="74">
        <f t="shared" si="17901"/>
        <v>884</v>
      </c>
      <c r="B746" s="173" t="s">
        <v>50</v>
      </c>
      <c r="C746" s="174"/>
      <c r="D746" s="140">
        <v>3</v>
      </c>
      <c r="E746" s="140">
        <v>3</v>
      </c>
      <c r="F746" s="175">
        <v>45314</v>
      </c>
      <c r="G746" s="175">
        <v>45316</v>
      </c>
      <c r="H746" s="144">
        <v>100</v>
      </c>
      <c r="I746" s="144">
        <v>100</v>
      </c>
      <c r="J746" s="145" t="s">
        <v>32</v>
      </c>
      <c r="K746" s="141">
        <f t="shared" si="18712"/>
        <v>100</v>
      </c>
      <c r="L746" s="55">
        <f t="shared" si="18713"/>
        <v>0.11538461538461539</v>
      </c>
      <c r="M746" s="147">
        <f t="shared" si="18714"/>
        <v>1</v>
      </c>
      <c r="N746" s="148">
        <f t="shared" si="18715"/>
        <v>1</v>
      </c>
      <c r="O746" s="149">
        <f t="shared" si="18291"/>
        <v>0</v>
      </c>
      <c r="P746" s="150"/>
      <c r="T746" s="194">
        <f t="shared" si="18716"/>
        <v>0</v>
      </c>
      <c r="U746" s="147">
        <f t="shared" si="18717"/>
        <v>0</v>
      </c>
      <c r="V746" s="194">
        <f t="shared" si="18718"/>
        <v>0</v>
      </c>
      <c r="W746" s="147">
        <f t="shared" si="18717"/>
        <v>0</v>
      </c>
      <c r="X746" s="194">
        <f t="shared" si="18719"/>
        <v>0</v>
      </c>
      <c r="Y746" s="147">
        <f t="shared" ref="Y746" si="18787">IF(OR($H746=0,X746=0),0,X746/$H746)</f>
        <v>0</v>
      </c>
      <c r="Z746" s="194">
        <f t="shared" si="18721"/>
        <v>0</v>
      </c>
      <c r="AA746" s="147">
        <f t="shared" ref="AA746" si="18788">IF(OR($H746=0,Z746=0),0,Z746/$H746)</f>
        <v>0</v>
      </c>
      <c r="AB746" s="194">
        <f t="shared" si="18723"/>
        <v>0</v>
      </c>
      <c r="AC746" s="147">
        <f t="shared" ref="AC746" si="18789">IF(OR($H746=0,AB746=0),0,AB746/$H746)</f>
        <v>0</v>
      </c>
      <c r="AD746" s="194">
        <f t="shared" si="18725"/>
        <v>0</v>
      </c>
      <c r="AE746" s="147">
        <f t="shared" ref="AE746" si="18790">IF(OR($H746=0,AD746=0),0,AD746/$H746)</f>
        <v>0</v>
      </c>
      <c r="AF746" s="194">
        <f t="shared" si="18727"/>
        <v>0</v>
      </c>
      <c r="AG746" s="147">
        <f t="shared" ref="AG746" si="18791">IF(OR($H746=0,AF746=0),0,AF746/$H746)</f>
        <v>0</v>
      </c>
      <c r="AH746" s="194">
        <f t="shared" si="18729"/>
        <v>0</v>
      </c>
      <c r="AI746" s="147">
        <f t="shared" ref="AI746" si="18792">IF(OR($H746=0,AH746=0),0,AH746/$H746)</f>
        <v>0</v>
      </c>
      <c r="AJ746" s="194">
        <f t="shared" si="18731"/>
        <v>0</v>
      </c>
      <c r="AK746" s="147">
        <f t="shared" ref="AK746" si="18793">IF(OR($H746=0,AJ746=0),0,AJ746/$H746)</f>
        <v>0</v>
      </c>
      <c r="AL746" s="194">
        <f t="shared" si="18733"/>
        <v>0</v>
      </c>
      <c r="AM746" s="147">
        <f t="shared" ref="AM746" si="18794">IF(OR($H746=0,AL746=0),0,AL746/$H746)</f>
        <v>0</v>
      </c>
      <c r="AN746" s="194">
        <f t="shared" si="18735"/>
        <v>0</v>
      </c>
      <c r="AO746" s="147">
        <f t="shared" ref="AO746" si="18795">IF(OR($H746=0,AN746=0),0,AN746/$H746)</f>
        <v>0</v>
      </c>
      <c r="AP746" s="194">
        <f t="shared" si="18737"/>
        <v>0</v>
      </c>
      <c r="AQ746" s="147">
        <f t="shared" ref="AQ746" si="18796">IF(OR($H746=0,AP746=0),0,AP746/$H746)</f>
        <v>0</v>
      </c>
      <c r="AR746" s="194">
        <f t="shared" si="18739"/>
        <v>0</v>
      </c>
      <c r="AS746" s="147">
        <f t="shared" ref="AS746" si="18797">IF(OR($H746=0,AR746=0),0,AR746/$H746)</f>
        <v>0</v>
      </c>
      <c r="AT746" s="194">
        <f t="shared" si="18741"/>
        <v>0</v>
      </c>
      <c r="AU746" s="147">
        <f t="shared" ref="AU746" si="18798">IF(OR($H746=0,AT746=0),0,AT746/$H746)</f>
        <v>0</v>
      </c>
      <c r="AV746" s="194">
        <f t="shared" si="18743"/>
        <v>100</v>
      </c>
      <c r="AW746" s="147">
        <f t="shared" ref="AW746" si="18799">IF(OR($H746=0,AV746=0),0,AV746/$H746)</f>
        <v>1</v>
      </c>
      <c r="AX746" s="194">
        <f t="shared" si="18745"/>
        <v>100</v>
      </c>
      <c r="AY746" s="147">
        <f t="shared" ref="AY746" si="18800">IF(OR($H746=0,AX746=0),0,AX746/$H746)</f>
        <v>1</v>
      </c>
      <c r="AZ746" s="194">
        <f t="shared" si="18747"/>
        <v>100</v>
      </c>
      <c r="BA746" s="147">
        <f t="shared" ref="BA746" si="18801">IF(OR($H746=0,AZ746=0),0,AZ746/$H746)</f>
        <v>1</v>
      </c>
      <c r="BB746" s="194">
        <f t="shared" si="18749"/>
        <v>100</v>
      </c>
      <c r="BC746" s="147">
        <f t="shared" ref="BC746" si="18802">IF(OR($H746=0,BB746=0),0,BB746/$H746)</f>
        <v>1</v>
      </c>
      <c r="BD746" s="194">
        <f t="shared" si="18751"/>
        <v>100</v>
      </c>
      <c r="BE746" s="147">
        <f t="shared" ref="BE746" si="18803">IF(OR($H746=0,BD746=0),0,BD746/$H746)</f>
        <v>1</v>
      </c>
      <c r="BF746" s="194">
        <f t="shared" si="18753"/>
        <v>100</v>
      </c>
      <c r="BG746" s="147">
        <f t="shared" ref="BG746" si="18804">IF(OR($H746=0,BF746=0),0,BF746/$H746)</f>
        <v>1</v>
      </c>
      <c r="BH746" s="194">
        <f t="shared" si="18755"/>
        <v>100</v>
      </c>
      <c r="BI746" s="147">
        <f t="shared" ref="BI746" si="18805">IF(OR($H746=0,BH746=0),0,BH746/$H746)</f>
        <v>1</v>
      </c>
      <c r="BJ746" s="194">
        <f t="shared" si="18757"/>
        <v>100</v>
      </c>
      <c r="BK746" s="147">
        <f t="shared" ref="BK746" si="18806">IF(OR($H746=0,BJ746=0),0,BJ746/$H746)</f>
        <v>1</v>
      </c>
      <c r="BL746" s="194">
        <f t="shared" si="18759"/>
        <v>100</v>
      </c>
      <c r="BM746" s="147">
        <f t="shared" ref="BM746" si="18807">IF(OR($H746=0,BL746=0),0,BL746/$H746)</f>
        <v>1</v>
      </c>
      <c r="BN746" s="194">
        <f t="shared" si="18761"/>
        <v>100</v>
      </c>
      <c r="BO746" s="147">
        <f t="shared" ref="BO746" si="18808">IF(OR($H746=0,BN746=0),0,BN746/$H746)</f>
        <v>1</v>
      </c>
      <c r="BP746" s="194">
        <f t="shared" si="18763"/>
        <v>100</v>
      </c>
      <c r="BQ746" s="147">
        <f t="shared" ref="BQ746" si="18809">IF(OR($H746=0,BP746=0),0,BP746/$H746)</f>
        <v>1</v>
      </c>
      <c r="BR746" s="194">
        <f t="shared" si="18765"/>
        <v>100</v>
      </c>
      <c r="BS746" s="147">
        <f t="shared" ref="BS746" si="18810">IF(OR($H746=0,BR746=0),0,BR746/$H746)</f>
        <v>1</v>
      </c>
      <c r="BT746" s="194">
        <f t="shared" si="18767"/>
        <v>100</v>
      </c>
      <c r="BU746" s="147">
        <f t="shared" si="18768"/>
        <v>1</v>
      </c>
      <c r="BV746" s="194">
        <f t="shared" si="18769"/>
        <v>100</v>
      </c>
      <c r="BW746" s="147">
        <f t="shared" si="18770"/>
        <v>1</v>
      </c>
      <c r="BX746" s="194">
        <f t="shared" si="18771"/>
        <v>100</v>
      </c>
      <c r="BY746" s="147">
        <f t="shared" si="18772"/>
        <v>1</v>
      </c>
      <c r="BZ746" s="194">
        <f t="shared" si="18773"/>
        <v>100</v>
      </c>
      <c r="CA746" s="147">
        <f t="shared" si="18774"/>
        <v>1</v>
      </c>
      <c r="CB746" s="194">
        <f t="shared" si="18775"/>
        <v>100</v>
      </c>
      <c r="CC746" s="147">
        <f t="shared" si="18776"/>
        <v>1</v>
      </c>
      <c r="CD746" s="194">
        <f t="shared" si="18777"/>
        <v>100</v>
      </c>
      <c r="CE746" s="147">
        <f t="shared" si="18778"/>
        <v>1</v>
      </c>
      <c r="CF746" s="194">
        <f t="shared" si="18779"/>
        <v>100</v>
      </c>
      <c r="CG746" s="147">
        <f t="shared" si="18780"/>
        <v>1</v>
      </c>
      <c r="CH746" s="194">
        <f t="shared" si="18781"/>
        <v>100</v>
      </c>
      <c r="CI746" s="147">
        <f t="shared" si="18782"/>
        <v>1</v>
      </c>
      <c r="CJ746" s="194">
        <f t="shared" si="18783"/>
        <v>100</v>
      </c>
      <c r="CK746" s="147">
        <f t="shared" si="18784"/>
        <v>1</v>
      </c>
      <c r="CL746" s="194">
        <f t="shared" si="18785"/>
        <v>100</v>
      </c>
      <c r="CM746" s="147">
        <f t="shared" si="18786"/>
        <v>1</v>
      </c>
    </row>
    <row r="747" spans="1:91" s="142" customFormat="1" ht="14.1" customHeight="1">
      <c r="A747" s="74">
        <f t="shared" si="17901"/>
        <v>885</v>
      </c>
      <c r="B747" s="173" t="s">
        <v>51</v>
      </c>
      <c r="C747" s="174"/>
      <c r="D747" s="140">
        <v>2</v>
      </c>
      <c r="E747" s="140">
        <v>2</v>
      </c>
      <c r="F747" s="175">
        <v>45317</v>
      </c>
      <c r="G747" s="175">
        <v>45318</v>
      </c>
      <c r="H747" s="144">
        <v>100</v>
      </c>
      <c r="I747" s="144">
        <v>100</v>
      </c>
      <c r="J747" s="145" t="s">
        <v>32</v>
      </c>
      <c r="K747" s="141">
        <f t="shared" si="18712"/>
        <v>100</v>
      </c>
      <c r="L747" s="55">
        <f t="shared" si="18713"/>
        <v>7.6923076923076927E-2</v>
      </c>
      <c r="M747" s="147">
        <f t="shared" si="18714"/>
        <v>1</v>
      </c>
      <c r="N747" s="148">
        <f t="shared" si="18715"/>
        <v>1</v>
      </c>
      <c r="O747" s="149">
        <f t="shared" si="18291"/>
        <v>0</v>
      </c>
      <c r="P747" s="150"/>
      <c r="T747" s="194">
        <f t="shared" si="18716"/>
        <v>0</v>
      </c>
      <c r="U747" s="147">
        <f t="shared" si="18717"/>
        <v>0</v>
      </c>
      <c r="V747" s="194">
        <f t="shared" si="18718"/>
        <v>0</v>
      </c>
      <c r="W747" s="147">
        <f t="shared" si="18717"/>
        <v>0</v>
      </c>
      <c r="X747" s="194">
        <f t="shared" si="18719"/>
        <v>0</v>
      </c>
      <c r="Y747" s="147">
        <f t="shared" ref="Y747" si="18811">IF(OR($H747=0,X747=0),0,X747/$H747)</f>
        <v>0</v>
      </c>
      <c r="Z747" s="194">
        <f t="shared" si="18721"/>
        <v>0</v>
      </c>
      <c r="AA747" s="147">
        <f t="shared" ref="AA747" si="18812">IF(OR($H747=0,Z747=0),0,Z747/$H747)</f>
        <v>0</v>
      </c>
      <c r="AB747" s="194">
        <f t="shared" si="18723"/>
        <v>0</v>
      </c>
      <c r="AC747" s="147">
        <f t="shared" ref="AC747" si="18813">IF(OR($H747=0,AB747=0),0,AB747/$H747)</f>
        <v>0</v>
      </c>
      <c r="AD747" s="194">
        <f t="shared" si="18725"/>
        <v>0</v>
      </c>
      <c r="AE747" s="147">
        <f t="shared" ref="AE747" si="18814">IF(OR($H747=0,AD747=0),0,AD747/$H747)</f>
        <v>0</v>
      </c>
      <c r="AF747" s="194">
        <f t="shared" si="18727"/>
        <v>0</v>
      </c>
      <c r="AG747" s="147">
        <f t="shared" ref="AG747" si="18815">IF(OR($H747=0,AF747=0),0,AF747/$H747)</f>
        <v>0</v>
      </c>
      <c r="AH747" s="194">
        <f t="shared" si="18729"/>
        <v>0</v>
      </c>
      <c r="AI747" s="147">
        <f t="shared" ref="AI747" si="18816">IF(OR($H747=0,AH747=0),0,AH747/$H747)</f>
        <v>0</v>
      </c>
      <c r="AJ747" s="194">
        <f t="shared" si="18731"/>
        <v>0</v>
      </c>
      <c r="AK747" s="147">
        <f t="shared" ref="AK747" si="18817">IF(OR($H747=0,AJ747=0),0,AJ747/$H747)</f>
        <v>0</v>
      </c>
      <c r="AL747" s="194">
        <f t="shared" si="18733"/>
        <v>0</v>
      </c>
      <c r="AM747" s="147">
        <f t="shared" ref="AM747" si="18818">IF(OR($H747=0,AL747=0),0,AL747/$H747)</f>
        <v>0</v>
      </c>
      <c r="AN747" s="194">
        <f t="shared" si="18735"/>
        <v>0</v>
      </c>
      <c r="AO747" s="147">
        <f t="shared" ref="AO747" si="18819">IF(OR($H747=0,AN747=0),0,AN747/$H747)</f>
        <v>0</v>
      </c>
      <c r="AP747" s="194">
        <f t="shared" si="18737"/>
        <v>0</v>
      </c>
      <c r="AQ747" s="147">
        <f t="shared" ref="AQ747" si="18820">IF(OR($H747=0,AP747=0),0,AP747/$H747)</f>
        <v>0</v>
      </c>
      <c r="AR747" s="194">
        <f t="shared" si="18739"/>
        <v>0</v>
      </c>
      <c r="AS747" s="147">
        <f t="shared" ref="AS747" si="18821">IF(OR($H747=0,AR747=0),0,AR747/$H747)</f>
        <v>0</v>
      </c>
      <c r="AT747" s="194">
        <f t="shared" si="18741"/>
        <v>0</v>
      </c>
      <c r="AU747" s="147">
        <f t="shared" ref="AU747" si="18822">IF(OR($H747=0,AT747=0),0,AT747/$H747)</f>
        <v>0</v>
      </c>
      <c r="AV747" s="194">
        <f t="shared" si="18743"/>
        <v>0</v>
      </c>
      <c r="AW747" s="147">
        <f t="shared" ref="AW747" si="18823">IF(OR($H747=0,AV747=0),0,AV747/$H747)</f>
        <v>0</v>
      </c>
      <c r="AX747" s="194">
        <f t="shared" si="18745"/>
        <v>100</v>
      </c>
      <c r="AY747" s="147">
        <f t="shared" ref="AY747" si="18824">IF(OR($H747=0,AX747=0),0,AX747/$H747)</f>
        <v>1</v>
      </c>
      <c r="AZ747" s="194">
        <f t="shared" si="18747"/>
        <v>100</v>
      </c>
      <c r="BA747" s="147">
        <f t="shared" ref="BA747" si="18825">IF(OR($H747=0,AZ747=0),0,AZ747/$H747)</f>
        <v>1</v>
      </c>
      <c r="BB747" s="194">
        <f t="shared" si="18749"/>
        <v>100</v>
      </c>
      <c r="BC747" s="147">
        <f t="shared" ref="BC747" si="18826">IF(OR($H747=0,BB747=0),0,BB747/$H747)</f>
        <v>1</v>
      </c>
      <c r="BD747" s="194">
        <f t="shared" si="18751"/>
        <v>100</v>
      </c>
      <c r="BE747" s="147">
        <f t="shared" ref="BE747" si="18827">IF(OR($H747=0,BD747=0),0,BD747/$H747)</f>
        <v>1</v>
      </c>
      <c r="BF747" s="194">
        <f t="shared" si="18753"/>
        <v>100</v>
      </c>
      <c r="BG747" s="147">
        <f t="shared" ref="BG747" si="18828">IF(OR($H747=0,BF747=0),0,BF747/$H747)</f>
        <v>1</v>
      </c>
      <c r="BH747" s="194">
        <f t="shared" si="18755"/>
        <v>100</v>
      </c>
      <c r="BI747" s="147">
        <f t="shared" ref="BI747" si="18829">IF(OR($H747=0,BH747=0),0,BH747/$H747)</f>
        <v>1</v>
      </c>
      <c r="BJ747" s="194">
        <f t="shared" si="18757"/>
        <v>100</v>
      </c>
      <c r="BK747" s="147">
        <f t="shared" ref="BK747" si="18830">IF(OR($H747=0,BJ747=0),0,BJ747/$H747)</f>
        <v>1</v>
      </c>
      <c r="BL747" s="194">
        <f t="shared" si="18759"/>
        <v>100</v>
      </c>
      <c r="BM747" s="147">
        <f t="shared" ref="BM747" si="18831">IF(OR($H747=0,BL747=0),0,BL747/$H747)</f>
        <v>1</v>
      </c>
      <c r="BN747" s="194">
        <f t="shared" si="18761"/>
        <v>100</v>
      </c>
      <c r="BO747" s="147">
        <f t="shared" ref="BO747" si="18832">IF(OR($H747=0,BN747=0),0,BN747/$H747)</f>
        <v>1</v>
      </c>
      <c r="BP747" s="194">
        <f t="shared" si="18763"/>
        <v>100</v>
      </c>
      <c r="BQ747" s="147">
        <f t="shared" ref="BQ747" si="18833">IF(OR($H747=0,BP747=0),0,BP747/$H747)</f>
        <v>1</v>
      </c>
      <c r="BR747" s="194">
        <f t="shared" si="18765"/>
        <v>100</v>
      </c>
      <c r="BS747" s="147">
        <f t="shared" ref="BS747" si="18834">IF(OR($H747=0,BR747=0),0,BR747/$H747)</f>
        <v>1</v>
      </c>
      <c r="BT747" s="194">
        <f t="shared" si="18767"/>
        <v>100</v>
      </c>
      <c r="BU747" s="147">
        <f t="shared" si="18768"/>
        <v>1</v>
      </c>
      <c r="BV747" s="194">
        <f t="shared" si="18769"/>
        <v>100</v>
      </c>
      <c r="BW747" s="147">
        <f t="shared" si="18770"/>
        <v>1</v>
      </c>
      <c r="BX747" s="194">
        <f t="shared" si="18771"/>
        <v>100</v>
      </c>
      <c r="BY747" s="147">
        <f t="shared" si="18772"/>
        <v>1</v>
      </c>
      <c r="BZ747" s="194">
        <f t="shared" si="18773"/>
        <v>100</v>
      </c>
      <c r="CA747" s="147">
        <f t="shared" si="18774"/>
        <v>1</v>
      </c>
      <c r="CB747" s="194">
        <f t="shared" si="18775"/>
        <v>100</v>
      </c>
      <c r="CC747" s="147">
        <f t="shared" si="18776"/>
        <v>1</v>
      </c>
      <c r="CD747" s="194">
        <f t="shared" si="18777"/>
        <v>100</v>
      </c>
      <c r="CE747" s="147">
        <f t="shared" si="18778"/>
        <v>1</v>
      </c>
      <c r="CF747" s="194">
        <f t="shared" si="18779"/>
        <v>100</v>
      </c>
      <c r="CG747" s="147">
        <f t="shared" si="18780"/>
        <v>1</v>
      </c>
      <c r="CH747" s="194">
        <f t="shared" si="18781"/>
        <v>100</v>
      </c>
      <c r="CI747" s="147">
        <f t="shared" si="18782"/>
        <v>1</v>
      </c>
      <c r="CJ747" s="194">
        <f t="shared" si="18783"/>
        <v>100</v>
      </c>
      <c r="CK747" s="147">
        <f t="shared" si="18784"/>
        <v>1</v>
      </c>
      <c r="CL747" s="194">
        <f t="shared" si="18785"/>
        <v>100</v>
      </c>
      <c r="CM747" s="147">
        <f t="shared" si="18786"/>
        <v>1</v>
      </c>
    </row>
    <row r="748" spans="1:91" s="142" customFormat="1" ht="14.1" customHeight="1">
      <c r="A748" s="74">
        <f t="shared" si="17901"/>
        <v>886</v>
      </c>
      <c r="B748" s="173" t="s">
        <v>52</v>
      </c>
      <c r="C748" s="174"/>
      <c r="D748" s="140">
        <v>2</v>
      </c>
      <c r="E748" s="140">
        <v>2</v>
      </c>
      <c r="F748" s="175">
        <v>45320</v>
      </c>
      <c r="G748" s="175">
        <v>45321</v>
      </c>
      <c r="H748" s="144">
        <v>100</v>
      </c>
      <c r="I748" s="144">
        <v>100</v>
      </c>
      <c r="J748" s="145" t="s">
        <v>32</v>
      </c>
      <c r="K748" s="141">
        <f t="shared" si="18712"/>
        <v>100</v>
      </c>
      <c r="L748" s="55">
        <f t="shared" si="18713"/>
        <v>7.6923076923076927E-2</v>
      </c>
      <c r="M748" s="147">
        <f t="shared" si="18714"/>
        <v>1</v>
      </c>
      <c r="N748" s="148">
        <f t="shared" si="18715"/>
        <v>1</v>
      </c>
      <c r="O748" s="149">
        <f t="shared" si="18291"/>
        <v>0</v>
      </c>
      <c r="P748" s="150"/>
      <c r="T748" s="194">
        <f t="shared" si="18716"/>
        <v>0</v>
      </c>
      <c r="U748" s="147">
        <f t="shared" si="18717"/>
        <v>0</v>
      </c>
      <c r="V748" s="194">
        <f t="shared" si="18718"/>
        <v>0</v>
      </c>
      <c r="W748" s="147">
        <f t="shared" si="18717"/>
        <v>0</v>
      </c>
      <c r="X748" s="194">
        <f t="shared" si="18719"/>
        <v>0</v>
      </c>
      <c r="Y748" s="147">
        <f t="shared" ref="Y748" si="18835">IF(OR($H748=0,X748=0),0,X748/$H748)</f>
        <v>0</v>
      </c>
      <c r="Z748" s="194">
        <f t="shared" si="18721"/>
        <v>0</v>
      </c>
      <c r="AA748" s="147">
        <f t="shared" ref="AA748" si="18836">IF(OR($H748=0,Z748=0),0,Z748/$H748)</f>
        <v>0</v>
      </c>
      <c r="AB748" s="194">
        <f t="shared" si="18723"/>
        <v>0</v>
      </c>
      <c r="AC748" s="147">
        <f t="shared" ref="AC748" si="18837">IF(OR($H748=0,AB748=0),0,AB748/$H748)</f>
        <v>0</v>
      </c>
      <c r="AD748" s="194">
        <f t="shared" si="18725"/>
        <v>0</v>
      </c>
      <c r="AE748" s="147">
        <f t="shared" ref="AE748" si="18838">IF(OR($H748=0,AD748=0),0,AD748/$H748)</f>
        <v>0</v>
      </c>
      <c r="AF748" s="194">
        <f t="shared" si="18727"/>
        <v>0</v>
      </c>
      <c r="AG748" s="147">
        <f t="shared" ref="AG748" si="18839">IF(OR($H748=0,AF748=0),0,AF748/$H748)</f>
        <v>0</v>
      </c>
      <c r="AH748" s="194">
        <f t="shared" si="18729"/>
        <v>0</v>
      </c>
      <c r="AI748" s="147">
        <f t="shared" ref="AI748" si="18840">IF(OR($H748=0,AH748=0),0,AH748/$H748)</f>
        <v>0</v>
      </c>
      <c r="AJ748" s="194">
        <f t="shared" si="18731"/>
        <v>0</v>
      </c>
      <c r="AK748" s="147">
        <f t="shared" ref="AK748" si="18841">IF(OR($H748=0,AJ748=0),0,AJ748/$H748)</f>
        <v>0</v>
      </c>
      <c r="AL748" s="194">
        <f t="shared" si="18733"/>
        <v>0</v>
      </c>
      <c r="AM748" s="147">
        <f t="shared" ref="AM748" si="18842">IF(OR($H748=0,AL748=0),0,AL748/$H748)</f>
        <v>0</v>
      </c>
      <c r="AN748" s="194">
        <f t="shared" si="18735"/>
        <v>0</v>
      </c>
      <c r="AO748" s="147">
        <f t="shared" ref="AO748" si="18843">IF(OR($H748=0,AN748=0),0,AN748/$H748)</f>
        <v>0</v>
      </c>
      <c r="AP748" s="194">
        <f t="shared" si="18737"/>
        <v>0</v>
      </c>
      <c r="AQ748" s="147">
        <f t="shared" ref="AQ748" si="18844">IF(OR($H748=0,AP748=0),0,AP748/$H748)</f>
        <v>0</v>
      </c>
      <c r="AR748" s="194">
        <f t="shared" si="18739"/>
        <v>0</v>
      </c>
      <c r="AS748" s="147">
        <f t="shared" ref="AS748" si="18845">IF(OR($H748=0,AR748=0),0,AR748/$H748)</f>
        <v>0</v>
      </c>
      <c r="AT748" s="194">
        <f t="shared" si="18741"/>
        <v>0</v>
      </c>
      <c r="AU748" s="147">
        <f t="shared" ref="AU748" si="18846">IF(OR($H748=0,AT748=0),0,AT748/$H748)</f>
        <v>0</v>
      </c>
      <c r="AV748" s="194">
        <f t="shared" si="18743"/>
        <v>0</v>
      </c>
      <c r="AW748" s="147">
        <f t="shared" ref="AW748" si="18847">IF(OR($H748=0,AV748=0),0,AV748/$H748)</f>
        <v>0</v>
      </c>
      <c r="AX748" s="194">
        <f t="shared" si="18745"/>
        <v>100</v>
      </c>
      <c r="AY748" s="147">
        <f t="shared" ref="AY748" si="18848">IF(OR($H748=0,AX748=0),0,AX748/$H748)</f>
        <v>1</v>
      </c>
      <c r="AZ748" s="194">
        <f t="shared" si="18747"/>
        <v>100</v>
      </c>
      <c r="BA748" s="147">
        <f t="shared" ref="BA748" si="18849">IF(OR($H748=0,AZ748=0),0,AZ748/$H748)</f>
        <v>1</v>
      </c>
      <c r="BB748" s="194">
        <f t="shared" si="18749"/>
        <v>100</v>
      </c>
      <c r="BC748" s="147">
        <f t="shared" ref="BC748" si="18850">IF(OR($H748=0,BB748=0),0,BB748/$H748)</f>
        <v>1</v>
      </c>
      <c r="BD748" s="194">
        <f t="shared" si="18751"/>
        <v>100</v>
      </c>
      <c r="BE748" s="147">
        <f t="shared" ref="BE748" si="18851">IF(OR($H748=0,BD748=0),0,BD748/$H748)</f>
        <v>1</v>
      </c>
      <c r="BF748" s="194">
        <f t="shared" si="18753"/>
        <v>100</v>
      </c>
      <c r="BG748" s="147">
        <f t="shared" ref="BG748" si="18852">IF(OR($H748=0,BF748=0),0,BF748/$H748)</f>
        <v>1</v>
      </c>
      <c r="BH748" s="194">
        <f t="shared" si="18755"/>
        <v>100</v>
      </c>
      <c r="BI748" s="147">
        <f t="shared" ref="BI748" si="18853">IF(OR($H748=0,BH748=0),0,BH748/$H748)</f>
        <v>1</v>
      </c>
      <c r="BJ748" s="194">
        <f t="shared" si="18757"/>
        <v>100</v>
      </c>
      <c r="BK748" s="147">
        <f t="shared" ref="BK748" si="18854">IF(OR($H748=0,BJ748=0),0,BJ748/$H748)</f>
        <v>1</v>
      </c>
      <c r="BL748" s="194">
        <f t="shared" si="18759"/>
        <v>100</v>
      </c>
      <c r="BM748" s="147">
        <f t="shared" ref="BM748" si="18855">IF(OR($H748=0,BL748=0),0,BL748/$H748)</f>
        <v>1</v>
      </c>
      <c r="BN748" s="194">
        <f t="shared" si="18761"/>
        <v>100</v>
      </c>
      <c r="BO748" s="147">
        <f t="shared" ref="BO748" si="18856">IF(OR($H748=0,BN748=0),0,BN748/$H748)</f>
        <v>1</v>
      </c>
      <c r="BP748" s="194">
        <f t="shared" si="18763"/>
        <v>100</v>
      </c>
      <c r="BQ748" s="147">
        <f t="shared" ref="BQ748" si="18857">IF(OR($H748=0,BP748=0),0,BP748/$H748)</f>
        <v>1</v>
      </c>
      <c r="BR748" s="194">
        <f t="shared" si="18765"/>
        <v>100</v>
      </c>
      <c r="BS748" s="147">
        <f t="shared" ref="BS748" si="18858">IF(OR($H748=0,BR748=0),0,BR748/$H748)</f>
        <v>1</v>
      </c>
      <c r="BT748" s="194">
        <f t="shared" si="18767"/>
        <v>100</v>
      </c>
      <c r="BU748" s="147">
        <f t="shared" si="18768"/>
        <v>1</v>
      </c>
      <c r="BV748" s="194">
        <f t="shared" si="18769"/>
        <v>100</v>
      </c>
      <c r="BW748" s="147">
        <f t="shared" si="18770"/>
        <v>1</v>
      </c>
      <c r="BX748" s="194">
        <f t="shared" si="18771"/>
        <v>100</v>
      </c>
      <c r="BY748" s="147">
        <f t="shared" si="18772"/>
        <v>1</v>
      </c>
      <c r="BZ748" s="194">
        <f t="shared" si="18773"/>
        <v>100</v>
      </c>
      <c r="CA748" s="147">
        <f t="shared" si="18774"/>
        <v>1</v>
      </c>
      <c r="CB748" s="194">
        <f t="shared" si="18775"/>
        <v>100</v>
      </c>
      <c r="CC748" s="147">
        <f t="shared" si="18776"/>
        <v>1</v>
      </c>
      <c r="CD748" s="194">
        <f t="shared" si="18777"/>
        <v>100</v>
      </c>
      <c r="CE748" s="147">
        <f t="shared" si="18778"/>
        <v>1</v>
      </c>
      <c r="CF748" s="194">
        <f t="shared" si="18779"/>
        <v>100</v>
      </c>
      <c r="CG748" s="147">
        <f t="shared" si="18780"/>
        <v>1</v>
      </c>
      <c r="CH748" s="194">
        <f t="shared" si="18781"/>
        <v>100</v>
      </c>
      <c r="CI748" s="147">
        <f t="shared" si="18782"/>
        <v>1</v>
      </c>
      <c r="CJ748" s="194">
        <f t="shared" si="18783"/>
        <v>100</v>
      </c>
      <c r="CK748" s="147">
        <f t="shared" si="18784"/>
        <v>1</v>
      </c>
      <c r="CL748" s="194">
        <f t="shared" si="18785"/>
        <v>100</v>
      </c>
      <c r="CM748" s="147">
        <f t="shared" si="18786"/>
        <v>1</v>
      </c>
    </row>
    <row r="749" spans="1:91" s="142" customFormat="1" ht="14.1" customHeight="1">
      <c r="A749" s="74">
        <f t="shared" si="17901"/>
        <v>887</v>
      </c>
      <c r="B749" s="173" t="s">
        <v>53</v>
      </c>
      <c r="C749" s="174"/>
      <c r="D749" s="140">
        <v>7</v>
      </c>
      <c r="E749" s="140">
        <v>7</v>
      </c>
      <c r="F749" s="175">
        <v>45322</v>
      </c>
      <c r="G749" s="175">
        <v>45328</v>
      </c>
      <c r="H749" s="144">
        <v>100</v>
      </c>
      <c r="I749" s="144">
        <v>100</v>
      </c>
      <c r="J749" s="145" t="s">
        <v>32</v>
      </c>
      <c r="K749" s="141">
        <f t="shared" si="18712"/>
        <v>100</v>
      </c>
      <c r="L749" s="55">
        <f t="shared" si="18713"/>
        <v>0.26923076923076922</v>
      </c>
      <c r="M749" s="147">
        <f t="shared" si="18714"/>
        <v>1</v>
      </c>
      <c r="N749" s="148">
        <f t="shared" si="18715"/>
        <v>1</v>
      </c>
      <c r="O749" s="149">
        <f t="shared" si="18291"/>
        <v>0</v>
      </c>
      <c r="P749" s="150"/>
      <c r="T749" s="194">
        <f t="shared" si="18716"/>
        <v>0</v>
      </c>
      <c r="U749" s="147">
        <f t="shared" si="18717"/>
        <v>0</v>
      </c>
      <c r="V749" s="194">
        <f t="shared" si="18718"/>
        <v>0</v>
      </c>
      <c r="W749" s="147">
        <f t="shared" si="18717"/>
        <v>0</v>
      </c>
      <c r="X749" s="194">
        <f t="shared" si="18719"/>
        <v>0</v>
      </c>
      <c r="Y749" s="147">
        <f t="shared" ref="Y749" si="18859">IF(OR($H749=0,X749=0),0,X749/$H749)</f>
        <v>0</v>
      </c>
      <c r="Z749" s="194">
        <f t="shared" si="18721"/>
        <v>0</v>
      </c>
      <c r="AA749" s="147">
        <f t="shared" ref="AA749" si="18860">IF(OR($H749=0,Z749=0),0,Z749/$H749)</f>
        <v>0</v>
      </c>
      <c r="AB749" s="194">
        <f t="shared" si="18723"/>
        <v>0</v>
      </c>
      <c r="AC749" s="147">
        <f t="shared" ref="AC749" si="18861">IF(OR($H749=0,AB749=0),0,AB749/$H749)</f>
        <v>0</v>
      </c>
      <c r="AD749" s="194">
        <f t="shared" si="18725"/>
        <v>0</v>
      </c>
      <c r="AE749" s="147">
        <f t="shared" ref="AE749" si="18862">IF(OR($H749=0,AD749=0),0,AD749/$H749)</f>
        <v>0</v>
      </c>
      <c r="AF749" s="194">
        <f t="shared" si="18727"/>
        <v>0</v>
      </c>
      <c r="AG749" s="147">
        <f t="shared" ref="AG749" si="18863">IF(OR($H749=0,AF749=0),0,AF749/$H749)</f>
        <v>0</v>
      </c>
      <c r="AH749" s="194">
        <f t="shared" si="18729"/>
        <v>0</v>
      </c>
      <c r="AI749" s="147">
        <f t="shared" ref="AI749" si="18864">IF(OR($H749=0,AH749=0),0,AH749/$H749)</f>
        <v>0</v>
      </c>
      <c r="AJ749" s="194">
        <f t="shared" si="18731"/>
        <v>0</v>
      </c>
      <c r="AK749" s="147">
        <f t="shared" ref="AK749" si="18865">IF(OR($H749=0,AJ749=0),0,AJ749/$H749)</f>
        <v>0</v>
      </c>
      <c r="AL749" s="194">
        <f t="shared" si="18733"/>
        <v>0</v>
      </c>
      <c r="AM749" s="147">
        <f t="shared" ref="AM749" si="18866">IF(OR($H749=0,AL749=0),0,AL749/$H749)</f>
        <v>0</v>
      </c>
      <c r="AN749" s="194">
        <f t="shared" si="18735"/>
        <v>0</v>
      </c>
      <c r="AO749" s="147">
        <f t="shared" ref="AO749" si="18867">IF(OR($H749=0,AN749=0),0,AN749/$H749)</f>
        <v>0</v>
      </c>
      <c r="AP749" s="194">
        <f t="shared" si="18737"/>
        <v>0</v>
      </c>
      <c r="AQ749" s="147">
        <f t="shared" ref="AQ749" si="18868">IF(OR($H749=0,AP749=0),0,AP749/$H749)</f>
        <v>0</v>
      </c>
      <c r="AR749" s="194">
        <f t="shared" si="18739"/>
        <v>0</v>
      </c>
      <c r="AS749" s="147">
        <f t="shared" ref="AS749" si="18869">IF(OR($H749=0,AR749=0),0,AR749/$H749)</f>
        <v>0</v>
      </c>
      <c r="AT749" s="194">
        <f t="shared" si="18741"/>
        <v>0</v>
      </c>
      <c r="AU749" s="147">
        <f t="shared" ref="AU749" si="18870">IF(OR($H749=0,AT749=0),0,AT749/$H749)</f>
        <v>0</v>
      </c>
      <c r="AV749" s="194">
        <f t="shared" si="18743"/>
        <v>0</v>
      </c>
      <c r="AW749" s="147">
        <f t="shared" ref="AW749" si="18871">IF(OR($H749=0,AV749=0),0,AV749/$H749)</f>
        <v>0</v>
      </c>
      <c r="AX749" s="194">
        <f t="shared" si="18745"/>
        <v>28.571428571428569</v>
      </c>
      <c r="AY749" s="147">
        <f t="shared" ref="AY749" si="18872">IF(OR($H749=0,AX749=0),0,AX749/$H749)</f>
        <v>0.2857142857142857</v>
      </c>
      <c r="AZ749" s="194">
        <f t="shared" si="18747"/>
        <v>100</v>
      </c>
      <c r="BA749" s="147">
        <f t="shared" ref="BA749" si="18873">IF(OR($H749=0,AZ749=0),0,AZ749/$H749)</f>
        <v>1</v>
      </c>
      <c r="BB749" s="194">
        <f t="shared" si="18749"/>
        <v>100</v>
      </c>
      <c r="BC749" s="147">
        <f t="shared" ref="BC749" si="18874">IF(OR($H749=0,BB749=0),0,BB749/$H749)</f>
        <v>1</v>
      </c>
      <c r="BD749" s="194">
        <f t="shared" si="18751"/>
        <v>100</v>
      </c>
      <c r="BE749" s="147">
        <f t="shared" ref="BE749" si="18875">IF(OR($H749=0,BD749=0),0,BD749/$H749)</f>
        <v>1</v>
      </c>
      <c r="BF749" s="194">
        <f t="shared" si="18753"/>
        <v>100</v>
      </c>
      <c r="BG749" s="147">
        <f t="shared" ref="BG749" si="18876">IF(OR($H749=0,BF749=0),0,BF749/$H749)</f>
        <v>1</v>
      </c>
      <c r="BH749" s="194">
        <f t="shared" si="18755"/>
        <v>100</v>
      </c>
      <c r="BI749" s="147">
        <f t="shared" ref="BI749" si="18877">IF(OR($H749=0,BH749=0),0,BH749/$H749)</f>
        <v>1</v>
      </c>
      <c r="BJ749" s="194">
        <f t="shared" si="18757"/>
        <v>100</v>
      </c>
      <c r="BK749" s="147">
        <f t="shared" ref="BK749" si="18878">IF(OR($H749=0,BJ749=0),0,BJ749/$H749)</f>
        <v>1</v>
      </c>
      <c r="BL749" s="194">
        <f t="shared" si="18759"/>
        <v>100</v>
      </c>
      <c r="BM749" s="147">
        <f t="shared" ref="BM749" si="18879">IF(OR($H749=0,BL749=0),0,BL749/$H749)</f>
        <v>1</v>
      </c>
      <c r="BN749" s="194">
        <f t="shared" si="18761"/>
        <v>100</v>
      </c>
      <c r="BO749" s="147">
        <f t="shared" ref="BO749" si="18880">IF(OR($H749=0,BN749=0),0,BN749/$H749)</f>
        <v>1</v>
      </c>
      <c r="BP749" s="194">
        <f t="shared" si="18763"/>
        <v>100</v>
      </c>
      <c r="BQ749" s="147">
        <f t="shared" ref="BQ749" si="18881">IF(OR($H749=0,BP749=0),0,BP749/$H749)</f>
        <v>1</v>
      </c>
      <c r="BR749" s="194">
        <f t="shared" si="18765"/>
        <v>100</v>
      </c>
      <c r="BS749" s="147">
        <f t="shared" ref="BS749" si="18882">IF(OR($H749=0,BR749=0),0,BR749/$H749)</f>
        <v>1</v>
      </c>
      <c r="BT749" s="194">
        <f t="shared" si="18767"/>
        <v>100</v>
      </c>
      <c r="BU749" s="147">
        <f t="shared" si="18768"/>
        <v>1</v>
      </c>
      <c r="BV749" s="194">
        <f t="shared" si="18769"/>
        <v>100</v>
      </c>
      <c r="BW749" s="147">
        <f t="shared" si="18770"/>
        <v>1</v>
      </c>
      <c r="BX749" s="194">
        <f t="shared" si="18771"/>
        <v>100</v>
      </c>
      <c r="BY749" s="147">
        <f t="shared" si="18772"/>
        <v>1</v>
      </c>
      <c r="BZ749" s="194">
        <f t="shared" si="18773"/>
        <v>100</v>
      </c>
      <c r="CA749" s="147">
        <f t="shared" si="18774"/>
        <v>1</v>
      </c>
      <c r="CB749" s="194">
        <f t="shared" si="18775"/>
        <v>100</v>
      </c>
      <c r="CC749" s="147">
        <f t="shared" si="18776"/>
        <v>1</v>
      </c>
      <c r="CD749" s="194">
        <f t="shared" si="18777"/>
        <v>100</v>
      </c>
      <c r="CE749" s="147">
        <f t="shared" si="18778"/>
        <v>1</v>
      </c>
      <c r="CF749" s="194">
        <f t="shared" si="18779"/>
        <v>100</v>
      </c>
      <c r="CG749" s="147">
        <f t="shared" si="18780"/>
        <v>1</v>
      </c>
      <c r="CH749" s="194">
        <f t="shared" si="18781"/>
        <v>100</v>
      </c>
      <c r="CI749" s="147">
        <f t="shared" si="18782"/>
        <v>1</v>
      </c>
      <c r="CJ749" s="194">
        <f t="shared" si="18783"/>
        <v>100</v>
      </c>
      <c r="CK749" s="147">
        <f t="shared" si="18784"/>
        <v>1</v>
      </c>
      <c r="CL749" s="194">
        <f t="shared" si="18785"/>
        <v>100</v>
      </c>
      <c r="CM749" s="147">
        <f t="shared" si="18786"/>
        <v>1</v>
      </c>
    </row>
    <row r="750" spans="1:91" s="142" customFormat="1" ht="14.1" customHeight="1">
      <c r="A750" s="74">
        <f t="shared" si="17901"/>
        <v>888</v>
      </c>
      <c r="B750" s="173" t="s">
        <v>54</v>
      </c>
      <c r="C750" s="174"/>
      <c r="D750" s="140">
        <v>2</v>
      </c>
      <c r="E750" s="140">
        <v>2</v>
      </c>
      <c r="F750" s="175">
        <v>45329</v>
      </c>
      <c r="G750" s="175">
        <v>45330</v>
      </c>
      <c r="H750" s="144">
        <v>100</v>
      </c>
      <c r="I750" s="144">
        <v>100</v>
      </c>
      <c r="J750" s="145" t="s">
        <v>32</v>
      </c>
      <c r="K750" s="141">
        <f t="shared" si="18712"/>
        <v>100</v>
      </c>
      <c r="L750" s="55">
        <f t="shared" si="18713"/>
        <v>7.6923076923076927E-2</v>
      </c>
      <c r="M750" s="147">
        <f t="shared" si="18714"/>
        <v>1</v>
      </c>
      <c r="N750" s="148">
        <f t="shared" si="18715"/>
        <v>1</v>
      </c>
      <c r="O750" s="149">
        <f t="shared" si="18291"/>
        <v>0</v>
      </c>
      <c r="P750" s="150"/>
      <c r="T750" s="194">
        <f t="shared" si="18716"/>
        <v>0</v>
      </c>
      <c r="U750" s="147">
        <f t="shared" si="18717"/>
        <v>0</v>
      </c>
      <c r="V750" s="194">
        <f t="shared" si="18718"/>
        <v>0</v>
      </c>
      <c r="W750" s="147">
        <f t="shared" si="18717"/>
        <v>0</v>
      </c>
      <c r="X750" s="194">
        <f t="shared" si="18719"/>
        <v>0</v>
      </c>
      <c r="Y750" s="147">
        <f t="shared" ref="Y750" si="18883">IF(OR($H750=0,X750=0),0,X750/$H750)</f>
        <v>0</v>
      </c>
      <c r="Z750" s="194">
        <f t="shared" si="18721"/>
        <v>0</v>
      </c>
      <c r="AA750" s="147">
        <f t="shared" ref="AA750" si="18884">IF(OR($H750=0,Z750=0),0,Z750/$H750)</f>
        <v>0</v>
      </c>
      <c r="AB750" s="194">
        <f t="shared" si="18723"/>
        <v>0</v>
      </c>
      <c r="AC750" s="147">
        <f t="shared" ref="AC750" si="18885">IF(OR($H750=0,AB750=0),0,AB750/$H750)</f>
        <v>0</v>
      </c>
      <c r="AD750" s="194">
        <f t="shared" si="18725"/>
        <v>0</v>
      </c>
      <c r="AE750" s="147">
        <f t="shared" ref="AE750" si="18886">IF(OR($H750=0,AD750=0),0,AD750/$H750)</f>
        <v>0</v>
      </c>
      <c r="AF750" s="194">
        <f t="shared" si="18727"/>
        <v>0</v>
      </c>
      <c r="AG750" s="147">
        <f t="shared" ref="AG750" si="18887">IF(OR($H750=0,AF750=0),0,AF750/$H750)</f>
        <v>0</v>
      </c>
      <c r="AH750" s="194">
        <f t="shared" si="18729"/>
        <v>0</v>
      </c>
      <c r="AI750" s="147">
        <f t="shared" ref="AI750" si="18888">IF(OR($H750=0,AH750=0),0,AH750/$H750)</f>
        <v>0</v>
      </c>
      <c r="AJ750" s="194">
        <f t="shared" si="18731"/>
        <v>0</v>
      </c>
      <c r="AK750" s="147">
        <f t="shared" ref="AK750" si="18889">IF(OR($H750=0,AJ750=0),0,AJ750/$H750)</f>
        <v>0</v>
      </c>
      <c r="AL750" s="194">
        <f t="shared" si="18733"/>
        <v>0</v>
      </c>
      <c r="AM750" s="147">
        <f t="shared" ref="AM750" si="18890">IF(OR($H750=0,AL750=0),0,AL750/$H750)</f>
        <v>0</v>
      </c>
      <c r="AN750" s="194">
        <f t="shared" si="18735"/>
        <v>0</v>
      </c>
      <c r="AO750" s="147">
        <f t="shared" ref="AO750" si="18891">IF(OR($H750=0,AN750=0),0,AN750/$H750)</f>
        <v>0</v>
      </c>
      <c r="AP750" s="194">
        <f t="shared" si="18737"/>
        <v>0</v>
      </c>
      <c r="AQ750" s="147">
        <f t="shared" ref="AQ750" si="18892">IF(OR($H750=0,AP750=0),0,AP750/$H750)</f>
        <v>0</v>
      </c>
      <c r="AR750" s="194">
        <f t="shared" si="18739"/>
        <v>0</v>
      </c>
      <c r="AS750" s="147">
        <f t="shared" ref="AS750" si="18893">IF(OR($H750=0,AR750=0),0,AR750/$H750)</f>
        <v>0</v>
      </c>
      <c r="AT750" s="194">
        <f t="shared" si="18741"/>
        <v>0</v>
      </c>
      <c r="AU750" s="147">
        <f t="shared" ref="AU750" si="18894">IF(OR($H750=0,AT750=0),0,AT750/$H750)</f>
        <v>0</v>
      </c>
      <c r="AV750" s="194">
        <f t="shared" si="18743"/>
        <v>0</v>
      </c>
      <c r="AW750" s="147">
        <f t="shared" ref="AW750" si="18895">IF(OR($H750=0,AV750=0),0,AV750/$H750)</f>
        <v>0</v>
      </c>
      <c r="AX750" s="194">
        <f t="shared" si="18745"/>
        <v>0</v>
      </c>
      <c r="AY750" s="147">
        <f t="shared" ref="AY750" si="18896">IF(OR($H750=0,AX750=0),0,AX750/$H750)</f>
        <v>0</v>
      </c>
      <c r="AZ750" s="194">
        <f t="shared" si="18747"/>
        <v>100</v>
      </c>
      <c r="BA750" s="147">
        <f t="shared" ref="BA750" si="18897">IF(OR($H750=0,AZ750=0),0,AZ750/$H750)</f>
        <v>1</v>
      </c>
      <c r="BB750" s="194">
        <f t="shared" si="18749"/>
        <v>100</v>
      </c>
      <c r="BC750" s="147">
        <f t="shared" ref="BC750" si="18898">IF(OR($H750=0,BB750=0),0,BB750/$H750)</f>
        <v>1</v>
      </c>
      <c r="BD750" s="194">
        <f t="shared" si="18751"/>
        <v>100</v>
      </c>
      <c r="BE750" s="147">
        <f t="shared" ref="BE750" si="18899">IF(OR($H750=0,BD750=0),0,BD750/$H750)</f>
        <v>1</v>
      </c>
      <c r="BF750" s="194">
        <f t="shared" si="18753"/>
        <v>100</v>
      </c>
      <c r="BG750" s="147">
        <f t="shared" ref="BG750" si="18900">IF(OR($H750=0,BF750=0),0,BF750/$H750)</f>
        <v>1</v>
      </c>
      <c r="BH750" s="194">
        <f t="shared" si="18755"/>
        <v>100</v>
      </c>
      <c r="BI750" s="147">
        <f t="shared" ref="BI750" si="18901">IF(OR($H750=0,BH750=0),0,BH750/$H750)</f>
        <v>1</v>
      </c>
      <c r="BJ750" s="194">
        <f t="shared" si="18757"/>
        <v>100</v>
      </c>
      <c r="BK750" s="147">
        <f t="shared" ref="BK750" si="18902">IF(OR($H750=0,BJ750=0),0,BJ750/$H750)</f>
        <v>1</v>
      </c>
      <c r="BL750" s="194">
        <f t="shared" si="18759"/>
        <v>100</v>
      </c>
      <c r="BM750" s="147">
        <f t="shared" ref="BM750" si="18903">IF(OR($H750=0,BL750=0),0,BL750/$H750)</f>
        <v>1</v>
      </c>
      <c r="BN750" s="194">
        <f t="shared" si="18761"/>
        <v>100</v>
      </c>
      <c r="BO750" s="147">
        <f t="shared" ref="BO750" si="18904">IF(OR($H750=0,BN750=0),0,BN750/$H750)</f>
        <v>1</v>
      </c>
      <c r="BP750" s="194">
        <f t="shared" si="18763"/>
        <v>100</v>
      </c>
      <c r="BQ750" s="147">
        <f t="shared" ref="BQ750" si="18905">IF(OR($H750=0,BP750=0),0,BP750/$H750)</f>
        <v>1</v>
      </c>
      <c r="BR750" s="194">
        <f t="shared" si="18765"/>
        <v>100</v>
      </c>
      <c r="BS750" s="147">
        <f t="shared" ref="BS750" si="18906">IF(OR($H750=0,BR750=0),0,BR750/$H750)</f>
        <v>1</v>
      </c>
      <c r="BT750" s="194">
        <f t="shared" si="18767"/>
        <v>100</v>
      </c>
      <c r="BU750" s="147">
        <f t="shared" si="18768"/>
        <v>1</v>
      </c>
      <c r="BV750" s="194">
        <f t="shared" si="18769"/>
        <v>100</v>
      </c>
      <c r="BW750" s="147">
        <f t="shared" si="18770"/>
        <v>1</v>
      </c>
      <c r="BX750" s="194">
        <f t="shared" si="18771"/>
        <v>100</v>
      </c>
      <c r="BY750" s="147">
        <f t="shared" si="18772"/>
        <v>1</v>
      </c>
      <c r="BZ750" s="194">
        <f t="shared" si="18773"/>
        <v>100</v>
      </c>
      <c r="CA750" s="147">
        <f t="shared" si="18774"/>
        <v>1</v>
      </c>
      <c r="CB750" s="194">
        <f t="shared" si="18775"/>
        <v>100</v>
      </c>
      <c r="CC750" s="147">
        <f t="shared" si="18776"/>
        <v>1</v>
      </c>
      <c r="CD750" s="194">
        <f t="shared" si="18777"/>
        <v>100</v>
      </c>
      <c r="CE750" s="147">
        <f t="shared" si="18778"/>
        <v>1</v>
      </c>
      <c r="CF750" s="194">
        <f t="shared" si="18779"/>
        <v>100</v>
      </c>
      <c r="CG750" s="147">
        <f t="shared" si="18780"/>
        <v>1</v>
      </c>
      <c r="CH750" s="194">
        <f t="shared" si="18781"/>
        <v>100</v>
      </c>
      <c r="CI750" s="147">
        <f t="shared" si="18782"/>
        <v>1</v>
      </c>
      <c r="CJ750" s="194">
        <f t="shared" si="18783"/>
        <v>100</v>
      </c>
      <c r="CK750" s="147">
        <f t="shared" si="18784"/>
        <v>1</v>
      </c>
      <c r="CL750" s="194">
        <f t="shared" si="18785"/>
        <v>100</v>
      </c>
      <c r="CM750" s="147">
        <f t="shared" si="18786"/>
        <v>1</v>
      </c>
    </row>
    <row r="751" spans="1:91" s="142" customFormat="1" ht="14.1" customHeight="1">
      <c r="A751" s="74">
        <f t="shared" si="17901"/>
        <v>889</v>
      </c>
      <c r="B751" s="173" t="s">
        <v>65</v>
      </c>
      <c r="C751" s="174"/>
      <c r="D751" s="140">
        <v>2</v>
      </c>
      <c r="E751" s="140">
        <v>2</v>
      </c>
      <c r="F751" s="175">
        <v>45331</v>
      </c>
      <c r="G751" s="175">
        <v>45332</v>
      </c>
      <c r="H751" s="144">
        <v>100</v>
      </c>
      <c r="I751" s="144">
        <v>100</v>
      </c>
      <c r="J751" s="145" t="s">
        <v>32</v>
      </c>
      <c r="K751" s="141">
        <f t="shared" si="18712"/>
        <v>100</v>
      </c>
      <c r="L751" s="55">
        <f t="shared" si="18713"/>
        <v>7.6923076923076927E-2</v>
      </c>
      <c r="M751" s="147">
        <f t="shared" si="18714"/>
        <v>1</v>
      </c>
      <c r="N751" s="148">
        <f t="shared" si="18715"/>
        <v>1</v>
      </c>
      <c r="O751" s="149">
        <f t="shared" si="18291"/>
        <v>0</v>
      </c>
      <c r="P751" s="150"/>
      <c r="T751" s="194">
        <f t="shared" si="18716"/>
        <v>0</v>
      </c>
      <c r="U751" s="147">
        <f t="shared" si="18717"/>
        <v>0</v>
      </c>
      <c r="V751" s="194">
        <f t="shared" si="18718"/>
        <v>0</v>
      </c>
      <c r="W751" s="147">
        <f t="shared" si="18717"/>
        <v>0</v>
      </c>
      <c r="X751" s="194">
        <f t="shared" si="18719"/>
        <v>0</v>
      </c>
      <c r="Y751" s="147">
        <f t="shared" ref="Y751" si="18907">IF(OR($H751=0,X751=0),0,X751/$H751)</f>
        <v>0</v>
      </c>
      <c r="Z751" s="194">
        <f t="shared" si="18721"/>
        <v>0</v>
      </c>
      <c r="AA751" s="147">
        <f t="shared" ref="AA751" si="18908">IF(OR($H751=0,Z751=0),0,Z751/$H751)</f>
        <v>0</v>
      </c>
      <c r="AB751" s="194">
        <f t="shared" si="18723"/>
        <v>0</v>
      </c>
      <c r="AC751" s="147">
        <f t="shared" ref="AC751" si="18909">IF(OR($H751=0,AB751=0),0,AB751/$H751)</f>
        <v>0</v>
      </c>
      <c r="AD751" s="194">
        <f t="shared" si="18725"/>
        <v>0</v>
      </c>
      <c r="AE751" s="147">
        <f t="shared" ref="AE751" si="18910">IF(OR($H751=0,AD751=0),0,AD751/$H751)</f>
        <v>0</v>
      </c>
      <c r="AF751" s="194">
        <f t="shared" si="18727"/>
        <v>0</v>
      </c>
      <c r="AG751" s="147">
        <f t="shared" ref="AG751" si="18911">IF(OR($H751=0,AF751=0),0,AF751/$H751)</f>
        <v>0</v>
      </c>
      <c r="AH751" s="194">
        <f t="shared" si="18729"/>
        <v>0</v>
      </c>
      <c r="AI751" s="147">
        <f t="shared" ref="AI751" si="18912">IF(OR($H751=0,AH751=0),0,AH751/$H751)</f>
        <v>0</v>
      </c>
      <c r="AJ751" s="194">
        <f t="shared" si="18731"/>
        <v>0</v>
      </c>
      <c r="AK751" s="147">
        <f t="shared" ref="AK751" si="18913">IF(OR($H751=0,AJ751=0),0,AJ751/$H751)</f>
        <v>0</v>
      </c>
      <c r="AL751" s="194">
        <f t="shared" si="18733"/>
        <v>0</v>
      </c>
      <c r="AM751" s="147">
        <f t="shared" ref="AM751" si="18914">IF(OR($H751=0,AL751=0),0,AL751/$H751)</f>
        <v>0</v>
      </c>
      <c r="AN751" s="194">
        <f t="shared" si="18735"/>
        <v>0</v>
      </c>
      <c r="AO751" s="147">
        <f t="shared" ref="AO751" si="18915">IF(OR($H751=0,AN751=0),0,AN751/$H751)</f>
        <v>0</v>
      </c>
      <c r="AP751" s="194">
        <f t="shared" si="18737"/>
        <v>0</v>
      </c>
      <c r="AQ751" s="147">
        <f t="shared" ref="AQ751" si="18916">IF(OR($H751=0,AP751=0),0,AP751/$H751)</f>
        <v>0</v>
      </c>
      <c r="AR751" s="194">
        <f t="shared" si="18739"/>
        <v>0</v>
      </c>
      <c r="AS751" s="147">
        <f t="shared" ref="AS751" si="18917">IF(OR($H751=0,AR751=0),0,AR751/$H751)</f>
        <v>0</v>
      </c>
      <c r="AT751" s="194">
        <f t="shared" si="18741"/>
        <v>0</v>
      </c>
      <c r="AU751" s="147">
        <f t="shared" ref="AU751" si="18918">IF(OR($H751=0,AT751=0),0,AT751/$H751)</f>
        <v>0</v>
      </c>
      <c r="AV751" s="194">
        <f t="shared" si="18743"/>
        <v>0</v>
      </c>
      <c r="AW751" s="147">
        <f t="shared" ref="AW751" si="18919">IF(OR($H751=0,AV751=0),0,AV751/$H751)</f>
        <v>0</v>
      </c>
      <c r="AX751" s="194">
        <f t="shared" si="18745"/>
        <v>0</v>
      </c>
      <c r="AY751" s="147">
        <f t="shared" ref="AY751" si="18920">IF(OR($H751=0,AX751=0),0,AX751/$H751)</f>
        <v>0</v>
      </c>
      <c r="AZ751" s="194">
        <f t="shared" si="18747"/>
        <v>0</v>
      </c>
      <c r="BA751" s="147">
        <f t="shared" ref="BA751" si="18921">IF(OR($H751=0,AZ751=0),0,AZ751/$H751)</f>
        <v>0</v>
      </c>
      <c r="BB751" s="194">
        <f t="shared" si="18749"/>
        <v>100</v>
      </c>
      <c r="BC751" s="147">
        <f t="shared" ref="BC751" si="18922">IF(OR($H751=0,BB751=0),0,BB751/$H751)</f>
        <v>1</v>
      </c>
      <c r="BD751" s="194">
        <f t="shared" si="18751"/>
        <v>100</v>
      </c>
      <c r="BE751" s="147">
        <f t="shared" ref="BE751" si="18923">IF(OR($H751=0,BD751=0),0,BD751/$H751)</f>
        <v>1</v>
      </c>
      <c r="BF751" s="194">
        <f t="shared" si="18753"/>
        <v>100</v>
      </c>
      <c r="BG751" s="147">
        <f t="shared" ref="BG751" si="18924">IF(OR($H751=0,BF751=0),0,BF751/$H751)</f>
        <v>1</v>
      </c>
      <c r="BH751" s="194">
        <f t="shared" si="18755"/>
        <v>100</v>
      </c>
      <c r="BI751" s="147">
        <f t="shared" ref="BI751" si="18925">IF(OR($H751=0,BH751=0),0,BH751/$H751)</f>
        <v>1</v>
      </c>
      <c r="BJ751" s="194">
        <f t="shared" si="18757"/>
        <v>100</v>
      </c>
      <c r="BK751" s="147">
        <f t="shared" ref="BK751" si="18926">IF(OR($H751=0,BJ751=0),0,BJ751/$H751)</f>
        <v>1</v>
      </c>
      <c r="BL751" s="194">
        <f t="shared" si="18759"/>
        <v>100</v>
      </c>
      <c r="BM751" s="147">
        <f t="shared" ref="BM751" si="18927">IF(OR($H751=0,BL751=0),0,BL751/$H751)</f>
        <v>1</v>
      </c>
      <c r="BN751" s="194">
        <f t="shared" si="18761"/>
        <v>100</v>
      </c>
      <c r="BO751" s="147">
        <f t="shared" ref="BO751" si="18928">IF(OR($H751=0,BN751=0),0,BN751/$H751)</f>
        <v>1</v>
      </c>
      <c r="BP751" s="194">
        <f t="shared" si="18763"/>
        <v>100</v>
      </c>
      <c r="BQ751" s="147">
        <f t="shared" ref="BQ751" si="18929">IF(OR($H751=0,BP751=0),0,BP751/$H751)</f>
        <v>1</v>
      </c>
      <c r="BR751" s="194">
        <f t="shared" si="18765"/>
        <v>100</v>
      </c>
      <c r="BS751" s="147">
        <f t="shared" ref="BS751" si="18930">IF(OR($H751=0,BR751=0),0,BR751/$H751)</f>
        <v>1</v>
      </c>
      <c r="BT751" s="194">
        <f t="shared" si="18767"/>
        <v>100</v>
      </c>
      <c r="BU751" s="147">
        <f t="shared" si="18768"/>
        <v>1</v>
      </c>
      <c r="BV751" s="194">
        <f t="shared" si="18769"/>
        <v>100</v>
      </c>
      <c r="BW751" s="147">
        <f t="shared" si="18770"/>
        <v>1</v>
      </c>
      <c r="BX751" s="194">
        <f t="shared" si="18771"/>
        <v>100</v>
      </c>
      <c r="BY751" s="147">
        <f t="shared" si="18772"/>
        <v>1</v>
      </c>
      <c r="BZ751" s="194">
        <f t="shared" si="18773"/>
        <v>100</v>
      </c>
      <c r="CA751" s="147">
        <f t="shared" si="18774"/>
        <v>1</v>
      </c>
      <c r="CB751" s="194">
        <f t="shared" si="18775"/>
        <v>100</v>
      </c>
      <c r="CC751" s="147">
        <f t="shared" si="18776"/>
        <v>1</v>
      </c>
      <c r="CD751" s="194">
        <f t="shared" si="18777"/>
        <v>100</v>
      </c>
      <c r="CE751" s="147">
        <f t="shared" si="18778"/>
        <v>1</v>
      </c>
      <c r="CF751" s="194">
        <f t="shared" si="18779"/>
        <v>100</v>
      </c>
      <c r="CG751" s="147">
        <f t="shared" si="18780"/>
        <v>1</v>
      </c>
      <c r="CH751" s="194">
        <f t="shared" si="18781"/>
        <v>100</v>
      </c>
      <c r="CI751" s="147">
        <f t="shared" si="18782"/>
        <v>1</v>
      </c>
      <c r="CJ751" s="194">
        <f t="shared" si="18783"/>
        <v>100</v>
      </c>
      <c r="CK751" s="147">
        <f t="shared" si="18784"/>
        <v>1</v>
      </c>
      <c r="CL751" s="194">
        <f t="shared" si="18785"/>
        <v>100</v>
      </c>
      <c r="CM751" s="147">
        <f t="shared" si="18786"/>
        <v>1</v>
      </c>
    </row>
    <row r="752" spans="1:91" s="142" customFormat="1" ht="14.1" customHeight="1">
      <c r="A752" s="74">
        <f t="shared" si="17901"/>
        <v>890</v>
      </c>
      <c r="B752" s="173" t="s">
        <v>55</v>
      </c>
      <c r="C752" s="174"/>
      <c r="D752" s="140">
        <v>1</v>
      </c>
      <c r="E752" s="140">
        <v>1</v>
      </c>
      <c r="F752" s="175">
        <v>45334</v>
      </c>
      <c r="G752" s="175">
        <v>45334</v>
      </c>
      <c r="H752" s="144">
        <v>100</v>
      </c>
      <c r="I752" s="144">
        <v>100</v>
      </c>
      <c r="J752" s="145" t="s">
        <v>32</v>
      </c>
      <c r="K752" s="141">
        <f t="shared" si="18712"/>
        <v>100</v>
      </c>
      <c r="L752" s="55">
        <f t="shared" si="18713"/>
        <v>3.8461538461538464E-2</v>
      </c>
      <c r="M752" s="147">
        <f t="shared" si="18714"/>
        <v>1</v>
      </c>
      <c r="N752" s="148">
        <f t="shared" si="18715"/>
        <v>1</v>
      </c>
      <c r="O752" s="149">
        <f t="shared" si="18291"/>
        <v>0</v>
      </c>
      <c r="P752" s="150"/>
      <c r="T752" s="194">
        <f t="shared" si="18716"/>
        <v>0</v>
      </c>
      <c r="U752" s="147">
        <f t="shared" si="18717"/>
        <v>0</v>
      </c>
      <c r="V752" s="194">
        <f t="shared" si="18718"/>
        <v>0</v>
      </c>
      <c r="W752" s="147">
        <f t="shared" si="18717"/>
        <v>0</v>
      </c>
      <c r="X752" s="194">
        <f t="shared" si="18719"/>
        <v>0</v>
      </c>
      <c r="Y752" s="147">
        <f t="shared" ref="Y752" si="18931">IF(OR($H752=0,X752=0),0,X752/$H752)</f>
        <v>0</v>
      </c>
      <c r="Z752" s="194">
        <f t="shared" si="18721"/>
        <v>0</v>
      </c>
      <c r="AA752" s="147">
        <f t="shared" ref="AA752" si="18932">IF(OR($H752=0,Z752=0),0,Z752/$H752)</f>
        <v>0</v>
      </c>
      <c r="AB752" s="194">
        <f t="shared" si="18723"/>
        <v>0</v>
      </c>
      <c r="AC752" s="147">
        <f t="shared" ref="AC752" si="18933">IF(OR($H752=0,AB752=0),0,AB752/$H752)</f>
        <v>0</v>
      </c>
      <c r="AD752" s="194">
        <f t="shared" si="18725"/>
        <v>0</v>
      </c>
      <c r="AE752" s="147">
        <f t="shared" ref="AE752" si="18934">IF(OR($H752=0,AD752=0),0,AD752/$H752)</f>
        <v>0</v>
      </c>
      <c r="AF752" s="194">
        <f t="shared" si="18727"/>
        <v>0</v>
      </c>
      <c r="AG752" s="147">
        <f t="shared" ref="AG752" si="18935">IF(OR($H752=0,AF752=0),0,AF752/$H752)</f>
        <v>0</v>
      </c>
      <c r="AH752" s="194">
        <f t="shared" si="18729"/>
        <v>0</v>
      </c>
      <c r="AI752" s="147">
        <f t="shared" ref="AI752" si="18936">IF(OR($H752=0,AH752=0),0,AH752/$H752)</f>
        <v>0</v>
      </c>
      <c r="AJ752" s="194">
        <f t="shared" si="18731"/>
        <v>0</v>
      </c>
      <c r="AK752" s="147">
        <f t="shared" ref="AK752" si="18937">IF(OR($H752=0,AJ752=0),0,AJ752/$H752)</f>
        <v>0</v>
      </c>
      <c r="AL752" s="194">
        <f t="shared" si="18733"/>
        <v>0</v>
      </c>
      <c r="AM752" s="147">
        <f t="shared" ref="AM752" si="18938">IF(OR($H752=0,AL752=0),0,AL752/$H752)</f>
        <v>0</v>
      </c>
      <c r="AN752" s="194">
        <f t="shared" si="18735"/>
        <v>0</v>
      </c>
      <c r="AO752" s="147">
        <f t="shared" ref="AO752" si="18939">IF(OR($H752=0,AN752=0),0,AN752/$H752)</f>
        <v>0</v>
      </c>
      <c r="AP752" s="194">
        <f t="shared" si="18737"/>
        <v>0</v>
      </c>
      <c r="AQ752" s="147">
        <f t="shared" ref="AQ752" si="18940">IF(OR($H752=0,AP752=0),0,AP752/$H752)</f>
        <v>0</v>
      </c>
      <c r="AR752" s="194">
        <f t="shared" si="18739"/>
        <v>0</v>
      </c>
      <c r="AS752" s="147">
        <f t="shared" ref="AS752" si="18941">IF(OR($H752=0,AR752=0),0,AR752/$H752)</f>
        <v>0</v>
      </c>
      <c r="AT752" s="194">
        <f t="shared" si="18741"/>
        <v>0</v>
      </c>
      <c r="AU752" s="147">
        <f t="shared" ref="AU752" si="18942">IF(OR($H752=0,AT752=0),0,AT752/$H752)</f>
        <v>0</v>
      </c>
      <c r="AV752" s="194">
        <f t="shared" si="18743"/>
        <v>0</v>
      </c>
      <c r="AW752" s="147">
        <f t="shared" ref="AW752" si="18943">IF(OR($H752=0,AV752=0),0,AV752/$H752)</f>
        <v>0</v>
      </c>
      <c r="AX752" s="194">
        <f t="shared" si="18745"/>
        <v>0</v>
      </c>
      <c r="AY752" s="147">
        <f t="shared" ref="AY752" si="18944">IF(OR($H752=0,AX752=0),0,AX752/$H752)</f>
        <v>0</v>
      </c>
      <c r="AZ752" s="194">
        <f t="shared" si="18747"/>
        <v>0</v>
      </c>
      <c r="BA752" s="147">
        <f t="shared" ref="BA752" si="18945">IF(OR($H752=0,AZ752=0),0,AZ752/$H752)</f>
        <v>0</v>
      </c>
      <c r="BB752" s="194">
        <f t="shared" si="18749"/>
        <v>100</v>
      </c>
      <c r="BC752" s="147">
        <f t="shared" ref="BC752" si="18946">IF(OR($H752=0,BB752=0),0,BB752/$H752)</f>
        <v>1</v>
      </c>
      <c r="BD752" s="194">
        <f t="shared" si="18751"/>
        <v>100</v>
      </c>
      <c r="BE752" s="147">
        <f t="shared" ref="BE752" si="18947">IF(OR($H752=0,BD752=0),0,BD752/$H752)</f>
        <v>1</v>
      </c>
      <c r="BF752" s="194">
        <f t="shared" si="18753"/>
        <v>100</v>
      </c>
      <c r="BG752" s="147">
        <f t="shared" ref="BG752" si="18948">IF(OR($H752=0,BF752=0),0,BF752/$H752)</f>
        <v>1</v>
      </c>
      <c r="BH752" s="194">
        <f t="shared" si="18755"/>
        <v>100</v>
      </c>
      <c r="BI752" s="147">
        <f t="shared" ref="BI752" si="18949">IF(OR($H752=0,BH752=0),0,BH752/$H752)</f>
        <v>1</v>
      </c>
      <c r="BJ752" s="194">
        <f t="shared" si="18757"/>
        <v>100</v>
      </c>
      <c r="BK752" s="147">
        <f t="shared" ref="BK752" si="18950">IF(OR($H752=0,BJ752=0),0,BJ752/$H752)</f>
        <v>1</v>
      </c>
      <c r="BL752" s="194">
        <f t="shared" si="18759"/>
        <v>100</v>
      </c>
      <c r="BM752" s="147">
        <f t="shared" ref="BM752" si="18951">IF(OR($H752=0,BL752=0),0,BL752/$H752)</f>
        <v>1</v>
      </c>
      <c r="BN752" s="194">
        <f t="shared" si="18761"/>
        <v>100</v>
      </c>
      <c r="BO752" s="147">
        <f t="shared" ref="BO752" si="18952">IF(OR($H752=0,BN752=0),0,BN752/$H752)</f>
        <v>1</v>
      </c>
      <c r="BP752" s="194">
        <f t="shared" si="18763"/>
        <v>100</v>
      </c>
      <c r="BQ752" s="147">
        <f t="shared" ref="BQ752" si="18953">IF(OR($H752=0,BP752=0),0,BP752/$H752)</f>
        <v>1</v>
      </c>
      <c r="BR752" s="194">
        <f t="shared" si="18765"/>
        <v>100</v>
      </c>
      <c r="BS752" s="147">
        <f t="shared" ref="BS752" si="18954">IF(OR($H752=0,BR752=0),0,BR752/$H752)</f>
        <v>1</v>
      </c>
      <c r="BT752" s="194">
        <f t="shared" si="18767"/>
        <v>100</v>
      </c>
      <c r="BU752" s="147">
        <f t="shared" si="18768"/>
        <v>1</v>
      </c>
      <c r="BV752" s="194">
        <f t="shared" si="18769"/>
        <v>100</v>
      </c>
      <c r="BW752" s="147">
        <f t="shared" si="18770"/>
        <v>1</v>
      </c>
      <c r="BX752" s="194">
        <f t="shared" si="18771"/>
        <v>100</v>
      </c>
      <c r="BY752" s="147">
        <f t="shared" si="18772"/>
        <v>1</v>
      </c>
      <c r="BZ752" s="194">
        <f t="shared" si="18773"/>
        <v>100</v>
      </c>
      <c r="CA752" s="147">
        <f t="shared" si="18774"/>
        <v>1</v>
      </c>
      <c r="CB752" s="194">
        <f t="shared" si="18775"/>
        <v>100</v>
      </c>
      <c r="CC752" s="147">
        <f t="shared" si="18776"/>
        <v>1</v>
      </c>
      <c r="CD752" s="194">
        <f t="shared" si="18777"/>
        <v>100</v>
      </c>
      <c r="CE752" s="147">
        <f t="shared" si="18778"/>
        <v>1</v>
      </c>
      <c r="CF752" s="194">
        <f t="shared" si="18779"/>
        <v>100</v>
      </c>
      <c r="CG752" s="147">
        <f t="shared" si="18780"/>
        <v>1</v>
      </c>
      <c r="CH752" s="194">
        <f t="shared" si="18781"/>
        <v>100</v>
      </c>
      <c r="CI752" s="147">
        <f t="shared" si="18782"/>
        <v>1</v>
      </c>
      <c r="CJ752" s="194">
        <f t="shared" si="18783"/>
        <v>100</v>
      </c>
      <c r="CK752" s="147">
        <f t="shared" si="18784"/>
        <v>1</v>
      </c>
      <c r="CL752" s="194">
        <f t="shared" si="18785"/>
        <v>100</v>
      </c>
      <c r="CM752" s="147">
        <f t="shared" si="18786"/>
        <v>1</v>
      </c>
    </row>
    <row r="753" spans="1:91" s="142" customFormat="1" ht="14.1" customHeight="1">
      <c r="A753" s="74">
        <f t="shared" si="17901"/>
        <v>891</v>
      </c>
      <c r="B753" s="173" t="s">
        <v>56</v>
      </c>
      <c r="C753" s="174"/>
      <c r="D753" s="140">
        <v>1</v>
      </c>
      <c r="E753" s="140">
        <v>1</v>
      </c>
      <c r="F753" s="175">
        <v>45338</v>
      </c>
      <c r="G753" s="175">
        <v>45338</v>
      </c>
      <c r="H753" s="144">
        <v>100</v>
      </c>
      <c r="I753" s="144">
        <v>100</v>
      </c>
      <c r="J753" s="145" t="s">
        <v>32</v>
      </c>
      <c r="K753" s="141">
        <f t="shared" si="18712"/>
        <v>100</v>
      </c>
      <c r="L753" s="55">
        <f t="shared" si="18713"/>
        <v>3.8461538461538464E-2</v>
      </c>
      <c r="M753" s="147">
        <f t="shared" si="18714"/>
        <v>1</v>
      </c>
      <c r="N753" s="148">
        <f t="shared" si="18715"/>
        <v>1</v>
      </c>
      <c r="O753" s="149">
        <f t="shared" si="18291"/>
        <v>0</v>
      </c>
      <c r="P753" s="150"/>
      <c r="T753" s="194">
        <f t="shared" si="18716"/>
        <v>0</v>
      </c>
      <c r="U753" s="147">
        <f t="shared" si="18717"/>
        <v>0</v>
      </c>
      <c r="V753" s="194">
        <f t="shared" si="18718"/>
        <v>0</v>
      </c>
      <c r="W753" s="147">
        <f t="shared" si="18717"/>
        <v>0</v>
      </c>
      <c r="X753" s="194">
        <f t="shared" si="18719"/>
        <v>0</v>
      </c>
      <c r="Y753" s="147">
        <f t="shared" ref="Y753" si="18955">IF(OR($H753=0,X753=0),0,X753/$H753)</f>
        <v>0</v>
      </c>
      <c r="Z753" s="194">
        <f t="shared" si="18721"/>
        <v>0</v>
      </c>
      <c r="AA753" s="147">
        <f t="shared" ref="AA753" si="18956">IF(OR($H753=0,Z753=0),0,Z753/$H753)</f>
        <v>0</v>
      </c>
      <c r="AB753" s="194">
        <f t="shared" si="18723"/>
        <v>0</v>
      </c>
      <c r="AC753" s="147">
        <f t="shared" ref="AC753" si="18957">IF(OR($H753=0,AB753=0),0,AB753/$H753)</f>
        <v>0</v>
      </c>
      <c r="AD753" s="194">
        <f t="shared" si="18725"/>
        <v>0</v>
      </c>
      <c r="AE753" s="147">
        <f t="shared" ref="AE753" si="18958">IF(OR($H753=0,AD753=0),0,AD753/$H753)</f>
        <v>0</v>
      </c>
      <c r="AF753" s="194">
        <f t="shared" si="18727"/>
        <v>0</v>
      </c>
      <c r="AG753" s="147">
        <f t="shared" ref="AG753" si="18959">IF(OR($H753=0,AF753=0),0,AF753/$H753)</f>
        <v>0</v>
      </c>
      <c r="AH753" s="194">
        <f t="shared" si="18729"/>
        <v>0</v>
      </c>
      <c r="AI753" s="147">
        <f t="shared" ref="AI753" si="18960">IF(OR($H753=0,AH753=0),0,AH753/$H753)</f>
        <v>0</v>
      </c>
      <c r="AJ753" s="194">
        <f t="shared" si="18731"/>
        <v>0</v>
      </c>
      <c r="AK753" s="147">
        <f t="shared" ref="AK753" si="18961">IF(OR($H753=0,AJ753=0),0,AJ753/$H753)</f>
        <v>0</v>
      </c>
      <c r="AL753" s="194">
        <f t="shared" si="18733"/>
        <v>0</v>
      </c>
      <c r="AM753" s="147">
        <f t="shared" ref="AM753" si="18962">IF(OR($H753=0,AL753=0),0,AL753/$H753)</f>
        <v>0</v>
      </c>
      <c r="AN753" s="194">
        <f t="shared" si="18735"/>
        <v>0</v>
      </c>
      <c r="AO753" s="147">
        <f t="shared" ref="AO753" si="18963">IF(OR($H753=0,AN753=0),0,AN753/$H753)</f>
        <v>0</v>
      </c>
      <c r="AP753" s="194">
        <f t="shared" si="18737"/>
        <v>0</v>
      </c>
      <c r="AQ753" s="147">
        <f t="shared" ref="AQ753" si="18964">IF(OR($H753=0,AP753=0),0,AP753/$H753)</f>
        <v>0</v>
      </c>
      <c r="AR753" s="194">
        <f t="shared" si="18739"/>
        <v>0</v>
      </c>
      <c r="AS753" s="147">
        <f t="shared" ref="AS753" si="18965">IF(OR($H753=0,AR753=0),0,AR753/$H753)</f>
        <v>0</v>
      </c>
      <c r="AT753" s="194">
        <f t="shared" si="18741"/>
        <v>0</v>
      </c>
      <c r="AU753" s="147">
        <f t="shared" ref="AU753" si="18966">IF(OR($H753=0,AT753=0),0,AT753/$H753)</f>
        <v>0</v>
      </c>
      <c r="AV753" s="194">
        <f t="shared" si="18743"/>
        <v>0</v>
      </c>
      <c r="AW753" s="147">
        <f t="shared" ref="AW753" si="18967">IF(OR($H753=0,AV753=0),0,AV753/$H753)</f>
        <v>0</v>
      </c>
      <c r="AX753" s="194">
        <f t="shared" si="18745"/>
        <v>0</v>
      </c>
      <c r="AY753" s="147">
        <f t="shared" ref="AY753" si="18968">IF(OR($H753=0,AX753=0),0,AX753/$H753)</f>
        <v>0</v>
      </c>
      <c r="AZ753" s="194">
        <f t="shared" si="18747"/>
        <v>0</v>
      </c>
      <c r="BA753" s="147">
        <f t="shared" ref="BA753" si="18969">IF(OR($H753=0,AZ753=0),0,AZ753/$H753)</f>
        <v>0</v>
      </c>
      <c r="BB753" s="194">
        <f t="shared" si="18749"/>
        <v>0</v>
      </c>
      <c r="BC753" s="147">
        <f t="shared" ref="BC753" si="18970">IF(OR($H753=0,BB753=0),0,BB753/$H753)</f>
        <v>0</v>
      </c>
      <c r="BD753" s="194">
        <f t="shared" si="18751"/>
        <v>100</v>
      </c>
      <c r="BE753" s="147">
        <f t="shared" ref="BE753" si="18971">IF(OR($H753=0,BD753=0),0,BD753/$H753)</f>
        <v>1</v>
      </c>
      <c r="BF753" s="194">
        <f t="shared" si="18753"/>
        <v>100</v>
      </c>
      <c r="BG753" s="147">
        <f t="shared" ref="BG753" si="18972">IF(OR($H753=0,BF753=0),0,BF753/$H753)</f>
        <v>1</v>
      </c>
      <c r="BH753" s="194">
        <f t="shared" si="18755"/>
        <v>100</v>
      </c>
      <c r="BI753" s="147">
        <f t="shared" ref="BI753" si="18973">IF(OR($H753=0,BH753=0),0,BH753/$H753)</f>
        <v>1</v>
      </c>
      <c r="BJ753" s="194">
        <f t="shared" si="18757"/>
        <v>100</v>
      </c>
      <c r="BK753" s="147">
        <f t="shared" ref="BK753" si="18974">IF(OR($H753=0,BJ753=0),0,BJ753/$H753)</f>
        <v>1</v>
      </c>
      <c r="BL753" s="194">
        <f t="shared" si="18759"/>
        <v>100</v>
      </c>
      <c r="BM753" s="147">
        <f t="shared" ref="BM753" si="18975">IF(OR($H753=0,BL753=0),0,BL753/$H753)</f>
        <v>1</v>
      </c>
      <c r="BN753" s="194">
        <f t="shared" si="18761"/>
        <v>100</v>
      </c>
      <c r="BO753" s="147">
        <f t="shared" ref="BO753" si="18976">IF(OR($H753=0,BN753=0),0,BN753/$H753)</f>
        <v>1</v>
      </c>
      <c r="BP753" s="194">
        <f t="shared" si="18763"/>
        <v>100</v>
      </c>
      <c r="BQ753" s="147">
        <f t="shared" ref="BQ753" si="18977">IF(OR($H753=0,BP753=0),0,BP753/$H753)</f>
        <v>1</v>
      </c>
      <c r="BR753" s="194">
        <f t="shared" si="18765"/>
        <v>100</v>
      </c>
      <c r="BS753" s="147">
        <f t="shared" ref="BS753" si="18978">IF(OR($H753=0,BR753=0),0,BR753/$H753)</f>
        <v>1</v>
      </c>
      <c r="BT753" s="194">
        <f t="shared" si="18767"/>
        <v>100</v>
      </c>
      <c r="BU753" s="147">
        <f t="shared" si="18768"/>
        <v>1</v>
      </c>
      <c r="BV753" s="194">
        <f t="shared" si="18769"/>
        <v>100</v>
      </c>
      <c r="BW753" s="147">
        <f t="shared" si="18770"/>
        <v>1</v>
      </c>
      <c r="BX753" s="194">
        <f t="shared" si="18771"/>
        <v>100</v>
      </c>
      <c r="BY753" s="147">
        <f t="shared" si="18772"/>
        <v>1</v>
      </c>
      <c r="BZ753" s="194">
        <f t="shared" si="18773"/>
        <v>100</v>
      </c>
      <c r="CA753" s="147">
        <f t="shared" si="18774"/>
        <v>1</v>
      </c>
      <c r="CB753" s="194">
        <f t="shared" si="18775"/>
        <v>100</v>
      </c>
      <c r="CC753" s="147">
        <f t="shared" si="18776"/>
        <v>1</v>
      </c>
      <c r="CD753" s="194">
        <f t="shared" si="18777"/>
        <v>100</v>
      </c>
      <c r="CE753" s="147">
        <f t="shared" si="18778"/>
        <v>1</v>
      </c>
      <c r="CF753" s="194">
        <f t="shared" si="18779"/>
        <v>100</v>
      </c>
      <c r="CG753" s="147">
        <f t="shared" si="18780"/>
        <v>1</v>
      </c>
      <c r="CH753" s="194">
        <f t="shared" si="18781"/>
        <v>100</v>
      </c>
      <c r="CI753" s="147">
        <f t="shared" si="18782"/>
        <v>1</v>
      </c>
      <c r="CJ753" s="194">
        <f t="shared" si="18783"/>
        <v>100</v>
      </c>
      <c r="CK753" s="147">
        <f t="shared" si="18784"/>
        <v>1</v>
      </c>
      <c r="CL753" s="194">
        <f t="shared" si="18785"/>
        <v>100</v>
      </c>
      <c r="CM753" s="147">
        <f t="shared" si="18786"/>
        <v>1</v>
      </c>
    </row>
    <row r="754" spans="1:91" s="142" customFormat="1" ht="14.1" customHeight="1">
      <c r="A754" s="74">
        <f t="shared" si="17901"/>
        <v>892</v>
      </c>
      <c r="B754" s="173" t="s">
        <v>57</v>
      </c>
      <c r="C754" s="174"/>
      <c r="D754" s="140">
        <v>3</v>
      </c>
      <c r="E754" s="140">
        <v>3</v>
      </c>
      <c r="F754" s="175">
        <v>45342</v>
      </c>
      <c r="G754" s="175">
        <v>45344</v>
      </c>
      <c r="H754" s="144">
        <v>100</v>
      </c>
      <c r="I754" s="144">
        <v>100</v>
      </c>
      <c r="J754" s="145" t="s">
        <v>32</v>
      </c>
      <c r="K754" s="141">
        <f t="shared" si="18712"/>
        <v>100</v>
      </c>
      <c r="L754" s="55">
        <f t="shared" si="18713"/>
        <v>0.11538461538461539</v>
      </c>
      <c r="M754" s="147">
        <f t="shared" si="18714"/>
        <v>1</v>
      </c>
      <c r="N754" s="148">
        <f t="shared" si="18715"/>
        <v>1</v>
      </c>
      <c r="O754" s="149">
        <f t="shared" si="18291"/>
        <v>0</v>
      </c>
      <c r="P754" s="150"/>
      <c r="T754" s="194">
        <f t="shared" si="18716"/>
        <v>0</v>
      </c>
      <c r="U754" s="147">
        <f t="shared" si="18717"/>
        <v>0</v>
      </c>
      <c r="V754" s="194">
        <f t="shared" si="18718"/>
        <v>0</v>
      </c>
      <c r="W754" s="147">
        <f t="shared" si="18717"/>
        <v>0</v>
      </c>
      <c r="X754" s="194">
        <f t="shared" si="18719"/>
        <v>0</v>
      </c>
      <c r="Y754" s="147">
        <f t="shared" ref="Y754" si="18979">IF(OR($H754=0,X754=0),0,X754/$H754)</f>
        <v>0</v>
      </c>
      <c r="Z754" s="194">
        <f t="shared" si="18721"/>
        <v>0</v>
      </c>
      <c r="AA754" s="147">
        <f t="shared" ref="AA754" si="18980">IF(OR($H754=0,Z754=0),0,Z754/$H754)</f>
        <v>0</v>
      </c>
      <c r="AB754" s="194">
        <f t="shared" si="18723"/>
        <v>0</v>
      </c>
      <c r="AC754" s="147">
        <f t="shared" ref="AC754" si="18981">IF(OR($H754=0,AB754=0),0,AB754/$H754)</f>
        <v>0</v>
      </c>
      <c r="AD754" s="194">
        <f t="shared" si="18725"/>
        <v>0</v>
      </c>
      <c r="AE754" s="147">
        <f t="shared" ref="AE754" si="18982">IF(OR($H754=0,AD754=0),0,AD754/$H754)</f>
        <v>0</v>
      </c>
      <c r="AF754" s="194">
        <f t="shared" si="18727"/>
        <v>0</v>
      </c>
      <c r="AG754" s="147">
        <f t="shared" ref="AG754" si="18983">IF(OR($H754=0,AF754=0),0,AF754/$H754)</f>
        <v>0</v>
      </c>
      <c r="AH754" s="194">
        <f t="shared" si="18729"/>
        <v>0</v>
      </c>
      <c r="AI754" s="147">
        <f t="shared" ref="AI754" si="18984">IF(OR($H754=0,AH754=0),0,AH754/$H754)</f>
        <v>0</v>
      </c>
      <c r="AJ754" s="194">
        <f t="shared" si="18731"/>
        <v>0</v>
      </c>
      <c r="AK754" s="147">
        <f t="shared" ref="AK754" si="18985">IF(OR($H754=0,AJ754=0),0,AJ754/$H754)</f>
        <v>0</v>
      </c>
      <c r="AL754" s="194">
        <f t="shared" si="18733"/>
        <v>0</v>
      </c>
      <c r="AM754" s="147">
        <f t="shared" ref="AM754" si="18986">IF(OR($H754=0,AL754=0),0,AL754/$H754)</f>
        <v>0</v>
      </c>
      <c r="AN754" s="194">
        <f t="shared" si="18735"/>
        <v>0</v>
      </c>
      <c r="AO754" s="147">
        <f t="shared" ref="AO754" si="18987">IF(OR($H754=0,AN754=0),0,AN754/$H754)</f>
        <v>0</v>
      </c>
      <c r="AP754" s="194">
        <f t="shared" si="18737"/>
        <v>0</v>
      </c>
      <c r="AQ754" s="147">
        <f t="shared" ref="AQ754" si="18988">IF(OR($H754=0,AP754=0),0,AP754/$H754)</f>
        <v>0</v>
      </c>
      <c r="AR754" s="194">
        <f t="shared" si="18739"/>
        <v>0</v>
      </c>
      <c r="AS754" s="147">
        <f t="shared" ref="AS754" si="18989">IF(OR($H754=0,AR754=0),0,AR754/$H754)</f>
        <v>0</v>
      </c>
      <c r="AT754" s="194">
        <f t="shared" si="18741"/>
        <v>0</v>
      </c>
      <c r="AU754" s="147">
        <f t="shared" ref="AU754" si="18990">IF(OR($H754=0,AT754=0),0,AT754/$H754)</f>
        <v>0</v>
      </c>
      <c r="AV754" s="194">
        <f t="shared" si="18743"/>
        <v>0</v>
      </c>
      <c r="AW754" s="147">
        <f t="shared" ref="AW754" si="18991">IF(OR($H754=0,AV754=0),0,AV754/$H754)</f>
        <v>0</v>
      </c>
      <c r="AX754" s="194">
        <f t="shared" si="18745"/>
        <v>0</v>
      </c>
      <c r="AY754" s="147">
        <f t="shared" ref="AY754" si="18992">IF(OR($H754=0,AX754=0),0,AX754/$H754)</f>
        <v>0</v>
      </c>
      <c r="AZ754" s="194">
        <f t="shared" si="18747"/>
        <v>0</v>
      </c>
      <c r="BA754" s="147">
        <f t="shared" ref="BA754" si="18993">IF(OR($H754=0,AZ754=0),0,AZ754/$H754)</f>
        <v>0</v>
      </c>
      <c r="BB754" s="194">
        <f t="shared" si="18749"/>
        <v>0</v>
      </c>
      <c r="BC754" s="147">
        <f t="shared" ref="BC754" si="18994">IF(OR($H754=0,BB754=0),0,BB754/$H754)</f>
        <v>0</v>
      </c>
      <c r="BD754" s="194">
        <f t="shared" si="18751"/>
        <v>100</v>
      </c>
      <c r="BE754" s="147">
        <f t="shared" ref="BE754" si="18995">IF(OR($H754=0,BD754=0),0,BD754/$H754)</f>
        <v>1</v>
      </c>
      <c r="BF754" s="194">
        <f t="shared" si="18753"/>
        <v>100</v>
      </c>
      <c r="BG754" s="147">
        <f t="shared" ref="BG754" si="18996">IF(OR($H754=0,BF754=0),0,BF754/$H754)</f>
        <v>1</v>
      </c>
      <c r="BH754" s="194">
        <f t="shared" si="18755"/>
        <v>100</v>
      </c>
      <c r="BI754" s="147">
        <f t="shared" ref="BI754" si="18997">IF(OR($H754=0,BH754=0),0,BH754/$H754)</f>
        <v>1</v>
      </c>
      <c r="BJ754" s="194">
        <f t="shared" si="18757"/>
        <v>100</v>
      </c>
      <c r="BK754" s="147">
        <f t="shared" ref="BK754" si="18998">IF(OR($H754=0,BJ754=0),0,BJ754/$H754)</f>
        <v>1</v>
      </c>
      <c r="BL754" s="194">
        <f t="shared" si="18759"/>
        <v>100</v>
      </c>
      <c r="BM754" s="147">
        <f t="shared" ref="BM754" si="18999">IF(OR($H754=0,BL754=0),0,BL754/$H754)</f>
        <v>1</v>
      </c>
      <c r="BN754" s="194">
        <f t="shared" si="18761"/>
        <v>100</v>
      </c>
      <c r="BO754" s="147">
        <f t="shared" ref="BO754" si="19000">IF(OR($H754=0,BN754=0),0,BN754/$H754)</f>
        <v>1</v>
      </c>
      <c r="BP754" s="194">
        <f t="shared" si="18763"/>
        <v>100</v>
      </c>
      <c r="BQ754" s="147">
        <f t="shared" ref="BQ754" si="19001">IF(OR($H754=0,BP754=0),0,BP754/$H754)</f>
        <v>1</v>
      </c>
      <c r="BR754" s="194">
        <f t="shared" si="18765"/>
        <v>100</v>
      </c>
      <c r="BS754" s="147">
        <f t="shared" ref="BS754" si="19002">IF(OR($H754=0,BR754=0),0,BR754/$H754)</f>
        <v>1</v>
      </c>
      <c r="BT754" s="194">
        <f t="shared" si="18767"/>
        <v>100</v>
      </c>
      <c r="BU754" s="147">
        <f t="shared" si="18768"/>
        <v>1</v>
      </c>
      <c r="BV754" s="194">
        <f t="shared" si="18769"/>
        <v>100</v>
      </c>
      <c r="BW754" s="147">
        <f t="shared" si="18770"/>
        <v>1</v>
      </c>
      <c r="BX754" s="194">
        <f t="shared" si="18771"/>
        <v>100</v>
      </c>
      <c r="BY754" s="147">
        <f t="shared" si="18772"/>
        <v>1</v>
      </c>
      <c r="BZ754" s="194">
        <f t="shared" si="18773"/>
        <v>100</v>
      </c>
      <c r="CA754" s="147">
        <f t="shared" si="18774"/>
        <v>1</v>
      </c>
      <c r="CB754" s="194">
        <f t="shared" si="18775"/>
        <v>100</v>
      </c>
      <c r="CC754" s="147">
        <f t="shared" si="18776"/>
        <v>1</v>
      </c>
      <c r="CD754" s="194">
        <f t="shared" si="18777"/>
        <v>100</v>
      </c>
      <c r="CE754" s="147">
        <f t="shared" si="18778"/>
        <v>1</v>
      </c>
      <c r="CF754" s="194">
        <f t="shared" si="18779"/>
        <v>100</v>
      </c>
      <c r="CG754" s="147">
        <f t="shared" si="18780"/>
        <v>1</v>
      </c>
      <c r="CH754" s="194">
        <f t="shared" si="18781"/>
        <v>100</v>
      </c>
      <c r="CI754" s="147">
        <f t="shared" si="18782"/>
        <v>1</v>
      </c>
      <c r="CJ754" s="194">
        <f t="shared" si="18783"/>
        <v>100</v>
      </c>
      <c r="CK754" s="147">
        <f t="shared" si="18784"/>
        <v>1</v>
      </c>
      <c r="CL754" s="194">
        <f t="shared" si="18785"/>
        <v>100</v>
      </c>
      <c r="CM754" s="147">
        <f t="shared" si="18786"/>
        <v>1</v>
      </c>
    </row>
    <row r="755" spans="1:91" s="142" customFormat="1" ht="14.1" customHeight="1">
      <c r="A755" s="74">
        <f t="shared" si="17901"/>
        <v>893</v>
      </c>
      <c r="B755" s="173" t="s">
        <v>149</v>
      </c>
      <c r="C755" s="174"/>
      <c r="D755" s="140">
        <v>0</v>
      </c>
      <c r="E755" s="140">
        <v>1</v>
      </c>
      <c r="F755" s="175">
        <v>45344</v>
      </c>
      <c r="G755" s="175">
        <v>45344</v>
      </c>
      <c r="H755" s="144">
        <v>100</v>
      </c>
      <c r="I755" s="144">
        <v>100</v>
      </c>
      <c r="J755" s="145" t="s">
        <v>32</v>
      </c>
      <c r="K755" s="141">
        <f t="shared" si="18712"/>
        <v>100</v>
      </c>
      <c r="L755" s="55">
        <f t="shared" si="18713"/>
        <v>0</v>
      </c>
      <c r="M755" s="147">
        <f t="shared" si="18714"/>
        <v>1</v>
      </c>
      <c r="N755" s="148">
        <f t="shared" si="18715"/>
        <v>1</v>
      </c>
      <c r="O755" s="149">
        <f t="shared" si="18291"/>
        <v>0</v>
      </c>
      <c r="P755" s="150"/>
      <c r="T755" s="194">
        <f t="shared" si="18716"/>
        <v>0</v>
      </c>
      <c r="U755" s="147">
        <f t="shared" si="18717"/>
        <v>0</v>
      </c>
      <c r="V755" s="194">
        <f t="shared" si="18718"/>
        <v>0</v>
      </c>
      <c r="W755" s="147">
        <f t="shared" si="18717"/>
        <v>0</v>
      </c>
      <c r="X755" s="194">
        <f t="shared" si="18719"/>
        <v>0</v>
      </c>
      <c r="Y755" s="147">
        <f t="shared" ref="Y755" si="19003">IF(OR($H755=0,X755=0),0,X755/$H755)</f>
        <v>0</v>
      </c>
      <c r="Z755" s="194">
        <f t="shared" si="18721"/>
        <v>0</v>
      </c>
      <c r="AA755" s="147">
        <f t="shared" ref="AA755" si="19004">IF(OR($H755=0,Z755=0),0,Z755/$H755)</f>
        <v>0</v>
      </c>
      <c r="AB755" s="194">
        <f t="shared" si="18723"/>
        <v>0</v>
      </c>
      <c r="AC755" s="147">
        <f t="shared" ref="AC755" si="19005">IF(OR($H755=0,AB755=0),0,AB755/$H755)</f>
        <v>0</v>
      </c>
      <c r="AD755" s="194">
        <f t="shared" si="18725"/>
        <v>0</v>
      </c>
      <c r="AE755" s="147">
        <f t="shared" ref="AE755" si="19006">IF(OR($H755=0,AD755=0),0,AD755/$H755)</f>
        <v>0</v>
      </c>
      <c r="AF755" s="194">
        <f t="shared" si="18727"/>
        <v>0</v>
      </c>
      <c r="AG755" s="147">
        <f t="shared" ref="AG755" si="19007">IF(OR($H755=0,AF755=0),0,AF755/$H755)</f>
        <v>0</v>
      </c>
      <c r="AH755" s="194">
        <f t="shared" si="18729"/>
        <v>0</v>
      </c>
      <c r="AI755" s="147">
        <f t="shared" ref="AI755" si="19008">IF(OR($H755=0,AH755=0),0,AH755/$H755)</f>
        <v>0</v>
      </c>
      <c r="AJ755" s="194">
        <f t="shared" si="18731"/>
        <v>0</v>
      </c>
      <c r="AK755" s="147">
        <f t="shared" ref="AK755" si="19009">IF(OR($H755=0,AJ755=0),0,AJ755/$H755)</f>
        <v>0</v>
      </c>
      <c r="AL755" s="194">
        <f t="shared" si="18733"/>
        <v>0</v>
      </c>
      <c r="AM755" s="147">
        <f t="shared" ref="AM755" si="19010">IF(OR($H755=0,AL755=0),0,AL755/$H755)</f>
        <v>0</v>
      </c>
      <c r="AN755" s="194">
        <f t="shared" si="18735"/>
        <v>0</v>
      </c>
      <c r="AO755" s="147">
        <f t="shared" ref="AO755" si="19011">IF(OR($H755=0,AN755=0),0,AN755/$H755)</f>
        <v>0</v>
      </c>
      <c r="AP755" s="194">
        <f t="shared" si="18737"/>
        <v>0</v>
      </c>
      <c r="AQ755" s="147">
        <f t="shared" ref="AQ755" si="19012">IF(OR($H755=0,AP755=0),0,AP755/$H755)</f>
        <v>0</v>
      </c>
      <c r="AR755" s="194">
        <f t="shared" si="18739"/>
        <v>0</v>
      </c>
      <c r="AS755" s="147">
        <f t="shared" ref="AS755" si="19013">IF(OR($H755=0,AR755=0),0,AR755/$H755)</f>
        <v>0</v>
      </c>
      <c r="AT755" s="194">
        <f t="shared" si="18741"/>
        <v>0</v>
      </c>
      <c r="AU755" s="147">
        <f t="shared" ref="AU755" si="19014">IF(OR($H755=0,AT755=0),0,AT755/$H755)</f>
        <v>0</v>
      </c>
      <c r="AV755" s="194">
        <f t="shared" si="18743"/>
        <v>0</v>
      </c>
      <c r="AW755" s="147">
        <f t="shared" ref="AW755" si="19015">IF(OR($H755=0,AV755=0),0,AV755/$H755)</f>
        <v>0</v>
      </c>
      <c r="AX755" s="194">
        <f t="shared" si="18745"/>
        <v>0</v>
      </c>
      <c r="AY755" s="147">
        <f t="shared" ref="AY755" si="19016">IF(OR($H755=0,AX755=0),0,AX755/$H755)</f>
        <v>0</v>
      </c>
      <c r="AZ755" s="194">
        <f t="shared" si="18747"/>
        <v>0</v>
      </c>
      <c r="BA755" s="147">
        <f t="shared" ref="BA755" si="19017">IF(OR($H755=0,AZ755=0),0,AZ755/$H755)</f>
        <v>0</v>
      </c>
      <c r="BB755" s="194">
        <f t="shared" si="18749"/>
        <v>0</v>
      </c>
      <c r="BC755" s="147">
        <f t="shared" ref="BC755" si="19018">IF(OR($H755=0,BB755=0),0,BB755/$H755)</f>
        <v>0</v>
      </c>
      <c r="BD755" s="194">
        <f t="shared" si="18751"/>
        <v>100</v>
      </c>
      <c r="BE755" s="147">
        <f t="shared" ref="BE755" si="19019">IF(OR($H755=0,BD755=0),0,BD755/$H755)</f>
        <v>1</v>
      </c>
      <c r="BF755" s="194">
        <f t="shared" si="18753"/>
        <v>100</v>
      </c>
      <c r="BG755" s="147">
        <f t="shared" ref="BG755" si="19020">IF(OR($H755=0,BF755=0),0,BF755/$H755)</f>
        <v>1</v>
      </c>
      <c r="BH755" s="194">
        <f t="shared" si="18755"/>
        <v>100</v>
      </c>
      <c r="BI755" s="147">
        <f t="shared" ref="BI755" si="19021">IF(OR($H755=0,BH755=0),0,BH755/$H755)</f>
        <v>1</v>
      </c>
      <c r="BJ755" s="194">
        <f t="shared" si="18757"/>
        <v>100</v>
      </c>
      <c r="BK755" s="147">
        <f t="shared" ref="BK755" si="19022">IF(OR($H755=0,BJ755=0),0,BJ755/$H755)</f>
        <v>1</v>
      </c>
      <c r="BL755" s="194">
        <f t="shared" si="18759"/>
        <v>100</v>
      </c>
      <c r="BM755" s="147">
        <f t="shared" ref="BM755" si="19023">IF(OR($H755=0,BL755=0),0,BL755/$H755)</f>
        <v>1</v>
      </c>
      <c r="BN755" s="194">
        <f t="shared" si="18761"/>
        <v>100</v>
      </c>
      <c r="BO755" s="147">
        <f t="shared" ref="BO755" si="19024">IF(OR($H755=0,BN755=0),0,BN755/$H755)</f>
        <v>1</v>
      </c>
      <c r="BP755" s="194">
        <f t="shared" si="18763"/>
        <v>100</v>
      </c>
      <c r="BQ755" s="147">
        <f t="shared" ref="BQ755" si="19025">IF(OR($H755=0,BP755=0),0,BP755/$H755)</f>
        <v>1</v>
      </c>
      <c r="BR755" s="194">
        <f t="shared" si="18765"/>
        <v>100</v>
      </c>
      <c r="BS755" s="147">
        <f t="shared" ref="BS755" si="19026">IF(OR($H755=0,BR755=0),0,BR755/$H755)</f>
        <v>1</v>
      </c>
      <c r="BT755" s="194">
        <f t="shared" si="18767"/>
        <v>100</v>
      </c>
      <c r="BU755" s="147">
        <f t="shared" si="18768"/>
        <v>1</v>
      </c>
      <c r="BV755" s="194">
        <f t="shared" si="18769"/>
        <v>100</v>
      </c>
      <c r="BW755" s="147">
        <f t="shared" si="18770"/>
        <v>1</v>
      </c>
      <c r="BX755" s="194">
        <f t="shared" si="18771"/>
        <v>100</v>
      </c>
      <c r="BY755" s="147">
        <f t="shared" si="18772"/>
        <v>1</v>
      </c>
      <c r="BZ755" s="194">
        <f t="shared" si="18773"/>
        <v>100</v>
      </c>
      <c r="CA755" s="147">
        <f t="shared" si="18774"/>
        <v>1</v>
      </c>
      <c r="CB755" s="194">
        <f t="shared" si="18775"/>
        <v>100</v>
      </c>
      <c r="CC755" s="147">
        <f t="shared" si="18776"/>
        <v>1</v>
      </c>
      <c r="CD755" s="194">
        <f t="shared" si="18777"/>
        <v>100</v>
      </c>
      <c r="CE755" s="147">
        <f t="shared" si="18778"/>
        <v>1</v>
      </c>
      <c r="CF755" s="194">
        <f t="shared" si="18779"/>
        <v>100</v>
      </c>
      <c r="CG755" s="147">
        <f t="shared" si="18780"/>
        <v>1</v>
      </c>
      <c r="CH755" s="194">
        <f t="shared" si="18781"/>
        <v>100</v>
      </c>
      <c r="CI755" s="147">
        <f t="shared" si="18782"/>
        <v>1</v>
      </c>
      <c r="CJ755" s="194">
        <f t="shared" si="18783"/>
        <v>100</v>
      </c>
      <c r="CK755" s="147">
        <f t="shared" si="18784"/>
        <v>1</v>
      </c>
      <c r="CL755" s="194">
        <f t="shared" si="18785"/>
        <v>100</v>
      </c>
      <c r="CM755" s="147">
        <f t="shared" si="18786"/>
        <v>1</v>
      </c>
    </row>
    <row r="756" spans="1:91" s="142" customFormat="1" ht="14.1" customHeight="1">
      <c r="A756" s="74">
        <f t="shared" si="17901"/>
        <v>894</v>
      </c>
      <c r="B756" s="173" t="s">
        <v>67</v>
      </c>
      <c r="C756" s="174"/>
      <c r="D756" s="140">
        <v>0</v>
      </c>
      <c r="E756" s="140">
        <v>1</v>
      </c>
      <c r="F756" s="175">
        <v>45350</v>
      </c>
      <c r="G756" s="175">
        <v>45350</v>
      </c>
      <c r="H756" s="144">
        <v>100</v>
      </c>
      <c r="I756" s="144">
        <v>100</v>
      </c>
      <c r="J756" s="145" t="s">
        <v>32</v>
      </c>
      <c r="K756" s="141">
        <f t="shared" si="18712"/>
        <v>100</v>
      </c>
      <c r="L756" s="55">
        <f>D756/$D$728</f>
        <v>0</v>
      </c>
      <c r="M756" s="147">
        <f t="shared" si="18714"/>
        <v>1</v>
      </c>
      <c r="N756" s="148">
        <f t="shared" si="18715"/>
        <v>1</v>
      </c>
      <c r="O756" s="149">
        <f t="shared" si="18291"/>
        <v>0</v>
      </c>
      <c r="P756" s="150"/>
      <c r="T756" s="194">
        <f t="shared" si="18716"/>
        <v>0</v>
      </c>
      <c r="U756" s="147">
        <f t="shared" si="18717"/>
        <v>0</v>
      </c>
      <c r="V756" s="194">
        <f t="shared" si="18718"/>
        <v>0</v>
      </c>
      <c r="W756" s="147">
        <f t="shared" si="18717"/>
        <v>0</v>
      </c>
      <c r="X756" s="194">
        <f t="shared" si="18719"/>
        <v>0</v>
      </c>
      <c r="Y756" s="147">
        <f t="shared" ref="Y756" si="19027">IF(OR($H756=0,X756=0),0,X756/$H756)</f>
        <v>0</v>
      </c>
      <c r="Z756" s="194">
        <f t="shared" si="18721"/>
        <v>0</v>
      </c>
      <c r="AA756" s="147">
        <f t="shared" ref="AA756" si="19028">IF(OR($H756=0,Z756=0),0,Z756/$H756)</f>
        <v>0</v>
      </c>
      <c r="AB756" s="194">
        <f t="shared" si="18723"/>
        <v>0</v>
      </c>
      <c r="AC756" s="147">
        <f t="shared" ref="AC756" si="19029">IF(OR($H756=0,AB756=0),0,AB756/$H756)</f>
        <v>0</v>
      </c>
      <c r="AD756" s="194">
        <f t="shared" si="18725"/>
        <v>0</v>
      </c>
      <c r="AE756" s="147">
        <f t="shared" ref="AE756" si="19030">IF(OR($H756=0,AD756=0),0,AD756/$H756)</f>
        <v>0</v>
      </c>
      <c r="AF756" s="194">
        <f t="shared" si="18727"/>
        <v>0</v>
      </c>
      <c r="AG756" s="147">
        <f t="shared" ref="AG756" si="19031">IF(OR($H756=0,AF756=0),0,AF756/$H756)</f>
        <v>0</v>
      </c>
      <c r="AH756" s="194">
        <f t="shared" si="18729"/>
        <v>0</v>
      </c>
      <c r="AI756" s="147">
        <f t="shared" ref="AI756" si="19032">IF(OR($H756=0,AH756=0),0,AH756/$H756)</f>
        <v>0</v>
      </c>
      <c r="AJ756" s="194">
        <f t="shared" si="18731"/>
        <v>0</v>
      </c>
      <c r="AK756" s="147">
        <f t="shared" ref="AK756" si="19033">IF(OR($H756=0,AJ756=0),0,AJ756/$H756)</f>
        <v>0</v>
      </c>
      <c r="AL756" s="194">
        <f t="shared" si="18733"/>
        <v>0</v>
      </c>
      <c r="AM756" s="147">
        <f t="shared" ref="AM756" si="19034">IF(OR($H756=0,AL756=0),0,AL756/$H756)</f>
        <v>0</v>
      </c>
      <c r="AN756" s="194">
        <f t="shared" si="18735"/>
        <v>0</v>
      </c>
      <c r="AO756" s="147">
        <f t="shared" ref="AO756" si="19035">IF(OR($H756=0,AN756=0),0,AN756/$H756)</f>
        <v>0</v>
      </c>
      <c r="AP756" s="194">
        <f t="shared" si="18737"/>
        <v>0</v>
      </c>
      <c r="AQ756" s="147">
        <f t="shared" ref="AQ756" si="19036">IF(OR($H756=0,AP756=0),0,AP756/$H756)</f>
        <v>0</v>
      </c>
      <c r="AR756" s="194">
        <f t="shared" si="18739"/>
        <v>0</v>
      </c>
      <c r="AS756" s="147">
        <f t="shared" ref="AS756" si="19037">IF(OR($H756=0,AR756=0),0,AR756/$H756)</f>
        <v>0</v>
      </c>
      <c r="AT756" s="194">
        <f t="shared" si="18741"/>
        <v>0</v>
      </c>
      <c r="AU756" s="147">
        <f t="shared" ref="AU756" si="19038">IF(OR($H756=0,AT756=0),0,AT756/$H756)</f>
        <v>0</v>
      </c>
      <c r="AV756" s="194">
        <f t="shared" si="18743"/>
        <v>0</v>
      </c>
      <c r="AW756" s="147">
        <f t="shared" ref="AW756" si="19039">IF(OR($H756=0,AV756=0),0,AV756/$H756)</f>
        <v>0</v>
      </c>
      <c r="AX756" s="194">
        <f t="shared" si="18745"/>
        <v>0</v>
      </c>
      <c r="AY756" s="147">
        <f t="shared" ref="AY756" si="19040">IF(OR($H756=0,AX756=0),0,AX756/$H756)</f>
        <v>0</v>
      </c>
      <c r="AZ756" s="194">
        <f t="shared" si="18747"/>
        <v>0</v>
      </c>
      <c r="BA756" s="147">
        <f t="shared" ref="BA756" si="19041">IF(OR($H756=0,AZ756=0),0,AZ756/$H756)</f>
        <v>0</v>
      </c>
      <c r="BB756" s="194">
        <f t="shared" si="18749"/>
        <v>0</v>
      </c>
      <c r="BC756" s="147">
        <f t="shared" ref="BC756" si="19042">IF(OR($H756=0,BB756=0),0,BB756/$H756)</f>
        <v>0</v>
      </c>
      <c r="BD756" s="194">
        <f t="shared" si="18751"/>
        <v>0</v>
      </c>
      <c r="BE756" s="147">
        <f t="shared" ref="BE756" si="19043">IF(OR($H756=0,BD756=0),0,BD756/$H756)</f>
        <v>0</v>
      </c>
      <c r="BF756" s="194">
        <f t="shared" si="18753"/>
        <v>100</v>
      </c>
      <c r="BG756" s="147">
        <f t="shared" ref="BG756" si="19044">IF(OR($H756=0,BF756=0),0,BF756/$H756)</f>
        <v>1</v>
      </c>
      <c r="BH756" s="194">
        <f t="shared" si="18755"/>
        <v>100</v>
      </c>
      <c r="BI756" s="147">
        <f t="shared" ref="BI756" si="19045">IF(OR($H756=0,BH756=0),0,BH756/$H756)</f>
        <v>1</v>
      </c>
      <c r="BJ756" s="194">
        <f t="shared" si="18757"/>
        <v>100</v>
      </c>
      <c r="BK756" s="147">
        <f t="shared" ref="BK756" si="19046">IF(OR($H756=0,BJ756=0),0,BJ756/$H756)</f>
        <v>1</v>
      </c>
      <c r="BL756" s="194">
        <f t="shared" si="18759"/>
        <v>100</v>
      </c>
      <c r="BM756" s="147">
        <f t="shared" ref="BM756" si="19047">IF(OR($H756=0,BL756=0),0,BL756/$H756)</f>
        <v>1</v>
      </c>
      <c r="BN756" s="194">
        <f t="shared" si="18761"/>
        <v>100</v>
      </c>
      <c r="BO756" s="147">
        <f t="shared" ref="BO756" si="19048">IF(OR($H756=0,BN756=0),0,BN756/$H756)</f>
        <v>1</v>
      </c>
      <c r="BP756" s="194">
        <f t="shared" si="18763"/>
        <v>100</v>
      </c>
      <c r="BQ756" s="147">
        <f t="shared" ref="BQ756" si="19049">IF(OR($H756=0,BP756=0),0,BP756/$H756)</f>
        <v>1</v>
      </c>
      <c r="BR756" s="194">
        <f t="shared" si="18765"/>
        <v>100</v>
      </c>
      <c r="BS756" s="147">
        <f t="shared" ref="BS756" si="19050">IF(OR($H756=0,BR756=0),0,BR756/$H756)</f>
        <v>1</v>
      </c>
      <c r="BT756" s="194">
        <f t="shared" si="18767"/>
        <v>100</v>
      </c>
      <c r="BU756" s="147">
        <f t="shared" si="18768"/>
        <v>1</v>
      </c>
      <c r="BV756" s="194">
        <f t="shared" si="18769"/>
        <v>100</v>
      </c>
      <c r="BW756" s="147">
        <f t="shared" si="18770"/>
        <v>1</v>
      </c>
      <c r="BX756" s="194">
        <f t="shared" si="18771"/>
        <v>100</v>
      </c>
      <c r="BY756" s="147">
        <f t="shared" si="18772"/>
        <v>1</v>
      </c>
      <c r="BZ756" s="194">
        <f t="shared" si="18773"/>
        <v>100</v>
      </c>
      <c r="CA756" s="147">
        <f t="shared" si="18774"/>
        <v>1</v>
      </c>
      <c r="CB756" s="194">
        <f t="shared" si="18775"/>
        <v>100</v>
      </c>
      <c r="CC756" s="147">
        <f t="shared" si="18776"/>
        <v>1</v>
      </c>
      <c r="CD756" s="194">
        <f t="shared" si="18777"/>
        <v>100</v>
      </c>
      <c r="CE756" s="147">
        <f t="shared" si="18778"/>
        <v>1</v>
      </c>
      <c r="CF756" s="194">
        <f t="shared" si="18779"/>
        <v>100</v>
      </c>
      <c r="CG756" s="147">
        <f t="shared" si="18780"/>
        <v>1</v>
      </c>
      <c r="CH756" s="194">
        <f t="shared" si="18781"/>
        <v>100</v>
      </c>
      <c r="CI756" s="147">
        <f t="shared" si="18782"/>
        <v>1</v>
      </c>
      <c r="CJ756" s="194">
        <f t="shared" si="18783"/>
        <v>100</v>
      </c>
      <c r="CK756" s="147">
        <f t="shared" si="18784"/>
        <v>1</v>
      </c>
      <c r="CL756" s="194">
        <f t="shared" si="18785"/>
        <v>100</v>
      </c>
      <c r="CM756" s="147">
        <f t="shared" si="18786"/>
        <v>1</v>
      </c>
    </row>
    <row r="757" spans="1:91" s="142" customFormat="1" ht="14.1" customHeight="1">
      <c r="A757" s="74">
        <f t="shared" si="17901"/>
        <v>895</v>
      </c>
      <c r="B757" s="173" t="s">
        <v>91</v>
      </c>
      <c r="C757" s="174"/>
      <c r="D757" s="140">
        <v>0</v>
      </c>
      <c r="E757" s="140">
        <v>1</v>
      </c>
      <c r="F757" s="175">
        <v>45350</v>
      </c>
      <c r="G757" s="175">
        <v>45350</v>
      </c>
      <c r="H757" s="144">
        <v>100</v>
      </c>
      <c r="I757" s="144">
        <v>100</v>
      </c>
      <c r="J757" s="145" t="s">
        <v>32</v>
      </c>
      <c r="K757" s="141">
        <f t="shared" si="18712"/>
        <v>100</v>
      </c>
      <c r="L757" s="55">
        <f>D757/$D$711</f>
        <v>0</v>
      </c>
      <c r="M757" s="147">
        <f t="shared" si="18714"/>
        <v>1</v>
      </c>
      <c r="N757" s="148">
        <f t="shared" si="18715"/>
        <v>1</v>
      </c>
      <c r="O757" s="149">
        <f t="shared" si="18291"/>
        <v>0</v>
      </c>
      <c r="P757" s="150"/>
      <c r="T757" s="194">
        <f t="shared" si="18716"/>
        <v>0</v>
      </c>
      <c r="U757" s="147">
        <f t="shared" si="18717"/>
        <v>0</v>
      </c>
      <c r="V757" s="194">
        <f t="shared" si="18718"/>
        <v>0</v>
      </c>
      <c r="W757" s="147">
        <f t="shared" si="18717"/>
        <v>0</v>
      </c>
      <c r="X757" s="194">
        <f t="shared" si="18719"/>
        <v>0</v>
      </c>
      <c r="Y757" s="147">
        <f t="shared" ref="Y757" si="19051">IF(OR($H757=0,X757=0),0,X757/$H757)</f>
        <v>0</v>
      </c>
      <c r="Z757" s="194">
        <f t="shared" si="18721"/>
        <v>0</v>
      </c>
      <c r="AA757" s="147">
        <f t="shared" ref="AA757" si="19052">IF(OR($H757=0,Z757=0),0,Z757/$H757)</f>
        <v>0</v>
      </c>
      <c r="AB757" s="194">
        <f t="shared" si="18723"/>
        <v>0</v>
      </c>
      <c r="AC757" s="147">
        <f t="shared" ref="AC757" si="19053">IF(OR($H757=0,AB757=0),0,AB757/$H757)</f>
        <v>0</v>
      </c>
      <c r="AD757" s="194">
        <f t="shared" si="18725"/>
        <v>0</v>
      </c>
      <c r="AE757" s="147">
        <f t="shared" ref="AE757" si="19054">IF(OR($H757=0,AD757=0),0,AD757/$H757)</f>
        <v>0</v>
      </c>
      <c r="AF757" s="194">
        <f t="shared" si="18727"/>
        <v>0</v>
      </c>
      <c r="AG757" s="147">
        <f t="shared" ref="AG757" si="19055">IF(OR($H757=0,AF757=0),0,AF757/$H757)</f>
        <v>0</v>
      </c>
      <c r="AH757" s="194">
        <f t="shared" si="18729"/>
        <v>0</v>
      </c>
      <c r="AI757" s="147">
        <f t="shared" ref="AI757" si="19056">IF(OR($H757=0,AH757=0),0,AH757/$H757)</f>
        <v>0</v>
      </c>
      <c r="AJ757" s="194">
        <f t="shared" si="18731"/>
        <v>0</v>
      </c>
      <c r="AK757" s="147">
        <f t="shared" ref="AK757" si="19057">IF(OR($H757=0,AJ757=0),0,AJ757/$H757)</f>
        <v>0</v>
      </c>
      <c r="AL757" s="194">
        <f t="shared" si="18733"/>
        <v>0</v>
      </c>
      <c r="AM757" s="147">
        <f t="shared" ref="AM757" si="19058">IF(OR($H757=0,AL757=0),0,AL757/$H757)</f>
        <v>0</v>
      </c>
      <c r="AN757" s="194">
        <f t="shared" si="18735"/>
        <v>0</v>
      </c>
      <c r="AO757" s="147">
        <f t="shared" ref="AO757" si="19059">IF(OR($H757=0,AN757=0),0,AN757/$H757)</f>
        <v>0</v>
      </c>
      <c r="AP757" s="194">
        <f t="shared" si="18737"/>
        <v>0</v>
      </c>
      <c r="AQ757" s="147">
        <f t="shared" ref="AQ757" si="19060">IF(OR($H757=0,AP757=0),0,AP757/$H757)</f>
        <v>0</v>
      </c>
      <c r="AR757" s="194">
        <f t="shared" si="18739"/>
        <v>0</v>
      </c>
      <c r="AS757" s="147">
        <f t="shared" ref="AS757" si="19061">IF(OR($H757=0,AR757=0),0,AR757/$H757)</f>
        <v>0</v>
      </c>
      <c r="AT757" s="194">
        <f t="shared" si="18741"/>
        <v>0</v>
      </c>
      <c r="AU757" s="147">
        <f t="shared" ref="AU757" si="19062">IF(OR($H757=0,AT757=0),0,AT757/$H757)</f>
        <v>0</v>
      </c>
      <c r="AV757" s="194">
        <f t="shared" si="18743"/>
        <v>0</v>
      </c>
      <c r="AW757" s="147">
        <f t="shared" ref="AW757" si="19063">IF(OR($H757=0,AV757=0),0,AV757/$H757)</f>
        <v>0</v>
      </c>
      <c r="AX757" s="194">
        <f t="shared" si="18745"/>
        <v>0</v>
      </c>
      <c r="AY757" s="147">
        <f t="shared" ref="AY757" si="19064">IF(OR($H757=0,AX757=0),0,AX757/$H757)</f>
        <v>0</v>
      </c>
      <c r="AZ757" s="194">
        <f t="shared" si="18747"/>
        <v>0</v>
      </c>
      <c r="BA757" s="147">
        <f t="shared" ref="BA757" si="19065">IF(OR($H757=0,AZ757=0),0,AZ757/$H757)</f>
        <v>0</v>
      </c>
      <c r="BB757" s="194">
        <f t="shared" si="18749"/>
        <v>0</v>
      </c>
      <c r="BC757" s="147">
        <f t="shared" ref="BC757" si="19066">IF(OR($H757=0,BB757=0),0,BB757/$H757)</f>
        <v>0</v>
      </c>
      <c r="BD757" s="194">
        <f t="shared" si="18751"/>
        <v>0</v>
      </c>
      <c r="BE757" s="147">
        <f t="shared" ref="BE757" si="19067">IF(OR($H757=0,BD757=0),0,BD757/$H757)</f>
        <v>0</v>
      </c>
      <c r="BF757" s="194">
        <f t="shared" si="18753"/>
        <v>100</v>
      </c>
      <c r="BG757" s="147">
        <f t="shared" ref="BG757" si="19068">IF(OR($H757=0,BF757=0),0,BF757/$H757)</f>
        <v>1</v>
      </c>
      <c r="BH757" s="194">
        <f t="shared" si="18755"/>
        <v>100</v>
      </c>
      <c r="BI757" s="147">
        <f t="shared" ref="BI757" si="19069">IF(OR($H757=0,BH757=0),0,BH757/$H757)</f>
        <v>1</v>
      </c>
      <c r="BJ757" s="194">
        <f t="shared" si="18757"/>
        <v>100</v>
      </c>
      <c r="BK757" s="147">
        <f t="shared" ref="BK757" si="19070">IF(OR($H757=0,BJ757=0),0,BJ757/$H757)</f>
        <v>1</v>
      </c>
      <c r="BL757" s="194">
        <f t="shared" si="18759"/>
        <v>100</v>
      </c>
      <c r="BM757" s="147">
        <f t="shared" ref="BM757" si="19071">IF(OR($H757=0,BL757=0),0,BL757/$H757)</f>
        <v>1</v>
      </c>
      <c r="BN757" s="194">
        <f t="shared" si="18761"/>
        <v>100</v>
      </c>
      <c r="BO757" s="147">
        <f t="shared" ref="BO757" si="19072">IF(OR($H757=0,BN757=0),0,BN757/$H757)</f>
        <v>1</v>
      </c>
      <c r="BP757" s="194">
        <f t="shared" si="18763"/>
        <v>100</v>
      </c>
      <c r="BQ757" s="147">
        <f t="shared" ref="BQ757" si="19073">IF(OR($H757=0,BP757=0),0,BP757/$H757)</f>
        <v>1</v>
      </c>
      <c r="BR757" s="194">
        <f t="shared" si="18765"/>
        <v>100</v>
      </c>
      <c r="BS757" s="147">
        <f t="shared" ref="BS757" si="19074">IF(OR($H757=0,BR757=0),0,BR757/$H757)</f>
        <v>1</v>
      </c>
      <c r="BT757" s="194">
        <f t="shared" si="18767"/>
        <v>100</v>
      </c>
      <c r="BU757" s="147">
        <f t="shared" si="18768"/>
        <v>1</v>
      </c>
      <c r="BV757" s="194">
        <f t="shared" si="18769"/>
        <v>100</v>
      </c>
      <c r="BW757" s="147">
        <f t="shared" si="18770"/>
        <v>1</v>
      </c>
      <c r="BX757" s="194">
        <f t="shared" si="18771"/>
        <v>100</v>
      </c>
      <c r="BY757" s="147">
        <f t="shared" si="18772"/>
        <v>1</v>
      </c>
      <c r="BZ757" s="194">
        <f t="shared" si="18773"/>
        <v>100</v>
      </c>
      <c r="CA757" s="147">
        <f t="shared" si="18774"/>
        <v>1</v>
      </c>
      <c r="CB757" s="194">
        <f t="shared" si="18775"/>
        <v>100</v>
      </c>
      <c r="CC757" s="147">
        <f t="shared" si="18776"/>
        <v>1</v>
      </c>
      <c r="CD757" s="194">
        <f t="shared" si="18777"/>
        <v>100</v>
      </c>
      <c r="CE757" s="147">
        <f t="shared" si="18778"/>
        <v>1</v>
      </c>
      <c r="CF757" s="194">
        <f t="shared" si="18779"/>
        <v>100</v>
      </c>
      <c r="CG757" s="147">
        <f t="shared" si="18780"/>
        <v>1</v>
      </c>
      <c r="CH757" s="194">
        <f t="shared" si="18781"/>
        <v>100</v>
      </c>
      <c r="CI757" s="147">
        <f t="shared" si="18782"/>
        <v>1</v>
      </c>
      <c r="CJ757" s="194">
        <f t="shared" si="18783"/>
        <v>100</v>
      </c>
      <c r="CK757" s="147">
        <f t="shared" si="18784"/>
        <v>1</v>
      </c>
      <c r="CL757" s="194">
        <f t="shared" si="18785"/>
        <v>100</v>
      </c>
      <c r="CM757" s="147">
        <f t="shared" si="18786"/>
        <v>1</v>
      </c>
    </row>
    <row r="758" spans="1:91" s="142" customFormat="1" ht="14.1" customHeight="1">
      <c r="A758" s="74">
        <f t="shared" si="17901"/>
        <v>896</v>
      </c>
      <c r="B758" s="173" t="s">
        <v>150</v>
      </c>
      <c r="C758" s="174"/>
      <c r="D758" s="140">
        <v>0</v>
      </c>
      <c r="E758" s="140">
        <v>1</v>
      </c>
      <c r="F758" s="175">
        <v>45350</v>
      </c>
      <c r="G758" s="175">
        <v>45350</v>
      </c>
      <c r="H758" s="144">
        <v>100</v>
      </c>
      <c r="I758" s="144">
        <v>100</v>
      </c>
      <c r="J758" s="145" t="s">
        <v>32</v>
      </c>
      <c r="K758" s="141">
        <f t="shared" si="18712"/>
        <v>100</v>
      </c>
      <c r="L758" s="55">
        <f>D758/$D$707</f>
        <v>0</v>
      </c>
      <c r="M758" s="147">
        <f t="shared" si="18714"/>
        <v>1</v>
      </c>
      <c r="N758" s="148">
        <f t="shared" si="18715"/>
        <v>1</v>
      </c>
      <c r="O758" s="149">
        <f t="shared" si="18291"/>
        <v>0</v>
      </c>
      <c r="P758" s="150"/>
      <c r="T758" s="194">
        <f t="shared" si="18716"/>
        <v>0</v>
      </c>
      <c r="U758" s="147">
        <f t="shared" si="18717"/>
        <v>0</v>
      </c>
      <c r="V758" s="194">
        <f t="shared" si="18718"/>
        <v>0</v>
      </c>
      <c r="W758" s="147">
        <f t="shared" si="18717"/>
        <v>0</v>
      </c>
      <c r="X758" s="194">
        <f t="shared" si="18719"/>
        <v>0</v>
      </c>
      <c r="Y758" s="147">
        <f t="shared" ref="Y758" si="19075">IF(OR($H758=0,X758=0),0,X758/$H758)</f>
        <v>0</v>
      </c>
      <c r="Z758" s="194">
        <f t="shared" si="18721"/>
        <v>0</v>
      </c>
      <c r="AA758" s="147">
        <f t="shared" ref="AA758" si="19076">IF(OR($H758=0,Z758=0),0,Z758/$H758)</f>
        <v>0</v>
      </c>
      <c r="AB758" s="194">
        <f t="shared" si="18723"/>
        <v>0</v>
      </c>
      <c r="AC758" s="147">
        <f t="shared" ref="AC758" si="19077">IF(OR($H758=0,AB758=0),0,AB758/$H758)</f>
        <v>0</v>
      </c>
      <c r="AD758" s="194">
        <f t="shared" si="18725"/>
        <v>0</v>
      </c>
      <c r="AE758" s="147">
        <f t="shared" ref="AE758" si="19078">IF(OR($H758=0,AD758=0),0,AD758/$H758)</f>
        <v>0</v>
      </c>
      <c r="AF758" s="194">
        <f t="shared" si="18727"/>
        <v>0</v>
      </c>
      <c r="AG758" s="147">
        <f t="shared" ref="AG758" si="19079">IF(OR($H758=0,AF758=0),0,AF758/$H758)</f>
        <v>0</v>
      </c>
      <c r="AH758" s="194">
        <f t="shared" si="18729"/>
        <v>0</v>
      </c>
      <c r="AI758" s="147">
        <f t="shared" ref="AI758" si="19080">IF(OR($H758=0,AH758=0),0,AH758/$H758)</f>
        <v>0</v>
      </c>
      <c r="AJ758" s="194">
        <f t="shared" si="18731"/>
        <v>0</v>
      </c>
      <c r="AK758" s="147">
        <f t="shared" ref="AK758" si="19081">IF(OR($H758=0,AJ758=0),0,AJ758/$H758)</f>
        <v>0</v>
      </c>
      <c r="AL758" s="194">
        <f t="shared" si="18733"/>
        <v>0</v>
      </c>
      <c r="AM758" s="147">
        <f t="shared" ref="AM758" si="19082">IF(OR($H758=0,AL758=0),0,AL758/$H758)</f>
        <v>0</v>
      </c>
      <c r="AN758" s="194">
        <f t="shared" si="18735"/>
        <v>0</v>
      </c>
      <c r="AO758" s="147">
        <f t="shared" ref="AO758" si="19083">IF(OR($H758=0,AN758=0),0,AN758/$H758)</f>
        <v>0</v>
      </c>
      <c r="AP758" s="194">
        <f t="shared" si="18737"/>
        <v>0</v>
      </c>
      <c r="AQ758" s="147">
        <f t="shared" ref="AQ758" si="19084">IF(OR($H758=0,AP758=0),0,AP758/$H758)</f>
        <v>0</v>
      </c>
      <c r="AR758" s="194">
        <f t="shared" si="18739"/>
        <v>0</v>
      </c>
      <c r="AS758" s="147">
        <f t="shared" ref="AS758" si="19085">IF(OR($H758=0,AR758=0),0,AR758/$H758)</f>
        <v>0</v>
      </c>
      <c r="AT758" s="194">
        <f t="shared" si="18741"/>
        <v>0</v>
      </c>
      <c r="AU758" s="147">
        <f t="shared" ref="AU758" si="19086">IF(OR($H758=0,AT758=0),0,AT758/$H758)</f>
        <v>0</v>
      </c>
      <c r="AV758" s="194">
        <f t="shared" si="18743"/>
        <v>0</v>
      </c>
      <c r="AW758" s="147">
        <f t="shared" ref="AW758" si="19087">IF(OR($H758=0,AV758=0),0,AV758/$H758)</f>
        <v>0</v>
      </c>
      <c r="AX758" s="194">
        <f t="shared" si="18745"/>
        <v>0</v>
      </c>
      <c r="AY758" s="147">
        <f t="shared" ref="AY758" si="19088">IF(OR($H758=0,AX758=0),0,AX758/$H758)</f>
        <v>0</v>
      </c>
      <c r="AZ758" s="194">
        <f t="shared" si="18747"/>
        <v>0</v>
      </c>
      <c r="BA758" s="147">
        <f t="shared" ref="BA758" si="19089">IF(OR($H758=0,AZ758=0),0,AZ758/$H758)</f>
        <v>0</v>
      </c>
      <c r="BB758" s="194">
        <f t="shared" si="18749"/>
        <v>0</v>
      </c>
      <c r="BC758" s="147">
        <f t="shared" ref="BC758" si="19090">IF(OR($H758=0,BB758=0),0,BB758/$H758)</f>
        <v>0</v>
      </c>
      <c r="BD758" s="194">
        <f t="shared" si="18751"/>
        <v>0</v>
      </c>
      <c r="BE758" s="147">
        <f t="shared" ref="BE758" si="19091">IF(OR($H758=0,BD758=0),0,BD758/$H758)</f>
        <v>0</v>
      </c>
      <c r="BF758" s="194">
        <f t="shared" si="18753"/>
        <v>100</v>
      </c>
      <c r="BG758" s="147">
        <f t="shared" ref="BG758" si="19092">IF(OR($H758=0,BF758=0),0,BF758/$H758)</f>
        <v>1</v>
      </c>
      <c r="BH758" s="194">
        <f t="shared" si="18755"/>
        <v>100</v>
      </c>
      <c r="BI758" s="147">
        <f t="shared" ref="BI758" si="19093">IF(OR($H758=0,BH758=0),0,BH758/$H758)</f>
        <v>1</v>
      </c>
      <c r="BJ758" s="194">
        <f t="shared" si="18757"/>
        <v>100</v>
      </c>
      <c r="BK758" s="147">
        <f t="shared" ref="BK758" si="19094">IF(OR($H758=0,BJ758=0),0,BJ758/$H758)</f>
        <v>1</v>
      </c>
      <c r="BL758" s="194">
        <f t="shared" si="18759"/>
        <v>100</v>
      </c>
      <c r="BM758" s="147">
        <f t="shared" ref="BM758" si="19095">IF(OR($H758=0,BL758=0),0,BL758/$H758)</f>
        <v>1</v>
      </c>
      <c r="BN758" s="194">
        <f t="shared" si="18761"/>
        <v>100</v>
      </c>
      <c r="BO758" s="147">
        <f t="shared" ref="BO758" si="19096">IF(OR($H758=0,BN758=0),0,BN758/$H758)</f>
        <v>1</v>
      </c>
      <c r="BP758" s="194">
        <f t="shared" si="18763"/>
        <v>100</v>
      </c>
      <c r="BQ758" s="147">
        <f t="shared" ref="BQ758" si="19097">IF(OR($H758=0,BP758=0),0,BP758/$H758)</f>
        <v>1</v>
      </c>
      <c r="BR758" s="194">
        <f t="shared" si="18765"/>
        <v>100</v>
      </c>
      <c r="BS758" s="147">
        <f t="shared" ref="BS758" si="19098">IF(OR($H758=0,BR758=0),0,BR758/$H758)</f>
        <v>1</v>
      </c>
      <c r="BT758" s="194">
        <f t="shared" si="18767"/>
        <v>100</v>
      </c>
      <c r="BU758" s="147">
        <f t="shared" si="18768"/>
        <v>1</v>
      </c>
      <c r="BV758" s="194">
        <f t="shared" si="18769"/>
        <v>100</v>
      </c>
      <c r="BW758" s="147">
        <f t="shared" si="18770"/>
        <v>1</v>
      </c>
      <c r="BX758" s="194">
        <f t="shared" si="18771"/>
        <v>100</v>
      </c>
      <c r="BY758" s="147">
        <f t="shared" si="18772"/>
        <v>1</v>
      </c>
      <c r="BZ758" s="194">
        <f t="shared" si="18773"/>
        <v>100</v>
      </c>
      <c r="CA758" s="147">
        <f t="shared" si="18774"/>
        <v>1</v>
      </c>
      <c r="CB758" s="194">
        <f t="shared" si="18775"/>
        <v>100</v>
      </c>
      <c r="CC758" s="147">
        <f t="shared" si="18776"/>
        <v>1</v>
      </c>
      <c r="CD758" s="194">
        <f t="shared" si="18777"/>
        <v>100</v>
      </c>
      <c r="CE758" s="147">
        <f t="shared" si="18778"/>
        <v>1</v>
      </c>
      <c r="CF758" s="194">
        <f t="shared" si="18779"/>
        <v>100</v>
      </c>
      <c r="CG758" s="147">
        <f t="shared" si="18780"/>
        <v>1</v>
      </c>
      <c r="CH758" s="194">
        <f t="shared" si="18781"/>
        <v>100</v>
      </c>
      <c r="CI758" s="147">
        <f t="shared" si="18782"/>
        <v>1</v>
      </c>
      <c r="CJ758" s="194">
        <f t="shared" si="18783"/>
        <v>100</v>
      </c>
      <c r="CK758" s="147">
        <f t="shared" si="18784"/>
        <v>1</v>
      </c>
      <c r="CL758" s="194">
        <f t="shared" si="18785"/>
        <v>100</v>
      </c>
      <c r="CM758" s="147">
        <f t="shared" si="18786"/>
        <v>1</v>
      </c>
    </row>
    <row r="759" spans="1:91" s="74" customFormat="1" ht="14.1" customHeight="1">
      <c r="A759" s="74">
        <f t="shared" si="17901"/>
        <v>897</v>
      </c>
      <c r="B759" s="170" t="s">
        <v>151</v>
      </c>
      <c r="C759" s="171"/>
      <c r="D759" s="75">
        <v>139</v>
      </c>
      <c r="E759" s="75">
        <v>49</v>
      </c>
      <c r="F759" s="172">
        <v>45294</v>
      </c>
      <c r="G759" s="172">
        <v>45342</v>
      </c>
      <c r="H759" s="77"/>
      <c r="I759" s="77"/>
      <c r="J759" s="78"/>
      <c r="K759" s="79"/>
      <c r="L759" s="80">
        <f>D759/$D$592</f>
        <v>5.6252529340348037E-2</v>
      </c>
      <c r="M759" s="81">
        <f>$L760*M760+$L763*M763+$L776*M776</f>
        <v>1</v>
      </c>
      <c r="N759" s="81">
        <f>$L760*N760+$L763*N763+$L776*N776</f>
        <v>1</v>
      </c>
      <c r="O759" s="82">
        <f t="shared" si="18291"/>
        <v>0</v>
      </c>
      <c r="P759" s="83"/>
      <c r="T759" s="193"/>
      <c r="U759" s="81">
        <f>$L760*U760+$L763*U763+$L776*U776</f>
        <v>0</v>
      </c>
      <c r="V759" s="193"/>
      <c r="W759" s="81">
        <f>$L760*W760+$L763*W763+$L776*W776</f>
        <v>0</v>
      </c>
      <c r="X759" s="193"/>
      <c r="Y759" s="81">
        <f>$L760*Y760+$L763*Y763+$L776*Y776</f>
        <v>0</v>
      </c>
      <c r="Z759" s="193"/>
      <c r="AA759" s="81">
        <f>$L760*AA760+$L763*AA763+$L776*AA776</f>
        <v>0</v>
      </c>
      <c r="AB759" s="193"/>
      <c r="AC759" s="81">
        <f>$L760*AC760+$L763*AC763+$L776*AC776</f>
        <v>0</v>
      </c>
      <c r="AD759" s="193"/>
      <c r="AE759" s="81">
        <f>$L760*AE760+$L763*AE763+$L776*AE776</f>
        <v>0</v>
      </c>
      <c r="AF759" s="193"/>
      <c r="AG759" s="81">
        <f>$L760*AG760+$L763*AG763+$L776*AG776</f>
        <v>0</v>
      </c>
      <c r="AH759" s="193"/>
      <c r="AI759" s="81">
        <f>$L760*AI760+$L763*AI763+$L776*AI776</f>
        <v>0</v>
      </c>
      <c r="AJ759" s="193"/>
      <c r="AK759" s="81">
        <f>$L760*AK760+$L763*AK763+$L776*AK776</f>
        <v>0</v>
      </c>
      <c r="AL759" s="193"/>
      <c r="AM759" s="81">
        <f>$L760*AM760+$L763*AM763+$L776*AM776</f>
        <v>0</v>
      </c>
      <c r="AN759" s="193"/>
      <c r="AO759" s="81">
        <f>$L760*AO760+$L763*AO763+$L776*AO776</f>
        <v>0</v>
      </c>
      <c r="AP759" s="193"/>
      <c r="AQ759" s="81">
        <f>$L760*AQ760+$L763*AQ763+$L776*AQ776</f>
        <v>1.4388489208633093E-2</v>
      </c>
      <c r="AR759" s="193"/>
      <c r="AS759" s="81">
        <f>$L760*AS760+$L763*AS763+$L776*AS776</f>
        <v>0.14388489208633093</v>
      </c>
      <c r="AT759" s="193"/>
      <c r="AU759" s="81">
        <f>$L760*AU760+$L763*AU763+$L776*AU776</f>
        <v>0.40287769784172661</v>
      </c>
      <c r="AV759" s="193"/>
      <c r="AW759" s="81">
        <f>$L760*AW760+$L763*AW763+$L776*AW776</f>
        <v>0.66187050359712241</v>
      </c>
      <c r="AX759" s="193"/>
      <c r="AY759" s="81">
        <f>$L760*AY760+$L763*AY763+$L776*AY776</f>
        <v>0.89208633093525191</v>
      </c>
      <c r="AZ759" s="193"/>
      <c r="BA759" s="81">
        <f>$L760*BA760+$L763*BA763+$L776*BA776</f>
        <v>1</v>
      </c>
      <c r="BB759" s="193"/>
      <c r="BC759" s="81">
        <f>$L760*BC760+$L763*BC763+$L776*BC776</f>
        <v>1</v>
      </c>
      <c r="BD759" s="193"/>
      <c r="BE759" s="81">
        <f>$L760*BE760+$L763*BE763+$L776*BE776</f>
        <v>1</v>
      </c>
      <c r="BF759" s="193"/>
      <c r="BG759" s="81">
        <f>$L760*BG760+$L763*BG763+$L776*BG776</f>
        <v>1</v>
      </c>
      <c r="BH759" s="193"/>
      <c r="BI759" s="81">
        <f>$L760*BI760+$L763*BI763+$L776*BI776</f>
        <v>1</v>
      </c>
      <c r="BJ759" s="193"/>
      <c r="BK759" s="81">
        <f>$L760*BK760+$L763*BK763+$L776*BK776</f>
        <v>1</v>
      </c>
      <c r="BL759" s="193"/>
      <c r="BM759" s="81">
        <f>$L760*BM760+$L763*BM763+$L776*BM776</f>
        <v>1</v>
      </c>
      <c r="BN759" s="193"/>
      <c r="BO759" s="81">
        <f>$L760*BO760+$L763*BO763+$L776*BO776</f>
        <v>1</v>
      </c>
      <c r="BP759" s="193"/>
      <c r="BQ759" s="81">
        <f>$L760*BQ760+$L763*BQ763+$L776*BQ776</f>
        <v>1</v>
      </c>
      <c r="BR759" s="193"/>
      <c r="BS759" s="81">
        <f>$L760*BS760+$L763*BS763+$L776*BS776</f>
        <v>1</v>
      </c>
      <c r="BT759" s="193"/>
      <c r="BU759" s="81">
        <f t="shared" ref="BU759" si="19099">$L760*BU760+$L763*BU763+$L776*BU776</f>
        <v>1</v>
      </c>
      <c r="BV759" s="193"/>
      <c r="BW759" s="81">
        <f t="shared" ref="BW759" si="19100">$L760*BW760+$L763*BW763+$L776*BW776</f>
        <v>1</v>
      </c>
      <c r="BX759" s="193"/>
      <c r="BY759" s="81">
        <f t="shared" ref="BY759" si="19101">$L760*BY760+$L763*BY763+$L776*BY776</f>
        <v>1</v>
      </c>
      <c r="BZ759" s="193"/>
      <c r="CA759" s="81">
        <f t="shared" ref="CA759" si="19102">$L760*CA760+$L763*CA763+$L776*CA776</f>
        <v>1</v>
      </c>
      <c r="CB759" s="193"/>
      <c r="CC759" s="81">
        <f t="shared" ref="CC759" si="19103">$L760*CC760+$L763*CC763+$L776*CC776</f>
        <v>1</v>
      </c>
      <c r="CD759" s="193"/>
      <c r="CE759" s="81">
        <f t="shared" ref="CE759" si="19104">$L760*CE760+$L763*CE763+$L776*CE776</f>
        <v>1</v>
      </c>
      <c r="CF759" s="193"/>
      <c r="CG759" s="81">
        <f t="shared" ref="CG759" si="19105">$L760*CG760+$L763*CG763+$L776*CG776</f>
        <v>1</v>
      </c>
      <c r="CH759" s="193"/>
      <c r="CI759" s="81">
        <f t="shared" ref="CI759" si="19106">$L760*CI760+$L763*CI763+$L776*CI776</f>
        <v>1</v>
      </c>
      <c r="CJ759" s="193"/>
      <c r="CK759" s="81">
        <f t="shared" ref="CK759" si="19107">$L760*CK760+$L763*CK763+$L776*CK776</f>
        <v>1</v>
      </c>
      <c r="CL759" s="193"/>
      <c r="CM759" s="81">
        <f t="shared" ref="CM759" si="19108">$L760*CM760+$L763*CM763+$L776*CM776</f>
        <v>1</v>
      </c>
    </row>
    <row r="760" spans="1:91" s="86" customFormat="1" ht="14.1" customHeight="1">
      <c r="A760" s="74">
        <f t="shared" si="17901"/>
        <v>898</v>
      </c>
      <c r="B760" s="176" t="s">
        <v>43</v>
      </c>
      <c r="C760" s="177"/>
      <c r="D760" s="96">
        <v>14</v>
      </c>
      <c r="E760" s="96">
        <v>14</v>
      </c>
      <c r="F760" s="178">
        <v>45294</v>
      </c>
      <c r="G760" s="178">
        <v>45307</v>
      </c>
      <c r="H760" s="89"/>
      <c r="I760" s="89"/>
      <c r="J760" s="90"/>
      <c r="K760" s="97"/>
      <c r="L760" s="98">
        <f>D760/$D$759</f>
        <v>0.10071942446043165</v>
      </c>
      <c r="M760" s="93" cm="1">
        <f t="array" ref="M760">SUMPRODUCT($L761:$L762*M761:M762)</f>
        <v>1</v>
      </c>
      <c r="N760" s="93" cm="1">
        <f t="array" ref="N760">SUMPRODUCT($L761:$L762*N761:N762)</f>
        <v>1</v>
      </c>
      <c r="O760" s="94">
        <f t="shared" si="18291"/>
        <v>0</v>
      </c>
      <c r="P760" s="95"/>
      <c r="T760" s="195"/>
      <c r="U760" s="93" cm="1">
        <f t="array" ref="U760">SUMPRODUCT($L761:$L762*U761:U762)</f>
        <v>0</v>
      </c>
      <c r="V760" s="195"/>
      <c r="W760" s="93" cm="1">
        <f t="array" ref="W760">SUMPRODUCT($L761:$L762*W761:W762)</f>
        <v>0</v>
      </c>
      <c r="X760" s="195"/>
      <c r="Y760" s="93" cm="1">
        <f t="array" ref="Y760">SUMPRODUCT($L761:$L762*Y761:Y762)</f>
        <v>0</v>
      </c>
      <c r="Z760" s="195"/>
      <c r="AA760" s="93" cm="1">
        <f t="array" ref="AA760">SUMPRODUCT($L761:$L762*AA761:AA762)</f>
        <v>0</v>
      </c>
      <c r="AB760" s="195"/>
      <c r="AC760" s="93" cm="1">
        <f t="array" ref="AC760">SUMPRODUCT($L761:$L762*AC761:AC762)</f>
        <v>0</v>
      </c>
      <c r="AD760" s="195"/>
      <c r="AE760" s="93" cm="1">
        <f t="array" ref="AE760">SUMPRODUCT($L761:$L762*AE761:AE762)</f>
        <v>0</v>
      </c>
      <c r="AF760" s="195"/>
      <c r="AG760" s="93" cm="1">
        <f t="array" ref="AG760">SUMPRODUCT($L761:$L762*AG761:AG762)</f>
        <v>0</v>
      </c>
      <c r="AH760" s="195"/>
      <c r="AI760" s="93" cm="1">
        <f t="array" ref="AI760">SUMPRODUCT($L761:$L762*AI761:AI762)</f>
        <v>0</v>
      </c>
      <c r="AJ760" s="195"/>
      <c r="AK760" s="93" cm="1">
        <f t="array" ref="AK760">SUMPRODUCT($L761:$L762*AK761:AK762)</f>
        <v>0</v>
      </c>
      <c r="AL760" s="195"/>
      <c r="AM760" s="93" cm="1">
        <f t="array" ref="AM760">SUMPRODUCT($L761:$L762*AM761:AM762)</f>
        <v>0</v>
      </c>
      <c r="AN760" s="195"/>
      <c r="AO760" s="93" cm="1">
        <f t="array" ref="AO760">SUMPRODUCT($L761:$L762*AO761:AO762)</f>
        <v>0</v>
      </c>
      <c r="AP760" s="195"/>
      <c r="AQ760" s="93" cm="1">
        <f t="array" ref="AQ760">SUMPRODUCT($L761:$L762*AQ761:AQ762)</f>
        <v>0.14285714285714285</v>
      </c>
      <c r="AR760" s="195"/>
      <c r="AS760" s="93" cm="1">
        <f t="array" ref="AS760">SUMPRODUCT($L761:$L762*AS761:AS762)</f>
        <v>0.6428571428571429</v>
      </c>
      <c r="AT760" s="195"/>
      <c r="AU760" s="93" cm="1">
        <f t="array" ref="AU760">SUMPRODUCT($L761:$L762*AU761:AU762)</f>
        <v>1</v>
      </c>
      <c r="AV760" s="195"/>
      <c r="AW760" s="93" cm="1">
        <f t="array" ref="AW760">SUMPRODUCT($L761:$L762*AW761:AW762)</f>
        <v>1</v>
      </c>
      <c r="AX760" s="195"/>
      <c r="AY760" s="93" cm="1">
        <f t="array" ref="AY760">SUMPRODUCT($L761:$L762*AY761:AY762)</f>
        <v>1</v>
      </c>
      <c r="AZ760" s="195"/>
      <c r="BA760" s="93" cm="1">
        <f t="array" ref="BA760">SUMPRODUCT($L761:$L762*BA761:BA762)</f>
        <v>1</v>
      </c>
      <c r="BB760" s="195"/>
      <c r="BC760" s="93" cm="1">
        <f t="array" ref="BC760">SUMPRODUCT($L761:$L762*BC761:BC762)</f>
        <v>1</v>
      </c>
      <c r="BD760" s="195"/>
      <c r="BE760" s="93" cm="1">
        <f t="array" ref="BE760">SUMPRODUCT($L761:$L762*BE761:BE762)</f>
        <v>1</v>
      </c>
      <c r="BF760" s="195"/>
      <c r="BG760" s="93" cm="1">
        <f t="array" ref="BG760">SUMPRODUCT($L761:$L762*BG761:BG762)</f>
        <v>1</v>
      </c>
      <c r="BH760" s="195"/>
      <c r="BI760" s="93" cm="1">
        <f t="array" ref="BI760">SUMPRODUCT($L761:$L762*BI761:BI762)</f>
        <v>1</v>
      </c>
      <c r="BJ760" s="195"/>
      <c r="BK760" s="93" cm="1">
        <f t="array" ref="BK760">SUMPRODUCT($L761:$L762*BK761:BK762)</f>
        <v>1</v>
      </c>
      <c r="BL760" s="195"/>
      <c r="BM760" s="93" cm="1">
        <f t="array" ref="BM760">SUMPRODUCT($L761:$L762*BM761:BM762)</f>
        <v>1</v>
      </c>
      <c r="BN760" s="195"/>
      <c r="BO760" s="93" cm="1">
        <f t="array" ref="BO760">SUMPRODUCT($L761:$L762*BO761:BO762)</f>
        <v>1</v>
      </c>
      <c r="BP760" s="195"/>
      <c r="BQ760" s="93" cm="1">
        <f t="array" ref="BQ760">SUMPRODUCT($L761:$L762*BQ761:BQ762)</f>
        <v>1</v>
      </c>
      <c r="BR760" s="195"/>
      <c r="BS760" s="93" cm="1">
        <f t="array" ref="BS760">SUMPRODUCT($L761:$L762*BS761:BS762)</f>
        <v>1</v>
      </c>
      <c r="BT760" s="195"/>
      <c r="BU760" s="93" cm="1">
        <f t="array" ref="BU760">SUMPRODUCT($L761:$L762*BU761:BU762)</f>
        <v>1</v>
      </c>
      <c r="BV760" s="195"/>
      <c r="BW760" s="93" cm="1">
        <f t="array" ref="BW760">SUMPRODUCT($L761:$L762*BW761:BW762)</f>
        <v>1</v>
      </c>
      <c r="BX760" s="195"/>
      <c r="BY760" s="93" cm="1">
        <f t="array" ref="BY760">SUMPRODUCT($L761:$L762*BY761:BY762)</f>
        <v>1</v>
      </c>
      <c r="BZ760" s="195"/>
      <c r="CA760" s="93" cm="1">
        <f t="array" ref="CA760">SUMPRODUCT($L761:$L762*CA761:CA762)</f>
        <v>1</v>
      </c>
      <c r="CB760" s="195"/>
      <c r="CC760" s="93" cm="1">
        <f t="array" ref="CC760">SUMPRODUCT($L761:$L762*CC761:CC762)</f>
        <v>1</v>
      </c>
      <c r="CD760" s="195"/>
      <c r="CE760" s="93" cm="1">
        <f t="array" ref="CE760">SUMPRODUCT($L761:$L762*CE761:CE762)</f>
        <v>1</v>
      </c>
      <c r="CF760" s="195"/>
      <c r="CG760" s="93" cm="1">
        <f t="array" ref="CG760">SUMPRODUCT($L761:$L762*CG761:CG762)</f>
        <v>1</v>
      </c>
      <c r="CH760" s="195"/>
      <c r="CI760" s="93" cm="1">
        <f t="array" ref="CI760">SUMPRODUCT($L761:$L762*CI761:CI762)</f>
        <v>1</v>
      </c>
      <c r="CJ760" s="195"/>
      <c r="CK760" s="93" cm="1">
        <f t="array" ref="CK760">SUMPRODUCT($L761:$L762*CK761:CK762)</f>
        <v>1</v>
      </c>
      <c r="CL760" s="195"/>
      <c r="CM760" s="93" cm="1">
        <f t="array" ref="CM760">SUMPRODUCT($L761:$L762*CM761:CM762)</f>
        <v>1</v>
      </c>
    </row>
    <row r="761" spans="1:91" s="142" customFormat="1" ht="14.1" customHeight="1">
      <c r="A761" s="74">
        <f t="shared" si="17901"/>
        <v>899</v>
      </c>
      <c r="B761" s="173" t="s">
        <v>44</v>
      </c>
      <c r="C761" s="174"/>
      <c r="D761" s="140">
        <v>14</v>
      </c>
      <c r="E761" s="140">
        <v>14</v>
      </c>
      <c r="F761" s="175">
        <v>45294</v>
      </c>
      <c r="G761" s="175">
        <v>45307</v>
      </c>
      <c r="H761" s="144">
        <v>100</v>
      </c>
      <c r="I761" s="144">
        <v>100</v>
      </c>
      <c r="J761" s="145" t="s">
        <v>32</v>
      </c>
      <c r="K761" s="141">
        <f>IF(OR(F761="",G761="",H761=""),0,MIN(MAX(IF(F761&gt;$O$1,0,(((G761-F761)-(G761-$O$1))*(10/E761)/10)),0),1)*H761)</f>
        <v>100</v>
      </c>
      <c r="L761" s="55">
        <f>D761/$D$760</f>
        <v>1</v>
      </c>
      <c r="M761" s="147">
        <f>IF(OR(H761=0,K761=0),0,K761/H761)</f>
        <v>1</v>
      </c>
      <c r="N761" s="148">
        <f>IF(OR(H761=0,I761=0),0,I761/H761)</f>
        <v>1</v>
      </c>
      <c r="O761" s="149">
        <f t="shared" si="18291"/>
        <v>0</v>
      </c>
      <c r="P761" s="150"/>
      <c r="T761" s="194">
        <f>IF(OR($F761="",$G761="",$H761=""),0,MIN(MAX(IF($F761&gt;U$1,0,((($G761-$F761)-($G761-U$1))*(10/$E761)/10)),0),1)*$H761)</f>
        <v>0</v>
      </c>
      <c r="U761" s="147">
        <f t="shared" ref="U761:W762" si="19109">IF(OR($H761=0,T761=0),0,T761/$H761)</f>
        <v>0</v>
      </c>
      <c r="V761" s="194">
        <f>IF(OR($F761="",$G761="",$H761=""),0,MIN(MAX(IF($F761&gt;W$1,0,((($G761-$F761)-($G761-W$1))*(10/$E761)/10)),0),1)*$H761)</f>
        <v>0</v>
      </c>
      <c r="W761" s="147">
        <f t="shared" si="19109"/>
        <v>0</v>
      </c>
      <c r="X761" s="194">
        <f>IF(OR($F761="",$G761="",$H761=""),0,MIN(MAX(IF($F761&gt;Y$1,0,((($G761-$F761)-($G761-Y$1))*(10/$E761)/10)),0),1)*$H761)</f>
        <v>0</v>
      </c>
      <c r="Y761" s="147">
        <f t="shared" ref="Y761" si="19110">IF(OR($H761=0,X761=0),0,X761/$H761)</f>
        <v>0</v>
      </c>
      <c r="Z761" s="194">
        <f>IF(OR($F761="",$G761="",$H761=""),0,MIN(MAX(IF($F761&gt;AA$1,0,((($G761-$F761)-($G761-AA$1))*(10/$E761)/10)),0),1)*$H761)</f>
        <v>0</v>
      </c>
      <c r="AA761" s="147">
        <f t="shared" ref="AA761" si="19111">IF(OR($H761=0,Z761=0),0,Z761/$H761)</f>
        <v>0</v>
      </c>
      <c r="AB761" s="194">
        <f>IF(OR($F761="",$G761="",$H761=""),0,MIN(MAX(IF($F761&gt;AC$1,0,((($G761-$F761)-($G761-AC$1))*(10/$E761)/10)),0),1)*$H761)</f>
        <v>0</v>
      </c>
      <c r="AC761" s="147">
        <f t="shared" ref="AC761" si="19112">IF(OR($H761=0,AB761=0),0,AB761/$H761)</f>
        <v>0</v>
      </c>
      <c r="AD761" s="194">
        <f>IF(OR($F761="",$G761="",$H761=""),0,MIN(MAX(IF($F761&gt;AE$1,0,((($G761-$F761)-($G761-AE$1))*(10/$E761)/10)),0),1)*$H761)</f>
        <v>0</v>
      </c>
      <c r="AE761" s="147">
        <f t="shared" ref="AE761" si="19113">IF(OR($H761=0,AD761=0),0,AD761/$H761)</f>
        <v>0</v>
      </c>
      <c r="AF761" s="194">
        <f>IF(OR($F761="",$G761="",$H761=""),0,MIN(MAX(IF($F761&gt;AG$1,0,((($G761-$F761)-($G761-AG$1))*(10/$E761)/10)),0),1)*$H761)</f>
        <v>0</v>
      </c>
      <c r="AG761" s="147">
        <f t="shared" ref="AG761" si="19114">IF(OR($H761=0,AF761=0),0,AF761/$H761)</f>
        <v>0</v>
      </c>
      <c r="AH761" s="194">
        <f>IF(OR($F761="",$G761="",$H761=""),0,MIN(MAX(IF($F761&gt;AI$1,0,((($G761-$F761)-($G761-AI$1))*(10/$E761)/10)),0),1)*$H761)</f>
        <v>0</v>
      </c>
      <c r="AI761" s="147">
        <f t="shared" ref="AI761" si="19115">IF(OR($H761=0,AH761=0),0,AH761/$H761)</f>
        <v>0</v>
      </c>
      <c r="AJ761" s="194">
        <f>IF(OR($F761="",$G761="",$H761=""),0,MIN(MAX(IF($F761&gt;AK$1,0,((($G761-$F761)-($G761-AK$1))*(10/$E761)/10)),0),1)*$H761)</f>
        <v>0</v>
      </c>
      <c r="AK761" s="147">
        <f t="shared" ref="AK761" si="19116">IF(OR($H761=0,AJ761=0),0,AJ761/$H761)</f>
        <v>0</v>
      </c>
      <c r="AL761" s="194">
        <f>IF(OR($F761="",$G761="",$H761=""),0,MIN(MAX(IF($F761&gt;AM$1,0,((($G761-$F761)-($G761-AM$1))*(10/$E761)/10)),0),1)*$H761)</f>
        <v>0</v>
      </c>
      <c r="AM761" s="147">
        <f t="shared" ref="AM761" si="19117">IF(OR($H761=0,AL761=0),0,AL761/$H761)</f>
        <v>0</v>
      </c>
      <c r="AN761" s="194">
        <f>IF(OR($F761="",$G761="",$H761=""),0,MIN(MAX(IF($F761&gt;AO$1,0,((($G761-$F761)-($G761-AO$1))*(10/$E761)/10)),0),1)*$H761)</f>
        <v>0</v>
      </c>
      <c r="AO761" s="147">
        <f t="shared" ref="AO761" si="19118">IF(OR($H761=0,AN761=0),0,AN761/$H761)</f>
        <v>0</v>
      </c>
      <c r="AP761" s="194">
        <f>IF(OR($F761="",$G761="",$H761=""),0,MIN(MAX(IF($F761&gt;AQ$1,0,((($G761-$F761)-($G761-AQ$1))*(10/$E761)/10)),0),1)*$H761)</f>
        <v>14.285714285714285</v>
      </c>
      <c r="AQ761" s="147">
        <f t="shared" ref="AQ761" si="19119">IF(OR($H761=0,AP761=0),0,AP761/$H761)</f>
        <v>0.14285714285714285</v>
      </c>
      <c r="AR761" s="194">
        <f>IF(OR($F761="",$G761="",$H761=""),0,MIN(MAX(IF($F761&gt;AS$1,0,((($G761-$F761)-($G761-AS$1))*(10/$E761)/10)),0),1)*$H761)</f>
        <v>64.285714285714292</v>
      </c>
      <c r="AS761" s="147">
        <f t="shared" ref="AS761" si="19120">IF(OR($H761=0,AR761=0),0,AR761/$H761)</f>
        <v>0.6428571428571429</v>
      </c>
      <c r="AT761" s="194">
        <f>IF(OR($F761="",$G761="",$H761=""),0,MIN(MAX(IF($F761&gt;AU$1,0,((($G761-$F761)-($G761-AU$1))*(10/$E761)/10)),0),1)*$H761)</f>
        <v>100</v>
      </c>
      <c r="AU761" s="147">
        <f t="shared" ref="AU761" si="19121">IF(OR($H761=0,AT761=0),0,AT761/$H761)</f>
        <v>1</v>
      </c>
      <c r="AV761" s="194">
        <f>IF(OR($F761="",$G761="",$H761=""),0,MIN(MAX(IF($F761&gt;AW$1,0,((($G761-$F761)-($G761-AW$1))*(10/$E761)/10)),0),1)*$H761)</f>
        <v>100</v>
      </c>
      <c r="AW761" s="147">
        <f t="shared" ref="AW761" si="19122">IF(OR($H761=0,AV761=0),0,AV761/$H761)</f>
        <v>1</v>
      </c>
      <c r="AX761" s="194">
        <f>IF(OR($F761="",$G761="",$H761=""),0,MIN(MAX(IF($F761&gt;AY$1,0,((($G761-$F761)-($G761-AY$1))*(10/$E761)/10)),0),1)*$H761)</f>
        <v>100</v>
      </c>
      <c r="AY761" s="147">
        <f t="shared" ref="AY761" si="19123">IF(OR($H761=0,AX761=0),0,AX761/$H761)</f>
        <v>1</v>
      </c>
      <c r="AZ761" s="194">
        <f>IF(OR($F761="",$G761="",$H761=""),0,MIN(MAX(IF($F761&gt;BA$1,0,((($G761-$F761)-($G761-BA$1))*(10/$E761)/10)),0),1)*$H761)</f>
        <v>100</v>
      </c>
      <c r="BA761" s="147">
        <f t="shared" ref="BA761" si="19124">IF(OR($H761=0,AZ761=0),0,AZ761/$H761)</f>
        <v>1</v>
      </c>
      <c r="BB761" s="194">
        <f>IF(OR($F761="",$G761="",$H761=""),0,MIN(MAX(IF($F761&gt;BC$1,0,((($G761-$F761)-($G761-BC$1))*(10/$E761)/10)),0),1)*$H761)</f>
        <v>100</v>
      </c>
      <c r="BC761" s="147">
        <f t="shared" ref="BC761" si="19125">IF(OR($H761=0,BB761=0),0,BB761/$H761)</f>
        <v>1</v>
      </c>
      <c r="BD761" s="194">
        <f>IF(OR($F761="",$G761="",$H761=""),0,MIN(MAX(IF($F761&gt;BE$1,0,((($G761-$F761)-($G761-BE$1))*(10/$E761)/10)),0),1)*$H761)</f>
        <v>100</v>
      </c>
      <c r="BE761" s="147">
        <f t="shared" ref="BE761" si="19126">IF(OR($H761=0,BD761=0),0,BD761/$H761)</f>
        <v>1</v>
      </c>
      <c r="BF761" s="194">
        <f>IF(OR($F761="",$G761="",$H761=""),0,MIN(MAX(IF($F761&gt;BG$1,0,((($G761-$F761)-($G761-BG$1))*(10/$E761)/10)),0),1)*$H761)</f>
        <v>100</v>
      </c>
      <c r="BG761" s="147">
        <f t="shared" ref="BG761" si="19127">IF(OR($H761=0,BF761=0),0,BF761/$H761)</f>
        <v>1</v>
      </c>
      <c r="BH761" s="194">
        <f>IF(OR($F761="",$G761="",$H761=""),0,MIN(MAX(IF($F761&gt;BI$1,0,((($G761-$F761)-($G761-BI$1))*(10/$E761)/10)),0),1)*$H761)</f>
        <v>100</v>
      </c>
      <c r="BI761" s="147">
        <f t="shared" ref="BI761" si="19128">IF(OR($H761=0,BH761=0),0,BH761/$H761)</f>
        <v>1</v>
      </c>
      <c r="BJ761" s="194">
        <f>IF(OR($F761="",$G761="",$H761=""),0,MIN(MAX(IF($F761&gt;BK$1,0,((($G761-$F761)-($G761-BK$1))*(10/$E761)/10)),0),1)*$H761)</f>
        <v>100</v>
      </c>
      <c r="BK761" s="147">
        <f t="shared" ref="BK761" si="19129">IF(OR($H761=0,BJ761=0),0,BJ761/$H761)</f>
        <v>1</v>
      </c>
      <c r="BL761" s="194">
        <f>IF(OR($F761="",$G761="",$H761=""),0,MIN(MAX(IF($F761&gt;BM$1,0,((($G761-$F761)-($G761-BM$1))*(10/$E761)/10)),0),1)*$H761)</f>
        <v>100</v>
      </c>
      <c r="BM761" s="147">
        <f t="shared" ref="BM761" si="19130">IF(OR($H761=0,BL761=0),0,BL761/$H761)</f>
        <v>1</v>
      </c>
      <c r="BN761" s="194">
        <f>IF(OR($F761="",$G761="",$H761=""),0,MIN(MAX(IF($F761&gt;BO$1,0,((($G761-$F761)-($G761-BO$1))*(10/$E761)/10)),0),1)*$H761)</f>
        <v>100</v>
      </c>
      <c r="BO761" s="147">
        <f t="shared" ref="BO761" si="19131">IF(OR($H761=0,BN761=0),0,BN761/$H761)</f>
        <v>1</v>
      </c>
      <c r="BP761" s="194">
        <f>IF(OR($F761="",$G761="",$H761=""),0,MIN(MAX(IF($F761&gt;BQ$1,0,((($G761-$F761)-($G761-BQ$1))*(10/$E761)/10)),0),1)*$H761)</f>
        <v>100</v>
      </c>
      <c r="BQ761" s="147">
        <f t="shared" ref="BQ761" si="19132">IF(OR($H761=0,BP761=0),0,BP761/$H761)</f>
        <v>1</v>
      </c>
      <c r="BR761" s="194">
        <f>IF(OR($F761="",$G761="",$H761=""),0,MIN(MAX(IF($F761&gt;BS$1,0,((($G761-$F761)-($G761-BS$1))*(10/$E761)/10)),0),1)*$H761)</f>
        <v>100</v>
      </c>
      <c r="BS761" s="147">
        <f t="shared" ref="BS761" si="19133">IF(OR($H761=0,BR761=0),0,BR761/$H761)</f>
        <v>1</v>
      </c>
      <c r="BT761" s="194">
        <f t="shared" ref="BT761" si="19134">IF(OR($F761="",$G761="",$H761=""),0,MIN(MAX(IF($F761&gt;BU$1,0,((($G761-$F761)-($G761-BU$1))*(10/$E761)/10)),0),1)*$H761)</f>
        <v>100</v>
      </c>
      <c r="BU761" s="147">
        <f t="shared" ref="BU761:BU762" si="19135">IF(OR($H761=0,BT761=0),0,BT761/$H761)</f>
        <v>1</v>
      </c>
      <c r="BV761" s="194">
        <f t="shared" ref="BV761" si="19136">IF(OR($F761="",$G761="",$H761=""),0,MIN(MAX(IF($F761&gt;BW$1,0,((($G761-$F761)-($G761-BW$1))*(10/$E761)/10)),0),1)*$H761)</f>
        <v>100</v>
      </c>
      <c r="BW761" s="147">
        <f t="shared" ref="BW761:BW762" si="19137">IF(OR($H761=0,BV761=0),0,BV761/$H761)</f>
        <v>1</v>
      </c>
      <c r="BX761" s="194">
        <f t="shared" ref="BX761" si="19138">IF(OR($F761="",$G761="",$H761=""),0,MIN(MAX(IF($F761&gt;BY$1,0,((($G761-$F761)-($G761-BY$1))*(10/$E761)/10)),0),1)*$H761)</f>
        <v>100</v>
      </c>
      <c r="BY761" s="147">
        <f t="shared" ref="BY761:BY762" si="19139">IF(OR($H761=0,BX761=0),0,BX761/$H761)</f>
        <v>1</v>
      </c>
      <c r="BZ761" s="194">
        <f t="shared" ref="BZ761" si="19140">IF(OR($F761="",$G761="",$H761=""),0,MIN(MAX(IF($F761&gt;CA$1,0,((($G761-$F761)-($G761-CA$1))*(10/$E761)/10)),0),1)*$H761)</f>
        <v>100</v>
      </c>
      <c r="CA761" s="147">
        <f t="shared" ref="CA761:CA762" si="19141">IF(OR($H761=0,BZ761=0),0,BZ761/$H761)</f>
        <v>1</v>
      </c>
      <c r="CB761" s="194">
        <f t="shared" ref="CB761" si="19142">IF(OR($F761="",$G761="",$H761=""),0,MIN(MAX(IF($F761&gt;CC$1,0,((($G761-$F761)-($G761-CC$1))*(10/$E761)/10)),0),1)*$H761)</f>
        <v>100</v>
      </c>
      <c r="CC761" s="147">
        <f t="shared" ref="CC761:CC762" si="19143">IF(OR($H761=0,CB761=0),0,CB761/$H761)</f>
        <v>1</v>
      </c>
      <c r="CD761" s="194">
        <f t="shared" ref="CD761" si="19144">IF(OR($F761="",$G761="",$H761=""),0,MIN(MAX(IF($F761&gt;CE$1,0,((($G761-$F761)-($G761-CE$1))*(10/$E761)/10)),0),1)*$H761)</f>
        <v>100</v>
      </c>
      <c r="CE761" s="147">
        <f t="shared" ref="CE761:CE762" si="19145">IF(OR($H761=0,CD761=0),0,CD761/$H761)</f>
        <v>1</v>
      </c>
      <c r="CF761" s="194">
        <f t="shared" ref="CF761" si="19146">IF(OR($F761="",$G761="",$H761=""),0,MIN(MAX(IF($F761&gt;CG$1,0,((($G761-$F761)-($G761-CG$1))*(10/$E761)/10)),0),1)*$H761)</f>
        <v>100</v>
      </c>
      <c r="CG761" s="147">
        <f t="shared" ref="CG761:CG762" si="19147">IF(OR($H761=0,CF761=0),0,CF761/$H761)</f>
        <v>1</v>
      </c>
      <c r="CH761" s="194">
        <f t="shared" ref="CH761" si="19148">IF(OR($F761="",$G761="",$H761=""),0,MIN(MAX(IF($F761&gt;CI$1,0,((($G761-$F761)-($G761-CI$1))*(10/$E761)/10)),0),1)*$H761)</f>
        <v>100</v>
      </c>
      <c r="CI761" s="147">
        <f t="shared" ref="CI761:CI762" si="19149">IF(OR($H761=0,CH761=0),0,CH761/$H761)</f>
        <v>1</v>
      </c>
      <c r="CJ761" s="194">
        <f t="shared" ref="CJ761" si="19150">IF(OR($F761="",$G761="",$H761=""),0,MIN(MAX(IF($F761&gt;CK$1,0,((($G761-$F761)-($G761-CK$1))*(10/$E761)/10)),0),1)*$H761)</f>
        <v>100</v>
      </c>
      <c r="CK761" s="147">
        <f t="shared" ref="CK761:CK762" si="19151">IF(OR($H761=0,CJ761=0),0,CJ761/$H761)</f>
        <v>1</v>
      </c>
      <c r="CL761" s="194">
        <f t="shared" ref="CL761" si="19152">IF(OR($F761="",$G761="",$H761=""),0,MIN(MAX(IF($F761&gt;CM$1,0,((($G761-$F761)-($G761-CM$1))*(10/$E761)/10)),0),1)*$H761)</f>
        <v>100</v>
      </c>
      <c r="CM761" s="147">
        <f t="shared" ref="CM761:CM762" si="19153">IF(OR($H761=0,CL761=0),0,CL761/$H761)</f>
        <v>1</v>
      </c>
    </row>
    <row r="762" spans="1:91" s="142" customFormat="1" ht="14.1" customHeight="1">
      <c r="A762" s="74">
        <f t="shared" si="17901"/>
        <v>900</v>
      </c>
      <c r="B762" s="173" t="s">
        <v>45</v>
      </c>
      <c r="C762" s="174"/>
      <c r="D762" s="140">
        <v>0</v>
      </c>
      <c r="E762" s="140">
        <v>1</v>
      </c>
      <c r="F762" s="175">
        <v>45307</v>
      </c>
      <c r="G762" s="175">
        <v>45307</v>
      </c>
      <c r="H762" s="144">
        <v>100</v>
      </c>
      <c r="I762" s="144">
        <v>100</v>
      </c>
      <c r="J762" s="145" t="s">
        <v>32</v>
      </c>
      <c r="K762" s="141">
        <f>IF(OR(F762="",G762="",H762=""),0,MIN(MAX(IF(F762&gt;$O$1,0,(((G762-F762)-(G762-$O$1))*(10/E762)/10)),0),1)*H762)</f>
        <v>100</v>
      </c>
      <c r="L762" s="55">
        <f>D762/$D$760</f>
        <v>0</v>
      </c>
      <c r="M762" s="147">
        <f>IF(OR(H762=0,K762=0),0,K762/H762)</f>
        <v>1</v>
      </c>
      <c r="N762" s="148">
        <f>IF(OR(H762=0,I762=0),0,I762/H762)</f>
        <v>1</v>
      </c>
      <c r="O762" s="149">
        <f t="shared" si="18291"/>
        <v>0</v>
      </c>
      <c r="P762" s="150"/>
      <c r="T762" s="194">
        <f>IF(OR($F762="",$G762="",$H762=""),0,MIN(MAX(IF($F762&gt;U$1,0,((($G762-$F762)-($G762-U$1))*(10/$E762)/10)),0),1)*$H762)</f>
        <v>0</v>
      </c>
      <c r="U762" s="147">
        <f t="shared" si="19109"/>
        <v>0</v>
      </c>
      <c r="V762" s="194">
        <f>IF(OR($F762="",$G762="",$H762=""),0,MIN(MAX(IF($F762&gt;W$1,0,((($G762-$F762)-($G762-W$1))*(10/$E762)/10)),0),1)*$H762)</f>
        <v>0</v>
      </c>
      <c r="W762" s="147">
        <f t="shared" si="19109"/>
        <v>0</v>
      </c>
      <c r="X762" s="194">
        <f>IF(OR($F762="",$G762="",$H762=""),0,MIN(MAX(IF($F762&gt;Y$1,0,((($G762-$F762)-($G762-Y$1))*(10/$E762)/10)),0),1)*$H762)</f>
        <v>0</v>
      </c>
      <c r="Y762" s="147">
        <f t="shared" ref="Y762" si="19154">IF(OR($H762=0,X762=0),0,X762/$H762)</f>
        <v>0</v>
      </c>
      <c r="Z762" s="194">
        <f>IF(OR($F762="",$G762="",$H762=""),0,MIN(MAX(IF($F762&gt;AA$1,0,((($G762-$F762)-($G762-AA$1))*(10/$E762)/10)),0),1)*$H762)</f>
        <v>0</v>
      </c>
      <c r="AA762" s="147">
        <f t="shared" ref="AA762" si="19155">IF(OR($H762=0,Z762=0),0,Z762/$H762)</f>
        <v>0</v>
      </c>
      <c r="AB762" s="194">
        <f>IF(OR($F762="",$G762="",$H762=""),0,MIN(MAX(IF($F762&gt;AC$1,0,((($G762-$F762)-($G762-AC$1))*(10/$E762)/10)),0),1)*$H762)</f>
        <v>0</v>
      </c>
      <c r="AC762" s="147">
        <f t="shared" ref="AC762" si="19156">IF(OR($H762=0,AB762=0),0,AB762/$H762)</f>
        <v>0</v>
      </c>
      <c r="AD762" s="194">
        <f>IF(OR($F762="",$G762="",$H762=""),0,MIN(MAX(IF($F762&gt;AE$1,0,((($G762-$F762)-($G762-AE$1))*(10/$E762)/10)),0),1)*$H762)</f>
        <v>0</v>
      </c>
      <c r="AE762" s="147">
        <f t="shared" ref="AE762" si="19157">IF(OR($H762=0,AD762=0),0,AD762/$H762)</f>
        <v>0</v>
      </c>
      <c r="AF762" s="194">
        <f>IF(OR($F762="",$G762="",$H762=""),0,MIN(MAX(IF($F762&gt;AG$1,0,((($G762-$F762)-($G762-AG$1))*(10/$E762)/10)),0),1)*$H762)</f>
        <v>0</v>
      </c>
      <c r="AG762" s="147">
        <f t="shared" ref="AG762" si="19158">IF(OR($H762=0,AF762=0),0,AF762/$H762)</f>
        <v>0</v>
      </c>
      <c r="AH762" s="194">
        <f>IF(OR($F762="",$G762="",$H762=""),0,MIN(MAX(IF($F762&gt;AI$1,0,((($G762-$F762)-($G762-AI$1))*(10/$E762)/10)),0),1)*$H762)</f>
        <v>0</v>
      </c>
      <c r="AI762" s="147">
        <f t="shared" ref="AI762" si="19159">IF(OR($H762=0,AH762=0),0,AH762/$H762)</f>
        <v>0</v>
      </c>
      <c r="AJ762" s="194">
        <f>IF(OR($F762="",$G762="",$H762=""),0,MIN(MAX(IF($F762&gt;AK$1,0,((($G762-$F762)-($G762-AK$1))*(10/$E762)/10)),0),1)*$H762)</f>
        <v>0</v>
      </c>
      <c r="AK762" s="147">
        <f t="shared" ref="AK762" si="19160">IF(OR($H762=0,AJ762=0),0,AJ762/$H762)</f>
        <v>0</v>
      </c>
      <c r="AL762" s="194">
        <f>IF(OR($F762="",$G762="",$H762=""),0,MIN(MAX(IF($F762&gt;AM$1,0,((($G762-$F762)-($G762-AM$1))*(10/$E762)/10)),0),1)*$H762)</f>
        <v>0</v>
      </c>
      <c r="AM762" s="147">
        <f t="shared" ref="AM762" si="19161">IF(OR($H762=0,AL762=0),0,AL762/$H762)</f>
        <v>0</v>
      </c>
      <c r="AN762" s="194">
        <f>IF(OR($F762="",$G762="",$H762=""),0,MIN(MAX(IF($F762&gt;AO$1,0,((($G762-$F762)-($G762-AO$1))*(10/$E762)/10)),0),1)*$H762)</f>
        <v>0</v>
      </c>
      <c r="AO762" s="147">
        <f t="shared" ref="AO762" si="19162">IF(OR($H762=0,AN762=0),0,AN762/$H762)</f>
        <v>0</v>
      </c>
      <c r="AP762" s="194">
        <f>IF(OR($F762="",$G762="",$H762=""),0,MIN(MAX(IF($F762&gt;AQ$1,0,((($G762-$F762)-($G762-AQ$1))*(10/$E762)/10)),0),1)*$H762)</f>
        <v>0</v>
      </c>
      <c r="AQ762" s="147">
        <f t="shared" ref="AQ762" si="19163">IF(OR($H762=0,AP762=0),0,AP762/$H762)</f>
        <v>0</v>
      </c>
      <c r="AR762" s="194">
        <f>IF(OR($F762="",$G762="",$H762=""),0,MIN(MAX(IF($F762&gt;AS$1,0,((($G762-$F762)-($G762-AS$1))*(10/$E762)/10)),0),1)*$H762)</f>
        <v>0</v>
      </c>
      <c r="AS762" s="147">
        <f t="shared" ref="AS762" si="19164">IF(OR($H762=0,AR762=0),0,AR762/$H762)</f>
        <v>0</v>
      </c>
      <c r="AT762" s="194">
        <f>IF(OR($F762="",$G762="",$H762=""),0,MIN(MAX(IF($F762&gt;AU$1,0,((($G762-$F762)-($G762-AU$1))*(10/$E762)/10)),0),1)*$H762)</f>
        <v>100</v>
      </c>
      <c r="AU762" s="147">
        <f t="shared" ref="AU762" si="19165">IF(OR($H762=0,AT762=0),0,AT762/$H762)</f>
        <v>1</v>
      </c>
      <c r="AV762" s="194">
        <f>IF(OR($F762="",$G762="",$H762=""),0,MIN(MAX(IF($F762&gt;AW$1,0,((($G762-$F762)-($G762-AW$1))*(10/$E762)/10)),0),1)*$H762)</f>
        <v>100</v>
      </c>
      <c r="AW762" s="147">
        <f t="shared" ref="AW762" si="19166">IF(OR($H762=0,AV762=0),0,AV762/$H762)</f>
        <v>1</v>
      </c>
      <c r="AX762" s="194">
        <f>IF(OR($F762="",$G762="",$H762=""),0,MIN(MAX(IF($F762&gt;AY$1,0,((($G762-$F762)-($G762-AY$1))*(10/$E762)/10)),0),1)*$H762)</f>
        <v>100</v>
      </c>
      <c r="AY762" s="147">
        <f t="shared" ref="AY762" si="19167">IF(OR($H762=0,AX762=0),0,AX762/$H762)</f>
        <v>1</v>
      </c>
      <c r="AZ762" s="194">
        <f>IF(OR($F762="",$G762="",$H762=""),0,MIN(MAX(IF($F762&gt;BA$1,0,((($G762-$F762)-($G762-BA$1))*(10/$E762)/10)),0),1)*$H762)</f>
        <v>100</v>
      </c>
      <c r="BA762" s="147">
        <f t="shared" ref="BA762" si="19168">IF(OR($H762=0,AZ762=0),0,AZ762/$H762)</f>
        <v>1</v>
      </c>
      <c r="BB762" s="194">
        <f>IF(OR($F762="",$G762="",$H762=""),0,MIN(MAX(IF($F762&gt;BC$1,0,((($G762-$F762)-($G762-BC$1))*(10/$E762)/10)),0),1)*$H762)</f>
        <v>100</v>
      </c>
      <c r="BC762" s="147">
        <f t="shared" ref="BC762" si="19169">IF(OR($H762=0,BB762=0),0,BB762/$H762)</f>
        <v>1</v>
      </c>
      <c r="BD762" s="194">
        <f>IF(OR($F762="",$G762="",$H762=""),0,MIN(MAX(IF($F762&gt;BE$1,0,((($G762-$F762)-($G762-BE$1))*(10/$E762)/10)),0),1)*$H762)</f>
        <v>100</v>
      </c>
      <c r="BE762" s="147">
        <f t="shared" ref="BE762" si="19170">IF(OR($H762=0,BD762=0),0,BD762/$H762)</f>
        <v>1</v>
      </c>
      <c r="BF762" s="194">
        <f>IF(OR($F762="",$G762="",$H762=""),0,MIN(MAX(IF($F762&gt;BG$1,0,((($G762-$F762)-($G762-BG$1))*(10/$E762)/10)),0),1)*$H762)</f>
        <v>100</v>
      </c>
      <c r="BG762" s="147">
        <f t="shared" ref="BG762" si="19171">IF(OR($H762=0,BF762=0),0,BF762/$H762)</f>
        <v>1</v>
      </c>
      <c r="BH762" s="194">
        <f>IF(OR($F762="",$G762="",$H762=""),0,MIN(MAX(IF($F762&gt;BI$1,0,((($G762-$F762)-($G762-BI$1))*(10/$E762)/10)),0),1)*$H762)</f>
        <v>100</v>
      </c>
      <c r="BI762" s="147">
        <f t="shared" ref="BI762" si="19172">IF(OR($H762=0,BH762=0),0,BH762/$H762)</f>
        <v>1</v>
      </c>
      <c r="BJ762" s="194">
        <f>IF(OR($F762="",$G762="",$H762=""),0,MIN(MAX(IF($F762&gt;BK$1,0,((($G762-$F762)-($G762-BK$1))*(10/$E762)/10)),0),1)*$H762)</f>
        <v>100</v>
      </c>
      <c r="BK762" s="147">
        <f t="shared" ref="BK762" si="19173">IF(OR($H762=0,BJ762=0),0,BJ762/$H762)</f>
        <v>1</v>
      </c>
      <c r="BL762" s="194">
        <f>IF(OR($F762="",$G762="",$H762=""),0,MIN(MAX(IF($F762&gt;BM$1,0,((($G762-$F762)-($G762-BM$1))*(10/$E762)/10)),0),1)*$H762)</f>
        <v>100</v>
      </c>
      <c r="BM762" s="147">
        <f t="shared" ref="BM762" si="19174">IF(OR($H762=0,BL762=0),0,BL762/$H762)</f>
        <v>1</v>
      </c>
      <c r="BN762" s="194">
        <f>IF(OR($F762="",$G762="",$H762=""),0,MIN(MAX(IF($F762&gt;BO$1,0,((($G762-$F762)-($G762-BO$1))*(10/$E762)/10)),0),1)*$H762)</f>
        <v>100</v>
      </c>
      <c r="BO762" s="147">
        <f t="shared" ref="BO762" si="19175">IF(OR($H762=0,BN762=0),0,BN762/$H762)</f>
        <v>1</v>
      </c>
      <c r="BP762" s="194">
        <f>IF(OR($F762="",$G762="",$H762=""),0,MIN(MAX(IF($F762&gt;BQ$1,0,((($G762-$F762)-($G762-BQ$1))*(10/$E762)/10)),0),1)*$H762)</f>
        <v>100</v>
      </c>
      <c r="BQ762" s="147">
        <f t="shared" ref="BQ762" si="19176">IF(OR($H762=0,BP762=0),0,BP762/$H762)</f>
        <v>1</v>
      </c>
      <c r="BR762" s="194">
        <f>IF(OR($F762="",$G762="",$H762=""),0,MIN(MAX(IF($F762&gt;BS$1,0,((($G762-$F762)-($G762-BS$1))*(10/$E762)/10)),0),1)*$H762)</f>
        <v>100</v>
      </c>
      <c r="BS762" s="147">
        <f t="shared" ref="BS762" si="19177">IF(OR($H762=0,BR762=0),0,BR762/$H762)</f>
        <v>1</v>
      </c>
      <c r="BT762" s="194">
        <f t="shared" ref="BT762" si="19178">IF(OR($F762="",$G762="",$H762=""),0,MIN(MAX(IF($F762&gt;BU$1,0,((($G762-$F762)-($G762-BU$1))*(10/$E762)/10)),0),1)*$H762)</f>
        <v>100</v>
      </c>
      <c r="BU762" s="147">
        <f t="shared" si="19135"/>
        <v>1</v>
      </c>
      <c r="BV762" s="194">
        <f t="shared" ref="BV762" si="19179">IF(OR($F762="",$G762="",$H762=""),0,MIN(MAX(IF($F762&gt;BW$1,0,((($G762-$F762)-($G762-BW$1))*(10/$E762)/10)),0),1)*$H762)</f>
        <v>100</v>
      </c>
      <c r="BW762" s="147">
        <f t="shared" si="19137"/>
        <v>1</v>
      </c>
      <c r="BX762" s="194">
        <f t="shared" ref="BX762" si="19180">IF(OR($F762="",$G762="",$H762=""),0,MIN(MAX(IF($F762&gt;BY$1,0,((($G762-$F762)-($G762-BY$1))*(10/$E762)/10)),0),1)*$H762)</f>
        <v>100</v>
      </c>
      <c r="BY762" s="147">
        <f t="shared" si="19139"/>
        <v>1</v>
      </c>
      <c r="BZ762" s="194">
        <f t="shared" ref="BZ762" si="19181">IF(OR($F762="",$G762="",$H762=""),0,MIN(MAX(IF($F762&gt;CA$1,0,((($G762-$F762)-($G762-CA$1))*(10/$E762)/10)),0),1)*$H762)</f>
        <v>100</v>
      </c>
      <c r="CA762" s="147">
        <f t="shared" si="19141"/>
        <v>1</v>
      </c>
      <c r="CB762" s="194">
        <f t="shared" ref="CB762" si="19182">IF(OR($F762="",$G762="",$H762=""),0,MIN(MAX(IF($F762&gt;CC$1,0,((($G762-$F762)-($G762-CC$1))*(10/$E762)/10)),0),1)*$H762)</f>
        <v>100</v>
      </c>
      <c r="CC762" s="147">
        <f t="shared" si="19143"/>
        <v>1</v>
      </c>
      <c r="CD762" s="194">
        <f t="shared" ref="CD762" si="19183">IF(OR($F762="",$G762="",$H762=""),0,MIN(MAX(IF($F762&gt;CE$1,0,((($G762-$F762)-($G762-CE$1))*(10/$E762)/10)),0),1)*$H762)</f>
        <v>100</v>
      </c>
      <c r="CE762" s="147">
        <f t="shared" si="19145"/>
        <v>1</v>
      </c>
      <c r="CF762" s="194">
        <f t="shared" ref="CF762" si="19184">IF(OR($F762="",$G762="",$H762=""),0,MIN(MAX(IF($F762&gt;CG$1,0,((($G762-$F762)-($G762-CG$1))*(10/$E762)/10)),0),1)*$H762)</f>
        <v>100</v>
      </c>
      <c r="CG762" s="147">
        <f t="shared" si="19147"/>
        <v>1</v>
      </c>
      <c r="CH762" s="194">
        <f t="shared" ref="CH762" si="19185">IF(OR($F762="",$G762="",$H762=""),0,MIN(MAX(IF($F762&gt;CI$1,0,((($G762-$F762)-($G762-CI$1))*(10/$E762)/10)),0),1)*$H762)</f>
        <v>100</v>
      </c>
      <c r="CI762" s="147">
        <f t="shared" si="19149"/>
        <v>1</v>
      </c>
      <c r="CJ762" s="194">
        <f t="shared" ref="CJ762" si="19186">IF(OR($F762="",$G762="",$H762=""),0,MIN(MAX(IF($F762&gt;CK$1,0,((($G762-$F762)-($G762-CK$1))*(10/$E762)/10)),0),1)*$H762)</f>
        <v>100</v>
      </c>
      <c r="CK762" s="147">
        <f t="shared" si="19151"/>
        <v>1</v>
      </c>
      <c r="CL762" s="194">
        <f t="shared" ref="CL762" si="19187">IF(OR($F762="",$G762="",$H762=""),0,MIN(MAX(IF($F762&gt;CM$1,0,((($G762-$F762)-($G762-CM$1))*(10/$E762)/10)),0),1)*$H762)</f>
        <v>100</v>
      </c>
      <c r="CM762" s="147">
        <f t="shared" si="19153"/>
        <v>1</v>
      </c>
    </row>
    <row r="763" spans="1:91" s="86" customFormat="1" ht="14.1" customHeight="1">
      <c r="A763" s="74">
        <f t="shared" si="17901"/>
        <v>901</v>
      </c>
      <c r="B763" s="176" t="s">
        <v>46</v>
      </c>
      <c r="C763" s="177"/>
      <c r="D763" s="96">
        <v>125</v>
      </c>
      <c r="E763" s="96">
        <v>46</v>
      </c>
      <c r="F763" s="178">
        <v>45297</v>
      </c>
      <c r="G763" s="178">
        <v>45342</v>
      </c>
      <c r="H763" s="89"/>
      <c r="I763" s="89"/>
      <c r="J763" s="90"/>
      <c r="K763" s="97"/>
      <c r="L763" s="98">
        <f>D763/$D$759</f>
        <v>0.89928057553956831</v>
      </c>
      <c r="M763" s="93">
        <f>$L764*M764+$L775*M775</f>
        <v>1</v>
      </c>
      <c r="N763" s="93">
        <f>$L764*N764+$L775*N775</f>
        <v>1</v>
      </c>
      <c r="O763" s="94">
        <f t="shared" si="18291"/>
        <v>0</v>
      </c>
      <c r="P763" s="95"/>
      <c r="T763" s="195"/>
      <c r="U763" s="93">
        <f>$L764*U764+$L775*U775</f>
        <v>0</v>
      </c>
      <c r="V763" s="195"/>
      <c r="W763" s="93">
        <f>$L764*W764+$L775*W775</f>
        <v>0</v>
      </c>
      <c r="X763" s="195"/>
      <c r="Y763" s="93">
        <f>$L764*Y764+$L775*Y775</f>
        <v>0</v>
      </c>
      <c r="Z763" s="195"/>
      <c r="AA763" s="93">
        <f>$L764*AA764+$L775*AA775</f>
        <v>0</v>
      </c>
      <c r="AB763" s="195"/>
      <c r="AC763" s="93">
        <f>$L764*AC764+$L775*AC775</f>
        <v>0</v>
      </c>
      <c r="AD763" s="195"/>
      <c r="AE763" s="93">
        <f>$L764*AE764+$L775*AE775</f>
        <v>0</v>
      </c>
      <c r="AF763" s="195"/>
      <c r="AG763" s="93">
        <f>$L764*AG764+$L775*AG775</f>
        <v>0</v>
      </c>
      <c r="AH763" s="195"/>
      <c r="AI763" s="93">
        <f>$L764*AI764+$L775*AI775</f>
        <v>0</v>
      </c>
      <c r="AJ763" s="195"/>
      <c r="AK763" s="93">
        <f>$L764*AK764+$L775*AK775</f>
        <v>0</v>
      </c>
      <c r="AL763" s="195"/>
      <c r="AM763" s="93">
        <f>$L764*AM764+$L775*AM775</f>
        <v>0</v>
      </c>
      <c r="AN763" s="195"/>
      <c r="AO763" s="93">
        <f>$L764*AO764+$L775*AO775</f>
        <v>0</v>
      </c>
      <c r="AP763" s="195"/>
      <c r="AQ763" s="93">
        <f>$L764*AQ764+$L775*AQ775</f>
        <v>0</v>
      </c>
      <c r="AR763" s="195"/>
      <c r="AS763" s="93">
        <f>$L764*AS764+$L775*AS775</f>
        <v>8.8000000000000009E-2</v>
      </c>
      <c r="AT763" s="195"/>
      <c r="AU763" s="93">
        <f>$L764*AU764+$L775*AU775</f>
        <v>0.33600000000000002</v>
      </c>
      <c r="AV763" s="195"/>
      <c r="AW763" s="93">
        <f>$L764*AW764+$L775*AW775</f>
        <v>0.62400000000000011</v>
      </c>
      <c r="AX763" s="195"/>
      <c r="AY763" s="93">
        <f>$L764*AY764+$L775*AY775</f>
        <v>0.88000000000000012</v>
      </c>
      <c r="AZ763" s="195"/>
      <c r="BA763" s="93">
        <f>$L764*BA764+$L775*BA775</f>
        <v>1</v>
      </c>
      <c r="BB763" s="195"/>
      <c r="BC763" s="93">
        <f>$L764*BC764+$L775*BC775</f>
        <v>1</v>
      </c>
      <c r="BD763" s="195"/>
      <c r="BE763" s="93">
        <f>$L764*BE764+$L775*BE775</f>
        <v>1</v>
      </c>
      <c r="BF763" s="195"/>
      <c r="BG763" s="93">
        <f>$L764*BG764+$L775*BG775</f>
        <v>1</v>
      </c>
      <c r="BH763" s="195"/>
      <c r="BI763" s="93">
        <f>$L764*BI764+$L775*BI775</f>
        <v>1</v>
      </c>
      <c r="BJ763" s="195"/>
      <c r="BK763" s="93">
        <f>$L764*BK764+$L775*BK775</f>
        <v>1</v>
      </c>
      <c r="BL763" s="195"/>
      <c r="BM763" s="93">
        <f>$L764*BM764+$L775*BM775</f>
        <v>1</v>
      </c>
      <c r="BN763" s="195"/>
      <c r="BO763" s="93">
        <f>$L764*BO764+$L775*BO775</f>
        <v>1</v>
      </c>
      <c r="BP763" s="195"/>
      <c r="BQ763" s="93">
        <f>$L764*BQ764+$L775*BQ775</f>
        <v>1</v>
      </c>
      <c r="BR763" s="195"/>
      <c r="BS763" s="93">
        <f>$L764*BS764+$L775*BS775</f>
        <v>1</v>
      </c>
      <c r="BT763" s="195"/>
      <c r="BU763" s="93">
        <f t="shared" ref="BU763" si="19188">$L764*BU764+$L775*BU775</f>
        <v>1</v>
      </c>
      <c r="BV763" s="195"/>
      <c r="BW763" s="93">
        <f t="shared" ref="BW763" si="19189">$L764*BW764+$L775*BW775</f>
        <v>1</v>
      </c>
      <c r="BX763" s="195"/>
      <c r="BY763" s="93">
        <f t="shared" ref="BY763" si="19190">$L764*BY764+$L775*BY775</f>
        <v>1</v>
      </c>
      <c r="BZ763" s="195"/>
      <c r="CA763" s="93">
        <f t="shared" ref="CA763" si="19191">$L764*CA764+$L775*CA775</f>
        <v>1</v>
      </c>
      <c r="CB763" s="195"/>
      <c r="CC763" s="93">
        <f t="shared" ref="CC763" si="19192">$L764*CC764+$L775*CC775</f>
        <v>1</v>
      </c>
      <c r="CD763" s="195"/>
      <c r="CE763" s="93">
        <f t="shared" ref="CE763" si="19193">$L764*CE764+$L775*CE775</f>
        <v>1</v>
      </c>
      <c r="CF763" s="195"/>
      <c r="CG763" s="93">
        <f t="shared" ref="CG763" si="19194">$L764*CG764+$L775*CG775</f>
        <v>1</v>
      </c>
      <c r="CH763" s="195"/>
      <c r="CI763" s="93">
        <f t="shared" ref="CI763" si="19195">$L764*CI764+$L775*CI775</f>
        <v>1</v>
      </c>
      <c r="CJ763" s="195"/>
      <c r="CK763" s="93">
        <f t="shared" ref="CK763" si="19196">$L764*CK764+$L775*CK775</f>
        <v>1</v>
      </c>
      <c r="CL763" s="195"/>
      <c r="CM763" s="93">
        <f t="shared" ref="CM763" si="19197">$L764*CM764+$L775*CM775</f>
        <v>1</v>
      </c>
    </row>
    <row r="764" spans="1:91" s="100" customFormat="1" ht="14.1" customHeight="1">
      <c r="A764" s="74">
        <f t="shared" si="17901"/>
        <v>902</v>
      </c>
      <c r="B764" s="179" t="s">
        <v>152</v>
      </c>
      <c r="C764" s="180"/>
      <c r="D764" s="111">
        <v>125</v>
      </c>
      <c r="E764" s="111">
        <v>34</v>
      </c>
      <c r="F764" s="181">
        <v>45297</v>
      </c>
      <c r="G764" s="181">
        <v>45330</v>
      </c>
      <c r="H764" s="103"/>
      <c r="I764" s="103"/>
      <c r="J764" s="104"/>
      <c r="K764" s="105"/>
      <c r="L764" s="106">
        <f>D764/$D$763</f>
        <v>1</v>
      </c>
      <c r="M764" s="107" cm="1">
        <f t="array" ref="M764">SUMPRODUCT($L765:$L774*M765:M774)</f>
        <v>1</v>
      </c>
      <c r="N764" s="107" cm="1">
        <f t="array" ref="N764">SUMPRODUCT($L765:$L774*N765:N774)</f>
        <v>1</v>
      </c>
      <c r="O764" s="108">
        <f t="shared" si="18291"/>
        <v>0</v>
      </c>
      <c r="P764" s="109"/>
      <c r="T764" s="196"/>
      <c r="U764" s="107" cm="1">
        <f t="array" ref="U764">SUMPRODUCT($L765:$L774*U765:U774)</f>
        <v>0</v>
      </c>
      <c r="V764" s="196"/>
      <c r="W764" s="107" cm="1">
        <f t="array" ref="W764">SUMPRODUCT($L765:$L774*W765:W774)</f>
        <v>0</v>
      </c>
      <c r="X764" s="196"/>
      <c r="Y764" s="107" cm="1">
        <f t="array" ref="Y764">SUMPRODUCT($L765:$L774*Y765:Y774)</f>
        <v>0</v>
      </c>
      <c r="Z764" s="196"/>
      <c r="AA764" s="107" cm="1">
        <f t="array" ref="AA764">SUMPRODUCT($L765:$L774*AA765:AA774)</f>
        <v>0</v>
      </c>
      <c r="AB764" s="196"/>
      <c r="AC764" s="107" cm="1">
        <f t="array" ref="AC764">SUMPRODUCT($L765:$L774*AC765:AC774)</f>
        <v>0</v>
      </c>
      <c r="AD764" s="196"/>
      <c r="AE764" s="107" cm="1">
        <f t="array" ref="AE764">SUMPRODUCT($L765:$L774*AE765:AE774)</f>
        <v>0</v>
      </c>
      <c r="AF764" s="196"/>
      <c r="AG764" s="107" cm="1">
        <f t="array" ref="AG764">SUMPRODUCT($L765:$L774*AG765:AG774)</f>
        <v>0</v>
      </c>
      <c r="AH764" s="196"/>
      <c r="AI764" s="107" cm="1">
        <f t="array" ref="AI764">SUMPRODUCT($L765:$L774*AI765:AI774)</f>
        <v>0</v>
      </c>
      <c r="AJ764" s="196"/>
      <c r="AK764" s="107" cm="1">
        <f t="array" ref="AK764">SUMPRODUCT($L765:$L774*AK765:AK774)</f>
        <v>0</v>
      </c>
      <c r="AL764" s="196"/>
      <c r="AM764" s="107" cm="1">
        <f t="array" ref="AM764">SUMPRODUCT($L765:$L774*AM765:AM774)</f>
        <v>0</v>
      </c>
      <c r="AN764" s="196"/>
      <c r="AO764" s="107" cm="1">
        <f t="array" ref="AO764">SUMPRODUCT($L765:$L774*AO765:AO774)</f>
        <v>0</v>
      </c>
      <c r="AP764" s="196"/>
      <c r="AQ764" s="107" cm="1">
        <f t="array" ref="AQ764">SUMPRODUCT($L765:$L774*AQ765:AQ774)</f>
        <v>0</v>
      </c>
      <c r="AR764" s="196"/>
      <c r="AS764" s="107" cm="1">
        <f t="array" ref="AS764">SUMPRODUCT($L765:$L774*AS765:AS774)</f>
        <v>8.8000000000000009E-2</v>
      </c>
      <c r="AT764" s="196"/>
      <c r="AU764" s="107" cm="1">
        <f t="array" ref="AU764">SUMPRODUCT($L765:$L774*AU765:AU774)</f>
        <v>0.33600000000000002</v>
      </c>
      <c r="AV764" s="196"/>
      <c r="AW764" s="107" cm="1">
        <f t="array" ref="AW764">SUMPRODUCT($L765:$L774*AW765:AW774)</f>
        <v>0.62400000000000011</v>
      </c>
      <c r="AX764" s="196"/>
      <c r="AY764" s="107" cm="1">
        <f t="array" ref="AY764">SUMPRODUCT($L765:$L774*AY765:AY774)</f>
        <v>0.88000000000000012</v>
      </c>
      <c r="AZ764" s="196"/>
      <c r="BA764" s="107" cm="1">
        <f t="array" ref="BA764">SUMPRODUCT($L765:$L774*BA765:BA774)</f>
        <v>1</v>
      </c>
      <c r="BB764" s="196"/>
      <c r="BC764" s="107" cm="1">
        <f t="array" ref="BC764">SUMPRODUCT($L765:$L774*BC765:BC774)</f>
        <v>1</v>
      </c>
      <c r="BD764" s="196"/>
      <c r="BE764" s="107" cm="1">
        <f t="array" ref="BE764">SUMPRODUCT($L765:$L774*BE765:BE774)</f>
        <v>1</v>
      </c>
      <c r="BF764" s="196"/>
      <c r="BG764" s="107" cm="1">
        <f t="array" ref="BG764">SUMPRODUCT($L765:$L774*BG765:BG774)</f>
        <v>1</v>
      </c>
      <c r="BH764" s="196"/>
      <c r="BI764" s="107" cm="1">
        <f t="array" ref="BI764">SUMPRODUCT($L765:$L774*BI765:BI774)</f>
        <v>1</v>
      </c>
      <c r="BJ764" s="196"/>
      <c r="BK764" s="107" cm="1">
        <f t="array" ref="BK764">SUMPRODUCT($L765:$L774*BK765:BK774)</f>
        <v>1</v>
      </c>
      <c r="BL764" s="196"/>
      <c r="BM764" s="107" cm="1">
        <f t="array" ref="BM764">SUMPRODUCT($L765:$L774*BM765:BM774)</f>
        <v>1</v>
      </c>
      <c r="BN764" s="196"/>
      <c r="BO764" s="107" cm="1">
        <f t="array" ref="BO764">SUMPRODUCT($L765:$L774*BO765:BO774)</f>
        <v>1</v>
      </c>
      <c r="BP764" s="196"/>
      <c r="BQ764" s="107" cm="1">
        <f t="array" ref="BQ764">SUMPRODUCT($L765:$L774*BQ765:BQ774)</f>
        <v>1</v>
      </c>
      <c r="BR764" s="196"/>
      <c r="BS764" s="107" cm="1">
        <f t="array" ref="BS764">SUMPRODUCT($L765:$L774*BS765:BS774)</f>
        <v>1</v>
      </c>
      <c r="BT764" s="196"/>
      <c r="BU764" s="107" cm="1">
        <f t="array" ref="BU764">SUMPRODUCT($L765:$L774*BU765:BU774)</f>
        <v>1</v>
      </c>
      <c r="BV764" s="196"/>
      <c r="BW764" s="107" cm="1">
        <f t="array" ref="BW764">SUMPRODUCT($L765:$L774*BW765:BW774)</f>
        <v>1</v>
      </c>
      <c r="BX764" s="196"/>
      <c r="BY764" s="107" cm="1">
        <f t="array" ref="BY764">SUMPRODUCT($L765:$L774*BY765:BY774)</f>
        <v>1</v>
      </c>
      <c r="BZ764" s="196"/>
      <c r="CA764" s="107" cm="1">
        <f t="array" ref="CA764">SUMPRODUCT($L765:$L774*CA765:CA774)</f>
        <v>1</v>
      </c>
      <c r="CB764" s="196"/>
      <c r="CC764" s="107" cm="1">
        <f t="array" ref="CC764">SUMPRODUCT($L765:$L774*CC765:CC774)</f>
        <v>1</v>
      </c>
      <c r="CD764" s="196"/>
      <c r="CE764" s="107" cm="1">
        <f t="array" ref="CE764">SUMPRODUCT($L765:$L774*CE765:CE774)</f>
        <v>1</v>
      </c>
      <c r="CF764" s="196"/>
      <c r="CG764" s="107" cm="1">
        <f t="array" ref="CG764">SUMPRODUCT($L765:$L774*CG765:CG774)</f>
        <v>1</v>
      </c>
      <c r="CH764" s="196"/>
      <c r="CI764" s="107" cm="1">
        <f t="array" ref="CI764">SUMPRODUCT($L765:$L774*CI765:CI774)</f>
        <v>1</v>
      </c>
      <c r="CJ764" s="196"/>
      <c r="CK764" s="107" cm="1">
        <f t="array" ref="CK764">SUMPRODUCT($L765:$L774*CK765:CK774)</f>
        <v>1</v>
      </c>
      <c r="CL764" s="196"/>
      <c r="CM764" s="107" cm="1">
        <f t="array" ref="CM764">SUMPRODUCT($L765:$L774*CM765:CM774)</f>
        <v>1</v>
      </c>
    </row>
    <row r="765" spans="1:91" s="142" customFormat="1" ht="14.1" customHeight="1">
      <c r="A765" s="74">
        <f t="shared" si="17901"/>
        <v>903</v>
      </c>
      <c r="B765" s="173" t="s">
        <v>96</v>
      </c>
      <c r="C765" s="174"/>
      <c r="D765" s="140">
        <v>14</v>
      </c>
      <c r="E765" s="140">
        <v>14</v>
      </c>
      <c r="F765" s="175">
        <v>45297</v>
      </c>
      <c r="G765" s="175">
        <v>45310</v>
      </c>
      <c r="H765" s="144">
        <v>100</v>
      </c>
      <c r="I765" s="144">
        <v>100</v>
      </c>
      <c r="J765" s="145" t="s">
        <v>32</v>
      </c>
      <c r="K765" s="141">
        <f t="shared" ref="K765:K776" si="19198">IF(OR(F765="",G765="",H765=""),0,MIN(MAX(IF(F765&gt;$O$1,0,(((G765-F765)-(G765-$O$1))*(10/E765)/10)),0),1)*H765)</f>
        <v>100</v>
      </c>
      <c r="L765" s="55">
        <f t="shared" ref="L765:L774" si="19199">D765/$D$764</f>
        <v>0.112</v>
      </c>
      <c r="M765" s="147">
        <f t="shared" ref="M765:M776" si="19200">IF(OR(H765=0,K765=0),0,K765/H765)</f>
        <v>1</v>
      </c>
      <c r="N765" s="148">
        <f t="shared" ref="N765:N776" si="19201">IF(OR(H765=0,I765=0),0,I765/H765)</f>
        <v>1</v>
      </c>
      <c r="O765" s="149">
        <f t="shared" si="18291"/>
        <v>0</v>
      </c>
      <c r="P765" s="150"/>
      <c r="T765" s="194">
        <f t="shared" ref="T765:T776" si="19202">IF(OR($F765="",$G765="",$H765=""),0,MIN(MAX(IF($F765&gt;U$1,0,((($G765-$F765)-($G765-U$1))*(10/$E765)/10)),0),1)*$H765)</f>
        <v>0</v>
      </c>
      <c r="U765" s="147">
        <f t="shared" ref="U765:W776" si="19203">IF(OR($H765=0,T765=0),0,T765/$H765)</f>
        <v>0</v>
      </c>
      <c r="V765" s="194">
        <f t="shared" ref="V765:V776" si="19204">IF(OR($F765="",$G765="",$H765=""),0,MIN(MAX(IF($F765&gt;W$1,0,((($G765-$F765)-($G765-W$1))*(10/$E765)/10)),0),1)*$H765)</f>
        <v>0</v>
      </c>
      <c r="W765" s="147">
        <f t="shared" si="19203"/>
        <v>0</v>
      </c>
      <c r="X765" s="194">
        <f t="shared" ref="X765:X776" si="19205">IF(OR($F765="",$G765="",$H765=""),0,MIN(MAX(IF($F765&gt;Y$1,0,((($G765-$F765)-($G765-Y$1))*(10/$E765)/10)),0),1)*$H765)</f>
        <v>0</v>
      </c>
      <c r="Y765" s="147">
        <f t="shared" ref="Y765" si="19206">IF(OR($H765=0,X765=0),0,X765/$H765)</f>
        <v>0</v>
      </c>
      <c r="Z765" s="194">
        <f t="shared" ref="Z765:Z776" si="19207">IF(OR($F765="",$G765="",$H765=""),0,MIN(MAX(IF($F765&gt;AA$1,0,((($G765-$F765)-($G765-AA$1))*(10/$E765)/10)),0),1)*$H765)</f>
        <v>0</v>
      </c>
      <c r="AA765" s="147">
        <f t="shared" ref="AA765" si="19208">IF(OR($H765=0,Z765=0),0,Z765/$H765)</f>
        <v>0</v>
      </c>
      <c r="AB765" s="194">
        <f t="shared" ref="AB765:AB776" si="19209">IF(OR($F765="",$G765="",$H765=""),0,MIN(MAX(IF($F765&gt;AC$1,0,((($G765-$F765)-($G765-AC$1))*(10/$E765)/10)),0),1)*$H765)</f>
        <v>0</v>
      </c>
      <c r="AC765" s="147">
        <f t="shared" ref="AC765" si="19210">IF(OR($H765=0,AB765=0),0,AB765/$H765)</f>
        <v>0</v>
      </c>
      <c r="AD765" s="194">
        <f t="shared" ref="AD765:AD776" si="19211">IF(OR($F765="",$G765="",$H765=""),0,MIN(MAX(IF($F765&gt;AE$1,0,((($G765-$F765)-($G765-AE$1))*(10/$E765)/10)),0),1)*$H765)</f>
        <v>0</v>
      </c>
      <c r="AE765" s="147">
        <f t="shared" ref="AE765" si="19212">IF(OR($H765=0,AD765=0),0,AD765/$H765)</f>
        <v>0</v>
      </c>
      <c r="AF765" s="194">
        <f t="shared" ref="AF765:AF776" si="19213">IF(OR($F765="",$G765="",$H765=""),0,MIN(MAX(IF($F765&gt;AG$1,0,((($G765-$F765)-($G765-AG$1))*(10/$E765)/10)),0),1)*$H765)</f>
        <v>0</v>
      </c>
      <c r="AG765" s="147">
        <f t="shared" ref="AG765" si="19214">IF(OR($H765=0,AF765=0),0,AF765/$H765)</f>
        <v>0</v>
      </c>
      <c r="AH765" s="194">
        <f t="shared" ref="AH765:AH776" si="19215">IF(OR($F765="",$G765="",$H765=""),0,MIN(MAX(IF($F765&gt;AI$1,0,((($G765-$F765)-($G765-AI$1))*(10/$E765)/10)),0),1)*$H765)</f>
        <v>0</v>
      </c>
      <c r="AI765" s="147">
        <f t="shared" ref="AI765" si="19216">IF(OR($H765=0,AH765=0),0,AH765/$H765)</f>
        <v>0</v>
      </c>
      <c r="AJ765" s="194">
        <f t="shared" ref="AJ765:AJ776" si="19217">IF(OR($F765="",$G765="",$H765=""),0,MIN(MAX(IF($F765&gt;AK$1,0,((($G765-$F765)-($G765-AK$1))*(10/$E765)/10)),0),1)*$H765)</f>
        <v>0</v>
      </c>
      <c r="AK765" s="147">
        <f t="shared" ref="AK765" si="19218">IF(OR($H765=0,AJ765=0),0,AJ765/$H765)</f>
        <v>0</v>
      </c>
      <c r="AL765" s="194">
        <f t="shared" ref="AL765:AL776" si="19219">IF(OR($F765="",$G765="",$H765=""),0,MIN(MAX(IF($F765&gt;AM$1,0,((($G765-$F765)-($G765-AM$1))*(10/$E765)/10)),0),1)*$H765)</f>
        <v>0</v>
      </c>
      <c r="AM765" s="147">
        <f t="shared" ref="AM765" si="19220">IF(OR($H765=0,AL765=0),0,AL765/$H765)</f>
        <v>0</v>
      </c>
      <c r="AN765" s="194">
        <f t="shared" ref="AN765:AN776" si="19221">IF(OR($F765="",$G765="",$H765=""),0,MIN(MAX(IF($F765&gt;AO$1,0,((($G765-$F765)-($G765-AO$1))*(10/$E765)/10)),0),1)*$H765)</f>
        <v>0</v>
      </c>
      <c r="AO765" s="147">
        <f t="shared" ref="AO765" si="19222">IF(OR($H765=0,AN765=0),0,AN765/$H765)</f>
        <v>0</v>
      </c>
      <c r="AP765" s="194">
        <f t="shared" ref="AP765:AP776" si="19223">IF(OR($F765="",$G765="",$H765=""),0,MIN(MAX(IF($F765&gt;AQ$1,0,((($G765-$F765)-($G765-AQ$1))*(10/$E765)/10)),0),1)*$H765)</f>
        <v>0</v>
      </c>
      <c r="AQ765" s="147">
        <f t="shared" ref="AQ765" si="19224">IF(OR($H765=0,AP765=0),0,AP765/$H765)</f>
        <v>0</v>
      </c>
      <c r="AR765" s="194">
        <f t="shared" ref="AR765:AR776" si="19225">IF(OR($F765="",$G765="",$H765=""),0,MIN(MAX(IF($F765&gt;AS$1,0,((($G765-$F765)-($G765-AS$1))*(10/$E765)/10)),0),1)*$H765)</f>
        <v>42.857142857142854</v>
      </c>
      <c r="AS765" s="147">
        <f t="shared" ref="AS765" si="19226">IF(OR($H765=0,AR765=0),0,AR765/$H765)</f>
        <v>0.42857142857142855</v>
      </c>
      <c r="AT765" s="194">
        <f t="shared" ref="AT765:AT776" si="19227">IF(OR($F765="",$G765="",$H765=""),0,MIN(MAX(IF($F765&gt;AU$1,0,((($G765-$F765)-($G765-AU$1))*(10/$E765)/10)),0),1)*$H765)</f>
        <v>92.857142857142861</v>
      </c>
      <c r="AU765" s="147">
        <f t="shared" ref="AU765" si="19228">IF(OR($H765=0,AT765=0),0,AT765/$H765)</f>
        <v>0.9285714285714286</v>
      </c>
      <c r="AV765" s="194">
        <f t="shared" ref="AV765:AV776" si="19229">IF(OR($F765="",$G765="",$H765=""),0,MIN(MAX(IF($F765&gt;AW$1,0,((($G765-$F765)-($G765-AW$1))*(10/$E765)/10)),0),1)*$H765)</f>
        <v>100</v>
      </c>
      <c r="AW765" s="147">
        <f t="shared" ref="AW765" si="19230">IF(OR($H765=0,AV765=0),0,AV765/$H765)</f>
        <v>1</v>
      </c>
      <c r="AX765" s="194">
        <f t="shared" ref="AX765:AX776" si="19231">IF(OR($F765="",$G765="",$H765=""),0,MIN(MAX(IF($F765&gt;AY$1,0,((($G765-$F765)-($G765-AY$1))*(10/$E765)/10)),0),1)*$H765)</f>
        <v>100</v>
      </c>
      <c r="AY765" s="147">
        <f t="shared" ref="AY765" si="19232">IF(OR($H765=0,AX765=0),0,AX765/$H765)</f>
        <v>1</v>
      </c>
      <c r="AZ765" s="194">
        <f t="shared" ref="AZ765:AZ776" si="19233">IF(OR($F765="",$G765="",$H765=""),0,MIN(MAX(IF($F765&gt;BA$1,0,((($G765-$F765)-($G765-BA$1))*(10/$E765)/10)),0),1)*$H765)</f>
        <v>100</v>
      </c>
      <c r="BA765" s="147">
        <f t="shared" ref="BA765" si="19234">IF(OR($H765=0,AZ765=0),0,AZ765/$H765)</f>
        <v>1</v>
      </c>
      <c r="BB765" s="194">
        <f t="shared" ref="BB765:BB776" si="19235">IF(OR($F765="",$G765="",$H765=""),0,MIN(MAX(IF($F765&gt;BC$1,0,((($G765-$F765)-($G765-BC$1))*(10/$E765)/10)),0),1)*$H765)</f>
        <v>100</v>
      </c>
      <c r="BC765" s="147">
        <f t="shared" ref="BC765" si="19236">IF(OR($H765=0,BB765=0),0,BB765/$H765)</f>
        <v>1</v>
      </c>
      <c r="BD765" s="194">
        <f t="shared" ref="BD765:BD776" si="19237">IF(OR($F765="",$G765="",$H765=""),0,MIN(MAX(IF($F765&gt;BE$1,0,((($G765-$F765)-($G765-BE$1))*(10/$E765)/10)),0),1)*$H765)</f>
        <v>100</v>
      </c>
      <c r="BE765" s="147">
        <f t="shared" ref="BE765" si="19238">IF(OR($H765=0,BD765=0),0,BD765/$H765)</f>
        <v>1</v>
      </c>
      <c r="BF765" s="194">
        <f t="shared" ref="BF765:BF776" si="19239">IF(OR($F765="",$G765="",$H765=""),0,MIN(MAX(IF($F765&gt;BG$1,0,((($G765-$F765)-($G765-BG$1))*(10/$E765)/10)),0),1)*$H765)</f>
        <v>100</v>
      </c>
      <c r="BG765" s="147">
        <f t="shared" ref="BG765" si="19240">IF(OR($H765=0,BF765=0),0,BF765/$H765)</f>
        <v>1</v>
      </c>
      <c r="BH765" s="194">
        <f t="shared" ref="BH765:BH776" si="19241">IF(OR($F765="",$G765="",$H765=""),0,MIN(MAX(IF($F765&gt;BI$1,0,((($G765-$F765)-($G765-BI$1))*(10/$E765)/10)),0),1)*$H765)</f>
        <v>100</v>
      </c>
      <c r="BI765" s="147">
        <f t="shared" ref="BI765" si="19242">IF(OR($H765=0,BH765=0),0,BH765/$H765)</f>
        <v>1</v>
      </c>
      <c r="BJ765" s="194">
        <f t="shared" ref="BJ765:BJ776" si="19243">IF(OR($F765="",$G765="",$H765=""),0,MIN(MAX(IF($F765&gt;BK$1,0,((($G765-$F765)-($G765-BK$1))*(10/$E765)/10)),0),1)*$H765)</f>
        <v>100</v>
      </c>
      <c r="BK765" s="147">
        <f t="shared" ref="BK765" si="19244">IF(OR($H765=0,BJ765=0),0,BJ765/$H765)</f>
        <v>1</v>
      </c>
      <c r="BL765" s="194">
        <f t="shared" ref="BL765:BL776" si="19245">IF(OR($F765="",$G765="",$H765=""),0,MIN(MAX(IF($F765&gt;BM$1,0,((($G765-$F765)-($G765-BM$1))*(10/$E765)/10)),0),1)*$H765)</f>
        <v>100</v>
      </c>
      <c r="BM765" s="147">
        <f t="shared" ref="BM765" si="19246">IF(OR($H765=0,BL765=0),0,BL765/$H765)</f>
        <v>1</v>
      </c>
      <c r="BN765" s="194">
        <f t="shared" ref="BN765:BN776" si="19247">IF(OR($F765="",$G765="",$H765=""),0,MIN(MAX(IF($F765&gt;BO$1,0,((($G765-$F765)-($G765-BO$1))*(10/$E765)/10)),0),1)*$H765)</f>
        <v>100</v>
      </c>
      <c r="BO765" s="147">
        <f t="shared" ref="BO765" si="19248">IF(OR($H765=0,BN765=0),0,BN765/$H765)</f>
        <v>1</v>
      </c>
      <c r="BP765" s="194">
        <f t="shared" ref="BP765:BP776" si="19249">IF(OR($F765="",$G765="",$H765=""),0,MIN(MAX(IF($F765&gt;BQ$1,0,((($G765-$F765)-($G765-BQ$1))*(10/$E765)/10)),0),1)*$H765)</f>
        <v>100</v>
      </c>
      <c r="BQ765" s="147">
        <f t="shared" ref="BQ765" si="19250">IF(OR($H765=0,BP765=0),0,BP765/$H765)</f>
        <v>1</v>
      </c>
      <c r="BR765" s="194">
        <f t="shared" ref="BR765:BR776" si="19251">IF(OR($F765="",$G765="",$H765=""),0,MIN(MAX(IF($F765&gt;BS$1,0,((($G765-$F765)-($G765-BS$1))*(10/$E765)/10)),0),1)*$H765)</f>
        <v>100</v>
      </c>
      <c r="BS765" s="147">
        <f t="shared" ref="BS765" si="19252">IF(OR($H765=0,BR765=0),0,BR765/$H765)</f>
        <v>1</v>
      </c>
      <c r="BT765" s="194">
        <f t="shared" ref="BT765:BT776" si="19253">IF(OR($F765="",$G765="",$H765=""),0,MIN(MAX(IF($F765&gt;BU$1,0,((($G765-$F765)-($G765-BU$1))*(10/$E765)/10)),0),1)*$H765)</f>
        <v>100</v>
      </c>
      <c r="BU765" s="147">
        <f t="shared" ref="BU765:BU776" si="19254">IF(OR($H765=0,BT765=0),0,BT765/$H765)</f>
        <v>1</v>
      </c>
      <c r="BV765" s="194">
        <f t="shared" ref="BV765:BV776" si="19255">IF(OR($F765="",$G765="",$H765=""),0,MIN(MAX(IF($F765&gt;BW$1,0,((($G765-$F765)-($G765-BW$1))*(10/$E765)/10)),0),1)*$H765)</f>
        <v>100</v>
      </c>
      <c r="BW765" s="147">
        <f t="shared" ref="BW765:BW776" si="19256">IF(OR($H765=0,BV765=0),0,BV765/$H765)</f>
        <v>1</v>
      </c>
      <c r="BX765" s="194">
        <f t="shared" ref="BX765:BX776" si="19257">IF(OR($F765="",$G765="",$H765=""),0,MIN(MAX(IF($F765&gt;BY$1,0,((($G765-$F765)-($G765-BY$1))*(10/$E765)/10)),0),1)*$H765)</f>
        <v>100</v>
      </c>
      <c r="BY765" s="147">
        <f t="shared" ref="BY765:BY776" si="19258">IF(OR($H765=0,BX765=0),0,BX765/$H765)</f>
        <v>1</v>
      </c>
      <c r="BZ765" s="194">
        <f t="shared" ref="BZ765:BZ776" si="19259">IF(OR($F765="",$G765="",$H765=""),0,MIN(MAX(IF($F765&gt;CA$1,0,((($G765-$F765)-($G765-CA$1))*(10/$E765)/10)),0),1)*$H765)</f>
        <v>100</v>
      </c>
      <c r="CA765" s="147">
        <f t="shared" ref="CA765:CA776" si="19260">IF(OR($H765=0,BZ765=0),0,BZ765/$H765)</f>
        <v>1</v>
      </c>
      <c r="CB765" s="194">
        <f t="shared" ref="CB765:CB776" si="19261">IF(OR($F765="",$G765="",$H765=""),0,MIN(MAX(IF($F765&gt;CC$1,0,((($G765-$F765)-($G765-CC$1))*(10/$E765)/10)),0),1)*$H765)</f>
        <v>100</v>
      </c>
      <c r="CC765" s="147">
        <f t="shared" ref="CC765:CC776" si="19262">IF(OR($H765=0,CB765=0),0,CB765/$H765)</f>
        <v>1</v>
      </c>
      <c r="CD765" s="194">
        <f t="shared" ref="CD765:CD776" si="19263">IF(OR($F765="",$G765="",$H765=""),0,MIN(MAX(IF($F765&gt;CE$1,0,((($G765-$F765)-($G765-CE$1))*(10/$E765)/10)),0),1)*$H765)</f>
        <v>100</v>
      </c>
      <c r="CE765" s="147">
        <f t="shared" ref="CE765:CE776" si="19264">IF(OR($H765=0,CD765=0),0,CD765/$H765)</f>
        <v>1</v>
      </c>
      <c r="CF765" s="194">
        <f t="shared" ref="CF765:CF776" si="19265">IF(OR($F765="",$G765="",$H765=""),0,MIN(MAX(IF($F765&gt;CG$1,0,((($G765-$F765)-($G765-CG$1))*(10/$E765)/10)),0),1)*$H765)</f>
        <v>100</v>
      </c>
      <c r="CG765" s="147">
        <f t="shared" ref="CG765:CG776" si="19266">IF(OR($H765=0,CF765=0),0,CF765/$H765)</f>
        <v>1</v>
      </c>
      <c r="CH765" s="194">
        <f t="shared" ref="CH765:CH776" si="19267">IF(OR($F765="",$G765="",$H765=""),0,MIN(MAX(IF($F765&gt;CI$1,0,((($G765-$F765)-($G765-CI$1))*(10/$E765)/10)),0),1)*$H765)</f>
        <v>100</v>
      </c>
      <c r="CI765" s="147">
        <f t="shared" ref="CI765:CI776" si="19268">IF(OR($H765=0,CH765=0),0,CH765/$H765)</f>
        <v>1</v>
      </c>
      <c r="CJ765" s="194">
        <f t="shared" ref="CJ765:CJ776" si="19269">IF(OR($F765="",$G765="",$H765=""),0,MIN(MAX(IF($F765&gt;CK$1,0,((($G765-$F765)-($G765-CK$1))*(10/$E765)/10)),0),1)*$H765)</f>
        <v>100</v>
      </c>
      <c r="CK765" s="147">
        <f t="shared" ref="CK765:CK776" si="19270">IF(OR($H765=0,CJ765=0),0,CJ765/$H765)</f>
        <v>1</v>
      </c>
      <c r="CL765" s="194">
        <f t="shared" ref="CL765:CL776" si="19271">IF(OR($F765="",$G765="",$H765=""),0,MIN(MAX(IF($F765&gt;CM$1,0,((($G765-$F765)-($G765-CM$1))*(10/$E765)/10)),0),1)*$H765)</f>
        <v>100</v>
      </c>
      <c r="CM765" s="147">
        <f t="shared" ref="CM765:CM776" si="19272">IF(OR($H765=0,CL765=0),0,CL765/$H765)</f>
        <v>1</v>
      </c>
    </row>
    <row r="766" spans="1:91" s="142" customFormat="1" ht="14.1" customHeight="1">
      <c r="A766" s="74">
        <f t="shared" si="17901"/>
        <v>904</v>
      </c>
      <c r="B766" s="173" t="s">
        <v>97</v>
      </c>
      <c r="C766" s="174"/>
      <c r="D766" s="140">
        <v>14</v>
      </c>
      <c r="E766" s="140">
        <v>14</v>
      </c>
      <c r="F766" s="175">
        <v>45300</v>
      </c>
      <c r="G766" s="175">
        <v>45313</v>
      </c>
      <c r="H766" s="144">
        <v>100</v>
      </c>
      <c r="I766" s="144">
        <v>100</v>
      </c>
      <c r="J766" s="145" t="s">
        <v>32</v>
      </c>
      <c r="K766" s="141">
        <f t="shared" si="19198"/>
        <v>100</v>
      </c>
      <c r="L766" s="55">
        <f t="shared" si="19199"/>
        <v>0.112</v>
      </c>
      <c r="M766" s="147">
        <f t="shared" si="19200"/>
        <v>1</v>
      </c>
      <c r="N766" s="148">
        <f t="shared" si="19201"/>
        <v>1</v>
      </c>
      <c r="O766" s="149">
        <f t="shared" ref="O766:O798" si="19273">N766-M766</f>
        <v>0</v>
      </c>
      <c r="P766" s="150"/>
      <c r="T766" s="194">
        <f t="shared" si="19202"/>
        <v>0</v>
      </c>
      <c r="U766" s="147">
        <f t="shared" si="19203"/>
        <v>0</v>
      </c>
      <c r="V766" s="194">
        <f t="shared" si="19204"/>
        <v>0</v>
      </c>
      <c r="W766" s="147">
        <f t="shared" si="19203"/>
        <v>0</v>
      </c>
      <c r="X766" s="194">
        <f t="shared" si="19205"/>
        <v>0</v>
      </c>
      <c r="Y766" s="147">
        <f t="shared" ref="Y766" si="19274">IF(OR($H766=0,X766=0),0,X766/$H766)</f>
        <v>0</v>
      </c>
      <c r="Z766" s="194">
        <f t="shared" si="19207"/>
        <v>0</v>
      </c>
      <c r="AA766" s="147">
        <f t="shared" ref="AA766" si="19275">IF(OR($H766=0,Z766=0),0,Z766/$H766)</f>
        <v>0</v>
      </c>
      <c r="AB766" s="194">
        <f t="shared" si="19209"/>
        <v>0</v>
      </c>
      <c r="AC766" s="147">
        <f t="shared" ref="AC766" si="19276">IF(OR($H766=0,AB766=0),0,AB766/$H766)</f>
        <v>0</v>
      </c>
      <c r="AD766" s="194">
        <f t="shared" si="19211"/>
        <v>0</v>
      </c>
      <c r="AE766" s="147">
        <f t="shared" ref="AE766" si="19277">IF(OR($H766=0,AD766=0),0,AD766/$H766)</f>
        <v>0</v>
      </c>
      <c r="AF766" s="194">
        <f t="shared" si="19213"/>
        <v>0</v>
      </c>
      <c r="AG766" s="147">
        <f t="shared" ref="AG766" si="19278">IF(OR($H766=0,AF766=0),0,AF766/$H766)</f>
        <v>0</v>
      </c>
      <c r="AH766" s="194">
        <f t="shared" si="19215"/>
        <v>0</v>
      </c>
      <c r="AI766" s="147">
        <f t="shared" ref="AI766" si="19279">IF(OR($H766=0,AH766=0),0,AH766/$H766)</f>
        <v>0</v>
      </c>
      <c r="AJ766" s="194">
        <f t="shared" si="19217"/>
        <v>0</v>
      </c>
      <c r="AK766" s="147">
        <f t="shared" ref="AK766" si="19280">IF(OR($H766=0,AJ766=0),0,AJ766/$H766)</f>
        <v>0</v>
      </c>
      <c r="AL766" s="194">
        <f t="shared" si="19219"/>
        <v>0</v>
      </c>
      <c r="AM766" s="147">
        <f t="shared" ref="AM766" si="19281">IF(OR($H766=0,AL766=0),0,AL766/$H766)</f>
        <v>0</v>
      </c>
      <c r="AN766" s="194">
        <f t="shared" si="19221"/>
        <v>0</v>
      </c>
      <c r="AO766" s="147">
        <f t="shared" ref="AO766" si="19282">IF(OR($H766=0,AN766=0),0,AN766/$H766)</f>
        <v>0</v>
      </c>
      <c r="AP766" s="194">
        <f t="shared" si="19223"/>
        <v>0</v>
      </c>
      <c r="AQ766" s="147">
        <f t="shared" ref="AQ766" si="19283">IF(OR($H766=0,AP766=0),0,AP766/$H766)</f>
        <v>0</v>
      </c>
      <c r="AR766" s="194">
        <f t="shared" si="19225"/>
        <v>21.428571428571427</v>
      </c>
      <c r="AS766" s="147">
        <f t="shared" ref="AS766" si="19284">IF(OR($H766=0,AR766=0),0,AR766/$H766)</f>
        <v>0.21428571428571427</v>
      </c>
      <c r="AT766" s="194">
        <f t="shared" si="19227"/>
        <v>71.428571428571431</v>
      </c>
      <c r="AU766" s="147">
        <f t="shared" ref="AU766" si="19285">IF(OR($H766=0,AT766=0),0,AT766/$H766)</f>
        <v>0.7142857142857143</v>
      </c>
      <c r="AV766" s="194">
        <f t="shared" si="19229"/>
        <v>100</v>
      </c>
      <c r="AW766" s="147">
        <f t="shared" ref="AW766" si="19286">IF(OR($H766=0,AV766=0),0,AV766/$H766)</f>
        <v>1</v>
      </c>
      <c r="AX766" s="194">
        <f t="shared" si="19231"/>
        <v>100</v>
      </c>
      <c r="AY766" s="147">
        <f t="shared" ref="AY766" si="19287">IF(OR($H766=0,AX766=0),0,AX766/$H766)</f>
        <v>1</v>
      </c>
      <c r="AZ766" s="194">
        <f t="shared" si="19233"/>
        <v>100</v>
      </c>
      <c r="BA766" s="147">
        <f t="shared" ref="BA766" si="19288">IF(OR($H766=0,AZ766=0),0,AZ766/$H766)</f>
        <v>1</v>
      </c>
      <c r="BB766" s="194">
        <f t="shared" si="19235"/>
        <v>100</v>
      </c>
      <c r="BC766" s="147">
        <f t="shared" ref="BC766" si="19289">IF(OR($H766=0,BB766=0),0,BB766/$H766)</f>
        <v>1</v>
      </c>
      <c r="BD766" s="194">
        <f t="shared" si="19237"/>
        <v>100</v>
      </c>
      <c r="BE766" s="147">
        <f t="shared" ref="BE766" si="19290">IF(OR($H766=0,BD766=0),0,BD766/$H766)</f>
        <v>1</v>
      </c>
      <c r="BF766" s="194">
        <f t="shared" si="19239"/>
        <v>100</v>
      </c>
      <c r="BG766" s="147">
        <f t="shared" ref="BG766" si="19291">IF(OR($H766=0,BF766=0),0,BF766/$H766)</f>
        <v>1</v>
      </c>
      <c r="BH766" s="194">
        <f t="shared" si="19241"/>
        <v>100</v>
      </c>
      <c r="BI766" s="147">
        <f t="shared" ref="BI766" si="19292">IF(OR($H766=0,BH766=0),0,BH766/$H766)</f>
        <v>1</v>
      </c>
      <c r="BJ766" s="194">
        <f t="shared" si="19243"/>
        <v>100</v>
      </c>
      <c r="BK766" s="147">
        <f t="shared" ref="BK766" si="19293">IF(OR($H766=0,BJ766=0),0,BJ766/$H766)</f>
        <v>1</v>
      </c>
      <c r="BL766" s="194">
        <f t="shared" si="19245"/>
        <v>100</v>
      </c>
      <c r="BM766" s="147">
        <f t="shared" ref="BM766" si="19294">IF(OR($H766=0,BL766=0),0,BL766/$H766)</f>
        <v>1</v>
      </c>
      <c r="BN766" s="194">
        <f t="shared" si="19247"/>
        <v>100</v>
      </c>
      <c r="BO766" s="147">
        <f t="shared" ref="BO766" si="19295">IF(OR($H766=0,BN766=0),0,BN766/$H766)</f>
        <v>1</v>
      </c>
      <c r="BP766" s="194">
        <f t="shared" si="19249"/>
        <v>100</v>
      </c>
      <c r="BQ766" s="147">
        <f t="shared" ref="BQ766" si="19296">IF(OR($H766=0,BP766=0),0,BP766/$H766)</f>
        <v>1</v>
      </c>
      <c r="BR766" s="194">
        <f t="shared" si="19251"/>
        <v>100</v>
      </c>
      <c r="BS766" s="147">
        <f t="shared" ref="BS766" si="19297">IF(OR($H766=0,BR766=0),0,BR766/$H766)</f>
        <v>1</v>
      </c>
      <c r="BT766" s="194">
        <f t="shared" si="19253"/>
        <v>100</v>
      </c>
      <c r="BU766" s="147">
        <f t="shared" si="19254"/>
        <v>1</v>
      </c>
      <c r="BV766" s="194">
        <f t="shared" si="19255"/>
        <v>100</v>
      </c>
      <c r="BW766" s="147">
        <f t="shared" si="19256"/>
        <v>1</v>
      </c>
      <c r="BX766" s="194">
        <f t="shared" si="19257"/>
        <v>100</v>
      </c>
      <c r="BY766" s="147">
        <f t="shared" si="19258"/>
        <v>1</v>
      </c>
      <c r="BZ766" s="194">
        <f t="shared" si="19259"/>
        <v>100</v>
      </c>
      <c r="CA766" s="147">
        <f t="shared" si="19260"/>
        <v>1</v>
      </c>
      <c r="CB766" s="194">
        <f t="shared" si="19261"/>
        <v>100</v>
      </c>
      <c r="CC766" s="147">
        <f t="shared" si="19262"/>
        <v>1</v>
      </c>
      <c r="CD766" s="194">
        <f t="shared" si="19263"/>
        <v>100</v>
      </c>
      <c r="CE766" s="147">
        <f t="shared" si="19264"/>
        <v>1</v>
      </c>
      <c r="CF766" s="194">
        <f t="shared" si="19265"/>
        <v>100</v>
      </c>
      <c r="CG766" s="147">
        <f t="shared" si="19266"/>
        <v>1</v>
      </c>
      <c r="CH766" s="194">
        <f t="shared" si="19267"/>
        <v>100</v>
      </c>
      <c r="CI766" s="147">
        <f t="shared" si="19268"/>
        <v>1</v>
      </c>
      <c r="CJ766" s="194">
        <f t="shared" si="19269"/>
        <v>100</v>
      </c>
      <c r="CK766" s="147">
        <f t="shared" si="19270"/>
        <v>1</v>
      </c>
      <c r="CL766" s="194">
        <f t="shared" si="19271"/>
        <v>100</v>
      </c>
      <c r="CM766" s="147">
        <f t="shared" si="19272"/>
        <v>1</v>
      </c>
    </row>
    <row r="767" spans="1:91" s="142" customFormat="1" ht="14.1" customHeight="1">
      <c r="A767" s="74">
        <f t="shared" si="17901"/>
        <v>905</v>
      </c>
      <c r="B767" s="173" t="s">
        <v>98</v>
      </c>
      <c r="C767" s="174"/>
      <c r="D767" s="140">
        <v>14</v>
      </c>
      <c r="E767" s="140">
        <v>14</v>
      </c>
      <c r="F767" s="175">
        <v>45301</v>
      </c>
      <c r="G767" s="175">
        <v>45314</v>
      </c>
      <c r="H767" s="144">
        <v>100</v>
      </c>
      <c r="I767" s="144">
        <v>100</v>
      </c>
      <c r="J767" s="145" t="s">
        <v>32</v>
      </c>
      <c r="K767" s="141">
        <f t="shared" si="19198"/>
        <v>100</v>
      </c>
      <c r="L767" s="55">
        <f t="shared" si="19199"/>
        <v>0.112</v>
      </c>
      <c r="M767" s="147">
        <f t="shared" si="19200"/>
        <v>1</v>
      </c>
      <c r="N767" s="148">
        <f t="shared" si="19201"/>
        <v>1</v>
      </c>
      <c r="O767" s="149">
        <f t="shared" si="19273"/>
        <v>0</v>
      </c>
      <c r="P767" s="150"/>
      <c r="T767" s="194">
        <f t="shared" si="19202"/>
        <v>0</v>
      </c>
      <c r="U767" s="147">
        <f t="shared" si="19203"/>
        <v>0</v>
      </c>
      <c r="V767" s="194">
        <f t="shared" si="19204"/>
        <v>0</v>
      </c>
      <c r="W767" s="147">
        <f t="shared" si="19203"/>
        <v>0</v>
      </c>
      <c r="X767" s="194">
        <f t="shared" si="19205"/>
        <v>0</v>
      </c>
      <c r="Y767" s="147">
        <f t="shared" ref="Y767" si="19298">IF(OR($H767=0,X767=0),0,X767/$H767)</f>
        <v>0</v>
      </c>
      <c r="Z767" s="194">
        <f t="shared" si="19207"/>
        <v>0</v>
      </c>
      <c r="AA767" s="147">
        <f t="shared" ref="AA767" si="19299">IF(OR($H767=0,Z767=0),0,Z767/$H767)</f>
        <v>0</v>
      </c>
      <c r="AB767" s="194">
        <f t="shared" si="19209"/>
        <v>0</v>
      </c>
      <c r="AC767" s="147">
        <f t="shared" ref="AC767" si="19300">IF(OR($H767=0,AB767=0),0,AB767/$H767)</f>
        <v>0</v>
      </c>
      <c r="AD767" s="194">
        <f t="shared" si="19211"/>
        <v>0</v>
      </c>
      <c r="AE767" s="147">
        <f t="shared" ref="AE767" si="19301">IF(OR($H767=0,AD767=0),0,AD767/$H767)</f>
        <v>0</v>
      </c>
      <c r="AF767" s="194">
        <f t="shared" si="19213"/>
        <v>0</v>
      </c>
      <c r="AG767" s="147">
        <f t="shared" ref="AG767" si="19302">IF(OR($H767=0,AF767=0),0,AF767/$H767)</f>
        <v>0</v>
      </c>
      <c r="AH767" s="194">
        <f t="shared" si="19215"/>
        <v>0</v>
      </c>
      <c r="AI767" s="147">
        <f t="shared" ref="AI767" si="19303">IF(OR($H767=0,AH767=0),0,AH767/$H767)</f>
        <v>0</v>
      </c>
      <c r="AJ767" s="194">
        <f t="shared" si="19217"/>
        <v>0</v>
      </c>
      <c r="AK767" s="147">
        <f t="shared" ref="AK767" si="19304">IF(OR($H767=0,AJ767=0),0,AJ767/$H767)</f>
        <v>0</v>
      </c>
      <c r="AL767" s="194">
        <f t="shared" si="19219"/>
        <v>0</v>
      </c>
      <c r="AM767" s="147">
        <f t="shared" ref="AM767" si="19305">IF(OR($H767=0,AL767=0),0,AL767/$H767)</f>
        <v>0</v>
      </c>
      <c r="AN767" s="194">
        <f t="shared" si="19221"/>
        <v>0</v>
      </c>
      <c r="AO767" s="147">
        <f t="shared" ref="AO767" si="19306">IF(OR($H767=0,AN767=0),0,AN767/$H767)</f>
        <v>0</v>
      </c>
      <c r="AP767" s="194">
        <f t="shared" si="19223"/>
        <v>0</v>
      </c>
      <c r="AQ767" s="147">
        <f t="shared" ref="AQ767" si="19307">IF(OR($H767=0,AP767=0),0,AP767/$H767)</f>
        <v>0</v>
      </c>
      <c r="AR767" s="194">
        <f t="shared" si="19225"/>
        <v>14.285714285714285</v>
      </c>
      <c r="AS767" s="147">
        <f t="shared" ref="AS767" si="19308">IF(OR($H767=0,AR767=0),0,AR767/$H767)</f>
        <v>0.14285714285714285</v>
      </c>
      <c r="AT767" s="194">
        <f t="shared" si="19227"/>
        <v>64.285714285714292</v>
      </c>
      <c r="AU767" s="147">
        <f t="shared" ref="AU767" si="19309">IF(OR($H767=0,AT767=0),0,AT767/$H767)</f>
        <v>0.6428571428571429</v>
      </c>
      <c r="AV767" s="194">
        <f t="shared" si="19229"/>
        <v>100</v>
      </c>
      <c r="AW767" s="147">
        <f t="shared" ref="AW767" si="19310">IF(OR($H767=0,AV767=0),0,AV767/$H767)</f>
        <v>1</v>
      </c>
      <c r="AX767" s="194">
        <f t="shared" si="19231"/>
        <v>100</v>
      </c>
      <c r="AY767" s="147">
        <f t="shared" ref="AY767" si="19311">IF(OR($H767=0,AX767=0),0,AX767/$H767)</f>
        <v>1</v>
      </c>
      <c r="AZ767" s="194">
        <f t="shared" si="19233"/>
        <v>100</v>
      </c>
      <c r="BA767" s="147">
        <f t="shared" ref="BA767" si="19312">IF(OR($H767=0,AZ767=0),0,AZ767/$H767)</f>
        <v>1</v>
      </c>
      <c r="BB767" s="194">
        <f t="shared" si="19235"/>
        <v>100</v>
      </c>
      <c r="BC767" s="147">
        <f t="shared" ref="BC767" si="19313">IF(OR($H767=0,BB767=0),0,BB767/$H767)</f>
        <v>1</v>
      </c>
      <c r="BD767" s="194">
        <f t="shared" si="19237"/>
        <v>100</v>
      </c>
      <c r="BE767" s="147">
        <f t="shared" ref="BE767" si="19314">IF(OR($H767=0,BD767=0),0,BD767/$H767)</f>
        <v>1</v>
      </c>
      <c r="BF767" s="194">
        <f t="shared" si="19239"/>
        <v>100</v>
      </c>
      <c r="BG767" s="147">
        <f t="shared" ref="BG767" si="19315">IF(OR($H767=0,BF767=0),0,BF767/$H767)</f>
        <v>1</v>
      </c>
      <c r="BH767" s="194">
        <f t="shared" si="19241"/>
        <v>100</v>
      </c>
      <c r="BI767" s="147">
        <f t="shared" ref="BI767" si="19316">IF(OR($H767=0,BH767=0),0,BH767/$H767)</f>
        <v>1</v>
      </c>
      <c r="BJ767" s="194">
        <f t="shared" si="19243"/>
        <v>100</v>
      </c>
      <c r="BK767" s="147">
        <f t="shared" ref="BK767" si="19317">IF(OR($H767=0,BJ767=0),0,BJ767/$H767)</f>
        <v>1</v>
      </c>
      <c r="BL767" s="194">
        <f t="shared" si="19245"/>
        <v>100</v>
      </c>
      <c r="BM767" s="147">
        <f t="shared" ref="BM767" si="19318">IF(OR($H767=0,BL767=0),0,BL767/$H767)</f>
        <v>1</v>
      </c>
      <c r="BN767" s="194">
        <f t="shared" si="19247"/>
        <v>100</v>
      </c>
      <c r="BO767" s="147">
        <f t="shared" ref="BO767" si="19319">IF(OR($H767=0,BN767=0),0,BN767/$H767)</f>
        <v>1</v>
      </c>
      <c r="BP767" s="194">
        <f t="shared" si="19249"/>
        <v>100</v>
      </c>
      <c r="BQ767" s="147">
        <f t="shared" ref="BQ767" si="19320">IF(OR($H767=0,BP767=0),0,BP767/$H767)</f>
        <v>1</v>
      </c>
      <c r="BR767" s="194">
        <f t="shared" si="19251"/>
        <v>100</v>
      </c>
      <c r="BS767" s="147">
        <f t="shared" ref="BS767" si="19321">IF(OR($H767=0,BR767=0),0,BR767/$H767)</f>
        <v>1</v>
      </c>
      <c r="BT767" s="194">
        <f t="shared" si="19253"/>
        <v>100</v>
      </c>
      <c r="BU767" s="147">
        <f t="shared" si="19254"/>
        <v>1</v>
      </c>
      <c r="BV767" s="194">
        <f t="shared" si="19255"/>
        <v>100</v>
      </c>
      <c r="BW767" s="147">
        <f t="shared" si="19256"/>
        <v>1</v>
      </c>
      <c r="BX767" s="194">
        <f t="shared" si="19257"/>
        <v>100</v>
      </c>
      <c r="BY767" s="147">
        <f t="shared" si="19258"/>
        <v>1</v>
      </c>
      <c r="BZ767" s="194">
        <f t="shared" si="19259"/>
        <v>100</v>
      </c>
      <c r="CA767" s="147">
        <f t="shared" si="19260"/>
        <v>1</v>
      </c>
      <c r="CB767" s="194">
        <f t="shared" si="19261"/>
        <v>100</v>
      </c>
      <c r="CC767" s="147">
        <f t="shared" si="19262"/>
        <v>1</v>
      </c>
      <c r="CD767" s="194">
        <f t="shared" si="19263"/>
        <v>100</v>
      </c>
      <c r="CE767" s="147">
        <f t="shared" si="19264"/>
        <v>1</v>
      </c>
      <c r="CF767" s="194">
        <f t="shared" si="19265"/>
        <v>100</v>
      </c>
      <c r="CG767" s="147">
        <f t="shared" si="19266"/>
        <v>1</v>
      </c>
      <c r="CH767" s="194">
        <f t="shared" si="19267"/>
        <v>100</v>
      </c>
      <c r="CI767" s="147">
        <f t="shared" si="19268"/>
        <v>1</v>
      </c>
      <c r="CJ767" s="194">
        <f t="shared" si="19269"/>
        <v>100</v>
      </c>
      <c r="CK767" s="147">
        <f t="shared" si="19270"/>
        <v>1</v>
      </c>
      <c r="CL767" s="194">
        <f t="shared" si="19271"/>
        <v>100</v>
      </c>
      <c r="CM767" s="147">
        <f t="shared" si="19272"/>
        <v>1</v>
      </c>
    </row>
    <row r="768" spans="1:91" s="142" customFormat="1" ht="14.1" customHeight="1">
      <c r="A768" s="74">
        <f t="shared" si="17901"/>
        <v>906</v>
      </c>
      <c r="B768" s="173" t="s">
        <v>153</v>
      </c>
      <c r="C768" s="174"/>
      <c r="D768" s="140">
        <v>14</v>
      </c>
      <c r="E768" s="140">
        <v>14</v>
      </c>
      <c r="F768" s="175">
        <v>45303</v>
      </c>
      <c r="G768" s="175">
        <v>45316</v>
      </c>
      <c r="H768" s="144">
        <v>100</v>
      </c>
      <c r="I768" s="144">
        <v>100</v>
      </c>
      <c r="J768" s="145" t="s">
        <v>32</v>
      </c>
      <c r="K768" s="141">
        <f t="shared" si="19198"/>
        <v>100</v>
      </c>
      <c r="L768" s="55">
        <f t="shared" si="19199"/>
        <v>0.112</v>
      </c>
      <c r="M768" s="147">
        <f t="shared" si="19200"/>
        <v>1</v>
      </c>
      <c r="N768" s="148">
        <f t="shared" si="19201"/>
        <v>1</v>
      </c>
      <c r="O768" s="149">
        <f t="shared" si="19273"/>
        <v>0</v>
      </c>
      <c r="P768" s="150"/>
      <c r="T768" s="194">
        <f t="shared" si="19202"/>
        <v>0</v>
      </c>
      <c r="U768" s="147">
        <f t="shared" si="19203"/>
        <v>0</v>
      </c>
      <c r="V768" s="194">
        <f t="shared" si="19204"/>
        <v>0</v>
      </c>
      <c r="W768" s="147">
        <f t="shared" si="19203"/>
        <v>0</v>
      </c>
      <c r="X768" s="194">
        <f t="shared" si="19205"/>
        <v>0</v>
      </c>
      <c r="Y768" s="147">
        <f t="shared" ref="Y768" si="19322">IF(OR($H768=0,X768=0),0,X768/$H768)</f>
        <v>0</v>
      </c>
      <c r="Z768" s="194">
        <f t="shared" si="19207"/>
        <v>0</v>
      </c>
      <c r="AA768" s="147">
        <f t="shared" ref="AA768" si="19323">IF(OR($H768=0,Z768=0),0,Z768/$H768)</f>
        <v>0</v>
      </c>
      <c r="AB768" s="194">
        <f t="shared" si="19209"/>
        <v>0</v>
      </c>
      <c r="AC768" s="147">
        <f t="shared" ref="AC768" si="19324">IF(OR($H768=0,AB768=0),0,AB768/$H768)</f>
        <v>0</v>
      </c>
      <c r="AD768" s="194">
        <f t="shared" si="19211"/>
        <v>0</v>
      </c>
      <c r="AE768" s="147">
        <f t="shared" ref="AE768" si="19325">IF(OR($H768=0,AD768=0),0,AD768/$H768)</f>
        <v>0</v>
      </c>
      <c r="AF768" s="194">
        <f t="shared" si="19213"/>
        <v>0</v>
      </c>
      <c r="AG768" s="147">
        <f t="shared" ref="AG768" si="19326">IF(OR($H768=0,AF768=0),0,AF768/$H768)</f>
        <v>0</v>
      </c>
      <c r="AH768" s="194">
        <f t="shared" si="19215"/>
        <v>0</v>
      </c>
      <c r="AI768" s="147">
        <f t="shared" ref="AI768" si="19327">IF(OR($H768=0,AH768=0),0,AH768/$H768)</f>
        <v>0</v>
      </c>
      <c r="AJ768" s="194">
        <f t="shared" si="19217"/>
        <v>0</v>
      </c>
      <c r="AK768" s="147">
        <f t="shared" ref="AK768" si="19328">IF(OR($H768=0,AJ768=0),0,AJ768/$H768)</f>
        <v>0</v>
      </c>
      <c r="AL768" s="194">
        <f t="shared" si="19219"/>
        <v>0</v>
      </c>
      <c r="AM768" s="147">
        <f t="shared" ref="AM768" si="19329">IF(OR($H768=0,AL768=0),0,AL768/$H768)</f>
        <v>0</v>
      </c>
      <c r="AN768" s="194">
        <f t="shared" si="19221"/>
        <v>0</v>
      </c>
      <c r="AO768" s="147">
        <f t="shared" ref="AO768" si="19330">IF(OR($H768=0,AN768=0),0,AN768/$H768)</f>
        <v>0</v>
      </c>
      <c r="AP768" s="194">
        <f t="shared" si="19223"/>
        <v>0</v>
      </c>
      <c r="AQ768" s="147">
        <f t="shared" ref="AQ768" si="19331">IF(OR($H768=0,AP768=0),0,AP768/$H768)</f>
        <v>0</v>
      </c>
      <c r="AR768" s="194">
        <f t="shared" si="19225"/>
        <v>0</v>
      </c>
      <c r="AS768" s="147">
        <f t="shared" ref="AS768" si="19332">IF(OR($H768=0,AR768=0),0,AR768/$H768)</f>
        <v>0</v>
      </c>
      <c r="AT768" s="194">
        <f t="shared" si="19227"/>
        <v>50</v>
      </c>
      <c r="AU768" s="147">
        <f t="shared" ref="AU768" si="19333">IF(OR($H768=0,AT768=0),0,AT768/$H768)</f>
        <v>0.5</v>
      </c>
      <c r="AV768" s="194">
        <f t="shared" si="19229"/>
        <v>100</v>
      </c>
      <c r="AW768" s="147">
        <f t="shared" ref="AW768" si="19334">IF(OR($H768=0,AV768=0),0,AV768/$H768)</f>
        <v>1</v>
      </c>
      <c r="AX768" s="194">
        <f t="shared" si="19231"/>
        <v>100</v>
      </c>
      <c r="AY768" s="147">
        <f t="shared" ref="AY768" si="19335">IF(OR($H768=0,AX768=0),0,AX768/$H768)</f>
        <v>1</v>
      </c>
      <c r="AZ768" s="194">
        <f t="shared" si="19233"/>
        <v>100</v>
      </c>
      <c r="BA768" s="147">
        <f t="shared" ref="BA768" si="19336">IF(OR($H768=0,AZ768=0),0,AZ768/$H768)</f>
        <v>1</v>
      </c>
      <c r="BB768" s="194">
        <f t="shared" si="19235"/>
        <v>100</v>
      </c>
      <c r="BC768" s="147">
        <f t="shared" ref="BC768" si="19337">IF(OR($H768=0,BB768=0),0,BB768/$H768)</f>
        <v>1</v>
      </c>
      <c r="BD768" s="194">
        <f t="shared" si="19237"/>
        <v>100</v>
      </c>
      <c r="BE768" s="147">
        <f t="shared" ref="BE768" si="19338">IF(OR($H768=0,BD768=0),0,BD768/$H768)</f>
        <v>1</v>
      </c>
      <c r="BF768" s="194">
        <f t="shared" si="19239"/>
        <v>100</v>
      </c>
      <c r="BG768" s="147">
        <f t="shared" ref="BG768" si="19339">IF(OR($H768=0,BF768=0),0,BF768/$H768)</f>
        <v>1</v>
      </c>
      <c r="BH768" s="194">
        <f t="shared" si="19241"/>
        <v>100</v>
      </c>
      <c r="BI768" s="147">
        <f t="shared" ref="BI768" si="19340">IF(OR($H768=0,BH768=0),0,BH768/$H768)</f>
        <v>1</v>
      </c>
      <c r="BJ768" s="194">
        <f t="shared" si="19243"/>
        <v>100</v>
      </c>
      <c r="BK768" s="147">
        <f t="shared" ref="BK768" si="19341">IF(OR($H768=0,BJ768=0),0,BJ768/$H768)</f>
        <v>1</v>
      </c>
      <c r="BL768" s="194">
        <f t="shared" si="19245"/>
        <v>100</v>
      </c>
      <c r="BM768" s="147">
        <f t="shared" ref="BM768" si="19342">IF(OR($H768=0,BL768=0),0,BL768/$H768)</f>
        <v>1</v>
      </c>
      <c r="BN768" s="194">
        <f t="shared" si="19247"/>
        <v>100</v>
      </c>
      <c r="BO768" s="147">
        <f t="shared" ref="BO768" si="19343">IF(OR($H768=0,BN768=0),0,BN768/$H768)</f>
        <v>1</v>
      </c>
      <c r="BP768" s="194">
        <f t="shared" si="19249"/>
        <v>100</v>
      </c>
      <c r="BQ768" s="147">
        <f t="shared" ref="BQ768" si="19344">IF(OR($H768=0,BP768=0),0,BP768/$H768)</f>
        <v>1</v>
      </c>
      <c r="BR768" s="194">
        <f t="shared" si="19251"/>
        <v>100</v>
      </c>
      <c r="BS768" s="147">
        <f t="shared" ref="BS768" si="19345">IF(OR($H768=0,BR768=0),0,BR768/$H768)</f>
        <v>1</v>
      </c>
      <c r="BT768" s="194">
        <f t="shared" si="19253"/>
        <v>100</v>
      </c>
      <c r="BU768" s="147">
        <f t="shared" si="19254"/>
        <v>1</v>
      </c>
      <c r="BV768" s="194">
        <f t="shared" si="19255"/>
        <v>100</v>
      </c>
      <c r="BW768" s="147">
        <f t="shared" si="19256"/>
        <v>1</v>
      </c>
      <c r="BX768" s="194">
        <f t="shared" si="19257"/>
        <v>100</v>
      </c>
      <c r="BY768" s="147">
        <f t="shared" si="19258"/>
        <v>1</v>
      </c>
      <c r="BZ768" s="194">
        <f t="shared" si="19259"/>
        <v>100</v>
      </c>
      <c r="CA768" s="147">
        <f t="shared" si="19260"/>
        <v>1</v>
      </c>
      <c r="CB768" s="194">
        <f t="shared" si="19261"/>
        <v>100</v>
      </c>
      <c r="CC768" s="147">
        <f t="shared" si="19262"/>
        <v>1</v>
      </c>
      <c r="CD768" s="194">
        <f t="shared" si="19263"/>
        <v>100</v>
      </c>
      <c r="CE768" s="147">
        <f t="shared" si="19264"/>
        <v>1</v>
      </c>
      <c r="CF768" s="194">
        <f t="shared" si="19265"/>
        <v>100</v>
      </c>
      <c r="CG768" s="147">
        <f t="shared" si="19266"/>
        <v>1</v>
      </c>
      <c r="CH768" s="194">
        <f t="shared" si="19267"/>
        <v>100</v>
      </c>
      <c r="CI768" s="147">
        <f t="shared" si="19268"/>
        <v>1</v>
      </c>
      <c r="CJ768" s="194">
        <f t="shared" si="19269"/>
        <v>100</v>
      </c>
      <c r="CK768" s="147">
        <f t="shared" si="19270"/>
        <v>1</v>
      </c>
      <c r="CL768" s="194">
        <f t="shared" si="19271"/>
        <v>100</v>
      </c>
      <c r="CM768" s="147">
        <f t="shared" si="19272"/>
        <v>1</v>
      </c>
    </row>
    <row r="769" spans="1:91" s="142" customFormat="1" ht="14.1" customHeight="1">
      <c r="A769" s="74">
        <f t="shared" si="17901"/>
        <v>907</v>
      </c>
      <c r="B769" s="173" t="s">
        <v>154</v>
      </c>
      <c r="C769" s="174"/>
      <c r="D769" s="140">
        <v>14</v>
      </c>
      <c r="E769" s="140">
        <v>14</v>
      </c>
      <c r="F769" s="175">
        <v>45307</v>
      </c>
      <c r="G769" s="175">
        <v>45320</v>
      </c>
      <c r="H769" s="144">
        <v>100</v>
      </c>
      <c r="I769" s="144">
        <v>100</v>
      </c>
      <c r="J769" s="145" t="s">
        <v>32</v>
      </c>
      <c r="K769" s="141">
        <f t="shared" si="19198"/>
        <v>100</v>
      </c>
      <c r="L769" s="55">
        <f t="shared" si="19199"/>
        <v>0.112</v>
      </c>
      <c r="M769" s="147">
        <f t="shared" si="19200"/>
        <v>1</v>
      </c>
      <c r="N769" s="148">
        <f t="shared" si="19201"/>
        <v>1</v>
      </c>
      <c r="O769" s="149">
        <f t="shared" si="19273"/>
        <v>0</v>
      </c>
      <c r="P769" s="150"/>
      <c r="T769" s="194">
        <f t="shared" si="19202"/>
        <v>0</v>
      </c>
      <c r="U769" s="147">
        <f t="shared" si="19203"/>
        <v>0</v>
      </c>
      <c r="V769" s="194">
        <f t="shared" si="19204"/>
        <v>0</v>
      </c>
      <c r="W769" s="147">
        <f t="shared" si="19203"/>
        <v>0</v>
      </c>
      <c r="X769" s="194">
        <f t="shared" si="19205"/>
        <v>0</v>
      </c>
      <c r="Y769" s="147">
        <f t="shared" ref="Y769" si="19346">IF(OR($H769=0,X769=0),0,X769/$H769)</f>
        <v>0</v>
      </c>
      <c r="Z769" s="194">
        <f t="shared" si="19207"/>
        <v>0</v>
      </c>
      <c r="AA769" s="147">
        <f t="shared" ref="AA769" si="19347">IF(OR($H769=0,Z769=0),0,Z769/$H769)</f>
        <v>0</v>
      </c>
      <c r="AB769" s="194">
        <f t="shared" si="19209"/>
        <v>0</v>
      </c>
      <c r="AC769" s="147">
        <f t="shared" ref="AC769" si="19348">IF(OR($H769=0,AB769=0),0,AB769/$H769)</f>
        <v>0</v>
      </c>
      <c r="AD769" s="194">
        <f t="shared" si="19211"/>
        <v>0</v>
      </c>
      <c r="AE769" s="147">
        <f t="shared" ref="AE769" si="19349">IF(OR($H769=0,AD769=0),0,AD769/$H769)</f>
        <v>0</v>
      </c>
      <c r="AF769" s="194">
        <f t="shared" si="19213"/>
        <v>0</v>
      </c>
      <c r="AG769" s="147">
        <f t="shared" ref="AG769" si="19350">IF(OR($H769=0,AF769=0),0,AF769/$H769)</f>
        <v>0</v>
      </c>
      <c r="AH769" s="194">
        <f t="shared" si="19215"/>
        <v>0</v>
      </c>
      <c r="AI769" s="147">
        <f t="shared" ref="AI769" si="19351">IF(OR($H769=0,AH769=0),0,AH769/$H769)</f>
        <v>0</v>
      </c>
      <c r="AJ769" s="194">
        <f t="shared" si="19217"/>
        <v>0</v>
      </c>
      <c r="AK769" s="147">
        <f t="shared" ref="AK769" si="19352">IF(OR($H769=0,AJ769=0),0,AJ769/$H769)</f>
        <v>0</v>
      </c>
      <c r="AL769" s="194">
        <f t="shared" si="19219"/>
        <v>0</v>
      </c>
      <c r="AM769" s="147">
        <f t="shared" ref="AM769" si="19353">IF(OR($H769=0,AL769=0),0,AL769/$H769)</f>
        <v>0</v>
      </c>
      <c r="AN769" s="194">
        <f t="shared" si="19221"/>
        <v>0</v>
      </c>
      <c r="AO769" s="147">
        <f t="shared" ref="AO769" si="19354">IF(OR($H769=0,AN769=0),0,AN769/$H769)</f>
        <v>0</v>
      </c>
      <c r="AP769" s="194">
        <f t="shared" si="19223"/>
        <v>0</v>
      </c>
      <c r="AQ769" s="147">
        <f t="shared" ref="AQ769" si="19355">IF(OR($H769=0,AP769=0),0,AP769/$H769)</f>
        <v>0</v>
      </c>
      <c r="AR769" s="194">
        <f t="shared" si="19225"/>
        <v>0</v>
      </c>
      <c r="AS769" s="147">
        <f t="shared" ref="AS769" si="19356">IF(OR($H769=0,AR769=0),0,AR769/$H769)</f>
        <v>0</v>
      </c>
      <c r="AT769" s="194">
        <f t="shared" si="19227"/>
        <v>21.428571428571427</v>
      </c>
      <c r="AU769" s="147">
        <f t="shared" ref="AU769" si="19357">IF(OR($H769=0,AT769=0),0,AT769/$H769)</f>
        <v>0.21428571428571427</v>
      </c>
      <c r="AV769" s="194">
        <f t="shared" si="19229"/>
        <v>71.428571428571431</v>
      </c>
      <c r="AW769" s="147">
        <f t="shared" ref="AW769" si="19358">IF(OR($H769=0,AV769=0),0,AV769/$H769)</f>
        <v>0.7142857142857143</v>
      </c>
      <c r="AX769" s="194">
        <f t="shared" si="19231"/>
        <v>100</v>
      </c>
      <c r="AY769" s="147">
        <f t="shared" ref="AY769" si="19359">IF(OR($H769=0,AX769=0),0,AX769/$H769)</f>
        <v>1</v>
      </c>
      <c r="AZ769" s="194">
        <f t="shared" si="19233"/>
        <v>100</v>
      </c>
      <c r="BA769" s="147">
        <f t="shared" ref="BA769" si="19360">IF(OR($H769=0,AZ769=0),0,AZ769/$H769)</f>
        <v>1</v>
      </c>
      <c r="BB769" s="194">
        <f t="shared" si="19235"/>
        <v>100</v>
      </c>
      <c r="BC769" s="147">
        <f t="shared" ref="BC769" si="19361">IF(OR($H769=0,BB769=0),0,BB769/$H769)</f>
        <v>1</v>
      </c>
      <c r="BD769" s="194">
        <f t="shared" si="19237"/>
        <v>100</v>
      </c>
      <c r="BE769" s="147">
        <f t="shared" ref="BE769" si="19362">IF(OR($H769=0,BD769=0),0,BD769/$H769)</f>
        <v>1</v>
      </c>
      <c r="BF769" s="194">
        <f t="shared" si="19239"/>
        <v>100</v>
      </c>
      <c r="BG769" s="147">
        <f t="shared" ref="BG769" si="19363">IF(OR($H769=0,BF769=0),0,BF769/$H769)</f>
        <v>1</v>
      </c>
      <c r="BH769" s="194">
        <f t="shared" si="19241"/>
        <v>100</v>
      </c>
      <c r="BI769" s="147">
        <f t="shared" ref="BI769" si="19364">IF(OR($H769=0,BH769=0),0,BH769/$H769)</f>
        <v>1</v>
      </c>
      <c r="BJ769" s="194">
        <f t="shared" si="19243"/>
        <v>100</v>
      </c>
      <c r="BK769" s="147">
        <f t="shared" ref="BK769" si="19365">IF(OR($H769=0,BJ769=0),0,BJ769/$H769)</f>
        <v>1</v>
      </c>
      <c r="BL769" s="194">
        <f t="shared" si="19245"/>
        <v>100</v>
      </c>
      <c r="BM769" s="147">
        <f t="shared" ref="BM769" si="19366">IF(OR($H769=0,BL769=0),0,BL769/$H769)</f>
        <v>1</v>
      </c>
      <c r="BN769" s="194">
        <f t="shared" si="19247"/>
        <v>100</v>
      </c>
      <c r="BO769" s="147">
        <f t="shared" ref="BO769" si="19367">IF(OR($H769=0,BN769=0),0,BN769/$H769)</f>
        <v>1</v>
      </c>
      <c r="BP769" s="194">
        <f t="shared" si="19249"/>
        <v>100</v>
      </c>
      <c r="BQ769" s="147">
        <f t="shared" ref="BQ769" si="19368">IF(OR($H769=0,BP769=0),0,BP769/$H769)</f>
        <v>1</v>
      </c>
      <c r="BR769" s="194">
        <f t="shared" si="19251"/>
        <v>100</v>
      </c>
      <c r="BS769" s="147">
        <f t="shared" ref="BS769" si="19369">IF(OR($H769=0,BR769=0),0,BR769/$H769)</f>
        <v>1</v>
      </c>
      <c r="BT769" s="194">
        <f t="shared" si="19253"/>
        <v>100</v>
      </c>
      <c r="BU769" s="147">
        <f t="shared" si="19254"/>
        <v>1</v>
      </c>
      <c r="BV769" s="194">
        <f t="shared" si="19255"/>
        <v>100</v>
      </c>
      <c r="BW769" s="147">
        <f t="shared" si="19256"/>
        <v>1</v>
      </c>
      <c r="BX769" s="194">
        <f t="shared" si="19257"/>
        <v>100</v>
      </c>
      <c r="BY769" s="147">
        <f t="shared" si="19258"/>
        <v>1</v>
      </c>
      <c r="BZ769" s="194">
        <f t="shared" si="19259"/>
        <v>100</v>
      </c>
      <c r="CA769" s="147">
        <f t="shared" si="19260"/>
        <v>1</v>
      </c>
      <c r="CB769" s="194">
        <f t="shared" si="19261"/>
        <v>100</v>
      </c>
      <c r="CC769" s="147">
        <f t="shared" si="19262"/>
        <v>1</v>
      </c>
      <c r="CD769" s="194">
        <f t="shared" si="19263"/>
        <v>100</v>
      </c>
      <c r="CE769" s="147">
        <f t="shared" si="19264"/>
        <v>1</v>
      </c>
      <c r="CF769" s="194">
        <f t="shared" si="19265"/>
        <v>100</v>
      </c>
      <c r="CG769" s="147">
        <f t="shared" si="19266"/>
        <v>1</v>
      </c>
      <c r="CH769" s="194">
        <f t="shared" si="19267"/>
        <v>100</v>
      </c>
      <c r="CI769" s="147">
        <f t="shared" si="19268"/>
        <v>1</v>
      </c>
      <c r="CJ769" s="194">
        <f t="shared" si="19269"/>
        <v>100</v>
      </c>
      <c r="CK769" s="147">
        <f t="shared" si="19270"/>
        <v>1</v>
      </c>
      <c r="CL769" s="194">
        <f t="shared" si="19271"/>
        <v>100</v>
      </c>
      <c r="CM769" s="147">
        <f t="shared" si="19272"/>
        <v>1</v>
      </c>
    </row>
    <row r="770" spans="1:91" s="142" customFormat="1" ht="14.1" customHeight="1">
      <c r="A770" s="74">
        <f t="shared" si="17901"/>
        <v>908</v>
      </c>
      <c r="B770" s="173" t="s">
        <v>155</v>
      </c>
      <c r="C770" s="174"/>
      <c r="D770" s="140">
        <v>14</v>
      </c>
      <c r="E770" s="140">
        <v>14</v>
      </c>
      <c r="F770" s="175">
        <v>45310</v>
      </c>
      <c r="G770" s="175">
        <v>45323</v>
      </c>
      <c r="H770" s="144">
        <v>100</v>
      </c>
      <c r="I770" s="144">
        <v>100</v>
      </c>
      <c r="J770" s="145" t="s">
        <v>32</v>
      </c>
      <c r="K770" s="141">
        <f t="shared" si="19198"/>
        <v>100</v>
      </c>
      <c r="L770" s="55">
        <f t="shared" si="19199"/>
        <v>0.112</v>
      </c>
      <c r="M770" s="147">
        <f t="shared" si="19200"/>
        <v>1</v>
      </c>
      <c r="N770" s="148">
        <f t="shared" si="19201"/>
        <v>1</v>
      </c>
      <c r="O770" s="149">
        <f t="shared" si="19273"/>
        <v>0</v>
      </c>
      <c r="P770" s="150"/>
      <c r="T770" s="194">
        <f t="shared" si="19202"/>
        <v>0</v>
      </c>
      <c r="U770" s="147">
        <f t="shared" si="19203"/>
        <v>0</v>
      </c>
      <c r="V770" s="194">
        <f t="shared" si="19204"/>
        <v>0</v>
      </c>
      <c r="W770" s="147">
        <f t="shared" si="19203"/>
        <v>0</v>
      </c>
      <c r="X770" s="194">
        <f t="shared" si="19205"/>
        <v>0</v>
      </c>
      <c r="Y770" s="147">
        <f t="shared" ref="Y770" si="19370">IF(OR($H770=0,X770=0),0,X770/$H770)</f>
        <v>0</v>
      </c>
      <c r="Z770" s="194">
        <f t="shared" si="19207"/>
        <v>0</v>
      </c>
      <c r="AA770" s="147">
        <f t="shared" ref="AA770" si="19371">IF(OR($H770=0,Z770=0),0,Z770/$H770)</f>
        <v>0</v>
      </c>
      <c r="AB770" s="194">
        <f t="shared" si="19209"/>
        <v>0</v>
      </c>
      <c r="AC770" s="147">
        <f t="shared" ref="AC770" si="19372">IF(OR($H770=0,AB770=0),0,AB770/$H770)</f>
        <v>0</v>
      </c>
      <c r="AD770" s="194">
        <f t="shared" si="19211"/>
        <v>0</v>
      </c>
      <c r="AE770" s="147">
        <f t="shared" ref="AE770" si="19373">IF(OR($H770=0,AD770=0),0,AD770/$H770)</f>
        <v>0</v>
      </c>
      <c r="AF770" s="194">
        <f t="shared" si="19213"/>
        <v>0</v>
      </c>
      <c r="AG770" s="147">
        <f t="shared" ref="AG770" si="19374">IF(OR($H770=0,AF770=0),0,AF770/$H770)</f>
        <v>0</v>
      </c>
      <c r="AH770" s="194">
        <f t="shared" si="19215"/>
        <v>0</v>
      </c>
      <c r="AI770" s="147">
        <f t="shared" ref="AI770" si="19375">IF(OR($H770=0,AH770=0),0,AH770/$H770)</f>
        <v>0</v>
      </c>
      <c r="AJ770" s="194">
        <f t="shared" si="19217"/>
        <v>0</v>
      </c>
      <c r="AK770" s="147">
        <f t="shared" ref="AK770" si="19376">IF(OR($H770=0,AJ770=0),0,AJ770/$H770)</f>
        <v>0</v>
      </c>
      <c r="AL770" s="194">
        <f t="shared" si="19219"/>
        <v>0</v>
      </c>
      <c r="AM770" s="147">
        <f t="shared" ref="AM770" si="19377">IF(OR($H770=0,AL770=0),0,AL770/$H770)</f>
        <v>0</v>
      </c>
      <c r="AN770" s="194">
        <f t="shared" si="19221"/>
        <v>0</v>
      </c>
      <c r="AO770" s="147">
        <f t="shared" ref="AO770" si="19378">IF(OR($H770=0,AN770=0),0,AN770/$H770)</f>
        <v>0</v>
      </c>
      <c r="AP770" s="194">
        <f t="shared" si="19223"/>
        <v>0</v>
      </c>
      <c r="AQ770" s="147">
        <f t="shared" ref="AQ770" si="19379">IF(OR($H770=0,AP770=0),0,AP770/$H770)</f>
        <v>0</v>
      </c>
      <c r="AR770" s="194">
        <f t="shared" si="19225"/>
        <v>0</v>
      </c>
      <c r="AS770" s="147">
        <f t="shared" ref="AS770" si="19380">IF(OR($H770=0,AR770=0),0,AR770/$H770)</f>
        <v>0</v>
      </c>
      <c r="AT770" s="194">
        <f t="shared" si="19227"/>
        <v>0</v>
      </c>
      <c r="AU770" s="147">
        <f t="shared" ref="AU770" si="19381">IF(OR($H770=0,AT770=0),0,AT770/$H770)</f>
        <v>0</v>
      </c>
      <c r="AV770" s="194">
        <f t="shared" si="19229"/>
        <v>50</v>
      </c>
      <c r="AW770" s="147">
        <f t="shared" ref="AW770" si="19382">IF(OR($H770=0,AV770=0),0,AV770/$H770)</f>
        <v>0.5</v>
      </c>
      <c r="AX770" s="194">
        <f t="shared" si="19231"/>
        <v>100</v>
      </c>
      <c r="AY770" s="147">
        <f t="shared" ref="AY770" si="19383">IF(OR($H770=0,AX770=0),0,AX770/$H770)</f>
        <v>1</v>
      </c>
      <c r="AZ770" s="194">
        <f t="shared" si="19233"/>
        <v>100</v>
      </c>
      <c r="BA770" s="147">
        <f t="shared" ref="BA770" si="19384">IF(OR($H770=0,AZ770=0),0,AZ770/$H770)</f>
        <v>1</v>
      </c>
      <c r="BB770" s="194">
        <f t="shared" si="19235"/>
        <v>100</v>
      </c>
      <c r="BC770" s="147">
        <f t="shared" ref="BC770" si="19385">IF(OR($H770=0,BB770=0),0,BB770/$H770)</f>
        <v>1</v>
      </c>
      <c r="BD770" s="194">
        <f t="shared" si="19237"/>
        <v>100</v>
      </c>
      <c r="BE770" s="147">
        <f t="shared" ref="BE770" si="19386">IF(OR($H770=0,BD770=0),0,BD770/$H770)</f>
        <v>1</v>
      </c>
      <c r="BF770" s="194">
        <f t="shared" si="19239"/>
        <v>100</v>
      </c>
      <c r="BG770" s="147">
        <f t="shared" ref="BG770" si="19387">IF(OR($H770=0,BF770=0),0,BF770/$H770)</f>
        <v>1</v>
      </c>
      <c r="BH770" s="194">
        <f t="shared" si="19241"/>
        <v>100</v>
      </c>
      <c r="BI770" s="147">
        <f t="shared" ref="BI770" si="19388">IF(OR($H770=0,BH770=0),0,BH770/$H770)</f>
        <v>1</v>
      </c>
      <c r="BJ770" s="194">
        <f t="shared" si="19243"/>
        <v>100</v>
      </c>
      <c r="BK770" s="147">
        <f t="shared" ref="BK770" si="19389">IF(OR($H770=0,BJ770=0),0,BJ770/$H770)</f>
        <v>1</v>
      </c>
      <c r="BL770" s="194">
        <f t="shared" si="19245"/>
        <v>100</v>
      </c>
      <c r="BM770" s="147">
        <f t="shared" ref="BM770" si="19390">IF(OR($H770=0,BL770=0),0,BL770/$H770)</f>
        <v>1</v>
      </c>
      <c r="BN770" s="194">
        <f t="shared" si="19247"/>
        <v>100</v>
      </c>
      <c r="BO770" s="147">
        <f t="shared" ref="BO770" si="19391">IF(OR($H770=0,BN770=0),0,BN770/$H770)</f>
        <v>1</v>
      </c>
      <c r="BP770" s="194">
        <f t="shared" si="19249"/>
        <v>100</v>
      </c>
      <c r="BQ770" s="147">
        <f t="shared" ref="BQ770" si="19392">IF(OR($H770=0,BP770=0),0,BP770/$H770)</f>
        <v>1</v>
      </c>
      <c r="BR770" s="194">
        <f t="shared" si="19251"/>
        <v>100</v>
      </c>
      <c r="BS770" s="147">
        <f t="shared" ref="BS770" si="19393">IF(OR($H770=0,BR770=0),0,BR770/$H770)</f>
        <v>1</v>
      </c>
      <c r="BT770" s="194">
        <f t="shared" si="19253"/>
        <v>100</v>
      </c>
      <c r="BU770" s="147">
        <f t="shared" si="19254"/>
        <v>1</v>
      </c>
      <c r="BV770" s="194">
        <f t="shared" si="19255"/>
        <v>100</v>
      </c>
      <c r="BW770" s="147">
        <f t="shared" si="19256"/>
        <v>1</v>
      </c>
      <c r="BX770" s="194">
        <f t="shared" si="19257"/>
        <v>100</v>
      </c>
      <c r="BY770" s="147">
        <f t="shared" si="19258"/>
        <v>1</v>
      </c>
      <c r="BZ770" s="194">
        <f t="shared" si="19259"/>
        <v>100</v>
      </c>
      <c r="CA770" s="147">
        <f t="shared" si="19260"/>
        <v>1</v>
      </c>
      <c r="CB770" s="194">
        <f t="shared" si="19261"/>
        <v>100</v>
      </c>
      <c r="CC770" s="147">
        <f t="shared" si="19262"/>
        <v>1</v>
      </c>
      <c r="CD770" s="194">
        <f t="shared" si="19263"/>
        <v>100</v>
      </c>
      <c r="CE770" s="147">
        <f t="shared" si="19264"/>
        <v>1</v>
      </c>
      <c r="CF770" s="194">
        <f t="shared" si="19265"/>
        <v>100</v>
      </c>
      <c r="CG770" s="147">
        <f t="shared" si="19266"/>
        <v>1</v>
      </c>
      <c r="CH770" s="194">
        <f t="shared" si="19267"/>
        <v>100</v>
      </c>
      <c r="CI770" s="147">
        <f t="shared" si="19268"/>
        <v>1</v>
      </c>
      <c r="CJ770" s="194">
        <f t="shared" si="19269"/>
        <v>100</v>
      </c>
      <c r="CK770" s="147">
        <f t="shared" si="19270"/>
        <v>1</v>
      </c>
      <c r="CL770" s="194">
        <f t="shared" si="19271"/>
        <v>100</v>
      </c>
      <c r="CM770" s="147">
        <f t="shared" si="19272"/>
        <v>1</v>
      </c>
    </row>
    <row r="771" spans="1:91" s="142" customFormat="1" ht="14.1" customHeight="1">
      <c r="A771" s="74">
        <f t="shared" si="17901"/>
        <v>909</v>
      </c>
      <c r="B771" s="173" t="s">
        <v>156</v>
      </c>
      <c r="C771" s="174"/>
      <c r="D771" s="140">
        <v>13</v>
      </c>
      <c r="E771" s="140">
        <v>13</v>
      </c>
      <c r="F771" s="175">
        <v>45313</v>
      </c>
      <c r="G771" s="175">
        <v>45325</v>
      </c>
      <c r="H771" s="144">
        <v>100</v>
      </c>
      <c r="I771" s="144">
        <v>100</v>
      </c>
      <c r="J771" s="145" t="s">
        <v>32</v>
      </c>
      <c r="K771" s="141">
        <f t="shared" si="19198"/>
        <v>100</v>
      </c>
      <c r="L771" s="55">
        <f t="shared" si="19199"/>
        <v>0.104</v>
      </c>
      <c r="M771" s="147">
        <f t="shared" si="19200"/>
        <v>1</v>
      </c>
      <c r="N771" s="148">
        <f t="shared" si="19201"/>
        <v>1</v>
      </c>
      <c r="O771" s="149">
        <f t="shared" si="19273"/>
        <v>0</v>
      </c>
      <c r="P771" s="150"/>
      <c r="T771" s="194">
        <f t="shared" si="19202"/>
        <v>0</v>
      </c>
      <c r="U771" s="147">
        <f t="shared" si="19203"/>
        <v>0</v>
      </c>
      <c r="V771" s="194">
        <f t="shared" si="19204"/>
        <v>0</v>
      </c>
      <c r="W771" s="147">
        <f t="shared" si="19203"/>
        <v>0</v>
      </c>
      <c r="X771" s="194">
        <f t="shared" si="19205"/>
        <v>0</v>
      </c>
      <c r="Y771" s="147">
        <f t="shared" ref="Y771" si="19394">IF(OR($H771=0,X771=0),0,X771/$H771)</f>
        <v>0</v>
      </c>
      <c r="Z771" s="194">
        <f t="shared" si="19207"/>
        <v>0</v>
      </c>
      <c r="AA771" s="147">
        <f t="shared" ref="AA771" si="19395">IF(OR($H771=0,Z771=0),0,Z771/$H771)</f>
        <v>0</v>
      </c>
      <c r="AB771" s="194">
        <f t="shared" si="19209"/>
        <v>0</v>
      </c>
      <c r="AC771" s="147">
        <f t="shared" ref="AC771" si="19396">IF(OR($H771=0,AB771=0),0,AB771/$H771)</f>
        <v>0</v>
      </c>
      <c r="AD771" s="194">
        <f t="shared" si="19211"/>
        <v>0</v>
      </c>
      <c r="AE771" s="147">
        <f t="shared" ref="AE771" si="19397">IF(OR($H771=0,AD771=0),0,AD771/$H771)</f>
        <v>0</v>
      </c>
      <c r="AF771" s="194">
        <f t="shared" si="19213"/>
        <v>0</v>
      </c>
      <c r="AG771" s="147">
        <f t="shared" ref="AG771" si="19398">IF(OR($H771=0,AF771=0),0,AF771/$H771)</f>
        <v>0</v>
      </c>
      <c r="AH771" s="194">
        <f t="shared" si="19215"/>
        <v>0</v>
      </c>
      <c r="AI771" s="147">
        <f t="shared" ref="AI771" si="19399">IF(OR($H771=0,AH771=0),0,AH771/$H771)</f>
        <v>0</v>
      </c>
      <c r="AJ771" s="194">
        <f t="shared" si="19217"/>
        <v>0</v>
      </c>
      <c r="AK771" s="147">
        <f t="shared" ref="AK771" si="19400">IF(OR($H771=0,AJ771=0),0,AJ771/$H771)</f>
        <v>0</v>
      </c>
      <c r="AL771" s="194">
        <f t="shared" si="19219"/>
        <v>0</v>
      </c>
      <c r="AM771" s="147">
        <f t="shared" ref="AM771" si="19401">IF(OR($H771=0,AL771=0),0,AL771/$H771)</f>
        <v>0</v>
      </c>
      <c r="AN771" s="194">
        <f t="shared" si="19221"/>
        <v>0</v>
      </c>
      <c r="AO771" s="147">
        <f t="shared" ref="AO771" si="19402">IF(OR($H771=0,AN771=0),0,AN771/$H771)</f>
        <v>0</v>
      </c>
      <c r="AP771" s="194">
        <f t="shared" si="19223"/>
        <v>0</v>
      </c>
      <c r="AQ771" s="147">
        <f t="shared" ref="AQ771" si="19403">IF(OR($H771=0,AP771=0),0,AP771/$H771)</f>
        <v>0</v>
      </c>
      <c r="AR771" s="194">
        <f t="shared" si="19225"/>
        <v>0</v>
      </c>
      <c r="AS771" s="147">
        <f t="shared" ref="AS771" si="19404">IF(OR($H771=0,AR771=0),0,AR771/$H771)</f>
        <v>0</v>
      </c>
      <c r="AT771" s="194">
        <f t="shared" si="19227"/>
        <v>0</v>
      </c>
      <c r="AU771" s="147">
        <f t="shared" ref="AU771" si="19405">IF(OR($H771=0,AT771=0),0,AT771/$H771)</f>
        <v>0</v>
      </c>
      <c r="AV771" s="194">
        <f t="shared" si="19229"/>
        <v>30.76923076923077</v>
      </c>
      <c r="AW771" s="147">
        <f t="shared" ref="AW771" si="19406">IF(OR($H771=0,AV771=0),0,AV771/$H771)</f>
        <v>0.30769230769230771</v>
      </c>
      <c r="AX771" s="194">
        <f t="shared" si="19231"/>
        <v>84.615384615384613</v>
      </c>
      <c r="AY771" s="147">
        <f t="shared" ref="AY771" si="19407">IF(OR($H771=0,AX771=0),0,AX771/$H771)</f>
        <v>0.84615384615384615</v>
      </c>
      <c r="AZ771" s="194">
        <f t="shared" si="19233"/>
        <v>100</v>
      </c>
      <c r="BA771" s="147">
        <f t="shared" ref="BA771" si="19408">IF(OR($H771=0,AZ771=0),0,AZ771/$H771)</f>
        <v>1</v>
      </c>
      <c r="BB771" s="194">
        <f t="shared" si="19235"/>
        <v>100</v>
      </c>
      <c r="BC771" s="147">
        <f t="shared" ref="BC771" si="19409">IF(OR($H771=0,BB771=0),0,BB771/$H771)</f>
        <v>1</v>
      </c>
      <c r="BD771" s="194">
        <f t="shared" si="19237"/>
        <v>100</v>
      </c>
      <c r="BE771" s="147">
        <f t="shared" ref="BE771" si="19410">IF(OR($H771=0,BD771=0),0,BD771/$H771)</f>
        <v>1</v>
      </c>
      <c r="BF771" s="194">
        <f t="shared" si="19239"/>
        <v>100</v>
      </c>
      <c r="BG771" s="147">
        <f t="shared" ref="BG771" si="19411">IF(OR($H771=0,BF771=0),0,BF771/$H771)</f>
        <v>1</v>
      </c>
      <c r="BH771" s="194">
        <f t="shared" si="19241"/>
        <v>100</v>
      </c>
      <c r="BI771" s="147">
        <f t="shared" ref="BI771" si="19412">IF(OR($H771=0,BH771=0),0,BH771/$H771)</f>
        <v>1</v>
      </c>
      <c r="BJ771" s="194">
        <f t="shared" si="19243"/>
        <v>100</v>
      </c>
      <c r="BK771" s="147">
        <f t="shared" ref="BK771" si="19413">IF(OR($H771=0,BJ771=0),0,BJ771/$H771)</f>
        <v>1</v>
      </c>
      <c r="BL771" s="194">
        <f t="shared" si="19245"/>
        <v>100</v>
      </c>
      <c r="BM771" s="147">
        <f t="shared" ref="BM771" si="19414">IF(OR($H771=0,BL771=0),0,BL771/$H771)</f>
        <v>1</v>
      </c>
      <c r="BN771" s="194">
        <f t="shared" si="19247"/>
        <v>100</v>
      </c>
      <c r="BO771" s="147">
        <f t="shared" ref="BO771" si="19415">IF(OR($H771=0,BN771=0),0,BN771/$H771)</f>
        <v>1</v>
      </c>
      <c r="BP771" s="194">
        <f t="shared" si="19249"/>
        <v>100</v>
      </c>
      <c r="BQ771" s="147">
        <f t="shared" ref="BQ771" si="19416">IF(OR($H771=0,BP771=0),0,BP771/$H771)</f>
        <v>1</v>
      </c>
      <c r="BR771" s="194">
        <f t="shared" si="19251"/>
        <v>100</v>
      </c>
      <c r="BS771" s="147">
        <f t="shared" ref="BS771" si="19417">IF(OR($H771=0,BR771=0),0,BR771/$H771)</f>
        <v>1</v>
      </c>
      <c r="BT771" s="194">
        <f t="shared" si="19253"/>
        <v>100</v>
      </c>
      <c r="BU771" s="147">
        <f t="shared" si="19254"/>
        <v>1</v>
      </c>
      <c r="BV771" s="194">
        <f t="shared" si="19255"/>
        <v>100</v>
      </c>
      <c r="BW771" s="147">
        <f t="shared" si="19256"/>
        <v>1</v>
      </c>
      <c r="BX771" s="194">
        <f t="shared" si="19257"/>
        <v>100</v>
      </c>
      <c r="BY771" s="147">
        <f t="shared" si="19258"/>
        <v>1</v>
      </c>
      <c r="BZ771" s="194">
        <f t="shared" si="19259"/>
        <v>100</v>
      </c>
      <c r="CA771" s="147">
        <f t="shared" si="19260"/>
        <v>1</v>
      </c>
      <c r="CB771" s="194">
        <f t="shared" si="19261"/>
        <v>100</v>
      </c>
      <c r="CC771" s="147">
        <f t="shared" si="19262"/>
        <v>1</v>
      </c>
      <c r="CD771" s="194">
        <f t="shared" si="19263"/>
        <v>100</v>
      </c>
      <c r="CE771" s="147">
        <f t="shared" si="19264"/>
        <v>1</v>
      </c>
      <c r="CF771" s="194">
        <f t="shared" si="19265"/>
        <v>100</v>
      </c>
      <c r="CG771" s="147">
        <f t="shared" si="19266"/>
        <v>1</v>
      </c>
      <c r="CH771" s="194">
        <f t="shared" si="19267"/>
        <v>100</v>
      </c>
      <c r="CI771" s="147">
        <f t="shared" si="19268"/>
        <v>1</v>
      </c>
      <c r="CJ771" s="194">
        <f t="shared" si="19269"/>
        <v>100</v>
      </c>
      <c r="CK771" s="147">
        <f t="shared" si="19270"/>
        <v>1</v>
      </c>
      <c r="CL771" s="194">
        <f t="shared" si="19271"/>
        <v>100</v>
      </c>
      <c r="CM771" s="147">
        <f t="shared" si="19272"/>
        <v>1</v>
      </c>
    </row>
    <row r="772" spans="1:91" s="142" customFormat="1" ht="14.1" customHeight="1">
      <c r="A772" s="74">
        <f t="shared" si="17901"/>
        <v>910</v>
      </c>
      <c r="B772" s="173" t="s">
        <v>101</v>
      </c>
      <c r="C772" s="174"/>
      <c r="D772" s="140">
        <v>14</v>
      </c>
      <c r="E772" s="140">
        <v>14</v>
      </c>
      <c r="F772" s="175">
        <v>45316</v>
      </c>
      <c r="G772" s="175">
        <v>45329</v>
      </c>
      <c r="H772" s="144">
        <v>100</v>
      </c>
      <c r="I772" s="144">
        <v>100</v>
      </c>
      <c r="J772" s="145" t="s">
        <v>32</v>
      </c>
      <c r="K772" s="141">
        <f t="shared" si="19198"/>
        <v>100</v>
      </c>
      <c r="L772" s="55">
        <f t="shared" si="19199"/>
        <v>0.112</v>
      </c>
      <c r="M772" s="147">
        <f t="shared" si="19200"/>
        <v>1</v>
      </c>
      <c r="N772" s="148">
        <f t="shared" si="19201"/>
        <v>1</v>
      </c>
      <c r="O772" s="149">
        <f t="shared" si="19273"/>
        <v>0</v>
      </c>
      <c r="P772" s="150"/>
      <c r="T772" s="194">
        <f t="shared" si="19202"/>
        <v>0</v>
      </c>
      <c r="U772" s="147">
        <f t="shared" si="19203"/>
        <v>0</v>
      </c>
      <c r="V772" s="194">
        <f t="shared" si="19204"/>
        <v>0</v>
      </c>
      <c r="W772" s="147">
        <f t="shared" si="19203"/>
        <v>0</v>
      </c>
      <c r="X772" s="194">
        <f t="shared" si="19205"/>
        <v>0</v>
      </c>
      <c r="Y772" s="147">
        <f t="shared" ref="Y772" si="19418">IF(OR($H772=0,X772=0),0,X772/$H772)</f>
        <v>0</v>
      </c>
      <c r="Z772" s="194">
        <f t="shared" si="19207"/>
        <v>0</v>
      </c>
      <c r="AA772" s="147">
        <f t="shared" ref="AA772" si="19419">IF(OR($H772=0,Z772=0),0,Z772/$H772)</f>
        <v>0</v>
      </c>
      <c r="AB772" s="194">
        <f t="shared" si="19209"/>
        <v>0</v>
      </c>
      <c r="AC772" s="147">
        <f t="shared" ref="AC772" si="19420">IF(OR($H772=0,AB772=0),0,AB772/$H772)</f>
        <v>0</v>
      </c>
      <c r="AD772" s="194">
        <f t="shared" si="19211"/>
        <v>0</v>
      </c>
      <c r="AE772" s="147">
        <f t="shared" ref="AE772" si="19421">IF(OR($H772=0,AD772=0),0,AD772/$H772)</f>
        <v>0</v>
      </c>
      <c r="AF772" s="194">
        <f t="shared" si="19213"/>
        <v>0</v>
      </c>
      <c r="AG772" s="147">
        <f t="shared" ref="AG772" si="19422">IF(OR($H772=0,AF772=0),0,AF772/$H772)</f>
        <v>0</v>
      </c>
      <c r="AH772" s="194">
        <f t="shared" si="19215"/>
        <v>0</v>
      </c>
      <c r="AI772" s="147">
        <f t="shared" ref="AI772" si="19423">IF(OR($H772=0,AH772=0),0,AH772/$H772)</f>
        <v>0</v>
      </c>
      <c r="AJ772" s="194">
        <f t="shared" si="19217"/>
        <v>0</v>
      </c>
      <c r="AK772" s="147">
        <f t="shared" ref="AK772" si="19424">IF(OR($H772=0,AJ772=0),0,AJ772/$H772)</f>
        <v>0</v>
      </c>
      <c r="AL772" s="194">
        <f t="shared" si="19219"/>
        <v>0</v>
      </c>
      <c r="AM772" s="147">
        <f t="shared" ref="AM772" si="19425">IF(OR($H772=0,AL772=0),0,AL772/$H772)</f>
        <v>0</v>
      </c>
      <c r="AN772" s="194">
        <f t="shared" si="19221"/>
        <v>0</v>
      </c>
      <c r="AO772" s="147">
        <f t="shared" ref="AO772" si="19426">IF(OR($H772=0,AN772=0),0,AN772/$H772)</f>
        <v>0</v>
      </c>
      <c r="AP772" s="194">
        <f t="shared" si="19223"/>
        <v>0</v>
      </c>
      <c r="AQ772" s="147">
        <f t="shared" ref="AQ772" si="19427">IF(OR($H772=0,AP772=0),0,AP772/$H772)</f>
        <v>0</v>
      </c>
      <c r="AR772" s="194">
        <f t="shared" si="19225"/>
        <v>0</v>
      </c>
      <c r="AS772" s="147">
        <f t="shared" ref="AS772" si="19428">IF(OR($H772=0,AR772=0),0,AR772/$H772)</f>
        <v>0</v>
      </c>
      <c r="AT772" s="194">
        <f t="shared" si="19227"/>
        <v>0</v>
      </c>
      <c r="AU772" s="147">
        <f t="shared" ref="AU772" si="19429">IF(OR($H772=0,AT772=0),0,AT772/$H772)</f>
        <v>0</v>
      </c>
      <c r="AV772" s="194">
        <f t="shared" si="19229"/>
        <v>7.1428571428571423</v>
      </c>
      <c r="AW772" s="147">
        <f t="shared" ref="AW772" si="19430">IF(OR($H772=0,AV772=0),0,AV772/$H772)</f>
        <v>7.1428571428571425E-2</v>
      </c>
      <c r="AX772" s="194">
        <f t="shared" si="19231"/>
        <v>57.142857142857139</v>
      </c>
      <c r="AY772" s="147">
        <f t="shared" ref="AY772" si="19431">IF(OR($H772=0,AX772=0),0,AX772/$H772)</f>
        <v>0.5714285714285714</v>
      </c>
      <c r="AZ772" s="194">
        <f t="shared" si="19233"/>
        <v>100</v>
      </c>
      <c r="BA772" s="147">
        <f t="shared" ref="BA772" si="19432">IF(OR($H772=0,AZ772=0),0,AZ772/$H772)</f>
        <v>1</v>
      </c>
      <c r="BB772" s="194">
        <f t="shared" si="19235"/>
        <v>100</v>
      </c>
      <c r="BC772" s="147">
        <f t="shared" ref="BC772" si="19433">IF(OR($H772=0,BB772=0),0,BB772/$H772)</f>
        <v>1</v>
      </c>
      <c r="BD772" s="194">
        <f t="shared" si="19237"/>
        <v>100</v>
      </c>
      <c r="BE772" s="147">
        <f t="shared" ref="BE772" si="19434">IF(OR($H772=0,BD772=0),0,BD772/$H772)</f>
        <v>1</v>
      </c>
      <c r="BF772" s="194">
        <f t="shared" si="19239"/>
        <v>100</v>
      </c>
      <c r="BG772" s="147">
        <f t="shared" ref="BG772" si="19435">IF(OR($H772=0,BF772=0),0,BF772/$H772)</f>
        <v>1</v>
      </c>
      <c r="BH772" s="194">
        <f t="shared" si="19241"/>
        <v>100</v>
      </c>
      <c r="BI772" s="147">
        <f t="shared" ref="BI772" si="19436">IF(OR($H772=0,BH772=0),0,BH772/$H772)</f>
        <v>1</v>
      </c>
      <c r="BJ772" s="194">
        <f t="shared" si="19243"/>
        <v>100</v>
      </c>
      <c r="BK772" s="147">
        <f t="shared" ref="BK772" si="19437">IF(OR($H772=0,BJ772=0),0,BJ772/$H772)</f>
        <v>1</v>
      </c>
      <c r="BL772" s="194">
        <f t="shared" si="19245"/>
        <v>100</v>
      </c>
      <c r="BM772" s="147">
        <f t="shared" ref="BM772" si="19438">IF(OR($H772=0,BL772=0),0,BL772/$H772)</f>
        <v>1</v>
      </c>
      <c r="BN772" s="194">
        <f t="shared" si="19247"/>
        <v>100</v>
      </c>
      <c r="BO772" s="147">
        <f t="shared" ref="BO772" si="19439">IF(OR($H772=0,BN772=0),0,BN772/$H772)</f>
        <v>1</v>
      </c>
      <c r="BP772" s="194">
        <f t="shared" si="19249"/>
        <v>100</v>
      </c>
      <c r="BQ772" s="147">
        <f t="shared" ref="BQ772" si="19440">IF(OR($H772=0,BP772=0),0,BP772/$H772)</f>
        <v>1</v>
      </c>
      <c r="BR772" s="194">
        <f t="shared" si="19251"/>
        <v>100</v>
      </c>
      <c r="BS772" s="147">
        <f t="shared" ref="BS772" si="19441">IF(OR($H772=0,BR772=0),0,BR772/$H772)</f>
        <v>1</v>
      </c>
      <c r="BT772" s="194">
        <f t="shared" si="19253"/>
        <v>100</v>
      </c>
      <c r="BU772" s="147">
        <f t="shared" si="19254"/>
        <v>1</v>
      </c>
      <c r="BV772" s="194">
        <f t="shared" si="19255"/>
        <v>100</v>
      </c>
      <c r="BW772" s="147">
        <f t="shared" si="19256"/>
        <v>1</v>
      </c>
      <c r="BX772" s="194">
        <f t="shared" si="19257"/>
        <v>100</v>
      </c>
      <c r="BY772" s="147">
        <f t="shared" si="19258"/>
        <v>1</v>
      </c>
      <c r="BZ772" s="194">
        <f t="shared" si="19259"/>
        <v>100</v>
      </c>
      <c r="CA772" s="147">
        <f t="shared" si="19260"/>
        <v>1</v>
      </c>
      <c r="CB772" s="194">
        <f t="shared" si="19261"/>
        <v>100</v>
      </c>
      <c r="CC772" s="147">
        <f t="shared" si="19262"/>
        <v>1</v>
      </c>
      <c r="CD772" s="194">
        <f t="shared" si="19263"/>
        <v>100</v>
      </c>
      <c r="CE772" s="147">
        <f t="shared" si="19264"/>
        <v>1</v>
      </c>
      <c r="CF772" s="194">
        <f t="shared" si="19265"/>
        <v>100</v>
      </c>
      <c r="CG772" s="147">
        <f t="shared" si="19266"/>
        <v>1</v>
      </c>
      <c r="CH772" s="194">
        <f t="shared" si="19267"/>
        <v>100</v>
      </c>
      <c r="CI772" s="147">
        <f t="shared" si="19268"/>
        <v>1</v>
      </c>
      <c r="CJ772" s="194">
        <f t="shared" si="19269"/>
        <v>100</v>
      </c>
      <c r="CK772" s="147">
        <f t="shared" si="19270"/>
        <v>1</v>
      </c>
      <c r="CL772" s="194">
        <f t="shared" si="19271"/>
        <v>100</v>
      </c>
      <c r="CM772" s="147">
        <f t="shared" si="19272"/>
        <v>1</v>
      </c>
    </row>
    <row r="773" spans="1:91" s="142" customFormat="1" ht="14.1" customHeight="1">
      <c r="A773" s="74">
        <f t="shared" si="17901"/>
        <v>911</v>
      </c>
      <c r="B773" s="173" t="s">
        <v>102</v>
      </c>
      <c r="C773" s="174"/>
      <c r="D773" s="140">
        <v>14</v>
      </c>
      <c r="E773" s="140">
        <v>14</v>
      </c>
      <c r="F773" s="175">
        <v>45317</v>
      </c>
      <c r="G773" s="175">
        <v>45330</v>
      </c>
      <c r="H773" s="144">
        <v>100</v>
      </c>
      <c r="I773" s="144">
        <v>100</v>
      </c>
      <c r="J773" s="145" t="s">
        <v>32</v>
      </c>
      <c r="K773" s="141">
        <f t="shared" si="19198"/>
        <v>100</v>
      </c>
      <c r="L773" s="55">
        <f t="shared" si="19199"/>
        <v>0.112</v>
      </c>
      <c r="M773" s="147">
        <f t="shared" si="19200"/>
        <v>1</v>
      </c>
      <c r="N773" s="148">
        <f t="shared" si="19201"/>
        <v>1</v>
      </c>
      <c r="O773" s="149">
        <f t="shared" si="19273"/>
        <v>0</v>
      </c>
      <c r="P773" s="150"/>
      <c r="T773" s="194">
        <f t="shared" si="19202"/>
        <v>0</v>
      </c>
      <c r="U773" s="147">
        <f t="shared" si="19203"/>
        <v>0</v>
      </c>
      <c r="V773" s="194">
        <f t="shared" si="19204"/>
        <v>0</v>
      </c>
      <c r="W773" s="147">
        <f t="shared" si="19203"/>
        <v>0</v>
      </c>
      <c r="X773" s="194">
        <f t="shared" si="19205"/>
        <v>0</v>
      </c>
      <c r="Y773" s="147">
        <f t="shared" ref="Y773" si="19442">IF(OR($H773=0,X773=0),0,X773/$H773)</f>
        <v>0</v>
      </c>
      <c r="Z773" s="194">
        <f t="shared" si="19207"/>
        <v>0</v>
      </c>
      <c r="AA773" s="147">
        <f t="shared" ref="AA773" si="19443">IF(OR($H773=0,Z773=0),0,Z773/$H773)</f>
        <v>0</v>
      </c>
      <c r="AB773" s="194">
        <f t="shared" si="19209"/>
        <v>0</v>
      </c>
      <c r="AC773" s="147">
        <f t="shared" ref="AC773" si="19444">IF(OR($H773=0,AB773=0),0,AB773/$H773)</f>
        <v>0</v>
      </c>
      <c r="AD773" s="194">
        <f t="shared" si="19211"/>
        <v>0</v>
      </c>
      <c r="AE773" s="147">
        <f t="shared" ref="AE773" si="19445">IF(OR($H773=0,AD773=0),0,AD773/$H773)</f>
        <v>0</v>
      </c>
      <c r="AF773" s="194">
        <f t="shared" si="19213"/>
        <v>0</v>
      </c>
      <c r="AG773" s="147">
        <f t="shared" ref="AG773" si="19446">IF(OR($H773=0,AF773=0),0,AF773/$H773)</f>
        <v>0</v>
      </c>
      <c r="AH773" s="194">
        <f t="shared" si="19215"/>
        <v>0</v>
      </c>
      <c r="AI773" s="147">
        <f t="shared" ref="AI773" si="19447">IF(OR($H773=0,AH773=0),0,AH773/$H773)</f>
        <v>0</v>
      </c>
      <c r="AJ773" s="194">
        <f t="shared" si="19217"/>
        <v>0</v>
      </c>
      <c r="AK773" s="147">
        <f t="shared" ref="AK773" si="19448">IF(OR($H773=0,AJ773=0),0,AJ773/$H773)</f>
        <v>0</v>
      </c>
      <c r="AL773" s="194">
        <f t="shared" si="19219"/>
        <v>0</v>
      </c>
      <c r="AM773" s="147">
        <f t="shared" ref="AM773" si="19449">IF(OR($H773=0,AL773=0),0,AL773/$H773)</f>
        <v>0</v>
      </c>
      <c r="AN773" s="194">
        <f t="shared" si="19221"/>
        <v>0</v>
      </c>
      <c r="AO773" s="147">
        <f t="shared" ref="AO773" si="19450">IF(OR($H773=0,AN773=0),0,AN773/$H773)</f>
        <v>0</v>
      </c>
      <c r="AP773" s="194">
        <f t="shared" si="19223"/>
        <v>0</v>
      </c>
      <c r="AQ773" s="147">
        <f t="shared" ref="AQ773" si="19451">IF(OR($H773=0,AP773=0),0,AP773/$H773)</f>
        <v>0</v>
      </c>
      <c r="AR773" s="194">
        <f t="shared" si="19225"/>
        <v>0</v>
      </c>
      <c r="AS773" s="147">
        <f t="shared" ref="AS773" si="19452">IF(OR($H773=0,AR773=0),0,AR773/$H773)</f>
        <v>0</v>
      </c>
      <c r="AT773" s="194">
        <f t="shared" si="19227"/>
        <v>0</v>
      </c>
      <c r="AU773" s="147">
        <f t="shared" ref="AU773" si="19453">IF(OR($H773=0,AT773=0),0,AT773/$H773)</f>
        <v>0</v>
      </c>
      <c r="AV773" s="194">
        <f t="shared" si="19229"/>
        <v>0</v>
      </c>
      <c r="AW773" s="147">
        <f t="shared" ref="AW773" si="19454">IF(OR($H773=0,AV773=0),0,AV773/$H773)</f>
        <v>0</v>
      </c>
      <c r="AX773" s="194">
        <f t="shared" si="19231"/>
        <v>50</v>
      </c>
      <c r="AY773" s="147">
        <f t="shared" ref="AY773" si="19455">IF(OR($H773=0,AX773=0),0,AX773/$H773)</f>
        <v>0.5</v>
      </c>
      <c r="AZ773" s="194">
        <f t="shared" si="19233"/>
        <v>100</v>
      </c>
      <c r="BA773" s="147">
        <f t="shared" ref="BA773" si="19456">IF(OR($H773=0,AZ773=0),0,AZ773/$H773)</f>
        <v>1</v>
      </c>
      <c r="BB773" s="194">
        <f t="shared" si="19235"/>
        <v>100</v>
      </c>
      <c r="BC773" s="147">
        <f t="shared" ref="BC773" si="19457">IF(OR($H773=0,BB773=0),0,BB773/$H773)</f>
        <v>1</v>
      </c>
      <c r="BD773" s="194">
        <f t="shared" si="19237"/>
        <v>100</v>
      </c>
      <c r="BE773" s="147">
        <f t="shared" ref="BE773" si="19458">IF(OR($H773=0,BD773=0),0,BD773/$H773)</f>
        <v>1</v>
      </c>
      <c r="BF773" s="194">
        <f t="shared" si="19239"/>
        <v>100</v>
      </c>
      <c r="BG773" s="147">
        <f t="shared" ref="BG773" si="19459">IF(OR($H773=0,BF773=0),0,BF773/$H773)</f>
        <v>1</v>
      </c>
      <c r="BH773" s="194">
        <f t="shared" si="19241"/>
        <v>100</v>
      </c>
      <c r="BI773" s="147">
        <f t="shared" ref="BI773" si="19460">IF(OR($H773=0,BH773=0),0,BH773/$H773)</f>
        <v>1</v>
      </c>
      <c r="BJ773" s="194">
        <f t="shared" si="19243"/>
        <v>100</v>
      </c>
      <c r="BK773" s="147">
        <f t="shared" ref="BK773" si="19461">IF(OR($H773=0,BJ773=0),0,BJ773/$H773)</f>
        <v>1</v>
      </c>
      <c r="BL773" s="194">
        <f t="shared" si="19245"/>
        <v>100</v>
      </c>
      <c r="BM773" s="147">
        <f t="shared" ref="BM773" si="19462">IF(OR($H773=0,BL773=0),0,BL773/$H773)</f>
        <v>1</v>
      </c>
      <c r="BN773" s="194">
        <f t="shared" si="19247"/>
        <v>100</v>
      </c>
      <c r="BO773" s="147">
        <f t="shared" ref="BO773" si="19463">IF(OR($H773=0,BN773=0),0,BN773/$H773)</f>
        <v>1</v>
      </c>
      <c r="BP773" s="194">
        <f t="shared" si="19249"/>
        <v>100</v>
      </c>
      <c r="BQ773" s="147">
        <f t="shared" ref="BQ773" si="19464">IF(OR($H773=0,BP773=0),0,BP773/$H773)</f>
        <v>1</v>
      </c>
      <c r="BR773" s="194">
        <f t="shared" si="19251"/>
        <v>100</v>
      </c>
      <c r="BS773" s="147">
        <f t="shared" ref="BS773" si="19465">IF(OR($H773=0,BR773=0),0,BR773/$H773)</f>
        <v>1</v>
      </c>
      <c r="BT773" s="194">
        <f t="shared" si="19253"/>
        <v>100</v>
      </c>
      <c r="BU773" s="147">
        <f t="shared" si="19254"/>
        <v>1</v>
      </c>
      <c r="BV773" s="194">
        <f t="shared" si="19255"/>
        <v>100</v>
      </c>
      <c r="BW773" s="147">
        <f t="shared" si="19256"/>
        <v>1</v>
      </c>
      <c r="BX773" s="194">
        <f t="shared" si="19257"/>
        <v>100</v>
      </c>
      <c r="BY773" s="147">
        <f t="shared" si="19258"/>
        <v>1</v>
      </c>
      <c r="BZ773" s="194">
        <f t="shared" si="19259"/>
        <v>100</v>
      </c>
      <c r="CA773" s="147">
        <f t="shared" si="19260"/>
        <v>1</v>
      </c>
      <c r="CB773" s="194">
        <f t="shared" si="19261"/>
        <v>100</v>
      </c>
      <c r="CC773" s="147">
        <f t="shared" si="19262"/>
        <v>1</v>
      </c>
      <c r="CD773" s="194">
        <f t="shared" si="19263"/>
        <v>100</v>
      </c>
      <c r="CE773" s="147">
        <f t="shared" si="19264"/>
        <v>1</v>
      </c>
      <c r="CF773" s="194">
        <f t="shared" si="19265"/>
        <v>100</v>
      </c>
      <c r="CG773" s="147">
        <f t="shared" si="19266"/>
        <v>1</v>
      </c>
      <c r="CH773" s="194">
        <f t="shared" si="19267"/>
        <v>100</v>
      </c>
      <c r="CI773" s="147">
        <f t="shared" si="19268"/>
        <v>1</v>
      </c>
      <c r="CJ773" s="194">
        <f t="shared" si="19269"/>
        <v>100</v>
      </c>
      <c r="CK773" s="147">
        <f t="shared" si="19270"/>
        <v>1</v>
      </c>
      <c r="CL773" s="194">
        <f t="shared" si="19271"/>
        <v>100</v>
      </c>
      <c r="CM773" s="147">
        <f t="shared" si="19272"/>
        <v>1</v>
      </c>
    </row>
    <row r="774" spans="1:91" s="142" customFormat="1" ht="14.1" customHeight="1">
      <c r="A774" s="74">
        <f t="shared" si="17901"/>
        <v>912</v>
      </c>
      <c r="B774" s="173" t="s">
        <v>157</v>
      </c>
      <c r="C774" s="174"/>
      <c r="D774" s="140">
        <v>0</v>
      </c>
      <c r="E774" s="140">
        <v>1</v>
      </c>
      <c r="F774" s="175">
        <v>45330</v>
      </c>
      <c r="G774" s="175">
        <v>45330</v>
      </c>
      <c r="H774" s="144">
        <v>100</v>
      </c>
      <c r="I774" s="144">
        <v>100</v>
      </c>
      <c r="J774" s="145" t="s">
        <v>32</v>
      </c>
      <c r="K774" s="141">
        <f t="shared" si="19198"/>
        <v>100</v>
      </c>
      <c r="L774" s="55">
        <f t="shared" si="19199"/>
        <v>0</v>
      </c>
      <c r="M774" s="147">
        <f t="shared" si="19200"/>
        <v>1</v>
      </c>
      <c r="N774" s="148">
        <f t="shared" si="19201"/>
        <v>1</v>
      </c>
      <c r="O774" s="149">
        <f t="shared" si="19273"/>
        <v>0</v>
      </c>
      <c r="P774" s="150"/>
      <c r="T774" s="194">
        <f t="shared" si="19202"/>
        <v>0</v>
      </c>
      <c r="U774" s="147">
        <f t="shared" si="19203"/>
        <v>0</v>
      </c>
      <c r="V774" s="194">
        <f t="shared" si="19204"/>
        <v>0</v>
      </c>
      <c r="W774" s="147">
        <f t="shared" si="19203"/>
        <v>0</v>
      </c>
      <c r="X774" s="194">
        <f t="shared" si="19205"/>
        <v>0</v>
      </c>
      <c r="Y774" s="147">
        <f t="shared" ref="Y774" si="19466">IF(OR($H774=0,X774=0),0,X774/$H774)</f>
        <v>0</v>
      </c>
      <c r="Z774" s="194">
        <f t="shared" si="19207"/>
        <v>0</v>
      </c>
      <c r="AA774" s="147">
        <f t="shared" ref="AA774" si="19467">IF(OR($H774=0,Z774=0),0,Z774/$H774)</f>
        <v>0</v>
      </c>
      <c r="AB774" s="194">
        <f t="shared" si="19209"/>
        <v>0</v>
      </c>
      <c r="AC774" s="147">
        <f t="shared" ref="AC774" si="19468">IF(OR($H774=0,AB774=0),0,AB774/$H774)</f>
        <v>0</v>
      </c>
      <c r="AD774" s="194">
        <f t="shared" si="19211"/>
        <v>0</v>
      </c>
      <c r="AE774" s="147">
        <f t="shared" ref="AE774" si="19469">IF(OR($H774=0,AD774=0),0,AD774/$H774)</f>
        <v>0</v>
      </c>
      <c r="AF774" s="194">
        <f t="shared" si="19213"/>
        <v>0</v>
      </c>
      <c r="AG774" s="147">
        <f t="shared" ref="AG774" si="19470">IF(OR($H774=0,AF774=0),0,AF774/$H774)</f>
        <v>0</v>
      </c>
      <c r="AH774" s="194">
        <f t="shared" si="19215"/>
        <v>0</v>
      </c>
      <c r="AI774" s="147">
        <f t="shared" ref="AI774" si="19471">IF(OR($H774=0,AH774=0),0,AH774/$H774)</f>
        <v>0</v>
      </c>
      <c r="AJ774" s="194">
        <f t="shared" si="19217"/>
        <v>0</v>
      </c>
      <c r="AK774" s="147">
        <f t="shared" ref="AK774" si="19472">IF(OR($H774=0,AJ774=0),0,AJ774/$H774)</f>
        <v>0</v>
      </c>
      <c r="AL774" s="194">
        <f t="shared" si="19219"/>
        <v>0</v>
      </c>
      <c r="AM774" s="147">
        <f t="shared" ref="AM774" si="19473">IF(OR($H774=0,AL774=0),0,AL774/$H774)</f>
        <v>0</v>
      </c>
      <c r="AN774" s="194">
        <f t="shared" si="19221"/>
        <v>0</v>
      </c>
      <c r="AO774" s="147">
        <f t="shared" ref="AO774" si="19474">IF(OR($H774=0,AN774=0),0,AN774/$H774)</f>
        <v>0</v>
      </c>
      <c r="AP774" s="194">
        <f t="shared" si="19223"/>
        <v>0</v>
      </c>
      <c r="AQ774" s="147">
        <f t="shared" ref="AQ774" si="19475">IF(OR($H774=0,AP774=0),0,AP774/$H774)</f>
        <v>0</v>
      </c>
      <c r="AR774" s="194">
        <f t="shared" si="19225"/>
        <v>0</v>
      </c>
      <c r="AS774" s="147">
        <f t="shared" ref="AS774" si="19476">IF(OR($H774=0,AR774=0),0,AR774/$H774)</f>
        <v>0</v>
      </c>
      <c r="AT774" s="194">
        <f t="shared" si="19227"/>
        <v>0</v>
      </c>
      <c r="AU774" s="147">
        <f t="shared" ref="AU774" si="19477">IF(OR($H774=0,AT774=0),0,AT774/$H774)</f>
        <v>0</v>
      </c>
      <c r="AV774" s="194">
        <f t="shared" si="19229"/>
        <v>0</v>
      </c>
      <c r="AW774" s="147">
        <f t="shared" ref="AW774" si="19478">IF(OR($H774=0,AV774=0),0,AV774/$H774)</f>
        <v>0</v>
      </c>
      <c r="AX774" s="194">
        <f t="shared" si="19231"/>
        <v>0</v>
      </c>
      <c r="AY774" s="147">
        <f t="shared" ref="AY774" si="19479">IF(OR($H774=0,AX774=0),0,AX774/$H774)</f>
        <v>0</v>
      </c>
      <c r="AZ774" s="194">
        <f t="shared" si="19233"/>
        <v>100</v>
      </c>
      <c r="BA774" s="147">
        <f t="shared" ref="BA774" si="19480">IF(OR($H774=0,AZ774=0),0,AZ774/$H774)</f>
        <v>1</v>
      </c>
      <c r="BB774" s="194">
        <f t="shared" si="19235"/>
        <v>100</v>
      </c>
      <c r="BC774" s="147">
        <f t="shared" ref="BC774" si="19481">IF(OR($H774=0,BB774=0),0,BB774/$H774)</f>
        <v>1</v>
      </c>
      <c r="BD774" s="194">
        <f t="shared" si="19237"/>
        <v>100</v>
      </c>
      <c r="BE774" s="147">
        <f t="shared" ref="BE774" si="19482">IF(OR($H774=0,BD774=0),0,BD774/$H774)</f>
        <v>1</v>
      </c>
      <c r="BF774" s="194">
        <f t="shared" si="19239"/>
        <v>100</v>
      </c>
      <c r="BG774" s="147">
        <f t="shared" ref="BG774" si="19483">IF(OR($H774=0,BF774=0),0,BF774/$H774)</f>
        <v>1</v>
      </c>
      <c r="BH774" s="194">
        <f t="shared" si="19241"/>
        <v>100</v>
      </c>
      <c r="BI774" s="147">
        <f t="shared" ref="BI774" si="19484">IF(OR($H774=0,BH774=0),0,BH774/$H774)</f>
        <v>1</v>
      </c>
      <c r="BJ774" s="194">
        <f t="shared" si="19243"/>
        <v>100</v>
      </c>
      <c r="BK774" s="147">
        <f t="shared" ref="BK774" si="19485">IF(OR($H774=0,BJ774=0),0,BJ774/$H774)</f>
        <v>1</v>
      </c>
      <c r="BL774" s="194">
        <f t="shared" si="19245"/>
        <v>100</v>
      </c>
      <c r="BM774" s="147">
        <f t="shared" ref="BM774" si="19486">IF(OR($H774=0,BL774=0),0,BL774/$H774)</f>
        <v>1</v>
      </c>
      <c r="BN774" s="194">
        <f t="shared" si="19247"/>
        <v>100</v>
      </c>
      <c r="BO774" s="147">
        <f t="shared" ref="BO774" si="19487">IF(OR($H774=0,BN774=0),0,BN774/$H774)</f>
        <v>1</v>
      </c>
      <c r="BP774" s="194">
        <f t="shared" si="19249"/>
        <v>100</v>
      </c>
      <c r="BQ774" s="147">
        <f t="shared" ref="BQ774" si="19488">IF(OR($H774=0,BP774=0),0,BP774/$H774)</f>
        <v>1</v>
      </c>
      <c r="BR774" s="194">
        <f t="shared" si="19251"/>
        <v>100</v>
      </c>
      <c r="BS774" s="147">
        <f t="shared" ref="BS774" si="19489">IF(OR($H774=0,BR774=0),0,BR774/$H774)</f>
        <v>1</v>
      </c>
      <c r="BT774" s="194">
        <f t="shared" si="19253"/>
        <v>100</v>
      </c>
      <c r="BU774" s="147">
        <f t="shared" si="19254"/>
        <v>1</v>
      </c>
      <c r="BV774" s="194">
        <f t="shared" si="19255"/>
        <v>100</v>
      </c>
      <c r="BW774" s="147">
        <f t="shared" si="19256"/>
        <v>1</v>
      </c>
      <c r="BX774" s="194">
        <f t="shared" si="19257"/>
        <v>100</v>
      </c>
      <c r="BY774" s="147">
        <f t="shared" si="19258"/>
        <v>1</v>
      </c>
      <c r="BZ774" s="194">
        <f t="shared" si="19259"/>
        <v>100</v>
      </c>
      <c r="CA774" s="147">
        <f t="shared" si="19260"/>
        <v>1</v>
      </c>
      <c r="CB774" s="194">
        <f t="shared" si="19261"/>
        <v>100</v>
      </c>
      <c r="CC774" s="147">
        <f t="shared" si="19262"/>
        <v>1</v>
      </c>
      <c r="CD774" s="194">
        <f t="shared" si="19263"/>
        <v>100</v>
      </c>
      <c r="CE774" s="147">
        <f t="shared" si="19264"/>
        <v>1</v>
      </c>
      <c r="CF774" s="194">
        <f t="shared" si="19265"/>
        <v>100</v>
      </c>
      <c r="CG774" s="147">
        <f t="shared" si="19266"/>
        <v>1</v>
      </c>
      <c r="CH774" s="194">
        <f t="shared" si="19267"/>
        <v>100</v>
      </c>
      <c r="CI774" s="147">
        <f t="shared" si="19268"/>
        <v>1</v>
      </c>
      <c r="CJ774" s="194">
        <f t="shared" si="19269"/>
        <v>100</v>
      </c>
      <c r="CK774" s="147">
        <f t="shared" si="19270"/>
        <v>1</v>
      </c>
      <c r="CL774" s="194">
        <f t="shared" si="19271"/>
        <v>100</v>
      </c>
      <c r="CM774" s="147">
        <f t="shared" si="19272"/>
        <v>1</v>
      </c>
    </row>
    <row r="775" spans="1:91" s="142" customFormat="1" ht="14.1" customHeight="1">
      <c r="A775" s="74">
        <f t="shared" si="17901"/>
        <v>913</v>
      </c>
      <c r="B775" s="173" t="s">
        <v>91</v>
      </c>
      <c r="C775" s="174"/>
      <c r="D775" s="140">
        <v>0</v>
      </c>
      <c r="E775" s="140">
        <v>1</v>
      </c>
      <c r="F775" s="175">
        <v>45342</v>
      </c>
      <c r="G775" s="175">
        <v>45342</v>
      </c>
      <c r="H775" s="144">
        <v>100</v>
      </c>
      <c r="I775" s="144">
        <v>100</v>
      </c>
      <c r="J775" s="145" t="s">
        <v>32</v>
      </c>
      <c r="K775" s="141">
        <f t="shared" si="19198"/>
        <v>100</v>
      </c>
      <c r="L775" s="55">
        <f>D775/$D$763</f>
        <v>0</v>
      </c>
      <c r="M775" s="147">
        <f t="shared" si="19200"/>
        <v>1</v>
      </c>
      <c r="N775" s="148">
        <f t="shared" si="19201"/>
        <v>1</v>
      </c>
      <c r="O775" s="149">
        <f t="shared" si="19273"/>
        <v>0</v>
      </c>
      <c r="P775" s="150"/>
      <c r="T775" s="194">
        <f t="shared" si="19202"/>
        <v>0</v>
      </c>
      <c r="U775" s="147">
        <f t="shared" si="19203"/>
        <v>0</v>
      </c>
      <c r="V775" s="194">
        <f t="shared" si="19204"/>
        <v>0</v>
      </c>
      <c r="W775" s="147">
        <f t="shared" si="19203"/>
        <v>0</v>
      </c>
      <c r="X775" s="194">
        <f t="shared" si="19205"/>
        <v>0</v>
      </c>
      <c r="Y775" s="147">
        <f t="shared" ref="Y775" si="19490">IF(OR($H775=0,X775=0),0,X775/$H775)</f>
        <v>0</v>
      </c>
      <c r="Z775" s="194">
        <f t="shared" si="19207"/>
        <v>0</v>
      </c>
      <c r="AA775" s="147">
        <f t="shared" ref="AA775" si="19491">IF(OR($H775=0,Z775=0),0,Z775/$H775)</f>
        <v>0</v>
      </c>
      <c r="AB775" s="194">
        <f t="shared" si="19209"/>
        <v>0</v>
      </c>
      <c r="AC775" s="147">
        <f t="shared" ref="AC775" si="19492">IF(OR($H775=0,AB775=0),0,AB775/$H775)</f>
        <v>0</v>
      </c>
      <c r="AD775" s="194">
        <f t="shared" si="19211"/>
        <v>0</v>
      </c>
      <c r="AE775" s="147">
        <f t="shared" ref="AE775" si="19493">IF(OR($H775=0,AD775=0),0,AD775/$H775)</f>
        <v>0</v>
      </c>
      <c r="AF775" s="194">
        <f t="shared" si="19213"/>
        <v>0</v>
      </c>
      <c r="AG775" s="147">
        <f t="shared" ref="AG775" si="19494">IF(OR($H775=0,AF775=0),0,AF775/$H775)</f>
        <v>0</v>
      </c>
      <c r="AH775" s="194">
        <f t="shared" si="19215"/>
        <v>0</v>
      </c>
      <c r="AI775" s="147">
        <f t="shared" ref="AI775" si="19495">IF(OR($H775=0,AH775=0),0,AH775/$H775)</f>
        <v>0</v>
      </c>
      <c r="AJ775" s="194">
        <f t="shared" si="19217"/>
        <v>0</v>
      </c>
      <c r="AK775" s="147">
        <f t="shared" ref="AK775" si="19496">IF(OR($H775=0,AJ775=0),0,AJ775/$H775)</f>
        <v>0</v>
      </c>
      <c r="AL775" s="194">
        <f t="shared" si="19219"/>
        <v>0</v>
      </c>
      <c r="AM775" s="147">
        <f t="shared" ref="AM775" si="19497">IF(OR($H775=0,AL775=0),0,AL775/$H775)</f>
        <v>0</v>
      </c>
      <c r="AN775" s="194">
        <f t="shared" si="19221"/>
        <v>0</v>
      </c>
      <c r="AO775" s="147">
        <f t="shared" ref="AO775" si="19498">IF(OR($H775=0,AN775=0),0,AN775/$H775)</f>
        <v>0</v>
      </c>
      <c r="AP775" s="194">
        <f t="shared" si="19223"/>
        <v>0</v>
      </c>
      <c r="AQ775" s="147">
        <f t="shared" ref="AQ775" si="19499">IF(OR($H775=0,AP775=0),0,AP775/$H775)</f>
        <v>0</v>
      </c>
      <c r="AR775" s="194">
        <f t="shared" si="19225"/>
        <v>0</v>
      </c>
      <c r="AS775" s="147">
        <f t="shared" ref="AS775" si="19500">IF(OR($H775=0,AR775=0),0,AR775/$H775)</f>
        <v>0</v>
      </c>
      <c r="AT775" s="194">
        <f t="shared" si="19227"/>
        <v>0</v>
      </c>
      <c r="AU775" s="147">
        <f t="shared" ref="AU775" si="19501">IF(OR($H775=0,AT775=0),0,AT775/$H775)</f>
        <v>0</v>
      </c>
      <c r="AV775" s="194">
        <f t="shared" si="19229"/>
        <v>0</v>
      </c>
      <c r="AW775" s="147">
        <f t="shared" ref="AW775" si="19502">IF(OR($H775=0,AV775=0),0,AV775/$H775)</f>
        <v>0</v>
      </c>
      <c r="AX775" s="194">
        <f t="shared" si="19231"/>
        <v>0</v>
      </c>
      <c r="AY775" s="147">
        <f t="shared" ref="AY775" si="19503">IF(OR($H775=0,AX775=0),0,AX775/$H775)</f>
        <v>0</v>
      </c>
      <c r="AZ775" s="194">
        <f t="shared" si="19233"/>
        <v>0</v>
      </c>
      <c r="BA775" s="147">
        <f t="shared" ref="BA775" si="19504">IF(OR($H775=0,AZ775=0),0,AZ775/$H775)</f>
        <v>0</v>
      </c>
      <c r="BB775" s="194">
        <f t="shared" si="19235"/>
        <v>0</v>
      </c>
      <c r="BC775" s="147">
        <f t="shared" ref="BC775" si="19505">IF(OR($H775=0,BB775=0),0,BB775/$H775)</f>
        <v>0</v>
      </c>
      <c r="BD775" s="194">
        <f t="shared" si="19237"/>
        <v>100</v>
      </c>
      <c r="BE775" s="147">
        <f t="shared" ref="BE775" si="19506">IF(OR($H775=0,BD775=0),0,BD775/$H775)</f>
        <v>1</v>
      </c>
      <c r="BF775" s="194">
        <f t="shared" si="19239"/>
        <v>100</v>
      </c>
      <c r="BG775" s="147">
        <f t="shared" ref="BG775" si="19507">IF(OR($H775=0,BF775=0),0,BF775/$H775)</f>
        <v>1</v>
      </c>
      <c r="BH775" s="194">
        <f t="shared" si="19241"/>
        <v>100</v>
      </c>
      <c r="BI775" s="147">
        <f t="shared" ref="BI775" si="19508">IF(OR($H775=0,BH775=0),0,BH775/$H775)</f>
        <v>1</v>
      </c>
      <c r="BJ775" s="194">
        <f t="shared" si="19243"/>
        <v>100</v>
      </c>
      <c r="BK775" s="147">
        <f t="shared" ref="BK775" si="19509">IF(OR($H775=0,BJ775=0),0,BJ775/$H775)</f>
        <v>1</v>
      </c>
      <c r="BL775" s="194">
        <f t="shared" si="19245"/>
        <v>100</v>
      </c>
      <c r="BM775" s="147">
        <f t="shared" ref="BM775" si="19510">IF(OR($H775=0,BL775=0),0,BL775/$H775)</f>
        <v>1</v>
      </c>
      <c r="BN775" s="194">
        <f t="shared" si="19247"/>
        <v>100</v>
      </c>
      <c r="BO775" s="147">
        <f t="shared" ref="BO775" si="19511">IF(OR($H775=0,BN775=0),0,BN775/$H775)</f>
        <v>1</v>
      </c>
      <c r="BP775" s="194">
        <f t="shared" si="19249"/>
        <v>100</v>
      </c>
      <c r="BQ775" s="147">
        <f t="shared" ref="BQ775" si="19512">IF(OR($H775=0,BP775=0),0,BP775/$H775)</f>
        <v>1</v>
      </c>
      <c r="BR775" s="194">
        <f t="shared" si="19251"/>
        <v>100</v>
      </c>
      <c r="BS775" s="147">
        <f t="shared" ref="BS775" si="19513">IF(OR($H775=0,BR775=0),0,BR775/$H775)</f>
        <v>1</v>
      </c>
      <c r="BT775" s="194">
        <f t="shared" si="19253"/>
        <v>100</v>
      </c>
      <c r="BU775" s="147">
        <f t="shared" si="19254"/>
        <v>1</v>
      </c>
      <c r="BV775" s="194">
        <f t="shared" si="19255"/>
        <v>100</v>
      </c>
      <c r="BW775" s="147">
        <f t="shared" si="19256"/>
        <v>1</v>
      </c>
      <c r="BX775" s="194">
        <f t="shared" si="19257"/>
        <v>100</v>
      </c>
      <c r="BY775" s="147">
        <f t="shared" si="19258"/>
        <v>1</v>
      </c>
      <c r="BZ775" s="194">
        <f t="shared" si="19259"/>
        <v>100</v>
      </c>
      <c r="CA775" s="147">
        <f t="shared" si="19260"/>
        <v>1</v>
      </c>
      <c r="CB775" s="194">
        <f t="shared" si="19261"/>
        <v>100</v>
      </c>
      <c r="CC775" s="147">
        <f t="shared" si="19262"/>
        <v>1</v>
      </c>
      <c r="CD775" s="194">
        <f t="shared" si="19263"/>
        <v>100</v>
      </c>
      <c r="CE775" s="147">
        <f t="shared" si="19264"/>
        <v>1</v>
      </c>
      <c r="CF775" s="194">
        <f t="shared" si="19265"/>
        <v>100</v>
      </c>
      <c r="CG775" s="147">
        <f t="shared" si="19266"/>
        <v>1</v>
      </c>
      <c r="CH775" s="194">
        <f t="shared" si="19267"/>
        <v>100</v>
      </c>
      <c r="CI775" s="147">
        <f t="shared" si="19268"/>
        <v>1</v>
      </c>
      <c r="CJ775" s="194">
        <f t="shared" si="19269"/>
        <v>100</v>
      </c>
      <c r="CK775" s="147">
        <f t="shared" si="19270"/>
        <v>1</v>
      </c>
      <c r="CL775" s="194">
        <f t="shared" si="19271"/>
        <v>100</v>
      </c>
      <c r="CM775" s="147">
        <f t="shared" si="19272"/>
        <v>1</v>
      </c>
    </row>
    <row r="776" spans="1:91" s="142" customFormat="1" ht="14.1" customHeight="1">
      <c r="A776" s="74">
        <f t="shared" si="17901"/>
        <v>914</v>
      </c>
      <c r="B776" s="173" t="s">
        <v>158</v>
      </c>
      <c r="C776" s="174"/>
      <c r="D776" s="140">
        <v>0</v>
      </c>
      <c r="E776" s="140">
        <v>1</v>
      </c>
      <c r="F776" s="175">
        <v>45342</v>
      </c>
      <c r="G776" s="175">
        <v>45342</v>
      </c>
      <c r="H776" s="144">
        <v>100</v>
      </c>
      <c r="I776" s="144">
        <v>100</v>
      </c>
      <c r="J776" s="145" t="s">
        <v>32</v>
      </c>
      <c r="K776" s="141">
        <f t="shared" si="19198"/>
        <v>100</v>
      </c>
      <c r="L776" s="55">
        <f>D776/$D$759</f>
        <v>0</v>
      </c>
      <c r="M776" s="147">
        <f t="shared" si="19200"/>
        <v>1</v>
      </c>
      <c r="N776" s="148">
        <f t="shared" si="19201"/>
        <v>1</v>
      </c>
      <c r="O776" s="149">
        <f t="shared" si="19273"/>
        <v>0</v>
      </c>
      <c r="P776" s="150"/>
      <c r="T776" s="194">
        <f t="shared" si="19202"/>
        <v>0</v>
      </c>
      <c r="U776" s="147">
        <f t="shared" si="19203"/>
        <v>0</v>
      </c>
      <c r="V776" s="194">
        <f t="shared" si="19204"/>
        <v>0</v>
      </c>
      <c r="W776" s="147">
        <f t="shared" si="19203"/>
        <v>0</v>
      </c>
      <c r="X776" s="194">
        <f t="shared" si="19205"/>
        <v>0</v>
      </c>
      <c r="Y776" s="147">
        <f t="shared" ref="Y776" si="19514">IF(OR($H776=0,X776=0),0,X776/$H776)</f>
        <v>0</v>
      </c>
      <c r="Z776" s="194">
        <f t="shared" si="19207"/>
        <v>0</v>
      </c>
      <c r="AA776" s="147">
        <f t="shared" ref="AA776" si="19515">IF(OR($H776=0,Z776=0),0,Z776/$H776)</f>
        <v>0</v>
      </c>
      <c r="AB776" s="194">
        <f t="shared" si="19209"/>
        <v>0</v>
      </c>
      <c r="AC776" s="147">
        <f t="shared" ref="AC776" si="19516">IF(OR($H776=0,AB776=0),0,AB776/$H776)</f>
        <v>0</v>
      </c>
      <c r="AD776" s="194">
        <f t="shared" si="19211"/>
        <v>0</v>
      </c>
      <c r="AE776" s="147">
        <f t="shared" ref="AE776" si="19517">IF(OR($H776=0,AD776=0),0,AD776/$H776)</f>
        <v>0</v>
      </c>
      <c r="AF776" s="194">
        <f t="shared" si="19213"/>
        <v>0</v>
      </c>
      <c r="AG776" s="147">
        <f t="shared" ref="AG776" si="19518">IF(OR($H776=0,AF776=0),0,AF776/$H776)</f>
        <v>0</v>
      </c>
      <c r="AH776" s="194">
        <f t="shared" si="19215"/>
        <v>0</v>
      </c>
      <c r="AI776" s="147">
        <f t="shared" ref="AI776" si="19519">IF(OR($H776=0,AH776=0),0,AH776/$H776)</f>
        <v>0</v>
      </c>
      <c r="AJ776" s="194">
        <f t="shared" si="19217"/>
        <v>0</v>
      </c>
      <c r="AK776" s="147">
        <f t="shared" ref="AK776" si="19520">IF(OR($H776=0,AJ776=0),0,AJ776/$H776)</f>
        <v>0</v>
      </c>
      <c r="AL776" s="194">
        <f t="shared" si="19219"/>
        <v>0</v>
      </c>
      <c r="AM776" s="147">
        <f t="shared" ref="AM776" si="19521">IF(OR($H776=0,AL776=0),0,AL776/$H776)</f>
        <v>0</v>
      </c>
      <c r="AN776" s="194">
        <f t="shared" si="19221"/>
        <v>0</v>
      </c>
      <c r="AO776" s="147">
        <f t="shared" ref="AO776" si="19522">IF(OR($H776=0,AN776=0),0,AN776/$H776)</f>
        <v>0</v>
      </c>
      <c r="AP776" s="194">
        <f t="shared" si="19223"/>
        <v>0</v>
      </c>
      <c r="AQ776" s="147">
        <f t="shared" ref="AQ776" si="19523">IF(OR($H776=0,AP776=0),0,AP776/$H776)</f>
        <v>0</v>
      </c>
      <c r="AR776" s="194">
        <f t="shared" si="19225"/>
        <v>0</v>
      </c>
      <c r="AS776" s="147">
        <f t="shared" ref="AS776" si="19524">IF(OR($H776=0,AR776=0),0,AR776/$H776)</f>
        <v>0</v>
      </c>
      <c r="AT776" s="194">
        <f t="shared" si="19227"/>
        <v>0</v>
      </c>
      <c r="AU776" s="147">
        <f t="shared" ref="AU776" si="19525">IF(OR($H776=0,AT776=0),0,AT776/$H776)</f>
        <v>0</v>
      </c>
      <c r="AV776" s="194">
        <f t="shared" si="19229"/>
        <v>0</v>
      </c>
      <c r="AW776" s="147">
        <f t="shared" ref="AW776" si="19526">IF(OR($H776=0,AV776=0),0,AV776/$H776)</f>
        <v>0</v>
      </c>
      <c r="AX776" s="194">
        <f t="shared" si="19231"/>
        <v>0</v>
      </c>
      <c r="AY776" s="147">
        <f t="shared" ref="AY776" si="19527">IF(OR($H776=0,AX776=0),0,AX776/$H776)</f>
        <v>0</v>
      </c>
      <c r="AZ776" s="194">
        <f t="shared" si="19233"/>
        <v>0</v>
      </c>
      <c r="BA776" s="147">
        <f t="shared" ref="BA776" si="19528">IF(OR($H776=0,AZ776=0),0,AZ776/$H776)</f>
        <v>0</v>
      </c>
      <c r="BB776" s="194">
        <f t="shared" si="19235"/>
        <v>0</v>
      </c>
      <c r="BC776" s="147">
        <f t="shared" ref="BC776" si="19529">IF(OR($H776=0,BB776=0),0,BB776/$H776)</f>
        <v>0</v>
      </c>
      <c r="BD776" s="194">
        <f t="shared" si="19237"/>
        <v>100</v>
      </c>
      <c r="BE776" s="147">
        <f t="shared" ref="BE776" si="19530">IF(OR($H776=0,BD776=0),0,BD776/$H776)</f>
        <v>1</v>
      </c>
      <c r="BF776" s="194">
        <f t="shared" si="19239"/>
        <v>100</v>
      </c>
      <c r="BG776" s="147">
        <f t="shared" ref="BG776" si="19531">IF(OR($H776=0,BF776=0),0,BF776/$H776)</f>
        <v>1</v>
      </c>
      <c r="BH776" s="194">
        <f t="shared" si="19241"/>
        <v>100</v>
      </c>
      <c r="BI776" s="147">
        <f t="shared" ref="BI776" si="19532">IF(OR($H776=0,BH776=0),0,BH776/$H776)</f>
        <v>1</v>
      </c>
      <c r="BJ776" s="194">
        <f t="shared" si="19243"/>
        <v>100</v>
      </c>
      <c r="BK776" s="147">
        <f t="shared" ref="BK776" si="19533">IF(OR($H776=0,BJ776=0),0,BJ776/$H776)</f>
        <v>1</v>
      </c>
      <c r="BL776" s="194">
        <f t="shared" si="19245"/>
        <v>100</v>
      </c>
      <c r="BM776" s="147">
        <f t="shared" ref="BM776" si="19534">IF(OR($H776=0,BL776=0),0,BL776/$H776)</f>
        <v>1</v>
      </c>
      <c r="BN776" s="194">
        <f t="shared" si="19247"/>
        <v>100</v>
      </c>
      <c r="BO776" s="147">
        <f t="shared" ref="BO776" si="19535">IF(OR($H776=0,BN776=0),0,BN776/$H776)</f>
        <v>1</v>
      </c>
      <c r="BP776" s="194">
        <f t="shared" si="19249"/>
        <v>100</v>
      </c>
      <c r="BQ776" s="147">
        <f t="shared" ref="BQ776" si="19536">IF(OR($H776=0,BP776=0),0,BP776/$H776)</f>
        <v>1</v>
      </c>
      <c r="BR776" s="194">
        <f t="shared" si="19251"/>
        <v>100</v>
      </c>
      <c r="BS776" s="147">
        <f t="shared" ref="BS776" si="19537">IF(OR($H776=0,BR776=0),0,BR776/$H776)</f>
        <v>1</v>
      </c>
      <c r="BT776" s="194">
        <f t="shared" si="19253"/>
        <v>100</v>
      </c>
      <c r="BU776" s="147">
        <f t="shared" si="19254"/>
        <v>1</v>
      </c>
      <c r="BV776" s="194">
        <f t="shared" si="19255"/>
        <v>100</v>
      </c>
      <c r="BW776" s="147">
        <f t="shared" si="19256"/>
        <v>1</v>
      </c>
      <c r="BX776" s="194">
        <f t="shared" si="19257"/>
        <v>100</v>
      </c>
      <c r="BY776" s="147">
        <f t="shared" si="19258"/>
        <v>1</v>
      </c>
      <c r="BZ776" s="194">
        <f t="shared" si="19259"/>
        <v>100</v>
      </c>
      <c r="CA776" s="147">
        <f t="shared" si="19260"/>
        <v>1</v>
      </c>
      <c r="CB776" s="194">
        <f t="shared" si="19261"/>
        <v>100</v>
      </c>
      <c r="CC776" s="147">
        <f t="shared" si="19262"/>
        <v>1</v>
      </c>
      <c r="CD776" s="194">
        <f t="shared" si="19263"/>
        <v>100</v>
      </c>
      <c r="CE776" s="147">
        <f t="shared" si="19264"/>
        <v>1</v>
      </c>
      <c r="CF776" s="194">
        <f t="shared" si="19265"/>
        <v>100</v>
      </c>
      <c r="CG776" s="147">
        <f t="shared" si="19266"/>
        <v>1</v>
      </c>
      <c r="CH776" s="194">
        <f t="shared" si="19267"/>
        <v>100</v>
      </c>
      <c r="CI776" s="147">
        <f t="shared" si="19268"/>
        <v>1</v>
      </c>
      <c r="CJ776" s="194">
        <f t="shared" si="19269"/>
        <v>100</v>
      </c>
      <c r="CK776" s="147">
        <f t="shared" si="19270"/>
        <v>1</v>
      </c>
      <c r="CL776" s="194">
        <f t="shared" si="19271"/>
        <v>100</v>
      </c>
      <c r="CM776" s="147">
        <f t="shared" si="19272"/>
        <v>1</v>
      </c>
    </row>
    <row r="777" spans="1:91" s="74" customFormat="1" ht="14.1" customHeight="1">
      <c r="A777" s="74">
        <f t="shared" si="17901"/>
        <v>915</v>
      </c>
      <c r="B777" s="170" t="s">
        <v>159</v>
      </c>
      <c r="C777" s="171"/>
      <c r="D777" s="75">
        <v>189</v>
      </c>
      <c r="E777" s="75">
        <v>72</v>
      </c>
      <c r="F777" s="172">
        <v>45273</v>
      </c>
      <c r="G777" s="172">
        <v>45344</v>
      </c>
      <c r="H777" s="77"/>
      <c r="I777" s="77"/>
      <c r="J777" s="78"/>
      <c r="K777" s="79"/>
      <c r="L777" s="80">
        <f>D777/$D$592</f>
        <v>7.6487252124645896E-2</v>
      </c>
      <c r="M777" s="81">
        <f>$L778*M778+$L781*M781+$L847*M847</f>
        <v>0.99999999999999989</v>
      </c>
      <c r="N777" s="81">
        <f>$L778*N778+$L781*N781+$L847*N847</f>
        <v>0.99999999999999989</v>
      </c>
      <c r="O777" s="82">
        <f t="shared" si="19273"/>
        <v>0</v>
      </c>
      <c r="P777" s="83"/>
      <c r="T777" s="193"/>
      <c r="U777" s="81">
        <f>$L778*U778+$L781*U781+$L847*U847</f>
        <v>0</v>
      </c>
      <c r="V777" s="193"/>
      <c r="W777" s="81">
        <f>$L778*W778+$L781*W781+$L847*W847</f>
        <v>0</v>
      </c>
      <c r="X777" s="193"/>
      <c r="Y777" s="81">
        <f>$L778*Y778+$L781*Y781+$L847*Y847</f>
        <v>0</v>
      </c>
      <c r="Z777" s="193"/>
      <c r="AA777" s="81">
        <f>$L778*AA778+$L781*AA781+$L847*AA847</f>
        <v>0</v>
      </c>
      <c r="AB777" s="193"/>
      <c r="AC777" s="81">
        <f>$L778*AC778+$L781*AC781+$L847*AC847</f>
        <v>0</v>
      </c>
      <c r="AD777" s="193"/>
      <c r="AE777" s="81">
        <f>$L778*AE778+$L781*AE781+$L847*AE847</f>
        <v>0</v>
      </c>
      <c r="AF777" s="193"/>
      <c r="AG777" s="81">
        <f>$L778*AG778+$L781*AG781+$L847*AG847</f>
        <v>0</v>
      </c>
      <c r="AH777" s="193"/>
      <c r="AI777" s="81">
        <f>$L778*AI778+$L781*AI781+$L847*AI847</f>
        <v>0</v>
      </c>
      <c r="AJ777" s="193"/>
      <c r="AK777" s="81">
        <f>$L778*AK778+$L781*AK781+$L847*AK847</f>
        <v>1.0582010582010581E-2</v>
      </c>
      <c r="AL777" s="193"/>
      <c r="AM777" s="81">
        <f>$L778*AM778+$L781*AM781+$L847*AM847</f>
        <v>4.7619047619047623E-2</v>
      </c>
      <c r="AN777" s="193"/>
      <c r="AO777" s="81">
        <f>$L778*AO778+$L781*AO781+$L847*AO847</f>
        <v>9.5238095238095233E-2</v>
      </c>
      <c r="AP777" s="193"/>
      <c r="AQ777" s="81">
        <f>$L778*AQ778+$L781*AQ781+$L847*AQ847</f>
        <v>0.20634920634920634</v>
      </c>
      <c r="AR777" s="193"/>
      <c r="AS777" s="81">
        <f>$L778*AS778+$L781*AS781+$L847*AS847</f>
        <v>0.32804232804232802</v>
      </c>
      <c r="AT777" s="193"/>
      <c r="AU777" s="81">
        <f>$L778*AU778+$L781*AU781+$L847*AU847</f>
        <v>0.44444444444444448</v>
      </c>
      <c r="AV777" s="193"/>
      <c r="AW777" s="81">
        <f>$L778*AW778+$L781*AW781+$L847*AW847</f>
        <v>0.6243386243386243</v>
      </c>
      <c r="AX777" s="193"/>
      <c r="AY777" s="81">
        <f>$L778*AY778+$L781*AY781+$L847*AY847</f>
        <v>0.7777777777777779</v>
      </c>
      <c r="AZ777" s="193"/>
      <c r="BA777" s="81">
        <f>$L778*BA778+$L781*BA781+$L847*BA847</f>
        <v>0.89417989417989407</v>
      </c>
      <c r="BB777" s="193"/>
      <c r="BC777" s="81">
        <f>$L778*BC778+$L781*BC781+$L847*BC847</f>
        <v>0.95767195767195756</v>
      </c>
      <c r="BD777" s="193"/>
      <c r="BE777" s="81">
        <f>$L778*BE778+$L781*BE781+$L847*BE847</f>
        <v>0.99999999999999989</v>
      </c>
      <c r="BF777" s="193"/>
      <c r="BG777" s="81">
        <f>$L778*BG778+$L781*BG781+$L847*BG847</f>
        <v>0.99999999999999989</v>
      </c>
      <c r="BH777" s="193"/>
      <c r="BI777" s="81">
        <f>$L778*BI778+$L781*BI781+$L847*BI847</f>
        <v>0.99999999999999989</v>
      </c>
      <c r="BJ777" s="193"/>
      <c r="BK777" s="81">
        <f>$L778*BK778+$L781*BK781+$L847*BK847</f>
        <v>0.99999999999999989</v>
      </c>
      <c r="BL777" s="193"/>
      <c r="BM777" s="81">
        <f>$L778*BM778+$L781*BM781+$L847*BM847</f>
        <v>0.99999999999999989</v>
      </c>
      <c r="BN777" s="193"/>
      <c r="BO777" s="81">
        <f>$L778*BO778+$L781*BO781+$L847*BO847</f>
        <v>0.99999999999999989</v>
      </c>
      <c r="BP777" s="193"/>
      <c r="BQ777" s="81">
        <f>$L778*BQ778+$L781*BQ781+$L847*BQ847</f>
        <v>0.99999999999999989</v>
      </c>
      <c r="BR777" s="193"/>
      <c r="BS777" s="81">
        <f>$L778*BS778+$L781*BS781+$L847*BS847</f>
        <v>0.99999999999999989</v>
      </c>
      <c r="BT777" s="193"/>
      <c r="BU777" s="81">
        <f t="shared" ref="BU777" si="19538">$L778*BU778+$L781*BU781+$L847*BU847</f>
        <v>0.99999999999999989</v>
      </c>
      <c r="BV777" s="193"/>
      <c r="BW777" s="81">
        <f t="shared" ref="BW777" si="19539">$L778*BW778+$L781*BW781+$L847*BW847</f>
        <v>0.99999999999999989</v>
      </c>
      <c r="BX777" s="193"/>
      <c r="BY777" s="81">
        <f t="shared" ref="BY777" si="19540">$L778*BY778+$L781*BY781+$L847*BY847</f>
        <v>0.99999999999999989</v>
      </c>
      <c r="BZ777" s="193"/>
      <c r="CA777" s="81">
        <f t="shared" ref="CA777" si="19541">$L778*CA778+$L781*CA781+$L847*CA847</f>
        <v>0.99999999999999989</v>
      </c>
      <c r="CB777" s="193"/>
      <c r="CC777" s="81">
        <f t="shared" ref="CC777" si="19542">$L778*CC778+$L781*CC781+$L847*CC847</f>
        <v>0.99999999999999989</v>
      </c>
      <c r="CD777" s="193"/>
      <c r="CE777" s="81">
        <f t="shared" ref="CE777" si="19543">$L778*CE778+$L781*CE781+$L847*CE847</f>
        <v>0.99999999999999989</v>
      </c>
      <c r="CF777" s="193"/>
      <c r="CG777" s="81">
        <f t="shared" ref="CG777" si="19544">$L778*CG778+$L781*CG781+$L847*CG847</f>
        <v>0.99999999999999989</v>
      </c>
      <c r="CH777" s="193"/>
      <c r="CI777" s="81">
        <f t="shared" ref="CI777" si="19545">$L778*CI778+$L781*CI781+$L847*CI847</f>
        <v>0.99999999999999989</v>
      </c>
      <c r="CJ777" s="193"/>
      <c r="CK777" s="81">
        <f t="shared" ref="CK777" si="19546">$L778*CK778+$L781*CK781+$L847*CK847</f>
        <v>0.99999999999999989</v>
      </c>
      <c r="CL777" s="193"/>
      <c r="CM777" s="81">
        <f t="shared" ref="CM777" si="19547">$L778*CM778+$L781*CM781+$L847*CM847</f>
        <v>0.99999999999999989</v>
      </c>
    </row>
    <row r="778" spans="1:91" s="86" customFormat="1" ht="14.1" customHeight="1">
      <c r="A778" s="74">
        <f t="shared" si="17901"/>
        <v>916</v>
      </c>
      <c r="B778" s="176" t="s">
        <v>43</v>
      </c>
      <c r="C778" s="177"/>
      <c r="D778" s="96">
        <v>14</v>
      </c>
      <c r="E778" s="96">
        <v>14</v>
      </c>
      <c r="F778" s="178">
        <v>45273</v>
      </c>
      <c r="G778" s="178">
        <v>45286</v>
      </c>
      <c r="H778" s="89"/>
      <c r="I778" s="89"/>
      <c r="J778" s="90"/>
      <c r="K778" s="97"/>
      <c r="L778" s="98">
        <f>D778/$D$777</f>
        <v>7.407407407407407E-2</v>
      </c>
      <c r="M778" s="93" cm="1">
        <f t="array" ref="M778">SUMPRODUCT($L779:$L780*M779:M780)</f>
        <v>1</v>
      </c>
      <c r="N778" s="93" cm="1">
        <f t="array" ref="N778">SUMPRODUCT($L779:$L780*N779:N780)</f>
        <v>1</v>
      </c>
      <c r="O778" s="94">
        <f t="shared" si="19273"/>
        <v>0</v>
      </c>
      <c r="P778" s="95"/>
      <c r="T778" s="195"/>
      <c r="U778" s="93" cm="1">
        <f t="array" ref="U778">SUMPRODUCT($L779:$L780*U779:U780)</f>
        <v>0</v>
      </c>
      <c r="V778" s="195"/>
      <c r="W778" s="93" cm="1">
        <f t="array" ref="W778">SUMPRODUCT($L779:$L780*W779:W780)</f>
        <v>0</v>
      </c>
      <c r="X778" s="195"/>
      <c r="Y778" s="93" cm="1">
        <f t="array" ref="Y778">SUMPRODUCT($L779:$L780*Y779:Y780)</f>
        <v>0</v>
      </c>
      <c r="Z778" s="195"/>
      <c r="AA778" s="93" cm="1">
        <f t="array" ref="AA778">SUMPRODUCT($L779:$L780*AA779:AA780)</f>
        <v>0</v>
      </c>
      <c r="AB778" s="195"/>
      <c r="AC778" s="93" cm="1">
        <f t="array" ref="AC778">SUMPRODUCT($L779:$L780*AC779:AC780)</f>
        <v>0</v>
      </c>
      <c r="AD778" s="195"/>
      <c r="AE778" s="93" cm="1">
        <f t="array" ref="AE778">SUMPRODUCT($L779:$L780*AE779:AE780)</f>
        <v>0</v>
      </c>
      <c r="AF778" s="195"/>
      <c r="AG778" s="93" cm="1">
        <f t="array" ref="AG778">SUMPRODUCT($L779:$L780*AG779:AG780)</f>
        <v>0</v>
      </c>
      <c r="AH778" s="195"/>
      <c r="AI778" s="93" cm="1">
        <f t="array" ref="AI778">SUMPRODUCT($L779:$L780*AI779:AI780)</f>
        <v>0</v>
      </c>
      <c r="AJ778" s="195"/>
      <c r="AK778" s="93" cm="1">
        <f t="array" ref="AK778">SUMPRODUCT($L779:$L780*AK779:AK780)</f>
        <v>0.14285714285714285</v>
      </c>
      <c r="AL778" s="195"/>
      <c r="AM778" s="93" cm="1">
        <f t="array" ref="AM778">SUMPRODUCT($L779:$L780*AM779:AM780)</f>
        <v>0.6428571428571429</v>
      </c>
      <c r="AN778" s="195"/>
      <c r="AO778" s="93" cm="1">
        <f t="array" ref="AO778">SUMPRODUCT($L779:$L780*AO779:AO780)</f>
        <v>1</v>
      </c>
      <c r="AP778" s="195"/>
      <c r="AQ778" s="93" cm="1">
        <f t="array" ref="AQ778">SUMPRODUCT($L779:$L780*AQ779:AQ780)</f>
        <v>1</v>
      </c>
      <c r="AR778" s="195"/>
      <c r="AS778" s="93" cm="1">
        <f t="array" ref="AS778">SUMPRODUCT($L779:$L780*AS779:AS780)</f>
        <v>1</v>
      </c>
      <c r="AT778" s="195"/>
      <c r="AU778" s="93" cm="1">
        <f t="array" ref="AU778">SUMPRODUCT($L779:$L780*AU779:AU780)</f>
        <v>1</v>
      </c>
      <c r="AV778" s="195"/>
      <c r="AW778" s="93" cm="1">
        <f t="array" ref="AW778">SUMPRODUCT($L779:$L780*AW779:AW780)</f>
        <v>1</v>
      </c>
      <c r="AX778" s="195"/>
      <c r="AY778" s="93" cm="1">
        <f t="array" ref="AY778">SUMPRODUCT($L779:$L780*AY779:AY780)</f>
        <v>1</v>
      </c>
      <c r="AZ778" s="195"/>
      <c r="BA778" s="93" cm="1">
        <f t="array" ref="BA778">SUMPRODUCT($L779:$L780*BA779:BA780)</f>
        <v>1</v>
      </c>
      <c r="BB778" s="195"/>
      <c r="BC778" s="93" cm="1">
        <f t="array" ref="BC778">SUMPRODUCT($L779:$L780*BC779:BC780)</f>
        <v>1</v>
      </c>
      <c r="BD778" s="195"/>
      <c r="BE778" s="93" cm="1">
        <f t="array" ref="BE778">SUMPRODUCT($L779:$L780*BE779:BE780)</f>
        <v>1</v>
      </c>
      <c r="BF778" s="195"/>
      <c r="BG778" s="93" cm="1">
        <f t="array" ref="BG778">SUMPRODUCT($L779:$L780*BG779:BG780)</f>
        <v>1</v>
      </c>
      <c r="BH778" s="195"/>
      <c r="BI778" s="93" cm="1">
        <f t="array" ref="BI778">SUMPRODUCT($L779:$L780*BI779:BI780)</f>
        <v>1</v>
      </c>
      <c r="BJ778" s="195"/>
      <c r="BK778" s="93" cm="1">
        <f t="array" ref="BK778">SUMPRODUCT($L779:$L780*BK779:BK780)</f>
        <v>1</v>
      </c>
      <c r="BL778" s="195"/>
      <c r="BM778" s="93" cm="1">
        <f t="array" ref="BM778">SUMPRODUCT($L779:$L780*BM779:BM780)</f>
        <v>1</v>
      </c>
      <c r="BN778" s="195"/>
      <c r="BO778" s="93" cm="1">
        <f t="array" ref="BO778">SUMPRODUCT($L779:$L780*BO779:BO780)</f>
        <v>1</v>
      </c>
      <c r="BP778" s="195"/>
      <c r="BQ778" s="93" cm="1">
        <f t="array" ref="BQ778">SUMPRODUCT($L779:$L780*BQ779:BQ780)</f>
        <v>1</v>
      </c>
      <c r="BR778" s="195"/>
      <c r="BS778" s="93" cm="1">
        <f t="array" ref="BS778">SUMPRODUCT($L779:$L780*BS779:BS780)</f>
        <v>1</v>
      </c>
      <c r="BT778" s="195"/>
      <c r="BU778" s="93" cm="1">
        <f t="array" ref="BU778">SUMPRODUCT($L779:$L780*BU779:BU780)</f>
        <v>1</v>
      </c>
      <c r="BV778" s="195"/>
      <c r="BW778" s="93" cm="1">
        <f t="array" ref="BW778">SUMPRODUCT($L779:$L780*BW779:BW780)</f>
        <v>1</v>
      </c>
      <c r="BX778" s="195"/>
      <c r="BY778" s="93" cm="1">
        <f t="array" ref="BY778">SUMPRODUCT($L779:$L780*BY779:BY780)</f>
        <v>1</v>
      </c>
      <c r="BZ778" s="195"/>
      <c r="CA778" s="93" cm="1">
        <f t="array" ref="CA778">SUMPRODUCT($L779:$L780*CA779:CA780)</f>
        <v>1</v>
      </c>
      <c r="CB778" s="195"/>
      <c r="CC778" s="93" cm="1">
        <f t="array" ref="CC778">SUMPRODUCT($L779:$L780*CC779:CC780)</f>
        <v>1</v>
      </c>
      <c r="CD778" s="195"/>
      <c r="CE778" s="93" cm="1">
        <f t="array" ref="CE778">SUMPRODUCT($L779:$L780*CE779:CE780)</f>
        <v>1</v>
      </c>
      <c r="CF778" s="195"/>
      <c r="CG778" s="93" cm="1">
        <f t="array" ref="CG778">SUMPRODUCT($L779:$L780*CG779:CG780)</f>
        <v>1</v>
      </c>
      <c r="CH778" s="195"/>
      <c r="CI778" s="93" cm="1">
        <f t="array" ref="CI778">SUMPRODUCT($L779:$L780*CI779:CI780)</f>
        <v>1</v>
      </c>
      <c r="CJ778" s="195"/>
      <c r="CK778" s="93" cm="1">
        <f t="array" ref="CK778">SUMPRODUCT($L779:$L780*CK779:CK780)</f>
        <v>1</v>
      </c>
      <c r="CL778" s="195"/>
      <c r="CM778" s="93" cm="1">
        <f t="array" ref="CM778">SUMPRODUCT($L779:$L780*CM779:CM780)</f>
        <v>1</v>
      </c>
    </row>
    <row r="779" spans="1:91" s="142" customFormat="1" ht="14.1" customHeight="1">
      <c r="A779" s="74">
        <f t="shared" ref="A779:A842" si="19548">A778+1</f>
        <v>917</v>
      </c>
      <c r="B779" s="173" t="s">
        <v>44</v>
      </c>
      <c r="C779" s="174"/>
      <c r="D779" s="140">
        <v>14</v>
      </c>
      <c r="E779" s="140">
        <v>14</v>
      </c>
      <c r="F779" s="175">
        <v>45273</v>
      </c>
      <c r="G779" s="175">
        <v>45286</v>
      </c>
      <c r="H779" s="144">
        <v>100</v>
      </c>
      <c r="I779" s="144">
        <v>100</v>
      </c>
      <c r="J779" s="145" t="s">
        <v>32</v>
      </c>
      <c r="K779" s="141">
        <f>IF(OR(F779="",G779="",H779=""),0,MIN(MAX(IF(F779&gt;$O$1,0,(((G779-F779)-(G779-$O$1))*(10/E779)/10)),0),1)*H779)</f>
        <v>100</v>
      </c>
      <c r="L779" s="55">
        <f>D779/$D$778</f>
        <v>1</v>
      </c>
      <c r="M779" s="147">
        <f>IF(OR(H779=0,K779=0),0,K779/H779)</f>
        <v>1</v>
      </c>
      <c r="N779" s="148">
        <f>IF(OR(H779=0,I779=0),0,I779/H779)</f>
        <v>1</v>
      </c>
      <c r="O779" s="149">
        <f t="shared" si="19273"/>
        <v>0</v>
      </c>
      <c r="P779" s="150"/>
      <c r="T779" s="194">
        <f>IF(OR($F779="",$G779="",$H779=""),0,MIN(MAX(IF($F779&gt;U$1,0,((($G779-$F779)-($G779-U$1))*(10/$E779)/10)),0),1)*$H779)</f>
        <v>0</v>
      </c>
      <c r="U779" s="147">
        <f t="shared" ref="U779:W780" si="19549">IF(OR($H779=0,T779=0),0,T779/$H779)</f>
        <v>0</v>
      </c>
      <c r="V779" s="194">
        <f>IF(OR($F779="",$G779="",$H779=""),0,MIN(MAX(IF($F779&gt;W$1,0,((($G779-$F779)-($G779-W$1))*(10/$E779)/10)),0),1)*$H779)</f>
        <v>0</v>
      </c>
      <c r="W779" s="147">
        <f t="shared" si="19549"/>
        <v>0</v>
      </c>
      <c r="X779" s="194">
        <f>IF(OR($F779="",$G779="",$H779=""),0,MIN(MAX(IF($F779&gt;Y$1,0,((($G779-$F779)-($G779-Y$1))*(10/$E779)/10)),0),1)*$H779)</f>
        <v>0</v>
      </c>
      <c r="Y779" s="147">
        <f t="shared" ref="Y779" si="19550">IF(OR($H779=0,X779=0),0,X779/$H779)</f>
        <v>0</v>
      </c>
      <c r="Z779" s="194">
        <f>IF(OR($F779="",$G779="",$H779=""),0,MIN(MAX(IF($F779&gt;AA$1,0,((($G779-$F779)-($G779-AA$1))*(10/$E779)/10)),0),1)*$H779)</f>
        <v>0</v>
      </c>
      <c r="AA779" s="147">
        <f t="shared" ref="AA779" si="19551">IF(OR($H779=0,Z779=0),0,Z779/$H779)</f>
        <v>0</v>
      </c>
      <c r="AB779" s="194">
        <f>IF(OR($F779="",$G779="",$H779=""),0,MIN(MAX(IF($F779&gt;AC$1,0,((($G779-$F779)-($G779-AC$1))*(10/$E779)/10)),0),1)*$H779)</f>
        <v>0</v>
      </c>
      <c r="AC779" s="147">
        <f t="shared" ref="AC779" si="19552">IF(OR($H779=0,AB779=0),0,AB779/$H779)</f>
        <v>0</v>
      </c>
      <c r="AD779" s="194">
        <f>IF(OR($F779="",$G779="",$H779=""),0,MIN(MAX(IF($F779&gt;AE$1,0,((($G779-$F779)-($G779-AE$1))*(10/$E779)/10)),0),1)*$H779)</f>
        <v>0</v>
      </c>
      <c r="AE779" s="147">
        <f t="shared" ref="AE779" si="19553">IF(OR($H779=0,AD779=0),0,AD779/$H779)</f>
        <v>0</v>
      </c>
      <c r="AF779" s="194">
        <f>IF(OR($F779="",$G779="",$H779=""),0,MIN(MAX(IF($F779&gt;AG$1,0,((($G779-$F779)-($G779-AG$1))*(10/$E779)/10)),0),1)*$H779)</f>
        <v>0</v>
      </c>
      <c r="AG779" s="147">
        <f t="shared" ref="AG779" si="19554">IF(OR($H779=0,AF779=0),0,AF779/$H779)</f>
        <v>0</v>
      </c>
      <c r="AH779" s="194">
        <f>IF(OR($F779="",$G779="",$H779=""),0,MIN(MAX(IF($F779&gt;AI$1,0,((($G779-$F779)-($G779-AI$1))*(10/$E779)/10)),0),1)*$H779)</f>
        <v>0</v>
      </c>
      <c r="AI779" s="147">
        <f t="shared" ref="AI779" si="19555">IF(OR($H779=0,AH779=0),0,AH779/$H779)</f>
        <v>0</v>
      </c>
      <c r="AJ779" s="194">
        <f>IF(OR($F779="",$G779="",$H779=""),0,MIN(MAX(IF($F779&gt;AK$1,0,((($G779-$F779)-($G779-AK$1))*(10/$E779)/10)),0),1)*$H779)</f>
        <v>14.285714285714285</v>
      </c>
      <c r="AK779" s="147">
        <f t="shared" ref="AK779" si="19556">IF(OR($H779=0,AJ779=0),0,AJ779/$H779)</f>
        <v>0.14285714285714285</v>
      </c>
      <c r="AL779" s="194">
        <f>IF(OR($F779="",$G779="",$H779=""),0,MIN(MAX(IF($F779&gt;AM$1,0,((($G779-$F779)-($G779-AM$1))*(10/$E779)/10)),0),1)*$H779)</f>
        <v>64.285714285714292</v>
      </c>
      <c r="AM779" s="147">
        <f t="shared" ref="AM779" si="19557">IF(OR($H779=0,AL779=0),0,AL779/$H779)</f>
        <v>0.6428571428571429</v>
      </c>
      <c r="AN779" s="194">
        <f>IF(OR($F779="",$G779="",$H779=""),0,MIN(MAX(IF($F779&gt;AO$1,0,((($G779-$F779)-($G779-AO$1))*(10/$E779)/10)),0),1)*$H779)</f>
        <v>100</v>
      </c>
      <c r="AO779" s="147">
        <f t="shared" ref="AO779" si="19558">IF(OR($H779=0,AN779=0),0,AN779/$H779)</f>
        <v>1</v>
      </c>
      <c r="AP779" s="194">
        <f>IF(OR($F779="",$G779="",$H779=""),0,MIN(MAX(IF($F779&gt;AQ$1,0,((($G779-$F779)-($G779-AQ$1))*(10/$E779)/10)),0),1)*$H779)</f>
        <v>100</v>
      </c>
      <c r="AQ779" s="147">
        <f t="shared" ref="AQ779" si="19559">IF(OR($H779=0,AP779=0),0,AP779/$H779)</f>
        <v>1</v>
      </c>
      <c r="AR779" s="194">
        <f>IF(OR($F779="",$G779="",$H779=""),0,MIN(MAX(IF($F779&gt;AS$1,0,((($G779-$F779)-($G779-AS$1))*(10/$E779)/10)),0),1)*$H779)</f>
        <v>100</v>
      </c>
      <c r="AS779" s="147">
        <f t="shared" ref="AS779" si="19560">IF(OR($H779=0,AR779=0),0,AR779/$H779)</f>
        <v>1</v>
      </c>
      <c r="AT779" s="194">
        <f>IF(OR($F779="",$G779="",$H779=""),0,MIN(MAX(IF($F779&gt;AU$1,0,((($G779-$F779)-($G779-AU$1))*(10/$E779)/10)),0),1)*$H779)</f>
        <v>100</v>
      </c>
      <c r="AU779" s="147">
        <f t="shared" ref="AU779" si="19561">IF(OR($H779=0,AT779=0),0,AT779/$H779)</f>
        <v>1</v>
      </c>
      <c r="AV779" s="194">
        <f>IF(OR($F779="",$G779="",$H779=""),0,MIN(MAX(IF($F779&gt;AW$1,0,((($G779-$F779)-($G779-AW$1))*(10/$E779)/10)),0),1)*$H779)</f>
        <v>100</v>
      </c>
      <c r="AW779" s="147">
        <f t="shared" ref="AW779" si="19562">IF(OR($H779=0,AV779=0),0,AV779/$H779)</f>
        <v>1</v>
      </c>
      <c r="AX779" s="194">
        <f>IF(OR($F779="",$G779="",$H779=""),0,MIN(MAX(IF($F779&gt;AY$1,0,((($G779-$F779)-($G779-AY$1))*(10/$E779)/10)),0),1)*$H779)</f>
        <v>100</v>
      </c>
      <c r="AY779" s="147">
        <f t="shared" ref="AY779" si="19563">IF(OR($H779=0,AX779=0),0,AX779/$H779)</f>
        <v>1</v>
      </c>
      <c r="AZ779" s="194">
        <f>IF(OR($F779="",$G779="",$H779=""),0,MIN(MAX(IF($F779&gt;BA$1,0,((($G779-$F779)-($G779-BA$1))*(10/$E779)/10)),0),1)*$H779)</f>
        <v>100</v>
      </c>
      <c r="BA779" s="147">
        <f t="shared" ref="BA779" si="19564">IF(OR($H779=0,AZ779=0),0,AZ779/$H779)</f>
        <v>1</v>
      </c>
      <c r="BB779" s="194">
        <f>IF(OR($F779="",$G779="",$H779=""),0,MIN(MAX(IF($F779&gt;BC$1,0,((($G779-$F779)-($G779-BC$1))*(10/$E779)/10)),0),1)*$H779)</f>
        <v>100</v>
      </c>
      <c r="BC779" s="147">
        <f t="shared" ref="BC779" si="19565">IF(OR($H779=0,BB779=0),0,BB779/$H779)</f>
        <v>1</v>
      </c>
      <c r="BD779" s="194">
        <f>IF(OR($F779="",$G779="",$H779=""),0,MIN(MAX(IF($F779&gt;BE$1,0,((($G779-$F779)-($G779-BE$1))*(10/$E779)/10)),0),1)*$H779)</f>
        <v>100</v>
      </c>
      <c r="BE779" s="147">
        <f t="shared" ref="BE779" si="19566">IF(OR($H779=0,BD779=0),0,BD779/$H779)</f>
        <v>1</v>
      </c>
      <c r="BF779" s="194">
        <f>IF(OR($F779="",$G779="",$H779=""),0,MIN(MAX(IF($F779&gt;BG$1,0,((($G779-$F779)-($G779-BG$1))*(10/$E779)/10)),0),1)*$H779)</f>
        <v>100</v>
      </c>
      <c r="BG779" s="147">
        <f t="shared" ref="BG779" si="19567">IF(OR($H779=0,BF779=0),0,BF779/$H779)</f>
        <v>1</v>
      </c>
      <c r="BH779" s="194">
        <f>IF(OR($F779="",$G779="",$H779=""),0,MIN(MAX(IF($F779&gt;BI$1,0,((($G779-$F779)-($G779-BI$1))*(10/$E779)/10)),0),1)*$H779)</f>
        <v>100</v>
      </c>
      <c r="BI779" s="147">
        <f t="shared" ref="BI779" si="19568">IF(OR($H779=0,BH779=0),0,BH779/$H779)</f>
        <v>1</v>
      </c>
      <c r="BJ779" s="194">
        <f>IF(OR($F779="",$G779="",$H779=""),0,MIN(MAX(IF($F779&gt;BK$1,0,((($G779-$F779)-($G779-BK$1))*(10/$E779)/10)),0),1)*$H779)</f>
        <v>100</v>
      </c>
      <c r="BK779" s="147">
        <f t="shared" ref="BK779" si="19569">IF(OR($H779=0,BJ779=0),0,BJ779/$H779)</f>
        <v>1</v>
      </c>
      <c r="BL779" s="194">
        <f>IF(OR($F779="",$G779="",$H779=""),0,MIN(MAX(IF($F779&gt;BM$1,0,((($G779-$F779)-($G779-BM$1))*(10/$E779)/10)),0),1)*$H779)</f>
        <v>100</v>
      </c>
      <c r="BM779" s="147">
        <f t="shared" ref="BM779" si="19570">IF(OR($H779=0,BL779=0),0,BL779/$H779)</f>
        <v>1</v>
      </c>
      <c r="BN779" s="194">
        <f>IF(OR($F779="",$G779="",$H779=""),0,MIN(MAX(IF($F779&gt;BO$1,0,((($G779-$F779)-($G779-BO$1))*(10/$E779)/10)),0),1)*$H779)</f>
        <v>100</v>
      </c>
      <c r="BO779" s="147">
        <f t="shared" ref="BO779" si="19571">IF(OR($H779=0,BN779=0),0,BN779/$H779)</f>
        <v>1</v>
      </c>
      <c r="BP779" s="194">
        <f>IF(OR($F779="",$G779="",$H779=""),0,MIN(MAX(IF($F779&gt;BQ$1,0,((($G779-$F779)-($G779-BQ$1))*(10/$E779)/10)),0),1)*$H779)</f>
        <v>100</v>
      </c>
      <c r="BQ779" s="147">
        <f t="shared" ref="BQ779" si="19572">IF(OR($H779=0,BP779=0),0,BP779/$H779)</f>
        <v>1</v>
      </c>
      <c r="BR779" s="194">
        <f>IF(OR($F779="",$G779="",$H779=""),0,MIN(MAX(IF($F779&gt;BS$1,0,((($G779-$F779)-($G779-BS$1))*(10/$E779)/10)),0),1)*$H779)</f>
        <v>100</v>
      </c>
      <c r="BS779" s="147">
        <f t="shared" ref="BS779" si="19573">IF(OR($H779=0,BR779=0),0,BR779/$H779)</f>
        <v>1</v>
      </c>
      <c r="BT779" s="194">
        <f t="shared" ref="BT779" si="19574">IF(OR($F779="",$G779="",$H779=""),0,MIN(MAX(IF($F779&gt;BU$1,0,((($G779-$F779)-($G779-BU$1))*(10/$E779)/10)),0),1)*$H779)</f>
        <v>100</v>
      </c>
      <c r="BU779" s="147">
        <f t="shared" ref="BU779:BU780" si="19575">IF(OR($H779=0,BT779=0),0,BT779/$H779)</f>
        <v>1</v>
      </c>
      <c r="BV779" s="194">
        <f t="shared" ref="BV779" si="19576">IF(OR($F779="",$G779="",$H779=""),0,MIN(MAX(IF($F779&gt;BW$1,0,((($G779-$F779)-($G779-BW$1))*(10/$E779)/10)),0),1)*$H779)</f>
        <v>100</v>
      </c>
      <c r="BW779" s="147">
        <f t="shared" ref="BW779:BW780" si="19577">IF(OR($H779=0,BV779=0),0,BV779/$H779)</f>
        <v>1</v>
      </c>
      <c r="BX779" s="194">
        <f t="shared" ref="BX779" si="19578">IF(OR($F779="",$G779="",$H779=""),0,MIN(MAX(IF($F779&gt;BY$1,0,((($G779-$F779)-($G779-BY$1))*(10/$E779)/10)),0),1)*$H779)</f>
        <v>100</v>
      </c>
      <c r="BY779" s="147">
        <f t="shared" ref="BY779:BY780" si="19579">IF(OR($H779=0,BX779=0),0,BX779/$H779)</f>
        <v>1</v>
      </c>
      <c r="BZ779" s="194">
        <f t="shared" ref="BZ779" si="19580">IF(OR($F779="",$G779="",$H779=""),0,MIN(MAX(IF($F779&gt;CA$1,0,((($G779-$F779)-($G779-CA$1))*(10/$E779)/10)),0),1)*$H779)</f>
        <v>100</v>
      </c>
      <c r="CA779" s="147">
        <f t="shared" ref="CA779:CA780" si="19581">IF(OR($H779=0,BZ779=0),0,BZ779/$H779)</f>
        <v>1</v>
      </c>
      <c r="CB779" s="194">
        <f t="shared" ref="CB779" si="19582">IF(OR($F779="",$G779="",$H779=""),0,MIN(MAX(IF($F779&gt;CC$1,0,((($G779-$F779)-($G779-CC$1))*(10/$E779)/10)),0),1)*$H779)</f>
        <v>100</v>
      </c>
      <c r="CC779" s="147">
        <f t="shared" ref="CC779:CC780" si="19583">IF(OR($H779=0,CB779=0),0,CB779/$H779)</f>
        <v>1</v>
      </c>
      <c r="CD779" s="194">
        <f t="shared" ref="CD779" si="19584">IF(OR($F779="",$G779="",$H779=""),0,MIN(MAX(IF($F779&gt;CE$1,0,((($G779-$F779)-($G779-CE$1))*(10/$E779)/10)),0),1)*$H779)</f>
        <v>100</v>
      </c>
      <c r="CE779" s="147">
        <f t="shared" ref="CE779:CE780" si="19585">IF(OR($H779=0,CD779=0),0,CD779/$H779)</f>
        <v>1</v>
      </c>
      <c r="CF779" s="194">
        <f t="shared" ref="CF779" si="19586">IF(OR($F779="",$G779="",$H779=""),0,MIN(MAX(IF($F779&gt;CG$1,0,((($G779-$F779)-($G779-CG$1))*(10/$E779)/10)),0),1)*$H779)</f>
        <v>100</v>
      </c>
      <c r="CG779" s="147">
        <f t="shared" ref="CG779:CG780" si="19587">IF(OR($H779=0,CF779=0),0,CF779/$H779)</f>
        <v>1</v>
      </c>
      <c r="CH779" s="194">
        <f t="shared" ref="CH779" si="19588">IF(OR($F779="",$G779="",$H779=""),0,MIN(MAX(IF($F779&gt;CI$1,0,((($G779-$F779)-($G779-CI$1))*(10/$E779)/10)),0),1)*$H779)</f>
        <v>100</v>
      </c>
      <c r="CI779" s="147">
        <f t="shared" ref="CI779:CI780" si="19589">IF(OR($H779=0,CH779=0),0,CH779/$H779)</f>
        <v>1</v>
      </c>
      <c r="CJ779" s="194">
        <f t="shared" ref="CJ779" si="19590">IF(OR($F779="",$G779="",$H779=""),0,MIN(MAX(IF($F779&gt;CK$1,0,((($G779-$F779)-($G779-CK$1))*(10/$E779)/10)),0),1)*$H779)</f>
        <v>100</v>
      </c>
      <c r="CK779" s="147">
        <f t="shared" ref="CK779:CK780" si="19591">IF(OR($H779=0,CJ779=0),0,CJ779/$H779)</f>
        <v>1</v>
      </c>
      <c r="CL779" s="194">
        <f t="shared" ref="CL779" si="19592">IF(OR($F779="",$G779="",$H779=""),0,MIN(MAX(IF($F779&gt;CM$1,0,((($G779-$F779)-($G779-CM$1))*(10/$E779)/10)),0),1)*$H779)</f>
        <v>100</v>
      </c>
      <c r="CM779" s="147">
        <f t="shared" ref="CM779:CM780" si="19593">IF(OR($H779=0,CL779=0),0,CL779/$H779)</f>
        <v>1</v>
      </c>
    </row>
    <row r="780" spans="1:91" s="142" customFormat="1" ht="14.1" customHeight="1">
      <c r="A780" s="74">
        <f t="shared" si="19548"/>
        <v>918</v>
      </c>
      <c r="B780" s="173" t="s">
        <v>45</v>
      </c>
      <c r="C780" s="174"/>
      <c r="D780" s="140">
        <v>0</v>
      </c>
      <c r="E780" s="140">
        <v>1</v>
      </c>
      <c r="F780" s="175">
        <v>45286</v>
      </c>
      <c r="G780" s="175">
        <v>45286</v>
      </c>
      <c r="H780" s="144">
        <v>100</v>
      </c>
      <c r="I780" s="144">
        <v>100</v>
      </c>
      <c r="J780" s="145" t="s">
        <v>32</v>
      </c>
      <c r="K780" s="141">
        <f>IF(OR(F780="",G780="",H780=""),0,MIN(MAX(IF(F780&gt;$O$1,0,(((G780-F780)-(G780-$O$1))*(10/E780)/10)),0),1)*H780)</f>
        <v>100</v>
      </c>
      <c r="L780" s="55">
        <f>D780/$D$778</f>
        <v>0</v>
      </c>
      <c r="M780" s="147">
        <f>IF(OR(H780=0,K780=0),0,K780/H780)</f>
        <v>1</v>
      </c>
      <c r="N780" s="148">
        <f>IF(OR(H780=0,I780=0),0,I780/H780)</f>
        <v>1</v>
      </c>
      <c r="O780" s="149">
        <f t="shared" si="19273"/>
        <v>0</v>
      </c>
      <c r="P780" s="150"/>
      <c r="T780" s="194">
        <f>IF(OR($F780="",$G780="",$H780=""),0,MIN(MAX(IF($F780&gt;U$1,0,((($G780-$F780)-($G780-U$1))*(10/$E780)/10)),0),1)*$H780)</f>
        <v>0</v>
      </c>
      <c r="U780" s="147">
        <f t="shared" si="19549"/>
        <v>0</v>
      </c>
      <c r="V780" s="194">
        <f>IF(OR($F780="",$G780="",$H780=""),0,MIN(MAX(IF($F780&gt;W$1,0,((($G780-$F780)-($G780-W$1))*(10/$E780)/10)),0),1)*$H780)</f>
        <v>0</v>
      </c>
      <c r="W780" s="147">
        <f t="shared" si="19549"/>
        <v>0</v>
      </c>
      <c r="X780" s="194">
        <f>IF(OR($F780="",$G780="",$H780=""),0,MIN(MAX(IF($F780&gt;Y$1,0,((($G780-$F780)-($G780-Y$1))*(10/$E780)/10)),0),1)*$H780)</f>
        <v>0</v>
      </c>
      <c r="Y780" s="147">
        <f t="shared" ref="Y780" si="19594">IF(OR($H780=0,X780=0),0,X780/$H780)</f>
        <v>0</v>
      </c>
      <c r="Z780" s="194">
        <f>IF(OR($F780="",$G780="",$H780=""),0,MIN(MAX(IF($F780&gt;AA$1,0,((($G780-$F780)-($G780-AA$1))*(10/$E780)/10)),0),1)*$H780)</f>
        <v>0</v>
      </c>
      <c r="AA780" s="147">
        <f t="shared" ref="AA780" si="19595">IF(OR($H780=0,Z780=0),0,Z780/$H780)</f>
        <v>0</v>
      </c>
      <c r="AB780" s="194">
        <f>IF(OR($F780="",$G780="",$H780=""),0,MIN(MAX(IF($F780&gt;AC$1,0,((($G780-$F780)-($G780-AC$1))*(10/$E780)/10)),0),1)*$H780)</f>
        <v>0</v>
      </c>
      <c r="AC780" s="147">
        <f t="shared" ref="AC780" si="19596">IF(OR($H780=0,AB780=0),0,AB780/$H780)</f>
        <v>0</v>
      </c>
      <c r="AD780" s="194">
        <f>IF(OR($F780="",$G780="",$H780=""),0,MIN(MAX(IF($F780&gt;AE$1,0,((($G780-$F780)-($G780-AE$1))*(10/$E780)/10)),0),1)*$H780)</f>
        <v>0</v>
      </c>
      <c r="AE780" s="147">
        <f t="shared" ref="AE780" si="19597">IF(OR($H780=0,AD780=0),0,AD780/$H780)</f>
        <v>0</v>
      </c>
      <c r="AF780" s="194">
        <f>IF(OR($F780="",$G780="",$H780=""),0,MIN(MAX(IF($F780&gt;AG$1,0,((($G780-$F780)-($G780-AG$1))*(10/$E780)/10)),0),1)*$H780)</f>
        <v>0</v>
      </c>
      <c r="AG780" s="147">
        <f t="shared" ref="AG780" si="19598">IF(OR($H780=0,AF780=0),0,AF780/$H780)</f>
        <v>0</v>
      </c>
      <c r="AH780" s="194">
        <f>IF(OR($F780="",$G780="",$H780=""),0,MIN(MAX(IF($F780&gt;AI$1,0,((($G780-$F780)-($G780-AI$1))*(10/$E780)/10)),0),1)*$H780)</f>
        <v>0</v>
      </c>
      <c r="AI780" s="147">
        <f t="shared" ref="AI780" si="19599">IF(OR($H780=0,AH780=0),0,AH780/$H780)</f>
        <v>0</v>
      </c>
      <c r="AJ780" s="194">
        <f>IF(OR($F780="",$G780="",$H780=""),0,MIN(MAX(IF($F780&gt;AK$1,0,((($G780-$F780)-($G780-AK$1))*(10/$E780)/10)),0),1)*$H780)</f>
        <v>0</v>
      </c>
      <c r="AK780" s="147">
        <f t="shared" ref="AK780" si="19600">IF(OR($H780=0,AJ780=0),0,AJ780/$H780)</f>
        <v>0</v>
      </c>
      <c r="AL780" s="194">
        <f>IF(OR($F780="",$G780="",$H780=""),0,MIN(MAX(IF($F780&gt;AM$1,0,((($G780-$F780)-($G780-AM$1))*(10/$E780)/10)),0),1)*$H780)</f>
        <v>0</v>
      </c>
      <c r="AM780" s="147">
        <f t="shared" ref="AM780" si="19601">IF(OR($H780=0,AL780=0),0,AL780/$H780)</f>
        <v>0</v>
      </c>
      <c r="AN780" s="194">
        <f>IF(OR($F780="",$G780="",$H780=""),0,MIN(MAX(IF($F780&gt;AO$1,0,((($G780-$F780)-($G780-AO$1))*(10/$E780)/10)),0),1)*$H780)</f>
        <v>100</v>
      </c>
      <c r="AO780" s="147">
        <f t="shared" ref="AO780" si="19602">IF(OR($H780=0,AN780=0),0,AN780/$H780)</f>
        <v>1</v>
      </c>
      <c r="AP780" s="194">
        <f>IF(OR($F780="",$G780="",$H780=""),0,MIN(MAX(IF($F780&gt;AQ$1,0,((($G780-$F780)-($G780-AQ$1))*(10/$E780)/10)),0),1)*$H780)</f>
        <v>100</v>
      </c>
      <c r="AQ780" s="147">
        <f t="shared" ref="AQ780" si="19603">IF(OR($H780=0,AP780=0),0,AP780/$H780)</f>
        <v>1</v>
      </c>
      <c r="AR780" s="194">
        <f>IF(OR($F780="",$G780="",$H780=""),0,MIN(MAX(IF($F780&gt;AS$1,0,((($G780-$F780)-($G780-AS$1))*(10/$E780)/10)),0),1)*$H780)</f>
        <v>100</v>
      </c>
      <c r="AS780" s="147">
        <f t="shared" ref="AS780" si="19604">IF(OR($H780=0,AR780=0),0,AR780/$H780)</f>
        <v>1</v>
      </c>
      <c r="AT780" s="194">
        <f>IF(OR($F780="",$G780="",$H780=""),0,MIN(MAX(IF($F780&gt;AU$1,0,((($G780-$F780)-($G780-AU$1))*(10/$E780)/10)),0),1)*$H780)</f>
        <v>100</v>
      </c>
      <c r="AU780" s="147">
        <f t="shared" ref="AU780" si="19605">IF(OR($H780=0,AT780=0),0,AT780/$H780)</f>
        <v>1</v>
      </c>
      <c r="AV780" s="194">
        <f>IF(OR($F780="",$G780="",$H780=""),0,MIN(MAX(IF($F780&gt;AW$1,0,((($G780-$F780)-($G780-AW$1))*(10/$E780)/10)),0),1)*$H780)</f>
        <v>100</v>
      </c>
      <c r="AW780" s="147">
        <f t="shared" ref="AW780" si="19606">IF(OR($H780=0,AV780=0),0,AV780/$H780)</f>
        <v>1</v>
      </c>
      <c r="AX780" s="194">
        <f>IF(OR($F780="",$G780="",$H780=""),0,MIN(MAX(IF($F780&gt;AY$1,0,((($G780-$F780)-($G780-AY$1))*(10/$E780)/10)),0),1)*$H780)</f>
        <v>100</v>
      </c>
      <c r="AY780" s="147">
        <f t="shared" ref="AY780" si="19607">IF(OR($H780=0,AX780=0),0,AX780/$H780)</f>
        <v>1</v>
      </c>
      <c r="AZ780" s="194">
        <f>IF(OR($F780="",$G780="",$H780=""),0,MIN(MAX(IF($F780&gt;BA$1,0,((($G780-$F780)-($G780-BA$1))*(10/$E780)/10)),0),1)*$H780)</f>
        <v>100</v>
      </c>
      <c r="BA780" s="147">
        <f t="shared" ref="BA780" si="19608">IF(OR($H780=0,AZ780=0),0,AZ780/$H780)</f>
        <v>1</v>
      </c>
      <c r="BB780" s="194">
        <f>IF(OR($F780="",$G780="",$H780=""),0,MIN(MAX(IF($F780&gt;BC$1,0,((($G780-$F780)-($G780-BC$1))*(10/$E780)/10)),0),1)*$H780)</f>
        <v>100</v>
      </c>
      <c r="BC780" s="147">
        <f t="shared" ref="BC780" si="19609">IF(OR($H780=0,BB780=0),0,BB780/$H780)</f>
        <v>1</v>
      </c>
      <c r="BD780" s="194">
        <f>IF(OR($F780="",$G780="",$H780=""),0,MIN(MAX(IF($F780&gt;BE$1,0,((($G780-$F780)-($G780-BE$1))*(10/$E780)/10)),0),1)*$H780)</f>
        <v>100</v>
      </c>
      <c r="BE780" s="147">
        <f t="shared" ref="BE780" si="19610">IF(OR($H780=0,BD780=0),0,BD780/$H780)</f>
        <v>1</v>
      </c>
      <c r="BF780" s="194">
        <f>IF(OR($F780="",$G780="",$H780=""),0,MIN(MAX(IF($F780&gt;BG$1,0,((($G780-$F780)-($G780-BG$1))*(10/$E780)/10)),0),1)*$H780)</f>
        <v>100</v>
      </c>
      <c r="BG780" s="147">
        <f t="shared" ref="BG780" si="19611">IF(OR($H780=0,BF780=0),0,BF780/$H780)</f>
        <v>1</v>
      </c>
      <c r="BH780" s="194">
        <f>IF(OR($F780="",$G780="",$H780=""),0,MIN(MAX(IF($F780&gt;BI$1,0,((($G780-$F780)-($G780-BI$1))*(10/$E780)/10)),0),1)*$H780)</f>
        <v>100</v>
      </c>
      <c r="BI780" s="147">
        <f t="shared" ref="BI780" si="19612">IF(OR($H780=0,BH780=0),0,BH780/$H780)</f>
        <v>1</v>
      </c>
      <c r="BJ780" s="194">
        <f>IF(OR($F780="",$G780="",$H780=""),0,MIN(MAX(IF($F780&gt;BK$1,0,((($G780-$F780)-($G780-BK$1))*(10/$E780)/10)),0),1)*$H780)</f>
        <v>100</v>
      </c>
      <c r="BK780" s="147">
        <f t="shared" ref="BK780" si="19613">IF(OR($H780=0,BJ780=0),0,BJ780/$H780)</f>
        <v>1</v>
      </c>
      <c r="BL780" s="194">
        <f>IF(OR($F780="",$G780="",$H780=""),0,MIN(MAX(IF($F780&gt;BM$1,0,((($G780-$F780)-($G780-BM$1))*(10/$E780)/10)),0),1)*$H780)</f>
        <v>100</v>
      </c>
      <c r="BM780" s="147">
        <f t="shared" ref="BM780" si="19614">IF(OR($H780=0,BL780=0),0,BL780/$H780)</f>
        <v>1</v>
      </c>
      <c r="BN780" s="194">
        <f>IF(OR($F780="",$G780="",$H780=""),0,MIN(MAX(IF($F780&gt;BO$1,0,((($G780-$F780)-($G780-BO$1))*(10/$E780)/10)),0),1)*$H780)</f>
        <v>100</v>
      </c>
      <c r="BO780" s="147">
        <f t="shared" ref="BO780" si="19615">IF(OR($H780=0,BN780=0),0,BN780/$H780)</f>
        <v>1</v>
      </c>
      <c r="BP780" s="194">
        <f>IF(OR($F780="",$G780="",$H780=""),0,MIN(MAX(IF($F780&gt;BQ$1,0,((($G780-$F780)-($G780-BQ$1))*(10/$E780)/10)),0),1)*$H780)</f>
        <v>100</v>
      </c>
      <c r="BQ780" s="147">
        <f t="shared" ref="BQ780" si="19616">IF(OR($H780=0,BP780=0),0,BP780/$H780)</f>
        <v>1</v>
      </c>
      <c r="BR780" s="194">
        <f>IF(OR($F780="",$G780="",$H780=""),0,MIN(MAX(IF($F780&gt;BS$1,0,((($G780-$F780)-($G780-BS$1))*(10/$E780)/10)),0),1)*$H780)</f>
        <v>100</v>
      </c>
      <c r="BS780" s="147">
        <f t="shared" ref="BS780" si="19617">IF(OR($H780=0,BR780=0),0,BR780/$H780)</f>
        <v>1</v>
      </c>
      <c r="BT780" s="194">
        <f t="shared" ref="BT780" si="19618">IF(OR($F780="",$G780="",$H780=""),0,MIN(MAX(IF($F780&gt;BU$1,0,((($G780-$F780)-($G780-BU$1))*(10/$E780)/10)),0),1)*$H780)</f>
        <v>100</v>
      </c>
      <c r="BU780" s="147">
        <f t="shared" si="19575"/>
        <v>1</v>
      </c>
      <c r="BV780" s="194">
        <f t="shared" ref="BV780" si="19619">IF(OR($F780="",$G780="",$H780=""),0,MIN(MAX(IF($F780&gt;BW$1,0,((($G780-$F780)-($G780-BW$1))*(10/$E780)/10)),0),1)*$H780)</f>
        <v>100</v>
      </c>
      <c r="BW780" s="147">
        <f t="shared" si="19577"/>
        <v>1</v>
      </c>
      <c r="BX780" s="194">
        <f t="shared" ref="BX780" si="19620">IF(OR($F780="",$G780="",$H780=""),0,MIN(MAX(IF($F780&gt;BY$1,0,((($G780-$F780)-($G780-BY$1))*(10/$E780)/10)),0),1)*$H780)</f>
        <v>100</v>
      </c>
      <c r="BY780" s="147">
        <f t="shared" si="19579"/>
        <v>1</v>
      </c>
      <c r="BZ780" s="194">
        <f t="shared" ref="BZ780" si="19621">IF(OR($F780="",$G780="",$H780=""),0,MIN(MAX(IF($F780&gt;CA$1,0,((($G780-$F780)-($G780-CA$1))*(10/$E780)/10)),0),1)*$H780)</f>
        <v>100</v>
      </c>
      <c r="CA780" s="147">
        <f t="shared" si="19581"/>
        <v>1</v>
      </c>
      <c r="CB780" s="194">
        <f t="shared" ref="CB780" si="19622">IF(OR($F780="",$G780="",$H780=""),0,MIN(MAX(IF($F780&gt;CC$1,0,((($G780-$F780)-($G780-CC$1))*(10/$E780)/10)),0),1)*$H780)</f>
        <v>100</v>
      </c>
      <c r="CC780" s="147">
        <f t="shared" si="19583"/>
        <v>1</v>
      </c>
      <c r="CD780" s="194">
        <f t="shared" ref="CD780" si="19623">IF(OR($F780="",$G780="",$H780=""),0,MIN(MAX(IF($F780&gt;CE$1,0,((($G780-$F780)-($G780-CE$1))*(10/$E780)/10)),0),1)*$H780)</f>
        <v>100</v>
      </c>
      <c r="CE780" s="147">
        <f t="shared" si="19585"/>
        <v>1</v>
      </c>
      <c r="CF780" s="194">
        <f t="shared" ref="CF780" si="19624">IF(OR($F780="",$G780="",$H780=""),0,MIN(MAX(IF($F780&gt;CG$1,0,((($G780-$F780)-($G780-CG$1))*(10/$E780)/10)),0),1)*$H780)</f>
        <v>100</v>
      </c>
      <c r="CG780" s="147">
        <f t="shared" si="19587"/>
        <v>1</v>
      </c>
      <c r="CH780" s="194">
        <f t="shared" ref="CH780" si="19625">IF(OR($F780="",$G780="",$H780=""),0,MIN(MAX(IF($F780&gt;CI$1,0,((($G780-$F780)-($G780-CI$1))*(10/$E780)/10)),0),1)*$H780)</f>
        <v>100</v>
      </c>
      <c r="CI780" s="147">
        <f t="shared" si="19589"/>
        <v>1</v>
      </c>
      <c r="CJ780" s="194">
        <f t="shared" ref="CJ780" si="19626">IF(OR($F780="",$G780="",$H780=""),0,MIN(MAX(IF($F780&gt;CK$1,0,((($G780-$F780)-($G780-CK$1))*(10/$E780)/10)),0),1)*$H780)</f>
        <v>100</v>
      </c>
      <c r="CK780" s="147">
        <f t="shared" si="19591"/>
        <v>1</v>
      </c>
      <c r="CL780" s="194">
        <f t="shared" ref="CL780" si="19627">IF(OR($F780="",$G780="",$H780=""),0,MIN(MAX(IF($F780&gt;CM$1,0,((($G780-$F780)-($G780-CM$1))*(10/$E780)/10)),0),1)*$H780)</f>
        <v>100</v>
      </c>
      <c r="CM780" s="147">
        <f t="shared" si="19593"/>
        <v>1</v>
      </c>
    </row>
    <row r="781" spans="1:91" s="86" customFormat="1" ht="14.1" customHeight="1">
      <c r="A781" s="74">
        <f t="shared" si="19548"/>
        <v>919</v>
      </c>
      <c r="B781" s="176" t="s">
        <v>46</v>
      </c>
      <c r="C781" s="177"/>
      <c r="D781" s="96">
        <v>175</v>
      </c>
      <c r="E781" s="96">
        <v>58</v>
      </c>
      <c r="F781" s="178">
        <v>45287</v>
      </c>
      <c r="G781" s="178">
        <v>45344</v>
      </c>
      <c r="H781" s="89"/>
      <c r="I781" s="89"/>
      <c r="J781" s="90"/>
      <c r="K781" s="97"/>
      <c r="L781" s="98">
        <f>D781/$D$777</f>
        <v>0.92592592592592593</v>
      </c>
      <c r="M781" s="93">
        <f>+$L782*M782+$L846*M846</f>
        <v>0.99999999999999989</v>
      </c>
      <c r="N781" s="93">
        <f>+$L782*N782+$L846*N846</f>
        <v>0.99999999999999989</v>
      </c>
      <c r="O781" s="94">
        <f t="shared" si="19273"/>
        <v>0</v>
      </c>
      <c r="P781" s="95"/>
      <c r="T781" s="195"/>
      <c r="U781" s="93">
        <f>+$L782*U782+$L846*U846</f>
        <v>0</v>
      </c>
      <c r="V781" s="195"/>
      <c r="W781" s="93">
        <f t="shared" ref="W781" si="19628">+$L782*W782+$L846*W846</f>
        <v>0</v>
      </c>
      <c r="X781" s="195"/>
      <c r="Y781" s="93">
        <f t="shared" ref="Y781" si="19629">+$L782*Y782+$L846*Y846</f>
        <v>0</v>
      </c>
      <c r="Z781" s="195"/>
      <c r="AA781" s="93">
        <f t="shared" ref="AA781" si="19630">+$L782*AA782+$L846*AA846</f>
        <v>0</v>
      </c>
      <c r="AB781" s="195"/>
      <c r="AC781" s="93">
        <f t="shared" ref="AC781" si="19631">+$L782*AC782+$L846*AC846</f>
        <v>0</v>
      </c>
      <c r="AD781" s="195"/>
      <c r="AE781" s="93">
        <f t="shared" ref="AE781" si="19632">+$L782*AE782+$L846*AE846</f>
        <v>0</v>
      </c>
      <c r="AF781" s="195"/>
      <c r="AG781" s="93">
        <f t="shared" ref="AG781" si="19633">+$L782*AG782+$L846*AG846</f>
        <v>0</v>
      </c>
      <c r="AH781" s="195"/>
      <c r="AI781" s="93">
        <f t="shared" ref="AI781" si="19634">+$L782*AI782+$L846*AI846</f>
        <v>0</v>
      </c>
      <c r="AJ781" s="195"/>
      <c r="AK781" s="93">
        <f t="shared" ref="AK781" si="19635">+$L782*AK782+$L846*AK846</f>
        <v>0</v>
      </c>
      <c r="AL781" s="195"/>
      <c r="AM781" s="93">
        <f t="shared" ref="AM781" si="19636">+$L782*AM782+$L846*AM846</f>
        <v>0</v>
      </c>
      <c r="AN781" s="195"/>
      <c r="AO781" s="93">
        <f t="shared" ref="AO781" si="19637">+$L782*AO782+$L846*AO846</f>
        <v>2.2857142857142857E-2</v>
      </c>
      <c r="AP781" s="195"/>
      <c r="AQ781" s="93">
        <f t="shared" ref="AQ781" si="19638">+$L782*AQ782+$L846*AQ846</f>
        <v>0.14285714285714285</v>
      </c>
      <c r="AR781" s="195"/>
      <c r="AS781" s="93">
        <f t="shared" ref="AS781" si="19639">+$L782*AS782+$L846*AS846</f>
        <v>0.27428571428571424</v>
      </c>
      <c r="AT781" s="195"/>
      <c r="AU781" s="93">
        <f t="shared" ref="AU781" si="19640">+$L782*AU782+$L846*AU846</f>
        <v>0.4</v>
      </c>
      <c r="AV781" s="195"/>
      <c r="AW781" s="93">
        <f t="shared" ref="AW781" si="19641">+$L782*AW782+$L846*AW846</f>
        <v>0.59428571428571431</v>
      </c>
      <c r="AX781" s="195"/>
      <c r="AY781" s="93">
        <f t="shared" ref="AY781" si="19642">+$L782*AY782+$L846*AY846</f>
        <v>0.76000000000000012</v>
      </c>
      <c r="AZ781" s="195"/>
      <c r="BA781" s="93">
        <f t="shared" ref="BA781" si="19643">+$L782*BA782+$L846*BA846</f>
        <v>0.88571428571428557</v>
      </c>
      <c r="BB781" s="195"/>
      <c r="BC781" s="93">
        <f t="shared" ref="BC781" si="19644">+$L782*BC782+$L846*BC846</f>
        <v>0.95428571428571418</v>
      </c>
      <c r="BD781" s="195"/>
      <c r="BE781" s="93">
        <f t="shared" ref="BE781" si="19645">+$L782*BE782+$L846*BE846</f>
        <v>0.99999999999999989</v>
      </c>
      <c r="BF781" s="195"/>
      <c r="BG781" s="93">
        <f t="shared" ref="BG781" si="19646">+$L782*BG782+$L846*BG846</f>
        <v>0.99999999999999989</v>
      </c>
      <c r="BH781" s="195"/>
      <c r="BI781" s="93">
        <f t="shared" ref="BI781" si="19647">+$L782*BI782+$L846*BI846</f>
        <v>0.99999999999999989</v>
      </c>
      <c r="BJ781" s="195"/>
      <c r="BK781" s="93">
        <f t="shared" ref="BK781" si="19648">+$L782*BK782+$L846*BK846</f>
        <v>0.99999999999999989</v>
      </c>
      <c r="BL781" s="195"/>
      <c r="BM781" s="93">
        <f t="shared" ref="BM781" si="19649">+$L782*BM782+$L846*BM846</f>
        <v>0.99999999999999989</v>
      </c>
      <c r="BN781" s="195"/>
      <c r="BO781" s="93">
        <f t="shared" ref="BO781" si="19650">+$L782*BO782+$L846*BO846</f>
        <v>0.99999999999999989</v>
      </c>
      <c r="BP781" s="195"/>
      <c r="BQ781" s="93">
        <f t="shared" ref="BQ781" si="19651">+$L782*BQ782+$L846*BQ846</f>
        <v>0.99999999999999989</v>
      </c>
      <c r="BR781" s="195"/>
      <c r="BS781" s="93">
        <f t="shared" ref="BS781:CM781" si="19652">+$L782*BS782+$L846*BS846</f>
        <v>0.99999999999999989</v>
      </c>
      <c r="BT781" s="195"/>
      <c r="BU781" s="93">
        <f t="shared" si="19652"/>
        <v>0.99999999999999989</v>
      </c>
      <c r="BV781" s="195"/>
      <c r="BW781" s="93">
        <f t="shared" si="19652"/>
        <v>0.99999999999999989</v>
      </c>
      <c r="BX781" s="195"/>
      <c r="BY781" s="93">
        <f t="shared" si="19652"/>
        <v>0.99999999999999989</v>
      </c>
      <c r="BZ781" s="195"/>
      <c r="CA781" s="93">
        <f t="shared" si="19652"/>
        <v>0.99999999999999989</v>
      </c>
      <c r="CB781" s="195"/>
      <c r="CC781" s="93">
        <f t="shared" si="19652"/>
        <v>0.99999999999999989</v>
      </c>
      <c r="CD781" s="195"/>
      <c r="CE781" s="93">
        <f t="shared" si="19652"/>
        <v>0.99999999999999989</v>
      </c>
      <c r="CF781" s="195"/>
      <c r="CG781" s="93">
        <f t="shared" si="19652"/>
        <v>0.99999999999999989</v>
      </c>
      <c r="CH781" s="195"/>
      <c r="CI781" s="93">
        <f t="shared" si="19652"/>
        <v>0.99999999999999989</v>
      </c>
      <c r="CJ781" s="195"/>
      <c r="CK781" s="93">
        <f t="shared" si="19652"/>
        <v>0.99999999999999989</v>
      </c>
      <c r="CL781" s="195"/>
      <c r="CM781" s="93">
        <f t="shared" si="19652"/>
        <v>0.99999999999999989</v>
      </c>
    </row>
    <row r="782" spans="1:91" s="100" customFormat="1" ht="14.1" customHeight="1">
      <c r="A782" s="74">
        <f t="shared" si="19548"/>
        <v>920</v>
      </c>
      <c r="B782" s="179" t="s">
        <v>114</v>
      </c>
      <c r="C782" s="180"/>
      <c r="D782" s="111">
        <v>175</v>
      </c>
      <c r="E782" s="111">
        <v>58</v>
      </c>
      <c r="F782" s="181">
        <v>45287</v>
      </c>
      <c r="G782" s="181">
        <v>45344</v>
      </c>
      <c r="H782" s="103"/>
      <c r="I782" s="103"/>
      <c r="J782" s="104"/>
      <c r="K782" s="105"/>
      <c r="L782" s="106">
        <f>D782/$D$781</f>
        <v>1</v>
      </c>
      <c r="M782" s="107">
        <f>$L783*M783+$L795*M795+$L811*M811+$L832*M832+$L845*M845</f>
        <v>0.99999999999999989</v>
      </c>
      <c r="N782" s="107">
        <f>$L783*N783+$L795*N795+$L811*N811+$L832*N832+$L845*N845</f>
        <v>0.99999999999999989</v>
      </c>
      <c r="O782" s="108">
        <f t="shared" si="19273"/>
        <v>0</v>
      </c>
      <c r="P782" s="109"/>
      <c r="T782" s="196"/>
      <c r="U782" s="107">
        <f>$L783*U783+$L795*U795+$L811*U811+$L832*U832+$L845*U845</f>
        <v>0</v>
      </c>
      <c r="V782" s="196"/>
      <c r="W782" s="107">
        <f>$L783*W783+$L795*W795+$L811*W811+$L832*W832+$L845*W845</f>
        <v>0</v>
      </c>
      <c r="X782" s="196"/>
      <c r="Y782" s="107">
        <f>$L783*Y783+$L795*Y795+$L811*Y811+$L832*Y832+$L845*Y845</f>
        <v>0</v>
      </c>
      <c r="Z782" s="196"/>
      <c r="AA782" s="107">
        <f>$L783*AA783+$L795*AA795+$L811*AA811+$L832*AA832+$L845*AA845</f>
        <v>0</v>
      </c>
      <c r="AB782" s="196"/>
      <c r="AC782" s="107">
        <f>$L783*AC783+$L795*AC795+$L811*AC811+$L832*AC832+$L845*AC845</f>
        <v>0</v>
      </c>
      <c r="AD782" s="196"/>
      <c r="AE782" s="107">
        <f>$L783*AE783+$L795*AE795+$L811*AE811+$L832*AE832+$L845*AE845</f>
        <v>0</v>
      </c>
      <c r="AF782" s="196"/>
      <c r="AG782" s="107">
        <f>$L783*AG783+$L795*AG795+$L811*AG811+$L832*AG832+$L845*AG845</f>
        <v>0</v>
      </c>
      <c r="AH782" s="196"/>
      <c r="AI782" s="107">
        <f>$L783*AI783+$L795*AI795+$L811*AI811+$L832*AI832+$L845*AI845</f>
        <v>0</v>
      </c>
      <c r="AJ782" s="196"/>
      <c r="AK782" s="107">
        <f>$L783*AK783+$L795*AK795+$L811*AK811+$L832*AK832+$L845*AK845</f>
        <v>0</v>
      </c>
      <c r="AL782" s="196"/>
      <c r="AM782" s="107">
        <f>$L783*AM783+$L795*AM795+$L811*AM811+$L832*AM832+$L845*AM845</f>
        <v>0</v>
      </c>
      <c r="AN782" s="196"/>
      <c r="AO782" s="107">
        <f>$L783*AO783+$L795*AO795+$L811*AO811+$L832*AO832+$L845*AO845</f>
        <v>2.2857142857142857E-2</v>
      </c>
      <c r="AP782" s="196"/>
      <c r="AQ782" s="107">
        <f>$L783*AQ783+$L795*AQ795+$L811*AQ811+$L832*AQ832+$L845*AQ845</f>
        <v>0.14285714285714285</v>
      </c>
      <c r="AR782" s="196"/>
      <c r="AS782" s="107">
        <f>$L783*AS783+$L795*AS795+$L811*AS811+$L832*AS832+$L845*AS845</f>
        <v>0.27428571428571424</v>
      </c>
      <c r="AT782" s="196"/>
      <c r="AU782" s="107">
        <f>$L783*AU783+$L795*AU795+$L811*AU811+$L832*AU832+$L845*AU845</f>
        <v>0.4</v>
      </c>
      <c r="AV782" s="196"/>
      <c r="AW782" s="107">
        <f>$L783*AW783+$L795*AW795+$L811*AW811+$L832*AW832+$L845*AW845</f>
        <v>0.59428571428571431</v>
      </c>
      <c r="AX782" s="196"/>
      <c r="AY782" s="107">
        <f>$L783*AY783+$L795*AY795+$L811*AY811+$L832*AY832+$L845*AY845</f>
        <v>0.76000000000000012</v>
      </c>
      <c r="AZ782" s="196"/>
      <c r="BA782" s="107">
        <f>$L783*BA783+$L795*BA795+$L811*BA811+$L832*BA832+$L845*BA845</f>
        <v>0.88571428571428557</v>
      </c>
      <c r="BB782" s="196"/>
      <c r="BC782" s="107">
        <f>$L783*BC783+$L795*BC795+$L811*BC811+$L832*BC832+$L845*BC845</f>
        <v>0.95428571428571418</v>
      </c>
      <c r="BD782" s="196"/>
      <c r="BE782" s="107">
        <f>$L783*BE783+$L795*BE795+$L811*BE811+$L832*BE832+$L845*BE845</f>
        <v>0.99999999999999989</v>
      </c>
      <c r="BF782" s="196"/>
      <c r="BG782" s="107">
        <f>$L783*BG783+$L795*BG795+$L811*BG811+$L832*BG832+$L845*BG845</f>
        <v>0.99999999999999989</v>
      </c>
      <c r="BH782" s="196"/>
      <c r="BI782" s="107">
        <f>$L783*BI783+$L795*BI795+$L811*BI811+$L832*BI832+$L845*BI845</f>
        <v>0.99999999999999989</v>
      </c>
      <c r="BJ782" s="196"/>
      <c r="BK782" s="107">
        <f>$L783*BK783+$L795*BK795+$L811*BK811+$L832*BK832+$L845*BK845</f>
        <v>0.99999999999999989</v>
      </c>
      <c r="BL782" s="196"/>
      <c r="BM782" s="107">
        <f>$L783*BM783+$L795*BM795+$L811*BM811+$L832*BM832+$L845*BM845</f>
        <v>0.99999999999999989</v>
      </c>
      <c r="BN782" s="196"/>
      <c r="BO782" s="107">
        <f>$L783*BO783+$L795*BO795+$L811*BO811+$L832*BO832+$L845*BO845</f>
        <v>0.99999999999999989</v>
      </c>
      <c r="BP782" s="196"/>
      <c r="BQ782" s="107">
        <f>$L783*BQ783+$L795*BQ795+$L811*BQ811+$L832*BQ832+$L845*BQ845</f>
        <v>0.99999999999999989</v>
      </c>
      <c r="BR782" s="196"/>
      <c r="BS782" s="107">
        <f>$L783*BS783+$L795*BS795+$L811*BS811+$L832*BS832+$L845*BS845</f>
        <v>0.99999999999999989</v>
      </c>
      <c r="BT782" s="196"/>
      <c r="BU782" s="107">
        <f t="shared" ref="BU782" si="19653">$L783*BU783+$L795*BU795+$L811*BU811+$L832*BU832+$L845*BU845</f>
        <v>0.99999999999999989</v>
      </c>
      <c r="BV782" s="196"/>
      <c r="BW782" s="107">
        <f t="shared" ref="BW782" si="19654">$L783*BW783+$L795*BW795+$L811*BW811+$L832*BW832+$L845*BW845</f>
        <v>0.99999999999999989</v>
      </c>
      <c r="BX782" s="196"/>
      <c r="BY782" s="107">
        <f t="shared" ref="BY782" si="19655">$L783*BY783+$L795*BY795+$L811*BY811+$L832*BY832+$L845*BY845</f>
        <v>0.99999999999999989</v>
      </c>
      <c r="BZ782" s="196"/>
      <c r="CA782" s="107">
        <f t="shared" ref="CA782" si="19656">$L783*CA783+$L795*CA795+$L811*CA811+$L832*CA832+$L845*CA845</f>
        <v>0.99999999999999989</v>
      </c>
      <c r="CB782" s="196"/>
      <c r="CC782" s="107">
        <f t="shared" ref="CC782" si="19657">$L783*CC783+$L795*CC795+$L811*CC811+$L832*CC832+$L845*CC845</f>
        <v>0.99999999999999989</v>
      </c>
      <c r="CD782" s="196"/>
      <c r="CE782" s="107">
        <f t="shared" ref="CE782" si="19658">$L783*CE783+$L795*CE795+$L811*CE811+$L832*CE832+$L845*CE845</f>
        <v>0.99999999999999989</v>
      </c>
      <c r="CF782" s="196"/>
      <c r="CG782" s="107">
        <f t="shared" ref="CG782" si="19659">$L783*CG783+$L795*CG795+$L811*CG811+$L832*CG832+$L845*CG845</f>
        <v>0.99999999999999989</v>
      </c>
      <c r="CH782" s="196"/>
      <c r="CI782" s="107">
        <f t="shared" ref="CI782" si="19660">$L783*CI783+$L795*CI795+$L811*CI811+$L832*CI832+$L845*CI845</f>
        <v>0.99999999999999989</v>
      </c>
      <c r="CJ782" s="196"/>
      <c r="CK782" s="107">
        <f t="shared" ref="CK782" si="19661">$L783*CK783+$L795*CK795+$L811*CK811+$L832*CK832+$L845*CK845</f>
        <v>0.99999999999999989</v>
      </c>
      <c r="CL782" s="196"/>
      <c r="CM782" s="107">
        <f t="shared" ref="CM782" si="19662">$L783*CM783+$L795*CM795+$L811*CM811+$L832*CM832+$L845*CM845</f>
        <v>0.99999999999999989</v>
      </c>
    </row>
    <row r="783" spans="1:91" s="112" customFormat="1" ht="14.1" customHeight="1">
      <c r="A783" s="74">
        <f t="shared" si="19548"/>
        <v>921</v>
      </c>
      <c r="B783" s="182" t="s">
        <v>160</v>
      </c>
      <c r="C783" s="183"/>
      <c r="D783" s="124">
        <v>35</v>
      </c>
      <c r="E783" s="124">
        <v>38</v>
      </c>
      <c r="F783" s="184">
        <v>45287</v>
      </c>
      <c r="G783" s="184">
        <v>45324</v>
      </c>
      <c r="H783" s="115"/>
      <c r="I783" s="115"/>
      <c r="J783" s="116"/>
      <c r="K783" s="122"/>
      <c r="L783" s="123">
        <f>D783/$D$782</f>
        <v>0.2</v>
      </c>
      <c r="M783" s="119" cm="1">
        <f t="array" ref="M783">SUMPRODUCT($L784:$L794*M784:M794)</f>
        <v>1</v>
      </c>
      <c r="N783" s="119" cm="1">
        <f t="array" ref="N783">SUMPRODUCT($L784:$L794*N784:N794)</f>
        <v>1</v>
      </c>
      <c r="O783" s="120">
        <f t="shared" si="19273"/>
        <v>0</v>
      </c>
      <c r="P783" s="121"/>
      <c r="T783" s="197"/>
      <c r="U783" s="119" cm="1">
        <f t="array" ref="U783">SUMPRODUCT($L784:$L794*U784:U794)</f>
        <v>0</v>
      </c>
      <c r="V783" s="197"/>
      <c r="W783" s="119" cm="1">
        <f t="array" ref="W783">SUMPRODUCT($L784:$L794*W784:W794)</f>
        <v>0</v>
      </c>
      <c r="X783" s="197"/>
      <c r="Y783" s="119" cm="1">
        <f t="array" ref="Y783">SUMPRODUCT($L784:$L794*Y784:Y794)</f>
        <v>0</v>
      </c>
      <c r="Z783" s="197"/>
      <c r="AA783" s="119" cm="1">
        <f t="array" ref="AA783">SUMPRODUCT($L784:$L794*AA784:AA794)</f>
        <v>0</v>
      </c>
      <c r="AB783" s="197"/>
      <c r="AC783" s="119" cm="1">
        <f t="array" ref="AC783">SUMPRODUCT($L784:$L794*AC784:AC794)</f>
        <v>0</v>
      </c>
      <c r="AD783" s="197"/>
      <c r="AE783" s="119" cm="1">
        <f t="array" ref="AE783">SUMPRODUCT($L784:$L794*AE784:AE794)</f>
        <v>0</v>
      </c>
      <c r="AF783" s="197"/>
      <c r="AG783" s="119" cm="1">
        <f t="array" ref="AG783">SUMPRODUCT($L784:$L794*AG784:AG794)</f>
        <v>0</v>
      </c>
      <c r="AH783" s="197"/>
      <c r="AI783" s="119" cm="1">
        <f t="array" ref="AI783">SUMPRODUCT($L784:$L794*AI784:AI794)</f>
        <v>0</v>
      </c>
      <c r="AJ783" s="197"/>
      <c r="AK783" s="119" cm="1">
        <f t="array" ref="AK783">SUMPRODUCT($L784:$L794*AK784:AK794)</f>
        <v>0</v>
      </c>
      <c r="AL783" s="197"/>
      <c r="AM783" s="119" cm="1">
        <f t="array" ref="AM783">SUMPRODUCT($L784:$L794*AM784:AM794)</f>
        <v>0</v>
      </c>
      <c r="AN783" s="197"/>
      <c r="AO783" s="119" cm="1">
        <f t="array" ref="AO783">SUMPRODUCT($L784:$L794*AO784:AO794)</f>
        <v>0.11428571428571428</v>
      </c>
      <c r="AP783" s="197"/>
      <c r="AQ783" s="119" cm="1">
        <f t="array" ref="AQ783">SUMPRODUCT($L784:$L794*AQ784:AQ794)</f>
        <v>0.34285714285714286</v>
      </c>
      <c r="AR783" s="197"/>
      <c r="AS783" s="119" cm="1">
        <f t="array" ref="AS783">SUMPRODUCT($L784:$L794*AS784:AS794)</f>
        <v>0.54285714285714282</v>
      </c>
      <c r="AT783" s="197"/>
      <c r="AU783" s="119" cm="1">
        <f t="array" ref="AU783">SUMPRODUCT($L784:$L794*AU784:AU794)</f>
        <v>0.74285714285714288</v>
      </c>
      <c r="AV783" s="197"/>
      <c r="AW783" s="119" cm="1">
        <f t="array" ref="AW783">SUMPRODUCT($L784:$L794*AW784:AW794)</f>
        <v>0.88571428571428579</v>
      </c>
      <c r="AX783" s="197"/>
      <c r="AY783" s="119" cm="1">
        <f t="array" ref="AY783">SUMPRODUCT($L784:$L794*AY784:AY794)</f>
        <v>0.97142857142857153</v>
      </c>
      <c r="AZ783" s="197"/>
      <c r="BA783" s="119" cm="1">
        <f t="array" ref="BA783">SUMPRODUCT($L784:$L794*BA784:BA794)</f>
        <v>1</v>
      </c>
      <c r="BB783" s="197"/>
      <c r="BC783" s="119" cm="1">
        <f t="array" ref="BC783">SUMPRODUCT($L784:$L794*BC784:BC794)</f>
        <v>1</v>
      </c>
      <c r="BD783" s="197"/>
      <c r="BE783" s="119" cm="1">
        <f t="array" ref="BE783">SUMPRODUCT($L784:$L794*BE784:BE794)</f>
        <v>1</v>
      </c>
      <c r="BF783" s="197"/>
      <c r="BG783" s="119" cm="1">
        <f t="array" ref="BG783">SUMPRODUCT($L784:$L794*BG784:BG794)</f>
        <v>1</v>
      </c>
      <c r="BH783" s="197"/>
      <c r="BI783" s="119" cm="1">
        <f t="array" ref="BI783">SUMPRODUCT($L784:$L794*BI784:BI794)</f>
        <v>1</v>
      </c>
      <c r="BJ783" s="197"/>
      <c r="BK783" s="119" cm="1">
        <f t="array" ref="BK783">SUMPRODUCT($L784:$L794*BK784:BK794)</f>
        <v>1</v>
      </c>
      <c r="BL783" s="197"/>
      <c r="BM783" s="119" cm="1">
        <f t="array" ref="BM783">SUMPRODUCT($L784:$L794*BM784:BM794)</f>
        <v>1</v>
      </c>
      <c r="BN783" s="197"/>
      <c r="BO783" s="119" cm="1">
        <f t="array" ref="BO783">SUMPRODUCT($L784:$L794*BO784:BO794)</f>
        <v>1</v>
      </c>
      <c r="BP783" s="197"/>
      <c r="BQ783" s="119" cm="1">
        <f t="array" ref="BQ783">SUMPRODUCT($L784:$L794*BQ784:BQ794)</f>
        <v>1</v>
      </c>
      <c r="BR783" s="197"/>
      <c r="BS783" s="119" cm="1">
        <f t="array" ref="BS783">SUMPRODUCT($L784:$L794*BS784:BS794)</f>
        <v>1</v>
      </c>
      <c r="BT783" s="197"/>
      <c r="BU783" s="119" cm="1">
        <f t="array" ref="BU783">SUMPRODUCT($L784:$L794*BU784:BU794)</f>
        <v>1</v>
      </c>
      <c r="BV783" s="197"/>
      <c r="BW783" s="119" cm="1">
        <f t="array" ref="BW783">SUMPRODUCT($L784:$L794*BW784:BW794)</f>
        <v>1</v>
      </c>
      <c r="BX783" s="197"/>
      <c r="BY783" s="119" cm="1">
        <f t="array" ref="BY783">SUMPRODUCT($L784:$L794*BY784:BY794)</f>
        <v>1</v>
      </c>
      <c r="BZ783" s="197"/>
      <c r="CA783" s="119" cm="1">
        <f t="array" ref="CA783">SUMPRODUCT($L784:$L794*CA784:CA794)</f>
        <v>1</v>
      </c>
      <c r="CB783" s="197"/>
      <c r="CC783" s="119" cm="1">
        <f t="array" ref="CC783">SUMPRODUCT($L784:$L794*CC784:CC794)</f>
        <v>1</v>
      </c>
      <c r="CD783" s="197"/>
      <c r="CE783" s="119" cm="1">
        <f t="array" ref="CE783">SUMPRODUCT($L784:$L794*CE784:CE794)</f>
        <v>1</v>
      </c>
      <c r="CF783" s="197"/>
      <c r="CG783" s="119" cm="1">
        <f t="array" ref="CG783">SUMPRODUCT($L784:$L794*CG784:CG794)</f>
        <v>1</v>
      </c>
      <c r="CH783" s="197"/>
      <c r="CI783" s="119" cm="1">
        <f t="array" ref="CI783">SUMPRODUCT($L784:$L794*CI784:CI794)</f>
        <v>1</v>
      </c>
      <c r="CJ783" s="197"/>
      <c r="CK783" s="119" cm="1">
        <f t="array" ref="CK783">SUMPRODUCT($L784:$L794*CK784:CK794)</f>
        <v>1</v>
      </c>
      <c r="CL783" s="197"/>
      <c r="CM783" s="119" cm="1">
        <f t="array" ref="CM783">SUMPRODUCT($L784:$L794*CM784:CM794)</f>
        <v>1</v>
      </c>
    </row>
    <row r="784" spans="1:91" s="142" customFormat="1" ht="14.1" customHeight="1">
      <c r="A784" s="74">
        <f t="shared" si="19548"/>
        <v>922</v>
      </c>
      <c r="B784" s="173" t="s">
        <v>49</v>
      </c>
      <c r="C784" s="174"/>
      <c r="D784" s="140">
        <v>4</v>
      </c>
      <c r="E784" s="140">
        <v>4</v>
      </c>
      <c r="F784" s="175">
        <v>45287</v>
      </c>
      <c r="G784" s="175">
        <v>45290</v>
      </c>
      <c r="H784" s="144">
        <v>100</v>
      </c>
      <c r="I784" s="144">
        <v>100</v>
      </c>
      <c r="J784" s="145" t="s">
        <v>32</v>
      </c>
      <c r="K784" s="141">
        <f t="shared" ref="K784:K794" si="19663">IF(OR(F784="",G784="",H784=""),0,MIN(MAX(IF(F784&gt;$O$1,0,(((G784-F784)-(G784-$O$1))*(10/E784)/10)),0),1)*H784)</f>
        <v>100</v>
      </c>
      <c r="L784" s="55">
        <f t="shared" ref="L784:L794" si="19664">D784/$D$783</f>
        <v>0.11428571428571428</v>
      </c>
      <c r="M784" s="147">
        <f t="shared" ref="M784:M794" si="19665">IF(OR(H784=0,K784=0),0,K784/H784)</f>
        <v>1</v>
      </c>
      <c r="N784" s="148">
        <f t="shared" ref="N784:N794" si="19666">IF(OR(H784=0,I784=0),0,I784/H784)</f>
        <v>1</v>
      </c>
      <c r="O784" s="149">
        <f t="shared" si="19273"/>
        <v>0</v>
      </c>
      <c r="P784" s="150"/>
      <c r="T784" s="194">
        <f t="shared" ref="T784:T794" si="19667">IF(OR($F784="",$G784="",$H784=""),0,MIN(MAX(IF($F784&gt;U$1,0,((($G784-$F784)-($G784-U$1))*(10/$E784)/10)),0),1)*$H784)</f>
        <v>0</v>
      </c>
      <c r="U784" s="147">
        <f t="shared" ref="U784:W794" si="19668">IF(OR($H784=0,T784=0),0,T784/$H784)</f>
        <v>0</v>
      </c>
      <c r="V784" s="194">
        <f t="shared" ref="V784:V794" si="19669">IF(OR($F784="",$G784="",$H784=""),0,MIN(MAX(IF($F784&gt;W$1,0,((($G784-$F784)-($G784-W$1))*(10/$E784)/10)),0),1)*$H784)</f>
        <v>0</v>
      </c>
      <c r="W784" s="147">
        <f t="shared" si="19668"/>
        <v>0</v>
      </c>
      <c r="X784" s="194">
        <f t="shared" ref="X784:X794" si="19670">IF(OR($F784="",$G784="",$H784=""),0,MIN(MAX(IF($F784&gt;Y$1,0,((($G784-$F784)-($G784-Y$1))*(10/$E784)/10)),0),1)*$H784)</f>
        <v>0</v>
      </c>
      <c r="Y784" s="147">
        <f t="shared" ref="Y784" si="19671">IF(OR($H784=0,X784=0),0,X784/$H784)</f>
        <v>0</v>
      </c>
      <c r="Z784" s="194">
        <f t="shared" ref="Z784:Z794" si="19672">IF(OR($F784="",$G784="",$H784=""),0,MIN(MAX(IF($F784&gt;AA$1,0,((($G784-$F784)-($G784-AA$1))*(10/$E784)/10)),0),1)*$H784)</f>
        <v>0</v>
      </c>
      <c r="AA784" s="147">
        <f t="shared" ref="AA784" si="19673">IF(OR($H784=0,Z784=0),0,Z784/$H784)</f>
        <v>0</v>
      </c>
      <c r="AB784" s="194">
        <f t="shared" ref="AB784:AB794" si="19674">IF(OR($F784="",$G784="",$H784=""),0,MIN(MAX(IF($F784&gt;AC$1,0,((($G784-$F784)-($G784-AC$1))*(10/$E784)/10)),0),1)*$H784)</f>
        <v>0</v>
      </c>
      <c r="AC784" s="147">
        <f t="shared" ref="AC784" si="19675">IF(OR($H784=0,AB784=0),0,AB784/$H784)</f>
        <v>0</v>
      </c>
      <c r="AD784" s="194">
        <f t="shared" ref="AD784:AD794" si="19676">IF(OR($F784="",$G784="",$H784=""),0,MIN(MAX(IF($F784&gt;AE$1,0,((($G784-$F784)-($G784-AE$1))*(10/$E784)/10)),0),1)*$H784)</f>
        <v>0</v>
      </c>
      <c r="AE784" s="147">
        <f t="shared" ref="AE784" si="19677">IF(OR($H784=0,AD784=0),0,AD784/$H784)</f>
        <v>0</v>
      </c>
      <c r="AF784" s="194">
        <f t="shared" ref="AF784:AF794" si="19678">IF(OR($F784="",$G784="",$H784=""),0,MIN(MAX(IF($F784&gt;AG$1,0,((($G784-$F784)-($G784-AG$1))*(10/$E784)/10)),0),1)*$H784)</f>
        <v>0</v>
      </c>
      <c r="AG784" s="147">
        <f t="shared" ref="AG784" si="19679">IF(OR($H784=0,AF784=0),0,AF784/$H784)</f>
        <v>0</v>
      </c>
      <c r="AH784" s="194">
        <f t="shared" ref="AH784:AH794" si="19680">IF(OR($F784="",$G784="",$H784=""),0,MIN(MAX(IF($F784&gt;AI$1,0,((($G784-$F784)-($G784-AI$1))*(10/$E784)/10)),0),1)*$H784)</f>
        <v>0</v>
      </c>
      <c r="AI784" s="147">
        <f t="shared" ref="AI784" si="19681">IF(OR($H784=0,AH784=0),0,AH784/$H784)</f>
        <v>0</v>
      </c>
      <c r="AJ784" s="194">
        <f t="shared" ref="AJ784:AJ794" si="19682">IF(OR($F784="",$G784="",$H784=""),0,MIN(MAX(IF($F784&gt;AK$1,0,((($G784-$F784)-($G784-AK$1))*(10/$E784)/10)),0),1)*$H784)</f>
        <v>0</v>
      </c>
      <c r="AK784" s="147">
        <f t="shared" ref="AK784" si="19683">IF(OR($H784=0,AJ784=0),0,AJ784/$H784)</f>
        <v>0</v>
      </c>
      <c r="AL784" s="194">
        <f t="shared" ref="AL784:AL794" si="19684">IF(OR($F784="",$G784="",$H784=""),0,MIN(MAX(IF($F784&gt;AM$1,0,((($G784-$F784)-($G784-AM$1))*(10/$E784)/10)),0),1)*$H784)</f>
        <v>0</v>
      </c>
      <c r="AM784" s="147">
        <f t="shared" ref="AM784" si="19685">IF(OR($H784=0,AL784=0),0,AL784/$H784)</f>
        <v>0</v>
      </c>
      <c r="AN784" s="194">
        <f t="shared" ref="AN784:AN794" si="19686">IF(OR($F784="",$G784="",$H784=""),0,MIN(MAX(IF($F784&gt;AO$1,0,((($G784-$F784)-($G784-AO$1))*(10/$E784)/10)),0),1)*$H784)</f>
        <v>50</v>
      </c>
      <c r="AO784" s="147">
        <f t="shared" ref="AO784" si="19687">IF(OR($H784=0,AN784=0),0,AN784/$H784)</f>
        <v>0.5</v>
      </c>
      <c r="AP784" s="194">
        <f t="shared" ref="AP784:AP794" si="19688">IF(OR($F784="",$G784="",$H784=""),0,MIN(MAX(IF($F784&gt;AQ$1,0,((($G784-$F784)-($G784-AQ$1))*(10/$E784)/10)),0),1)*$H784)</f>
        <v>100</v>
      </c>
      <c r="AQ784" s="147">
        <f t="shared" ref="AQ784" si="19689">IF(OR($H784=0,AP784=0),0,AP784/$H784)</f>
        <v>1</v>
      </c>
      <c r="AR784" s="194">
        <f t="shared" ref="AR784:AR794" si="19690">IF(OR($F784="",$G784="",$H784=""),0,MIN(MAX(IF($F784&gt;AS$1,0,((($G784-$F784)-($G784-AS$1))*(10/$E784)/10)),0),1)*$H784)</f>
        <v>100</v>
      </c>
      <c r="AS784" s="147">
        <f t="shared" ref="AS784" si="19691">IF(OR($H784=0,AR784=0),0,AR784/$H784)</f>
        <v>1</v>
      </c>
      <c r="AT784" s="194">
        <f t="shared" ref="AT784:AT794" si="19692">IF(OR($F784="",$G784="",$H784=""),0,MIN(MAX(IF($F784&gt;AU$1,0,((($G784-$F784)-($G784-AU$1))*(10/$E784)/10)),0),1)*$H784)</f>
        <v>100</v>
      </c>
      <c r="AU784" s="147">
        <f t="shared" ref="AU784" si="19693">IF(OR($H784=0,AT784=0),0,AT784/$H784)</f>
        <v>1</v>
      </c>
      <c r="AV784" s="194">
        <f t="shared" ref="AV784:AV794" si="19694">IF(OR($F784="",$G784="",$H784=""),0,MIN(MAX(IF($F784&gt;AW$1,0,((($G784-$F784)-($G784-AW$1))*(10/$E784)/10)),0),1)*$H784)</f>
        <v>100</v>
      </c>
      <c r="AW784" s="147">
        <f t="shared" ref="AW784" si="19695">IF(OR($H784=0,AV784=0),0,AV784/$H784)</f>
        <v>1</v>
      </c>
      <c r="AX784" s="194">
        <f t="shared" ref="AX784:AX794" si="19696">IF(OR($F784="",$G784="",$H784=""),0,MIN(MAX(IF($F784&gt;AY$1,0,((($G784-$F784)-($G784-AY$1))*(10/$E784)/10)),0),1)*$H784)</f>
        <v>100</v>
      </c>
      <c r="AY784" s="147">
        <f t="shared" ref="AY784" si="19697">IF(OR($H784=0,AX784=0),0,AX784/$H784)</f>
        <v>1</v>
      </c>
      <c r="AZ784" s="194">
        <f t="shared" ref="AZ784:AZ794" si="19698">IF(OR($F784="",$G784="",$H784=""),0,MIN(MAX(IF($F784&gt;BA$1,0,((($G784-$F784)-($G784-BA$1))*(10/$E784)/10)),0),1)*$H784)</f>
        <v>100</v>
      </c>
      <c r="BA784" s="147">
        <f t="shared" ref="BA784" si="19699">IF(OR($H784=0,AZ784=0),0,AZ784/$H784)</f>
        <v>1</v>
      </c>
      <c r="BB784" s="194">
        <f t="shared" ref="BB784:BB794" si="19700">IF(OR($F784="",$G784="",$H784=""),0,MIN(MAX(IF($F784&gt;BC$1,0,((($G784-$F784)-($G784-BC$1))*(10/$E784)/10)),0),1)*$H784)</f>
        <v>100</v>
      </c>
      <c r="BC784" s="147">
        <f t="shared" ref="BC784" si="19701">IF(OR($H784=0,BB784=0),0,BB784/$H784)</f>
        <v>1</v>
      </c>
      <c r="BD784" s="194">
        <f t="shared" ref="BD784:BD794" si="19702">IF(OR($F784="",$G784="",$H784=""),0,MIN(MAX(IF($F784&gt;BE$1,0,((($G784-$F784)-($G784-BE$1))*(10/$E784)/10)),0),1)*$H784)</f>
        <v>100</v>
      </c>
      <c r="BE784" s="147">
        <f t="shared" ref="BE784" si="19703">IF(OR($H784=0,BD784=0),0,BD784/$H784)</f>
        <v>1</v>
      </c>
      <c r="BF784" s="194">
        <f t="shared" ref="BF784:BF794" si="19704">IF(OR($F784="",$G784="",$H784=""),0,MIN(MAX(IF($F784&gt;BG$1,0,((($G784-$F784)-($G784-BG$1))*(10/$E784)/10)),0),1)*$H784)</f>
        <v>100</v>
      </c>
      <c r="BG784" s="147">
        <f t="shared" ref="BG784" si="19705">IF(OR($H784=0,BF784=0),0,BF784/$H784)</f>
        <v>1</v>
      </c>
      <c r="BH784" s="194">
        <f t="shared" ref="BH784:BH794" si="19706">IF(OR($F784="",$G784="",$H784=""),0,MIN(MAX(IF($F784&gt;BI$1,0,((($G784-$F784)-($G784-BI$1))*(10/$E784)/10)),0),1)*$H784)</f>
        <v>100</v>
      </c>
      <c r="BI784" s="147">
        <f t="shared" ref="BI784" si="19707">IF(OR($H784=0,BH784=0),0,BH784/$H784)</f>
        <v>1</v>
      </c>
      <c r="BJ784" s="194">
        <f t="shared" ref="BJ784:BJ794" si="19708">IF(OR($F784="",$G784="",$H784=""),0,MIN(MAX(IF($F784&gt;BK$1,0,((($G784-$F784)-($G784-BK$1))*(10/$E784)/10)),0),1)*$H784)</f>
        <v>100</v>
      </c>
      <c r="BK784" s="147">
        <f t="shared" ref="BK784" si="19709">IF(OR($H784=0,BJ784=0),0,BJ784/$H784)</f>
        <v>1</v>
      </c>
      <c r="BL784" s="194">
        <f t="shared" ref="BL784:BL794" si="19710">IF(OR($F784="",$G784="",$H784=""),0,MIN(MAX(IF($F784&gt;BM$1,0,((($G784-$F784)-($G784-BM$1))*(10/$E784)/10)),0),1)*$H784)</f>
        <v>100</v>
      </c>
      <c r="BM784" s="147">
        <f t="shared" ref="BM784" si="19711">IF(OR($H784=0,BL784=0),0,BL784/$H784)</f>
        <v>1</v>
      </c>
      <c r="BN784" s="194">
        <f t="shared" ref="BN784:BN794" si="19712">IF(OR($F784="",$G784="",$H784=""),0,MIN(MAX(IF($F784&gt;BO$1,0,((($G784-$F784)-($G784-BO$1))*(10/$E784)/10)),0),1)*$H784)</f>
        <v>100</v>
      </c>
      <c r="BO784" s="147">
        <f t="shared" ref="BO784" si="19713">IF(OR($H784=0,BN784=0),0,BN784/$H784)</f>
        <v>1</v>
      </c>
      <c r="BP784" s="194">
        <f t="shared" ref="BP784:BP794" si="19714">IF(OR($F784="",$G784="",$H784=""),0,MIN(MAX(IF($F784&gt;BQ$1,0,((($G784-$F784)-($G784-BQ$1))*(10/$E784)/10)),0),1)*$H784)</f>
        <v>100</v>
      </c>
      <c r="BQ784" s="147">
        <f t="shared" ref="BQ784" si="19715">IF(OR($H784=0,BP784=0),0,BP784/$H784)</f>
        <v>1</v>
      </c>
      <c r="BR784" s="194">
        <f t="shared" ref="BR784:BR794" si="19716">IF(OR($F784="",$G784="",$H784=""),0,MIN(MAX(IF($F784&gt;BS$1,0,((($G784-$F784)-($G784-BS$1))*(10/$E784)/10)),0),1)*$H784)</f>
        <v>100</v>
      </c>
      <c r="BS784" s="147">
        <f t="shared" ref="BS784" si="19717">IF(OR($H784=0,BR784=0),0,BR784/$H784)</f>
        <v>1</v>
      </c>
      <c r="BT784" s="194">
        <f t="shared" ref="BT784:BT794" si="19718">IF(OR($F784="",$G784="",$H784=""),0,MIN(MAX(IF($F784&gt;BU$1,0,((($G784-$F784)-($G784-BU$1))*(10/$E784)/10)),0),1)*$H784)</f>
        <v>100</v>
      </c>
      <c r="BU784" s="147">
        <f t="shared" ref="BU784:BU794" si="19719">IF(OR($H784=0,BT784=0),0,BT784/$H784)</f>
        <v>1</v>
      </c>
      <c r="BV784" s="194">
        <f t="shared" ref="BV784:BV794" si="19720">IF(OR($F784="",$G784="",$H784=""),0,MIN(MAX(IF($F784&gt;BW$1,0,((($G784-$F784)-($G784-BW$1))*(10/$E784)/10)),0),1)*$H784)</f>
        <v>100</v>
      </c>
      <c r="BW784" s="147">
        <f t="shared" ref="BW784:BW794" si="19721">IF(OR($H784=0,BV784=0),0,BV784/$H784)</f>
        <v>1</v>
      </c>
      <c r="BX784" s="194">
        <f t="shared" ref="BX784:BX794" si="19722">IF(OR($F784="",$G784="",$H784=""),0,MIN(MAX(IF($F784&gt;BY$1,0,((($G784-$F784)-($G784-BY$1))*(10/$E784)/10)),0),1)*$H784)</f>
        <v>100</v>
      </c>
      <c r="BY784" s="147">
        <f t="shared" ref="BY784:BY794" si="19723">IF(OR($H784=0,BX784=0),0,BX784/$H784)</f>
        <v>1</v>
      </c>
      <c r="BZ784" s="194">
        <f t="shared" ref="BZ784:BZ794" si="19724">IF(OR($F784="",$G784="",$H784=""),0,MIN(MAX(IF($F784&gt;CA$1,0,((($G784-$F784)-($G784-CA$1))*(10/$E784)/10)),0),1)*$H784)</f>
        <v>100</v>
      </c>
      <c r="CA784" s="147">
        <f t="shared" ref="CA784:CA794" si="19725">IF(OR($H784=0,BZ784=0),0,BZ784/$H784)</f>
        <v>1</v>
      </c>
      <c r="CB784" s="194">
        <f t="shared" ref="CB784:CB794" si="19726">IF(OR($F784="",$G784="",$H784=""),0,MIN(MAX(IF($F784&gt;CC$1,0,((($G784-$F784)-($G784-CC$1))*(10/$E784)/10)),0),1)*$H784)</f>
        <v>100</v>
      </c>
      <c r="CC784" s="147">
        <f t="shared" ref="CC784:CC794" si="19727">IF(OR($H784=0,CB784=0),0,CB784/$H784)</f>
        <v>1</v>
      </c>
      <c r="CD784" s="194">
        <f t="shared" ref="CD784:CD794" si="19728">IF(OR($F784="",$G784="",$H784=""),0,MIN(MAX(IF($F784&gt;CE$1,0,((($G784-$F784)-($G784-CE$1))*(10/$E784)/10)),0),1)*$H784)</f>
        <v>100</v>
      </c>
      <c r="CE784" s="147">
        <f t="shared" ref="CE784:CE794" si="19729">IF(OR($H784=0,CD784=0),0,CD784/$H784)</f>
        <v>1</v>
      </c>
      <c r="CF784" s="194">
        <f t="shared" ref="CF784:CF794" si="19730">IF(OR($F784="",$G784="",$H784=""),0,MIN(MAX(IF($F784&gt;CG$1,0,((($G784-$F784)-($G784-CG$1))*(10/$E784)/10)),0),1)*$H784)</f>
        <v>100</v>
      </c>
      <c r="CG784" s="147">
        <f t="shared" ref="CG784:CG794" si="19731">IF(OR($H784=0,CF784=0),0,CF784/$H784)</f>
        <v>1</v>
      </c>
      <c r="CH784" s="194">
        <f t="shared" ref="CH784:CH794" si="19732">IF(OR($F784="",$G784="",$H784=""),0,MIN(MAX(IF($F784&gt;CI$1,0,((($G784-$F784)-($G784-CI$1))*(10/$E784)/10)),0),1)*$H784)</f>
        <v>100</v>
      </c>
      <c r="CI784" s="147">
        <f t="shared" ref="CI784:CI794" si="19733">IF(OR($H784=0,CH784=0),0,CH784/$H784)</f>
        <v>1</v>
      </c>
      <c r="CJ784" s="194">
        <f t="shared" ref="CJ784:CJ794" si="19734">IF(OR($F784="",$G784="",$H784=""),0,MIN(MAX(IF($F784&gt;CK$1,0,((($G784-$F784)-($G784-CK$1))*(10/$E784)/10)),0),1)*$H784)</f>
        <v>100</v>
      </c>
      <c r="CK784" s="147">
        <f t="shared" ref="CK784:CK794" si="19735">IF(OR($H784=0,CJ784=0),0,CJ784/$H784)</f>
        <v>1</v>
      </c>
      <c r="CL784" s="194">
        <f t="shared" ref="CL784:CL794" si="19736">IF(OR($F784="",$G784="",$H784=""),0,MIN(MAX(IF($F784&gt;CM$1,0,((($G784-$F784)-($G784-CM$1))*(10/$E784)/10)),0),1)*$H784)</f>
        <v>100</v>
      </c>
      <c r="CM784" s="147">
        <f t="shared" ref="CM784:CM794" si="19737">IF(OR($H784=0,CL784=0),0,CL784/$H784)</f>
        <v>1</v>
      </c>
    </row>
    <row r="785" spans="1:91" s="142" customFormat="1" ht="14.1" customHeight="1">
      <c r="A785" s="74">
        <f t="shared" si="19548"/>
        <v>923</v>
      </c>
      <c r="B785" s="173" t="s">
        <v>50</v>
      </c>
      <c r="C785" s="174"/>
      <c r="D785" s="140">
        <v>4</v>
      </c>
      <c r="E785" s="140">
        <v>4</v>
      </c>
      <c r="F785" s="175">
        <v>45287</v>
      </c>
      <c r="G785" s="175">
        <v>45290</v>
      </c>
      <c r="H785" s="144">
        <v>100</v>
      </c>
      <c r="I785" s="144">
        <v>100</v>
      </c>
      <c r="J785" s="145" t="s">
        <v>32</v>
      </c>
      <c r="K785" s="141">
        <f t="shared" si="19663"/>
        <v>100</v>
      </c>
      <c r="L785" s="55">
        <f t="shared" si="19664"/>
        <v>0.11428571428571428</v>
      </c>
      <c r="M785" s="147">
        <f t="shared" si="19665"/>
        <v>1</v>
      </c>
      <c r="N785" s="148">
        <f t="shared" si="19666"/>
        <v>1</v>
      </c>
      <c r="O785" s="149">
        <f t="shared" si="19273"/>
        <v>0</v>
      </c>
      <c r="P785" s="150"/>
      <c r="T785" s="194">
        <f t="shared" si="19667"/>
        <v>0</v>
      </c>
      <c r="U785" s="147">
        <f t="shared" si="19668"/>
        <v>0</v>
      </c>
      <c r="V785" s="194">
        <f t="shared" si="19669"/>
        <v>0</v>
      </c>
      <c r="W785" s="147">
        <f t="shared" si="19668"/>
        <v>0</v>
      </c>
      <c r="X785" s="194">
        <f t="shared" si="19670"/>
        <v>0</v>
      </c>
      <c r="Y785" s="147">
        <f t="shared" ref="Y785" si="19738">IF(OR($H785=0,X785=0),0,X785/$H785)</f>
        <v>0</v>
      </c>
      <c r="Z785" s="194">
        <f t="shared" si="19672"/>
        <v>0</v>
      </c>
      <c r="AA785" s="147">
        <f t="shared" ref="AA785" si="19739">IF(OR($H785=0,Z785=0),0,Z785/$H785)</f>
        <v>0</v>
      </c>
      <c r="AB785" s="194">
        <f t="shared" si="19674"/>
        <v>0</v>
      </c>
      <c r="AC785" s="147">
        <f t="shared" ref="AC785" si="19740">IF(OR($H785=0,AB785=0),0,AB785/$H785)</f>
        <v>0</v>
      </c>
      <c r="AD785" s="194">
        <f t="shared" si="19676"/>
        <v>0</v>
      </c>
      <c r="AE785" s="147">
        <f t="shared" ref="AE785" si="19741">IF(OR($H785=0,AD785=0),0,AD785/$H785)</f>
        <v>0</v>
      </c>
      <c r="AF785" s="194">
        <f t="shared" si="19678"/>
        <v>0</v>
      </c>
      <c r="AG785" s="147">
        <f t="shared" ref="AG785" si="19742">IF(OR($H785=0,AF785=0),0,AF785/$H785)</f>
        <v>0</v>
      </c>
      <c r="AH785" s="194">
        <f t="shared" si="19680"/>
        <v>0</v>
      </c>
      <c r="AI785" s="147">
        <f t="shared" ref="AI785" si="19743">IF(OR($H785=0,AH785=0),0,AH785/$H785)</f>
        <v>0</v>
      </c>
      <c r="AJ785" s="194">
        <f t="shared" si="19682"/>
        <v>0</v>
      </c>
      <c r="AK785" s="147">
        <f t="shared" ref="AK785" si="19744">IF(OR($H785=0,AJ785=0),0,AJ785/$H785)</f>
        <v>0</v>
      </c>
      <c r="AL785" s="194">
        <f t="shared" si="19684"/>
        <v>0</v>
      </c>
      <c r="AM785" s="147">
        <f t="shared" ref="AM785" si="19745">IF(OR($H785=0,AL785=0),0,AL785/$H785)</f>
        <v>0</v>
      </c>
      <c r="AN785" s="194">
        <f t="shared" si="19686"/>
        <v>50</v>
      </c>
      <c r="AO785" s="147">
        <f t="shared" ref="AO785" si="19746">IF(OR($H785=0,AN785=0),0,AN785/$H785)</f>
        <v>0.5</v>
      </c>
      <c r="AP785" s="194">
        <f t="shared" si="19688"/>
        <v>100</v>
      </c>
      <c r="AQ785" s="147">
        <f t="shared" ref="AQ785" si="19747">IF(OR($H785=0,AP785=0),0,AP785/$H785)</f>
        <v>1</v>
      </c>
      <c r="AR785" s="194">
        <f t="shared" si="19690"/>
        <v>100</v>
      </c>
      <c r="AS785" s="147">
        <f t="shared" ref="AS785" si="19748">IF(OR($H785=0,AR785=0),0,AR785/$H785)</f>
        <v>1</v>
      </c>
      <c r="AT785" s="194">
        <f t="shared" si="19692"/>
        <v>100</v>
      </c>
      <c r="AU785" s="147">
        <f t="shared" ref="AU785" si="19749">IF(OR($H785=0,AT785=0),0,AT785/$H785)</f>
        <v>1</v>
      </c>
      <c r="AV785" s="194">
        <f t="shared" si="19694"/>
        <v>100</v>
      </c>
      <c r="AW785" s="147">
        <f t="shared" ref="AW785" si="19750">IF(OR($H785=0,AV785=0),0,AV785/$H785)</f>
        <v>1</v>
      </c>
      <c r="AX785" s="194">
        <f t="shared" si="19696"/>
        <v>100</v>
      </c>
      <c r="AY785" s="147">
        <f t="shared" ref="AY785" si="19751">IF(OR($H785=0,AX785=0),0,AX785/$H785)</f>
        <v>1</v>
      </c>
      <c r="AZ785" s="194">
        <f t="shared" si="19698"/>
        <v>100</v>
      </c>
      <c r="BA785" s="147">
        <f t="shared" ref="BA785" si="19752">IF(OR($H785=0,AZ785=0),0,AZ785/$H785)</f>
        <v>1</v>
      </c>
      <c r="BB785" s="194">
        <f t="shared" si="19700"/>
        <v>100</v>
      </c>
      <c r="BC785" s="147">
        <f t="shared" ref="BC785" si="19753">IF(OR($H785=0,BB785=0),0,BB785/$H785)</f>
        <v>1</v>
      </c>
      <c r="BD785" s="194">
        <f t="shared" si="19702"/>
        <v>100</v>
      </c>
      <c r="BE785" s="147">
        <f t="shared" ref="BE785" si="19754">IF(OR($H785=0,BD785=0),0,BD785/$H785)</f>
        <v>1</v>
      </c>
      <c r="BF785" s="194">
        <f t="shared" si="19704"/>
        <v>100</v>
      </c>
      <c r="BG785" s="147">
        <f t="shared" ref="BG785" si="19755">IF(OR($H785=0,BF785=0),0,BF785/$H785)</f>
        <v>1</v>
      </c>
      <c r="BH785" s="194">
        <f t="shared" si="19706"/>
        <v>100</v>
      </c>
      <c r="BI785" s="147">
        <f t="shared" ref="BI785" si="19756">IF(OR($H785=0,BH785=0),0,BH785/$H785)</f>
        <v>1</v>
      </c>
      <c r="BJ785" s="194">
        <f t="shared" si="19708"/>
        <v>100</v>
      </c>
      <c r="BK785" s="147">
        <f t="shared" ref="BK785" si="19757">IF(OR($H785=0,BJ785=0),0,BJ785/$H785)</f>
        <v>1</v>
      </c>
      <c r="BL785" s="194">
        <f t="shared" si="19710"/>
        <v>100</v>
      </c>
      <c r="BM785" s="147">
        <f t="shared" ref="BM785" si="19758">IF(OR($H785=0,BL785=0),0,BL785/$H785)</f>
        <v>1</v>
      </c>
      <c r="BN785" s="194">
        <f t="shared" si="19712"/>
        <v>100</v>
      </c>
      <c r="BO785" s="147">
        <f t="shared" ref="BO785" si="19759">IF(OR($H785=0,BN785=0),0,BN785/$H785)</f>
        <v>1</v>
      </c>
      <c r="BP785" s="194">
        <f t="shared" si="19714"/>
        <v>100</v>
      </c>
      <c r="BQ785" s="147">
        <f t="shared" ref="BQ785" si="19760">IF(OR($H785=0,BP785=0),0,BP785/$H785)</f>
        <v>1</v>
      </c>
      <c r="BR785" s="194">
        <f t="shared" si="19716"/>
        <v>100</v>
      </c>
      <c r="BS785" s="147">
        <f t="shared" ref="BS785" si="19761">IF(OR($H785=0,BR785=0),0,BR785/$H785)</f>
        <v>1</v>
      </c>
      <c r="BT785" s="194">
        <f t="shared" si="19718"/>
        <v>100</v>
      </c>
      <c r="BU785" s="147">
        <f t="shared" si="19719"/>
        <v>1</v>
      </c>
      <c r="BV785" s="194">
        <f t="shared" si="19720"/>
        <v>100</v>
      </c>
      <c r="BW785" s="147">
        <f t="shared" si="19721"/>
        <v>1</v>
      </c>
      <c r="BX785" s="194">
        <f t="shared" si="19722"/>
        <v>100</v>
      </c>
      <c r="BY785" s="147">
        <f t="shared" si="19723"/>
        <v>1</v>
      </c>
      <c r="BZ785" s="194">
        <f t="shared" si="19724"/>
        <v>100</v>
      </c>
      <c r="CA785" s="147">
        <f t="shared" si="19725"/>
        <v>1</v>
      </c>
      <c r="CB785" s="194">
        <f t="shared" si="19726"/>
        <v>100</v>
      </c>
      <c r="CC785" s="147">
        <f t="shared" si="19727"/>
        <v>1</v>
      </c>
      <c r="CD785" s="194">
        <f t="shared" si="19728"/>
        <v>100</v>
      </c>
      <c r="CE785" s="147">
        <f t="shared" si="19729"/>
        <v>1</v>
      </c>
      <c r="CF785" s="194">
        <f t="shared" si="19730"/>
        <v>100</v>
      </c>
      <c r="CG785" s="147">
        <f t="shared" si="19731"/>
        <v>1</v>
      </c>
      <c r="CH785" s="194">
        <f t="shared" si="19732"/>
        <v>100</v>
      </c>
      <c r="CI785" s="147">
        <f t="shared" si="19733"/>
        <v>1</v>
      </c>
      <c r="CJ785" s="194">
        <f t="shared" si="19734"/>
        <v>100</v>
      </c>
      <c r="CK785" s="147">
        <f t="shared" si="19735"/>
        <v>1</v>
      </c>
      <c r="CL785" s="194">
        <f t="shared" si="19736"/>
        <v>100</v>
      </c>
      <c r="CM785" s="147">
        <f t="shared" si="19737"/>
        <v>1</v>
      </c>
    </row>
    <row r="786" spans="1:91" s="142" customFormat="1" ht="14.1" customHeight="1">
      <c r="A786" s="74">
        <f t="shared" si="19548"/>
        <v>924</v>
      </c>
      <c r="B786" s="173" t="s">
        <v>51</v>
      </c>
      <c r="C786" s="174"/>
      <c r="D786" s="140">
        <v>2</v>
      </c>
      <c r="E786" s="140">
        <v>2</v>
      </c>
      <c r="F786" s="175">
        <v>45292</v>
      </c>
      <c r="G786" s="175">
        <v>45293</v>
      </c>
      <c r="H786" s="144">
        <v>100</v>
      </c>
      <c r="I786" s="144">
        <v>100</v>
      </c>
      <c r="J786" s="145" t="s">
        <v>32</v>
      </c>
      <c r="K786" s="141">
        <f t="shared" si="19663"/>
        <v>100</v>
      </c>
      <c r="L786" s="55">
        <f t="shared" si="19664"/>
        <v>5.7142857142857141E-2</v>
      </c>
      <c r="M786" s="147">
        <f t="shared" si="19665"/>
        <v>1</v>
      </c>
      <c r="N786" s="148">
        <f t="shared" si="19666"/>
        <v>1</v>
      </c>
      <c r="O786" s="149">
        <f t="shared" si="19273"/>
        <v>0</v>
      </c>
      <c r="P786" s="150"/>
      <c r="T786" s="194">
        <f t="shared" si="19667"/>
        <v>0</v>
      </c>
      <c r="U786" s="147">
        <f t="shared" si="19668"/>
        <v>0</v>
      </c>
      <c r="V786" s="194">
        <f t="shared" si="19669"/>
        <v>0</v>
      </c>
      <c r="W786" s="147">
        <f t="shared" si="19668"/>
        <v>0</v>
      </c>
      <c r="X786" s="194">
        <f t="shared" si="19670"/>
        <v>0</v>
      </c>
      <c r="Y786" s="147">
        <f t="shared" ref="Y786" si="19762">IF(OR($H786=0,X786=0),0,X786/$H786)</f>
        <v>0</v>
      </c>
      <c r="Z786" s="194">
        <f t="shared" si="19672"/>
        <v>0</v>
      </c>
      <c r="AA786" s="147">
        <f t="shared" ref="AA786" si="19763">IF(OR($H786=0,Z786=0),0,Z786/$H786)</f>
        <v>0</v>
      </c>
      <c r="AB786" s="194">
        <f t="shared" si="19674"/>
        <v>0</v>
      </c>
      <c r="AC786" s="147">
        <f t="shared" ref="AC786" si="19764">IF(OR($H786=0,AB786=0),0,AB786/$H786)</f>
        <v>0</v>
      </c>
      <c r="AD786" s="194">
        <f t="shared" si="19676"/>
        <v>0</v>
      </c>
      <c r="AE786" s="147">
        <f t="shared" ref="AE786" si="19765">IF(OR($H786=0,AD786=0),0,AD786/$H786)</f>
        <v>0</v>
      </c>
      <c r="AF786" s="194">
        <f t="shared" si="19678"/>
        <v>0</v>
      </c>
      <c r="AG786" s="147">
        <f t="shared" ref="AG786" si="19766">IF(OR($H786=0,AF786=0),0,AF786/$H786)</f>
        <v>0</v>
      </c>
      <c r="AH786" s="194">
        <f t="shared" si="19680"/>
        <v>0</v>
      </c>
      <c r="AI786" s="147">
        <f t="shared" ref="AI786" si="19767">IF(OR($H786=0,AH786=0),0,AH786/$H786)</f>
        <v>0</v>
      </c>
      <c r="AJ786" s="194">
        <f t="shared" si="19682"/>
        <v>0</v>
      </c>
      <c r="AK786" s="147">
        <f t="shared" ref="AK786" si="19768">IF(OR($H786=0,AJ786=0),0,AJ786/$H786)</f>
        <v>0</v>
      </c>
      <c r="AL786" s="194">
        <f t="shared" si="19684"/>
        <v>0</v>
      </c>
      <c r="AM786" s="147">
        <f t="shared" ref="AM786" si="19769">IF(OR($H786=0,AL786=0),0,AL786/$H786)</f>
        <v>0</v>
      </c>
      <c r="AN786" s="194">
        <f t="shared" si="19686"/>
        <v>0</v>
      </c>
      <c r="AO786" s="147">
        <f t="shared" ref="AO786" si="19770">IF(OR($H786=0,AN786=0),0,AN786/$H786)</f>
        <v>0</v>
      </c>
      <c r="AP786" s="194">
        <f t="shared" si="19688"/>
        <v>100</v>
      </c>
      <c r="AQ786" s="147">
        <f t="shared" ref="AQ786" si="19771">IF(OR($H786=0,AP786=0),0,AP786/$H786)</f>
        <v>1</v>
      </c>
      <c r="AR786" s="194">
        <f t="shared" si="19690"/>
        <v>100</v>
      </c>
      <c r="AS786" s="147">
        <f t="shared" ref="AS786" si="19772">IF(OR($H786=0,AR786=0),0,AR786/$H786)</f>
        <v>1</v>
      </c>
      <c r="AT786" s="194">
        <f t="shared" si="19692"/>
        <v>100</v>
      </c>
      <c r="AU786" s="147">
        <f t="shared" ref="AU786" si="19773">IF(OR($H786=0,AT786=0),0,AT786/$H786)</f>
        <v>1</v>
      </c>
      <c r="AV786" s="194">
        <f t="shared" si="19694"/>
        <v>100</v>
      </c>
      <c r="AW786" s="147">
        <f t="shared" ref="AW786" si="19774">IF(OR($H786=0,AV786=0),0,AV786/$H786)</f>
        <v>1</v>
      </c>
      <c r="AX786" s="194">
        <f t="shared" si="19696"/>
        <v>100</v>
      </c>
      <c r="AY786" s="147">
        <f t="shared" ref="AY786" si="19775">IF(OR($H786=0,AX786=0),0,AX786/$H786)</f>
        <v>1</v>
      </c>
      <c r="AZ786" s="194">
        <f t="shared" si="19698"/>
        <v>100</v>
      </c>
      <c r="BA786" s="147">
        <f t="shared" ref="BA786" si="19776">IF(OR($H786=0,AZ786=0),0,AZ786/$H786)</f>
        <v>1</v>
      </c>
      <c r="BB786" s="194">
        <f t="shared" si="19700"/>
        <v>100</v>
      </c>
      <c r="BC786" s="147">
        <f t="shared" ref="BC786" si="19777">IF(OR($H786=0,BB786=0),0,BB786/$H786)</f>
        <v>1</v>
      </c>
      <c r="BD786" s="194">
        <f t="shared" si="19702"/>
        <v>100</v>
      </c>
      <c r="BE786" s="147">
        <f t="shared" ref="BE786" si="19778">IF(OR($H786=0,BD786=0),0,BD786/$H786)</f>
        <v>1</v>
      </c>
      <c r="BF786" s="194">
        <f t="shared" si="19704"/>
        <v>100</v>
      </c>
      <c r="BG786" s="147">
        <f t="shared" ref="BG786" si="19779">IF(OR($H786=0,BF786=0),0,BF786/$H786)</f>
        <v>1</v>
      </c>
      <c r="BH786" s="194">
        <f t="shared" si="19706"/>
        <v>100</v>
      </c>
      <c r="BI786" s="147">
        <f t="shared" ref="BI786" si="19780">IF(OR($H786=0,BH786=0),0,BH786/$H786)</f>
        <v>1</v>
      </c>
      <c r="BJ786" s="194">
        <f t="shared" si="19708"/>
        <v>100</v>
      </c>
      <c r="BK786" s="147">
        <f t="shared" ref="BK786" si="19781">IF(OR($H786=0,BJ786=0),0,BJ786/$H786)</f>
        <v>1</v>
      </c>
      <c r="BL786" s="194">
        <f t="shared" si="19710"/>
        <v>100</v>
      </c>
      <c r="BM786" s="147">
        <f t="shared" ref="BM786" si="19782">IF(OR($H786=0,BL786=0),0,BL786/$H786)</f>
        <v>1</v>
      </c>
      <c r="BN786" s="194">
        <f t="shared" si="19712"/>
        <v>100</v>
      </c>
      <c r="BO786" s="147">
        <f t="shared" ref="BO786" si="19783">IF(OR($H786=0,BN786=0),0,BN786/$H786)</f>
        <v>1</v>
      </c>
      <c r="BP786" s="194">
        <f t="shared" si="19714"/>
        <v>100</v>
      </c>
      <c r="BQ786" s="147">
        <f t="shared" ref="BQ786" si="19784">IF(OR($H786=0,BP786=0),0,BP786/$H786)</f>
        <v>1</v>
      </c>
      <c r="BR786" s="194">
        <f t="shared" si="19716"/>
        <v>100</v>
      </c>
      <c r="BS786" s="147">
        <f t="shared" ref="BS786" si="19785">IF(OR($H786=0,BR786=0),0,BR786/$H786)</f>
        <v>1</v>
      </c>
      <c r="BT786" s="194">
        <f t="shared" si="19718"/>
        <v>100</v>
      </c>
      <c r="BU786" s="147">
        <f t="shared" si="19719"/>
        <v>1</v>
      </c>
      <c r="BV786" s="194">
        <f t="shared" si="19720"/>
        <v>100</v>
      </c>
      <c r="BW786" s="147">
        <f t="shared" si="19721"/>
        <v>1</v>
      </c>
      <c r="BX786" s="194">
        <f t="shared" si="19722"/>
        <v>100</v>
      </c>
      <c r="BY786" s="147">
        <f t="shared" si="19723"/>
        <v>1</v>
      </c>
      <c r="BZ786" s="194">
        <f t="shared" si="19724"/>
        <v>100</v>
      </c>
      <c r="CA786" s="147">
        <f t="shared" si="19725"/>
        <v>1</v>
      </c>
      <c r="CB786" s="194">
        <f t="shared" si="19726"/>
        <v>100</v>
      </c>
      <c r="CC786" s="147">
        <f t="shared" si="19727"/>
        <v>1</v>
      </c>
      <c r="CD786" s="194">
        <f t="shared" si="19728"/>
        <v>100</v>
      </c>
      <c r="CE786" s="147">
        <f t="shared" si="19729"/>
        <v>1</v>
      </c>
      <c r="CF786" s="194">
        <f t="shared" si="19730"/>
        <v>100</v>
      </c>
      <c r="CG786" s="147">
        <f t="shared" si="19731"/>
        <v>1</v>
      </c>
      <c r="CH786" s="194">
        <f t="shared" si="19732"/>
        <v>100</v>
      </c>
      <c r="CI786" s="147">
        <f t="shared" si="19733"/>
        <v>1</v>
      </c>
      <c r="CJ786" s="194">
        <f t="shared" si="19734"/>
        <v>100</v>
      </c>
      <c r="CK786" s="147">
        <f t="shared" si="19735"/>
        <v>1</v>
      </c>
      <c r="CL786" s="194">
        <f t="shared" si="19736"/>
        <v>100</v>
      </c>
      <c r="CM786" s="147">
        <f t="shared" si="19737"/>
        <v>1</v>
      </c>
    </row>
    <row r="787" spans="1:91" s="142" customFormat="1" ht="14.1" customHeight="1">
      <c r="A787" s="74">
        <f t="shared" si="19548"/>
        <v>925</v>
      </c>
      <c r="B787" s="173" t="s">
        <v>52</v>
      </c>
      <c r="C787" s="174"/>
      <c r="D787" s="140">
        <v>3</v>
      </c>
      <c r="E787" s="140">
        <v>3</v>
      </c>
      <c r="F787" s="175">
        <v>45294</v>
      </c>
      <c r="G787" s="175">
        <v>45296</v>
      </c>
      <c r="H787" s="144">
        <v>100</v>
      </c>
      <c r="I787" s="144">
        <v>100</v>
      </c>
      <c r="J787" s="145" t="s">
        <v>32</v>
      </c>
      <c r="K787" s="141">
        <f t="shared" si="19663"/>
        <v>100</v>
      </c>
      <c r="L787" s="55">
        <f t="shared" si="19664"/>
        <v>8.5714285714285715E-2</v>
      </c>
      <c r="M787" s="147">
        <f t="shared" si="19665"/>
        <v>1</v>
      </c>
      <c r="N787" s="148">
        <f t="shared" si="19666"/>
        <v>1</v>
      </c>
      <c r="O787" s="149">
        <f t="shared" si="19273"/>
        <v>0</v>
      </c>
      <c r="P787" s="150"/>
      <c r="T787" s="194">
        <f t="shared" si="19667"/>
        <v>0</v>
      </c>
      <c r="U787" s="147">
        <f t="shared" si="19668"/>
        <v>0</v>
      </c>
      <c r="V787" s="194">
        <f t="shared" si="19669"/>
        <v>0</v>
      </c>
      <c r="W787" s="147">
        <f t="shared" si="19668"/>
        <v>0</v>
      </c>
      <c r="X787" s="194">
        <f t="shared" si="19670"/>
        <v>0</v>
      </c>
      <c r="Y787" s="147">
        <f t="shared" ref="Y787" si="19786">IF(OR($H787=0,X787=0),0,X787/$H787)</f>
        <v>0</v>
      </c>
      <c r="Z787" s="194">
        <f t="shared" si="19672"/>
        <v>0</v>
      </c>
      <c r="AA787" s="147">
        <f t="shared" ref="AA787" si="19787">IF(OR($H787=0,Z787=0),0,Z787/$H787)</f>
        <v>0</v>
      </c>
      <c r="AB787" s="194">
        <f t="shared" si="19674"/>
        <v>0</v>
      </c>
      <c r="AC787" s="147">
        <f t="shared" ref="AC787" si="19788">IF(OR($H787=0,AB787=0),0,AB787/$H787)</f>
        <v>0</v>
      </c>
      <c r="AD787" s="194">
        <f t="shared" si="19676"/>
        <v>0</v>
      </c>
      <c r="AE787" s="147">
        <f t="shared" ref="AE787" si="19789">IF(OR($H787=0,AD787=0),0,AD787/$H787)</f>
        <v>0</v>
      </c>
      <c r="AF787" s="194">
        <f t="shared" si="19678"/>
        <v>0</v>
      </c>
      <c r="AG787" s="147">
        <f t="shared" ref="AG787" si="19790">IF(OR($H787=0,AF787=0),0,AF787/$H787)</f>
        <v>0</v>
      </c>
      <c r="AH787" s="194">
        <f t="shared" si="19680"/>
        <v>0</v>
      </c>
      <c r="AI787" s="147">
        <f t="shared" ref="AI787" si="19791">IF(OR($H787=0,AH787=0),0,AH787/$H787)</f>
        <v>0</v>
      </c>
      <c r="AJ787" s="194">
        <f t="shared" si="19682"/>
        <v>0</v>
      </c>
      <c r="AK787" s="147">
        <f t="shared" ref="AK787" si="19792">IF(OR($H787=0,AJ787=0),0,AJ787/$H787)</f>
        <v>0</v>
      </c>
      <c r="AL787" s="194">
        <f t="shared" si="19684"/>
        <v>0</v>
      </c>
      <c r="AM787" s="147">
        <f t="shared" ref="AM787" si="19793">IF(OR($H787=0,AL787=0),0,AL787/$H787)</f>
        <v>0</v>
      </c>
      <c r="AN787" s="194">
        <f t="shared" si="19686"/>
        <v>0</v>
      </c>
      <c r="AO787" s="147">
        <f t="shared" ref="AO787" si="19794">IF(OR($H787=0,AN787=0),0,AN787/$H787)</f>
        <v>0</v>
      </c>
      <c r="AP787" s="194">
        <f t="shared" si="19688"/>
        <v>66.666666666666671</v>
      </c>
      <c r="AQ787" s="147">
        <f t="shared" ref="AQ787" si="19795">IF(OR($H787=0,AP787=0),0,AP787/$H787)</f>
        <v>0.66666666666666674</v>
      </c>
      <c r="AR787" s="194">
        <f t="shared" si="19690"/>
        <v>100</v>
      </c>
      <c r="AS787" s="147">
        <f t="shared" ref="AS787" si="19796">IF(OR($H787=0,AR787=0),0,AR787/$H787)</f>
        <v>1</v>
      </c>
      <c r="AT787" s="194">
        <f t="shared" si="19692"/>
        <v>100</v>
      </c>
      <c r="AU787" s="147">
        <f t="shared" ref="AU787" si="19797">IF(OR($H787=0,AT787=0),0,AT787/$H787)</f>
        <v>1</v>
      </c>
      <c r="AV787" s="194">
        <f t="shared" si="19694"/>
        <v>100</v>
      </c>
      <c r="AW787" s="147">
        <f t="shared" ref="AW787" si="19798">IF(OR($H787=0,AV787=0),0,AV787/$H787)</f>
        <v>1</v>
      </c>
      <c r="AX787" s="194">
        <f t="shared" si="19696"/>
        <v>100</v>
      </c>
      <c r="AY787" s="147">
        <f t="shared" ref="AY787" si="19799">IF(OR($H787=0,AX787=0),0,AX787/$H787)</f>
        <v>1</v>
      </c>
      <c r="AZ787" s="194">
        <f t="shared" si="19698"/>
        <v>100</v>
      </c>
      <c r="BA787" s="147">
        <f t="shared" ref="BA787" si="19800">IF(OR($H787=0,AZ787=0),0,AZ787/$H787)</f>
        <v>1</v>
      </c>
      <c r="BB787" s="194">
        <f t="shared" si="19700"/>
        <v>100</v>
      </c>
      <c r="BC787" s="147">
        <f t="shared" ref="BC787" si="19801">IF(OR($H787=0,BB787=0),0,BB787/$H787)</f>
        <v>1</v>
      </c>
      <c r="BD787" s="194">
        <f t="shared" si="19702"/>
        <v>100</v>
      </c>
      <c r="BE787" s="147">
        <f t="shared" ref="BE787" si="19802">IF(OR($H787=0,BD787=0),0,BD787/$H787)</f>
        <v>1</v>
      </c>
      <c r="BF787" s="194">
        <f t="shared" si="19704"/>
        <v>100</v>
      </c>
      <c r="BG787" s="147">
        <f t="shared" ref="BG787" si="19803">IF(OR($H787=0,BF787=0),0,BF787/$H787)</f>
        <v>1</v>
      </c>
      <c r="BH787" s="194">
        <f t="shared" si="19706"/>
        <v>100</v>
      </c>
      <c r="BI787" s="147">
        <f t="shared" ref="BI787" si="19804">IF(OR($H787=0,BH787=0),0,BH787/$H787)</f>
        <v>1</v>
      </c>
      <c r="BJ787" s="194">
        <f t="shared" si="19708"/>
        <v>100</v>
      </c>
      <c r="BK787" s="147">
        <f t="shared" ref="BK787" si="19805">IF(OR($H787=0,BJ787=0),0,BJ787/$H787)</f>
        <v>1</v>
      </c>
      <c r="BL787" s="194">
        <f t="shared" si="19710"/>
        <v>100</v>
      </c>
      <c r="BM787" s="147">
        <f t="shared" ref="BM787" si="19806">IF(OR($H787=0,BL787=0),0,BL787/$H787)</f>
        <v>1</v>
      </c>
      <c r="BN787" s="194">
        <f t="shared" si="19712"/>
        <v>100</v>
      </c>
      <c r="BO787" s="147">
        <f t="shared" ref="BO787" si="19807">IF(OR($H787=0,BN787=0),0,BN787/$H787)</f>
        <v>1</v>
      </c>
      <c r="BP787" s="194">
        <f t="shared" si="19714"/>
        <v>100</v>
      </c>
      <c r="BQ787" s="147">
        <f t="shared" ref="BQ787" si="19808">IF(OR($H787=0,BP787=0),0,BP787/$H787)</f>
        <v>1</v>
      </c>
      <c r="BR787" s="194">
        <f t="shared" si="19716"/>
        <v>100</v>
      </c>
      <c r="BS787" s="147">
        <f t="shared" ref="BS787" si="19809">IF(OR($H787=0,BR787=0),0,BR787/$H787)</f>
        <v>1</v>
      </c>
      <c r="BT787" s="194">
        <f t="shared" si="19718"/>
        <v>100</v>
      </c>
      <c r="BU787" s="147">
        <f t="shared" si="19719"/>
        <v>1</v>
      </c>
      <c r="BV787" s="194">
        <f t="shared" si="19720"/>
        <v>100</v>
      </c>
      <c r="BW787" s="147">
        <f t="shared" si="19721"/>
        <v>1</v>
      </c>
      <c r="BX787" s="194">
        <f t="shared" si="19722"/>
        <v>100</v>
      </c>
      <c r="BY787" s="147">
        <f t="shared" si="19723"/>
        <v>1</v>
      </c>
      <c r="BZ787" s="194">
        <f t="shared" si="19724"/>
        <v>100</v>
      </c>
      <c r="CA787" s="147">
        <f t="shared" si="19725"/>
        <v>1</v>
      </c>
      <c r="CB787" s="194">
        <f t="shared" si="19726"/>
        <v>100</v>
      </c>
      <c r="CC787" s="147">
        <f t="shared" si="19727"/>
        <v>1</v>
      </c>
      <c r="CD787" s="194">
        <f t="shared" si="19728"/>
        <v>100</v>
      </c>
      <c r="CE787" s="147">
        <f t="shared" si="19729"/>
        <v>1</v>
      </c>
      <c r="CF787" s="194">
        <f t="shared" si="19730"/>
        <v>100</v>
      </c>
      <c r="CG787" s="147">
        <f t="shared" si="19731"/>
        <v>1</v>
      </c>
      <c r="CH787" s="194">
        <f t="shared" si="19732"/>
        <v>100</v>
      </c>
      <c r="CI787" s="147">
        <f t="shared" si="19733"/>
        <v>1</v>
      </c>
      <c r="CJ787" s="194">
        <f t="shared" si="19734"/>
        <v>100</v>
      </c>
      <c r="CK787" s="147">
        <f t="shared" si="19735"/>
        <v>1</v>
      </c>
      <c r="CL787" s="194">
        <f t="shared" si="19736"/>
        <v>100</v>
      </c>
      <c r="CM787" s="147">
        <f t="shared" si="19737"/>
        <v>1</v>
      </c>
    </row>
    <row r="788" spans="1:91" s="142" customFormat="1" ht="14.1" customHeight="1">
      <c r="A788" s="74">
        <f t="shared" si="19548"/>
        <v>926</v>
      </c>
      <c r="B788" s="173" t="s">
        <v>53</v>
      </c>
      <c r="C788" s="174"/>
      <c r="D788" s="140">
        <v>10</v>
      </c>
      <c r="E788" s="140">
        <v>10</v>
      </c>
      <c r="F788" s="175">
        <v>45297</v>
      </c>
      <c r="G788" s="175">
        <v>45306</v>
      </c>
      <c r="H788" s="144">
        <v>100</v>
      </c>
      <c r="I788" s="144">
        <v>100</v>
      </c>
      <c r="J788" s="145" t="s">
        <v>32</v>
      </c>
      <c r="K788" s="141">
        <f t="shared" si="19663"/>
        <v>100</v>
      </c>
      <c r="L788" s="55">
        <f t="shared" si="19664"/>
        <v>0.2857142857142857</v>
      </c>
      <c r="M788" s="147">
        <f t="shared" si="19665"/>
        <v>1</v>
      </c>
      <c r="N788" s="148">
        <f t="shared" si="19666"/>
        <v>1</v>
      </c>
      <c r="O788" s="149">
        <f t="shared" si="19273"/>
        <v>0</v>
      </c>
      <c r="P788" s="150"/>
      <c r="T788" s="194">
        <f t="shared" si="19667"/>
        <v>0</v>
      </c>
      <c r="U788" s="147">
        <f t="shared" si="19668"/>
        <v>0</v>
      </c>
      <c r="V788" s="194">
        <f t="shared" si="19669"/>
        <v>0</v>
      </c>
      <c r="W788" s="147">
        <f t="shared" si="19668"/>
        <v>0</v>
      </c>
      <c r="X788" s="194">
        <f t="shared" si="19670"/>
        <v>0</v>
      </c>
      <c r="Y788" s="147">
        <f t="shared" ref="Y788" si="19810">IF(OR($H788=0,X788=0),0,X788/$H788)</f>
        <v>0</v>
      </c>
      <c r="Z788" s="194">
        <f t="shared" si="19672"/>
        <v>0</v>
      </c>
      <c r="AA788" s="147">
        <f t="shared" ref="AA788" si="19811">IF(OR($H788=0,Z788=0),0,Z788/$H788)</f>
        <v>0</v>
      </c>
      <c r="AB788" s="194">
        <f t="shared" si="19674"/>
        <v>0</v>
      </c>
      <c r="AC788" s="147">
        <f t="shared" ref="AC788" si="19812">IF(OR($H788=0,AB788=0),0,AB788/$H788)</f>
        <v>0</v>
      </c>
      <c r="AD788" s="194">
        <f t="shared" si="19676"/>
        <v>0</v>
      </c>
      <c r="AE788" s="147">
        <f t="shared" ref="AE788" si="19813">IF(OR($H788=0,AD788=0),0,AD788/$H788)</f>
        <v>0</v>
      </c>
      <c r="AF788" s="194">
        <f t="shared" si="19678"/>
        <v>0</v>
      </c>
      <c r="AG788" s="147">
        <f t="shared" ref="AG788" si="19814">IF(OR($H788=0,AF788=0),0,AF788/$H788)</f>
        <v>0</v>
      </c>
      <c r="AH788" s="194">
        <f t="shared" si="19680"/>
        <v>0</v>
      </c>
      <c r="AI788" s="147">
        <f t="shared" ref="AI788" si="19815">IF(OR($H788=0,AH788=0),0,AH788/$H788)</f>
        <v>0</v>
      </c>
      <c r="AJ788" s="194">
        <f t="shared" si="19682"/>
        <v>0</v>
      </c>
      <c r="AK788" s="147">
        <f t="shared" ref="AK788" si="19816">IF(OR($H788=0,AJ788=0),0,AJ788/$H788)</f>
        <v>0</v>
      </c>
      <c r="AL788" s="194">
        <f t="shared" si="19684"/>
        <v>0</v>
      </c>
      <c r="AM788" s="147">
        <f t="shared" ref="AM788" si="19817">IF(OR($H788=0,AL788=0),0,AL788/$H788)</f>
        <v>0</v>
      </c>
      <c r="AN788" s="194">
        <f t="shared" si="19686"/>
        <v>0</v>
      </c>
      <c r="AO788" s="147">
        <f t="shared" ref="AO788" si="19818">IF(OR($H788=0,AN788=0),0,AN788/$H788)</f>
        <v>0</v>
      </c>
      <c r="AP788" s="194">
        <f t="shared" si="19688"/>
        <v>0</v>
      </c>
      <c r="AQ788" s="147">
        <f t="shared" ref="AQ788" si="19819">IF(OR($H788=0,AP788=0),0,AP788/$H788)</f>
        <v>0</v>
      </c>
      <c r="AR788" s="194">
        <f t="shared" si="19690"/>
        <v>60</v>
      </c>
      <c r="AS788" s="147">
        <f t="shared" ref="AS788" si="19820">IF(OR($H788=0,AR788=0),0,AR788/$H788)</f>
        <v>0.6</v>
      </c>
      <c r="AT788" s="194">
        <f t="shared" si="19692"/>
        <v>100</v>
      </c>
      <c r="AU788" s="147">
        <f t="shared" ref="AU788" si="19821">IF(OR($H788=0,AT788=0),0,AT788/$H788)</f>
        <v>1</v>
      </c>
      <c r="AV788" s="194">
        <f t="shared" si="19694"/>
        <v>100</v>
      </c>
      <c r="AW788" s="147">
        <f t="shared" ref="AW788" si="19822">IF(OR($H788=0,AV788=0),0,AV788/$H788)</f>
        <v>1</v>
      </c>
      <c r="AX788" s="194">
        <f t="shared" si="19696"/>
        <v>100</v>
      </c>
      <c r="AY788" s="147">
        <f t="shared" ref="AY788" si="19823">IF(OR($H788=0,AX788=0),0,AX788/$H788)</f>
        <v>1</v>
      </c>
      <c r="AZ788" s="194">
        <f t="shared" si="19698"/>
        <v>100</v>
      </c>
      <c r="BA788" s="147">
        <f t="shared" ref="BA788" si="19824">IF(OR($H788=0,AZ788=0),0,AZ788/$H788)</f>
        <v>1</v>
      </c>
      <c r="BB788" s="194">
        <f t="shared" si="19700"/>
        <v>100</v>
      </c>
      <c r="BC788" s="147">
        <f t="shared" ref="BC788" si="19825">IF(OR($H788=0,BB788=0),0,BB788/$H788)</f>
        <v>1</v>
      </c>
      <c r="BD788" s="194">
        <f t="shared" si="19702"/>
        <v>100</v>
      </c>
      <c r="BE788" s="147">
        <f t="shared" ref="BE788" si="19826">IF(OR($H788=0,BD788=0),0,BD788/$H788)</f>
        <v>1</v>
      </c>
      <c r="BF788" s="194">
        <f t="shared" si="19704"/>
        <v>100</v>
      </c>
      <c r="BG788" s="147">
        <f t="shared" ref="BG788" si="19827">IF(OR($H788=0,BF788=0),0,BF788/$H788)</f>
        <v>1</v>
      </c>
      <c r="BH788" s="194">
        <f t="shared" si="19706"/>
        <v>100</v>
      </c>
      <c r="BI788" s="147">
        <f t="shared" ref="BI788" si="19828">IF(OR($H788=0,BH788=0),0,BH788/$H788)</f>
        <v>1</v>
      </c>
      <c r="BJ788" s="194">
        <f t="shared" si="19708"/>
        <v>100</v>
      </c>
      <c r="BK788" s="147">
        <f t="shared" ref="BK788" si="19829">IF(OR($H788=0,BJ788=0),0,BJ788/$H788)</f>
        <v>1</v>
      </c>
      <c r="BL788" s="194">
        <f t="shared" si="19710"/>
        <v>100</v>
      </c>
      <c r="BM788" s="147">
        <f t="shared" ref="BM788" si="19830">IF(OR($H788=0,BL788=0),0,BL788/$H788)</f>
        <v>1</v>
      </c>
      <c r="BN788" s="194">
        <f t="shared" si="19712"/>
        <v>100</v>
      </c>
      <c r="BO788" s="147">
        <f t="shared" ref="BO788" si="19831">IF(OR($H788=0,BN788=0),0,BN788/$H788)</f>
        <v>1</v>
      </c>
      <c r="BP788" s="194">
        <f t="shared" si="19714"/>
        <v>100</v>
      </c>
      <c r="BQ788" s="147">
        <f t="shared" ref="BQ788" si="19832">IF(OR($H788=0,BP788=0),0,BP788/$H788)</f>
        <v>1</v>
      </c>
      <c r="BR788" s="194">
        <f t="shared" si="19716"/>
        <v>100</v>
      </c>
      <c r="BS788" s="147">
        <f t="shared" ref="BS788" si="19833">IF(OR($H788=0,BR788=0),0,BR788/$H788)</f>
        <v>1</v>
      </c>
      <c r="BT788" s="194">
        <f t="shared" si="19718"/>
        <v>100</v>
      </c>
      <c r="BU788" s="147">
        <f t="shared" si="19719"/>
        <v>1</v>
      </c>
      <c r="BV788" s="194">
        <f t="shared" si="19720"/>
        <v>100</v>
      </c>
      <c r="BW788" s="147">
        <f t="shared" si="19721"/>
        <v>1</v>
      </c>
      <c r="BX788" s="194">
        <f t="shared" si="19722"/>
        <v>100</v>
      </c>
      <c r="BY788" s="147">
        <f t="shared" si="19723"/>
        <v>1</v>
      </c>
      <c r="BZ788" s="194">
        <f t="shared" si="19724"/>
        <v>100</v>
      </c>
      <c r="CA788" s="147">
        <f t="shared" si="19725"/>
        <v>1</v>
      </c>
      <c r="CB788" s="194">
        <f t="shared" si="19726"/>
        <v>100</v>
      </c>
      <c r="CC788" s="147">
        <f t="shared" si="19727"/>
        <v>1</v>
      </c>
      <c r="CD788" s="194">
        <f t="shared" si="19728"/>
        <v>100</v>
      </c>
      <c r="CE788" s="147">
        <f t="shared" si="19729"/>
        <v>1</v>
      </c>
      <c r="CF788" s="194">
        <f t="shared" si="19730"/>
        <v>100</v>
      </c>
      <c r="CG788" s="147">
        <f t="shared" si="19731"/>
        <v>1</v>
      </c>
      <c r="CH788" s="194">
        <f t="shared" si="19732"/>
        <v>100</v>
      </c>
      <c r="CI788" s="147">
        <f t="shared" si="19733"/>
        <v>1</v>
      </c>
      <c r="CJ788" s="194">
        <f t="shared" si="19734"/>
        <v>100</v>
      </c>
      <c r="CK788" s="147">
        <f t="shared" si="19735"/>
        <v>1</v>
      </c>
      <c r="CL788" s="194">
        <f t="shared" si="19736"/>
        <v>100</v>
      </c>
      <c r="CM788" s="147">
        <f t="shared" si="19737"/>
        <v>1</v>
      </c>
    </row>
    <row r="789" spans="1:91" s="142" customFormat="1" ht="14.1" customHeight="1">
      <c r="A789" s="74">
        <f t="shared" si="19548"/>
        <v>927</v>
      </c>
      <c r="B789" s="173" t="s">
        <v>54</v>
      </c>
      <c r="C789" s="174"/>
      <c r="D789" s="140">
        <v>2</v>
      </c>
      <c r="E789" s="140">
        <v>2</v>
      </c>
      <c r="F789" s="175">
        <v>45307</v>
      </c>
      <c r="G789" s="175">
        <v>45308</v>
      </c>
      <c r="H789" s="144">
        <v>100</v>
      </c>
      <c r="I789" s="144">
        <v>100</v>
      </c>
      <c r="J789" s="145" t="s">
        <v>32</v>
      </c>
      <c r="K789" s="141">
        <f t="shared" si="19663"/>
        <v>100</v>
      </c>
      <c r="L789" s="55">
        <f t="shared" si="19664"/>
        <v>5.7142857142857141E-2</v>
      </c>
      <c r="M789" s="147">
        <f t="shared" si="19665"/>
        <v>1</v>
      </c>
      <c r="N789" s="148">
        <f t="shared" si="19666"/>
        <v>1</v>
      </c>
      <c r="O789" s="149">
        <f t="shared" si="19273"/>
        <v>0</v>
      </c>
      <c r="P789" s="150"/>
      <c r="T789" s="194">
        <f t="shared" si="19667"/>
        <v>0</v>
      </c>
      <c r="U789" s="147">
        <f t="shared" si="19668"/>
        <v>0</v>
      </c>
      <c r="V789" s="194">
        <f t="shared" si="19669"/>
        <v>0</v>
      </c>
      <c r="W789" s="147">
        <f t="shared" si="19668"/>
        <v>0</v>
      </c>
      <c r="X789" s="194">
        <f t="shared" si="19670"/>
        <v>0</v>
      </c>
      <c r="Y789" s="147">
        <f t="shared" ref="Y789" si="19834">IF(OR($H789=0,X789=0),0,X789/$H789)</f>
        <v>0</v>
      </c>
      <c r="Z789" s="194">
        <f t="shared" si="19672"/>
        <v>0</v>
      </c>
      <c r="AA789" s="147">
        <f t="shared" ref="AA789" si="19835">IF(OR($H789=0,Z789=0),0,Z789/$H789)</f>
        <v>0</v>
      </c>
      <c r="AB789" s="194">
        <f t="shared" si="19674"/>
        <v>0</v>
      </c>
      <c r="AC789" s="147">
        <f t="shared" ref="AC789" si="19836">IF(OR($H789=0,AB789=0),0,AB789/$H789)</f>
        <v>0</v>
      </c>
      <c r="AD789" s="194">
        <f t="shared" si="19676"/>
        <v>0</v>
      </c>
      <c r="AE789" s="147">
        <f t="shared" ref="AE789" si="19837">IF(OR($H789=0,AD789=0),0,AD789/$H789)</f>
        <v>0</v>
      </c>
      <c r="AF789" s="194">
        <f t="shared" si="19678"/>
        <v>0</v>
      </c>
      <c r="AG789" s="147">
        <f t="shared" ref="AG789" si="19838">IF(OR($H789=0,AF789=0),0,AF789/$H789)</f>
        <v>0</v>
      </c>
      <c r="AH789" s="194">
        <f t="shared" si="19680"/>
        <v>0</v>
      </c>
      <c r="AI789" s="147">
        <f t="shared" ref="AI789" si="19839">IF(OR($H789=0,AH789=0),0,AH789/$H789)</f>
        <v>0</v>
      </c>
      <c r="AJ789" s="194">
        <f t="shared" si="19682"/>
        <v>0</v>
      </c>
      <c r="AK789" s="147">
        <f t="shared" ref="AK789" si="19840">IF(OR($H789=0,AJ789=0),0,AJ789/$H789)</f>
        <v>0</v>
      </c>
      <c r="AL789" s="194">
        <f t="shared" si="19684"/>
        <v>0</v>
      </c>
      <c r="AM789" s="147">
        <f t="shared" ref="AM789" si="19841">IF(OR($H789=0,AL789=0),0,AL789/$H789)</f>
        <v>0</v>
      </c>
      <c r="AN789" s="194">
        <f t="shared" si="19686"/>
        <v>0</v>
      </c>
      <c r="AO789" s="147">
        <f t="shared" ref="AO789" si="19842">IF(OR($H789=0,AN789=0),0,AN789/$H789)</f>
        <v>0</v>
      </c>
      <c r="AP789" s="194">
        <f t="shared" si="19688"/>
        <v>0</v>
      </c>
      <c r="AQ789" s="147">
        <f t="shared" ref="AQ789" si="19843">IF(OR($H789=0,AP789=0),0,AP789/$H789)</f>
        <v>0</v>
      </c>
      <c r="AR789" s="194">
        <f t="shared" si="19690"/>
        <v>0</v>
      </c>
      <c r="AS789" s="147">
        <f t="shared" ref="AS789" si="19844">IF(OR($H789=0,AR789=0),0,AR789/$H789)</f>
        <v>0</v>
      </c>
      <c r="AT789" s="194">
        <f t="shared" si="19692"/>
        <v>100</v>
      </c>
      <c r="AU789" s="147">
        <f t="shared" ref="AU789" si="19845">IF(OR($H789=0,AT789=0),0,AT789/$H789)</f>
        <v>1</v>
      </c>
      <c r="AV789" s="194">
        <f t="shared" si="19694"/>
        <v>100</v>
      </c>
      <c r="AW789" s="147">
        <f t="shared" ref="AW789" si="19846">IF(OR($H789=0,AV789=0),0,AV789/$H789)</f>
        <v>1</v>
      </c>
      <c r="AX789" s="194">
        <f t="shared" si="19696"/>
        <v>100</v>
      </c>
      <c r="AY789" s="147">
        <f t="shared" ref="AY789" si="19847">IF(OR($H789=0,AX789=0),0,AX789/$H789)</f>
        <v>1</v>
      </c>
      <c r="AZ789" s="194">
        <f t="shared" si="19698"/>
        <v>100</v>
      </c>
      <c r="BA789" s="147">
        <f t="shared" ref="BA789" si="19848">IF(OR($H789=0,AZ789=0),0,AZ789/$H789)</f>
        <v>1</v>
      </c>
      <c r="BB789" s="194">
        <f t="shared" si="19700"/>
        <v>100</v>
      </c>
      <c r="BC789" s="147">
        <f t="shared" ref="BC789" si="19849">IF(OR($H789=0,BB789=0),0,BB789/$H789)</f>
        <v>1</v>
      </c>
      <c r="BD789" s="194">
        <f t="shared" si="19702"/>
        <v>100</v>
      </c>
      <c r="BE789" s="147">
        <f t="shared" ref="BE789" si="19850">IF(OR($H789=0,BD789=0),0,BD789/$H789)</f>
        <v>1</v>
      </c>
      <c r="BF789" s="194">
        <f t="shared" si="19704"/>
        <v>100</v>
      </c>
      <c r="BG789" s="147">
        <f t="shared" ref="BG789" si="19851">IF(OR($H789=0,BF789=0),0,BF789/$H789)</f>
        <v>1</v>
      </c>
      <c r="BH789" s="194">
        <f t="shared" si="19706"/>
        <v>100</v>
      </c>
      <c r="BI789" s="147">
        <f t="shared" ref="BI789" si="19852">IF(OR($H789=0,BH789=0),0,BH789/$H789)</f>
        <v>1</v>
      </c>
      <c r="BJ789" s="194">
        <f t="shared" si="19708"/>
        <v>100</v>
      </c>
      <c r="BK789" s="147">
        <f t="shared" ref="BK789" si="19853">IF(OR($H789=0,BJ789=0),0,BJ789/$H789)</f>
        <v>1</v>
      </c>
      <c r="BL789" s="194">
        <f t="shared" si="19710"/>
        <v>100</v>
      </c>
      <c r="BM789" s="147">
        <f t="shared" ref="BM789" si="19854">IF(OR($H789=0,BL789=0),0,BL789/$H789)</f>
        <v>1</v>
      </c>
      <c r="BN789" s="194">
        <f t="shared" si="19712"/>
        <v>100</v>
      </c>
      <c r="BO789" s="147">
        <f t="shared" ref="BO789" si="19855">IF(OR($H789=0,BN789=0),0,BN789/$H789)</f>
        <v>1</v>
      </c>
      <c r="BP789" s="194">
        <f t="shared" si="19714"/>
        <v>100</v>
      </c>
      <c r="BQ789" s="147">
        <f t="shared" ref="BQ789" si="19856">IF(OR($H789=0,BP789=0),0,BP789/$H789)</f>
        <v>1</v>
      </c>
      <c r="BR789" s="194">
        <f t="shared" si="19716"/>
        <v>100</v>
      </c>
      <c r="BS789" s="147">
        <f t="shared" ref="BS789" si="19857">IF(OR($H789=0,BR789=0),0,BR789/$H789)</f>
        <v>1</v>
      </c>
      <c r="BT789" s="194">
        <f t="shared" si="19718"/>
        <v>100</v>
      </c>
      <c r="BU789" s="147">
        <f t="shared" si="19719"/>
        <v>1</v>
      </c>
      <c r="BV789" s="194">
        <f t="shared" si="19720"/>
        <v>100</v>
      </c>
      <c r="BW789" s="147">
        <f t="shared" si="19721"/>
        <v>1</v>
      </c>
      <c r="BX789" s="194">
        <f t="shared" si="19722"/>
        <v>100</v>
      </c>
      <c r="BY789" s="147">
        <f t="shared" si="19723"/>
        <v>1</v>
      </c>
      <c r="BZ789" s="194">
        <f t="shared" si="19724"/>
        <v>100</v>
      </c>
      <c r="CA789" s="147">
        <f t="shared" si="19725"/>
        <v>1</v>
      </c>
      <c r="CB789" s="194">
        <f t="shared" si="19726"/>
        <v>100</v>
      </c>
      <c r="CC789" s="147">
        <f t="shared" si="19727"/>
        <v>1</v>
      </c>
      <c r="CD789" s="194">
        <f t="shared" si="19728"/>
        <v>100</v>
      </c>
      <c r="CE789" s="147">
        <f t="shared" si="19729"/>
        <v>1</v>
      </c>
      <c r="CF789" s="194">
        <f t="shared" si="19730"/>
        <v>100</v>
      </c>
      <c r="CG789" s="147">
        <f t="shared" si="19731"/>
        <v>1</v>
      </c>
      <c r="CH789" s="194">
        <f t="shared" si="19732"/>
        <v>100</v>
      </c>
      <c r="CI789" s="147">
        <f t="shared" si="19733"/>
        <v>1</v>
      </c>
      <c r="CJ789" s="194">
        <f t="shared" si="19734"/>
        <v>100</v>
      </c>
      <c r="CK789" s="147">
        <f t="shared" si="19735"/>
        <v>1</v>
      </c>
      <c r="CL789" s="194">
        <f t="shared" si="19736"/>
        <v>100</v>
      </c>
      <c r="CM789" s="147">
        <f t="shared" si="19737"/>
        <v>1</v>
      </c>
    </row>
    <row r="790" spans="1:91" s="142" customFormat="1" ht="14.1" customHeight="1">
      <c r="A790" s="74">
        <f t="shared" si="19548"/>
        <v>928</v>
      </c>
      <c r="B790" s="173" t="s">
        <v>65</v>
      </c>
      <c r="C790" s="174"/>
      <c r="D790" s="140">
        <v>2</v>
      </c>
      <c r="E790" s="140">
        <v>2</v>
      </c>
      <c r="F790" s="175">
        <v>45309</v>
      </c>
      <c r="G790" s="175">
        <v>45310</v>
      </c>
      <c r="H790" s="144">
        <v>100</v>
      </c>
      <c r="I790" s="144">
        <v>100</v>
      </c>
      <c r="J790" s="145" t="s">
        <v>32</v>
      </c>
      <c r="K790" s="141">
        <f t="shared" si="19663"/>
        <v>100</v>
      </c>
      <c r="L790" s="55">
        <f t="shared" si="19664"/>
        <v>5.7142857142857141E-2</v>
      </c>
      <c r="M790" s="147">
        <f t="shared" si="19665"/>
        <v>1</v>
      </c>
      <c r="N790" s="148">
        <f t="shared" si="19666"/>
        <v>1</v>
      </c>
      <c r="O790" s="149">
        <f t="shared" si="19273"/>
        <v>0</v>
      </c>
      <c r="P790" s="150"/>
      <c r="T790" s="194">
        <f t="shared" si="19667"/>
        <v>0</v>
      </c>
      <c r="U790" s="147">
        <f t="shared" si="19668"/>
        <v>0</v>
      </c>
      <c r="V790" s="194">
        <f t="shared" si="19669"/>
        <v>0</v>
      </c>
      <c r="W790" s="147">
        <f t="shared" si="19668"/>
        <v>0</v>
      </c>
      <c r="X790" s="194">
        <f t="shared" si="19670"/>
        <v>0</v>
      </c>
      <c r="Y790" s="147">
        <f t="shared" ref="Y790" si="19858">IF(OR($H790=0,X790=0),0,X790/$H790)</f>
        <v>0</v>
      </c>
      <c r="Z790" s="194">
        <f t="shared" si="19672"/>
        <v>0</v>
      </c>
      <c r="AA790" s="147">
        <f t="shared" ref="AA790" si="19859">IF(OR($H790=0,Z790=0),0,Z790/$H790)</f>
        <v>0</v>
      </c>
      <c r="AB790" s="194">
        <f t="shared" si="19674"/>
        <v>0</v>
      </c>
      <c r="AC790" s="147">
        <f t="shared" ref="AC790" si="19860">IF(OR($H790=0,AB790=0),0,AB790/$H790)</f>
        <v>0</v>
      </c>
      <c r="AD790" s="194">
        <f t="shared" si="19676"/>
        <v>0</v>
      </c>
      <c r="AE790" s="147">
        <f t="shared" ref="AE790" si="19861">IF(OR($H790=0,AD790=0),0,AD790/$H790)</f>
        <v>0</v>
      </c>
      <c r="AF790" s="194">
        <f t="shared" si="19678"/>
        <v>0</v>
      </c>
      <c r="AG790" s="147">
        <f t="shared" ref="AG790" si="19862">IF(OR($H790=0,AF790=0),0,AF790/$H790)</f>
        <v>0</v>
      </c>
      <c r="AH790" s="194">
        <f t="shared" si="19680"/>
        <v>0</v>
      </c>
      <c r="AI790" s="147">
        <f t="shared" ref="AI790" si="19863">IF(OR($H790=0,AH790=0),0,AH790/$H790)</f>
        <v>0</v>
      </c>
      <c r="AJ790" s="194">
        <f t="shared" si="19682"/>
        <v>0</v>
      </c>
      <c r="AK790" s="147">
        <f t="shared" ref="AK790" si="19864">IF(OR($H790=0,AJ790=0),0,AJ790/$H790)</f>
        <v>0</v>
      </c>
      <c r="AL790" s="194">
        <f t="shared" si="19684"/>
        <v>0</v>
      </c>
      <c r="AM790" s="147">
        <f t="shared" ref="AM790" si="19865">IF(OR($H790=0,AL790=0),0,AL790/$H790)</f>
        <v>0</v>
      </c>
      <c r="AN790" s="194">
        <f t="shared" si="19686"/>
        <v>0</v>
      </c>
      <c r="AO790" s="147">
        <f t="shared" ref="AO790" si="19866">IF(OR($H790=0,AN790=0),0,AN790/$H790)</f>
        <v>0</v>
      </c>
      <c r="AP790" s="194">
        <f t="shared" si="19688"/>
        <v>0</v>
      </c>
      <c r="AQ790" s="147">
        <f t="shared" ref="AQ790" si="19867">IF(OR($H790=0,AP790=0),0,AP790/$H790)</f>
        <v>0</v>
      </c>
      <c r="AR790" s="194">
        <f t="shared" si="19690"/>
        <v>0</v>
      </c>
      <c r="AS790" s="147">
        <f t="shared" ref="AS790" si="19868">IF(OR($H790=0,AR790=0),0,AR790/$H790)</f>
        <v>0</v>
      </c>
      <c r="AT790" s="194">
        <f t="shared" si="19692"/>
        <v>50</v>
      </c>
      <c r="AU790" s="147">
        <f t="shared" ref="AU790" si="19869">IF(OR($H790=0,AT790=0),0,AT790/$H790)</f>
        <v>0.5</v>
      </c>
      <c r="AV790" s="194">
        <f t="shared" si="19694"/>
        <v>100</v>
      </c>
      <c r="AW790" s="147">
        <f t="shared" ref="AW790" si="19870">IF(OR($H790=0,AV790=0),0,AV790/$H790)</f>
        <v>1</v>
      </c>
      <c r="AX790" s="194">
        <f t="shared" si="19696"/>
        <v>100</v>
      </c>
      <c r="AY790" s="147">
        <f t="shared" ref="AY790" si="19871">IF(OR($H790=0,AX790=0),0,AX790/$H790)</f>
        <v>1</v>
      </c>
      <c r="AZ790" s="194">
        <f t="shared" si="19698"/>
        <v>100</v>
      </c>
      <c r="BA790" s="147">
        <f t="shared" ref="BA790" si="19872">IF(OR($H790=0,AZ790=0),0,AZ790/$H790)</f>
        <v>1</v>
      </c>
      <c r="BB790" s="194">
        <f t="shared" si="19700"/>
        <v>100</v>
      </c>
      <c r="BC790" s="147">
        <f t="shared" ref="BC790" si="19873">IF(OR($H790=0,BB790=0),0,BB790/$H790)</f>
        <v>1</v>
      </c>
      <c r="BD790" s="194">
        <f t="shared" si="19702"/>
        <v>100</v>
      </c>
      <c r="BE790" s="147">
        <f t="shared" ref="BE790" si="19874">IF(OR($H790=0,BD790=0),0,BD790/$H790)</f>
        <v>1</v>
      </c>
      <c r="BF790" s="194">
        <f t="shared" si="19704"/>
        <v>100</v>
      </c>
      <c r="BG790" s="147">
        <f t="shared" ref="BG790" si="19875">IF(OR($H790=0,BF790=0),0,BF790/$H790)</f>
        <v>1</v>
      </c>
      <c r="BH790" s="194">
        <f t="shared" si="19706"/>
        <v>100</v>
      </c>
      <c r="BI790" s="147">
        <f t="shared" ref="BI790" si="19876">IF(OR($H790=0,BH790=0),0,BH790/$H790)</f>
        <v>1</v>
      </c>
      <c r="BJ790" s="194">
        <f t="shared" si="19708"/>
        <v>100</v>
      </c>
      <c r="BK790" s="147">
        <f t="shared" ref="BK790" si="19877">IF(OR($H790=0,BJ790=0),0,BJ790/$H790)</f>
        <v>1</v>
      </c>
      <c r="BL790" s="194">
        <f t="shared" si="19710"/>
        <v>100</v>
      </c>
      <c r="BM790" s="147">
        <f t="shared" ref="BM790" si="19878">IF(OR($H790=0,BL790=0),0,BL790/$H790)</f>
        <v>1</v>
      </c>
      <c r="BN790" s="194">
        <f t="shared" si="19712"/>
        <v>100</v>
      </c>
      <c r="BO790" s="147">
        <f t="shared" ref="BO790" si="19879">IF(OR($H790=0,BN790=0),0,BN790/$H790)</f>
        <v>1</v>
      </c>
      <c r="BP790" s="194">
        <f t="shared" si="19714"/>
        <v>100</v>
      </c>
      <c r="BQ790" s="147">
        <f t="shared" ref="BQ790" si="19880">IF(OR($H790=0,BP790=0),0,BP790/$H790)</f>
        <v>1</v>
      </c>
      <c r="BR790" s="194">
        <f t="shared" si="19716"/>
        <v>100</v>
      </c>
      <c r="BS790" s="147">
        <f t="shared" ref="BS790" si="19881">IF(OR($H790=0,BR790=0),0,BR790/$H790)</f>
        <v>1</v>
      </c>
      <c r="BT790" s="194">
        <f t="shared" si="19718"/>
        <v>100</v>
      </c>
      <c r="BU790" s="147">
        <f t="shared" si="19719"/>
        <v>1</v>
      </c>
      <c r="BV790" s="194">
        <f t="shared" si="19720"/>
        <v>100</v>
      </c>
      <c r="BW790" s="147">
        <f t="shared" si="19721"/>
        <v>1</v>
      </c>
      <c r="BX790" s="194">
        <f t="shared" si="19722"/>
        <v>100</v>
      </c>
      <c r="BY790" s="147">
        <f t="shared" si="19723"/>
        <v>1</v>
      </c>
      <c r="BZ790" s="194">
        <f t="shared" si="19724"/>
        <v>100</v>
      </c>
      <c r="CA790" s="147">
        <f t="shared" si="19725"/>
        <v>1</v>
      </c>
      <c r="CB790" s="194">
        <f t="shared" si="19726"/>
        <v>100</v>
      </c>
      <c r="CC790" s="147">
        <f t="shared" si="19727"/>
        <v>1</v>
      </c>
      <c r="CD790" s="194">
        <f t="shared" si="19728"/>
        <v>100</v>
      </c>
      <c r="CE790" s="147">
        <f t="shared" si="19729"/>
        <v>1</v>
      </c>
      <c r="CF790" s="194">
        <f t="shared" si="19730"/>
        <v>100</v>
      </c>
      <c r="CG790" s="147">
        <f t="shared" si="19731"/>
        <v>1</v>
      </c>
      <c r="CH790" s="194">
        <f t="shared" si="19732"/>
        <v>100</v>
      </c>
      <c r="CI790" s="147">
        <f t="shared" si="19733"/>
        <v>1</v>
      </c>
      <c r="CJ790" s="194">
        <f t="shared" si="19734"/>
        <v>100</v>
      </c>
      <c r="CK790" s="147">
        <f t="shared" si="19735"/>
        <v>1</v>
      </c>
      <c r="CL790" s="194">
        <f t="shared" si="19736"/>
        <v>100</v>
      </c>
      <c r="CM790" s="147">
        <f t="shared" si="19737"/>
        <v>1</v>
      </c>
    </row>
    <row r="791" spans="1:91" s="142" customFormat="1" ht="14.1" customHeight="1">
      <c r="A791" s="74">
        <f t="shared" si="19548"/>
        <v>929</v>
      </c>
      <c r="B791" s="173" t="s">
        <v>55</v>
      </c>
      <c r="C791" s="174"/>
      <c r="D791" s="140">
        <v>4</v>
      </c>
      <c r="E791" s="140">
        <v>4</v>
      </c>
      <c r="F791" s="175">
        <v>45311</v>
      </c>
      <c r="G791" s="175">
        <v>45314</v>
      </c>
      <c r="H791" s="144">
        <v>100</v>
      </c>
      <c r="I791" s="144">
        <v>100</v>
      </c>
      <c r="J791" s="145" t="s">
        <v>32</v>
      </c>
      <c r="K791" s="141">
        <f t="shared" si="19663"/>
        <v>100</v>
      </c>
      <c r="L791" s="55">
        <f t="shared" si="19664"/>
        <v>0.11428571428571428</v>
      </c>
      <c r="M791" s="147">
        <f t="shared" si="19665"/>
        <v>1</v>
      </c>
      <c r="N791" s="148">
        <f t="shared" si="19666"/>
        <v>1</v>
      </c>
      <c r="O791" s="149">
        <f t="shared" si="19273"/>
        <v>0</v>
      </c>
      <c r="P791" s="150"/>
      <c r="T791" s="194">
        <f t="shared" si="19667"/>
        <v>0</v>
      </c>
      <c r="U791" s="147">
        <f t="shared" si="19668"/>
        <v>0</v>
      </c>
      <c r="V791" s="194">
        <f t="shared" si="19669"/>
        <v>0</v>
      </c>
      <c r="W791" s="147">
        <f t="shared" si="19668"/>
        <v>0</v>
      </c>
      <c r="X791" s="194">
        <f t="shared" si="19670"/>
        <v>0</v>
      </c>
      <c r="Y791" s="147">
        <f t="shared" ref="Y791" si="19882">IF(OR($H791=0,X791=0),0,X791/$H791)</f>
        <v>0</v>
      </c>
      <c r="Z791" s="194">
        <f t="shared" si="19672"/>
        <v>0</v>
      </c>
      <c r="AA791" s="147">
        <f t="shared" ref="AA791" si="19883">IF(OR($H791=0,Z791=0),0,Z791/$H791)</f>
        <v>0</v>
      </c>
      <c r="AB791" s="194">
        <f t="shared" si="19674"/>
        <v>0</v>
      </c>
      <c r="AC791" s="147">
        <f t="shared" ref="AC791" si="19884">IF(OR($H791=0,AB791=0),0,AB791/$H791)</f>
        <v>0</v>
      </c>
      <c r="AD791" s="194">
        <f t="shared" si="19676"/>
        <v>0</v>
      </c>
      <c r="AE791" s="147">
        <f t="shared" ref="AE791" si="19885">IF(OR($H791=0,AD791=0),0,AD791/$H791)</f>
        <v>0</v>
      </c>
      <c r="AF791" s="194">
        <f t="shared" si="19678"/>
        <v>0</v>
      </c>
      <c r="AG791" s="147">
        <f t="shared" ref="AG791" si="19886">IF(OR($H791=0,AF791=0),0,AF791/$H791)</f>
        <v>0</v>
      </c>
      <c r="AH791" s="194">
        <f t="shared" si="19680"/>
        <v>0</v>
      </c>
      <c r="AI791" s="147">
        <f t="shared" ref="AI791" si="19887">IF(OR($H791=0,AH791=0),0,AH791/$H791)</f>
        <v>0</v>
      </c>
      <c r="AJ791" s="194">
        <f t="shared" si="19682"/>
        <v>0</v>
      </c>
      <c r="AK791" s="147">
        <f t="shared" ref="AK791" si="19888">IF(OR($H791=0,AJ791=0),0,AJ791/$H791)</f>
        <v>0</v>
      </c>
      <c r="AL791" s="194">
        <f t="shared" si="19684"/>
        <v>0</v>
      </c>
      <c r="AM791" s="147">
        <f t="shared" ref="AM791" si="19889">IF(OR($H791=0,AL791=0),0,AL791/$H791)</f>
        <v>0</v>
      </c>
      <c r="AN791" s="194">
        <f t="shared" si="19686"/>
        <v>0</v>
      </c>
      <c r="AO791" s="147">
        <f t="shared" ref="AO791" si="19890">IF(OR($H791=0,AN791=0),0,AN791/$H791)</f>
        <v>0</v>
      </c>
      <c r="AP791" s="194">
        <f t="shared" si="19688"/>
        <v>0</v>
      </c>
      <c r="AQ791" s="147">
        <f t="shared" ref="AQ791" si="19891">IF(OR($H791=0,AP791=0),0,AP791/$H791)</f>
        <v>0</v>
      </c>
      <c r="AR791" s="194">
        <f t="shared" si="19690"/>
        <v>0</v>
      </c>
      <c r="AS791" s="147">
        <f t="shared" ref="AS791" si="19892">IF(OR($H791=0,AR791=0),0,AR791/$H791)</f>
        <v>0</v>
      </c>
      <c r="AT791" s="194">
        <f t="shared" si="19692"/>
        <v>0</v>
      </c>
      <c r="AU791" s="147">
        <f t="shared" ref="AU791" si="19893">IF(OR($H791=0,AT791=0),0,AT791/$H791)</f>
        <v>0</v>
      </c>
      <c r="AV791" s="194">
        <f t="shared" si="19694"/>
        <v>100</v>
      </c>
      <c r="AW791" s="147">
        <f t="shared" ref="AW791" si="19894">IF(OR($H791=0,AV791=0),0,AV791/$H791)</f>
        <v>1</v>
      </c>
      <c r="AX791" s="194">
        <f t="shared" si="19696"/>
        <v>100</v>
      </c>
      <c r="AY791" s="147">
        <f t="shared" ref="AY791" si="19895">IF(OR($H791=0,AX791=0),0,AX791/$H791)</f>
        <v>1</v>
      </c>
      <c r="AZ791" s="194">
        <f t="shared" si="19698"/>
        <v>100</v>
      </c>
      <c r="BA791" s="147">
        <f t="shared" ref="BA791" si="19896">IF(OR($H791=0,AZ791=0),0,AZ791/$H791)</f>
        <v>1</v>
      </c>
      <c r="BB791" s="194">
        <f t="shared" si="19700"/>
        <v>100</v>
      </c>
      <c r="BC791" s="147">
        <f t="shared" ref="BC791" si="19897">IF(OR($H791=0,BB791=0),0,BB791/$H791)</f>
        <v>1</v>
      </c>
      <c r="BD791" s="194">
        <f t="shared" si="19702"/>
        <v>100</v>
      </c>
      <c r="BE791" s="147">
        <f t="shared" ref="BE791" si="19898">IF(OR($H791=0,BD791=0),0,BD791/$H791)</f>
        <v>1</v>
      </c>
      <c r="BF791" s="194">
        <f t="shared" si="19704"/>
        <v>100</v>
      </c>
      <c r="BG791" s="147">
        <f t="shared" ref="BG791" si="19899">IF(OR($H791=0,BF791=0),0,BF791/$H791)</f>
        <v>1</v>
      </c>
      <c r="BH791" s="194">
        <f t="shared" si="19706"/>
        <v>100</v>
      </c>
      <c r="BI791" s="147">
        <f t="shared" ref="BI791" si="19900">IF(OR($H791=0,BH791=0),0,BH791/$H791)</f>
        <v>1</v>
      </c>
      <c r="BJ791" s="194">
        <f t="shared" si="19708"/>
        <v>100</v>
      </c>
      <c r="BK791" s="147">
        <f t="shared" ref="BK791" si="19901">IF(OR($H791=0,BJ791=0),0,BJ791/$H791)</f>
        <v>1</v>
      </c>
      <c r="BL791" s="194">
        <f t="shared" si="19710"/>
        <v>100</v>
      </c>
      <c r="BM791" s="147">
        <f t="shared" ref="BM791" si="19902">IF(OR($H791=0,BL791=0),0,BL791/$H791)</f>
        <v>1</v>
      </c>
      <c r="BN791" s="194">
        <f t="shared" si="19712"/>
        <v>100</v>
      </c>
      <c r="BO791" s="147">
        <f t="shared" ref="BO791" si="19903">IF(OR($H791=0,BN791=0),0,BN791/$H791)</f>
        <v>1</v>
      </c>
      <c r="BP791" s="194">
        <f t="shared" si="19714"/>
        <v>100</v>
      </c>
      <c r="BQ791" s="147">
        <f t="shared" ref="BQ791" si="19904">IF(OR($H791=0,BP791=0),0,BP791/$H791)</f>
        <v>1</v>
      </c>
      <c r="BR791" s="194">
        <f t="shared" si="19716"/>
        <v>100</v>
      </c>
      <c r="BS791" s="147">
        <f t="shared" ref="BS791" si="19905">IF(OR($H791=0,BR791=0),0,BR791/$H791)</f>
        <v>1</v>
      </c>
      <c r="BT791" s="194">
        <f t="shared" si="19718"/>
        <v>100</v>
      </c>
      <c r="BU791" s="147">
        <f t="shared" si="19719"/>
        <v>1</v>
      </c>
      <c r="BV791" s="194">
        <f t="shared" si="19720"/>
        <v>100</v>
      </c>
      <c r="BW791" s="147">
        <f t="shared" si="19721"/>
        <v>1</v>
      </c>
      <c r="BX791" s="194">
        <f t="shared" si="19722"/>
        <v>100</v>
      </c>
      <c r="BY791" s="147">
        <f t="shared" si="19723"/>
        <v>1</v>
      </c>
      <c r="BZ791" s="194">
        <f t="shared" si="19724"/>
        <v>100</v>
      </c>
      <c r="CA791" s="147">
        <f t="shared" si="19725"/>
        <v>1</v>
      </c>
      <c r="CB791" s="194">
        <f t="shared" si="19726"/>
        <v>100</v>
      </c>
      <c r="CC791" s="147">
        <f t="shared" si="19727"/>
        <v>1</v>
      </c>
      <c r="CD791" s="194">
        <f t="shared" si="19728"/>
        <v>100</v>
      </c>
      <c r="CE791" s="147">
        <f t="shared" si="19729"/>
        <v>1</v>
      </c>
      <c r="CF791" s="194">
        <f t="shared" si="19730"/>
        <v>100</v>
      </c>
      <c r="CG791" s="147">
        <f t="shared" si="19731"/>
        <v>1</v>
      </c>
      <c r="CH791" s="194">
        <f t="shared" si="19732"/>
        <v>100</v>
      </c>
      <c r="CI791" s="147">
        <f t="shared" si="19733"/>
        <v>1</v>
      </c>
      <c r="CJ791" s="194">
        <f t="shared" si="19734"/>
        <v>100</v>
      </c>
      <c r="CK791" s="147">
        <f t="shared" si="19735"/>
        <v>1</v>
      </c>
      <c r="CL791" s="194">
        <f t="shared" si="19736"/>
        <v>100</v>
      </c>
      <c r="CM791" s="147">
        <f t="shared" si="19737"/>
        <v>1</v>
      </c>
    </row>
    <row r="792" spans="1:91" s="142" customFormat="1" ht="14.1" customHeight="1">
      <c r="A792" s="74">
        <f t="shared" si="19548"/>
        <v>930</v>
      </c>
      <c r="B792" s="173" t="s">
        <v>56</v>
      </c>
      <c r="C792" s="174"/>
      <c r="D792" s="140">
        <v>1</v>
      </c>
      <c r="E792" s="140">
        <v>1</v>
      </c>
      <c r="F792" s="175">
        <v>45318</v>
      </c>
      <c r="G792" s="175">
        <v>45318</v>
      </c>
      <c r="H792" s="144">
        <v>100</v>
      </c>
      <c r="I792" s="144">
        <v>100</v>
      </c>
      <c r="J792" s="145" t="s">
        <v>32</v>
      </c>
      <c r="K792" s="141">
        <f t="shared" si="19663"/>
        <v>100</v>
      </c>
      <c r="L792" s="55">
        <f t="shared" si="19664"/>
        <v>2.8571428571428571E-2</v>
      </c>
      <c r="M792" s="147">
        <f t="shared" si="19665"/>
        <v>1</v>
      </c>
      <c r="N792" s="148">
        <f t="shared" si="19666"/>
        <v>1</v>
      </c>
      <c r="O792" s="149">
        <f t="shared" si="19273"/>
        <v>0</v>
      </c>
      <c r="P792" s="150"/>
      <c r="T792" s="194">
        <f t="shared" si="19667"/>
        <v>0</v>
      </c>
      <c r="U792" s="147">
        <f t="shared" si="19668"/>
        <v>0</v>
      </c>
      <c r="V792" s="194">
        <f t="shared" si="19669"/>
        <v>0</v>
      </c>
      <c r="W792" s="147">
        <f t="shared" si="19668"/>
        <v>0</v>
      </c>
      <c r="X792" s="194">
        <f t="shared" si="19670"/>
        <v>0</v>
      </c>
      <c r="Y792" s="147">
        <f t="shared" ref="Y792" si="19906">IF(OR($H792=0,X792=0),0,X792/$H792)</f>
        <v>0</v>
      </c>
      <c r="Z792" s="194">
        <f t="shared" si="19672"/>
        <v>0</v>
      </c>
      <c r="AA792" s="147">
        <f t="shared" ref="AA792" si="19907">IF(OR($H792=0,Z792=0),0,Z792/$H792)</f>
        <v>0</v>
      </c>
      <c r="AB792" s="194">
        <f t="shared" si="19674"/>
        <v>0</v>
      </c>
      <c r="AC792" s="147">
        <f t="shared" ref="AC792" si="19908">IF(OR($H792=0,AB792=0),0,AB792/$H792)</f>
        <v>0</v>
      </c>
      <c r="AD792" s="194">
        <f t="shared" si="19676"/>
        <v>0</v>
      </c>
      <c r="AE792" s="147">
        <f t="shared" ref="AE792" si="19909">IF(OR($H792=0,AD792=0),0,AD792/$H792)</f>
        <v>0</v>
      </c>
      <c r="AF792" s="194">
        <f t="shared" si="19678"/>
        <v>0</v>
      </c>
      <c r="AG792" s="147">
        <f t="shared" ref="AG792" si="19910">IF(OR($H792=0,AF792=0),0,AF792/$H792)</f>
        <v>0</v>
      </c>
      <c r="AH792" s="194">
        <f t="shared" si="19680"/>
        <v>0</v>
      </c>
      <c r="AI792" s="147">
        <f t="shared" ref="AI792" si="19911">IF(OR($H792=0,AH792=0),0,AH792/$H792)</f>
        <v>0</v>
      </c>
      <c r="AJ792" s="194">
        <f t="shared" si="19682"/>
        <v>0</v>
      </c>
      <c r="AK792" s="147">
        <f t="shared" ref="AK792" si="19912">IF(OR($H792=0,AJ792=0),0,AJ792/$H792)</f>
        <v>0</v>
      </c>
      <c r="AL792" s="194">
        <f t="shared" si="19684"/>
        <v>0</v>
      </c>
      <c r="AM792" s="147">
        <f t="shared" ref="AM792" si="19913">IF(OR($H792=0,AL792=0),0,AL792/$H792)</f>
        <v>0</v>
      </c>
      <c r="AN792" s="194">
        <f t="shared" si="19686"/>
        <v>0</v>
      </c>
      <c r="AO792" s="147">
        <f t="shared" ref="AO792" si="19914">IF(OR($H792=0,AN792=0),0,AN792/$H792)</f>
        <v>0</v>
      </c>
      <c r="AP792" s="194">
        <f t="shared" si="19688"/>
        <v>0</v>
      </c>
      <c r="AQ792" s="147">
        <f t="shared" ref="AQ792" si="19915">IF(OR($H792=0,AP792=0),0,AP792/$H792)</f>
        <v>0</v>
      </c>
      <c r="AR792" s="194">
        <f t="shared" si="19690"/>
        <v>0</v>
      </c>
      <c r="AS792" s="147">
        <f t="shared" ref="AS792" si="19916">IF(OR($H792=0,AR792=0),0,AR792/$H792)</f>
        <v>0</v>
      </c>
      <c r="AT792" s="194">
        <f t="shared" si="19692"/>
        <v>0</v>
      </c>
      <c r="AU792" s="147">
        <f t="shared" ref="AU792" si="19917">IF(OR($H792=0,AT792=0),0,AT792/$H792)</f>
        <v>0</v>
      </c>
      <c r="AV792" s="194">
        <f t="shared" si="19694"/>
        <v>0</v>
      </c>
      <c r="AW792" s="147">
        <f t="shared" ref="AW792" si="19918">IF(OR($H792=0,AV792=0),0,AV792/$H792)</f>
        <v>0</v>
      </c>
      <c r="AX792" s="194">
        <f t="shared" si="19696"/>
        <v>100</v>
      </c>
      <c r="AY792" s="147">
        <f t="shared" ref="AY792" si="19919">IF(OR($H792=0,AX792=0),0,AX792/$H792)</f>
        <v>1</v>
      </c>
      <c r="AZ792" s="194">
        <f t="shared" si="19698"/>
        <v>100</v>
      </c>
      <c r="BA792" s="147">
        <f t="shared" ref="BA792" si="19920">IF(OR($H792=0,AZ792=0),0,AZ792/$H792)</f>
        <v>1</v>
      </c>
      <c r="BB792" s="194">
        <f t="shared" si="19700"/>
        <v>100</v>
      </c>
      <c r="BC792" s="147">
        <f t="shared" ref="BC792" si="19921">IF(OR($H792=0,BB792=0),0,BB792/$H792)</f>
        <v>1</v>
      </c>
      <c r="BD792" s="194">
        <f t="shared" si="19702"/>
        <v>100</v>
      </c>
      <c r="BE792" s="147">
        <f t="shared" ref="BE792" si="19922">IF(OR($H792=0,BD792=0),0,BD792/$H792)</f>
        <v>1</v>
      </c>
      <c r="BF792" s="194">
        <f t="shared" si="19704"/>
        <v>100</v>
      </c>
      <c r="BG792" s="147">
        <f t="shared" ref="BG792" si="19923">IF(OR($H792=0,BF792=0),0,BF792/$H792)</f>
        <v>1</v>
      </c>
      <c r="BH792" s="194">
        <f t="shared" si="19706"/>
        <v>100</v>
      </c>
      <c r="BI792" s="147">
        <f t="shared" ref="BI792" si="19924">IF(OR($H792=0,BH792=0),0,BH792/$H792)</f>
        <v>1</v>
      </c>
      <c r="BJ792" s="194">
        <f t="shared" si="19708"/>
        <v>100</v>
      </c>
      <c r="BK792" s="147">
        <f t="shared" ref="BK792" si="19925">IF(OR($H792=0,BJ792=0),0,BJ792/$H792)</f>
        <v>1</v>
      </c>
      <c r="BL792" s="194">
        <f t="shared" si="19710"/>
        <v>100</v>
      </c>
      <c r="BM792" s="147">
        <f t="shared" ref="BM792" si="19926">IF(OR($H792=0,BL792=0),0,BL792/$H792)</f>
        <v>1</v>
      </c>
      <c r="BN792" s="194">
        <f t="shared" si="19712"/>
        <v>100</v>
      </c>
      <c r="BO792" s="147">
        <f t="shared" ref="BO792" si="19927">IF(OR($H792=0,BN792=0),0,BN792/$H792)</f>
        <v>1</v>
      </c>
      <c r="BP792" s="194">
        <f t="shared" si="19714"/>
        <v>100</v>
      </c>
      <c r="BQ792" s="147">
        <f t="shared" ref="BQ792" si="19928">IF(OR($H792=0,BP792=0),0,BP792/$H792)</f>
        <v>1</v>
      </c>
      <c r="BR792" s="194">
        <f t="shared" si="19716"/>
        <v>100</v>
      </c>
      <c r="BS792" s="147">
        <f t="shared" ref="BS792" si="19929">IF(OR($H792=0,BR792=0),0,BR792/$H792)</f>
        <v>1</v>
      </c>
      <c r="BT792" s="194">
        <f t="shared" si="19718"/>
        <v>100</v>
      </c>
      <c r="BU792" s="147">
        <f t="shared" si="19719"/>
        <v>1</v>
      </c>
      <c r="BV792" s="194">
        <f t="shared" si="19720"/>
        <v>100</v>
      </c>
      <c r="BW792" s="147">
        <f t="shared" si="19721"/>
        <v>1</v>
      </c>
      <c r="BX792" s="194">
        <f t="shared" si="19722"/>
        <v>100</v>
      </c>
      <c r="BY792" s="147">
        <f t="shared" si="19723"/>
        <v>1</v>
      </c>
      <c r="BZ792" s="194">
        <f t="shared" si="19724"/>
        <v>100</v>
      </c>
      <c r="CA792" s="147">
        <f t="shared" si="19725"/>
        <v>1</v>
      </c>
      <c r="CB792" s="194">
        <f t="shared" si="19726"/>
        <v>100</v>
      </c>
      <c r="CC792" s="147">
        <f t="shared" si="19727"/>
        <v>1</v>
      </c>
      <c r="CD792" s="194">
        <f t="shared" si="19728"/>
        <v>100</v>
      </c>
      <c r="CE792" s="147">
        <f t="shared" si="19729"/>
        <v>1</v>
      </c>
      <c r="CF792" s="194">
        <f t="shared" si="19730"/>
        <v>100</v>
      </c>
      <c r="CG792" s="147">
        <f t="shared" si="19731"/>
        <v>1</v>
      </c>
      <c r="CH792" s="194">
        <f t="shared" si="19732"/>
        <v>100</v>
      </c>
      <c r="CI792" s="147">
        <f t="shared" si="19733"/>
        <v>1</v>
      </c>
      <c r="CJ792" s="194">
        <f t="shared" si="19734"/>
        <v>100</v>
      </c>
      <c r="CK792" s="147">
        <f t="shared" si="19735"/>
        <v>1</v>
      </c>
      <c r="CL792" s="194">
        <f t="shared" si="19736"/>
        <v>100</v>
      </c>
      <c r="CM792" s="147">
        <f t="shared" si="19737"/>
        <v>1</v>
      </c>
    </row>
    <row r="793" spans="1:91" s="142" customFormat="1" ht="14.1" customHeight="1">
      <c r="A793" s="74">
        <f t="shared" si="19548"/>
        <v>931</v>
      </c>
      <c r="B793" s="173" t="s">
        <v>57</v>
      </c>
      <c r="C793" s="174"/>
      <c r="D793" s="140">
        <v>3</v>
      </c>
      <c r="E793" s="140">
        <v>3</v>
      </c>
      <c r="F793" s="175">
        <v>45322</v>
      </c>
      <c r="G793" s="175">
        <v>45324</v>
      </c>
      <c r="H793" s="144">
        <v>100</v>
      </c>
      <c r="I793" s="144">
        <v>100</v>
      </c>
      <c r="J793" s="145" t="s">
        <v>32</v>
      </c>
      <c r="K793" s="141">
        <f t="shared" si="19663"/>
        <v>100</v>
      </c>
      <c r="L793" s="55">
        <f t="shared" si="19664"/>
        <v>8.5714285714285715E-2</v>
      </c>
      <c r="M793" s="147">
        <f t="shared" si="19665"/>
        <v>1</v>
      </c>
      <c r="N793" s="148">
        <f t="shared" si="19666"/>
        <v>1</v>
      </c>
      <c r="O793" s="149">
        <f t="shared" si="19273"/>
        <v>0</v>
      </c>
      <c r="P793" s="150"/>
      <c r="T793" s="194">
        <f t="shared" si="19667"/>
        <v>0</v>
      </c>
      <c r="U793" s="147">
        <f t="shared" si="19668"/>
        <v>0</v>
      </c>
      <c r="V793" s="194">
        <f t="shared" si="19669"/>
        <v>0</v>
      </c>
      <c r="W793" s="147">
        <f t="shared" si="19668"/>
        <v>0</v>
      </c>
      <c r="X793" s="194">
        <f t="shared" si="19670"/>
        <v>0</v>
      </c>
      <c r="Y793" s="147">
        <f t="shared" ref="Y793" si="19930">IF(OR($H793=0,X793=0),0,X793/$H793)</f>
        <v>0</v>
      </c>
      <c r="Z793" s="194">
        <f t="shared" si="19672"/>
        <v>0</v>
      </c>
      <c r="AA793" s="147">
        <f t="shared" ref="AA793" si="19931">IF(OR($H793=0,Z793=0),0,Z793/$H793)</f>
        <v>0</v>
      </c>
      <c r="AB793" s="194">
        <f t="shared" si="19674"/>
        <v>0</v>
      </c>
      <c r="AC793" s="147">
        <f t="shared" ref="AC793" si="19932">IF(OR($H793=0,AB793=0),0,AB793/$H793)</f>
        <v>0</v>
      </c>
      <c r="AD793" s="194">
        <f t="shared" si="19676"/>
        <v>0</v>
      </c>
      <c r="AE793" s="147">
        <f t="shared" ref="AE793" si="19933">IF(OR($H793=0,AD793=0),0,AD793/$H793)</f>
        <v>0</v>
      </c>
      <c r="AF793" s="194">
        <f t="shared" si="19678"/>
        <v>0</v>
      </c>
      <c r="AG793" s="147">
        <f t="shared" ref="AG793" si="19934">IF(OR($H793=0,AF793=0),0,AF793/$H793)</f>
        <v>0</v>
      </c>
      <c r="AH793" s="194">
        <f t="shared" si="19680"/>
        <v>0</v>
      </c>
      <c r="AI793" s="147">
        <f t="shared" ref="AI793" si="19935">IF(OR($H793=0,AH793=0),0,AH793/$H793)</f>
        <v>0</v>
      </c>
      <c r="AJ793" s="194">
        <f t="shared" si="19682"/>
        <v>0</v>
      </c>
      <c r="AK793" s="147">
        <f t="shared" ref="AK793" si="19936">IF(OR($H793=0,AJ793=0),0,AJ793/$H793)</f>
        <v>0</v>
      </c>
      <c r="AL793" s="194">
        <f t="shared" si="19684"/>
        <v>0</v>
      </c>
      <c r="AM793" s="147">
        <f t="shared" ref="AM793" si="19937">IF(OR($H793=0,AL793=0),0,AL793/$H793)</f>
        <v>0</v>
      </c>
      <c r="AN793" s="194">
        <f t="shared" si="19686"/>
        <v>0</v>
      </c>
      <c r="AO793" s="147">
        <f t="shared" ref="AO793" si="19938">IF(OR($H793=0,AN793=0),0,AN793/$H793)</f>
        <v>0</v>
      </c>
      <c r="AP793" s="194">
        <f t="shared" si="19688"/>
        <v>0</v>
      </c>
      <c r="AQ793" s="147">
        <f t="shared" ref="AQ793" si="19939">IF(OR($H793=0,AP793=0),0,AP793/$H793)</f>
        <v>0</v>
      </c>
      <c r="AR793" s="194">
        <f t="shared" si="19690"/>
        <v>0</v>
      </c>
      <c r="AS793" s="147">
        <f t="shared" ref="AS793" si="19940">IF(OR($H793=0,AR793=0),0,AR793/$H793)</f>
        <v>0</v>
      </c>
      <c r="AT793" s="194">
        <f t="shared" si="19692"/>
        <v>0</v>
      </c>
      <c r="AU793" s="147">
        <f t="shared" ref="AU793" si="19941">IF(OR($H793=0,AT793=0),0,AT793/$H793)</f>
        <v>0</v>
      </c>
      <c r="AV793" s="194">
        <f t="shared" si="19694"/>
        <v>0</v>
      </c>
      <c r="AW793" s="147">
        <f t="shared" ref="AW793" si="19942">IF(OR($H793=0,AV793=0),0,AV793/$H793)</f>
        <v>0</v>
      </c>
      <c r="AX793" s="194">
        <f t="shared" si="19696"/>
        <v>66.666666666666671</v>
      </c>
      <c r="AY793" s="147">
        <f t="shared" ref="AY793" si="19943">IF(OR($H793=0,AX793=0),0,AX793/$H793)</f>
        <v>0.66666666666666674</v>
      </c>
      <c r="AZ793" s="194">
        <f t="shared" si="19698"/>
        <v>100</v>
      </c>
      <c r="BA793" s="147">
        <f t="shared" ref="BA793" si="19944">IF(OR($H793=0,AZ793=0),0,AZ793/$H793)</f>
        <v>1</v>
      </c>
      <c r="BB793" s="194">
        <f t="shared" si="19700"/>
        <v>100</v>
      </c>
      <c r="BC793" s="147">
        <f t="shared" ref="BC793" si="19945">IF(OR($H793=0,BB793=0),0,BB793/$H793)</f>
        <v>1</v>
      </c>
      <c r="BD793" s="194">
        <f t="shared" si="19702"/>
        <v>100</v>
      </c>
      <c r="BE793" s="147">
        <f t="shared" ref="BE793" si="19946">IF(OR($H793=0,BD793=0),0,BD793/$H793)</f>
        <v>1</v>
      </c>
      <c r="BF793" s="194">
        <f t="shared" si="19704"/>
        <v>100</v>
      </c>
      <c r="BG793" s="147">
        <f t="shared" ref="BG793" si="19947">IF(OR($H793=0,BF793=0),0,BF793/$H793)</f>
        <v>1</v>
      </c>
      <c r="BH793" s="194">
        <f t="shared" si="19706"/>
        <v>100</v>
      </c>
      <c r="BI793" s="147">
        <f t="shared" ref="BI793" si="19948">IF(OR($H793=0,BH793=0),0,BH793/$H793)</f>
        <v>1</v>
      </c>
      <c r="BJ793" s="194">
        <f t="shared" si="19708"/>
        <v>100</v>
      </c>
      <c r="BK793" s="147">
        <f t="shared" ref="BK793" si="19949">IF(OR($H793=0,BJ793=0),0,BJ793/$H793)</f>
        <v>1</v>
      </c>
      <c r="BL793" s="194">
        <f t="shared" si="19710"/>
        <v>100</v>
      </c>
      <c r="BM793" s="147">
        <f t="shared" ref="BM793" si="19950">IF(OR($H793=0,BL793=0),0,BL793/$H793)</f>
        <v>1</v>
      </c>
      <c r="BN793" s="194">
        <f t="shared" si="19712"/>
        <v>100</v>
      </c>
      <c r="BO793" s="147">
        <f t="shared" ref="BO793" si="19951">IF(OR($H793=0,BN793=0),0,BN793/$H793)</f>
        <v>1</v>
      </c>
      <c r="BP793" s="194">
        <f t="shared" si="19714"/>
        <v>100</v>
      </c>
      <c r="BQ793" s="147">
        <f t="shared" ref="BQ793" si="19952">IF(OR($H793=0,BP793=0),0,BP793/$H793)</f>
        <v>1</v>
      </c>
      <c r="BR793" s="194">
        <f t="shared" si="19716"/>
        <v>100</v>
      </c>
      <c r="BS793" s="147">
        <f t="shared" ref="BS793" si="19953">IF(OR($H793=0,BR793=0),0,BR793/$H793)</f>
        <v>1</v>
      </c>
      <c r="BT793" s="194">
        <f t="shared" si="19718"/>
        <v>100</v>
      </c>
      <c r="BU793" s="147">
        <f t="shared" si="19719"/>
        <v>1</v>
      </c>
      <c r="BV793" s="194">
        <f t="shared" si="19720"/>
        <v>100</v>
      </c>
      <c r="BW793" s="147">
        <f t="shared" si="19721"/>
        <v>1</v>
      </c>
      <c r="BX793" s="194">
        <f t="shared" si="19722"/>
        <v>100</v>
      </c>
      <c r="BY793" s="147">
        <f t="shared" si="19723"/>
        <v>1</v>
      </c>
      <c r="BZ793" s="194">
        <f t="shared" si="19724"/>
        <v>100</v>
      </c>
      <c r="CA793" s="147">
        <f t="shared" si="19725"/>
        <v>1</v>
      </c>
      <c r="CB793" s="194">
        <f t="shared" si="19726"/>
        <v>100</v>
      </c>
      <c r="CC793" s="147">
        <f t="shared" si="19727"/>
        <v>1</v>
      </c>
      <c r="CD793" s="194">
        <f t="shared" si="19728"/>
        <v>100</v>
      </c>
      <c r="CE793" s="147">
        <f t="shared" si="19729"/>
        <v>1</v>
      </c>
      <c r="CF793" s="194">
        <f t="shared" si="19730"/>
        <v>100</v>
      </c>
      <c r="CG793" s="147">
        <f t="shared" si="19731"/>
        <v>1</v>
      </c>
      <c r="CH793" s="194">
        <f t="shared" si="19732"/>
        <v>100</v>
      </c>
      <c r="CI793" s="147">
        <f t="shared" si="19733"/>
        <v>1</v>
      </c>
      <c r="CJ793" s="194">
        <f t="shared" si="19734"/>
        <v>100</v>
      </c>
      <c r="CK793" s="147">
        <f t="shared" si="19735"/>
        <v>1</v>
      </c>
      <c r="CL793" s="194">
        <f t="shared" si="19736"/>
        <v>100</v>
      </c>
      <c r="CM793" s="147">
        <f t="shared" si="19737"/>
        <v>1</v>
      </c>
    </row>
    <row r="794" spans="1:91" s="142" customFormat="1" ht="14.1" customHeight="1">
      <c r="A794" s="74">
        <f t="shared" si="19548"/>
        <v>932</v>
      </c>
      <c r="B794" s="173" t="s">
        <v>161</v>
      </c>
      <c r="C794" s="174"/>
      <c r="D794" s="140">
        <v>0</v>
      </c>
      <c r="E794" s="140">
        <v>1</v>
      </c>
      <c r="F794" s="175">
        <v>45324</v>
      </c>
      <c r="G794" s="175">
        <v>45324</v>
      </c>
      <c r="H794" s="144">
        <v>100</v>
      </c>
      <c r="I794" s="144">
        <v>100</v>
      </c>
      <c r="J794" s="145" t="s">
        <v>32</v>
      </c>
      <c r="K794" s="141">
        <f t="shared" si="19663"/>
        <v>100</v>
      </c>
      <c r="L794" s="55">
        <f t="shared" si="19664"/>
        <v>0</v>
      </c>
      <c r="M794" s="147">
        <f t="shared" si="19665"/>
        <v>1</v>
      </c>
      <c r="N794" s="148">
        <f t="shared" si="19666"/>
        <v>1</v>
      </c>
      <c r="O794" s="149">
        <f t="shared" si="19273"/>
        <v>0</v>
      </c>
      <c r="P794" s="150"/>
      <c r="T794" s="194">
        <f t="shared" si="19667"/>
        <v>0</v>
      </c>
      <c r="U794" s="147">
        <f t="shared" si="19668"/>
        <v>0</v>
      </c>
      <c r="V794" s="194">
        <f t="shared" si="19669"/>
        <v>0</v>
      </c>
      <c r="W794" s="147">
        <f t="shared" si="19668"/>
        <v>0</v>
      </c>
      <c r="X794" s="194">
        <f t="shared" si="19670"/>
        <v>0</v>
      </c>
      <c r="Y794" s="147">
        <f t="shared" ref="Y794" si="19954">IF(OR($H794=0,X794=0),0,X794/$H794)</f>
        <v>0</v>
      </c>
      <c r="Z794" s="194">
        <f t="shared" si="19672"/>
        <v>0</v>
      </c>
      <c r="AA794" s="147">
        <f t="shared" ref="AA794" si="19955">IF(OR($H794=0,Z794=0),0,Z794/$H794)</f>
        <v>0</v>
      </c>
      <c r="AB794" s="194">
        <f t="shared" si="19674"/>
        <v>0</v>
      </c>
      <c r="AC794" s="147">
        <f t="shared" ref="AC794" si="19956">IF(OR($H794=0,AB794=0),0,AB794/$H794)</f>
        <v>0</v>
      </c>
      <c r="AD794" s="194">
        <f t="shared" si="19676"/>
        <v>0</v>
      </c>
      <c r="AE794" s="147">
        <f t="shared" ref="AE794" si="19957">IF(OR($H794=0,AD794=0),0,AD794/$H794)</f>
        <v>0</v>
      </c>
      <c r="AF794" s="194">
        <f t="shared" si="19678"/>
        <v>0</v>
      </c>
      <c r="AG794" s="147">
        <f t="shared" ref="AG794" si="19958">IF(OR($H794=0,AF794=0),0,AF794/$H794)</f>
        <v>0</v>
      </c>
      <c r="AH794" s="194">
        <f t="shared" si="19680"/>
        <v>0</v>
      </c>
      <c r="AI794" s="147">
        <f t="shared" ref="AI794" si="19959">IF(OR($H794=0,AH794=0),0,AH794/$H794)</f>
        <v>0</v>
      </c>
      <c r="AJ794" s="194">
        <f t="shared" si="19682"/>
        <v>0</v>
      </c>
      <c r="AK794" s="147">
        <f t="shared" ref="AK794" si="19960">IF(OR($H794=0,AJ794=0),0,AJ794/$H794)</f>
        <v>0</v>
      </c>
      <c r="AL794" s="194">
        <f t="shared" si="19684"/>
        <v>0</v>
      </c>
      <c r="AM794" s="147">
        <f t="shared" ref="AM794" si="19961">IF(OR($H794=0,AL794=0),0,AL794/$H794)</f>
        <v>0</v>
      </c>
      <c r="AN794" s="194">
        <f t="shared" si="19686"/>
        <v>0</v>
      </c>
      <c r="AO794" s="147">
        <f t="shared" ref="AO794" si="19962">IF(OR($H794=0,AN794=0),0,AN794/$H794)</f>
        <v>0</v>
      </c>
      <c r="AP794" s="194">
        <f t="shared" si="19688"/>
        <v>0</v>
      </c>
      <c r="AQ794" s="147">
        <f t="shared" ref="AQ794" si="19963">IF(OR($H794=0,AP794=0),0,AP794/$H794)</f>
        <v>0</v>
      </c>
      <c r="AR794" s="194">
        <f t="shared" si="19690"/>
        <v>0</v>
      </c>
      <c r="AS794" s="147">
        <f t="shared" ref="AS794" si="19964">IF(OR($H794=0,AR794=0),0,AR794/$H794)</f>
        <v>0</v>
      </c>
      <c r="AT794" s="194">
        <f t="shared" si="19692"/>
        <v>0</v>
      </c>
      <c r="AU794" s="147">
        <f t="shared" ref="AU794" si="19965">IF(OR($H794=0,AT794=0),0,AT794/$H794)</f>
        <v>0</v>
      </c>
      <c r="AV794" s="194">
        <f t="shared" si="19694"/>
        <v>0</v>
      </c>
      <c r="AW794" s="147">
        <f t="shared" ref="AW794" si="19966">IF(OR($H794=0,AV794=0),0,AV794/$H794)</f>
        <v>0</v>
      </c>
      <c r="AX794" s="194">
        <f t="shared" si="19696"/>
        <v>0</v>
      </c>
      <c r="AY794" s="147">
        <f t="shared" ref="AY794" si="19967">IF(OR($H794=0,AX794=0),0,AX794/$H794)</f>
        <v>0</v>
      </c>
      <c r="AZ794" s="194">
        <f t="shared" si="19698"/>
        <v>100</v>
      </c>
      <c r="BA794" s="147">
        <f t="shared" ref="BA794" si="19968">IF(OR($H794=0,AZ794=0),0,AZ794/$H794)</f>
        <v>1</v>
      </c>
      <c r="BB794" s="194">
        <f t="shared" si="19700"/>
        <v>100</v>
      </c>
      <c r="BC794" s="147">
        <f t="shared" ref="BC794" si="19969">IF(OR($H794=0,BB794=0),0,BB794/$H794)</f>
        <v>1</v>
      </c>
      <c r="BD794" s="194">
        <f t="shared" si="19702"/>
        <v>100</v>
      </c>
      <c r="BE794" s="147">
        <f t="shared" ref="BE794" si="19970">IF(OR($H794=0,BD794=0),0,BD794/$H794)</f>
        <v>1</v>
      </c>
      <c r="BF794" s="194">
        <f t="shared" si="19704"/>
        <v>100</v>
      </c>
      <c r="BG794" s="147">
        <f t="shared" ref="BG794" si="19971">IF(OR($H794=0,BF794=0),0,BF794/$H794)</f>
        <v>1</v>
      </c>
      <c r="BH794" s="194">
        <f t="shared" si="19706"/>
        <v>100</v>
      </c>
      <c r="BI794" s="147">
        <f t="shared" ref="BI794" si="19972">IF(OR($H794=0,BH794=0),0,BH794/$H794)</f>
        <v>1</v>
      </c>
      <c r="BJ794" s="194">
        <f t="shared" si="19708"/>
        <v>100</v>
      </c>
      <c r="BK794" s="147">
        <f t="shared" ref="BK794" si="19973">IF(OR($H794=0,BJ794=0),0,BJ794/$H794)</f>
        <v>1</v>
      </c>
      <c r="BL794" s="194">
        <f t="shared" si="19710"/>
        <v>100</v>
      </c>
      <c r="BM794" s="147">
        <f t="shared" ref="BM794" si="19974">IF(OR($H794=0,BL794=0),0,BL794/$H794)</f>
        <v>1</v>
      </c>
      <c r="BN794" s="194">
        <f t="shared" si="19712"/>
        <v>100</v>
      </c>
      <c r="BO794" s="147">
        <f t="shared" ref="BO794" si="19975">IF(OR($H794=0,BN794=0),0,BN794/$H794)</f>
        <v>1</v>
      </c>
      <c r="BP794" s="194">
        <f t="shared" si="19714"/>
        <v>100</v>
      </c>
      <c r="BQ794" s="147">
        <f t="shared" ref="BQ794" si="19976">IF(OR($H794=0,BP794=0),0,BP794/$H794)</f>
        <v>1</v>
      </c>
      <c r="BR794" s="194">
        <f t="shared" si="19716"/>
        <v>100</v>
      </c>
      <c r="BS794" s="147">
        <f t="shared" ref="BS794" si="19977">IF(OR($H794=0,BR794=0),0,BR794/$H794)</f>
        <v>1</v>
      </c>
      <c r="BT794" s="194">
        <f t="shared" si="19718"/>
        <v>100</v>
      </c>
      <c r="BU794" s="147">
        <f t="shared" si="19719"/>
        <v>1</v>
      </c>
      <c r="BV794" s="194">
        <f t="shared" si="19720"/>
        <v>100</v>
      </c>
      <c r="BW794" s="147">
        <f t="shared" si="19721"/>
        <v>1</v>
      </c>
      <c r="BX794" s="194">
        <f t="shared" si="19722"/>
        <v>100</v>
      </c>
      <c r="BY794" s="147">
        <f t="shared" si="19723"/>
        <v>1</v>
      </c>
      <c r="BZ794" s="194">
        <f t="shared" si="19724"/>
        <v>100</v>
      </c>
      <c r="CA794" s="147">
        <f t="shared" si="19725"/>
        <v>1</v>
      </c>
      <c r="CB794" s="194">
        <f t="shared" si="19726"/>
        <v>100</v>
      </c>
      <c r="CC794" s="147">
        <f t="shared" si="19727"/>
        <v>1</v>
      </c>
      <c r="CD794" s="194">
        <f t="shared" si="19728"/>
        <v>100</v>
      </c>
      <c r="CE794" s="147">
        <f t="shared" si="19729"/>
        <v>1</v>
      </c>
      <c r="CF794" s="194">
        <f t="shared" si="19730"/>
        <v>100</v>
      </c>
      <c r="CG794" s="147">
        <f t="shared" si="19731"/>
        <v>1</v>
      </c>
      <c r="CH794" s="194">
        <f t="shared" si="19732"/>
        <v>100</v>
      </c>
      <c r="CI794" s="147">
        <f t="shared" si="19733"/>
        <v>1</v>
      </c>
      <c r="CJ794" s="194">
        <f t="shared" si="19734"/>
        <v>100</v>
      </c>
      <c r="CK794" s="147">
        <f t="shared" si="19735"/>
        <v>1</v>
      </c>
      <c r="CL794" s="194">
        <f t="shared" si="19736"/>
        <v>100</v>
      </c>
      <c r="CM794" s="147">
        <f t="shared" si="19737"/>
        <v>1</v>
      </c>
    </row>
    <row r="795" spans="1:91" s="112" customFormat="1" ht="14.1" customHeight="1">
      <c r="A795" s="74">
        <f t="shared" si="19548"/>
        <v>933</v>
      </c>
      <c r="B795" s="182" t="s">
        <v>162</v>
      </c>
      <c r="C795" s="183"/>
      <c r="D795" s="124">
        <v>37</v>
      </c>
      <c r="E795" s="124">
        <v>45</v>
      </c>
      <c r="F795" s="184">
        <v>45292</v>
      </c>
      <c r="G795" s="184">
        <v>45336</v>
      </c>
      <c r="H795" s="115"/>
      <c r="I795" s="115"/>
      <c r="J795" s="116"/>
      <c r="K795" s="122"/>
      <c r="L795" s="123">
        <f>D795/$D$782</f>
        <v>0.21142857142857144</v>
      </c>
      <c r="M795" s="119">
        <f>$L796*M796+$L804*M804+$L808*M808+$L809*M809+$L810*M810</f>
        <v>1</v>
      </c>
      <c r="N795" s="119">
        <f>$L796*N796+$L804*N804+$L808*N808+$L809*N809+$L810*N810</f>
        <v>1</v>
      </c>
      <c r="O795" s="120">
        <f t="shared" si="19273"/>
        <v>0</v>
      </c>
      <c r="P795" s="121"/>
      <c r="T795" s="197"/>
      <c r="U795" s="119">
        <f>$L796*U796+$L804*U804+$L808*U808+$L809*U809+$L810*U810</f>
        <v>0</v>
      </c>
      <c r="V795" s="197"/>
      <c r="W795" s="119">
        <f>$L796*W796+$L804*W804+$L808*W808+$L809*W809+$L810*W810</f>
        <v>0</v>
      </c>
      <c r="X795" s="197"/>
      <c r="Y795" s="119">
        <f>$L796*Y796+$L804*Y804+$L808*Y808+$L809*Y809+$L810*Y810</f>
        <v>0</v>
      </c>
      <c r="Z795" s="197"/>
      <c r="AA795" s="119">
        <f>$L796*AA796+$L804*AA804+$L808*AA808+$L809*AA809+$L810*AA810</f>
        <v>0</v>
      </c>
      <c r="AB795" s="197"/>
      <c r="AC795" s="119">
        <f>$L796*AC796+$L804*AC804+$L808*AC808+$L809*AC809+$L810*AC810</f>
        <v>0</v>
      </c>
      <c r="AD795" s="197"/>
      <c r="AE795" s="119">
        <f>$L796*AE796+$L804*AE804+$L808*AE808+$L809*AE809+$L810*AE810</f>
        <v>0</v>
      </c>
      <c r="AF795" s="197"/>
      <c r="AG795" s="119">
        <f>$L796*AG796+$L804*AG804+$L808*AG808+$L809*AG809+$L810*AG810</f>
        <v>0</v>
      </c>
      <c r="AH795" s="197"/>
      <c r="AI795" s="119">
        <f>$L796*AI796+$L804*AI804+$L808*AI808+$L809*AI809+$L810*AI810</f>
        <v>0</v>
      </c>
      <c r="AJ795" s="197"/>
      <c r="AK795" s="119">
        <f>$L796*AK796+$L804*AK804+$L808*AK808+$L809*AK809+$L810*AK810</f>
        <v>0</v>
      </c>
      <c r="AL795" s="197"/>
      <c r="AM795" s="119">
        <f>$L796*AM796+$L804*AM804+$L808*AM808+$L809*AM809+$L810*AM810</f>
        <v>0</v>
      </c>
      <c r="AN795" s="197"/>
      <c r="AO795" s="119">
        <f>$L796*AO796+$L804*AO804+$L808*AO808+$L809*AO809+$L810*AO810</f>
        <v>0</v>
      </c>
      <c r="AP795" s="197"/>
      <c r="AQ795" s="119">
        <f>$L796*AQ796+$L804*AQ804+$L808*AQ808+$L809*AQ809+$L810*AQ810</f>
        <v>0.1891891891891892</v>
      </c>
      <c r="AR795" s="197"/>
      <c r="AS795" s="119">
        <f>$L796*AS796+$L804*AS804+$L808*AS808+$L809*AS809+$L810*AS810</f>
        <v>0.3783783783783784</v>
      </c>
      <c r="AT795" s="197"/>
      <c r="AU795" s="119">
        <f>$L796*AU796+$L804*AU804+$L808*AU808+$L809*AU809+$L810*AU810</f>
        <v>0.54054054054054046</v>
      </c>
      <c r="AV795" s="197"/>
      <c r="AW795" s="119">
        <f>$L796*AW796+$L804*AW804+$L808*AW808+$L809*AW809+$L810*AW810</f>
        <v>0.70270270270270274</v>
      </c>
      <c r="AX795" s="197"/>
      <c r="AY795" s="119">
        <f>$L796*AY796+$L804*AY804+$L808*AY808+$L809*AY809+$L810*AY810</f>
        <v>0.89189189189189189</v>
      </c>
      <c r="AZ795" s="197"/>
      <c r="BA795" s="119">
        <f>$L796*BA796+$L804*BA804+$L808*BA808+$L809*BA809+$L810*BA810</f>
        <v>0.89189189189189189</v>
      </c>
      <c r="BB795" s="197"/>
      <c r="BC795" s="119">
        <f>$L796*BC796+$L804*BC804+$L808*BC808+$L809*BC809+$L810*BC810</f>
        <v>1</v>
      </c>
      <c r="BD795" s="197"/>
      <c r="BE795" s="119">
        <f>$L796*BE796+$L804*BE804+$L808*BE808+$L809*BE809+$L810*BE810</f>
        <v>1</v>
      </c>
      <c r="BF795" s="197"/>
      <c r="BG795" s="119">
        <f>$L796*BG796+$L804*BG804+$L808*BG808+$L809*BG809+$L810*BG810</f>
        <v>1</v>
      </c>
      <c r="BH795" s="197"/>
      <c r="BI795" s="119">
        <f>$L796*BI796+$L804*BI804+$L808*BI808+$L809*BI809+$L810*BI810</f>
        <v>1</v>
      </c>
      <c r="BJ795" s="197"/>
      <c r="BK795" s="119">
        <f>$L796*BK796+$L804*BK804+$L808*BK808+$L809*BK809+$L810*BK810</f>
        <v>1</v>
      </c>
      <c r="BL795" s="197"/>
      <c r="BM795" s="119">
        <f>$L796*BM796+$L804*BM804+$L808*BM808+$L809*BM809+$L810*BM810</f>
        <v>1</v>
      </c>
      <c r="BN795" s="197"/>
      <c r="BO795" s="119">
        <f>$L796*BO796+$L804*BO804+$L808*BO808+$L809*BO809+$L810*BO810</f>
        <v>1</v>
      </c>
      <c r="BP795" s="197"/>
      <c r="BQ795" s="119">
        <f>$L796*BQ796+$L804*BQ804+$L808*BQ808+$L809*BQ809+$L810*BQ810</f>
        <v>1</v>
      </c>
      <c r="BR795" s="197"/>
      <c r="BS795" s="119">
        <f>$L796*BS796+$L804*BS804+$L808*BS808+$L809*BS809+$L810*BS810</f>
        <v>1</v>
      </c>
      <c r="BT795" s="197"/>
      <c r="BU795" s="119">
        <f t="shared" ref="BU795" si="19978">$L796*BU796+$L804*BU804+$L808*BU808+$L809*BU809+$L810*BU810</f>
        <v>1</v>
      </c>
      <c r="BV795" s="197"/>
      <c r="BW795" s="119">
        <f t="shared" ref="BW795" si="19979">$L796*BW796+$L804*BW804+$L808*BW808+$L809*BW809+$L810*BW810</f>
        <v>1</v>
      </c>
      <c r="BX795" s="197"/>
      <c r="BY795" s="119">
        <f t="shared" ref="BY795" si="19980">$L796*BY796+$L804*BY804+$L808*BY808+$L809*BY809+$L810*BY810</f>
        <v>1</v>
      </c>
      <c r="BZ795" s="197"/>
      <c r="CA795" s="119">
        <f t="shared" ref="CA795" si="19981">$L796*CA796+$L804*CA804+$L808*CA808+$L809*CA809+$L810*CA810</f>
        <v>1</v>
      </c>
      <c r="CB795" s="197"/>
      <c r="CC795" s="119">
        <f t="shared" ref="CC795" si="19982">$L796*CC796+$L804*CC804+$L808*CC808+$L809*CC809+$L810*CC810</f>
        <v>1</v>
      </c>
      <c r="CD795" s="197"/>
      <c r="CE795" s="119">
        <f t="shared" ref="CE795" si="19983">$L796*CE796+$L804*CE804+$L808*CE808+$L809*CE809+$L810*CE810</f>
        <v>1</v>
      </c>
      <c r="CF795" s="197"/>
      <c r="CG795" s="119">
        <f t="shared" ref="CG795" si="19984">$L796*CG796+$L804*CG804+$L808*CG808+$L809*CG809+$L810*CG810</f>
        <v>1</v>
      </c>
      <c r="CH795" s="197"/>
      <c r="CI795" s="119">
        <f t="shared" ref="CI795" si="19985">$L796*CI796+$L804*CI804+$L808*CI808+$L809*CI809+$L810*CI810</f>
        <v>1</v>
      </c>
      <c r="CJ795" s="197"/>
      <c r="CK795" s="119">
        <f t="shared" ref="CK795" si="19986">$L796*CK796+$L804*CK804+$L808*CK808+$L809*CK809+$L810*CK810</f>
        <v>1</v>
      </c>
      <c r="CL795" s="197"/>
      <c r="CM795" s="119">
        <f t="shared" ref="CM795" si="19987">$L796*CM796+$L804*CM804+$L808*CM808+$L809*CM809+$L810*CM810</f>
        <v>1</v>
      </c>
    </row>
    <row r="796" spans="1:91" s="125" customFormat="1" ht="14.1" customHeight="1">
      <c r="A796" s="74">
        <f t="shared" si="19548"/>
        <v>934</v>
      </c>
      <c r="B796" s="185" t="s">
        <v>163</v>
      </c>
      <c r="C796" s="186"/>
      <c r="D796" s="137">
        <v>23</v>
      </c>
      <c r="E796" s="137">
        <v>22</v>
      </c>
      <c r="F796" s="187">
        <v>45292</v>
      </c>
      <c r="G796" s="187">
        <v>45313</v>
      </c>
      <c r="H796" s="128"/>
      <c r="I796" s="128"/>
      <c r="J796" s="129"/>
      <c r="K796" s="135"/>
      <c r="L796" s="136">
        <f>D796/$D$795</f>
        <v>0.6216216216216216</v>
      </c>
      <c r="M796" s="132" cm="1">
        <f t="array" ref="M796">SUMPRODUCT($L797:$L803*M797:M803)</f>
        <v>1</v>
      </c>
      <c r="N796" s="132" cm="1">
        <f t="array" ref="N796">SUMPRODUCT($L797:$L803*N797:N803)</f>
        <v>1</v>
      </c>
      <c r="O796" s="133">
        <f t="shared" si="19273"/>
        <v>0</v>
      </c>
      <c r="P796" s="134"/>
      <c r="T796" s="198"/>
      <c r="U796" s="132" cm="1">
        <f t="array" ref="U796">SUMPRODUCT($L797:$L803*U797:U803)</f>
        <v>0</v>
      </c>
      <c r="V796" s="198"/>
      <c r="W796" s="132" cm="1">
        <f t="array" ref="W796">SUMPRODUCT($L797:$L803*W797:W803)</f>
        <v>0</v>
      </c>
      <c r="X796" s="198"/>
      <c r="Y796" s="132" cm="1">
        <f t="array" ref="Y796">SUMPRODUCT($L797:$L803*Y797:Y803)</f>
        <v>0</v>
      </c>
      <c r="Z796" s="198"/>
      <c r="AA796" s="132" cm="1">
        <f t="array" ref="AA796">SUMPRODUCT($L797:$L803*AA797:AA803)</f>
        <v>0</v>
      </c>
      <c r="AB796" s="198"/>
      <c r="AC796" s="132" cm="1">
        <f t="array" ref="AC796">SUMPRODUCT($L797:$L803*AC797:AC803)</f>
        <v>0</v>
      </c>
      <c r="AD796" s="198"/>
      <c r="AE796" s="132" cm="1">
        <f t="array" ref="AE796">SUMPRODUCT($L797:$L803*AE797:AE803)</f>
        <v>0</v>
      </c>
      <c r="AF796" s="198"/>
      <c r="AG796" s="132" cm="1">
        <f t="array" ref="AG796">SUMPRODUCT($L797:$L803*AG797:AG803)</f>
        <v>0</v>
      </c>
      <c r="AH796" s="198"/>
      <c r="AI796" s="132" cm="1">
        <f t="array" ref="AI796">SUMPRODUCT($L797:$L803*AI797:AI803)</f>
        <v>0</v>
      </c>
      <c r="AJ796" s="198"/>
      <c r="AK796" s="132" cm="1">
        <f t="array" ref="AK796">SUMPRODUCT($L797:$L803*AK797:AK803)</f>
        <v>0</v>
      </c>
      <c r="AL796" s="198"/>
      <c r="AM796" s="132" cm="1">
        <f t="array" ref="AM796">SUMPRODUCT($L797:$L803*AM797:AM803)</f>
        <v>0</v>
      </c>
      <c r="AN796" s="198"/>
      <c r="AO796" s="132" cm="1">
        <f t="array" ref="AO796">SUMPRODUCT($L797:$L803*AO797:AO803)</f>
        <v>0</v>
      </c>
      <c r="AP796" s="198"/>
      <c r="AQ796" s="132" cm="1">
        <f t="array" ref="AQ796">SUMPRODUCT($L797:$L803*AQ797:AQ803)</f>
        <v>0.30434782608695654</v>
      </c>
      <c r="AR796" s="198"/>
      <c r="AS796" s="132" cm="1">
        <f t="array" ref="AS796">SUMPRODUCT($L797:$L803*AS797:AS803)</f>
        <v>0.60869565217391308</v>
      </c>
      <c r="AT796" s="198"/>
      <c r="AU796" s="132" cm="1">
        <f t="array" ref="AU796">SUMPRODUCT($L797:$L803*AU797:AU803)</f>
        <v>0.86956521739130432</v>
      </c>
      <c r="AV796" s="198"/>
      <c r="AW796" s="132" cm="1">
        <f t="array" ref="AW796">SUMPRODUCT($L797:$L803*AW797:AW803)</f>
        <v>1</v>
      </c>
      <c r="AX796" s="198"/>
      <c r="AY796" s="132" cm="1">
        <f t="array" ref="AY796">SUMPRODUCT($L797:$L803*AY797:AY803)</f>
        <v>1</v>
      </c>
      <c r="AZ796" s="198"/>
      <c r="BA796" s="132" cm="1">
        <f t="array" ref="BA796">SUMPRODUCT($L797:$L803*BA797:BA803)</f>
        <v>1</v>
      </c>
      <c r="BB796" s="198"/>
      <c r="BC796" s="132" cm="1">
        <f t="array" ref="BC796">SUMPRODUCT($L797:$L803*BC797:BC803)</f>
        <v>1</v>
      </c>
      <c r="BD796" s="198"/>
      <c r="BE796" s="132" cm="1">
        <f t="array" ref="BE796">SUMPRODUCT($L797:$L803*BE797:BE803)</f>
        <v>1</v>
      </c>
      <c r="BF796" s="198"/>
      <c r="BG796" s="132" cm="1">
        <f t="array" ref="BG796">SUMPRODUCT($L797:$L803*BG797:BG803)</f>
        <v>1</v>
      </c>
      <c r="BH796" s="198"/>
      <c r="BI796" s="132" cm="1">
        <f t="array" ref="BI796">SUMPRODUCT($L797:$L803*BI797:BI803)</f>
        <v>1</v>
      </c>
      <c r="BJ796" s="198"/>
      <c r="BK796" s="132" cm="1">
        <f t="array" ref="BK796">SUMPRODUCT($L797:$L803*BK797:BK803)</f>
        <v>1</v>
      </c>
      <c r="BL796" s="198"/>
      <c r="BM796" s="132" cm="1">
        <f t="array" ref="BM796">SUMPRODUCT($L797:$L803*BM797:BM803)</f>
        <v>1</v>
      </c>
      <c r="BN796" s="198"/>
      <c r="BO796" s="132" cm="1">
        <f t="array" ref="BO796">SUMPRODUCT($L797:$L803*BO797:BO803)</f>
        <v>1</v>
      </c>
      <c r="BP796" s="198"/>
      <c r="BQ796" s="132" cm="1">
        <f t="array" ref="BQ796">SUMPRODUCT($L797:$L803*BQ797:BQ803)</f>
        <v>1</v>
      </c>
      <c r="BR796" s="198"/>
      <c r="BS796" s="132" cm="1">
        <f t="array" ref="BS796">SUMPRODUCT($L797:$L803*BS797:BS803)</f>
        <v>1</v>
      </c>
      <c r="BT796" s="198"/>
      <c r="BU796" s="132" cm="1">
        <f t="array" ref="BU796">SUMPRODUCT($L797:$L803*BU797:BU803)</f>
        <v>1</v>
      </c>
      <c r="BV796" s="198"/>
      <c r="BW796" s="132" cm="1">
        <f t="array" ref="BW796">SUMPRODUCT($L797:$L803*BW797:BW803)</f>
        <v>1</v>
      </c>
      <c r="BX796" s="198"/>
      <c r="BY796" s="132" cm="1">
        <f t="array" ref="BY796">SUMPRODUCT($L797:$L803*BY797:BY803)</f>
        <v>1</v>
      </c>
      <c r="BZ796" s="198"/>
      <c r="CA796" s="132" cm="1">
        <f t="array" ref="CA796">SUMPRODUCT($L797:$L803*CA797:CA803)</f>
        <v>1</v>
      </c>
      <c r="CB796" s="198"/>
      <c r="CC796" s="132" cm="1">
        <f t="array" ref="CC796">SUMPRODUCT($L797:$L803*CC797:CC803)</f>
        <v>1</v>
      </c>
      <c r="CD796" s="198"/>
      <c r="CE796" s="132" cm="1">
        <f t="array" ref="CE796">SUMPRODUCT($L797:$L803*CE797:CE803)</f>
        <v>1</v>
      </c>
      <c r="CF796" s="198"/>
      <c r="CG796" s="132" cm="1">
        <f t="array" ref="CG796">SUMPRODUCT($L797:$L803*CG797:CG803)</f>
        <v>1</v>
      </c>
      <c r="CH796" s="198"/>
      <c r="CI796" s="132" cm="1">
        <f t="array" ref="CI796">SUMPRODUCT($L797:$L803*CI797:CI803)</f>
        <v>1</v>
      </c>
      <c r="CJ796" s="198"/>
      <c r="CK796" s="132" cm="1">
        <f t="array" ref="CK796">SUMPRODUCT($L797:$L803*CK797:CK803)</f>
        <v>1</v>
      </c>
      <c r="CL796" s="198"/>
      <c r="CM796" s="132" cm="1">
        <f t="array" ref="CM796">SUMPRODUCT($L797:$L803*CM797:CM803)</f>
        <v>1</v>
      </c>
    </row>
    <row r="797" spans="1:91" s="142" customFormat="1" ht="14.1" customHeight="1">
      <c r="A797" s="74">
        <f t="shared" si="19548"/>
        <v>935</v>
      </c>
      <c r="B797" s="173" t="s">
        <v>71</v>
      </c>
      <c r="C797" s="174"/>
      <c r="D797" s="140">
        <v>3</v>
      </c>
      <c r="E797" s="140">
        <v>3</v>
      </c>
      <c r="F797" s="175">
        <v>45292</v>
      </c>
      <c r="G797" s="175">
        <v>45294</v>
      </c>
      <c r="H797" s="144">
        <v>100</v>
      </c>
      <c r="I797" s="144">
        <v>100</v>
      </c>
      <c r="J797" s="145" t="s">
        <v>32</v>
      </c>
      <c r="K797" s="141">
        <f t="shared" ref="K797:K803" si="19988">IF(OR(F797="",G797="",H797=""),0,MIN(MAX(IF(F797&gt;$O$1,0,(((G797-F797)-(G797-$O$1))*(10/E797)/10)),0),1)*H797)</f>
        <v>100</v>
      </c>
      <c r="L797" s="55">
        <f t="shared" ref="L797:L803" si="19989">D797/$D$796</f>
        <v>0.13043478260869565</v>
      </c>
      <c r="M797" s="147">
        <f t="shared" ref="M797:M803" si="19990">IF(OR(H797=0,K797=0),0,K797/H797)</f>
        <v>1</v>
      </c>
      <c r="N797" s="148">
        <f t="shared" ref="N797:N803" si="19991">IF(OR(H797=0,I797=0),0,I797/H797)</f>
        <v>1</v>
      </c>
      <c r="O797" s="149">
        <f t="shared" si="19273"/>
        <v>0</v>
      </c>
      <c r="P797" s="150"/>
      <c r="T797" s="194">
        <f t="shared" ref="T797:T803" si="19992">IF(OR($F797="",$G797="",$H797=""),0,MIN(MAX(IF($F797&gt;U$1,0,((($G797-$F797)-($G797-U$1))*(10/$E797)/10)),0),1)*$H797)</f>
        <v>0</v>
      </c>
      <c r="U797" s="147">
        <f t="shared" ref="U797:W803" si="19993">IF(OR($H797=0,T797=0),0,T797/$H797)</f>
        <v>0</v>
      </c>
      <c r="V797" s="194">
        <f t="shared" ref="V797:V803" si="19994">IF(OR($F797="",$G797="",$H797=""),0,MIN(MAX(IF($F797&gt;W$1,0,((($G797-$F797)-($G797-W$1))*(10/$E797)/10)),0),1)*$H797)</f>
        <v>0</v>
      </c>
      <c r="W797" s="147">
        <f t="shared" si="19993"/>
        <v>0</v>
      </c>
      <c r="X797" s="194">
        <f t="shared" ref="X797:X803" si="19995">IF(OR($F797="",$G797="",$H797=""),0,MIN(MAX(IF($F797&gt;Y$1,0,((($G797-$F797)-($G797-Y$1))*(10/$E797)/10)),0),1)*$H797)</f>
        <v>0</v>
      </c>
      <c r="Y797" s="147">
        <f t="shared" ref="Y797" si="19996">IF(OR($H797=0,X797=0),0,X797/$H797)</f>
        <v>0</v>
      </c>
      <c r="Z797" s="194">
        <f t="shared" ref="Z797:Z803" si="19997">IF(OR($F797="",$G797="",$H797=""),0,MIN(MAX(IF($F797&gt;AA$1,0,((($G797-$F797)-($G797-AA$1))*(10/$E797)/10)),0),1)*$H797)</f>
        <v>0</v>
      </c>
      <c r="AA797" s="147">
        <f t="shared" ref="AA797" si="19998">IF(OR($H797=0,Z797=0),0,Z797/$H797)</f>
        <v>0</v>
      </c>
      <c r="AB797" s="194">
        <f t="shared" ref="AB797:AB803" si="19999">IF(OR($F797="",$G797="",$H797=""),0,MIN(MAX(IF($F797&gt;AC$1,0,((($G797-$F797)-($G797-AC$1))*(10/$E797)/10)),0),1)*$H797)</f>
        <v>0</v>
      </c>
      <c r="AC797" s="147">
        <f t="shared" ref="AC797" si="20000">IF(OR($H797=0,AB797=0),0,AB797/$H797)</f>
        <v>0</v>
      </c>
      <c r="AD797" s="194">
        <f t="shared" ref="AD797:AD803" si="20001">IF(OR($F797="",$G797="",$H797=""),0,MIN(MAX(IF($F797&gt;AE$1,0,((($G797-$F797)-($G797-AE$1))*(10/$E797)/10)),0),1)*$H797)</f>
        <v>0</v>
      </c>
      <c r="AE797" s="147">
        <f t="shared" ref="AE797" si="20002">IF(OR($H797=0,AD797=0),0,AD797/$H797)</f>
        <v>0</v>
      </c>
      <c r="AF797" s="194">
        <f t="shared" ref="AF797:AF803" si="20003">IF(OR($F797="",$G797="",$H797=""),0,MIN(MAX(IF($F797&gt;AG$1,0,((($G797-$F797)-($G797-AG$1))*(10/$E797)/10)),0),1)*$H797)</f>
        <v>0</v>
      </c>
      <c r="AG797" s="147">
        <f t="shared" ref="AG797" si="20004">IF(OR($H797=0,AF797=0),0,AF797/$H797)</f>
        <v>0</v>
      </c>
      <c r="AH797" s="194">
        <f t="shared" ref="AH797:AH803" si="20005">IF(OR($F797="",$G797="",$H797=""),0,MIN(MAX(IF($F797&gt;AI$1,0,((($G797-$F797)-($G797-AI$1))*(10/$E797)/10)),0),1)*$H797)</f>
        <v>0</v>
      </c>
      <c r="AI797" s="147">
        <f t="shared" ref="AI797" si="20006">IF(OR($H797=0,AH797=0),0,AH797/$H797)</f>
        <v>0</v>
      </c>
      <c r="AJ797" s="194">
        <f t="shared" ref="AJ797:AJ803" si="20007">IF(OR($F797="",$G797="",$H797=""),0,MIN(MAX(IF($F797&gt;AK$1,0,((($G797-$F797)-($G797-AK$1))*(10/$E797)/10)),0),1)*$H797)</f>
        <v>0</v>
      </c>
      <c r="AK797" s="147">
        <f t="shared" ref="AK797" si="20008">IF(OR($H797=0,AJ797=0),0,AJ797/$H797)</f>
        <v>0</v>
      </c>
      <c r="AL797" s="194">
        <f t="shared" ref="AL797:AL803" si="20009">IF(OR($F797="",$G797="",$H797=""),0,MIN(MAX(IF($F797&gt;AM$1,0,((($G797-$F797)-($G797-AM$1))*(10/$E797)/10)),0),1)*$H797)</f>
        <v>0</v>
      </c>
      <c r="AM797" s="147">
        <f t="shared" ref="AM797" si="20010">IF(OR($H797=0,AL797=0),0,AL797/$H797)</f>
        <v>0</v>
      </c>
      <c r="AN797" s="194">
        <f t="shared" ref="AN797:AN803" si="20011">IF(OR($F797="",$G797="",$H797=""),0,MIN(MAX(IF($F797&gt;AO$1,0,((($G797-$F797)-($G797-AO$1))*(10/$E797)/10)),0),1)*$H797)</f>
        <v>0</v>
      </c>
      <c r="AO797" s="147">
        <f t="shared" ref="AO797" si="20012">IF(OR($H797=0,AN797=0),0,AN797/$H797)</f>
        <v>0</v>
      </c>
      <c r="AP797" s="194">
        <f t="shared" ref="AP797:AP803" si="20013">IF(OR($F797="",$G797="",$H797=""),0,MIN(MAX(IF($F797&gt;AQ$1,0,((($G797-$F797)-($G797-AQ$1))*(10/$E797)/10)),0),1)*$H797)</f>
        <v>100</v>
      </c>
      <c r="AQ797" s="147">
        <f t="shared" ref="AQ797" si="20014">IF(OR($H797=0,AP797=0),0,AP797/$H797)</f>
        <v>1</v>
      </c>
      <c r="AR797" s="194">
        <f t="shared" ref="AR797:AR803" si="20015">IF(OR($F797="",$G797="",$H797=""),0,MIN(MAX(IF($F797&gt;AS$1,0,((($G797-$F797)-($G797-AS$1))*(10/$E797)/10)),0),1)*$H797)</f>
        <v>100</v>
      </c>
      <c r="AS797" s="147">
        <f t="shared" ref="AS797" si="20016">IF(OR($H797=0,AR797=0),0,AR797/$H797)</f>
        <v>1</v>
      </c>
      <c r="AT797" s="194">
        <f t="shared" ref="AT797:AT803" si="20017">IF(OR($F797="",$G797="",$H797=""),0,MIN(MAX(IF($F797&gt;AU$1,0,((($G797-$F797)-($G797-AU$1))*(10/$E797)/10)),0),1)*$H797)</f>
        <v>100</v>
      </c>
      <c r="AU797" s="147">
        <f t="shared" ref="AU797" si="20018">IF(OR($H797=0,AT797=0),0,AT797/$H797)</f>
        <v>1</v>
      </c>
      <c r="AV797" s="194">
        <f t="shared" ref="AV797:AV803" si="20019">IF(OR($F797="",$G797="",$H797=""),0,MIN(MAX(IF($F797&gt;AW$1,0,((($G797-$F797)-($G797-AW$1))*(10/$E797)/10)),0),1)*$H797)</f>
        <v>100</v>
      </c>
      <c r="AW797" s="147">
        <f t="shared" ref="AW797" si="20020">IF(OR($H797=0,AV797=0),0,AV797/$H797)</f>
        <v>1</v>
      </c>
      <c r="AX797" s="194">
        <f t="shared" ref="AX797:AX803" si="20021">IF(OR($F797="",$G797="",$H797=""),0,MIN(MAX(IF($F797&gt;AY$1,0,((($G797-$F797)-($G797-AY$1))*(10/$E797)/10)),0),1)*$H797)</f>
        <v>100</v>
      </c>
      <c r="AY797" s="147">
        <f t="shared" ref="AY797" si="20022">IF(OR($H797=0,AX797=0),0,AX797/$H797)</f>
        <v>1</v>
      </c>
      <c r="AZ797" s="194">
        <f t="shared" ref="AZ797:AZ803" si="20023">IF(OR($F797="",$G797="",$H797=""),0,MIN(MAX(IF($F797&gt;BA$1,0,((($G797-$F797)-($G797-BA$1))*(10/$E797)/10)),0),1)*$H797)</f>
        <v>100</v>
      </c>
      <c r="BA797" s="147">
        <f t="shared" ref="BA797" si="20024">IF(OR($H797=0,AZ797=0),0,AZ797/$H797)</f>
        <v>1</v>
      </c>
      <c r="BB797" s="194">
        <f t="shared" ref="BB797:BB803" si="20025">IF(OR($F797="",$G797="",$H797=""),0,MIN(MAX(IF($F797&gt;BC$1,0,((($G797-$F797)-($G797-BC$1))*(10/$E797)/10)),0),1)*$H797)</f>
        <v>100</v>
      </c>
      <c r="BC797" s="147">
        <f t="shared" ref="BC797" si="20026">IF(OR($H797=0,BB797=0),0,BB797/$H797)</f>
        <v>1</v>
      </c>
      <c r="BD797" s="194">
        <f t="shared" ref="BD797:BD803" si="20027">IF(OR($F797="",$G797="",$H797=""),0,MIN(MAX(IF($F797&gt;BE$1,0,((($G797-$F797)-($G797-BE$1))*(10/$E797)/10)),0),1)*$H797)</f>
        <v>100</v>
      </c>
      <c r="BE797" s="147">
        <f t="shared" ref="BE797" si="20028">IF(OR($H797=0,BD797=0),0,BD797/$H797)</f>
        <v>1</v>
      </c>
      <c r="BF797" s="194">
        <f t="shared" ref="BF797:BF803" si="20029">IF(OR($F797="",$G797="",$H797=""),0,MIN(MAX(IF($F797&gt;BG$1,0,((($G797-$F797)-($G797-BG$1))*(10/$E797)/10)),0),1)*$H797)</f>
        <v>100</v>
      </c>
      <c r="BG797" s="147">
        <f t="shared" ref="BG797" si="20030">IF(OR($H797=0,BF797=0),0,BF797/$H797)</f>
        <v>1</v>
      </c>
      <c r="BH797" s="194">
        <f t="shared" ref="BH797:BH803" si="20031">IF(OR($F797="",$G797="",$H797=""),0,MIN(MAX(IF($F797&gt;BI$1,0,((($G797-$F797)-($G797-BI$1))*(10/$E797)/10)),0),1)*$H797)</f>
        <v>100</v>
      </c>
      <c r="BI797" s="147">
        <f t="shared" ref="BI797" si="20032">IF(OR($H797=0,BH797=0),0,BH797/$H797)</f>
        <v>1</v>
      </c>
      <c r="BJ797" s="194">
        <f t="shared" ref="BJ797:BJ803" si="20033">IF(OR($F797="",$G797="",$H797=""),0,MIN(MAX(IF($F797&gt;BK$1,0,((($G797-$F797)-($G797-BK$1))*(10/$E797)/10)),0),1)*$H797)</f>
        <v>100</v>
      </c>
      <c r="BK797" s="147">
        <f t="shared" ref="BK797" si="20034">IF(OR($H797=0,BJ797=0),0,BJ797/$H797)</f>
        <v>1</v>
      </c>
      <c r="BL797" s="194">
        <f t="shared" ref="BL797:BL803" si="20035">IF(OR($F797="",$G797="",$H797=""),0,MIN(MAX(IF($F797&gt;BM$1,0,((($G797-$F797)-($G797-BM$1))*(10/$E797)/10)),0),1)*$H797)</f>
        <v>100</v>
      </c>
      <c r="BM797" s="147">
        <f t="shared" ref="BM797" si="20036">IF(OR($H797=0,BL797=0),0,BL797/$H797)</f>
        <v>1</v>
      </c>
      <c r="BN797" s="194">
        <f t="shared" ref="BN797:BN803" si="20037">IF(OR($F797="",$G797="",$H797=""),0,MIN(MAX(IF($F797&gt;BO$1,0,((($G797-$F797)-($G797-BO$1))*(10/$E797)/10)),0),1)*$H797)</f>
        <v>100</v>
      </c>
      <c r="BO797" s="147">
        <f t="shared" ref="BO797" si="20038">IF(OR($H797=0,BN797=0),0,BN797/$H797)</f>
        <v>1</v>
      </c>
      <c r="BP797" s="194">
        <f t="shared" ref="BP797:BP803" si="20039">IF(OR($F797="",$G797="",$H797=""),0,MIN(MAX(IF($F797&gt;BQ$1,0,((($G797-$F797)-($G797-BQ$1))*(10/$E797)/10)),0),1)*$H797)</f>
        <v>100</v>
      </c>
      <c r="BQ797" s="147">
        <f t="shared" ref="BQ797" si="20040">IF(OR($H797=0,BP797=0),0,BP797/$H797)</f>
        <v>1</v>
      </c>
      <c r="BR797" s="194">
        <f t="shared" ref="BR797:BR803" si="20041">IF(OR($F797="",$G797="",$H797=""),0,MIN(MAX(IF($F797&gt;BS$1,0,((($G797-$F797)-($G797-BS$1))*(10/$E797)/10)),0),1)*$H797)</f>
        <v>100</v>
      </c>
      <c r="BS797" s="147">
        <f t="shared" ref="BS797" si="20042">IF(OR($H797=0,BR797=0),0,BR797/$H797)</f>
        <v>1</v>
      </c>
      <c r="BT797" s="194">
        <f t="shared" ref="BT797:BT803" si="20043">IF(OR($F797="",$G797="",$H797=""),0,MIN(MAX(IF($F797&gt;BU$1,0,((($G797-$F797)-($G797-BU$1))*(10/$E797)/10)),0),1)*$H797)</f>
        <v>100</v>
      </c>
      <c r="BU797" s="147">
        <f t="shared" ref="BU797:BU803" si="20044">IF(OR($H797=0,BT797=0),0,BT797/$H797)</f>
        <v>1</v>
      </c>
      <c r="BV797" s="194">
        <f t="shared" ref="BV797:BV803" si="20045">IF(OR($F797="",$G797="",$H797=""),0,MIN(MAX(IF($F797&gt;BW$1,0,((($G797-$F797)-($G797-BW$1))*(10/$E797)/10)),0),1)*$H797)</f>
        <v>100</v>
      </c>
      <c r="BW797" s="147">
        <f t="shared" ref="BW797:BW803" si="20046">IF(OR($H797=0,BV797=0),0,BV797/$H797)</f>
        <v>1</v>
      </c>
      <c r="BX797" s="194">
        <f t="shared" ref="BX797:BX803" si="20047">IF(OR($F797="",$G797="",$H797=""),0,MIN(MAX(IF($F797&gt;BY$1,0,((($G797-$F797)-($G797-BY$1))*(10/$E797)/10)),0),1)*$H797)</f>
        <v>100</v>
      </c>
      <c r="BY797" s="147">
        <f t="shared" ref="BY797:BY803" si="20048">IF(OR($H797=0,BX797=0),0,BX797/$H797)</f>
        <v>1</v>
      </c>
      <c r="BZ797" s="194">
        <f t="shared" ref="BZ797:BZ803" si="20049">IF(OR($F797="",$G797="",$H797=""),0,MIN(MAX(IF($F797&gt;CA$1,0,((($G797-$F797)-($G797-CA$1))*(10/$E797)/10)),0),1)*$H797)</f>
        <v>100</v>
      </c>
      <c r="CA797" s="147">
        <f t="shared" ref="CA797:CA803" si="20050">IF(OR($H797=0,BZ797=0),0,BZ797/$H797)</f>
        <v>1</v>
      </c>
      <c r="CB797" s="194">
        <f t="shared" ref="CB797:CB803" si="20051">IF(OR($F797="",$G797="",$H797=""),0,MIN(MAX(IF($F797&gt;CC$1,0,((($G797-$F797)-($G797-CC$1))*(10/$E797)/10)),0),1)*$H797)</f>
        <v>100</v>
      </c>
      <c r="CC797" s="147">
        <f t="shared" ref="CC797:CC803" si="20052">IF(OR($H797=0,CB797=0),0,CB797/$H797)</f>
        <v>1</v>
      </c>
      <c r="CD797" s="194">
        <f t="shared" ref="CD797:CD803" si="20053">IF(OR($F797="",$G797="",$H797=""),0,MIN(MAX(IF($F797&gt;CE$1,0,((($G797-$F797)-($G797-CE$1))*(10/$E797)/10)),0),1)*$H797)</f>
        <v>100</v>
      </c>
      <c r="CE797" s="147">
        <f t="shared" ref="CE797:CE803" si="20054">IF(OR($H797=0,CD797=0),0,CD797/$H797)</f>
        <v>1</v>
      </c>
      <c r="CF797" s="194">
        <f t="shared" ref="CF797:CF803" si="20055">IF(OR($F797="",$G797="",$H797=""),0,MIN(MAX(IF($F797&gt;CG$1,0,((($G797-$F797)-($G797-CG$1))*(10/$E797)/10)),0),1)*$H797)</f>
        <v>100</v>
      </c>
      <c r="CG797" s="147">
        <f t="shared" ref="CG797:CG803" si="20056">IF(OR($H797=0,CF797=0),0,CF797/$H797)</f>
        <v>1</v>
      </c>
      <c r="CH797" s="194">
        <f t="shared" ref="CH797:CH803" si="20057">IF(OR($F797="",$G797="",$H797=""),0,MIN(MAX(IF($F797&gt;CI$1,0,((($G797-$F797)-($G797-CI$1))*(10/$E797)/10)),0),1)*$H797)</f>
        <v>100</v>
      </c>
      <c r="CI797" s="147">
        <f t="shared" ref="CI797:CI803" si="20058">IF(OR($H797=0,CH797=0),0,CH797/$H797)</f>
        <v>1</v>
      </c>
      <c r="CJ797" s="194">
        <f t="shared" ref="CJ797:CJ803" si="20059">IF(OR($F797="",$G797="",$H797=""),0,MIN(MAX(IF($F797&gt;CK$1,0,((($G797-$F797)-($G797-CK$1))*(10/$E797)/10)),0),1)*$H797)</f>
        <v>100</v>
      </c>
      <c r="CK797" s="147">
        <f t="shared" ref="CK797:CK803" si="20060">IF(OR($H797=0,CJ797=0),0,CJ797/$H797)</f>
        <v>1</v>
      </c>
      <c r="CL797" s="194">
        <f t="shared" ref="CL797:CL803" si="20061">IF(OR($F797="",$G797="",$H797=""),0,MIN(MAX(IF($F797&gt;CM$1,0,((($G797-$F797)-($G797-CM$1))*(10/$E797)/10)),0),1)*$H797)</f>
        <v>100</v>
      </c>
      <c r="CM797" s="147">
        <f t="shared" ref="CM797:CM803" si="20062">IF(OR($H797=0,CL797=0),0,CL797/$H797)</f>
        <v>1</v>
      </c>
    </row>
    <row r="798" spans="1:91" s="142" customFormat="1" ht="14.1" customHeight="1">
      <c r="A798" s="74">
        <f t="shared" si="19548"/>
        <v>936</v>
      </c>
      <c r="B798" s="173" t="s">
        <v>72</v>
      </c>
      <c r="C798" s="174"/>
      <c r="D798" s="140">
        <v>3</v>
      </c>
      <c r="E798" s="140">
        <v>3</v>
      </c>
      <c r="F798" s="175">
        <v>45292</v>
      </c>
      <c r="G798" s="175">
        <v>45294</v>
      </c>
      <c r="H798" s="144">
        <v>100</v>
      </c>
      <c r="I798" s="144">
        <v>100</v>
      </c>
      <c r="J798" s="145" t="s">
        <v>32</v>
      </c>
      <c r="K798" s="141">
        <f t="shared" si="19988"/>
        <v>100</v>
      </c>
      <c r="L798" s="55">
        <f t="shared" si="19989"/>
        <v>0.13043478260869565</v>
      </c>
      <c r="M798" s="147">
        <f t="shared" si="19990"/>
        <v>1</v>
      </c>
      <c r="N798" s="148">
        <f t="shared" si="19991"/>
        <v>1</v>
      </c>
      <c r="O798" s="149">
        <f t="shared" si="19273"/>
        <v>0</v>
      </c>
      <c r="P798" s="150"/>
      <c r="T798" s="194">
        <f t="shared" si="19992"/>
        <v>0</v>
      </c>
      <c r="U798" s="147">
        <f t="shared" si="19993"/>
        <v>0</v>
      </c>
      <c r="V798" s="194">
        <f t="shared" si="19994"/>
        <v>0</v>
      </c>
      <c r="W798" s="147">
        <f t="shared" si="19993"/>
        <v>0</v>
      </c>
      <c r="X798" s="194">
        <f t="shared" si="19995"/>
        <v>0</v>
      </c>
      <c r="Y798" s="147">
        <f t="shared" ref="Y798" si="20063">IF(OR($H798=0,X798=0),0,X798/$H798)</f>
        <v>0</v>
      </c>
      <c r="Z798" s="194">
        <f t="shared" si="19997"/>
        <v>0</v>
      </c>
      <c r="AA798" s="147">
        <f t="shared" ref="AA798" si="20064">IF(OR($H798=0,Z798=0),0,Z798/$H798)</f>
        <v>0</v>
      </c>
      <c r="AB798" s="194">
        <f t="shared" si="19999"/>
        <v>0</v>
      </c>
      <c r="AC798" s="147">
        <f t="shared" ref="AC798" si="20065">IF(OR($H798=0,AB798=0),0,AB798/$H798)</f>
        <v>0</v>
      </c>
      <c r="AD798" s="194">
        <f t="shared" si="20001"/>
        <v>0</v>
      </c>
      <c r="AE798" s="147">
        <f t="shared" ref="AE798" si="20066">IF(OR($H798=0,AD798=0),0,AD798/$H798)</f>
        <v>0</v>
      </c>
      <c r="AF798" s="194">
        <f t="shared" si="20003"/>
        <v>0</v>
      </c>
      <c r="AG798" s="147">
        <f t="shared" ref="AG798" si="20067">IF(OR($H798=0,AF798=0),0,AF798/$H798)</f>
        <v>0</v>
      </c>
      <c r="AH798" s="194">
        <f t="shared" si="20005"/>
        <v>0</v>
      </c>
      <c r="AI798" s="147">
        <f t="shared" ref="AI798" si="20068">IF(OR($H798=0,AH798=0),0,AH798/$H798)</f>
        <v>0</v>
      </c>
      <c r="AJ798" s="194">
        <f t="shared" si="20007"/>
        <v>0</v>
      </c>
      <c r="AK798" s="147">
        <f t="shared" ref="AK798" si="20069">IF(OR($H798=0,AJ798=0),0,AJ798/$H798)</f>
        <v>0</v>
      </c>
      <c r="AL798" s="194">
        <f t="shared" si="20009"/>
        <v>0</v>
      </c>
      <c r="AM798" s="147">
        <f t="shared" ref="AM798" si="20070">IF(OR($H798=0,AL798=0),0,AL798/$H798)</f>
        <v>0</v>
      </c>
      <c r="AN798" s="194">
        <f t="shared" si="20011"/>
        <v>0</v>
      </c>
      <c r="AO798" s="147">
        <f t="shared" ref="AO798" si="20071">IF(OR($H798=0,AN798=0),0,AN798/$H798)</f>
        <v>0</v>
      </c>
      <c r="AP798" s="194">
        <f t="shared" si="20013"/>
        <v>100</v>
      </c>
      <c r="AQ798" s="147">
        <f t="shared" ref="AQ798" si="20072">IF(OR($H798=0,AP798=0),0,AP798/$H798)</f>
        <v>1</v>
      </c>
      <c r="AR798" s="194">
        <f t="shared" si="20015"/>
        <v>100</v>
      </c>
      <c r="AS798" s="147">
        <f t="shared" ref="AS798" si="20073">IF(OR($H798=0,AR798=0),0,AR798/$H798)</f>
        <v>1</v>
      </c>
      <c r="AT798" s="194">
        <f t="shared" si="20017"/>
        <v>100</v>
      </c>
      <c r="AU798" s="147">
        <f t="shared" ref="AU798" si="20074">IF(OR($H798=0,AT798=0),0,AT798/$H798)</f>
        <v>1</v>
      </c>
      <c r="AV798" s="194">
        <f t="shared" si="20019"/>
        <v>100</v>
      </c>
      <c r="AW798" s="147">
        <f t="shared" ref="AW798" si="20075">IF(OR($H798=0,AV798=0),0,AV798/$H798)</f>
        <v>1</v>
      </c>
      <c r="AX798" s="194">
        <f t="shared" si="20021"/>
        <v>100</v>
      </c>
      <c r="AY798" s="147">
        <f t="shared" ref="AY798" si="20076">IF(OR($H798=0,AX798=0),0,AX798/$H798)</f>
        <v>1</v>
      </c>
      <c r="AZ798" s="194">
        <f t="shared" si="20023"/>
        <v>100</v>
      </c>
      <c r="BA798" s="147">
        <f t="shared" ref="BA798" si="20077">IF(OR($H798=0,AZ798=0),0,AZ798/$H798)</f>
        <v>1</v>
      </c>
      <c r="BB798" s="194">
        <f t="shared" si="20025"/>
        <v>100</v>
      </c>
      <c r="BC798" s="147">
        <f t="shared" ref="BC798" si="20078">IF(OR($H798=0,BB798=0),0,BB798/$H798)</f>
        <v>1</v>
      </c>
      <c r="BD798" s="194">
        <f t="shared" si="20027"/>
        <v>100</v>
      </c>
      <c r="BE798" s="147">
        <f t="shared" ref="BE798" si="20079">IF(OR($H798=0,BD798=0),0,BD798/$H798)</f>
        <v>1</v>
      </c>
      <c r="BF798" s="194">
        <f t="shared" si="20029"/>
        <v>100</v>
      </c>
      <c r="BG798" s="147">
        <f t="shared" ref="BG798" si="20080">IF(OR($H798=0,BF798=0),0,BF798/$H798)</f>
        <v>1</v>
      </c>
      <c r="BH798" s="194">
        <f t="shared" si="20031"/>
        <v>100</v>
      </c>
      <c r="BI798" s="147">
        <f t="shared" ref="BI798" si="20081">IF(OR($H798=0,BH798=0),0,BH798/$H798)</f>
        <v>1</v>
      </c>
      <c r="BJ798" s="194">
        <f t="shared" si="20033"/>
        <v>100</v>
      </c>
      <c r="BK798" s="147">
        <f t="shared" ref="BK798" si="20082">IF(OR($H798=0,BJ798=0),0,BJ798/$H798)</f>
        <v>1</v>
      </c>
      <c r="BL798" s="194">
        <f t="shared" si="20035"/>
        <v>100</v>
      </c>
      <c r="BM798" s="147">
        <f t="shared" ref="BM798" si="20083">IF(OR($H798=0,BL798=0),0,BL798/$H798)</f>
        <v>1</v>
      </c>
      <c r="BN798" s="194">
        <f t="shared" si="20037"/>
        <v>100</v>
      </c>
      <c r="BO798" s="147">
        <f t="shared" ref="BO798" si="20084">IF(OR($H798=0,BN798=0),0,BN798/$H798)</f>
        <v>1</v>
      </c>
      <c r="BP798" s="194">
        <f t="shared" si="20039"/>
        <v>100</v>
      </c>
      <c r="BQ798" s="147">
        <f t="shared" ref="BQ798" si="20085">IF(OR($H798=0,BP798=0),0,BP798/$H798)</f>
        <v>1</v>
      </c>
      <c r="BR798" s="194">
        <f t="shared" si="20041"/>
        <v>100</v>
      </c>
      <c r="BS798" s="147">
        <f t="shared" ref="BS798" si="20086">IF(OR($H798=0,BR798=0),0,BR798/$H798)</f>
        <v>1</v>
      </c>
      <c r="BT798" s="194">
        <f t="shared" si="20043"/>
        <v>100</v>
      </c>
      <c r="BU798" s="147">
        <f t="shared" si="20044"/>
        <v>1</v>
      </c>
      <c r="BV798" s="194">
        <f t="shared" si="20045"/>
        <v>100</v>
      </c>
      <c r="BW798" s="147">
        <f t="shared" si="20046"/>
        <v>1</v>
      </c>
      <c r="BX798" s="194">
        <f t="shared" si="20047"/>
        <v>100</v>
      </c>
      <c r="BY798" s="147">
        <f t="shared" si="20048"/>
        <v>1</v>
      </c>
      <c r="BZ798" s="194">
        <f t="shared" si="20049"/>
        <v>100</v>
      </c>
      <c r="CA798" s="147">
        <f t="shared" si="20050"/>
        <v>1</v>
      </c>
      <c r="CB798" s="194">
        <f t="shared" si="20051"/>
        <v>100</v>
      </c>
      <c r="CC798" s="147">
        <f t="shared" si="20052"/>
        <v>1</v>
      </c>
      <c r="CD798" s="194">
        <f t="shared" si="20053"/>
        <v>100</v>
      </c>
      <c r="CE798" s="147">
        <f t="shared" si="20054"/>
        <v>1</v>
      </c>
      <c r="CF798" s="194">
        <f t="shared" si="20055"/>
        <v>100</v>
      </c>
      <c r="CG798" s="147">
        <f t="shared" si="20056"/>
        <v>1</v>
      </c>
      <c r="CH798" s="194">
        <f t="shared" si="20057"/>
        <v>100</v>
      </c>
      <c r="CI798" s="147">
        <f t="shared" si="20058"/>
        <v>1</v>
      </c>
      <c r="CJ798" s="194">
        <f t="shared" si="20059"/>
        <v>100</v>
      </c>
      <c r="CK798" s="147">
        <f t="shared" si="20060"/>
        <v>1</v>
      </c>
      <c r="CL798" s="194">
        <f t="shared" si="20061"/>
        <v>100</v>
      </c>
      <c r="CM798" s="147">
        <f t="shared" si="20062"/>
        <v>1</v>
      </c>
    </row>
    <row r="799" spans="1:91" s="142" customFormat="1" ht="14.1" customHeight="1">
      <c r="A799" s="74">
        <f t="shared" si="19548"/>
        <v>937</v>
      </c>
      <c r="B799" s="173" t="s">
        <v>73</v>
      </c>
      <c r="C799" s="174"/>
      <c r="D799" s="140">
        <v>2</v>
      </c>
      <c r="E799" s="140">
        <v>2</v>
      </c>
      <c r="F799" s="175">
        <v>45295</v>
      </c>
      <c r="G799" s="175">
        <v>45296</v>
      </c>
      <c r="H799" s="144">
        <v>100</v>
      </c>
      <c r="I799" s="144">
        <v>100</v>
      </c>
      <c r="J799" s="145" t="s">
        <v>32</v>
      </c>
      <c r="K799" s="141">
        <f t="shared" si="19988"/>
        <v>100</v>
      </c>
      <c r="L799" s="55">
        <f t="shared" si="19989"/>
        <v>8.6956521739130432E-2</v>
      </c>
      <c r="M799" s="147">
        <f t="shared" si="19990"/>
        <v>1</v>
      </c>
      <c r="N799" s="148">
        <f t="shared" si="19991"/>
        <v>1</v>
      </c>
      <c r="O799" s="149">
        <f t="shared" ref="O799:O852" si="20087">N799-M799</f>
        <v>0</v>
      </c>
      <c r="P799" s="150"/>
      <c r="T799" s="194">
        <f t="shared" si="19992"/>
        <v>0</v>
      </c>
      <c r="U799" s="147">
        <f t="shared" si="19993"/>
        <v>0</v>
      </c>
      <c r="V799" s="194">
        <f t="shared" si="19994"/>
        <v>0</v>
      </c>
      <c r="W799" s="147">
        <f t="shared" si="19993"/>
        <v>0</v>
      </c>
      <c r="X799" s="194">
        <f t="shared" si="19995"/>
        <v>0</v>
      </c>
      <c r="Y799" s="147">
        <f t="shared" ref="Y799" si="20088">IF(OR($H799=0,X799=0),0,X799/$H799)</f>
        <v>0</v>
      </c>
      <c r="Z799" s="194">
        <f t="shared" si="19997"/>
        <v>0</v>
      </c>
      <c r="AA799" s="147">
        <f t="shared" ref="AA799" si="20089">IF(OR($H799=0,Z799=0),0,Z799/$H799)</f>
        <v>0</v>
      </c>
      <c r="AB799" s="194">
        <f t="shared" si="19999"/>
        <v>0</v>
      </c>
      <c r="AC799" s="147">
        <f t="shared" ref="AC799" si="20090">IF(OR($H799=0,AB799=0),0,AB799/$H799)</f>
        <v>0</v>
      </c>
      <c r="AD799" s="194">
        <f t="shared" si="20001"/>
        <v>0</v>
      </c>
      <c r="AE799" s="147">
        <f t="shared" ref="AE799" si="20091">IF(OR($H799=0,AD799=0),0,AD799/$H799)</f>
        <v>0</v>
      </c>
      <c r="AF799" s="194">
        <f t="shared" si="20003"/>
        <v>0</v>
      </c>
      <c r="AG799" s="147">
        <f t="shared" ref="AG799" si="20092">IF(OR($H799=0,AF799=0),0,AF799/$H799)</f>
        <v>0</v>
      </c>
      <c r="AH799" s="194">
        <f t="shared" si="20005"/>
        <v>0</v>
      </c>
      <c r="AI799" s="147">
        <f t="shared" ref="AI799" si="20093">IF(OR($H799=0,AH799=0),0,AH799/$H799)</f>
        <v>0</v>
      </c>
      <c r="AJ799" s="194">
        <f t="shared" si="20007"/>
        <v>0</v>
      </c>
      <c r="AK799" s="147">
        <f t="shared" ref="AK799" si="20094">IF(OR($H799=0,AJ799=0),0,AJ799/$H799)</f>
        <v>0</v>
      </c>
      <c r="AL799" s="194">
        <f t="shared" si="20009"/>
        <v>0</v>
      </c>
      <c r="AM799" s="147">
        <f t="shared" ref="AM799" si="20095">IF(OR($H799=0,AL799=0),0,AL799/$H799)</f>
        <v>0</v>
      </c>
      <c r="AN799" s="194">
        <f t="shared" si="20011"/>
        <v>0</v>
      </c>
      <c r="AO799" s="147">
        <f t="shared" ref="AO799" si="20096">IF(OR($H799=0,AN799=0),0,AN799/$H799)</f>
        <v>0</v>
      </c>
      <c r="AP799" s="194">
        <f t="shared" si="20013"/>
        <v>50</v>
      </c>
      <c r="AQ799" s="147">
        <f t="shared" ref="AQ799" si="20097">IF(OR($H799=0,AP799=0),0,AP799/$H799)</f>
        <v>0.5</v>
      </c>
      <c r="AR799" s="194">
        <f t="shared" si="20015"/>
        <v>100</v>
      </c>
      <c r="AS799" s="147">
        <f t="shared" ref="AS799" si="20098">IF(OR($H799=0,AR799=0),0,AR799/$H799)</f>
        <v>1</v>
      </c>
      <c r="AT799" s="194">
        <f t="shared" si="20017"/>
        <v>100</v>
      </c>
      <c r="AU799" s="147">
        <f t="shared" ref="AU799" si="20099">IF(OR($H799=0,AT799=0),0,AT799/$H799)</f>
        <v>1</v>
      </c>
      <c r="AV799" s="194">
        <f t="shared" si="20019"/>
        <v>100</v>
      </c>
      <c r="AW799" s="147">
        <f t="shared" ref="AW799" si="20100">IF(OR($H799=0,AV799=0),0,AV799/$H799)</f>
        <v>1</v>
      </c>
      <c r="AX799" s="194">
        <f t="shared" si="20021"/>
        <v>100</v>
      </c>
      <c r="AY799" s="147">
        <f t="shared" ref="AY799" si="20101">IF(OR($H799=0,AX799=0),0,AX799/$H799)</f>
        <v>1</v>
      </c>
      <c r="AZ799" s="194">
        <f t="shared" si="20023"/>
        <v>100</v>
      </c>
      <c r="BA799" s="147">
        <f t="shared" ref="BA799" si="20102">IF(OR($H799=0,AZ799=0),0,AZ799/$H799)</f>
        <v>1</v>
      </c>
      <c r="BB799" s="194">
        <f t="shared" si="20025"/>
        <v>100</v>
      </c>
      <c r="BC799" s="147">
        <f t="shared" ref="BC799" si="20103">IF(OR($H799=0,BB799=0),0,BB799/$H799)</f>
        <v>1</v>
      </c>
      <c r="BD799" s="194">
        <f t="shared" si="20027"/>
        <v>100</v>
      </c>
      <c r="BE799" s="147">
        <f t="shared" ref="BE799" si="20104">IF(OR($H799=0,BD799=0),0,BD799/$H799)</f>
        <v>1</v>
      </c>
      <c r="BF799" s="194">
        <f t="shared" si="20029"/>
        <v>100</v>
      </c>
      <c r="BG799" s="147">
        <f t="shared" ref="BG799" si="20105">IF(OR($H799=0,BF799=0),0,BF799/$H799)</f>
        <v>1</v>
      </c>
      <c r="BH799" s="194">
        <f t="shared" si="20031"/>
        <v>100</v>
      </c>
      <c r="BI799" s="147">
        <f t="shared" ref="BI799" si="20106">IF(OR($H799=0,BH799=0),0,BH799/$H799)</f>
        <v>1</v>
      </c>
      <c r="BJ799" s="194">
        <f t="shared" si="20033"/>
        <v>100</v>
      </c>
      <c r="BK799" s="147">
        <f t="shared" ref="BK799" si="20107">IF(OR($H799=0,BJ799=0),0,BJ799/$H799)</f>
        <v>1</v>
      </c>
      <c r="BL799" s="194">
        <f t="shared" si="20035"/>
        <v>100</v>
      </c>
      <c r="BM799" s="147">
        <f t="shared" ref="BM799" si="20108">IF(OR($H799=0,BL799=0),0,BL799/$H799)</f>
        <v>1</v>
      </c>
      <c r="BN799" s="194">
        <f t="shared" si="20037"/>
        <v>100</v>
      </c>
      <c r="BO799" s="147">
        <f t="shared" ref="BO799" si="20109">IF(OR($H799=0,BN799=0),0,BN799/$H799)</f>
        <v>1</v>
      </c>
      <c r="BP799" s="194">
        <f t="shared" si="20039"/>
        <v>100</v>
      </c>
      <c r="BQ799" s="147">
        <f t="shared" ref="BQ799" si="20110">IF(OR($H799=0,BP799=0),0,BP799/$H799)</f>
        <v>1</v>
      </c>
      <c r="BR799" s="194">
        <f t="shared" si="20041"/>
        <v>100</v>
      </c>
      <c r="BS799" s="147">
        <f t="shared" ref="BS799" si="20111">IF(OR($H799=0,BR799=0),0,BR799/$H799)</f>
        <v>1</v>
      </c>
      <c r="BT799" s="194">
        <f t="shared" si="20043"/>
        <v>100</v>
      </c>
      <c r="BU799" s="147">
        <f t="shared" si="20044"/>
        <v>1</v>
      </c>
      <c r="BV799" s="194">
        <f t="shared" si="20045"/>
        <v>100</v>
      </c>
      <c r="BW799" s="147">
        <f t="shared" si="20046"/>
        <v>1</v>
      </c>
      <c r="BX799" s="194">
        <f t="shared" si="20047"/>
        <v>100</v>
      </c>
      <c r="BY799" s="147">
        <f t="shared" si="20048"/>
        <v>1</v>
      </c>
      <c r="BZ799" s="194">
        <f t="shared" si="20049"/>
        <v>100</v>
      </c>
      <c r="CA799" s="147">
        <f t="shared" si="20050"/>
        <v>1</v>
      </c>
      <c r="CB799" s="194">
        <f t="shared" si="20051"/>
        <v>100</v>
      </c>
      <c r="CC799" s="147">
        <f t="shared" si="20052"/>
        <v>1</v>
      </c>
      <c r="CD799" s="194">
        <f t="shared" si="20053"/>
        <v>100</v>
      </c>
      <c r="CE799" s="147">
        <f t="shared" si="20054"/>
        <v>1</v>
      </c>
      <c r="CF799" s="194">
        <f t="shared" si="20055"/>
        <v>100</v>
      </c>
      <c r="CG799" s="147">
        <f t="shared" si="20056"/>
        <v>1</v>
      </c>
      <c r="CH799" s="194">
        <f t="shared" si="20057"/>
        <v>100</v>
      </c>
      <c r="CI799" s="147">
        <f t="shared" si="20058"/>
        <v>1</v>
      </c>
      <c r="CJ799" s="194">
        <f t="shared" si="20059"/>
        <v>100</v>
      </c>
      <c r="CK799" s="147">
        <f t="shared" si="20060"/>
        <v>1</v>
      </c>
      <c r="CL799" s="194">
        <f t="shared" si="20061"/>
        <v>100</v>
      </c>
      <c r="CM799" s="147">
        <f t="shared" si="20062"/>
        <v>1</v>
      </c>
    </row>
    <row r="800" spans="1:91" s="142" customFormat="1" ht="14.1" customHeight="1">
      <c r="A800" s="74">
        <f t="shared" si="19548"/>
        <v>938</v>
      </c>
      <c r="B800" s="173" t="s">
        <v>75</v>
      </c>
      <c r="C800" s="174"/>
      <c r="D800" s="140">
        <v>8</v>
      </c>
      <c r="E800" s="140">
        <v>8</v>
      </c>
      <c r="F800" s="175">
        <v>45297</v>
      </c>
      <c r="G800" s="175">
        <v>45304</v>
      </c>
      <c r="H800" s="144">
        <v>100</v>
      </c>
      <c r="I800" s="144">
        <v>100</v>
      </c>
      <c r="J800" s="145" t="s">
        <v>32</v>
      </c>
      <c r="K800" s="141">
        <f t="shared" si="19988"/>
        <v>100</v>
      </c>
      <c r="L800" s="55">
        <f t="shared" si="19989"/>
        <v>0.34782608695652173</v>
      </c>
      <c r="M800" s="147">
        <f t="shared" si="19990"/>
        <v>1</v>
      </c>
      <c r="N800" s="148">
        <f t="shared" si="19991"/>
        <v>1</v>
      </c>
      <c r="O800" s="149">
        <f t="shared" si="20087"/>
        <v>0</v>
      </c>
      <c r="P800" s="150"/>
      <c r="T800" s="194">
        <f t="shared" si="19992"/>
        <v>0</v>
      </c>
      <c r="U800" s="147">
        <f t="shared" si="19993"/>
        <v>0</v>
      </c>
      <c r="V800" s="194">
        <f t="shared" si="19994"/>
        <v>0</v>
      </c>
      <c r="W800" s="147">
        <f t="shared" si="19993"/>
        <v>0</v>
      </c>
      <c r="X800" s="194">
        <f t="shared" si="19995"/>
        <v>0</v>
      </c>
      <c r="Y800" s="147">
        <f t="shared" ref="Y800" si="20112">IF(OR($H800=0,X800=0),0,X800/$H800)</f>
        <v>0</v>
      </c>
      <c r="Z800" s="194">
        <f t="shared" si="19997"/>
        <v>0</v>
      </c>
      <c r="AA800" s="147">
        <f t="shared" ref="AA800" si="20113">IF(OR($H800=0,Z800=0),0,Z800/$H800)</f>
        <v>0</v>
      </c>
      <c r="AB800" s="194">
        <f t="shared" si="19999"/>
        <v>0</v>
      </c>
      <c r="AC800" s="147">
        <f t="shared" ref="AC800" si="20114">IF(OR($H800=0,AB800=0),0,AB800/$H800)</f>
        <v>0</v>
      </c>
      <c r="AD800" s="194">
        <f t="shared" si="20001"/>
        <v>0</v>
      </c>
      <c r="AE800" s="147">
        <f t="shared" ref="AE800" si="20115">IF(OR($H800=0,AD800=0),0,AD800/$H800)</f>
        <v>0</v>
      </c>
      <c r="AF800" s="194">
        <f t="shared" si="20003"/>
        <v>0</v>
      </c>
      <c r="AG800" s="147">
        <f t="shared" ref="AG800" si="20116">IF(OR($H800=0,AF800=0),0,AF800/$H800)</f>
        <v>0</v>
      </c>
      <c r="AH800" s="194">
        <f t="shared" si="20005"/>
        <v>0</v>
      </c>
      <c r="AI800" s="147">
        <f t="shared" ref="AI800" si="20117">IF(OR($H800=0,AH800=0),0,AH800/$H800)</f>
        <v>0</v>
      </c>
      <c r="AJ800" s="194">
        <f t="shared" si="20007"/>
        <v>0</v>
      </c>
      <c r="AK800" s="147">
        <f t="shared" ref="AK800" si="20118">IF(OR($H800=0,AJ800=0),0,AJ800/$H800)</f>
        <v>0</v>
      </c>
      <c r="AL800" s="194">
        <f t="shared" si="20009"/>
        <v>0</v>
      </c>
      <c r="AM800" s="147">
        <f t="shared" ref="AM800" si="20119">IF(OR($H800=0,AL800=0),0,AL800/$H800)</f>
        <v>0</v>
      </c>
      <c r="AN800" s="194">
        <f t="shared" si="20011"/>
        <v>0</v>
      </c>
      <c r="AO800" s="147">
        <f t="shared" ref="AO800" si="20120">IF(OR($H800=0,AN800=0),0,AN800/$H800)</f>
        <v>0</v>
      </c>
      <c r="AP800" s="194">
        <f t="shared" si="20013"/>
        <v>0</v>
      </c>
      <c r="AQ800" s="147">
        <f t="shared" ref="AQ800" si="20121">IF(OR($H800=0,AP800=0),0,AP800/$H800)</f>
        <v>0</v>
      </c>
      <c r="AR800" s="194">
        <f t="shared" si="20015"/>
        <v>75</v>
      </c>
      <c r="AS800" s="147">
        <f t="shared" ref="AS800" si="20122">IF(OR($H800=0,AR800=0),0,AR800/$H800)</f>
        <v>0.75</v>
      </c>
      <c r="AT800" s="194">
        <f t="shared" si="20017"/>
        <v>100</v>
      </c>
      <c r="AU800" s="147">
        <f t="shared" ref="AU800" si="20123">IF(OR($H800=0,AT800=0),0,AT800/$H800)</f>
        <v>1</v>
      </c>
      <c r="AV800" s="194">
        <f t="shared" si="20019"/>
        <v>100</v>
      </c>
      <c r="AW800" s="147">
        <f t="shared" ref="AW800" si="20124">IF(OR($H800=0,AV800=0),0,AV800/$H800)</f>
        <v>1</v>
      </c>
      <c r="AX800" s="194">
        <f t="shared" si="20021"/>
        <v>100</v>
      </c>
      <c r="AY800" s="147">
        <f t="shared" ref="AY800" si="20125">IF(OR($H800=0,AX800=0),0,AX800/$H800)</f>
        <v>1</v>
      </c>
      <c r="AZ800" s="194">
        <f t="shared" si="20023"/>
        <v>100</v>
      </c>
      <c r="BA800" s="147">
        <f t="shared" ref="BA800" si="20126">IF(OR($H800=0,AZ800=0),0,AZ800/$H800)</f>
        <v>1</v>
      </c>
      <c r="BB800" s="194">
        <f t="shared" si="20025"/>
        <v>100</v>
      </c>
      <c r="BC800" s="147">
        <f t="shared" ref="BC800" si="20127">IF(OR($H800=0,BB800=0),0,BB800/$H800)</f>
        <v>1</v>
      </c>
      <c r="BD800" s="194">
        <f t="shared" si="20027"/>
        <v>100</v>
      </c>
      <c r="BE800" s="147">
        <f t="shared" ref="BE800" si="20128">IF(OR($H800=0,BD800=0),0,BD800/$H800)</f>
        <v>1</v>
      </c>
      <c r="BF800" s="194">
        <f t="shared" si="20029"/>
        <v>100</v>
      </c>
      <c r="BG800" s="147">
        <f t="shared" ref="BG800" si="20129">IF(OR($H800=0,BF800=0),0,BF800/$H800)</f>
        <v>1</v>
      </c>
      <c r="BH800" s="194">
        <f t="shared" si="20031"/>
        <v>100</v>
      </c>
      <c r="BI800" s="147">
        <f t="shared" ref="BI800" si="20130">IF(OR($H800=0,BH800=0),0,BH800/$H800)</f>
        <v>1</v>
      </c>
      <c r="BJ800" s="194">
        <f t="shared" si="20033"/>
        <v>100</v>
      </c>
      <c r="BK800" s="147">
        <f t="shared" ref="BK800" si="20131">IF(OR($H800=0,BJ800=0),0,BJ800/$H800)</f>
        <v>1</v>
      </c>
      <c r="BL800" s="194">
        <f t="shared" si="20035"/>
        <v>100</v>
      </c>
      <c r="BM800" s="147">
        <f t="shared" ref="BM800" si="20132">IF(OR($H800=0,BL800=0),0,BL800/$H800)</f>
        <v>1</v>
      </c>
      <c r="BN800" s="194">
        <f t="shared" si="20037"/>
        <v>100</v>
      </c>
      <c r="BO800" s="147">
        <f t="shared" ref="BO800" si="20133">IF(OR($H800=0,BN800=0),0,BN800/$H800)</f>
        <v>1</v>
      </c>
      <c r="BP800" s="194">
        <f t="shared" si="20039"/>
        <v>100</v>
      </c>
      <c r="BQ800" s="147">
        <f t="shared" ref="BQ800" si="20134">IF(OR($H800=0,BP800=0),0,BP800/$H800)</f>
        <v>1</v>
      </c>
      <c r="BR800" s="194">
        <f t="shared" si="20041"/>
        <v>100</v>
      </c>
      <c r="BS800" s="147">
        <f t="shared" ref="BS800" si="20135">IF(OR($H800=0,BR800=0),0,BR800/$H800)</f>
        <v>1</v>
      </c>
      <c r="BT800" s="194">
        <f t="shared" si="20043"/>
        <v>100</v>
      </c>
      <c r="BU800" s="147">
        <f t="shared" si="20044"/>
        <v>1</v>
      </c>
      <c r="BV800" s="194">
        <f t="shared" si="20045"/>
        <v>100</v>
      </c>
      <c r="BW800" s="147">
        <f t="shared" si="20046"/>
        <v>1</v>
      </c>
      <c r="BX800" s="194">
        <f t="shared" si="20047"/>
        <v>100</v>
      </c>
      <c r="BY800" s="147">
        <f t="shared" si="20048"/>
        <v>1</v>
      </c>
      <c r="BZ800" s="194">
        <f t="shared" si="20049"/>
        <v>100</v>
      </c>
      <c r="CA800" s="147">
        <f t="shared" si="20050"/>
        <v>1</v>
      </c>
      <c r="CB800" s="194">
        <f t="shared" si="20051"/>
        <v>100</v>
      </c>
      <c r="CC800" s="147">
        <f t="shared" si="20052"/>
        <v>1</v>
      </c>
      <c r="CD800" s="194">
        <f t="shared" si="20053"/>
        <v>100</v>
      </c>
      <c r="CE800" s="147">
        <f t="shared" si="20054"/>
        <v>1</v>
      </c>
      <c r="CF800" s="194">
        <f t="shared" si="20055"/>
        <v>100</v>
      </c>
      <c r="CG800" s="147">
        <f t="shared" si="20056"/>
        <v>1</v>
      </c>
      <c r="CH800" s="194">
        <f t="shared" si="20057"/>
        <v>100</v>
      </c>
      <c r="CI800" s="147">
        <f t="shared" si="20058"/>
        <v>1</v>
      </c>
      <c r="CJ800" s="194">
        <f t="shared" si="20059"/>
        <v>100</v>
      </c>
      <c r="CK800" s="147">
        <f t="shared" si="20060"/>
        <v>1</v>
      </c>
      <c r="CL800" s="194">
        <f t="shared" si="20061"/>
        <v>100</v>
      </c>
      <c r="CM800" s="147">
        <f t="shared" si="20062"/>
        <v>1</v>
      </c>
    </row>
    <row r="801" spans="1:91" s="142" customFormat="1" ht="14.1" customHeight="1">
      <c r="A801" s="74">
        <f t="shared" si="19548"/>
        <v>939</v>
      </c>
      <c r="B801" s="173" t="s">
        <v>164</v>
      </c>
      <c r="C801" s="174"/>
      <c r="D801" s="140">
        <v>3</v>
      </c>
      <c r="E801" s="140">
        <v>3</v>
      </c>
      <c r="F801" s="175">
        <v>45306</v>
      </c>
      <c r="G801" s="175">
        <v>45308</v>
      </c>
      <c r="H801" s="144">
        <v>100</v>
      </c>
      <c r="I801" s="144">
        <v>100</v>
      </c>
      <c r="J801" s="145" t="s">
        <v>32</v>
      </c>
      <c r="K801" s="141">
        <f t="shared" si="19988"/>
        <v>100</v>
      </c>
      <c r="L801" s="55">
        <f t="shared" si="19989"/>
        <v>0.13043478260869565</v>
      </c>
      <c r="M801" s="147">
        <f t="shared" si="19990"/>
        <v>1</v>
      </c>
      <c r="N801" s="148">
        <f t="shared" si="19991"/>
        <v>1</v>
      </c>
      <c r="O801" s="149">
        <f t="shared" si="20087"/>
        <v>0</v>
      </c>
      <c r="P801" s="150"/>
      <c r="T801" s="194">
        <f t="shared" si="19992"/>
        <v>0</v>
      </c>
      <c r="U801" s="147">
        <f t="shared" si="19993"/>
        <v>0</v>
      </c>
      <c r="V801" s="194">
        <f t="shared" si="19994"/>
        <v>0</v>
      </c>
      <c r="W801" s="147">
        <f t="shared" si="19993"/>
        <v>0</v>
      </c>
      <c r="X801" s="194">
        <f t="shared" si="19995"/>
        <v>0</v>
      </c>
      <c r="Y801" s="147">
        <f t="shared" ref="Y801" si="20136">IF(OR($H801=0,X801=0),0,X801/$H801)</f>
        <v>0</v>
      </c>
      <c r="Z801" s="194">
        <f t="shared" si="19997"/>
        <v>0</v>
      </c>
      <c r="AA801" s="147">
        <f t="shared" ref="AA801" si="20137">IF(OR($H801=0,Z801=0),0,Z801/$H801)</f>
        <v>0</v>
      </c>
      <c r="AB801" s="194">
        <f t="shared" si="19999"/>
        <v>0</v>
      </c>
      <c r="AC801" s="147">
        <f t="shared" ref="AC801" si="20138">IF(OR($H801=0,AB801=0),0,AB801/$H801)</f>
        <v>0</v>
      </c>
      <c r="AD801" s="194">
        <f t="shared" si="20001"/>
        <v>0</v>
      </c>
      <c r="AE801" s="147">
        <f t="shared" ref="AE801" si="20139">IF(OR($H801=0,AD801=0),0,AD801/$H801)</f>
        <v>0</v>
      </c>
      <c r="AF801" s="194">
        <f t="shared" si="20003"/>
        <v>0</v>
      </c>
      <c r="AG801" s="147">
        <f t="shared" ref="AG801" si="20140">IF(OR($H801=0,AF801=0),0,AF801/$H801)</f>
        <v>0</v>
      </c>
      <c r="AH801" s="194">
        <f t="shared" si="20005"/>
        <v>0</v>
      </c>
      <c r="AI801" s="147">
        <f t="shared" ref="AI801" si="20141">IF(OR($H801=0,AH801=0),0,AH801/$H801)</f>
        <v>0</v>
      </c>
      <c r="AJ801" s="194">
        <f t="shared" si="20007"/>
        <v>0</v>
      </c>
      <c r="AK801" s="147">
        <f t="shared" ref="AK801" si="20142">IF(OR($H801=0,AJ801=0),0,AJ801/$H801)</f>
        <v>0</v>
      </c>
      <c r="AL801" s="194">
        <f t="shared" si="20009"/>
        <v>0</v>
      </c>
      <c r="AM801" s="147">
        <f t="shared" ref="AM801" si="20143">IF(OR($H801=0,AL801=0),0,AL801/$H801)</f>
        <v>0</v>
      </c>
      <c r="AN801" s="194">
        <f t="shared" si="20011"/>
        <v>0</v>
      </c>
      <c r="AO801" s="147">
        <f t="shared" ref="AO801" si="20144">IF(OR($H801=0,AN801=0),0,AN801/$H801)</f>
        <v>0</v>
      </c>
      <c r="AP801" s="194">
        <f t="shared" si="20013"/>
        <v>0</v>
      </c>
      <c r="AQ801" s="147">
        <f t="shared" ref="AQ801" si="20145">IF(OR($H801=0,AP801=0),0,AP801/$H801)</f>
        <v>0</v>
      </c>
      <c r="AR801" s="194">
        <f t="shared" si="20015"/>
        <v>0</v>
      </c>
      <c r="AS801" s="147">
        <f t="shared" ref="AS801" si="20146">IF(OR($H801=0,AR801=0),0,AR801/$H801)</f>
        <v>0</v>
      </c>
      <c r="AT801" s="194">
        <f t="shared" si="20017"/>
        <v>100</v>
      </c>
      <c r="AU801" s="147">
        <f t="shared" ref="AU801" si="20147">IF(OR($H801=0,AT801=0),0,AT801/$H801)</f>
        <v>1</v>
      </c>
      <c r="AV801" s="194">
        <f t="shared" si="20019"/>
        <v>100</v>
      </c>
      <c r="AW801" s="147">
        <f t="shared" ref="AW801" si="20148">IF(OR($H801=0,AV801=0),0,AV801/$H801)</f>
        <v>1</v>
      </c>
      <c r="AX801" s="194">
        <f t="shared" si="20021"/>
        <v>100</v>
      </c>
      <c r="AY801" s="147">
        <f t="shared" ref="AY801" si="20149">IF(OR($H801=0,AX801=0),0,AX801/$H801)</f>
        <v>1</v>
      </c>
      <c r="AZ801" s="194">
        <f t="shared" si="20023"/>
        <v>100</v>
      </c>
      <c r="BA801" s="147">
        <f t="shared" ref="BA801" si="20150">IF(OR($H801=0,AZ801=0),0,AZ801/$H801)</f>
        <v>1</v>
      </c>
      <c r="BB801" s="194">
        <f t="shared" si="20025"/>
        <v>100</v>
      </c>
      <c r="BC801" s="147">
        <f t="shared" ref="BC801" si="20151">IF(OR($H801=0,BB801=0),0,BB801/$H801)</f>
        <v>1</v>
      </c>
      <c r="BD801" s="194">
        <f t="shared" si="20027"/>
        <v>100</v>
      </c>
      <c r="BE801" s="147">
        <f t="shared" ref="BE801" si="20152">IF(OR($H801=0,BD801=0),0,BD801/$H801)</f>
        <v>1</v>
      </c>
      <c r="BF801" s="194">
        <f t="shared" si="20029"/>
        <v>100</v>
      </c>
      <c r="BG801" s="147">
        <f t="shared" ref="BG801" si="20153">IF(OR($H801=0,BF801=0),0,BF801/$H801)</f>
        <v>1</v>
      </c>
      <c r="BH801" s="194">
        <f t="shared" si="20031"/>
        <v>100</v>
      </c>
      <c r="BI801" s="147">
        <f t="shared" ref="BI801" si="20154">IF(OR($H801=0,BH801=0),0,BH801/$H801)</f>
        <v>1</v>
      </c>
      <c r="BJ801" s="194">
        <f t="shared" si="20033"/>
        <v>100</v>
      </c>
      <c r="BK801" s="147">
        <f t="shared" ref="BK801" si="20155">IF(OR($H801=0,BJ801=0),0,BJ801/$H801)</f>
        <v>1</v>
      </c>
      <c r="BL801" s="194">
        <f t="shared" si="20035"/>
        <v>100</v>
      </c>
      <c r="BM801" s="147">
        <f t="shared" ref="BM801" si="20156">IF(OR($H801=0,BL801=0),0,BL801/$H801)</f>
        <v>1</v>
      </c>
      <c r="BN801" s="194">
        <f t="shared" si="20037"/>
        <v>100</v>
      </c>
      <c r="BO801" s="147">
        <f t="shared" ref="BO801" si="20157">IF(OR($H801=0,BN801=0),0,BN801/$H801)</f>
        <v>1</v>
      </c>
      <c r="BP801" s="194">
        <f t="shared" si="20039"/>
        <v>100</v>
      </c>
      <c r="BQ801" s="147">
        <f t="shared" ref="BQ801" si="20158">IF(OR($H801=0,BP801=0),0,BP801/$H801)</f>
        <v>1</v>
      </c>
      <c r="BR801" s="194">
        <f t="shared" si="20041"/>
        <v>100</v>
      </c>
      <c r="BS801" s="147">
        <f t="shared" ref="BS801" si="20159">IF(OR($H801=0,BR801=0),0,BR801/$H801)</f>
        <v>1</v>
      </c>
      <c r="BT801" s="194">
        <f t="shared" si="20043"/>
        <v>100</v>
      </c>
      <c r="BU801" s="147">
        <f t="shared" si="20044"/>
        <v>1</v>
      </c>
      <c r="BV801" s="194">
        <f t="shared" si="20045"/>
        <v>100</v>
      </c>
      <c r="BW801" s="147">
        <f t="shared" si="20046"/>
        <v>1</v>
      </c>
      <c r="BX801" s="194">
        <f t="shared" si="20047"/>
        <v>100</v>
      </c>
      <c r="BY801" s="147">
        <f t="shared" si="20048"/>
        <v>1</v>
      </c>
      <c r="BZ801" s="194">
        <f t="shared" si="20049"/>
        <v>100</v>
      </c>
      <c r="CA801" s="147">
        <f t="shared" si="20050"/>
        <v>1</v>
      </c>
      <c r="CB801" s="194">
        <f t="shared" si="20051"/>
        <v>100</v>
      </c>
      <c r="CC801" s="147">
        <f t="shared" si="20052"/>
        <v>1</v>
      </c>
      <c r="CD801" s="194">
        <f t="shared" si="20053"/>
        <v>100</v>
      </c>
      <c r="CE801" s="147">
        <f t="shared" si="20054"/>
        <v>1</v>
      </c>
      <c r="CF801" s="194">
        <f t="shared" si="20055"/>
        <v>100</v>
      </c>
      <c r="CG801" s="147">
        <f t="shared" si="20056"/>
        <v>1</v>
      </c>
      <c r="CH801" s="194">
        <f t="shared" si="20057"/>
        <v>100</v>
      </c>
      <c r="CI801" s="147">
        <f t="shared" si="20058"/>
        <v>1</v>
      </c>
      <c r="CJ801" s="194">
        <f t="shared" si="20059"/>
        <v>100</v>
      </c>
      <c r="CK801" s="147">
        <f t="shared" si="20060"/>
        <v>1</v>
      </c>
      <c r="CL801" s="194">
        <f t="shared" si="20061"/>
        <v>100</v>
      </c>
      <c r="CM801" s="147">
        <f t="shared" si="20062"/>
        <v>1</v>
      </c>
    </row>
    <row r="802" spans="1:91" s="142" customFormat="1" ht="14.1" customHeight="1">
      <c r="A802" s="74">
        <f t="shared" si="19548"/>
        <v>940</v>
      </c>
      <c r="B802" s="173" t="s">
        <v>76</v>
      </c>
      <c r="C802" s="174"/>
      <c r="D802" s="140">
        <v>3</v>
      </c>
      <c r="E802" s="140">
        <v>3</v>
      </c>
      <c r="F802" s="175">
        <v>45309</v>
      </c>
      <c r="G802" s="175">
        <v>45311</v>
      </c>
      <c r="H802" s="144">
        <v>100</v>
      </c>
      <c r="I802" s="144">
        <v>100</v>
      </c>
      <c r="J802" s="145" t="s">
        <v>32</v>
      </c>
      <c r="K802" s="141">
        <f t="shared" si="19988"/>
        <v>100</v>
      </c>
      <c r="L802" s="55">
        <f t="shared" si="19989"/>
        <v>0.13043478260869565</v>
      </c>
      <c r="M802" s="147">
        <f t="shared" si="19990"/>
        <v>1</v>
      </c>
      <c r="N802" s="148">
        <f t="shared" si="19991"/>
        <v>1</v>
      </c>
      <c r="O802" s="149">
        <f t="shared" si="20087"/>
        <v>0</v>
      </c>
      <c r="P802" s="150"/>
      <c r="T802" s="194">
        <f t="shared" si="19992"/>
        <v>0</v>
      </c>
      <c r="U802" s="147">
        <f t="shared" si="19993"/>
        <v>0</v>
      </c>
      <c r="V802" s="194">
        <f t="shared" si="19994"/>
        <v>0</v>
      </c>
      <c r="W802" s="147">
        <f t="shared" si="19993"/>
        <v>0</v>
      </c>
      <c r="X802" s="194">
        <f t="shared" si="19995"/>
        <v>0</v>
      </c>
      <c r="Y802" s="147">
        <f t="shared" ref="Y802" si="20160">IF(OR($H802=0,X802=0),0,X802/$H802)</f>
        <v>0</v>
      </c>
      <c r="Z802" s="194">
        <f t="shared" si="19997"/>
        <v>0</v>
      </c>
      <c r="AA802" s="147">
        <f t="shared" ref="AA802" si="20161">IF(OR($H802=0,Z802=0),0,Z802/$H802)</f>
        <v>0</v>
      </c>
      <c r="AB802" s="194">
        <f t="shared" si="19999"/>
        <v>0</v>
      </c>
      <c r="AC802" s="147">
        <f t="shared" ref="AC802" si="20162">IF(OR($H802=0,AB802=0),0,AB802/$H802)</f>
        <v>0</v>
      </c>
      <c r="AD802" s="194">
        <f t="shared" si="20001"/>
        <v>0</v>
      </c>
      <c r="AE802" s="147">
        <f t="shared" ref="AE802" si="20163">IF(OR($H802=0,AD802=0),0,AD802/$H802)</f>
        <v>0</v>
      </c>
      <c r="AF802" s="194">
        <f t="shared" si="20003"/>
        <v>0</v>
      </c>
      <c r="AG802" s="147">
        <f t="shared" ref="AG802" si="20164">IF(OR($H802=0,AF802=0),0,AF802/$H802)</f>
        <v>0</v>
      </c>
      <c r="AH802" s="194">
        <f t="shared" si="20005"/>
        <v>0</v>
      </c>
      <c r="AI802" s="147">
        <f t="shared" ref="AI802" si="20165">IF(OR($H802=0,AH802=0),0,AH802/$H802)</f>
        <v>0</v>
      </c>
      <c r="AJ802" s="194">
        <f t="shared" si="20007"/>
        <v>0</v>
      </c>
      <c r="AK802" s="147">
        <f t="shared" ref="AK802" si="20166">IF(OR($H802=0,AJ802=0),0,AJ802/$H802)</f>
        <v>0</v>
      </c>
      <c r="AL802" s="194">
        <f t="shared" si="20009"/>
        <v>0</v>
      </c>
      <c r="AM802" s="147">
        <f t="shared" ref="AM802" si="20167">IF(OR($H802=0,AL802=0),0,AL802/$H802)</f>
        <v>0</v>
      </c>
      <c r="AN802" s="194">
        <f t="shared" si="20011"/>
        <v>0</v>
      </c>
      <c r="AO802" s="147">
        <f t="shared" ref="AO802" si="20168">IF(OR($H802=0,AN802=0),0,AN802/$H802)</f>
        <v>0</v>
      </c>
      <c r="AP802" s="194">
        <f t="shared" si="20013"/>
        <v>0</v>
      </c>
      <c r="AQ802" s="147">
        <f t="shared" ref="AQ802" si="20169">IF(OR($H802=0,AP802=0),0,AP802/$H802)</f>
        <v>0</v>
      </c>
      <c r="AR802" s="194">
        <f t="shared" si="20015"/>
        <v>0</v>
      </c>
      <c r="AS802" s="147">
        <f t="shared" ref="AS802" si="20170">IF(OR($H802=0,AR802=0),0,AR802/$H802)</f>
        <v>0</v>
      </c>
      <c r="AT802" s="194">
        <f t="shared" si="20017"/>
        <v>33.333333333333336</v>
      </c>
      <c r="AU802" s="147">
        <f t="shared" ref="AU802" si="20171">IF(OR($H802=0,AT802=0),0,AT802/$H802)</f>
        <v>0.33333333333333337</v>
      </c>
      <c r="AV802" s="194">
        <f t="shared" si="20019"/>
        <v>100</v>
      </c>
      <c r="AW802" s="147">
        <f t="shared" ref="AW802" si="20172">IF(OR($H802=0,AV802=0),0,AV802/$H802)</f>
        <v>1</v>
      </c>
      <c r="AX802" s="194">
        <f t="shared" si="20021"/>
        <v>100</v>
      </c>
      <c r="AY802" s="147">
        <f t="shared" ref="AY802" si="20173">IF(OR($H802=0,AX802=0),0,AX802/$H802)</f>
        <v>1</v>
      </c>
      <c r="AZ802" s="194">
        <f t="shared" si="20023"/>
        <v>100</v>
      </c>
      <c r="BA802" s="147">
        <f t="shared" ref="BA802" si="20174">IF(OR($H802=0,AZ802=0),0,AZ802/$H802)</f>
        <v>1</v>
      </c>
      <c r="BB802" s="194">
        <f t="shared" si="20025"/>
        <v>100</v>
      </c>
      <c r="BC802" s="147">
        <f t="shared" ref="BC802" si="20175">IF(OR($H802=0,BB802=0),0,BB802/$H802)</f>
        <v>1</v>
      </c>
      <c r="BD802" s="194">
        <f t="shared" si="20027"/>
        <v>100</v>
      </c>
      <c r="BE802" s="147">
        <f t="shared" ref="BE802" si="20176">IF(OR($H802=0,BD802=0),0,BD802/$H802)</f>
        <v>1</v>
      </c>
      <c r="BF802" s="194">
        <f t="shared" si="20029"/>
        <v>100</v>
      </c>
      <c r="BG802" s="147">
        <f t="shared" ref="BG802" si="20177">IF(OR($H802=0,BF802=0),0,BF802/$H802)</f>
        <v>1</v>
      </c>
      <c r="BH802" s="194">
        <f t="shared" si="20031"/>
        <v>100</v>
      </c>
      <c r="BI802" s="147">
        <f t="shared" ref="BI802" si="20178">IF(OR($H802=0,BH802=0),0,BH802/$H802)</f>
        <v>1</v>
      </c>
      <c r="BJ802" s="194">
        <f t="shared" si="20033"/>
        <v>100</v>
      </c>
      <c r="BK802" s="147">
        <f t="shared" ref="BK802" si="20179">IF(OR($H802=0,BJ802=0),0,BJ802/$H802)</f>
        <v>1</v>
      </c>
      <c r="BL802" s="194">
        <f t="shared" si="20035"/>
        <v>100</v>
      </c>
      <c r="BM802" s="147">
        <f t="shared" ref="BM802" si="20180">IF(OR($H802=0,BL802=0),0,BL802/$H802)</f>
        <v>1</v>
      </c>
      <c r="BN802" s="194">
        <f t="shared" si="20037"/>
        <v>100</v>
      </c>
      <c r="BO802" s="147">
        <f t="shared" ref="BO802" si="20181">IF(OR($H802=0,BN802=0),0,BN802/$H802)</f>
        <v>1</v>
      </c>
      <c r="BP802" s="194">
        <f t="shared" si="20039"/>
        <v>100</v>
      </c>
      <c r="BQ802" s="147">
        <f t="shared" ref="BQ802" si="20182">IF(OR($H802=0,BP802=0),0,BP802/$H802)</f>
        <v>1</v>
      </c>
      <c r="BR802" s="194">
        <f t="shared" si="20041"/>
        <v>100</v>
      </c>
      <c r="BS802" s="147">
        <f t="shared" ref="BS802" si="20183">IF(OR($H802=0,BR802=0),0,BR802/$H802)</f>
        <v>1</v>
      </c>
      <c r="BT802" s="194">
        <f t="shared" si="20043"/>
        <v>100</v>
      </c>
      <c r="BU802" s="147">
        <f t="shared" si="20044"/>
        <v>1</v>
      </c>
      <c r="BV802" s="194">
        <f t="shared" si="20045"/>
        <v>100</v>
      </c>
      <c r="BW802" s="147">
        <f t="shared" si="20046"/>
        <v>1</v>
      </c>
      <c r="BX802" s="194">
        <f t="shared" si="20047"/>
        <v>100</v>
      </c>
      <c r="BY802" s="147">
        <f t="shared" si="20048"/>
        <v>1</v>
      </c>
      <c r="BZ802" s="194">
        <f t="shared" si="20049"/>
        <v>100</v>
      </c>
      <c r="CA802" s="147">
        <f t="shared" si="20050"/>
        <v>1</v>
      </c>
      <c r="CB802" s="194">
        <f t="shared" si="20051"/>
        <v>100</v>
      </c>
      <c r="CC802" s="147">
        <f t="shared" si="20052"/>
        <v>1</v>
      </c>
      <c r="CD802" s="194">
        <f t="shared" si="20053"/>
        <v>100</v>
      </c>
      <c r="CE802" s="147">
        <f t="shared" si="20054"/>
        <v>1</v>
      </c>
      <c r="CF802" s="194">
        <f t="shared" si="20055"/>
        <v>100</v>
      </c>
      <c r="CG802" s="147">
        <f t="shared" si="20056"/>
        <v>1</v>
      </c>
      <c r="CH802" s="194">
        <f t="shared" si="20057"/>
        <v>100</v>
      </c>
      <c r="CI802" s="147">
        <f t="shared" si="20058"/>
        <v>1</v>
      </c>
      <c r="CJ802" s="194">
        <f t="shared" si="20059"/>
        <v>100</v>
      </c>
      <c r="CK802" s="147">
        <f t="shared" si="20060"/>
        <v>1</v>
      </c>
      <c r="CL802" s="194">
        <f t="shared" si="20061"/>
        <v>100</v>
      </c>
      <c r="CM802" s="147">
        <f t="shared" si="20062"/>
        <v>1</v>
      </c>
    </row>
    <row r="803" spans="1:91" s="142" customFormat="1" ht="14.1" customHeight="1">
      <c r="A803" s="74">
        <f t="shared" si="19548"/>
        <v>941</v>
      </c>
      <c r="B803" s="173" t="s">
        <v>77</v>
      </c>
      <c r="C803" s="174"/>
      <c r="D803" s="140">
        <v>1</v>
      </c>
      <c r="E803" s="140">
        <v>1</v>
      </c>
      <c r="F803" s="175">
        <v>45313</v>
      </c>
      <c r="G803" s="175">
        <v>45313</v>
      </c>
      <c r="H803" s="144">
        <v>100</v>
      </c>
      <c r="I803" s="144">
        <v>100</v>
      </c>
      <c r="J803" s="145" t="s">
        <v>32</v>
      </c>
      <c r="K803" s="141">
        <f t="shared" si="19988"/>
        <v>100</v>
      </c>
      <c r="L803" s="55">
        <f t="shared" si="19989"/>
        <v>4.3478260869565216E-2</v>
      </c>
      <c r="M803" s="147">
        <f t="shared" si="19990"/>
        <v>1</v>
      </c>
      <c r="N803" s="148">
        <f t="shared" si="19991"/>
        <v>1</v>
      </c>
      <c r="O803" s="149">
        <f t="shared" si="20087"/>
        <v>0</v>
      </c>
      <c r="P803" s="150"/>
      <c r="T803" s="194">
        <f t="shared" si="19992"/>
        <v>0</v>
      </c>
      <c r="U803" s="147">
        <f t="shared" si="19993"/>
        <v>0</v>
      </c>
      <c r="V803" s="194">
        <f t="shared" si="19994"/>
        <v>0</v>
      </c>
      <c r="W803" s="147">
        <f t="shared" si="19993"/>
        <v>0</v>
      </c>
      <c r="X803" s="194">
        <f t="shared" si="19995"/>
        <v>0</v>
      </c>
      <c r="Y803" s="147">
        <f t="shared" ref="Y803" si="20184">IF(OR($H803=0,X803=0),0,X803/$H803)</f>
        <v>0</v>
      </c>
      <c r="Z803" s="194">
        <f t="shared" si="19997"/>
        <v>0</v>
      </c>
      <c r="AA803" s="147">
        <f t="shared" ref="AA803" si="20185">IF(OR($H803=0,Z803=0),0,Z803/$H803)</f>
        <v>0</v>
      </c>
      <c r="AB803" s="194">
        <f t="shared" si="19999"/>
        <v>0</v>
      </c>
      <c r="AC803" s="147">
        <f t="shared" ref="AC803" si="20186">IF(OR($H803=0,AB803=0),0,AB803/$H803)</f>
        <v>0</v>
      </c>
      <c r="AD803" s="194">
        <f t="shared" si="20001"/>
        <v>0</v>
      </c>
      <c r="AE803" s="147">
        <f t="shared" ref="AE803" si="20187">IF(OR($H803=0,AD803=0),0,AD803/$H803)</f>
        <v>0</v>
      </c>
      <c r="AF803" s="194">
        <f t="shared" si="20003"/>
        <v>0</v>
      </c>
      <c r="AG803" s="147">
        <f t="shared" ref="AG803" si="20188">IF(OR($H803=0,AF803=0),0,AF803/$H803)</f>
        <v>0</v>
      </c>
      <c r="AH803" s="194">
        <f t="shared" si="20005"/>
        <v>0</v>
      </c>
      <c r="AI803" s="147">
        <f t="shared" ref="AI803" si="20189">IF(OR($H803=0,AH803=0),0,AH803/$H803)</f>
        <v>0</v>
      </c>
      <c r="AJ803" s="194">
        <f t="shared" si="20007"/>
        <v>0</v>
      </c>
      <c r="AK803" s="147">
        <f t="shared" ref="AK803" si="20190">IF(OR($H803=0,AJ803=0),0,AJ803/$H803)</f>
        <v>0</v>
      </c>
      <c r="AL803" s="194">
        <f t="shared" si="20009"/>
        <v>0</v>
      </c>
      <c r="AM803" s="147">
        <f t="shared" ref="AM803" si="20191">IF(OR($H803=0,AL803=0),0,AL803/$H803)</f>
        <v>0</v>
      </c>
      <c r="AN803" s="194">
        <f t="shared" si="20011"/>
        <v>0</v>
      </c>
      <c r="AO803" s="147">
        <f t="shared" ref="AO803" si="20192">IF(OR($H803=0,AN803=0),0,AN803/$H803)</f>
        <v>0</v>
      </c>
      <c r="AP803" s="194">
        <f t="shared" si="20013"/>
        <v>0</v>
      </c>
      <c r="AQ803" s="147">
        <f t="shared" ref="AQ803" si="20193">IF(OR($H803=0,AP803=0),0,AP803/$H803)</f>
        <v>0</v>
      </c>
      <c r="AR803" s="194">
        <f t="shared" si="20015"/>
        <v>0</v>
      </c>
      <c r="AS803" s="147">
        <f t="shared" ref="AS803" si="20194">IF(OR($H803=0,AR803=0),0,AR803/$H803)</f>
        <v>0</v>
      </c>
      <c r="AT803" s="194">
        <f t="shared" si="20017"/>
        <v>0</v>
      </c>
      <c r="AU803" s="147">
        <f t="shared" ref="AU803" si="20195">IF(OR($H803=0,AT803=0),0,AT803/$H803)</f>
        <v>0</v>
      </c>
      <c r="AV803" s="194">
        <f t="shared" si="20019"/>
        <v>100</v>
      </c>
      <c r="AW803" s="147">
        <f t="shared" ref="AW803" si="20196">IF(OR($H803=0,AV803=0),0,AV803/$H803)</f>
        <v>1</v>
      </c>
      <c r="AX803" s="194">
        <f t="shared" si="20021"/>
        <v>100</v>
      </c>
      <c r="AY803" s="147">
        <f t="shared" ref="AY803" si="20197">IF(OR($H803=0,AX803=0),0,AX803/$H803)</f>
        <v>1</v>
      </c>
      <c r="AZ803" s="194">
        <f t="shared" si="20023"/>
        <v>100</v>
      </c>
      <c r="BA803" s="147">
        <f t="shared" ref="BA803" si="20198">IF(OR($H803=0,AZ803=0),0,AZ803/$H803)</f>
        <v>1</v>
      </c>
      <c r="BB803" s="194">
        <f t="shared" si="20025"/>
        <v>100</v>
      </c>
      <c r="BC803" s="147">
        <f t="shared" ref="BC803" si="20199">IF(OR($H803=0,BB803=0),0,BB803/$H803)</f>
        <v>1</v>
      </c>
      <c r="BD803" s="194">
        <f t="shared" si="20027"/>
        <v>100</v>
      </c>
      <c r="BE803" s="147">
        <f t="shared" ref="BE803" si="20200">IF(OR($H803=0,BD803=0),0,BD803/$H803)</f>
        <v>1</v>
      </c>
      <c r="BF803" s="194">
        <f t="shared" si="20029"/>
        <v>100</v>
      </c>
      <c r="BG803" s="147">
        <f t="shared" ref="BG803" si="20201">IF(OR($H803=0,BF803=0),0,BF803/$H803)</f>
        <v>1</v>
      </c>
      <c r="BH803" s="194">
        <f t="shared" si="20031"/>
        <v>100</v>
      </c>
      <c r="BI803" s="147">
        <f t="shared" ref="BI803" si="20202">IF(OR($H803=0,BH803=0),0,BH803/$H803)</f>
        <v>1</v>
      </c>
      <c r="BJ803" s="194">
        <f t="shared" si="20033"/>
        <v>100</v>
      </c>
      <c r="BK803" s="147">
        <f t="shared" ref="BK803" si="20203">IF(OR($H803=0,BJ803=0),0,BJ803/$H803)</f>
        <v>1</v>
      </c>
      <c r="BL803" s="194">
        <f t="shared" si="20035"/>
        <v>100</v>
      </c>
      <c r="BM803" s="147">
        <f t="shared" ref="BM803" si="20204">IF(OR($H803=0,BL803=0),0,BL803/$H803)</f>
        <v>1</v>
      </c>
      <c r="BN803" s="194">
        <f t="shared" si="20037"/>
        <v>100</v>
      </c>
      <c r="BO803" s="147">
        <f t="shared" ref="BO803" si="20205">IF(OR($H803=0,BN803=0),0,BN803/$H803)</f>
        <v>1</v>
      </c>
      <c r="BP803" s="194">
        <f t="shared" si="20039"/>
        <v>100</v>
      </c>
      <c r="BQ803" s="147">
        <f t="shared" ref="BQ803" si="20206">IF(OR($H803=0,BP803=0),0,BP803/$H803)</f>
        <v>1</v>
      </c>
      <c r="BR803" s="194">
        <f t="shared" si="20041"/>
        <v>100</v>
      </c>
      <c r="BS803" s="147">
        <f t="shared" ref="BS803" si="20207">IF(OR($H803=0,BR803=0),0,BR803/$H803)</f>
        <v>1</v>
      </c>
      <c r="BT803" s="194">
        <f t="shared" si="20043"/>
        <v>100</v>
      </c>
      <c r="BU803" s="147">
        <f t="shared" si="20044"/>
        <v>1</v>
      </c>
      <c r="BV803" s="194">
        <f t="shared" si="20045"/>
        <v>100</v>
      </c>
      <c r="BW803" s="147">
        <f t="shared" si="20046"/>
        <v>1</v>
      </c>
      <c r="BX803" s="194">
        <f t="shared" si="20047"/>
        <v>100</v>
      </c>
      <c r="BY803" s="147">
        <f t="shared" si="20048"/>
        <v>1</v>
      </c>
      <c r="BZ803" s="194">
        <f t="shared" si="20049"/>
        <v>100</v>
      </c>
      <c r="CA803" s="147">
        <f t="shared" si="20050"/>
        <v>1</v>
      </c>
      <c r="CB803" s="194">
        <f t="shared" si="20051"/>
        <v>100</v>
      </c>
      <c r="CC803" s="147">
        <f t="shared" si="20052"/>
        <v>1</v>
      </c>
      <c r="CD803" s="194">
        <f t="shared" si="20053"/>
        <v>100</v>
      </c>
      <c r="CE803" s="147">
        <f t="shared" si="20054"/>
        <v>1</v>
      </c>
      <c r="CF803" s="194">
        <f t="shared" si="20055"/>
        <v>100</v>
      </c>
      <c r="CG803" s="147">
        <f t="shared" si="20056"/>
        <v>1</v>
      </c>
      <c r="CH803" s="194">
        <f t="shared" si="20057"/>
        <v>100</v>
      </c>
      <c r="CI803" s="147">
        <f t="shared" si="20058"/>
        <v>1</v>
      </c>
      <c r="CJ803" s="194">
        <f t="shared" si="20059"/>
        <v>100</v>
      </c>
      <c r="CK803" s="147">
        <f t="shared" si="20060"/>
        <v>1</v>
      </c>
      <c r="CL803" s="194">
        <f t="shared" si="20061"/>
        <v>100</v>
      </c>
      <c r="CM803" s="147">
        <f t="shared" si="20062"/>
        <v>1</v>
      </c>
    </row>
    <row r="804" spans="1:91" s="125" customFormat="1" ht="14.1" customHeight="1">
      <c r="A804" s="74">
        <f t="shared" si="19548"/>
        <v>942</v>
      </c>
      <c r="B804" s="185" t="s">
        <v>165</v>
      </c>
      <c r="C804" s="186"/>
      <c r="D804" s="137">
        <v>10</v>
      </c>
      <c r="E804" s="137">
        <v>10</v>
      </c>
      <c r="F804" s="187">
        <v>45314</v>
      </c>
      <c r="G804" s="187">
        <v>45323</v>
      </c>
      <c r="H804" s="128"/>
      <c r="I804" s="128"/>
      <c r="J804" s="129"/>
      <c r="K804" s="135"/>
      <c r="L804" s="136">
        <f>D804/$D$795</f>
        <v>0.27027027027027029</v>
      </c>
      <c r="M804" s="132" cm="1">
        <f t="array" ref="M804">SUMPRODUCT($L805:$L807*M805:M807)</f>
        <v>1</v>
      </c>
      <c r="N804" s="132" cm="1">
        <f t="array" ref="N804">SUMPRODUCT($L805:$L807*N805:N807)</f>
        <v>1</v>
      </c>
      <c r="O804" s="133">
        <f t="shared" si="20087"/>
        <v>0</v>
      </c>
      <c r="P804" s="134"/>
      <c r="T804" s="198"/>
      <c r="U804" s="132" cm="1">
        <f t="array" ref="U804">SUMPRODUCT($L805:$L807*U805:U807)</f>
        <v>0</v>
      </c>
      <c r="V804" s="198"/>
      <c r="W804" s="132" cm="1">
        <f t="array" ref="W804">SUMPRODUCT($L805:$L807*W805:W807)</f>
        <v>0</v>
      </c>
      <c r="X804" s="198"/>
      <c r="Y804" s="132" cm="1">
        <f t="array" ref="Y804">SUMPRODUCT($L805:$L807*Y805:Y807)</f>
        <v>0</v>
      </c>
      <c r="Z804" s="198"/>
      <c r="AA804" s="132" cm="1">
        <f t="array" ref="AA804">SUMPRODUCT($L805:$L807*AA805:AA807)</f>
        <v>0</v>
      </c>
      <c r="AB804" s="198"/>
      <c r="AC804" s="132" cm="1">
        <f t="array" ref="AC804">SUMPRODUCT($L805:$L807*AC805:AC807)</f>
        <v>0</v>
      </c>
      <c r="AD804" s="198"/>
      <c r="AE804" s="132" cm="1">
        <f t="array" ref="AE804">SUMPRODUCT($L805:$L807*AE805:AE807)</f>
        <v>0</v>
      </c>
      <c r="AF804" s="198"/>
      <c r="AG804" s="132" cm="1">
        <f t="array" ref="AG804">SUMPRODUCT($L805:$L807*AG805:AG807)</f>
        <v>0</v>
      </c>
      <c r="AH804" s="198"/>
      <c r="AI804" s="132" cm="1">
        <f t="array" ref="AI804">SUMPRODUCT($L805:$L807*AI805:AI807)</f>
        <v>0</v>
      </c>
      <c r="AJ804" s="198"/>
      <c r="AK804" s="132" cm="1">
        <f t="array" ref="AK804">SUMPRODUCT($L805:$L807*AK805:AK807)</f>
        <v>0</v>
      </c>
      <c r="AL804" s="198"/>
      <c r="AM804" s="132" cm="1">
        <f t="array" ref="AM804">SUMPRODUCT($L805:$L807*AM805:AM807)</f>
        <v>0</v>
      </c>
      <c r="AN804" s="198"/>
      <c r="AO804" s="132" cm="1">
        <f t="array" ref="AO804">SUMPRODUCT($L805:$L807*AO805:AO807)</f>
        <v>0</v>
      </c>
      <c r="AP804" s="198"/>
      <c r="AQ804" s="132" cm="1">
        <f t="array" ref="AQ804">SUMPRODUCT($L805:$L807*AQ805:AQ807)</f>
        <v>0</v>
      </c>
      <c r="AR804" s="198"/>
      <c r="AS804" s="132" cm="1">
        <f t="array" ref="AS804">SUMPRODUCT($L805:$L807*AS805:AS807)</f>
        <v>0</v>
      </c>
      <c r="AT804" s="198"/>
      <c r="AU804" s="132" cm="1">
        <f t="array" ref="AU804">SUMPRODUCT($L805:$L807*AU805:AU807)</f>
        <v>0</v>
      </c>
      <c r="AV804" s="198"/>
      <c r="AW804" s="132" cm="1">
        <f t="array" ref="AW804">SUMPRODUCT($L805:$L807*AW805:AW807)</f>
        <v>0.30000000000000004</v>
      </c>
      <c r="AX804" s="198"/>
      <c r="AY804" s="132" cm="1">
        <f t="array" ref="AY804">SUMPRODUCT($L805:$L807*AY805:AY807)</f>
        <v>1</v>
      </c>
      <c r="AZ804" s="198"/>
      <c r="BA804" s="132" cm="1">
        <f t="array" ref="BA804">SUMPRODUCT($L805:$L807*BA805:BA807)</f>
        <v>1</v>
      </c>
      <c r="BB804" s="198"/>
      <c r="BC804" s="132" cm="1">
        <f t="array" ref="BC804">SUMPRODUCT($L805:$L807*BC805:BC807)</f>
        <v>1</v>
      </c>
      <c r="BD804" s="198"/>
      <c r="BE804" s="132" cm="1">
        <f t="array" ref="BE804">SUMPRODUCT($L805:$L807*BE805:BE807)</f>
        <v>1</v>
      </c>
      <c r="BF804" s="198"/>
      <c r="BG804" s="132" cm="1">
        <f t="array" ref="BG804">SUMPRODUCT($L805:$L807*BG805:BG807)</f>
        <v>1</v>
      </c>
      <c r="BH804" s="198"/>
      <c r="BI804" s="132" cm="1">
        <f t="array" ref="BI804">SUMPRODUCT($L805:$L807*BI805:BI807)</f>
        <v>1</v>
      </c>
      <c r="BJ804" s="198"/>
      <c r="BK804" s="132" cm="1">
        <f t="array" ref="BK804">SUMPRODUCT($L805:$L807*BK805:BK807)</f>
        <v>1</v>
      </c>
      <c r="BL804" s="198"/>
      <c r="BM804" s="132" cm="1">
        <f t="array" ref="BM804">SUMPRODUCT($L805:$L807*BM805:BM807)</f>
        <v>1</v>
      </c>
      <c r="BN804" s="198"/>
      <c r="BO804" s="132" cm="1">
        <f t="array" ref="BO804">SUMPRODUCT($L805:$L807*BO805:BO807)</f>
        <v>1</v>
      </c>
      <c r="BP804" s="198"/>
      <c r="BQ804" s="132" cm="1">
        <f t="array" ref="BQ804">SUMPRODUCT($L805:$L807*BQ805:BQ807)</f>
        <v>1</v>
      </c>
      <c r="BR804" s="198"/>
      <c r="BS804" s="132" cm="1">
        <f t="array" ref="BS804">SUMPRODUCT($L805:$L807*BS805:BS807)</f>
        <v>1</v>
      </c>
      <c r="BT804" s="198"/>
      <c r="BU804" s="132" cm="1">
        <f t="array" ref="BU804">SUMPRODUCT($L805:$L807*BU805:BU807)</f>
        <v>1</v>
      </c>
      <c r="BV804" s="198"/>
      <c r="BW804" s="132" cm="1">
        <f t="array" ref="BW804">SUMPRODUCT($L805:$L807*BW805:BW807)</f>
        <v>1</v>
      </c>
      <c r="BX804" s="198"/>
      <c r="BY804" s="132" cm="1">
        <f t="array" ref="BY804">SUMPRODUCT($L805:$L807*BY805:BY807)</f>
        <v>1</v>
      </c>
      <c r="BZ804" s="198"/>
      <c r="CA804" s="132" cm="1">
        <f t="array" ref="CA804">SUMPRODUCT($L805:$L807*CA805:CA807)</f>
        <v>1</v>
      </c>
      <c r="CB804" s="198"/>
      <c r="CC804" s="132" cm="1">
        <f t="array" ref="CC804">SUMPRODUCT($L805:$L807*CC805:CC807)</f>
        <v>1</v>
      </c>
      <c r="CD804" s="198"/>
      <c r="CE804" s="132" cm="1">
        <f t="array" ref="CE804">SUMPRODUCT($L805:$L807*CE805:CE807)</f>
        <v>1</v>
      </c>
      <c r="CF804" s="198"/>
      <c r="CG804" s="132" cm="1">
        <f t="array" ref="CG804">SUMPRODUCT($L805:$L807*CG805:CG807)</f>
        <v>1</v>
      </c>
      <c r="CH804" s="198"/>
      <c r="CI804" s="132" cm="1">
        <f t="array" ref="CI804">SUMPRODUCT($L805:$L807*CI805:CI807)</f>
        <v>1</v>
      </c>
      <c r="CJ804" s="198"/>
      <c r="CK804" s="132" cm="1">
        <f t="array" ref="CK804">SUMPRODUCT($L805:$L807*CK805:CK807)</f>
        <v>1</v>
      </c>
      <c r="CL804" s="198"/>
      <c r="CM804" s="132" cm="1">
        <f t="array" ref="CM804">SUMPRODUCT($L805:$L807*CM805:CM807)</f>
        <v>1</v>
      </c>
    </row>
    <row r="805" spans="1:91" s="142" customFormat="1" ht="14.1" customHeight="1">
      <c r="A805" s="74">
        <f t="shared" si="19548"/>
        <v>943</v>
      </c>
      <c r="B805" s="173" t="s">
        <v>75</v>
      </c>
      <c r="C805" s="174"/>
      <c r="D805" s="140">
        <v>4</v>
      </c>
      <c r="E805" s="140">
        <v>4</v>
      </c>
      <c r="F805" s="175">
        <v>45314</v>
      </c>
      <c r="G805" s="175">
        <v>45317</v>
      </c>
      <c r="H805" s="144">
        <v>100</v>
      </c>
      <c r="I805" s="144">
        <v>100</v>
      </c>
      <c r="J805" s="145" t="s">
        <v>32</v>
      </c>
      <c r="K805" s="141">
        <f t="shared" ref="K805:K810" si="20208">IF(OR(F805="",G805="",H805=""),0,MIN(MAX(IF(F805&gt;$O$1,0,(((G805-F805)-(G805-$O$1))*(10/E805)/10)),0),1)*H805)</f>
        <v>100</v>
      </c>
      <c r="L805" s="55">
        <f>D805/$D$804</f>
        <v>0.4</v>
      </c>
      <c r="M805" s="147">
        <f t="shared" ref="M805:M810" si="20209">IF(OR(H805=0,K805=0),0,K805/H805)</f>
        <v>1</v>
      </c>
      <c r="N805" s="148">
        <f t="shared" ref="N805:N810" si="20210">IF(OR(H805=0,I805=0),0,I805/H805)</f>
        <v>1</v>
      </c>
      <c r="O805" s="149">
        <f t="shared" si="20087"/>
        <v>0</v>
      </c>
      <c r="P805" s="150"/>
      <c r="T805" s="194">
        <f t="shared" ref="T805:T810" si="20211">IF(OR($F805="",$G805="",$H805=""),0,MIN(MAX(IF($F805&gt;U$1,0,((($G805-$F805)-($G805-U$1))*(10/$E805)/10)),0),1)*$H805)</f>
        <v>0</v>
      </c>
      <c r="U805" s="147">
        <f t="shared" ref="U805:W810" si="20212">IF(OR($H805=0,T805=0),0,T805/$H805)</f>
        <v>0</v>
      </c>
      <c r="V805" s="194">
        <f t="shared" ref="V805:V810" si="20213">IF(OR($F805="",$G805="",$H805=""),0,MIN(MAX(IF($F805&gt;W$1,0,((($G805-$F805)-($G805-W$1))*(10/$E805)/10)),0),1)*$H805)</f>
        <v>0</v>
      </c>
      <c r="W805" s="147">
        <f t="shared" si="20212"/>
        <v>0</v>
      </c>
      <c r="X805" s="194">
        <f t="shared" ref="X805:X810" si="20214">IF(OR($F805="",$G805="",$H805=""),0,MIN(MAX(IF($F805&gt;Y$1,0,((($G805-$F805)-($G805-Y$1))*(10/$E805)/10)),0),1)*$H805)</f>
        <v>0</v>
      </c>
      <c r="Y805" s="147">
        <f t="shared" ref="Y805" si="20215">IF(OR($H805=0,X805=0),0,X805/$H805)</f>
        <v>0</v>
      </c>
      <c r="Z805" s="194">
        <f t="shared" ref="Z805:Z810" si="20216">IF(OR($F805="",$G805="",$H805=""),0,MIN(MAX(IF($F805&gt;AA$1,0,((($G805-$F805)-($G805-AA$1))*(10/$E805)/10)),0),1)*$H805)</f>
        <v>0</v>
      </c>
      <c r="AA805" s="147">
        <f t="shared" ref="AA805" si="20217">IF(OR($H805=0,Z805=0),0,Z805/$H805)</f>
        <v>0</v>
      </c>
      <c r="AB805" s="194">
        <f t="shared" ref="AB805:AB810" si="20218">IF(OR($F805="",$G805="",$H805=""),0,MIN(MAX(IF($F805&gt;AC$1,0,((($G805-$F805)-($G805-AC$1))*(10/$E805)/10)),0),1)*$H805)</f>
        <v>0</v>
      </c>
      <c r="AC805" s="147">
        <f t="shared" ref="AC805" si="20219">IF(OR($H805=0,AB805=0),0,AB805/$H805)</f>
        <v>0</v>
      </c>
      <c r="AD805" s="194">
        <f t="shared" ref="AD805:AD810" si="20220">IF(OR($F805="",$G805="",$H805=""),0,MIN(MAX(IF($F805&gt;AE$1,0,((($G805-$F805)-($G805-AE$1))*(10/$E805)/10)),0),1)*$H805)</f>
        <v>0</v>
      </c>
      <c r="AE805" s="147">
        <f t="shared" ref="AE805" si="20221">IF(OR($H805=0,AD805=0),0,AD805/$H805)</f>
        <v>0</v>
      </c>
      <c r="AF805" s="194">
        <f t="shared" ref="AF805:AF810" si="20222">IF(OR($F805="",$G805="",$H805=""),0,MIN(MAX(IF($F805&gt;AG$1,0,((($G805-$F805)-($G805-AG$1))*(10/$E805)/10)),0),1)*$H805)</f>
        <v>0</v>
      </c>
      <c r="AG805" s="147">
        <f t="shared" ref="AG805" si="20223">IF(OR($H805=0,AF805=0),0,AF805/$H805)</f>
        <v>0</v>
      </c>
      <c r="AH805" s="194">
        <f t="shared" ref="AH805:AH810" si="20224">IF(OR($F805="",$G805="",$H805=""),0,MIN(MAX(IF($F805&gt;AI$1,0,((($G805-$F805)-($G805-AI$1))*(10/$E805)/10)),0),1)*$H805)</f>
        <v>0</v>
      </c>
      <c r="AI805" s="147">
        <f t="shared" ref="AI805" si="20225">IF(OR($H805=0,AH805=0),0,AH805/$H805)</f>
        <v>0</v>
      </c>
      <c r="AJ805" s="194">
        <f t="shared" ref="AJ805:AJ810" si="20226">IF(OR($F805="",$G805="",$H805=""),0,MIN(MAX(IF($F805&gt;AK$1,0,((($G805-$F805)-($G805-AK$1))*(10/$E805)/10)),0),1)*$H805)</f>
        <v>0</v>
      </c>
      <c r="AK805" s="147">
        <f t="shared" ref="AK805" si="20227">IF(OR($H805=0,AJ805=0),0,AJ805/$H805)</f>
        <v>0</v>
      </c>
      <c r="AL805" s="194">
        <f t="shared" ref="AL805:AL810" si="20228">IF(OR($F805="",$G805="",$H805=""),0,MIN(MAX(IF($F805&gt;AM$1,0,((($G805-$F805)-($G805-AM$1))*(10/$E805)/10)),0),1)*$H805)</f>
        <v>0</v>
      </c>
      <c r="AM805" s="147">
        <f t="shared" ref="AM805" si="20229">IF(OR($H805=0,AL805=0),0,AL805/$H805)</f>
        <v>0</v>
      </c>
      <c r="AN805" s="194">
        <f t="shared" ref="AN805:AN810" si="20230">IF(OR($F805="",$G805="",$H805=""),0,MIN(MAX(IF($F805&gt;AO$1,0,((($G805-$F805)-($G805-AO$1))*(10/$E805)/10)),0),1)*$H805)</f>
        <v>0</v>
      </c>
      <c r="AO805" s="147">
        <f t="shared" ref="AO805" si="20231">IF(OR($H805=0,AN805=0),0,AN805/$H805)</f>
        <v>0</v>
      </c>
      <c r="AP805" s="194">
        <f t="shared" ref="AP805:AP810" si="20232">IF(OR($F805="",$G805="",$H805=""),0,MIN(MAX(IF($F805&gt;AQ$1,0,((($G805-$F805)-($G805-AQ$1))*(10/$E805)/10)),0),1)*$H805)</f>
        <v>0</v>
      </c>
      <c r="AQ805" s="147">
        <f t="shared" ref="AQ805" si="20233">IF(OR($H805=0,AP805=0),0,AP805/$H805)</f>
        <v>0</v>
      </c>
      <c r="AR805" s="194">
        <f t="shared" ref="AR805:AR810" si="20234">IF(OR($F805="",$G805="",$H805=""),0,MIN(MAX(IF($F805&gt;AS$1,0,((($G805-$F805)-($G805-AS$1))*(10/$E805)/10)),0),1)*$H805)</f>
        <v>0</v>
      </c>
      <c r="AS805" s="147">
        <f t="shared" ref="AS805" si="20235">IF(OR($H805=0,AR805=0),0,AR805/$H805)</f>
        <v>0</v>
      </c>
      <c r="AT805" s="194">
        <f t="shared" ref="AT805:AT810" si="20236">IF(OR($F805="",$G805="",$H805=""),0,MIN(MAX(IF($F805&gt;AU$1,0,((($G805-$F805)-($G805-AU$1))*(10/$E805)/10)),0),1)*$H805)</f>
        <v>0</v>
      </c>
      <c r="AU805" s="147">
        <f t="shared" ref="AU805" si="20237">IF(OR($H805=0,AT805=0),0,AT805/$H805)</f>
        <v>0</v>
      </c>
      <c r="AV805" s="194">
        <f t="shared" ref="AV805:AV810" si="20238">IF(OR($F805="",$G805="",$H805=""),0,MIN(MAX(IF($F805&gt;AW$1,0,((($G805-$F805)-($G805-AW$1))*(10/$E805)/10)),0),1)*$H805)</f>
        <v>75</v>
      </c>
      <c r="AW805" s="147">
        <f t="shared" ref="AW805" si="20239">IF(OR($H805=0,AV805=0),0,AV805/$H805)</f>
        <v>0.75</v>
      </c>
      <c r="AX805" s="194">
        <f t="shared" ref="AX805:AX810" si="20240">IF(OR($F805="",$G805="",$H805=""),0,MIN(MAX(IF($F805&gt;AY$1,0,((($G805-$F805)-($G805-AY$1))*(10/$E805)/10)),0),1)*$H805)</f>
        <v>100</v>
      </c>
      <c r="AY805" s="147">
        <f t="shared" ref="AY805" si="20241">IF(OR($H805=0,AX805=0),0,AX805/$H805)</f>
        <v>1</v>
      </c>
      <c r="AZ805" s="194">
        <f t="shared" ref="AZ805:AZ810" si="20242">IF(OR($F805="",$G805="",$H805=""),0,MIN(MAX(IF($F805&gt;BA$1,0,((($G805-$F805)-($G805-BA$1))*(10/$E805)/10)),0),1)*$H805)</f>
        <v>100</v>
      </c>
      <c r="BA805" s="147">
        <f t="shared" ref="BA805" si="20243">IF(OR($H805=0,AZ805=0),0,AZ805/$H805)</f>
        <v>1</v>
      </c>
      <c r="BB805" s="194">
        <f t="shared" ref="BB805:BB810" si="20244">IF(OR($F805="",$G805="",$H805=""),0,MIN(MAX(IF($F805&gt;BC$1,0,((($G805-$F805)-($G805-BC$1))*(10/$E805)/10)),0),1)*$H805)</f>
        <v>100</v>
      </c>
      <c r="BC805" s="147">
        <f t="shared" ref="BC805" si="20245">IF(OR($H805=0,BB805=0),0,BB805/$H805)</f>
        <v>1</v>
      </c>
      <c r="BD805" s="194">
        <f t="shared" ref="BD805:BD810" si="20246">IF(OR($F805="",$G805="",$H805=""),0,MIN(MAX(IF($F805&gt;BE$1,0,((($G805-$F805)-($G805-BE$1))*(10/$E805)/10)),0),1)*$H805)</f>
        <v>100</v>
      </c>
      <c r="BE805" s="147">
        <f t="shared" ref="BE805" si="20247">IF(OR($H805=0,BD805=0),0,BD805/$H805)</f>
        <v>1</v>
      </c>
      <c r="BF805" s="194">
        <f t="shared" ref="BF805:BF810" si="20248">IF(OR($F805="",$G805="",$H805=""),0,MIN(MAX(IF($F805&gt;BG$1,0,((($G805-$F805)-($G805-BG$1))*(10/$E805)/10)),0),1)*$H805)</f>
        <v>100</v>
      </c>
      <c r="BG805" s="147">
        <f t="shared" ref="BG805" si="20249">IF(OR($H805=0,BF805=0),0,BF805/$H805)</f>
        <v>1</v>
      </c>
      <c r="BH805" s="194">
        <f t="shared" ref="BH805:BH810" si="20250">IF(OR($F805="",$G805="",$H805=""),0,MIN(MAX(IF($F805&gt;BI$1,0,((($G805-$F805)-($G805-BI$1))*(10/$E805)/10)),0),1)*$H805)</f>
        <v>100</v>
      </c>
      <c r="BI805" s="147">
        <f t="shared" ref="BI805" si="20251">IF(OR($H805=0,BH805=0),0,BH805/$H805)</f>
        <v>1</v>
      </c>
      <c r="BJ805" s="194">
        <f t="shared" ref="BJ805:BJ810" si="20252">IF(OR($F805="",$G805="",$H805=""),0,MIN(MAX(IF($F805&gt;BK$1,0,((($G805-$F805)-($G805-BK$1))*(10/$E805)/10)),0),1)*$H805)</f>
        <v>100</v>
      </c>
      <c r="BK805" s="147">
        <f t="shared" ref="BK805" si="20253">IF(OR($H805=0,BJ805=0),0,BJ805/$H805)</f>
        <v>1</v>
      </c>
      <c r="BL805" s="194">
        <f t="shared" ref="BL805:BL810" si="20254">IF(OR($F805="",$G805="",$H805=""),0,MIN(MAX(IF($F805&gt;BM$1,0,((($G805-$F805)-($G805-BM$1))*(10/$E805)/10)),0),1)*$H805)</f>
        <v>100</v>
      </c>
      <c r="BM805" s="147">
        <f t="shared" ref="BM805" si="20255">IF(OR($H805=0,BL805=0),0,BL805/$H805)</f>
        <v>1</v>
      </c>
      <c r="BN805" s="194">
        <f t="shared" ref="BN805:BN810" si="20256">IF(OR($F805="",$G805="",$H805=""),0,MIN(MAX(IF($F805&gt;BO$1,0,((($G805-$F805)-($G805-BO$1))*(10/$E805)/10)),0),1)*$H805)</f>
        <v>100</v>
      </c>
      <c r="BO805" s="147">
        <f t="shared" ref="BO805" si="20257">IF(OR($H805=0,BN805=0),0,BN805/$H805)</f>
        <v>1</v>
      </c>
      <c r="BP805" s="194">
        <f t="shared" ref="BP805:BP810" si="20258">IF(OR($F805="",$G805="",$H805=""),0,MIN(MAX(IF($F805&gt;BQ$1,0,((($G805-$F805)-($G805-BQ$1))*(10/$E805)/10)),0),1)*$H805)</f>
        <v>100</v>
      </c>
      <c r="BQ805" s="147">
        <f t="shared" ref="BQ805" si="20259">IF(OR($H805=0,BP805=0),0,BP805/$H805)</f>
        <v>1</v>
      </c>
      <c r="BR805" s="194">
        <f t="shared" ref="BR805:BR810" si="20260">IF(OR($F805="",$G805="",$H805=""),0,MIN(MAX(IF($F805&gt;BS$1,0,((($G805-$F805)-($G805-BS$1))*(10/$E805)/10)),0),1)*$H805)</f>
        <v>100</v>
      </c>
      <c r="BS805" s="147">
        <f t="shared" ref="BS805" si="20261">IF(OR($H805=0,BR805=0),0,BR805/$H805)</f>
        <v>1</v>
      </c>
      <c r="BT805" s="194">
        <f t="shared" ref="BT805:BT810" si="20262">IF(OR($F805="",$G805="",$H805=""),0,MIN(MAX(IF($F805&gt;BU$1,0,((($G805-$F805)-($G805-BU$1))*(10/$E805)/10)),0),1)*$H805)</f>
        <v>100</v>
      </c>
      <c r="BU805" s="147">
        <f t="shared" ref="BU805:BU810" si="20263">IF(OR($H805=0,BT805=0),0,BT805/$H805)</f>
        <v>1</v>
      </c>
      <c r="BV805" s="194">
        <f t="shared" ref="BV805:BV810" si="20264">IF(OR($F805="",$G805="",$H805=""),0,MIN(MAX(IF($F805&gt;BW$1,0,((($G805-$F805)-($G805-BW$1))*(10/$E805)/10)),0),1)*$H805)</f>
        <v>100</v>
      </c>
      <c r="BW805" s="147">
        <f t="shared" ref="BW805:BW810" si="20265">IF(OR($H805=0,BV805=0),0,BV805/$H805)</f>
        <v>1</v>
      </c>
      <c r="BX805" s="194">
        <f t="shared" ref="BX805:BX810" si="20266">IF(OR($F805="",$G805="",$H805=""),0,MIN(MAX(IF($F805&gt;BY$1,0,((($G805-$F805)-($G805-BY$1))*(10/$E805)/10)),0),1)*$H805)</f>
        <v>100</v>
      </c>
      <c r="BY805" s="147">
        <f t="shared" ref="BY805:BY810" si="20267">IF(OR($H805=0,BX805=0),0,BX805/$H805)</f>
        <v>1</v>
      </c>
      <c r="BZ805" s="194">
        <f t="shared" ref="BZ805:BZ810" si="20268">IF(OR($F805="",$G805="",$H805=""),0,MIN(MAX(IF($F805&gt;CA$1,0,((($G805-$F805)-($G805-CA$1))*(10/$E805)/10)),0),1)*$H805)</f>
        <v>100</v>
      </c>
      <c r="CA805" s="147">
        <f t="shared" ref="CA805:CA810" si="20269">IF(OR($H805=0,BZ805=0),0,BZ805/$H805)</f>
        <v>1</v>
      </c>
      <c r="CB805" s="194">
        <f t="shared" ref="CB805:CB810" si="20270">IF(OR($F805="",$G805="",$H805=""),0,MIN(MAX(IF($F805&gt;CC$1,0,((($G805-$F805)-($G805-CC$1))*(10/$E805)/10)),0),1)*$H805)</f>
        <v>100</v>
      </c>
      <c r="CC805" s="147">
        <f t="shared" ref="CC805:CC810" si="20271">IF(OR($H805=0,CB805=0),0,CB805/$H805)</f>
        <v>1</v>
      </c>
      <c r="CD805" s="194">
        <f t="shared" ref="CD805:CD810" si="20272">IF(OR($F805="",$G805="",$H805=""),0,MIN(MAX(IF($F805&gt;CE$1,0,((($G805-$F805)-($G805-CE$1))*(10/$E805)/10)),0),1)*$H805)</f>
        <v>100</v>
      </c>
      <c r="CE805" s="147">
        <f t="shared" ref="CE805:CE810" si="20273">IF(OR($H805=0,CD805=0),0,CD805/$H805)</f>
        <v>1</v>
      </c>
      <c r="CF805" s="194">
        <f t="shared" ref="CF805:CF810" si="20274">IF(OR($F805="",$G805="",$H805=""),0,MIN(MAX(IF($F805&gt;CG$1,0,((($G805-$F805)-($G805-CG$1))*(10/$E805)/10)),0),1)*$H805)</f>
        <v>100</v>
      </c>
      <c r="CG805" s="147">
        <f t="shared" ref="CG805:CG810" si="20275">IF(OR($H805=0,CF805=0),0,CF805/$H805)</f>
        <v>1</v>
      </c>
      <c r="CH805" s="194">
        <f t="shared" ref="CH805:CH810" si="20276">IF(OR($F805="",$G805="",$H805=""),0,MIN(MAX(IF($F805&gt;CI$1,0,((($G805-$F805)-($G805-CI$1))*(10/$E805)/10)),0),1)*$H805)</f>
        <v>100</v>
      </c>
      <c r="CI805" s="147">
        <f t="shared" ref="CI805:CI810" si="20277">IF(OR($H805=0,CH805=0),0,CH805/$H805)</f>
        <v>1</v>
      </c>
      <c r="CJ805" s="194">
        <f t="shared" ref="CJ805:CJ810" si="20278">IF(OR($F805="",$G805="",$H805=""),0,MIN(MAX(IF($F805&gt;CK$1,0,((($G805-$F805)-($G805-CK$1))*(10/$E805)/10)),0),1)*$H805)</f>
        <v>100</v>
      </c>
      <c r="CK805" s="147">
        <f t="shared" ref="CK805:CK810" si="20279">IF(OR($H805=0,CJ805=0),0,CJ805/$H805)</f>
        <v>1</v>
      </c>
      <c r="CL805" s="194">
        <f t="shared" ref="CL805:CL810" si="20280">IF(OR($F805="",$G805="",$H805=""),0,MIN(MAX(IF($F805&gt;CM$1,0,((($G805-$F805)-($G805-CM$1))*(10/$E805)/10)),0),1)*$H805)</f>
        <v>100</v>
      </c>
      <c r="CM805" s="147">
        <f t="shared" ref="CM805:CM810" si="20281">IF(OR($H805=0,CL805=0),0,CL805/$H805)</f>
        <v>1</v>
      </c>
    </row>
    <row r="806" spans="1:91" s="142" customFormat="1" ht="14.1" customHeight="1">
      <c r="A806" s="74">
        <f t="shared" si="19548"/>
        <v>944</v>
      </c>
      <c r="B806" s="173" t="s">
        <v>76</v>
      </c>
      <c r="C806" s="174"/>
      <c r="D806" s="140">
        <v>5</v>
      </c>
      <c r="E806" s="140">
        <v>5</v>
      </c>
      <c r="F806" s="175">
        <v>45318</v>
      </c>
      <c r="G806" s="175">
        <v>45322</v>
      </c>
      <c r="H806" s="144">
        <v>100</v>
      </c>
      <c r="I806" s="144">
        <v>100</v>
      </c>
      <c r="J806" s="145" t="s">
        <v>32</v>
      </c>
      <c r="K806" s="141">
        <f t="shared" si="20208"/>
        <v>100</v>
      </c>
      <c r="L806" s="55">
        <f>D806/$D$804</f>
        <v>0.5</v>
      </c>
      <c r="M806" s="147">
        <f t="shared" si="20209"/>
        <v>1</v>
      </c>
      <c r="N806" s="148">
        <f t="shared" si="20210"/>
        <v>1</v>
      </c>
      <c r="O806" s="149">
        <f t="shared" si="20087"/>
        <v>0</v>
      </c>
      <c r="P806" s="150"/>
      <c r="T806" s="194">
        <f t="shared" si="20211"/>
        <v>0</v>
      </c>
      <c r="U806" s="147">
        <f t="shared" si="20212"/>
        <v>0</v>
      </c>
      <c r="V806" s="194">
        <f t="shared" si="20213"/>
        <v>0</v>
      </c>
      <c r="W806" s="147">
        <f t="shared" si="20212"/>
        <v>0</v>
      </c>
      <c r="X806" s="194">
        <f t="shared" si="20214"/>
        <v>0</v>
      </c>
      <c r="Y806" s="147">
        <f t="shared" ref="Y806" si="20282">IF(OR($H806=0,X806=0),0,X806/$H806)</f>
        <v>0</v>
      </c>
      <c r="Z806" s="194">
        <f t="shared" si="20216"/>
        <v>0</v>
      </c>
      <c r="AA806" s="147">
        <f t="shared" ref="AA806" si="20283">IF(OR($H806=0,Z806=0),0,Z806/$H806)</f>
        <v>0</v>
      </c>
      <c r="AB806" s="194">
        <f t="shared" si="20218"/>
        <v>0</v>
      </c>
      <c r="AC806" s="147">
        <f t="shared" ref="AC806" si="20284">IF(OR($H806=0,AB806=0),0,AB806/$H806)</f>
        <v>0</v>
      </c>
      <c r="AD806" s="194">
        <f t="shared" si="20220"/>
        <v>0</v>
      </c>
      <c r="AE806" s="147">
        <f t="shared" ref="AE806" si="20285">IF(OR($H806=0,AD806=0),0,AD806/$H806)</f>
        <v>0</v>
      </c>
      <c r="AF806" s="194">
        <f t="shared" si="20222"/>
        <v>0</v>
      </c>
      <c r="AG806" s="147">
        <f t="shared" ref="AG806" si="20286">IF(OR($H806=0,AF806=0),0,AF806/$H806)</f>
        <v>0</v>
      </c>
      <c r="AH806" s="194">
        <f t="shared" si="20224"/>
        <v>0</v>
      </c>
      <c r="AI806" s="147">
        <f t="shared" ref="AI806" si="20287">IF(OR($H806=0,AH806=0),0,AH806/$H806)</f>
        <v>0</v>
      </c>
      <c r="AJ806" s="194">
        <f t="shared" si="20226"/>
        <v>0</v>
      </c>
      <c r="AK806" s="147">
        <f t="shared" ref="AK806" si="20288">IF(OR($H806=0,AJ806=0),0,AJ806/$H806)</f>
        <v>0</v>
      </c>
      <c r="AL806" s="194">
        <f t="shared" si="20228"/>
        <v>0</v>
      </c>
      <c r="AM806" s="147">
        <f t="shared" ref="AM806" si="20289">IF(OR($H806=0,AL806=0),0,AL806/$H806)</f>
        <v>0</v>
      </c>
      <c r="AN806" s="194">
        <f t="shared" si="20230"/>
        <v>0</v>
      </c>
      <c r="AO806" s="147">
        <f t="shared" ref="AO806" si="20290">IF(OR($H806=0,AN806=0),0,AN806/$H806)</f>
        <v>0</v>
      </c>
      <c r="AP806" s="194">
        <f t="shared" si="20232"/>
        <v>0</v>
      </c>
      <c r="AQ806" s="147">
        <f t="shared" ref="AQ806" si="20291">IF(OR($H806=0,AP806=0),0,AP806/$H806)</f>
        <v>0</v>
      </c>
      <c r="AR806" s="194">
        <f t="shared" si="20234"/>
        <v>0</v>
      </c>
      <c r="AS806" s="147">
        <f t="shared" ref="AS806" si="20292">IF(OR($H806=0,AR806=0),0,AR806/$H806)</f>
        <v>0</v>
      </c>
      <c r="AT806" s="194">
        <f t="shared" si="20236"/>
        <v>0</v>
      </c>
      <c r="AU806" s="147">
        <f t="shared" ref="AU806" si="20293">IF(OR($H806=0,AT806=0),0,AT806/$H806)</f>
        <v>0</v>
      </c>
      <c r="AV806" s="194">
        <f t="shared" si="20238"/>
        <v>0</v>
      </c>
      <c r="AW806" s="147">
        <f t="shared" ref="AW806" si="20294">IF(OR($H806=0,AV806=0),0,AV806/$H806)</f>
        <v>0</v>
      </c>
      <c r="AX806" s="194">
        <f t="shared" si="20240"/>
        <v>100</v>
      </c>
      <c r="AY806" s="147">
        <f t="shared" ref="AY806" si="20295">IF(OR($H806=0,AX806=0),0,AX806/$H806)</f>
        <v>1</v>
      </c>
      <c r="AZ806" s="194">
        <f t="shared" si="20242"/>
        <v>100</v>
      </c>
      <c r="BA806" s="147">
        <f t="shared" ref="BA806" si="20296">IF(OR($H806=0,AZ806=0),0,AZ806/$H806)</f>
        <v>1</v>
      </c>
      <c r="BB806" s="194">
        <f t="shared" si="20244"/>
        <v>100</v>
      </c>
      <c r="BC806" s="147">
        <f t="shared" ref="BC806" si="20297">IF(OR($H806=0,BB806=0),0,BB806/$H806)</f>
        <v>1</v>
      </c>
      <c r="BD806" s="194">
        <f t="shared" si="20246"/>
        <v>100</v>
      </c>
      <c r="BE806" s="147">
        <f t="shared" ref="BE806" si="20298">IF(OR($H806=0,BD806=0),0,BD806/$H806)</f>
        <v>1</v>
      </c>
      <c r="BF806" s="194">
        <f t="shared" si="20248"/>
        <v>100</v>
      </c>
      <c r="BG806" s="147">
        <f t="shared" ref="BG806" si="20299">IF(OR($H806=0,BF806=0),0,BF806/$H806)</f>
        <v>1</v>
      </c>
      <c r="BH806" s="194">
        <f t="shared" si="20250"/>
        <v>100</v>
      </c>
      <c r="BI806" s="147">
        <f t="shared" ref="BI806" si="20300">IF(OR($H806=0,BH806=0),0,BH806/$H806)</f>
        <v>1</v>
      </c>
      <c r="BJ806" s="194">
        <f t="shared" si="20252"/>
        <v>100</v>
      </c>
      <c r="BK806" s="147">
        <f t="shared" ref="BK806" si="20301">IF(OR($H806=0,BJ806=0),0,BJ806/$H806)</f>
        <v>1</v>
      </c>
      <c r="BL806" s="194">
        <f t="shared" si="20254"/>
        <v>100</v>
      </c>
      <c r="BM806" s="147">
        <f t="shared" ref="BM806" si="20302">IF(OR($H806=0,BL806=0),0,BL806/$H806)</f>
        <v>1</v>
      </c>
      <c r="BN806" s="194">
        <f t="shared" si="20256"/>
        <v>100</v>
      </c>
      <c r="BO806" s="147">
        <f t="shared" ref="BO806" si="20303">IF(OR($H806=0,BN806=0),0,BN806/$H806)</f>
        <v>1</v>
      </c>
      <c r="BP806" s="194">
        <f t="shared" si="20258"/>
        <v>100</v>
      </c>
      <c r="BQ806" s="147">
        <f t="shared" ref="BQ806" si="20304">IF(OR($H806=0,BP806=0),0,BP806/$H806)</f>
        <v>1</v>
      </c>
      <c r="BR806" s="194">
        <f t="shared" si="20260"/>
        <v>100</v>
      </c>
      <c r="BS806" s="147">
        <f t="shared" ref="BS806" si="20305">IF(OR($H806=0,BR806=0),0,BR806/$H806)</f>
        <v>1</v>
      </c>
      <c r="BT806" s="194">
        <f t="shared" si="20262"/>
        <v>100</v>
      </c>
      <c r="BU806" s="147">
        <f t="shared" si="20263"/>
        <v>1</v>
      </c>
      <c r="BV806" s="194">
        <f t="shared" si="20264"/>
        <v>100</v>
      </c>
      <c r="BW806" s="147">
        <f t="shared" si="20265"/>
        <v>1</v>
      </c>
      <c r="BX806" s="194">
        <f t="shared" si="20266"/>
        <v>100</v>
      </c>
      <c r="BY806" s="147">
        <f t="shared" si="20267"/>
        <v>1</v>
      </c>
      <c r="BZ806" s="194">
        <f t="shared" si="20268"/>
        <v>100</v>
      </c>
      <c r="CA806" s="147">
        <f t="shared" si="20269"/>
        <v>1</v>
      </c>
      <c r="CB806" s="194">
        <f t="shared" si="20270"/>
        <v>100</v>
      </c>
      <c r="CC806" s="147">
        <f t="shared" si="20271"/>
        <v>1</v>
      </c>
      <c r="CD806" s="194">
        <f t="shared" si="20272"/>
        <v>100</v>
      </c>
      <c r="CE806" s="147">
        <f t="shared" si="20273"/>
        <v>1</v>
      </c>
      <c r="CF806" s="194">
        <f t="shared" si="20274"/>
        <v>100</v>
      </c>
      <c r="CG806" s="147">
        <f t="shared" si="20275"/>
        <v>1</v>
      </c>
      <c r="CH806" s="194">
        <f t="shared" si="20276"/>
        <v>100</v>
      </c>
      <c r="CI806" s="147">
        <f t="shared" si="20277"/>
        <v>1</v>
      </c>
      <c r="CJ806" s="194">
        <f t="shared" si="20278"/>
        <v>100</v>
      </c>
      <c r="CK806" s="147">
        <f t="shared" si="20279"/>
        <v>1</v>
      </c>
      <c r="CL806" s="194">
        <f t="shared" si="20280"/>
        <v>100</v>
      </c>
      <c r="CM806" s="147">
        <f t="shared" si="20281"/>
        <v>1</v>
      </c>
    </row>
    <row r="807" spans="1:91" s="142" customFormat="1" ht="14.1" customHeight="1">
      <c r="A807" s="74">
        <f t="shared" si="19548"/>
        <v>945</v>
      </c>
      <c r="B807" s="173" t="s">
        <v>77</v>
      </c>
      <c r="C807" s="174"/>
      <c r="D807" s="140">
        <v>1</v>
      </c>
      <c r="E807" s="140">
        <v>1</v>
      </c>
      <c r="F807" s="175">
        <v>45323</v>
      </c>
      <c r="G807" s="175">
        <v>45323</v>
      </c>
      <c r="H807" s="144">
        <v>100</v>
      </c>
      <c r="I807" s="144">
        <v>100</v>
      </c>
      <c r="J807" s="145" t="s">
        <v>32</v>
      </c>
      <c r="K807" s="141">
        <f t="shared" si="20208"/>
        <v>100</v>
      </c>
      <c r="L807" s="55">
        <f>D807/$D$804</f>
        <v>0.1</v>
      </c>
      <c r="M807" s="147">
        <f t="shared" si="20209"/>
        <v>1</v>
      </c>
      <c r="N807" s="148">
        <f t="shared" si="20210"/>
        <v>1</v>
      </c>
      <c r="O807" s="149">
        <f t="shared" si="20087"/>
        <v>0</v>
      </c>
      <c r="P807" s="150"/>
      <c r="T807" s="194">
        <f t="shared" si="20211"/>
        <v>0</v>
      </c>
      <c r="U807" s="147">
        <f t="shared" si="20212"/>
        <v>0</v>
      </c>
      <c r="V807" s="194">
        <f t="shared" si="20213"/>
        <v>0</v>
      </c>
      <c r="W807" s="147">
        <f t="shared" si="20212"/>
        <v>0</v>
      </c>
      <c r="X807" s="194">
        <f t="shared" si="20214"/>
        <v>0</v>
      </c>
      <c r="Y807" s="147">
        <f t="shared" ref="Y807" si="20306">IF(OR($H807=0,X807=0),0,X807/$H807)</f>
        <v>0</v>
      </c>
      <c r="Z807" s="194">
        <f t="shared" si="20216"/>
        <v>0</v>
      </c>
      <c r="AA807" s="147">
        <f t="shared" ref="AA807" si="20307">IF(OR($H807=0,Z807=0),0,Z807/$H807)</f>
        <v>0</v>
      </c>
      <c r="AB807" s="194">
        <f t="shared" si="20218"/>
        <v>0</v>
      </c>
      <c r="AC807" s="147">
        <f t="shared" ref="AC807" si="20308">IF(OR($H807=0,AB807=0),0,AB807/$H807)</f>
        <v>0</v>
      </c>
      <c r="AD807" s="194">
        <f t="shared" si="20220"/>
        <v>0</v>
      </c>
      <c r="AE807" s="147">
        <f t="shared" ref="AE807" si="20309">IF(OR($H807=0,AD807=0),0,AD807/$H807)</f>
        <v>0</v>
      </c>
      <c r="AF807" s="194">
        <f t="shared" si="20222"/>
        <v>0</v>
      </c>
      <c r="AG807" s="147">
        <f t="shared" ref="AG807" si="20310">IF(OR($H807=0,AF807=0),0,AF807/$H807)</f>
        <v>0</v>
      </c>
      <c r="AH807" s="194">
        <f t="shared" si="20224"/>
        <v>0</v>
      </c>
      <c r="AI807" s="147">
        <f t="shared" ref="AI807" si="20311">IF(OR($H807=0,AH807=0),0,AH807/$H807)</f>
        <v>0</v>
      </c>
      <c r="AJ807" s="194">
        <f t="shared" si="20226"/>
        <v>0</v>
      </c>
      <c r="AK807" s="147">
        <f t="shared" ref="AK807" si="20312">IF(OR($H807=0,AJ807=0),0,AJ807/$H807)</f>
        <v>0</v>
      </c>
      <c r="AL807" s="194">
        <f t="shared" si="20228"/>
        <v>0</v>
      </c>
      <c r="AM807" s="147">
        <f t="shared" ref="AM807" si="20313">IF(OR($H807=0,AL807=0),0,AL807/$H807)</f>
        <v>0</v>
      </c>
      <c r="AN807" s="194">
        <f t="shared" si="20230"/>
        <v>0</v>
      </c>
      <c r="AO807" s="147">
        <f t="shared" ref="AO807" si="20314">IF(OR($H807=0,AN807=0),0,AN807/$H807)</f>
        <v>0</v>
      </c>
      <c r="AP807" s="194">
        <f t="shared" si="20232"/>
        <v>0</v>
      </c>
      <c r="AQ807" s="147">
        <f t="shared" ref="AQ807" si="20315">IF(OR($H807=0,AP807=0),0,AP807/$H807)</f>
        <v>0</v>
      </c>
      <c r="AR807" s="194">
        <f t="shared" si="20234"/>
        <v>0</v>
      </c>
      <c r="AS807" s="147">
        <f t="shared" ref="AS807" si="20316">IF(OR($H807=0,AR807=0),0,AR807/$H807)</f>
        <v>0</v>
      </c>
      <c r="AT807" s="194">
        <f t="shared" si="20236"/>
        <v>0</v>
      </c>
      <c r="AU807" s="147">
        <f t="shared" ref="AU807" si="20317">IF(OR($H807=0,AT807=0),0,AT807/$H807)</f>
        <v>0</v>
      </c>
      <c r="AV807" s="194">
        <f t="shared" si="20238"/>
        <v>0</v>
      </c>
      <c r="AW807" s="147">
        <f t="shared" ref="AW807" si="20318">IF(OR($H807=0,AV807=0),0,AV807/$H807)</f>
        <v>0</v>
      </c>
      <c r="AX807" s="194">
        <f t="shared" si="20240"/>
        <v>100</v>
      </c>
      <c r="AY807" s="147">
        <f t="shared" ref="AY807" si="20319">IF(OR($H807=0,AX807=0),0,AX807/$H807)</f>
        <v>1</v>
      </c>
      <c r="AZ807" s="194">
        <f t="shared" si="20242"/>
        <v>100</v>
      </c>
      <c r="BA807" s="147">
        <f t="shared" ref="BA807" si="20320">IF(OR($H807=0,AZ807=0),0,AZ807/$H807)</f>
        <v>1</v>
      </c>
      <c r="BB807" s="194">
        <f t="shared" si="20244"/>
        <v>100</v>
      </c>
      <c r="BC807" s="147">
        <f t="shared" ref="BC807" si="20321">IF(OR($H807=0,BB807=0),0,BB807/$H807)</f>
        <v>1</v>
      </c>
      <c r="BD807" s="194">
        <f t="shared" si="20246"/>
        <v>100</v>
      </c>
      <c r="BE807" s="147">
        <f t="shared" ref="BE807" si="20322">IF(OR($H807=0,BD807=0),0,BD807/$H807)</f>
        <v>1</v>
      </c>
      <c r="BF807" s="194">
        <f t="shared" si="20248"/>
        <v>100</v>
      </c>
      <c r="BG807" s="147">
        <f t="shared" ref="BG807" si="20323">IF(OR($H807=0,BF807=0),0,BF807/$H807)</f>
        <v>1</v>
      </c>
      <c r="BH807" s="194">
        <f t="shared" si="20250"/>
        <v>100</v>
      </c>
      <c r="BI807" s="147">
        <f t="shared" ref="BI807" si="20324">IF(OR($H807=0,BH807=0),0,BH807/$H807)</f>
        <v>1</v>
      </c>
      <c r="BJ807" s="194">
        <f t="shared" si="20252"/>
        <v>100</v>
      </c>
      <c r="BK807" s="147">
        <f t="shared" ref="BK807" si="20325">IF(OR($H807=0,BJ807=0),0,BJ807/$H807)</f>
        <v>1</v>
      </c>
      <c r="BL807" s="194">
        <f t="shared" si="20254"/>
        <v>100</v>
      </c>
      <c r="BM807" s="147">
        <f t="shared" ref="BM807" si="20326">IF(OR($H807=0,BL807=0),0,BL807/$H807)</f>
        <v>1</v>
      </c>
      <c r="BN807" s="194">
        <f t="shared" si="20256"/>
        <v>100</v>
      </c>
      <c r="BO807" s="147">
        <f t="shared" ref="BO807" si="20327">IF(OR($H807=0,BN807=0),0,BN807/$H807)</f>
        <v>1</v>
      </c>
      <c r="BP807" s="194">
        <f t="shared" si="20258"/>
        <v>100</v>
      </c>
      <c r="BQ807" s="147">
        <f t="shared" ref="BQ807" si="20328">IF(OR($H807=0,BP807=0),0,BP807/$H807)</f>
        <v>1</v>
      </c>
      <c r="BR807" s="194">
        <f t="shared" si="20260"/>
        <v>100</v>
      </c>
      <c r="BS807" s="147">
        <f t="shared" ref="BS807" si="20329">IF(OR($H807=0,BR807=0),0,BR807/$H807)</f>
        <v>1</v>
      </c>
      <c r="BT807" s="194">
        <f t="shared" si="20262"/>
        <v>100</v>
      </c>
      <c r="BU807" s="147">
        <f t="shared" si="20263"/>
        <v>1</v>
      </c>
      <c r="BV807" s="194">
        <f t="shared" si="20264"/>
        <v>100</v>
      </c>
      <c r="BW807" s="147">
        <f t="shared" si="20265"/>
        <v>1</v>
      </c>
      <c r="BX807" s="194">
        <f t="shared" si="20266"/>
        <v>100</v>
      </c>
      <c r="BY807" s="147">
        <f t="shared" si="20267"/>
        <v>1</v>
      </c>
      <c r="BZ807" s="194">
        <f t="shared" si="20268"/>
        <v>100</v>
      </c>
      <c r="CA807" s="147">
        <f t="shared" si="20269"/>
        <v>1</v>
      </c>
      <c r="CB807" s="194">
        <f t="shared" si="20270"/>
        <v>100</v>
      </c>
      <c r="CC807" s="147">
        <f t="shared" si="20271"/>
        <v>1</v>
      </c>
      <c r="CD807" s="194">
        <f t="shared" si="20272"/>
        <v>100</v>
      </c>
      <c r="CE807" s="147">
        <f t="shared" si="20273"/>
        <v>1</v>
      </c>
      <c r="CF807" s="194">
        <f t="shared" si="20274"/>
        <v>100</v>
      </c>
      <c r="CG807" s="147">
        <f t="shared" si="20275"/>
        <v>1</v>
      </c>
      <c r="CH807" s="194">
        <f t="shared" si="20276"/>
        <v>100</v>
      </c>
      <c r="CI807" s="147">
        <f t="shared" si="20277"/>
        <v>1</v>
      </c>
      <c r="CJ807" s="194">
        <f t="shared" si="20278"/>
        <v>100</v>
      </c>
      <c r="CK807" s="147">
        <f t="shared" si="20279"/>
        <v>1</v>
      </c>
      <c r="CL807" s="194">
        <f t="shared" si="20280"/>
        <v>100</v>
      </c>
      <c r="CM807" s="147">
        <f t="shared" si="20281"/>
        <v>1</v>
      </c>
    </row>
    <row r="808" spans="1:91" s="142" customFormat="1" ht="14.1" customHeight="1">
      <c r="A808" s="74">
        <f t="shared" si="19548"/>
        <v>946</v>
      </c>
      <c r="B808" s="173" t="s">
        <v>56</v>
      </c>
      <c r="C808" s="174"/>
      <c r="D808" s="140">
        <v>1</v>
      </c>
      <c r="E808" s="140">
        <v>1</v>
      </c>
      <c r="F808" s="175">
        <v>45332</v>
      </c>
      <c r="G808" s="175">
        <v>45332</v>
      </c>
      <c r="H808" s="144">
        <v>100</v>
      </c>
      <c r="I808" s="144">
        <v>100</v>
      </c>
      <c r="J808" s="145" t="s">
        <v>32</v>
      </c>
      <c r="K808" s="141">
        <f t="shared" si="20208"/>
        <v>100</v>
      </c>
      <c r="L808" s="55">
        <f>D808/$D$795</f>
        <v>2.7027027027027029E-2</v>
      </c>
      <c r="M808" s="147">
        <f t="shared" si="20209"/>
        <v>1</v>
      </c>
      <c r="N808" s="148">
        <f t="shared" si="20210"/>
        <v>1</v>
      </c>
      <c r="O808" s="149">
        <f t="shared" si="20087"/>
        <v>0</v>
      </c>
      <c r="P808" s="150"/>
      <c r="T808" s="194">
        <f t="shared" si="20211"/>
        <v>0</v>
      </c>
      <c r="U808" s="147">
        <f t="shared" si="20212"/>
        <v>0</v>
      </c>
      <c r="V808" s="194">
        <f t="shared" si="20213"/>
        <v>0</v>
      </c>
      <c r="W808" s="147">
        <f t="shared" si="20212"/>
        <v>0</v>
      </c>
      <c r="X808" s="194">
        <f t="shared" si="20214"/>
        <v>0</v>
      </c>
      <c r="Y808" s="147">
        <f t="shared" ref="Y808" si="20330">IF(OR($H808=0,X808=0),0,X808/$H808)</f>
        <v>0</v>
      </c>
      <c r="Z808" s="194">
        <f t="shared" si="20216"/>
        <v>0</v>
      </c>
      <c r="AA808" s="147">
        <f t="shared" ref="AA808" si="20331">IF(OR($H808=0,Z808=0),0,Z808/$H808)</f>
        <v>0</v>
      </c>
      <c r="AB808" s="194">
        <f t="shared" si="20218"/>
        <v>0</v>
      </c>
      <c r="AC808" s="147">
        <f t="shared" ref="AC808" si="20332">IF(OR($H808=0,AB808=0),0,AB808/$H808)</f>
        <v>0</v>
      </c>
      <c r="AD808" s="194">
        <f t="shared" si="20220"/>
        <v>0</v>
      </c>
      <c r="AE808" s="147">
        <f t="shared" ref="AE808" si="20333">IF(OR($H808=0,AD808=0),0,AD808/$H808)</f>
        <v>0</v>
      </c>
      <c r="AF808" s="194">
        <f t="shared" si="20222"/>
        <v>0</v>
      </c>
      <c r="AG808" s="147">
        <f t="shared" ref="AG808" si="20334">IF(OR($H808=0,AF808=0),0,AF808/$H808)</f>
        <v>0</v>
      </c>
      <c r="AH808" s="194">
        <f t="shared" si="20224"/>
        <v>0</v>
      </c>
      <c r="AI808" s="147">
        <f t="shared" ref="AI808" si="20335">IF(OR($H808=0,AH808=0),0,AH808/$H808)</f>
        <v>0</v>
      </c>
      <c r="AJ808" s="194">
        <f t="shared" si="20226"/>
        <v>0</v>
      </c>
      <c r="AK808" s="147">
        <f t="shared" ref="AK808" si="20336">IF(OR($H808=0,AJ808=0),0,AJ808/$H808)</f>
        <v>0</v>
      </c>
      <c r="AL808" s="194">
        <f t="shared" si="20228"/>
        <v>0</v>
      </c>
      <c r="AM808" s="147">
        <f t="shared" ref="AM808" si="20337">IF(OR($H808=0,AL808=0),0,AL808/$H808)</f>
        <v>0</v>
      </c>
      <c r="AN808" s="194">
        <f t="shared" si="20230"/>
        <v>0</v>
      </c>
      <c r="AO808" s="147">
        <f t="shared" ref="AO808" si="20338">IF(OR($H808=0,AN808=0),0,AN808/$H808)</f>
        <v>0</v>
      </c>
      <c r="AP808" s="194">
        <f t="shared" si="20232"/>
        <v>0</v>
      </c>
      <c r="AQ808" s="147">
        <f t="shared" ref="AQ808" si="20339">IF(OR($H808=0,AP808=0),0,AP808/$H808)</f>
        <v>0</v>
      </c>
      <c r="AR808" s="194">
        <f t="shared" si="20234"/>
        <v>0</v>
      </c>
      <c r="AS808" s="147">
        <f t="shared" ref="AS808" si="20340">IF(OR($H808=0,AR808=0),0,AR808/$H808)</f>
        <v>0</v>
      </c>
      <c r="AT808" s="194">
        <f t="shared" si="20236"/>
        <v>0</v>
      </c>
      <c r="AU808" s="147">
        <f t="shared" ref="AU808" si="20341">IF(OR($H808=0,AT808=0),0,AT808/$H808)</f>
        <v>0</v>
      </c>
      <c r="AV808" s="194">
        <f t="shared" si="20238"/>
        <v>0</v>
      </c>
      <c r="AW808" s="147">
        <f t="shared" ref="AW808" si="20342">IF(OR($H808=0,AV808=0),0,AV808/$H808)</f>
        <v>0</v>
      </c>
      <c r="AX808" s="194">
        <f t="shared" si="20240"/>
        <v>0</v>
      </c>
      <c r="AY808" s="147">
        <f t="shared" ref="AY808" si="20343">IF(OR($H808=0,AX808=0),0,AX808/$H808)</f>
        <v>0</v>
      </c>
      <c r="AZ808" s="194">
        <f t="shared" si="20242"/>
        <v>0</v>
      </c>
      <c r="BA808" s="147">
        <f t="shared" ref="BA808" si="20344">IF(OR($H808=0,AZ808=0),0,AZ808/$H808)</f>
        <v>0</v>
      </c>
      <c r="BB808" s="194">
        <f t="shared" si="20244"/>
        <v>100</v>
      </c>
      <c r="BC808" s="147">
        <f t="shared" ref="BC808" si="20345">IF(OR($H808=0,BB808=0),0,BB808/$H808)</f>
        <v>1</v>
      </c>
      <c r="BD808" s="194">
        <f t="shared" si="20246"/>
        <v>100</v>
      </c>
      <c r="BE808" s="147">
        <f t="shared" ref="BE808" si="20346">IF(OR($H808=0,BD808=0),0,BD808/$H808)</f>
        <v>1</v>
      </c>
      <c r="BF808" s="194">
        <f t="shared" si="20248"/>
        <v>100</v>
      </c>
      <c r="BG808" s="147">
        <f t="shared" ref="BG808" si="20347">IF(OR($H808=0,BF808=0),0,BF808/$H808)</f>
        <v>1</v>
      </c>
      <c r="BH808" s="194">
        <f t="shared" si="20250"/>
        <v>100</v>
      </c>
      <c r="BI808" s="147">
        <f t="shared" ref="BI808" si="20348">IF(OR($H808=0,BH808=0),0,BH808/$H808)</f>
        <v>1</v>
      </c>
      <c r="BJ808" s="194">
        <f t="shared" si="20252"/>
        <v>100</v>
      </c>
      <c r="BK808" s="147">
        <f t="shared" ref="BK808" si="20349">IF(OR($H808=0,BJ808=0),0,BJ808/$H808)</f>
        <v>1</v>
      </c>
      <c r="BL808" s="194">
        <f t="shared" si="20254"/>
        <v>100</v>
      </c>
      <c r="BM808" s="147">
        <f t="shared" ref="BM808" si="20350">IF(OR($H808=0,BL808=0),0,BL808/$H808)</f>
        <v>1</v>
      </c>
      <c r="BN808" s="194">
        <f t="shared" si="20256"/>
        <v>100</v>
      </c>
      <c r="BO808" s="147">
        <f t="shared" ref="BO808" si="20351">IF(OR($H808=0,BN808=0),0,BN808/$H808)</f>
        <v>1</v>
      </c>
      <c r="BP808" s="194">
        <f t="shared" si="20258"/>
        <v>100</v>
      </c>
      <c r="BQ808" s="147">
        <f t="shared" ref="BQ808" si="20352">IF(OR($H808=0,BP808=0),0,BP808/$H808)</f>
        <v>1</v>
      </c>
      <c r="BR808" s="194">
        <f t="shared" si="20260"/>
        <v>100</v>
      </c>
      <c r="BS808" s="147">
        <f t="shared" ref="BS808" si="20353">IF(OR($H808=0,BR808=0),0,BR808/$H808)</f>
        <v>1</v>
      </c>
      <c r="BT808" s="194">
        <f t="shared" si="20262"/>
        <v>100</v>
      </c>
      <c r="BU808" s="147">
        <f t="shared" si="20263"/>
        <v>1</v>
      </c>
      <c r="BV808" s="194">
        <f t="shared" si="20264"/>
        <v>100</v>
      </c>
      <c r="BW808" s="147">
        <f t="shared" si="20265"/>
        <v>1</v>
      </c>
      <c r="BX808" s="194">
        <f t="shared" si="20266"/>
        <v>100</v>
      </c>
      <c r="BY808" s="147">
        <f t="shared" si="20267"/>
        <v>1</v>
      </c>
      <c r="BZ808" s="194">
        <f t="shared" si="20268"/>
        <v>100</v>
      </c>
      <c r="CA808" s="147">
        <f t="shared" si="20269"/>
        <v>1</v>
      </c>
      <c r="CB808" s="194">
        <f t="shared" si="20270"/>
        <v>100</v>
      </c>
      <c r="CC808" s="147">
        <f t="shared" si="20271"/>
        <v>1</v>
      </c>
      <c r="CD808" s="194">
        <f t="shared" si="20272"/>
        <v>100</v>
      </c>
      <c r="CE808" s="147">
        <f t="shared" si="20273"/>
        <v>1</v>
      </c>
      <c r="CF808" s="194">
        <f t="shared" si="20274"/>
        <v>100</v>
      </c>
      <c r="CG808" s="147">
        <f t="shared" si="20275"/>
        <v>1</v>
      </c>
      <c r="CH808" s="194">
        <f t="shared" si="20276"/>
        <v>100</v>
      </c>
      <c r="CI808" s="147">
        <f t="shared" si="20277"/>
        <v>1</v>
      </c>
      <c r="CJ808" s="194">
        <f t="shared" si="20278"/>
        <v>100</v>
      </c>
      <c r="CK808" s="147">
        <f t="shared" si="20279"/>
        <v>1</v>
      </c>
      <c r="CL808" s="194">
        <f t="shared" si="20280"/>
        <v>100</v>
      </c>
      <c r="CM808" s="147">
        <f t="shared" si="20281"/>
        <v>1</v>
      </c>
    </row>
    <row r="809" spans="1:91" s="142" customFormat="1" ht="14.1" customHeight="1">
      <c r="A809" s="74">
        <f t="shared" si="19548"/>
        <v>947</v>
      </c>
      <c r="B809" s="173" t="s">
        <v>57</v>
      </c>
      <c r="C809" s="174"/>
      <c r="D809" s="140">
        <v>3</v>
      </c>
      <c r="E809" s="140">
        <v>3</v>
      </c>
      <c r="F809" s="175">
        <v>45334</v>
      </c>
      <c r="G809" s="175">
        <v>45336</v>
      </c>
      <c r="H809" s="144">
        <v>100</v>
      </c>
      <c r="I809" s="144">
        <v>100</v>
      </c>
      <c r="J809" s="145" t="s">
        <v>32</v>
      </c>
      <c r="K809" s="141">
        <f t="shared" si="20208"/>
        <v>100</v>
      </c>
      <c r="L809" s="55">
        <f>D809/$D$795</f>
        <v>8.1081081081081086E-2</v>
      </c>
      <c r="M809" s="147">
        <f t="shared" si="20209"/>
        <v>1</v>
      </c>
      <c r="N809" s="148">
        <f t="shared" si="20210"/>
        <v>1</v>
      </c>
      <c r="O809" s="149">
        <f t="shared" si="20087"/>
        <v>0</v>
      </c>
      <c r="P809" s="150"/>
      <c r="T809" s="194">
        <f t="shared" si="20211"/>
        <v>0</v>
      </c>
      <c r="U809" s="147">
        <f t="shared" si="20212"/>
        <v>0</v>
      </c>
      <c r="V809" s="194">
        <f t="shared" si="20213"/>
        <v>0</v>
      </c>
      <c r="W809" s="147">
        <f t="shared" si="20212"/>
        <v>0</v>
      </c>
      <c r="X809" s="194">
        <f t="shared" si="20214"/>
        <v>0</v>
      </c>
      <c r="Y809" s="147">
        <f t="shared" ref="Y809" si="20354">IF(OR($H809=0,X809=0),0,X809/$H809)</f>
        <v>0</v>
      </c>
      <c r="Z809" s="194">
        <f t="shared" si="20216"/>
        <v>0</v>
      </c>
      <c r="AA809" s="147">
        <f t="shared" ref="AA809" si="20355">IF(OR($H809=0,Z809=0),0,Z809/$H809)</f>
        <v>0</v>
      </c>
      <c r="AB809" s="194">
        <f t="shared" si="20218"/>
        <v>0</v>
      </c>
      <c r="AC809" s="147">
        <f t="shared" ref="AC809" si="20356">IF(OR($H809=0,AB809=0),0,AB809/$H809)</f>
        <v>0</v>
      </c>
      <c r="AD809" s="194">
        <f t="shared" si="20220"/>
        <v>0</v>
      </c>
      <c r="AE809" s="147">
        <f t="shared" ref="AE809" si="20357">IF(OR($H809=0,AD809=0),0,AD809/$H809)</f>
        <v>0</v>
      </c>
      <c r="AF809" s="194">
        <f t="shared" si="20222"/>
        <v>0</v>
      </c>
      <c r="AG809" s="147">
        <f t="shared" ref="AG809" si="20358">IF(OR($H809=0,AF809=0),0,AF809/$H809)</f>
        <v>0</v>
      </c>
      <c r="AH809" s="194">
        <f t="shared" si="20224"/>
        <v>0</v>
      </c>
      <c r="AI809" s="147">
        <f t="shared" ref="AI809" si="20359">IF(OR($H809=0,AH809=0),0,AH809/$H809)</f>
        <v>0</v>
      </c>
      <c r="AJ809" s="194">
        <f t="shared" si="20226"/>
        <v>0</v>
      </c>
      <c r="AK809" s="147">
        <f t="shared" ref="AK809" si="20360">IF(OR($H809=0,AJ809=0),0,AJ809/$H809)</f>
        <v>0</v>
      </c>
      <c r="AL809" s="194">
        <f t="shared" si="20228"/>
        <v>0</v>
      </c>
      <c r="AM809" s="147">
        <f t="shared" ref="AM809" si="20361">IF(OR($H809=0,AL809=0),0,AL809/$H809)</f>
        <v>0</v>
      </c>
      <c r="AN809" s="194">
        <f t="shared" si="20230"/>
        <v>0</v>
      </c>
      <c r="AO809" s="147">
        <f t="shared" ref="AO809" si="20362">IF(OR($H809=0,AN809=0),0,AN809/$H809)</f>
        <v>0</v>
      </c>
      <c r="AP809" s="194">
        <f t="shared" si="20232"/>
        <v>0</v>
      </c>
      <c r="AQ809" s="147">
        <f t="shared" ref="AQ809" si="20363">IF(OR($H809=0,AP809=0),0,AP809/$H809)</f>
        <v>0</v>
      </c>
      <c r="AR809" s="194">
        <f t="shared" si="20234"/>
        <v>0</v>
      </c>
      <c r="AS809" s="147">
        <f t="shared" ref="AS809" si="20364">IF(OR($H809=0,AR809=0),0,AR809/$H809)</f>
        <v>0</v>
      </c>
      <c r="AT809" s="194">
        <f t="shared" si="20236"/>
        <v>0</v>
      </c>
      <c r="AU809" s="147">
        <f t="shared" ref="AU809" si="20365">IF(OR($H809=0,AT809=0),0,AT809/$H809)</f>
        <v>0</v>
      </c>
      <c r="AV809" s="194">
        <f t="shared" si="20238"/>
        <v>0</v>
      </c>
      <c r="AW809" s="147">
        <f t="shared" ref="AW809" si="20366">IF(OR($H809=0,AV809=0),0,AV809/$H809)</f>
        <v>0</v>
      </c>
      <c r="AX809" s="194">
        <f t="shared" si="20240"/>
        <v>0</v>
      </c>
      <c r="AY809" s="147">
        <f t="shared" ref="AY809" si="20367">IF(OR($H809=0,AX809=0),0,AX809/$H809)</f>
        <v>0</v>
      </c>
      <c r="AZ809" s="194">
        <f t="shared" si="20242"/>
        <v>0</v>
      </c>
      <c r="BA809" s="147">
        <f t="shared" ref="BA809" si="20368">IF(OR($H809=0,AZ809=0),0,AZ809/$H809)</f>
        <v>0</v>
      </c>
      <c r="BB809" s="194">
        <f t="shared" si="20244"/>
        <v>100</v>
      </c>
      <c r="BC809" s="147">
        <f t="shared" ref="BC809" si="20369">IF(OR($H809=0,BB809=0),0,BB809/$H809)</f>
        <v>1</v>
      </c>
      <c r="BD809" s="194">
        <f t="shared" si="20246"/>
        <v>100</v>
      </c>
      <c r="BE809" s="147">
        <f t="shared" ref="BE809" si="20370">IF(OR($H809=0,BD809=0),0,BD809/$H809)</f>
        <v>1</v>
      </c>
      <c r="BF809" s="194">
        <f t="shared" si="20248"/>
        <v>100</v>
      </c>
      <c r="BG809" s="147">
        <f t="shared" ref="BG809" si="20371">IF(OR($H809=0,BF809=0),0,BF809/$H809)</f>
        <v>1</v>
      </c>
      <c r="BH809" s="194">
        <f t="shared" si="20250"/>
        <v>100</v>
      </c>
      <c r="BI809" s="147">
        <f t="shared" ref="BI809" si="20372">IF(OR($H809=0,BH809=0),0,BH809/$H809)</f>
        <v>1</v>
      </c>
      <c r="BJ809" s="194">
        <f t="shared" si="20252"/>
        <v>100</v>
      </c>
      <c r="BK809" s="147">
        <f t="shared" ref="BK809" si="20373">IF(OR($H809=0,BJ809=0),0,BJ809/$H809)</f>
        <v>1</v>
      </c>
      <c r="BL809" s="194">
        <f t="shared" si="20254"/>
        <v>100</v>
      </c>
      <c r="BM809" s="147">
        <f t="shared" ref="BM809" si="20374">IF(OR($H809=0,BL809=0),0,BL809/$H809)</f>
        <v>1</v>
      </c>
      <c r="BN809" s="194">
        <f t="shared" si="20256"/>
        <v>100</v>
      </c>
      <c r="BO809" s="147">
        <f t="shared" ref="BO809" si="20375">IF(OR($H809=0,BN809=0),0,BN809/$H809)</f>
        <v>1</v>
      </c>
      <c r="BP809" s="194">
        <f t="shared" si="20258"/>
        <v>100</v>
      </c>
      <c r="BQ809" s="147">
        <f t="shared" ref="BQ809" si="20376">IF(OR($H809=0,BP809=0),0,BP809/$H809)</f>
        <v>1</v>
      </c>
      <c r="BR809" s="194">
        <f t="shared" si="20260"/>
        <v>100</v>
      </c>
      <c r="BS809" s="147">
        <f t="shared" ref="BS809" si="20377">IF(OR($H809=0,BR809=0),0,BR809/$H809)</f>
        <v>1</v>
      </c>
      <c r="BT809" s="194">
        <f t="shared" si="20262"/>
        <v>100</v>
      </c>
      <c r="BU809" s="147">
        <f t="shared" si="20263"/>
        <v>1</v>
      </c>
      <c r="BV809" s="194">
        <f t="shared" si="20264"/>
        <v>100</v>
      </c>
      <c r="BW809" s="147">
        <f t="shared" si="20265"/>
        <v>1</v>
      </c>
      <c r="BX809" s="194">
        <f t="shared" si="20266"/>
        <v>100</v>
      </c>
      <c r="BY809" s="147">
        <f t="shared" si="20267"/>
        <v>1</v>
      </c>
      <c r="BZ809" s="194">
        <f t="shared" si="20268"/>
        <v>100</v>
      </c>
      <c r="CA809" s="147">
        <f t="shared" si="20269"/>
        <v>1</v>
      </c>
      <c r="CB809" s="194">
        <f t="shared" si="20270"/>
        <v>100</v>
      </c>
      <c r="CC809" s="147">
        <f t="shared" si="20271"/>
        <v>1</v>
      </c>
      <c r="CD809" s="194">
        <f t="shared" si="20272"/>
        <v>100</v>
      </c>
      <c r="CE809" s="147">
        <f t="shared" si="20273"/>
        <v>1</v>
      </c>
      <c r="CF809" s="194">
        <f t="shared" si="20274"/>
        <v>100</v>
      </c>
      <c r="CG809" s="147">
        <f t="shared" si="20275"/>
        <v>1</v>
      </c>
      <c r="CH809" s="194">
        <f t="shared" si="20276"/>
        <v>100</v>
      </c>
      <c r="CI809" s="147">
        <f t="shared" si="20277"/>
        <v>1</v>
      </c>
      <c r="CJ809" s="194">
        <f t="shared" si="20278"/>
        <v>100</v>
      </c>
      <c r="CK809" s="147">
        <f t="shared" si="20279"/>
        <v>1</v>
      </c>
      <c r="CL809" s="194">
        <f t="shared" si="20280"/>
        <v>100</v>
      </c>
      <c r="CM809" s="147">
        <f t="shared" si="20281"/>
        <v>1</v>
      </c>
    </row>
    <row r="810" spans="1:91" s="142" customFormat="1" ht="14.1" customHeight="1">
      <c r="A810" s="74">
        <f t="shared" si="19548"/>
        <v>948</v>
      </c>
      <c r="B810" s="173" t="s">
        <v>166</v>
      </c>
      <c r="C810" s="174"/>
      <c r="D810" s="140">
        <v>0</v>
      </c>
      <c r="E810" s="140">
        <v>1</v>
      </c>
      <c r="F810" s="175">
        <v>45336</v>
      </c>
      <c r="G810" s="175">
        <v>45336</v>
      </c>
      <c r="H810" s="144">
        <v>100</v>
      </c>
      <c r="I810" s="144">
        <v>100</v>
      </c>
      <c r="J810" s="145" t="s">
        <v>32</v>
      </c>
      <c r="K810" s="141">
        <f t="shared" si="20208"/>
        <v>100</v>
      </c>
      <c r="L810" s="55">
        <f>D810/$D$795</f>
        <v>0</v>
      </c>
      <c r="M810" s="147">
        <f t="shared" si="20209"/>
        <v>1</v>
      </c>
      <c r="N810" s="148">
        <f t="shared" si="20210"/>
        <v>1</v>
      </c>
      <c r="O810" s="149">
        <f t="shared" si="20087"/>
        <v>0</v>
      </c>
      <c r="P810" s="150"/>
      <c r="T810" s="194">
        <f t="shared" si="20211"/>
        <v>0</v>
      </c>
      <c r="U810" s="147">
        <f t="shared" si="20212"/>
        <v>0</v>
      </c>
      <c r="V810" s="194">
        <f t="shared" si="20213"/>
        <v>0</v>
      </c>
      <c r="W810" s="147">
        <f t="shared" si="20212"/>
        <v>0</v>
      </c>
      <c r="X810" s="194">
        <f t="shared" si="20214"/>
        <v>0</v>
      </c>
      <c r="Y810" s="147">
        <f t="shared" ref="Y810" si="20378">IF(OR($H810=0,X810=0),0,X810/$H810)</f>
        <v>0</v>
      </c>
      <c r="Z810" s="194">
        <f t="shared" si="20216"/>
        <v>0</v>
      </c>
      <c r="AA810" s="147">
        <f t="shared" ref="AA810" si="20379">IF(OR($H810=0,Z810=0),0,Z810/$H810)</f>
        <v>0</v>
      </c>
      <c r="AB810" s="194">
        <f t="shared" si="20218"/>
        <v>0</v>
      </c>
      <c r="AC810" s="147">
        <f t="shared" ref="AC810" si="20380">IF(OR($H810=0,AB810=0),0,AB810/$H810)</f>
        <v>0</v>
      </c>
      <c r="AD810" s="194">
        <f t="shared" si="20220"/>
        <v>0</v>
      </c>
      <c r="AE810" s="147">
        <f t="shared" ref="AE810" si="20381">IF(OR($H810=0,AD810=0),0,AD810/$H810)</f>
        <v>0</v>
      </c>
      <c r="AF810" s="194">
        <f t="shared" si="20222"/>
        <v>0</v>
      </c>
      <c r="AG810" s="147">
        <f t="shared" ref="AG810" si="20382">IF(OR($H810=0,AF810=0),0,AF810/$H810)</f>
        <v>0</v>
      </c>
      <c r="AH810" s="194">
        <f t="shared" si="20224"/>
        <v>0</v>
      </c>
      <c r="AI810" s="147">
        <f t="shared" ref="AI810" si="20383">IF(OR($H810=0,AH810=0),0,AH810/$H810)</f>
        <v>0</v>
      </c>
      <c r="AJ810" s="194">
        <f t="shared" si="20226"/>
        <v>0</v>
      </c>
      <c r="AK810" s="147">
        <f t="shared" ref="AK810" si="20384">IF(OR($H810=0,AJ810=0),0,AJ810/$H810)</f>
        <v>0</v>
      </c>
      <c r="AL810" s="194">
        <f t="shared" si="20228"/>
        <v>0</v>
      </c>
      <c r="AM810" s="147">
        <f t="shared" ref="AM810" si="20385">IF(OR($H810=0,AL810=0),0,AL810/$H810)</f>
        <v>0</v>
      </c>
      <c r="AN810" s="194">
        <f t="shared" si="20230"/>
        <v>0</v>
      </c>
      <c r="AO810" s="147">
        <f t="shared" ref="AO810" si="20386">IF(OR($H810=0,AN810=0),0,AN810/$H810)</f>
        <v>0</v>
      </c>
      <c r="AP810" s="194">
        <f t="shared" si="20232"/>
        <v>0</v>
      </c>
      <c r="AQ810" s="147">
        <f t="shared" ref="AQ810" si="20387">IF(OR($H810=0,AP810=0),0,AP810/$H810)</f>
        <v>0</v>
      </c>
      <c r="AR810" s="194">
        <f t="shared" si="20234"/>
        <v>0</v>
      </c>
      <c r="AS810" s="147">
        <f t="shared" ref="AS810" si="20388">IF(OR($H810=0,AR810=0),0,AR810/$H810)</f>
        <v>0</v>
      </c>
      <c r="AT810" s="194">
        <f t="shared" si="20236"/>
        <v>0</v>
      </c>
      <c r="AU810" s="147">
        <f t="shared" ref="AU810" si="20389">IF(OR($H810=0,AT810=0),0,AT810/$H810)</f>
        <v>0</v>
      </c>
      <c r="AV810" s="194">
        <f t="shared" si="20238"/>
        <v>0</v>
      </c>
      <c r="AW810" s="147">
        <f t="shared" ref="AW810" si="20390">IF(OR($H810=0,AV810=0),0,AV810/$H810)</f>
        <v>0</v>
      </c>
      <c r="AX810" s="194">
        <f t="shared" si="20240"/>
        <v>0</v>
      </c>
      <c r="AY810" s="147">
        <f t="shared" ref="AY810" si="20391">IF(OR($H810=0,AX810=0),0,AX810/$H810)</f>
        <v>0</v>
      </c>
      <c r="AZ810" s="194">
        <f t="shared" si="20242"/>
        <v>0</v>
      </c>
      <c r="BA810" s="147">
        <f t="shared" ref="BA810" si="20392">IF(OR($H810=0,AZ810=0),0,AZ810/$H810)</f>
        <v>0</v>
      </c>
      <c r="BB810" s="194">
        <f t="shared" si="20244"/>
        <v>100</v>
      </c>
      <c r="BC810" s="147">
        <f t="shared" ref="BC810" si="20393">IF(OR($H810=0,BB810=0),0,BB810/$H810)</f>
        <v>1</v>
      </c>
      <c r="BD810" s="194">
        <f t="shared" si="20246"/>
        <v>100</v>
      </c>
      <c r="BE810" s="147">
        <f t="shared" ref="BE810" si="20394">IF(OR($H810=0,BD810=0),0,BD810/$H810)</f>
        <v>1</v>
      </c>
      <c r="BF810" s="194">
        <f t="shared" si="20248"/>
        <v>100</v>
      </c>
      <c r="BG810" s="147">
        <f t="shared" ref="BG810" si="20395">IF(OR($H810=0,BF810=0),0,BF810/$H810)</f>
        <v>1</v>
      </c>
      <c r="BH810" s="194">
        <f t="shared" si="20250"/>
        <v>100</v>
      </c>
      <c r="BI810" s="147">
        <f t="shared" ref="BI810" si="20396">IF(OR($H810=0,BH810=0),0,BH810/$H810)</f>
        <v>1</v>
      </c>
      <c r="BJ810" s="194">
        <f t="shared" si="20252"/>
        <v>100</v>
      </c>
      <c r="BK810" s="147">
        <f t="shared" ref="BK810" si="20397">IF(OR($H810=0,BJ810=0),0,BJ810/$H810)</f>
        <v>1</v>
      </c>
      <c r="BL810" s="194">
        <f t="shared" si="20254"/>
        <v>100</v>
      </c>
      <c r="BM810" s="147">
        <f t="shared" ref="BM810" si="20398">IF(OR($H810=0,BL810=0),0,BL810/$H810)</f>
        <v>1</v>
      </c>
      <c r="BN810" s="194">
        <f t="shared" si="20256"/>
        <v>100</v>
      </c>
      <c r="BO810" s="147">
        <f t="shared" ref="BO810" si="20399">IF(OR($H810=0,BN810=0),0,BN810/$H810)</f>
        <v>1</v>
      </c>
      <c r="BP810" s="194">
        <f t="shared" si="20258"/>
        <v>100</v>
      </c>
      <c r="BQ810" s="147">
        <f t="shared" ref="BQ810" si="20400">IF(OR($H810=0,BP810=0),0,BP810/$H810)</f>
        <v>1</v>
      </c>
      <c r="BR810" s="194">
        <f t="shared" si="20260"/>
        <v>100</v>
      </c>
      <c r="BS810" s="147">
        <f t="shared" ref="BS810" si="20401">IF(OR($H810=0,BR810=0),0,BR810/$H810)</f>
        <v>1</v>
      </c>
      <c r="BT810" s="194">
        <f t="shared" si="20262"/>
        <v>100</v>
      </c>
      <c r="BU810" s="147">
        <f t="shared" si="20263"/>
        <v>1</v>
      </c>
      <c r="BV810" s="194">
        <f t="shared" si="20264"/>
        <v>100</v>
      </c>
      <c r="BW810" s="147">
        <f t="shared" si="20265"/>
        <v>1</v>
      </c>
      <c r="BX810" s="194">
        <f t="shared" si="20266"/>
        <v>100</v>
      </c>
      <c r="BY810" s="147">
        <f t="shared" si="20267"/>
        <v>1</v>
      </c>
      <c r="BZ810" s="194">
        <f t="shared" si="20268"/>
        <v>100</v>
      </c>
      <c r="CA810" s="147">
        <f t="shared" si="20269"/>
        <v>1</v>
      </c>
      <c r="CB810" s="194">
        <f t="shared" si="20270"/>
        <v>100</v>
      </c>
      <c r="CC810" s="147">
        <f t="shared" si="20271"/>
        <v>1</v>
      </c>
      <c r="CD810" s="194">
        <f t="shared" si="20272"/>
        <v>100</v>
      </c>
      <c r="CE810" s="147">
        <f t="shared" si="20273"/>
        <v>1</v>
      </c>
      <c r="CF810" s="194">
        <f t="shared" si="20274"/>
        <v>100</v>
      </c>
      <c r="CG810" s="147">
        <f t="shared" si="20275"/>
        <v>1</v>
      </c>
      <c r="CH810" s="194">
        <f t="shared" si="20276"/>
        <v>100</v>
      </c>
      <c r="CI810" s="147">
        <f t="shared" si="20277"/>
        <v>1</v>
      </c>
      <c r="CJ810" s="194">
        <f t="shared" si="20278"/>
        <v>100</v>
      </c>
      <c r="CK810" s="147">
        <f t="shared" si="20279"/>
        <v>1</v>
      </c>
      <c r="CL810" s="194">
        <f t="shared" si="20280"/>
        <v>100</v>
      </c>
      <c r="CM810" s="147">
        <f t="shared" si="20281"/>
        <v>1</v>
      </c>
    </row>
    <row r="811" spans="1:91" s="112" customFormat="1" ht="14.1" customHeight="1">
      <c r="A811" s="74">
        <f t="shared" si="19548"/>
        <v>949</v>
      </c>
      <c r="B811" s="182" t="s">
        <v>167</v>
      </c>
      <c r="C811" s="183"/>
      <c r="D811" s="124">
        <v>73</v>
      </c>
      <c r="E811" s="124">
        <v>37</v>
      </c>
      <c r="F811" s="184">
        <v>45292</v>
      </c>
      <c r="G811" s="184">
        <v>45328</v>
      </c>
      <c r="H811" s="115"/>
      <c r="I811" s="115"/>
      <c r="J811" s="116"/>
      <c r="K811" s="122"/>
      <c r="L811" s="123">
        <f>D811/$D$782</f>
        <v>0.41714285714285715</v>
      </c>
      <c r="M811" s="119">
        <f>$L812*M812+$L823*M823+$L831*M831</f>
        <v>0.99999999999999978</v>
      </c>
      <c r="N811" s="119">
        <f>$L812*N812+$L823*N823+$L831*N831</f>
        <v>0.99999999999999978</v>
      </c>
      <c r="O811" s="120">
        <f t="shared" si="20087"/>
        <v>0</v>
      </c>
      <c r="P811" s="121"/>
      <c r="T811" s="197"/>
      <c r="U811" s="119">
        <f>$L812*U812+$L823*U823+$L831*U831</f>
        <v>0</v>
      </c>
      <c r="V811" s="197"/>
      <c r="W811" s="119">
        <f>$L812*W812+$L823*W823+$L831*W831</f>
        <v>0</v>
      </c>
      <c r="X811" s="197"/>
      <c r="Y811" s="119">
        <f>$L812*Y812+$L823*Y823+$L831*Y831</f>
        <v>0</v>
      </c>
      <c r="Z811" s="197"/>
      <c r="AA811" s="119">
        <f>$L812*AA812+$L823*AA823+$L831*AA831</f>
        <v>0</v>
      </c>
      <c r="AB811" s="197"/>
      <c r="AC811" s="119">
        <f>$L812*AC812+$L823*AC823+$L831*AC831</f>
        <v>0</v>
      </c>
      <c r="AD811" s="197"/>
      <c r="AE811" s="119">
        <f>$L812*AE812+$L823*AE823+$L831*AE831</f>
        <v>0</v>
      </c>
      <c r="AF811" s="197"/>
      <c r="AG811" s="119">
        <f>$L812*AG812+$L823*AG823+$L831*AG831</f>
        <v>0</v>
      </c>
      <c r="AH811" s="197"/>
      <c r="AI811" s="119">
        <f>$L812*AI812+$L823*AI823+$L831*AI831</f>
        <v>0</v>
      </c>
      <c r="AJ811" s="197"/>
      <c r="AK811" s="119">
        <f>$L812*AK812+$L823*AK823+$L831*AK831</f>
        <v>0</v>
      </c>
      <c r="AL811" s="197"/>
      <c r="AM811" s="119">
        <f>$L812*AM812+$L823*AM823+$L831*AM831</f>
        <v>0</v>
      </c>
      <c r="AN811" s="197"/>
      <c r="AO811" s="119">
        <f>$L812*AO812+$L823*AO823+$L831*AO831</f>
        <v>0</v>
      </c>
      <c r="AP811" s="197"/>
      <c r="AQ811" s="119">
        <f>$L812*AQ812+$L823*AQ823+$L831*AQ831</f>
        <v>8.2191780821917818E-2</v>
      </c>
      <c r="AR811" s="197"/>
      <c r="AS811" s="119">
        <f>$L812*AS812+$L823*AS823+$L831*AS831</f>
        <v>0.20547945205479448</v>
      </c>
      <c r="AT811" s="197"/>
      <c r="AU811" s="119">
        <f>$L812*AU812+$L823*AU823+$L831*AU831</f>
        <v>0.32876712328767121</v>
      </c>
      <c r="AV811" s="197"/>
      <c r="AW811" s="119">
        <f>$L812*AW812+$L823*AW823+$L831*AW831</f>
        <v>0.64383561643835607</v>
      </c>
      <c r="AX811" s="197"/>
      <c r="AY811" s="119">
        <f>$L812*AY812+$L823*AY823+$L831*AY831</f>
        <v>0.87671232876712324</v>
      </c>
      <c r="AZ811" s="197"/>
      <c r="BA811" s="119">
        <f>$L812*BA812+$L823*BA823+$L831*BA831</f>
        <v>0.99999999999999978</v>
      </c>
      <c r="BB811" s="197"/>
      <c r="BC811" s="119">
        <f>$L812*BC812+$L823*BC823+$L831*BC831</f>
        <v>0.99999999999999978</v>
      </c>
      <c r="BD811" s="197"/>
      <c r="BE811" s="119">
        <f>$L812*BE812+$L823*BE823+$L831*BE831</f>
        <v>0.99999999999999978</v>
      </c>
      <c r="BF811" s="197"/>
      <c r="BG811" s="119">
        <f>$L812*BG812+$L823*BG823+$L831*BG831</f>
        <v>0.99999999999999978</v>
      </c>
      <c r="BH811" s="197"/>
      <c r="BI811" s="119">
        <f>$L812*BI812+$L823*BI823+$L831*BI831</f>
        <v>0.99999999999999978</v>
      </c>
      <c r="BJ811" s="197"/>
      <c r="BK811" s="119">
        <f>$L812*BK812+$L823*BK823+$L831*BK831</f>
        <v>0.99999999999999978</v>
      </c>
      <c r="BL811" s="197"/>
      <c r="BM811" s="119">
        <f>$L812*BM812+$L823*BM823+$L831*BM831</f>
        <v>0.99999999999999978</v>
      </c>
      <c r="BN811" s="197"/>
      <c r="BO811" s="119">
        <f>$L812*BO812+$L823*BO823+$L831*BO831</f>
        <v>0.99999999999999978</v>
      </c>
      <c r="BP811" s="197"/>
      <c r="BQ811" s="119">
        <f>$L812*BQ812+$L823*BQ823+$L831*BQ831</f>
        <v>0.99999999999999978</v>
      </c>
      <c r="BR811" s="197"/>
      <c r="BS811" s="119">
        <f>$L812*BS812+$L823*BS823+$L831*BS831</f>
        <v>0.99999999999999978</v>
      </c>
      <c r="BT811" s="197"/>
      <c r="BU811" s="119">
        <f t="shared" ref="BU811" si="20402">$L812*BU812+$L823*BU823+$L831*BU831</f>
        <v>0.99999999999999978</v>
      </c>
      <c r="BV811" s="197"/>
      <c r="BW811" s="119">
        <f t="shared" ref="BW811" si="20403">$L812*BW812+$L823*BW823+$L831*BW831</f>
        <v>0.99999999999999978</v>
      </c>
      <c r="BX811" s="197"/>
      <c r="BY811" s="119">
        <f t="shared" ref="BY811" si="20404">$L812*BY812+$L823*BY823+$L831*BY831</f>
        <v>0.99999999999999978</v>
      </c>
      <c r="BZ811" s="197"/>
      <c r="CA811" s="119">
        <f t="shared" ref="CA811" si="20405">$L812*CA812+$L823*CA823+$L831*CA831</f>
        <v>0.99999999999999978</v>
      </c>
      <c r="CB811" s="197"/>
      <c r="CC811" s="119">
        <f t="shared" ref="CC811" si="20406">$L812*CC812+$L823*CC823+$L831*CC831</f>
        <v>0.99999999999999978</v>
      </c>
      <c r="CD811" s="197"/>
      <c r="CE811" s="119">
        <f t="shared" ref="CE811" si="20407">$L812*CE812+$L823*CE823+$L831*CE831</f>
        <v>0.99999999999999978</v>
      </c>
      <c r="CF811" s="197"/>
      <c r="CG811" s="119">
        <f t="shared" ref="CG811" si="20408">$L812*CG812+$L823*CG823+$L831*CG831</f>
        <v>0.99999999999999978</v>
      </c>
      <c r="CH811" s="197"/>
      <c r="CI811" s="119">
        <f t="shared" ref="CI811" si="20409">$L812*CI812+$L823*CI823+$L831*CI831</f>
        <v>0.99999999999999978</v>
      </c>
      <c r="CJ811" s="197"/>
      <c r="CK811" s="119">
        <f t="shared" ref="CK811" si="20410">$L812*CK812+$L823*CK823+$L831*CK831</f>
        <v>0.99999999999999978</v>
      </c>
      <c r="CL811" s="197"/>
      <c r="CM811" s="119">
        <f t="shared" ref="CM811" si="20411">$L812*CM812+$L823*CM823+$L831*CM831</f>
        <v>0.99999999999999978</v>
      </c>
    </row>
    <row r="812" spans="1:91" s="125" customFormat="1" ht="14.1" customHeight="1">
      <c r="A812" s="74">
        <f t="shared" si="19548"/>
        <v>950</v>
      </c>
      <c r="B812" s="185" t="s">
        <v>168</v>
      </c>
      <c r="C812" s="186"/>
      <c r="D812" s="137">
        <v>31</v>
      </c>
      <c r="E812" s="137">
        <v>23</v>
      </c>
      <c r="F812" s="187">
        <v>45292</v>
      </c>
      <c r="G812" s="187">
        <v>45314</v>
      </c>
      <c r="H812" s="128"/>
      <c r="I812" s="128"/>
      <c r="J812" s="129"/>
      <c r="K812" s="135"/>
      <c r="L812" s="136">
        <f>D812/$D$811</f>
        <v>0.42465753424657532</v>
      </c>
      <c r="M812" s="132" cm="1">
        <f t="array" ref="M812">SUMPRODUCT($L813:$L822*M813:M822)</f>
        <v>1</v>
      </c>
      <c r="N812" s="132" cm="1">
        <f t="array" ref="N812">SUMPRODUCT($L813:$L822*N813:N822)</f>
        <v>1</v>
      </c>
      <c r="O812" s="133">
        <f t="shared" si="20087"/>
        <v>0</v>
      </c>
      <c r="P812" s="134"/>
      <c r="T812" s="198"/>
      <c r="U812" s="132" cm="1">
        <f t="array" ref="U812">SUMPRODUCT($L813:$L822*U813:U822)</f>
        <v>0</v>
      </c>
      <c r="V812" s="198"/>
      <c r="W812" s="132" cm="1">
        <f t="array" ref="W812">SUMPRODUCT($L813:$L822*W813:W822)</f>
        <v>0</v>
      </c>
      <c r="X812" s="198"/>
      <c r="Y812" s="132" cm="1">
        <f t="array" ref="Y812">SUMPRODUCT($L813:$L822*Y813:Y822)</f>
        <v>0</v>
      </c>
      <c r="Z812" s="198"/>
      <c r="AA812" s="132" cm="1">
        <f t="array" ref="AA812">SUMPRODUCT($L813:$L822*AA813:AA822)</f>
        <v>0</v>
      </c>
      <c r="AB812" s="198"/>
      <c r="AC812" s="132" cm="1">
        <f t="array" ref="AC812">SUMPRODUCT($L813:$L822*AC813:AC822)</f>
        <v>0</v>
      </c>
      <c r="AD812" s="198"/>
      <c r="AE812" s="132" cm="1">
        <f t="array" ref="AE812">SUMPRODUCT($L813:$L822*AE813:AE822)</f>
        <v>0</v>
      </c>
      <c r="AF812" s="198"/>
      <c r="AG812" s="132" cm="1">
        <f t="array" ref="AG812">SUMPRODUCT($L813:$L822*AG813:AG822)</f>
        <v>0</v>
      </c>
      <c r="AH812" s="198"/>
      <c r="AI812" s="132" cm="1">
        <f t="array" ref="AI812">SUMPRODUCT($L813:$L822*AI813:AI822)</f>
        <v>0</v>
      </c>
      <c r="AJ812" s="198"/>
      <c r="AK812" s="132" cm="1">
        <f t="array" ref="AK812">SUMPRODUCT($L813:$L822*AK813:AK822)</f>
        <v>0</v>
      </c>
      <c r="AL812" s="198"/>
      <c r="AM812" s="132" cm="1">
        <f t="array" ref="AM812">SUMPRODUCT($L813:$L822*AM813:AM822)</f>
        <v>0</v>
      </c>
      <c r="AN812" s="198"/>
      <c r="AO812" s="132" cm="1">
        <f t="array" ref="AO812">SUMPRODUCT($L813:$L822*AO813:AO822)</f>
        <v>0</v>
      </c>
      <c r="AP812" s="198"/>
      <c r="AQ812" s="132" cm="1">
        <f t="array" ref="AQ812">SUMPRODUCT($L813:$L822*AQ813:AQ822)</f>
        <v>0.19354838709677422</v>
      </c>
      <c r="AR812" s="198"/>
      <c r="AS812" s="132" cm="1">
        <f t="array" ref="AS812">SUMPRODUCT($L813:$L822*AS813:AS822)</f>
        <v>0.48387096774193544</v>
      </c>
      <c r="AT812" s="198"/>
      <c r="AU812" s="132" cm="1">
        <f t="array" ref="AU812">SUMPRODUCT($L813:$L822*AU813:AU822)</f>
        <v>0.74193548387096775</v>
      </c>
      <c r="AV812" s="198"/>
      <c r="AW812" s="132" cm="1">
        <f t="array" ref="AW812">SUMPRODUCT($L813:$L822*AW813:AW822)</f>
        <v>1</v>
      </c>
      <c r="AX812" s="198"/>
      <c r="AY812" s="132" cm="1">
        <f t="array" ref="AY812">SUMPRODUCT($L813:$L822*AY813:AY822)</f>
        <v>1</v>
      </c>
      <c r="AZ812" s="198"/>
      <c r="BA812" s="132" cm="1">
        <f t="array" ref="BA812">SUMPRODUCT($L813:$L822*BA813:BA822)</f>
        <v>1</v>
      </c>
      <c r="BB812" s="198"/>
      <c r="BC812" s="132" cm="1">
        <f t="array" ref="BC812">SUMPRODUCT($L813:$L822*BC813:BC822)</f>
        <v>1</v>
      </c>
      <c r="BD812" s="198"/>
      <c r="BE812" s="132" cm="1">
        <f t="array" ref="BE812">SUMPRODUCT($L813:$L822*BE813:BE822)</f>
        <v>1</v>
      </c>
      <c r="BF812" s="198"/>
      <c r="BG812" s="132" cm="1">
        <f t="array" ref="BG812">SUMPRODUCT($L813:$L822*BG813:BG822)</f>
        <v>1</v>
      </c>
      <c r="BH812" s="198"/>
      <c r="BI812" s="132" cm="1">
        <f t="array" ref="BI812">SUMPRODUCT($L813:$L822*BI813:BI822)</f>
        <v>1</v>
      </c>
      <c r="BJ812" s="198"/>
      <c r="BK812" s="132" cm="1">
        <f t="array" ref="BK812">SUMPRODUCT($L813:$L822*BK813:BK822)</f>
        <v>1</v>
      </c>
      <c r="BL812" s="198"/>
      <c r="BM812" s="132" cm="1">
        <f t="array" ref="BM812">SUMPRODUCT($L813:$L822*BM813:BM822)</f>
        <v>1</v>
      </c>
      <c r="BN812" s="198"/>
      <c r="BO812" s="132" cm="1">
        <f t="array" ref="BO812">SUMPRODUCT($L813:$L822*BO813:BO822)</f>
        <v>1</v>
      </c>
      <c r="BP812" s="198"/>
      <c r="BQ812" s="132" cm="1">
        <f t="array" ref="BQ812">SUMPRODUCT($L813:$L822*BQ813:BQ822)</f>
        <v>1</v>
      </c>
      <c r="BR812" s="198"/>
      <c r="BS812" s="132" cm="1">
        <f t="array" ref="BS812">SUMPRODUCT($L813:$L822*BS813:BS822)</f>
        <v>1</v>
      </c>
      <c r="BT812" s="198"/>
      <c r="BU812" s="132" cm="1">
        <f t="array" ref="BU812">SUMPRODUCT($L813:$L822*BU813:BU822)</f>
        <v>1</v>
      </c>
      <c r="BV812" s="198"/>
      <c r="BW812" s="132" cm="1">
        <f t="array" ref="BW812">SUMPRODUCT($L813:$L822*BW813:BW822)</f>
        <v>1</v>
      </c>
      <c r="BX812" s="198"/>
      <c r="BY812" s="132" cm="1">
        <f t="array" ref="BY812">SUMPRODUCT($L813:$L822*BY813:BY822)</f>
        <v>1</v>
      </c>
      <c r="BZ812" s="198"/>
      <c r="CA812" s="132" cm="1">
        <f t="array" ref="CA812">SUMPRODUCT($L813:$L822*CA813:CA822)</f>
        <v>1</v>
      </c>
      <c r="CB812" s="198"/>
      <c r="CC812" s="132" cm="1">
        <f t="array" ref="CC812">SUMPRODUCT($L813:$L822*CC813:CC822)</f>
        <v>1</v>
      </c>
      <c r="CD812" s="198"/>
      <c r="CE812" s="132" cm="1">
        <f t="array" ref="CE812">SUMPRODUCT($L813:$L822*CE813:CE822)</f>
        <v>1</v>
      </c>
      <c r="CF812" s="198"/>
      <c r="CG812" s="132" cm="1">
        <f t="array" ref="CG812">SUMPRODUCT($L813:$L822*CG813:CG822)</f>
        <v>1</v>
      </c>
      <c r="CH812" s="198"/>
      <c r="CI812" s="132" cm="1">
        <f t="array" ref="CI812">SUMPRODUCT($L813:$L822*CI813:CI822)</f>
        <v>1</v>
      </c>
      <c r="CJ812" s="198"/>
      <c r="CK812" s="132" cm="1">
        <f t="array" ref="CK812">SUMPRODUCT($L813:$L822*CK813:CK822)</f>
        <v>1</v>
      </c>
      <c r="CL812" s="198"/>
      <c r="CM812" s="132" cm="1">
        <f t="array" ref="CM812">SUMPRODUCT($L813:$L822*CM813:CM822)</f>
        <v>1</v>
      </c>
    </row>
    <row r="813" spans="1:91" s="142" customFormat="1" ht="14.1" customHeight="1">
      <c r="A813" s="74">
        <f t="shared" si="19548"/>
        <v>951</v>
      </c>
      <c r="B813" s="173" t="s">
        <v>71</v>
      </c>
      <c r="C813" s="174"/>
      <c r="D813" s="140">
        <v>3</v>
      </c>
      <c r="E813" s="140">
        <v>3</v>
      </c>
      <c r="F813" s="175">
        <v>45292</v>
      </c>
      <c r="G813" s="175">
        <v>45294</v>
      </c>
      <c r="H813" s="144">
        <v>100</v>
      </c>
      <c r="I813" s="144">
        <v>100</v>
      </c>
      <c r="J813" s="145" t="s">
        <v>32</v>
      </c>
      <c r="K813" s="141">
        <f t="shared" ref="K813:K822" si="20412">IF(OR(F813="",G813="",H813=""),0,MIN(MAX(IF(F813&gt;$O$1,0,(((G813-F813)-(G813-$O$1))*(10/E813)/10)),0),1)*H813)</f>
        <v>100</v>
      </c>
      <c r="L813" s="55">
        <f t="shared" ref="L813:L822" si="20413">D813/$D$812</f>
        <v>9.6774193548387094E-2</v>
      </c>
      <c r="M813" s="147">
        <f t="shared" ref="M813:M822" si="20414">IF(OR(H813=0,K813=0),0,K813/H813)</f>
        <v>1</v>
      </c>
      <c r="N813" s="148">
        <f t="shared" ref="N813:N822" si="20415">IF(OR(H813=0,I813=0),0,I813/H813)</f>
        <v>1</v>
      </c>
      <c r="O813" s="149">
        <f t="shared" si="20087"/>
        <v>0</v>
      </c>
      <c r="P813" s="150"/>
      <c r="T813" s="194">
        <f t="shared" ref="T813:T822" si="20416">IF(OR($F813="",$G813="",$H813=""),0,MIN(MAX(IF($F813&gt;U$1,0,((($G813-$F813)-($G813-U$1))*(10/$E813)/10)),0),1)*$H813)</f>
        <v>0</v>
      </c>
      <c r="U813" s="147">
        <f t="shared" ref="U813:W822" si="20417">IF(OR($H813=0,T813=0),0,T813/$H813)</f>
        <v>0</v>
      </c>
      <c r="V813" s="194">
        <f t="shared" ref="V813:V822" si="20418">IF(OR($F813="",$G813="",$H813=""),0,MIN(MAX(IF($F813&gt;W$1,0,((($G813-$F813)-($G813-W$1))*(10/$E813)/10)),0),1)*$H813)</f>
        <v>0</v>
      </c>
      <c r="W813" s="147">
        <f t="shared" si="20417"/>
        <v>0</v>
      </c>
      <c r="X813" s="194">
        <f t="shared" ref="X813:X822" si="20419">IF(OR($F813="",$G813="",$H813=""),0,MIN(MAX(IF($F813&gt;Y$1,0,((($G813-$F813)-($G813-Y$1))*(10/$E813)/10)),0),1)*$H813)</f>
        <v>0</v>
      </c>
      <c r="Y813" s="147">
        <f t="shared" ref="Y813" si="20420">IF(OR($H813=0,X813=0),0,X813/$H813)</f>
        <v>0</v>
      </c>
      <c r="Z813" s="194">
        <f t="shared" ref="Z813:Z822" si="20421">IF(OR($F813="",$G813="",$H813=""),0,MIN(MAX(IF($F813&gt;AA$1,0,((($G813-$F813)-($G813-AA$1))*(10/$E813)/10)),0),1)*$H813)</f>
        <v>0</v>
      </c>
      <c r="AA813" s="147">
        <f t="shared" ref="AA813" si="20422">IF(OR($H813=0,Z813=0),0,Z813/$H813)</f>
        <v>0</v>
      </c>
      <c r="AB813" s="194">
        <f t="shared" ref="AB813:AB822" si="20423">IF(OR($F813="",$G813="",$H813=""),0,MIN(MAX(IF($F813&gt;AC$1,0,((($G813-$F813)-($G813-AC$1))*(10/$E813)/10)),0),1)*$H813)</f>
        <v>0</v>
      </c>
      <c r="AC813" s="147">
        <f t="shared" ref="AC813" si="20424">IF(OR($H813=0,AB813=0),0,AB813/$H813)</f>
        <v>0</v>
      </c>
      <c r="AD813" s="194">
        <f t="shared" ref="AD813:AD822" si="20425">IF(OR($F813="",$G813="",$H813=""),0,MIN(MAX(IF($F813&gt;AE$1,0,((($G813-$F813)-($G813-AE$1))*(10/$E813)/10)),0),1)*$H813)</f>
        <v>0</v>
      </c>
      <c r="AE813" s="147">
        <f t="shared" ref="AE813" si="20426">IF(OR($H813=0,AD813=0),0,AD813/$H813)</f>
        <v>0</v>
      </c>
      <c r="AF813" s="194">
        <f t="shared" ref="AF813:AF822" si="20427">IF(OR($F813="",$G813="",$H813=""),0,MIN(MAX(IF($F813&gt;AG$1,0,((($G813-$F813)-($G813-AG$1))*(10/$E813)/10)),0),1)*$H813)</f>
        <v>0</v>
      </c>
      <c r="AG813" s="147">
        <f t="shared" ref="AG813" si="20428">IF(OR($H813=0,AF813=0),0,AF813/$H813)</f>
        <v>0</v>
      </c>
      <c r="AH813" s="194">
        <f t="shared" ref="AH813:AH822" si="20429">IF(OR($F813="",$G813="",$H813=""),0,MIN(MAX(IF($F813&gt;AI$1,0,((($G813-$F813)-($G813-AI$1))*(10/$E813)/10)),0),1)*$H813)</f>
        <v>0</v>
      </c>
      <c r="AI813" s="147">
        <f t="shared" ref="AI813" si="20430">IF(OR($H813=0,AH813=0),0,AH813/$H813)</f>
        <v>0</v>
      </c>
      <c r="AJ813" s="194">
        <f t="shared" ref="AJ813:AJ822" si="20431">IF(OR($F813="",$G813="",$H813=""),0,MIN(MAX(IF($F813&gt;AK$1,0,((($G813-$F813)-($G813-AK$1))*(10/$E813)/10)),0),1)*$H813)</f>
        <v>0</v>
      </c>
      <c r="AK813" s="147">
        <f t="shared" ref="AK813" si="20432">IF(OR($H813=0,AJ813=0),0,AJ813/$H813)</f>
        <v>0</v>
      </c>
      <c r="AL813" s="194">
        <f t="shared" ref="AL813:AL822" si="20433">IF(OR($F813="",$G813="",$H813=""),0,MIN(MAX(IF($F813&gt;AM$1,0,((($G813-$F813)-($G813-AM$1))*(10/$E813)/10)),0),1)*$H813)</f>
        <v>0</v>
      </c>
      <c r="AM813" s="147">
        <f t="shared" ref="AM813" si="20434">IF(OR($H813=0,AL813=0),0,AL813/$H813)</f>
        <v>0</v>
      </c>
      <c r="AN813" s="194">
        <f t="shared" ref="AN813:AN822" si="20435">IF(OR($F813="",$G813="",$H813=""),0,MIN(MAX(IF($F813&gt;AO$1,0,((($G813-$F813)-($G813-AO$1))*(10/$E813)/10)),0),1)*$H813)</f>
        <v>0</v>
      </c>
      <c r="AO813" s="147">
        <f t="shared" ref="AO813" si="20436">IF(OR($H813=0,AN813=0),0,AN813/$H813)</f>
        <v>0</v>
      </c>
      <c r="AP813" s="194">
        <f t="shared" ref="AP813:AP822" si="20437">IF(OR($F813="",$G813="",$H813=""),0,MIN(MAX(IF($F813&gt;AQ$1,0,((($G813-$F813)-($G813-AQ$1))*(10/$E813)/10)),0),1)*$H813)</f>
        <v>100</v>
      </c>
      <c r="AQ813" s="147">
        <f t="shared" ref="AQ813" si="20438">IF(OR($H813=0,AP813=0),0,AP813/$H813)</f>
        <v>1</v>
      </c>
      <c r="AR813" s="194">
        <f t="shared" ref="AR813:AR822" si="20439">IF(OR($F813="",$G813="",$H813=""),0,MIN(MAX(IF($F813&gt;AS$1,0,((($G813-$F813)-($G813-AS$1))*(10/$E813)/10)),0),1)*$H813)</f>
        <v>100</v>
      </c>
      <c r="AS813" s="147">
        <f t="shared" ref="AS813" si="20440">IF(OR($H813=0,AR813=0),0,AR813/$H813)</f>
        <v>1</v>
      </c>
      <c r="AT813" s="194">
        <f t="shared" ref="AT813:AT822" si="20441">IF(OR($F813="",$G813="",$H813=""),0,MIN(MAX(IF($F813&gt;AU$1,0,((($G813-$F813)-($G813-AU$1))*(10/$E813)/10)),0),1)*$H813)</f>
        <v>100</v>
      </c>
      <c r="AU813" s="147">
        <f t="shared" ref="AU813" si="20442">IF(OR($H813=0,AT813=0),0,AT813/$H813)</f>
        <v>1</v>
      </c>
      <c r="AV813" s="194">
        <f t="shared" ref="AV813:AV822" si="20443">IF(OR($F813="",$G813="",$H813=""),0,MIN(MAX(IF($F813&gt;AW$1,0,((($G813-$F813)-($G813-AW$1))*(10/$E813)/10)),0),1)*$H813)</f>
        <v>100</v>
      </c>
      <c r="AW813" s="147">
        <f t="shared" ref="AW813" si="20444">IF(OR($H813=0,AV813=0),0,AV813/$H813)</f>
        <v>1</v>
      </c>
      <c r="AX813" s="194">
        <f t="shared" ref="AX813:AX822" si="20445">IF(OR($F813="",$G813="",$H813=""),0,MIN(MAX(IF($F813&gt;AY$1,0,((($G813-$F813)-($G813-AY$1))*(10/$E813)/10)),0),1)*$H813)</f>
        <v>100</v>
      </c>
      <c r="AY813" s="147">
        <f t="shared" ref="AY813" si="20446">IF(OR($H813=0,AX813=0),0,AX813/$H813)</f>
        <v>1</v>
      </c>
      <c r="AZ813" s="194">
        <f t="shared" ref="AZ813:AZ822" si="20447">IF(OR($F813="",$G813="",$H813=""),0,MIN(MAX(IF($F813&gt;BA$1,0,((($G813-$F813)-($G813-BA$1))*(10/$E813)/10)),0),1)*$H813)</f>
        <v>100</v>
      </c>
      <c r="BA813" s="147">
        <f t="shared" ref="BA813" si="20448">IF(OR($H813=0,AZ813=0),0,AZ813/$H813)</f>
        <v>1</v>
      </c>
      <c r="BB813" s="194">
        <f t="shared" ref="BB813:BB822" si="20449">IF(OR($F813="",$G813="",$H813=""),0,MIN(MAX(IF($F813&gt;BC$1,0,((($G813-$F813)-($G813-BC$1))*(10/$E813)/10)),0),1)*$H813)</f>
        <v>100</v>
      </c>
      <c r="BC813" s="147">
        <f t="shared" ref="BC813" si="20450">IF(OR($H813=0,BB813=0),0,BB813/$H813)</f>
        <v>1</v>
      </c>
      <c r="BD813" s="194">
        <f t="shared" ref="BD813:BD822" si="20451">IF(OR($F813="",$G813="",$H813=""),0,MIN(MAX(IF($F813&gt;BE$1,0,((($G813-$F813)-($G813-BE$1))*(10/$E813)/10)),0),1)*$H813)</f>
        <v>100</v>
      </c>
      <c r="BE813" s="147">
        <f t="shared" ref="BE813" si="20452">IF(OR($H813=0,BD813=0),0,BD813/$H813)</f>
        <v>1</v>
      </c>
      <c r="BF813" s="194">
        <f t="shared" ref="BF813:BF822" si="20453">IF(OR($F813="",$G813="",$H813=""),0,MIN(MAX(IF($F813&gt;BG$1,0,((($G813-$F813)-($G813-BG$1))*(10/$E813)/10)),0),1)*$H813)</f>
        <v>100</v>
      </c>
      <c r="BG813" s="147">
        <f t="shared" ref="BG813" si="20454">IF(OR($H813=0,BF813=0),0,BF813/$H813)</f>
        <v>1</v>
      </c>
      <c r="BH813" s="194">
        <f t="shared" ref="BH813:BH822" si="20455">IF(OR($F813="",$G813="",$H813=""),0,MIN(MAX(IF($F813&gt;BI$1,0,((($G813-$F813)-($G813-BI$1))*(10/$E813)/10)),0),1)*$H813)</f>
        <v>100</v>
      </c>
      <c r="BI813" s="147">
        <f t="shared" ref="BI813" si="20456">IF(OR($H813=0,BH813=0),0,BH813/$H813)</f>
        <v>1</v>
      </c>
      <c r="BJ813" s="194">
        <f t="shared" ref="BJ813:BJ822" si="20457">IF(OR($F813="",$G813="",$H813=""),0,MIN(MAX(IF($F813&gt;BK$1,0,((($G813-$F813)-($G813-BK$1))*(10/$E813)/10)),0),1)*$H813)</f>
        <v>100</v>
      </c>
      <c r="BK813" s="147">
        <f t="shared" ref="BK813" si="20458">IF(OR($H813=0,BJ813=0),0,BJ813/$H813)</f>
        <v>1</v>
      </c>
      <c r="BL813" s="194">
        <f t="shared" ref="BL813:BL822" si="20459">IF(OR($F813="",$G813="",$H813=""),0,MIN(MAX(IF($F813&gt;BM$1,0,((($G813-$F813)-($G813-BM$1))*(10/$E813)/10)),0),1)*$H813)</f>
        <v>100</v>
      </c>
      <c r="BM813" s="147">
        <f t="shared" ref="BM813" si="20460">IF(OR($H813=0,BL813=0),0,BL813/$H813)</f>
        <v>1</v>
      </c>
      <c r="BN813" s="194">
        <f t="shared" ref="BN813:BN822" si="20461">IF(OR($F813="",$G813="",$H813=""),0,MIN(MAX(IF($F813&gt;BO$1,0,((($G813-$F813)-($G813-BO$1))*(10/$E813)/10)),0),1)*$H813)</f>
        <v>100</v>
      </c>
      <c r="BO813" s="147">
        <f t="shared" ref="BO813" si="20462">IF(OR($H813=0,BN813=0),0,BN813/$H813)</f>
        <v>1</v>
      </c>
      <c r="BP813" s="194">
        <f t="shared" ref="BP813:BP822" si="20463">IF(OR($F813="",$G813="",$H813=""),0,MIN(MAX(IF($F813&gt;BQ$1,0,((($G813-$F813)-($G813-BQ$1))*(10/$E813)/10)),0),1)*$H813)</f>
        <v>100</v>
      </c>
      <c r="BQ813" s="147">
        <f t="shared" ref="BQ813" si="20464">IF(OR($H813=0,BP813=0),0,BP813/$H813)</f>
        <v>1</v>
      </c>
      <c r="BR813" s="194">
        <f t="shared" ref="BR813:BR822" si="20465">IF(OR($F813="",$G813="",$H813=""),0,MIN(MAX(IF($F813&gt;BS$1,0,((($G813-$F813)-($G813-BS$1))*(10/$E813)/10)),0),1)*$H813)</f>
        <v>100</v>
      </c>
      <c r="BS813" s="147">
        <f t="shared" ref="BS813" si="20466">IF(OR($H813=0,BR813=0),0,BR813/$H813)</f>
        <v>1</v>
      </c>
      <c r="BT813" s="194">
        <f t="shared" ref="BT813:BT822" si="20467">IF(OR($F813="",$G813="",$H813=""),0,MIN(MAX(IF($F813&gt;BU$1,0,((($G813-$F813)-($G813-BU$1))*(10/$E813)/10)),0),1)*$H813)</f>
        <v>100</v>
      </c>
      <c r="BU813" s="147">
        <f t="shared" ref="BU813:BU822" si="20468">IF(OR($H813=0,BT813=0),0,BT813/$H813)</f>
        <v>1</v>
      </c>
      <c r="BV813" s="194">
        <f t="shared" ref="BV813:BV822" si="20469">IF(OR($F813="",$G813="",$H813=""),0,MIN(MAX(IF($F813&gt;BW$1,0,((($G813-$F813)-($G813-BW$1))*(10/$E813)/10)),0),1)*$H813)</f>
        <v>100</v>
      </c>
      <c r="BW813" s="147">
        <f t="shared" ref="BW813:BW822" si="20470">IF(OR($H813=0,BV813=0),0,BV813/$H813)</f>
        <v>1</v>
      </c>
      <c r="BX813" s="194">
        <f t="shared" ref="BX813:BX822" si="20471">IF(OR($F813="",$G813="",$H813=""),0,MIN(MAX(IF($F813&gt;BY$1,0,((($G813-$F813)-($G813-BY$1))*(10/$E813)/10)),0),1)*$H813)</f>
        <v>100</v>
      </c>
      <c r="BY813" s="147">
        <f t="shared" ref="BY813:BY822" si="20472">IF(OR($H813=0,BX813=0),0,BX813/$H813)</f>
        <v>1</v>
      </c>
      <c r="BZ813" s="194">
        <f t="shared" ref="BZ813:BZ822" si="20473">IF(OR($F813="",$G813="",$H813=""),0,MIN(MAX(IF($F813&gt;CA$1,0,((($G813-$F813)-($G813-CA$1))*(10/$E813)/10)),0),1)*$H813)</f>
        <v>100</v>
      </c>
      <c r="CA813" s="147">
        <f t="shared" ref="CA813:CA822" si="20474">IF(OR($H813=0,BZ813=0),0,BZ813/$H813)</f>
        <v>1</v>
      </c>
      <c r="CB813" s="194">
        <f t="shared" ref="CB813:CB822" si="20475">IF(OR($F813="",$G813="",$H813=""),0,MIN(MAX(IF($F813&gt;CC$1,0,((($G813-$F813)-($G813-CC$1))*(10/$E813)/10)),0),1)*$H813)</f>
        <v>100</v>
      </c>
      <c r="CC813" s="147">
        <f t="shared" ref="CC813:CC822" si="20476">IF(OR($H813=0,CB813=0),0,CB813/$H813)</f>
        <v>1</v>
      </c>
      <c r="CD813" s="194">
        <f t="shared" ref="CD813:CD822" si="20477">IF(OR($F813="",$G813="",$H813=""),0,MIN(MAX(IF($F813&gt;CE$1,0,((($G813-$F813)-($G813-CE$1))*(10/$E813)/10)),0),1)*$H813)</f>
        <v>100</v>
      </c>
      <c r="CE813" s="147">
        <f t="shared" ref="CE813:CE822" si="20478">IF(OR($H813=0,CD813=0),0,CD813/$H813)</f>
        <v>1</v>
      </c>
      <c r="CF813" s="194">
        <f t="shared" ref="CF813:CF822" si="20479">IF(OR($F813="",$G813="",$H813=""),0,MIN(MAX(IF($F813&gt;CG$1,0,((($G813-$F813)-($G813-CG$1))*(10/$E813)/10)),0),1)*$H813)</f>
        <v>100</v>
      </c>
      <c r="CG813" s="147">
        <f t="shared" ref="CG813:CG822" si="20480">IF(OR($H813=0,CF813=0),0,CF813/$H813)</f>
        <v>1</v>
      </c>
      <c r="CH813" s="194">
        <f t="shared" ref="CH813:CH822" si="20481">IF(OR($F813="",$G813="",$H813=""),0,MIN(MAX(IF($F813&gt;CI$1,0,((($G813-$F813)-($G813-CI$1))*(10/$E813)/10)),0),1)*$H813)</f>
        <v>100</v>
      </c>
      <c r="CI813" s="147">
        <f t="shared" ref="CI813:CI822" si="20482">IF(OR($H813=0,CH813=0),0,CH813/$H813)</f>
        <v>1</v>
      </c>
      <c r="CJ813" s="194">
        <f t="shared" ref="CJ813:CJ822" si="20483">IF(OR($F813="",$G813="",$H813=""),0,MIN(MAX(IF($F813&gt;CK$1,0,((($G813-$F813)-($G813-CK$1))*(10/$E813)/10)),0),1)*$H813)</f>
        <v>100</v>
      </c>
      <c r="CK813" s="147">
        <f t="shared" ref="CK813:CK822" si="20484">IF(OR($H813=0,CJ813=0),0,CJ813/$H813)</f>
        <v>1</v>
      </c>
      <c r="CL813" s="194">
        <f t="shared" ref="CL813:CL822" si="20485">IF(OR($F813="",$G813="",$H813=""),0,MIN(MAX(IF($F813&gt;CM$1,0,((($G813-$F813)-($G813-CM$1))*(10/$E813)/10)),0),1)*$H813)</f>
        <v>100</v>
      </c>
      <c r="CM813" s="147">
        <f t="shared" ref="CM813:CM822" si="20486">IF(OR($H813=0,CL813=0),0,CL813/$H813)</f>
        <v>1</v>
      </c>
    </row>
    <row r="814" spans="1:91" s="142" customFormat="1" ht="14.1" customHeight="1">
      <c r="A814" s="74">
        <f t="shared" si="19548"/>
        <v>952</v>
      </c>
      <c r="B814" s="173" t="s">
        <v>72</v>
      </c>
      <c r="C814" s="174"/>
      <c r="D814" s="140">
        <v>3</v>
      </c>
      <c r="E814" s="140">
        <v>3</v>
      </c>
      <c r="F814" s="175">
        <v>45294</v>
      </c>
      <c r="G814" s="175">
        <v>45296</v>
      </c>
      <c r="H814" s="144">
        <v>100</v>
      </c>
      <c r="I814" s="144">
        <v>100</v>
      </c>
      <c r="J814" s="145" t="s">
        <v>32</v>
      </c>
      <c r="K814" s="141">
        <f t="shared" si="20412"/>
        <v>100</v>
      </c>
      <c r="L814" s="55">
        <f t="shared" si="20413"/>
        <v>9.6774193548387094E-2</v>
      </c>
      <c r="M814" s="147">
        <f t="shared" si="20414"/>
        <v>1</v>
      </c>
      <c r="N814" s="148">
        <f t="shared" si="20415"/>
        <v>1</v>
      </c>
      <c r="O814" s="149">
        <f t="shared" si="20087"/>
        <v>0</v>
      </c>
      <c r="P814" s="150"/>
      <c r="T814" s="194">
        <f t="shared" si="20416"/>
        <v>0</v>
      </c>
      <c r="U814" s="147">
        <f t="shared" si="20417"/>
        <v>0</v>
      </c>
      <c r="V814" s="194">
        <f t="shared" si="20418"/>
        <v>0</v>
      </c>
      <c r="W814" s="147">
        <f t="shared" si="20417"/>
        <v>0</v>
      </c>
      <c r="X814" s="194">
        <f t="shared" si="20419"/>
        <v>0</v>
      </c>
      <c r="Y814" s="147">
        <f t="shared" ref="Y814" si="20487">IF(OR($H814=0,X814=0),0,X814/$H814)</f>
        <v>0</v>
      </c>
      <c r="Z814" s="194">
        <f t="shared" si="20421"/>
        <v>0</v>
      </c>
      <c r="AA814" s="147">
        <f t="shared" ref="AA814" si="20488">IF(OR($H814=0,Z814=0),0,Z814/$H814)</f>
        <v>0</v>
      </c>
      <c r="AB814" s="194">
        <f t="shared" si="20423"/>
        <v>0</v>
      </c>
      <c r="AC814" s="147">
        <f t="shared" ref="AC814" si="20489">IF(OR($H814=0,AB814=0),0,AB814/$H814)</f>
        <v>0</v>
      </c>
      <c r="AD814" s="194">
        <f t="shared" si="20425"/>
        <v>0</v>
      </c>
      <c r="AE814" s="147">
        <f t="shared" ref="AE814" si="20490">IF(OR($H814=0,AD814=0),0,AD814/$H814)</f>
        <v>0</v>
      </c>
      <c r="AF814" s="194">
        <f t="shared" si="20427"/>
        <v>0</v>
      </c>
      <c r="AG814" s="147">
        <f t="shared" ref="AG814" si="20491">IF(OR($H814=0,AF814=0),0,AF814/$H814)</f>
        <v>0</v>
      </c>
      <c r="AH814" s="194">
        <f t="shared" si="20429"/>
        <v>0</v>
      </c>
      <c r="AI814" s="147">
        <f t="shared" ref="AI814" si="20492">IF(OR($H814=0,AH814=0),0,AH814/$H814)</f>
        <v>0</v>
      </c>
      <c r="AJ814" s="194">
        <f t="shared" si="20431"/>
        <v>0</v>
      </c>
      <c r="AK814" s="147">
        <f t="shared" ref="AK814" si="20493">IF(OR($H814=0,AJ814=0),0,AJ814/$H814)</f>
        <v>0</v>
      </c>
      <c r="AL814" s="194">
        <f t="shared" si="20433"/>
        <v>0</v>
      </c>
      <c r="AM814" s="147">
        <f t="shared" ref="AM814" si="20494">IF(OR($H814=0,AL814=0),0,AL814/$H814)</f>
        <v>0</v>
      </c>
      <c r="AN814" s="194">
        <f t="shared" si="20435"/>
        <v>0</v>
      </c>
      <c r="AO814" s="147">
        <f t="shared" ref="AO814" si="20495">IF(OR($H814=0,AN814=0),0,AN814/$H814)</f>
        <v>0</v>
      </c>
      <c r="AP814" s="194">
        <f t="shared" si="20437"/>
        <v>66.666666666666671</v>
      </c>
      <c r="AQ814" s="147">
        <f t="shared" ref="AQ814" si="20496">IF(OR($H814=0,AP814=0),0,AP814/$H814)</f>
        <v>0.66666666666666674</v>
      </c>
      <c r="AR814" s="194">
        <f t="shared" si="20439"/>
        <v>100</v>
      </c>
      <c r="AS814" s="147">
        <f t="shared" ref="AS814" si="20497">IF(OR($H814=0,AR814=0),0,AR814/$H814)</f>
        <v>1</v>
      </c>
      <c r="AT814" s="194">
        <f t="shared" si="20441"/>
        <v>100</v>
      </c>
      <c r="AU814" s="147">
        <f t="shared" ref="AU814" si="20498">IF(OR($H814=0,AT814=0),0,AT814/$H814)</f>
        <v>1</v>
      </c>
      <c r="AV814" s="194">
        <f t="shared" si="20443"/>
        <v>100</v>
      </c>
      <c r="AW814" s="147">
        <f t="shared" ref="AW814" si="20499">IF(OR($H814=0,AV814=0),0,AV814/$H814)</f>
        <v>1</v>
      </c>
      <c r="AX814" s="194">
        <f t="shared" si="20445"/>
        <v>100</v>
      </c>
      <c r="AY814" s="147">
        <f t="shared" ref="AY814" si="20500">IF(OR($H814=0,AX814=0),0,AX814/$H814)</f>
        <v>1</v>
      </c>
      <c r="AZ814" s="194">
        <f t="shared" si="20447"/>
        <v>100</v>
      </c>
      <c r="BA814" s="147">
        <f t="shared" ref="BA814" si="20501">IF(OR($H814=0,AZ814=0),0,AZ814/$H814)</f>
        <v>1</v>
      </c>
      <c r="BB814" s="194">
        <f t="shared" si="20449"/>
        <v>100</v>
      </c>
      <c r="BC814" s="147">
        <f t="shared" ref="BC814" si="20502">IF(OR($H814=0,BB814=0),0,BB814/$H814)</f>
        <v>1</v>
      </c>
      <c r="BD814" s="194">
        <f t="shared" si="20451"/>
        <v>100</v>
      </c>
      <c r="BE814" s="147">
        <f t="shared" ref="BE814" si="20503">IF(OR($H814=0,BD814=0),0,BD814/$H814)</f>
        <v>1</v>
      </c>
      <c r="BF814" s="194">
        <f t="shared" si="20453"/>
        <v>100</v>
      </c>
      <c r="BG814" s="147">
        <f t="shared" ref="BG814" si="20504">IF(OR($H814=0,BF814=0),0,BF814/$H814)</f>
        <v>1</v>
      </c>
      <c r="BH814" s="194">
        <f t="shared" si="20455"/>
        <v>100</v>
      </c>
      <c r="BI814" s="147">
        <f t="shared" ref="BI814" si="20505">IF(OR($H814=0,BH814=0),0,BH814/$H814)</f>
        <v>1</v>
      </c>
      <c r="BJ814" s="194">
        <f t="shared" si="20457"/>
        <v>100</v>
      </c>
      <c r="BK814" s="147">
        <f t="shared" ref="BK814" si="20506">IF(OR($H814=0,BJ814=0),0,BJ814/$H814)</f>
        <v>1</v>
      </c>
      <c r="BL814" s="194">
        <f t="shared" si="20459"/>
        <v>100</v>
      </c>
      <c r="BM814" s="147">
        <f t="shared" ref="BM814" si="20507">IF(OR($H814=0,BL814=0),0,BL814/$H814)</f>
        <v>1</v>
      </c>
      <c r="BN814" s="194">
        <f t="shared" si="20461"/>
        <v>100</v>
      </c>
      <c r="BO814" s="147">
        <f t="shared" ref="BO814" si="20508">IF(OR($H814=0,BN814=0),0,BN814/$H814)</f>
        <v>1</v>
      </c>
      <c r="BP814" s="194">
        <f t="shared" si="20463"/>
        <v>100</v>
      </c>
      <c r="BQ814" s="147">
        <f t="shared" ref="BQ814" si="20509">IF(OR($H814=0,BP814=0),0,BP814/$H814)</f>
        <v>1</v>
      </c>
      <c r="BR814" s="194">
        <f t="shared" si="20465"/>
        <v>100</v>
      </c>
      <c r="BS814" s="147">
        <f t="shared" ref="BS814" si="20510">IF(OR($H814=0,BR814=0),0,BR814/$H814)</f>
        <v>1</v>
      </c>
      <c r="BT814" s="194">
        <f t="shared" si="20467"/>
        <v>100</v>
      </c>
      <c r="BU814" s="147">
        <f t="shared" si="20468"/>
        <v>1</v>
      </c>
      <c r="BV814" s="194">
        <f t="shared" si="20469"/>
        <v>100</v>
      </c>
      <c r="BW814" s="147">
        <f t="shared" si="20470"/>
        <v>1</v>
      </c>
      <c r="BX814" s="194">
        <f t="shared" si="20471"/>
        <v>100</v>
      </c>
      <c r="BY814" s="147">
        <f t="shared" si="20472"/>
        <v>1</v>
      </c>
      <c r="BZ814" s="194">
        <f t="shared" si="20473"/>
        <v>100</v>
      </c>
      <c r="CA814" s="147">
        <f t="shared" si="20474"/>
        <v>1</v>
      </c>
      <c r="CB814" s="194">
        <f t="shared" si="20475"/>
        <v>100</v>
      </c>
      <c r="CC814" s="147">
        <f t="shared" si="20476"/>
        <v>1</v>
      </c>
      <c r="CD814" s="194">
        <f t="shared" si="20477"/>
        <v>100</v>
      </c>
      <c r="CE814" s="147">
        <f t="shared" si="20478"/>
        <v>1</v>
      </c>
      <c r="CF814" s="194">
        <f t="shared" si="20479"/>
        <v>100</v>
      </c>
      <c r="CG814" s="147">
        <f t="shared" si="20480"/>
        <v>1</v>
      </c>
      <c r="CH814" s="194">
        <f t="shared" si="20481"/>
        <v>100</v>
      </c>
      <c r="CI814" s="147">
        <f t="shared" si="20482"/>
        <v>1</v>
      </c>
      <c r="CJ814" s="194">
        <f t="shared" si="20483"/>
        <v>100</v>
      </c>
      <c r="CK814" s="147">
        <f t="shared" si="20484"/>
        <v>1</v>
      </c>
      <c r="CL814" s="194">
        <f t="shared" si="20485"/>
        <v>100</v>
      </c>
      <c r="CM814" s="147">
        <f t="shared" si="20486"/>
        <v>1</v>
      </c>
    </row>
    <row r="815" spans="1:91" s="142" customFormat="1" ht="14.1" customHeight="1">
      <c r="A815" s="74">
        <f t="shared" si="19548"/>
        <v>953</v>
      </c>
      <c r="B815" s="173" t="s">
        <v>73</v>
      </c>
      <c r="C815" s="174"/>
      <c r="D815" s="140">
        <v>3</v>
      </c>
      <c r="E815" s="140">
        <v>3</v>
      </c>
      <c r="F815" s="175">
        <v>45295</v>
      </c>
      <c r="G815" s="175">
        <v>45297</v>
      </c>
      <c r="H815" s="144">
        <v>100</v>
      </c>
      <c r="I815" s="144">
        <v>100</v>
      </c>
      <c r="J815" s="145" t="s">
        <v>32</v>
      </c>
      <c r="K815" s="141">
        <f t="shared" si="20412"/>
        <v>100</v>
      </c>
      <c r="L815" s="55">
        <f t="shared" si="20413"/>
        <v>9.6774193548387094E-2</v>
      </c>
      <c r="M815" s="147">
        <f t="shared" si="20414"/>
        <v>1</v>
      </c>
      <c r="N815" s="148">
        <f t="shared" si="20415"/>
        <v>1</v>
      </c>
      <c r="O815" s="149">
        <f t="shared" si="20087"/>
        <v>0</v>
      </c>
      <c r="P815" s="150"/>
      <c r="T815" s="194">
        <f t="shared" si="20416"/>
        <v>0</v>
      </c>
      <c r="U815" s="147">
        <f t="shared" si="20417"/>
        <v>0</v>
      </c>
      <c r="V815" s="194">
        <f t="shared" si="20418"/>
        <v>0</v>
      </c>
      <c r="W815" s="147">
        <f t="shared" si="20417"/>
        <v>0</v>
      </c>
      <c r="X815" s="194">
        <f t="shared" si="20419"/>
        <v>0</v>
      </c>
      <c r="Y815" s="147">
        <f t="shared" ref="Y815" si="20511">IF(OR($H815=0,X815=0),0,X815/$H815)</f>
        <v>0</v>
      </c>
      <c r="Z815" s="194">
        <f t="shared" si="20421"/>
        <v>0</v>
      </c>
      <c r="AA815" s="147">
        <f t="shared" ref="AA815" si="20512">IF(OR($H815=0,Z815=0),0,Z815/$H815)</f>
        <v>0</v>
      </c>
      <c r="AB815" s="194">
        <f t="shared" si="20423"/>
        <v>0</v>
      </c>
      <c r="AC815" s="147">
        <f t="shared" ref="AC815" si="20513">IF(OR($H815=0,AB815=0),0,AB815/$H815)</f>
        <v>0</v>
      </c>
      <c r="AD815" s="194">
        <f t="shared" si="20425"/>
        <v>0</v>
      </c>
      <c r="AE815" s="147">
        <f t="shared" ref="AE815" si="20514">IF(OR($H815=0,AD815=0),0,AD815/$H815)</f>
        <v>0</v>
      </c>
      <c r="AF815" s="194">
        <f t="shared" si="20427"/>
        <v>0</v>
      </c>
      <c r="AG815" s="147">
        <f t="shared" ref="AG815" si="20515">IF(OR($H815=0,AF815=0),0,AF815/$H815)</f>
        <v>0</v>
      </c>
      <c r="AH815" s="194">
        <f t="shared" si="20429"/>
        <v>0</v>
      </c>
      <c r="AI815" s="147">
        <f t="shared" ref="AI815" si="20516">IF(OR($H815=0,AH815=0),0,AH815/$H815)</f>
        <v>0</v>
      </c>
      <c r="AJ815" s="194">
        <f t="shared" si="20431"/>
        <v>0</v>
      </c>
      <c r="AK815" s="147">
        <f t="shared" ref="AK815" si="20517">IF(OR($H815=0,AJ815=0),0,AJ815/$H815)</f>
        <v>0</v>
      </c>
      <c r="AL815" s="194">
        <f t="shared" si="20433"/>
        <v>0</v>
      </c>
      <c r="AM815" s="147">
        <f t="shared" ref="AM815" si="20518">IF(OR($H815=0,AL815=0),0,AL815/$H815)</f>
        <v>0</v>
      </c>
      <c r="AN815" s="194">
        <f t="shared" si="20435"/>
        <v>0</v>
      </c>
      <c r="AO815" s="147">
        <f t="shared" ref="AO815" si="20519">IF(OR($H815=0,AN815=0),0,AN815/$H815)</f>
        <v>0</v>
      </c>
      <c r="AP815" s="194">
        <f t="shared" si="20437"/>
        <v>33.333333333333336</v>
      </c>
      <c r="AQ815" s="147">
        <f t="shared" ref="AQ815" si="20520">IF(OR($H815=0,AP815=0),0,AP815/$H815)</f>
        <v>0.33333333333333337</v>
      </c>
      <c r="AR815" s="194">
        <f t="shared" si="20439"/>
        <v>100</v>
      </c>
      <c r="AS815" s="147">
        <f t="shared" ref="AS815" si="20521">IF(OR($H815=0,AR815=0),0,AR815/$H815)</f>
        <v>1</v>
      </c>
      <c r="AT815" s="194">
        <f t="shared" si="20441"/>
        <v>100</v>
      </c>
      <c r="AU815" s="147">
        <f t="shared" ref="AU815" si="20522">IF(OR($H815=0,AT815=0),0,AT815/$H815)</f>
        <v>1</v>
      </c>
      <c r="AV815" s="194">
        <f t="shared" si="20443"/>
        <v>100</v>
      </c>
      <c r="AW815" s="147">
        <f t="shared" ref="AW815" si="20523">IF(OR($H815=0,AV815=0),0,AV815/$H815)</f>
        <v>1</v>
      </c>
      <c r="AX815" s="194">
        <f t="shared" si="20445"/>
        <v>100</v>
      </c>
      <c r="AY815" s="147">
        <f t="shared" ref="AY815" si="20524">IF(OR($H815=0,AX815=0),0,AX815/$H815)</f>
        <v>1</v>
      </c>
      <c r="AZ815" s="194">
        <f t="shared" si="20447"/>
        <v>100</v>
      </c>
      <c r="BA815" s="147">
        <f t="shared" ref="BA815" si="20525">IF(OR($H815=0,AZ815=0),0,AZ815/$H815)</f>
        <v>1</v>
      </c>
      <c r="BB815" s="194">
        <f t="shared" si="20449"/>
        <v>100</v>
      </c>
      <c r="BC815" s="147">
        <f t="shared" ref="BC815" si="20526">IF(OR($H815=0,BB815=0),0,BB815/$H815)</f>
        <v>1</v>
      </c>
      <c r="BD815" s="194">
        <f t="shared" si="20451"/>
        <v>100</v>
      </c>
      <c r="BE815" s="147">
        <f t="shared" ref="BE815" si="20527">IF(OR($H815=0,BD815=0),0,BD815/$H815)</f>
        <v>1</v>
      </c>
      <c r="BF815" s="194">
        <f t="shared" si="20453"/>
        <v>100</v>
      </c>
      <c r="BG815" s="147">
        <f t="shared" ref="BG815" si="20528">IF(OR($H815=0,BF815=0),0,BF815/$H815)</f>
        <v>1</v>
      </c>
      <c r="BH815" s="194">
        <f t="shared" si="20455"/>
        <v>100</v>
      </c>
      <c r="BI815" s="147">
        <f t="shared" ref="BI815" si="20529">IF(OR($H815=0,BH815=0),0,BH815/$H815)</f>
        <v>1</v>
      </c>
      <c r="BJ815" s="194">
        <f t="shared" si="20457"/>
        <v>100</v>
      </c>
      <c r="BK815" s="147">
        <f t="shared" ref="BK815" si="20530">IF(OR($H815=0,BJ815=0),0,BJ815/$H815)</f>
        <v>1</v>
      </c>
      <c r="BL815" s="194">
        <f t="shared" si="20459"/>
        <v>100</v>
      </c>
      <c r="BM815" s="147">
        <f t="shared" ref="BM815" si="20531">IF(OR($H815=0,BL815=0),0,BL815/$H815)</f>
        <v>1</v>
      </c>
      <c r="BN815" s="194">
        <f t="shared" si="20461"/>
        <v>100</v>
      </c>
      <c r="BO815" s="147">
        <f t="shared" ref="BO815" si="20532">IF(OR($H815=0,BN815=0),0,BN815/$H815)</f>
        <v>1</v>
      </c>
      <c r="BP815" s="194">
        <f t="shared" si="20463"/>
        <v>100</v>
      </c>
      <c r="BQ815" s="147">
        <f t="shared" ref="BQ815" si="20533">IF(OR($H815=0,BP815=0),0,BP815/$H815)</f>
        <v>1</v>
      </c>
      <c r="BR815" s="194">
        <f t="shared" si="20465"/>
        <v>100</v>
      </c>
      <c r="BS815" s="147">
        <f t="shared" ref="BS815" si="20534">IF(OR($H815=0,BR815=0),0,BR815/$H815)</f>
        <v>1</v>
      </c>
      <c r="BT815" s="194">
        <f t="shared" si="20467"/>
        <v>100</v>
      </c>
      <c r="BU815" s="147">
        <f t="shared" si="20468"/>
        <v>1</v>
      </c>
      <c r="BV815" s="194">
        <f t="shared" si="20469"/>
        <v>100</v>
      </c>
      <c r="BW815" s="147">
        <f t="shared" si="20470"/>
        <v>1</v>
      </c>
      <c r="BX815" s="194">
        <f t="shared" si="20471"/>
        <v>100</v>
      </c>
      <c r="BY815" s="147">
        <f t="shared" si="20472"/>
        <v>1</v>
      </c>
      <c r="BZ815" s="194">
        <f t="shared" si="20473"/>
        <v>100</v>
      </c>
      <c r="CA815" s="147">
        <f t="shared" si="20474"/>
        <v>1</v>
      </c>
      <c r="CB815" s="194">
        <f t="shared" si="20475"/>
        <v>100</v>
      </c>
      <c r="CC815" s="147">
        <f t="shared" si="20476"/>
        <v>1</v>
      </c>
      <c r="CD815" s="194">
        <f t="shared" si="20477"/>
        <v>100</v>
      </c>
      <c r="CE815" s="147">
        <f t="shared" si="20478"/>
        <v>1</v>
      </c>
      <c r="CF815" s="194">
        <f t="shared" si="20479"/>
        <v>100</v>
      </c>
      <c r="CG815" s="147">
        <f t="shared" si="20480"/>
        <v>1</v>
      </c>
      <c r="CH815" s="194">
        <f t="shared" si="20481"/>
        <v>100</v>
      </c>
      <c r="CI815" s="147">
        <f t="shared" si="20482"/>
        <v>1</v>
      </c>
      <c r="CJ815" s="194">
        <f t="shared" si="20483"/>
        <v>100</v>
      </c>
      <c r="CK815" s="147">
        <f t="shared" si="20484"/>
        <v>1</v>
      </c>
      <c r="CL815" s="194">
        <f t="shared" si="20485"/>
        <v>100</v>
      </c>
      <c r="CM815" s="147">
        <f t="shared" si="20486"/>
        <v>1</v>
      </c>
    </row>
    <row r="816" spans="1:91" s="142" customFormat="1" ht="14.1" customHeight="1">
      <c r="A816" s="74">
        <f t="shared" si="19548"/>
        <v>954</v>
      </c>
      <c r="B816" s="173" t="s">
        <v>74</v>
      </c>
      <c r="C816" s="174"/>
      <c r="D816" s="140">
        <v>4</v>
      </c>
      <c r="E816" s="140">
        <v>4</v>
      </c>
      <c r="F816" s="175">
        <v>45297</v>
      </c>
      <c r="G816" s="175">
        <v>45300</v>
      </c>
      <c r="H816" s="144">
        <v>100</v>
      </c>
      <c r="I816" s="144">
        <v>100</v>
      </c>
      <c r="J816" s="145" t="s">
        <v>32</v>
      </c>
      <c r="K816" s="141">
        <f t="shared" si="20412"/>
        <v>100</v>
      </c>
      <c r="L816" s="55">
        <f t="shared" si="20413"/>
        <v>0.12903225806451613</v>
      </c>
      <c r="M816" s="147">
        <f t="shared" si="20414"/>
        <v>1</v>
      </c>
      <c r="N816" s="148">
        <f t="shared" si="20415"/>
        <v>1</v>
      </c>
      <c r="O816" s="149">
        <f t="shared" si="20087"/>
        <v>0</v>
      </c>
      <c r="P816" s="150"/>
      <c r="T816" s="194">
        <f t="shared" si="20416"/>
        <v>0</v>
      </c>
      <c r="U816" s="147">
        <f t="shared" si="20417"/>
        <v>0</v>
      </c>
      <c r="V816" s="194">
        <f t="shared" si="20418"/>
        <v>0</v>
      </c>
      <c r="W816" s="147">
        <f t="shared" si="20417"/>
        <v>0</v>
      </c>
      <c r="X816" s="194">
        <f t="shared" si="20419"/>
        <v>0</v>
      </c>
      <c r="Y816" s="147">
        <f t="shared" ref="Y816" si="20535">IF(OR($H816=0,X816=0),0,X816/$H816)</f>
        <v>0</v>
      </c>
      <c r="Z816" s="194">
        <f t="shared" si="20421"/>
        <v>0</v>
      </c>
      <c r="AA816" s="147">
        <f t="shared" ref="AA816" si="20536">IF(OR($H816=0,Z816=0),0,Z816/$H816)</f>
        <v>0</v>
      </c>
      <c r="AB816" s="194">
        <f t="shared" si="20423"/>
        <v>0</v>
      </c>
      <c r="AC816" s="147">
        <f t="shared" ref="AC816" si="20537">IF(OR($H816=0,AB816=0),0,AB816/$H816)</f>
        <v>0</v>
      </c>
      <c r="AD816" s="194">
        <f t="shared" si="20425"/>
        <v>0</v>
      </c>
      <c r="AE816" s="147">
        <f t="shared" ref="AE816" si="20538">IF(OR($H816=0,AD816=0),0,AD816/$H816)</f>
        <v>0</v>
      </c>
      <c r="AF816" s="194">
        <f t="shared" si="20427"/>
        <v>0</v>
      </c>
      <c r="AG816" s="147">
        <f t="shared" ref="AG816" si="20539">IF(OR($H816=0,AF816=0),0,AF816/$H816)</f>
        <v>0</v>
      </c>
      <c r="AH816" s="194">
        <f t="shared" si="20429"/>
        <v>0</v>
      </c>
      <c r="AI816" s="147">
        <f t="shared" ref="AI816" si="20540">IF(OR($H816=0,AH816=0),0,AH816/$H816)</f>
        <v>0</v>
      </c>
      <c r="AJ816" s="194">
        <f t="shared" si="20431"/>
        <v>0</v>
      </c>
      <c r="AK816" s="147">
        <f t="shared" ref="AK816" si="20541">IF(OR($H816=0,AJ816=0),0,AJ816/$H816)</f>
        <v>0</v>
      </c>
      <c r="AL816" s="194">
        <f t="shared" si="20433"/>
        <v>0</v>
      </c>
      <c r="AM816" s="147">
        <f t="shared" ref="AM816" si="20542">IF(OR($H816=0,AL816=0),0,AL816/$H816)</f>
        <v>0</v>
      </c>
      <c r="AN816" s="194">
        <f t="shared" si="20435"/>
        <v>0</v>
      </c>
      <c r="AO816" s="147">
        <f t="shared" ref="AO816" si="20543">IF(OR($H816=0,AN816=0),0,AN816/$H816)</f>
        <v>0</v>
      </c>
      <c r="AP816" s="194">
        <f t="shared" si="20437"/>
        <v>0</v>
      </c>
      <c r="AQ816" s="147">
        <f t="shared" ref="AQ816" si="20544">IF(OR($H816=0,AP816=0),0,AP816/$H816)</f>
        <v>0</v>
      </c>
      <c r="AR816" s="194">
        <f t="shared" si="20439"/>
        <v>100</v>
      </c>
      <c r="AS816" s="147">
        <f t="shared" ref="AS816" si="20545">IF(OR($H816=0,AR816=0),0,AR816/$H816)</f>
        <v>1</v>
      </c>
      <c r="AT816" s="194">
        <f t="shared" si="20441"/>
        <v>100</v>
      </c>
      <c r="AU816" s="147">
        <f t="shared" ref="AU816" si="20546">IF(OR($H816=0,AT816=0),0,AT816/$H816)</f>
        <v>1</v>
      </c>
      <c r="AV816" s="194">
        <f t="shared" si="20443"/>
        <v>100</v>
      </c>
      <c r="AW816" s="147">
        <f t="shared" ref="AW816" si="20547">IF(OR($H816=0,AV816=0),0,AV816/$H816)</f>
        <v>1</v>
      </c>
      <c r="AX816" s="194">
        <f t="shared" si="20445"/>
        <v>100</v>
      </c>
      <c r="AY816" s="147">
        <f t="shared" ref="AY816" si="20548">IF(OR($H816=0,AX816=0),0,AX816/$H816)</f>
        <v>1</v>
      </c>
      <c r="AZ816" s="194">
        <f t="shared" si="20447"/>
        <v>100</v>
      </c>
      <c r="BA816" s="147">
        <f t="shared" ref="BA816" si="20549">IF(OR($H816=0,AZ816=0),0,AZ816/$H816)</f>
        <v>1</v>
      </c>
      <c r="BB816" s="194">
        <f t="shared" si="20449"/>
        <v>100</v>
      </c>
      <c r="BC816" s="147">
        <f t="shared" ref="BC816" si="20550">IF(OR($H816=0,BB816=0),0,BB816/$H816)</f>
        <v>1</v>
      </c>
      <c r="BD816" s="194">
        <f t="shared" si="20451"/>
        <v>100</v>
      </c>
      <c r="BE816" s="147">
        <f t="shared" ref="BE816" si="20551">IF(OR($H816=0,BD816=0),0,BD816/$H816)</f>
        <v>1</v>
      </c>
      <c r="BF816" s="194">
        <f t="shared" si="20453"/>
        <v>100</v>
      </c>
      <c r="BG816" s="147">
        <f t="shared" ref="BG816" si="20552">IF(OR($H816=0,BF816=0),0,BF816/$H816)</f>
        <v>1</v>
      </c>
      <c r="BH816" s="194">
        <f t="shared" si="20455"/>
        <v>100</v>
      </c>
      <c r="BI816" s="147">
        <f t="shared" ref="BI816" si="20553">IF(OR($H816=0,BH816=0),0,BH816/$H816)</f>
        <v>1</v>
      </c>
      <c r="BJ816" s="194">
        <f t="shared" si="20457"/>
        <v>100</v>
      </c>
      <c r="BK816" s="147">
        <f t="shared" ref="BK816" si="20554">IF(OR($H816=0,BJ816=0),0,BJ816/$H816)</f>
        <v>1</v>
      </c>
      <c r="BL816" s="194">
        <f t="shared" si="20459"/>
        <v>100</v>
      </c>
      <c r="BM816" s="147">
        <f t="shared" ref="BM816" si="20555">IF(OR($H816=0,BL816=0),0,BL816/$H816)</f>
        <v>1</v>
      </c>
      <c r="BN816" s="194">
        <f t="shared" si="20461"/>
        <v>100</v>
      </c>
      <c r="BO816" s="147">
        <f t="shared" ref="BO816" si="20556">IF(OR($H816=0,BN816=0),0,BN816/$H816)</f>
        <v>1</v>
      </c>
      <c r="BP816" s="194">
        <f t="shared" si="20463"/>
        <v>100</v>
      </c>
      <c r="BQ816" s="147">
        <f t="shared" ref="BQ816" si="20557">IF(OR($H816=0,BP816=0),0,BP816/$H816)</f>
        <v>1</v>
      </c>
      <c r="BR816" s="194">
        <f t="shared" si="20465"/>
        <v>100</v>
      </c>
      <c r="BS816" s="147">
        <f t="shared" ref="BS816" si="20558">IF(OR($H816=0,BR816=0),0,BR816/$H816)</f>
        <v>1</v>
      </c>
      <c r="BT816" s="194">
        <f t="shared" si="20467"/>
        <v>100</v>
      </c>
      <c r="BU816" s="147">
        <f t="shared" si="20468"/>
        <v>1</v>
      </c>
      <c r="BV816" s="194">
        <f t="shared" si="20469"/>
        <v>100</v>
      </c>
      <c r="BW816" s="147">
        <f t="shared" si="20470"/>
        <v>1</v>
      </c>
      <c r="BX816" s="194">
        <f t="shared" si="20471"/>
        <v>100</v>
      </c>
      <c r="BY816" s="147">
        <f t="shared" si="20472"/>
        <v>1</v>
      </c>
      <c r="BZ816" s="194">
        <f t="shared" si="20473"/>
        <v>100</v>
      </c>
      <c r="CA816" s="147">
        <f t="shared" si="20474"/>
        <v>1</v>
      </c>
      <c r="CB816" s="194">
        <f t="shared" si="20475"/>
        <v>100</v>
      </c>
      <c r="CC816" s="147">
        <f t="shared" si="20476"/>
        <v>1</v>
      </c>
      <c r="CD816" s="194">
        <f t="shared" si="20477"/>
        <v>100</v>
      </c>
      <c r="CE816" s="147">
        <f t="shared" si="20478"/>
        <v>1</v>
      </c>
      <c r="CF816" s="194">
        <f t="shared" si="20479"/>
        <v>100</v>
      </c>
      <c r="CG816" s="147">
        <f t="shared" si="20480"/>
        <v>1</v>
      </c>
      <c r="CH816" s="194">
        <f t="shared" si="20481"/>
        <v>100</v>
      </c>
      <c r="CI816" s="147">
        <f t="shared" si="20482"/>
        <v>1</v>
      </c>
      <c r="CJ816" s="194">
        <f t="shared" si="20483"/>
        <v>100</v>
      </c>
      <c r="CK816" s="147">
        <f t="shared" si="20484"/>
        <v>1</v>
      </c>
      <c r="CL816" s="194">
        <f t="shared" si="20485"/>
        <v>100</v>
      </c>
      <c r="CM816" s="147">
        <f t="shared" si="20486"/>
        <v>1</v>
      </c>
    </row>
    <row r="817" spans="1:91" s="142" customFormat="1" ht="14.1" customHeight="1">
      <c r="A817" s="74">
        <f t="shared" si="19548"/>
        <v>955</v>
      </c>
      <c r="B817" s="173" t="s">
        <v>75</v>
      </c>
      <c r="C817" s="174"/>
      <c r="D817" s="140">
        <v>3</v>
      </c>
      <c r="E817" s="140">
        <v>3</v>
      </c>
      <c r="F817" s="175">
        <v>45301</v>
      </c>
      <c r="G817" s="175">
        <v>45303</v>
      </c>
      <c r="H817" s="144">
        <v>100</v>
      </c>
      <c r="I817" s="144">
        <v>100</v>
      </c>
      <c r="J817" s="145" t="s">
        <v>32</v>
      </c>
      <c r="K817" s="141">
        <f t="shared" si="20412"/>
        <v>100</v>
      </c>
      <c r="L817" s="55">
        <f t="shared" si="20413"/>
        <v>9.6774193548387094E-2</v>
      </c>
      <c r="M817" s="147">
        <f t="shared" si="20414"/>
        <v>1</v>
      </c>
      <c r="N817" s="148">
        <f t="shared" si="20415"/>
        <v>1</v>
      </c>
      <c r="O817" s="149">
        <f t="shared" si="20087"/>
        <v>0</v>
      </c>
      <c r="P817" s="150"/>
      <c r="T817" s="194">
        <f t="shared" si="20416"/>
        <v>0</v>
      </c>
      <c r="U817" s="147">
        <f t="shared" si="20417"/>
        <v>0</v>
      </c>
      <c r="V817" s="194">
        <f t="shared" si="20418"/>
        <v>0</v>
      </c>
      <c r="W817" s="147">
        <f t="shared" si="20417"/>
        <v>0</v>
      </c>
      <c r="X817" s="194">
        <f t="shared" si="20419"/>
        <v>0</v>
      </c>
      <c r="Y817" s="147">
        <f t="shared" ref="Y817" si="20559">IF(OR($H817=0,X817=0),0,X817/$H817)</f>
        <v>0</v>
      </c>
      <c r="Z817" s="194">
        <f t="shared" si="20421"/>
        <v>0</v>
      </c>
      <c r="AA817" s="147">
        <f t="shared" ref="AA817" si="20560">IF(OR($H817=0,Z817=0),0,Z817/$H817)</f>
        <v>0</v>
      </c>
      <c r="AB817" s="194">
        <f t="shared" si="20423"/>
        <v>0</v>
      </c>
      <c r="AC817" s="147">
        <f t="shared" ref="AC817" si="20561">IF(OR($H817=0,AB817=0),0,AB817/$H817)</f>
        <v>0</v>
      </c>
      <c r="AD817" s="194">
        <f t="shared" si="20425"/>
        <v>0</v>
      </c>
      <c r="AE817" s="147">
        <f t="shared" ref="AE817" si="20562">IF(OR($H817=0,AD817=0),0,AD817/$H817)</f>
        <v>0</v>
      </c>
      <c r="AF817" s="194">
        <f t="shared" si="20427"/>
        <v>0</v>
      </c>
      <c r="AG817" s="147">
        <f t="shared" ref="AG817" si="20563">IF(OR($H817=0,AF817=0),0,AF817/$H817)</f>
        <v>0</v>
      </c>
      <c r="AH817" s="194">
        <f t="shared" si="20429"/>
        <v>0</v>
      </c>
      <c r="AI817" s="147">
        <f t="shared" ref="AI817" si="20564">IF(OR($H817=0,AH817=0),0,AH817/$H817)</f>
        <v>0</v>
      </c>
      <c r="AJ817" s="194">
        <f t="shared" si="20431"/>
        <v>0</v>
      </c>
      <c r="AK817" s="147">
        <f t="shared" ref="AK817" si="20565">IF(OR($H817=0,AJ817=0),0,AJ817/$H817)</f>
        <v>0</v>
      </c>
      <c r="AL817" s="194">
        <f t="shared" si="20433"/>
        <v>0</v>
      </c>
      <c r="AM817" s="147">
        <f t="shared" ref="AM817" si="20566">IF(OR($H817=0,AL817=0),0,AL817/$H817)</f>
        <v>0</v>
      </c>
      <c r="AN817" s="194">
        <f t="shared" si="20435"/>
        <v>0</v>
      </c>
      <c r="AO817" s="147">
        <f t="shared" ref="AO817" si="20567">IF(OR($H817=0,AN817=0),0,AN817/$H817)</f>
        <v>0</v>
      </c>
      <c r="AP817" s="194">
        <f t="shared" si="20437"/>
        <v>0</v>
      </c>
      <c r="AQ817" s="147">
        <f t="shared" ref="AQ817" si="20568">IF(OR($H817=0,AP817=0),0,AP817/$H817)</f>
        <v>0</v>
      </c>
      <c r="AR817" s="194">
        <f t="shared" si="20439"/>
        <v>66.666666666666671</v>
      </c>
      <c r="AS817" s="147">
        <f t="shared" ref="AS817" si="20569">IF(OR($H817=0,AR817=0),0,AR817/$H817)</f>
        <v>0.66666666666666674</v>
      </c>
      <c r="AT817" s="194">
        <f t="shared" si="20441"/>
        <v>100</v>
      </c>
      <c r="AU817" s="147">
        <f t="shared" ref="AU817" si="20570">IF(OR($H817=0,AT817=0),0,AT817/$H817)</f>
        <v>1</v>
      </c>
      <c r="AV817" s="194">
        <f t="shared" si="20443"/>
        <v>100</v>
      </c>
      <c r="AW817" s="147">
        <f t="shared" ref="AW817" si="20571">IF(OR($H817=0,AV817=0),0,AV817/$H817)</f>
        <v>1</v>
      </c>
      <c r="AX817" s="194">
        <f t="shared" si="20445"/>
        <v>100</v>
      </c>
      <c r="AY817" s="147">
        <f t="shared" ref="AY817" si="20572">IF(OR($H817=0,AX817=0),0,AX817/$H817)</f>
        <v>1</v>
      </c>
      <c r="AZ817" s="194">
        <f t="shared" si="20447"/>
        <v>100</v>
      </c>
      <c r="BA817" s="147">
        <f t="shared" ref="BA817" si="20573">IF(OR($H817=0,AZ817=0),0,AZ817/$H817)</f>
        <v>1</v>
      </c>
      <c r="BB817" s="194">
        <f t="shared" si="20449"/>
        <v>100</v>
      </c>
      <c r="BC817" s="147">
        <f t="shared" ref="BC817" si="20574">IF(OR($H817=0,BB817=0),0,BB817/$H817)</f>
        <v>1</v>
      </c>
      <c r="BD817" s="194">
        <f t="shared" si="20451"/>
        <v>100</v>
      </c>
      <c r="BE817" s="147">
        <f t="shared" ref="BE817" si="20575">IF(OR($H817=0,BD817=0),0,BD817/$H817)</f>
        <v>1</v>
      </c>
      <c r="BF817" s="194">
        <f t="shared" si="20453"/>
        <v>100</v>
      </c>
      <c r="BG817" s="147">
        <f t="shared" ref="BG817" si="20576">IF(OR($H817=0,BF817=0),0,BF817/$H817)</f>
        <v>1</v>
      </c>
      <c r="BH817" s="194">
        <f t="shared" si="20455"/>
        <v>100</v>
      </c>
      <c r="BI817" s="147">
        <f t="shared" ref="BI817" si="20577">IF(OR($H817=0,BH817=0),0,BH817/$H817)</f>
        <v>1</v>
      </c>
      <c r="BJ817" s="194">
        <f t="shared" si="20457"/>
        <v>100</v>
      </c>
      <c r="BK817" s="147">
        <f t="shared" ref="BK817" si="20578">IF(OR($H817=0,BJ817=0),0,BJ817/$H817)</f>
        <v>1</v>
      </c>
      <c r="BL817" s="194">
        <f t="shared" si="20459"/>
        <v>100</v>
      </c>
      <c r="BM817" s="147">
        <f t="shared" ref="BM817" si="20579">IF(OR($H817=0,BL817=0),0,BL817/$H817)</f>
        <v>1</v>
      </c>
      <c r="BN817" s="194">
        <f t="shared" si="20461"/>
        <v>100</v>
      </c>
      <c r="BO817" s="147">
        <f t="shared" ref="BO817" si="20580">IF(OR($H817=0,BN817=0),0,BN817/$H817)</f>
        <v>1</v>
      </c>
      <c r="BP817" s="194">
        <f t="shared" si="20463"/>
        <v>100</v>
      </c>
      <c r="BQ817" s="147">
        <f t="shared" ref="BQ817" si="20581">IF(OR($H817=0,BP817=0),0,BP817/$H817)</f>
        <v>1</v>
      </c>
      <c r="BR817" s="194">
        <f t="shared" si="20465"/>
        <v>100</v>
      </c>
      <c r="BS817" s="147">
        <f t="shared" ref="BS817" si="20582">IF(OR($H817=0,BR817=0),0,BR817/$H817)</f>
        <v>1</v>
      </c>
      <c r="BT817" s="194">
        <f t="shared" si="20467"/>
        <v>100</v>
      </c>
      <c r="BU817" s="147">
        <f t="shared" si="20468"/>
        <v>1</v>
      </c>
      <c r="BV817" s="194">
        <f t="shared" si="20469"/>
        <v>100</v>
      </c>
      <c r="BW817" s="147">
        <f t="shared" si="20470"/>
        <v>1</v>
      </c>
      <c r="BX817" s="194">
        <f t="shared" si="20471"/>
        <v>100</v>
      </c>
      <c r="BY817" s="147">
        <f t="shared" si="20472"/>
        <v>1</v>
      </c>
      <c r="BZ817" s="194">
        <f t="shared" si="20473"/>
        <v>100</v>
      </c>
      <c r="CA817" s="147">
        <f t="shared" si="20474"/>
        <v>1</v>
      </c>
      <c r="CB817" s="194">
        <f t="shared" si="20475"/>
        <v>100</v>
      </c>
      <c r="CC817" s="147">
        <f t="shared" si="20476"/>
        <v>1</v>
      </c>
      <c r="CD817" s="194">
        <f t="shared" si="20477"/>
        <v>100</v>
      </c>
      <c r="CE817" s="147">
        <f t="shared" si="20478"/>
        <v>1</v>
      </c>
      <c r="CF817" s="194">
        <f t="shared" si="20479"/>
        <v>100</v>
      </c>
      <c r="CG817" s="147">
        <f t="shared" si="20480"/>
        <v>1</v>
      </c>
      <c r="CH817" s="194">
        <f t="shared" si="20481"/>
        <v>100</v>
      </c>
      <c r="CI817" s="147">
        <f t="shared" si="20482"/>
        <v>1</v>
      </c>
      <c r="CJ817" s="194">
        <f t="shared" si="20483"/>
        <v>100</v>
      </c>
      <c r="CK817" s="147">
        <f t="shared" si="20484"/>
        <v>1</v>
      </c>
      <c r="CL817" s="194">
        <f t="shared" si="20485"/>
        <v>100</v>
      </c>
      <c r="CM817" s="147">
        <f t="shared" si="20486"/>
        <v>1</v>
      </c>
    </row>
    <row r="818" spans="1:91" s="142" customFormat="1" ht="14.1" customHeight="1">
      <c r="A818" s="74">
        <f t="shared" si="19548"/>
        <v>956</v>
      </c>
      <c r="B818" s="173" t="s">
        <v>76</v>
      </c>
      <c r="C818" s="174"/>
      <c r="D818" s="140">
        <v>4</v>
      </c>
      <c r="E818" s="140">
        <v>4</v>
      </c>
      <c r="F818" s="175">
        <v>45304</v>
      </c>
      <c r="G818" s="175">
        <v>45307</v>
      </c>
      <c r="H818" s="144">
        <v>100</v>
      </c>
      <c r="I818" s="144">
        <v>100</v>
      </c>
      <c r="J818" s="145" t="s">
        <v>32</v>
      </c>
      <c r="K818" s="141">
        <f t="shared" si="20412"/>
        <v>100</v>
      </c>
      <c r="L818" s="55">
        <f t="shared" si="20413"/>
        <v>0.12903225806451613</v>
      </c>
      <c r="M818" s="147">
        <f t="shared" si="20414"/>
        <v>1</v>
      </c>
      <c r="N818" s="148">
        <f t="shared" si="20415"/>
        <v>1</v>
      </c>
      <c r="O818" s="149">
        <f t="shared" si="20087"/>
        <v>0</v>
      </c>
      <c r="P818" s="150"/>
      <c r="T818" s="194">
        <f t="shared" si="20416"/>
        <v>0</v>
      </c>
      <c r="U818" s="147">
        <f t="shared" si="20417"/>
        <v>0</v>
      </c>
      <c r="V818" s="194">
        <f t="shared" si="20418"/>
        <v>0</v>
      </c>
      <c r="W818" s="147">
        <f t="shared" si="20417"/>
        <v>0</v>
      </c>
      <c r="X818" s="194">
        <f t="shared" si="20419"/>
        <v>0</v>
      </c>
      <c r="Y818" s="147">
        <f t="shared" ref="Y818" si="20583">IF(OR($H818=0,X818=0),0,X818/$H818)</f>
        <v>0</v>
      </c>
      <c r="Z818" s="194">
        <f t="shared" si="20421"/>
        <v>0</v>
      </c>
      <c r="AA818" s="147">
        <f t="shared" ref="AA818" si="20584">IF(OR($H818=0,Z818=0),0,Z818/$H818)</f>
        <v>0</v>
      </c>
      <c r="AB818" s="194">
        <f t="shared" si="20423"/>
        <v>0</v>
      </c>
      <c r="AC818" s="147">
        <f t="shared" ref="AC818" si="20585">IF(OR($H818=0,AB818=0),0,AB818/$H818)</f>
        <v>0</v>
      </c>
      <c r="AD818" s="194">
        <f t="shared" si="20425"/>
        <v>0</v>
      </c>
      <c r="AE818" s="147">
        <f t="shared" ref="AE818" si="20586">IF(OR($H818=0,AD818=0),0,AD818/$H818)</f>
        <v>0</v>
      </c>
      <c r="AF818" s="194">
        <f t="shared" si="20427"/>
        <v>0</v>
      </c>
      <c r="AG818" s="147">
        <f t="shared" ref="AG818" si="20587">IF(OR($H818=0,AF818=0),0,AF818/$H818)</f>
        <v>0</v>
      </c>
      <c r="AH818" s="194">
        <f t="shared" si="20429"/>
        <v>0</v>
      </c>
      <c r="AI818" s="147">
        <f t="shared" ref="AI818" si="20588">IF(OR($H818=0,AH818=0),0,AH818/$H818)</f>
        <v>0</v>
      </c>
      <c r="AJ818" s="194">
        <f t="shared" si="20431"/>
        <v>0</v>
      </c>
      <c r="AK818" s="147">
        <f t="shared" ref="AK818" si="20589">IF(OR($H818=0,AJ818=0),0,AJ818/$H818)</f>
        <v>0</v>
      </c>
      <c r="AL818" s="194">
        <f t="shared" si="20433"/>
        <v>0</v>
      </c>
      <c r="AM818" s="147">
        <f t="shared" ref="AM818" si="20590">IF(OR($H818=0,AL818=0),0,AL818/$H818)</f>
        <v>0</v>
      </c>
      <c r="AN818" s="194">
        <f t="shared" si="20435"/>
        <v>0</v>
      </c>
      <c r="AO818" s="147">
        <f t="shared" ref="AO818" si="20591">IF(OR($H818=0,AN818=0),0,AN818/$H818)</f>
        <v>0</v>
      </c>
      <c r="AP818" s="194">
        <f t="shared" si="20437"/>
        <v>0</v>
      </c>
      <c r="AQ818" s="147">
        <f t="shared" ref="AQ818" si="20592">IF(OR($H818=0,AP818=0),0,AP818/$H818)</f>
        <v>0</v>
      </c>
      <c r="AR818" s="194">
        <f t="shared" si="20439"/>
        <v>0</v>
      </c>
      <c r="AS818" s="147">
        <f t="shared" ref="AS818" si="20593">IF(OR($H818=0,AR818=0),0,AR818/$H818)</f>
        <v>0</v>
      </c>
      <c r="AT818" s="194">
        <f t="shared" si="20441"/>
        <v>100</v>
      </c>
      <c r="AU818" s="147">
        <f t="shared" ref="AU818" si="20594">IF(OR($H818=0,AT818=0),0,AT818/$H818)</f>
        <v>1</v>
      </c>
      <c r="AV818" s="194">
        <f t="shared" si="20443"/>
        <v>100</v>
      </c>
      <c r="AW818" s="147">
        <f t="shared" ref="AW818" si="20595">IF(OR($H818=0,AV818=0),0,AV818/$H818)</f>
        <v>1</v>
      </c>
      <c r="AX818" s="194">
        <f t="shared" si="20445"/>
        <v>100</v>
      </c>
      <c r="AY818" s="147">
        <f t="shared" ref="AY818" si="20596">IF(OR($H818=0,AX818=0),0,AX818/$H818)</f>
        <v>1</v>
      </c>
      <c r="AZ818" s="194">
        <f t="shared" si="20447"/>
        <v>100</v>
      </c>
      <c r="BA818" s="147">
        <f t="shared" ref="BA818" si="20597">IF(OR($H818=0,AZ818=0),0,AZ818/$H818)</f>
        <v>1</v>
      </c>
      <c r="BB818" s="194">
        <f t="shared" si="20449"/>
        <v>100</v>
      </c>
      <c r="BC818" s="147">
        <f t="shared" ref="BC818" si="20598">IF(OR($H818=0,BB818=0),0,BB818/$H818)</f>
        <v>1</v>
      </c>
      <c r="BD818" s="194">
        <f t="shared" si="20451"/>
        <v>100</v>
      </c>
      <c r="BE818" s="147">
        <f t="shared" ref="BE818" si="20599">IF(OR($H818=0,BD818=0),0,BD818/$H818)</f>
        <v>1</v>
      </c>
      <c r="BF818" s="194">
        <f t="shared" si="20453"/>
        <v>100</v>
      </c>
      <c r="BG818" s="147">
        <f t="shared" ref="BG818" si="20600">IF(OR($H818=0,BF818=0),0,BF818/$H818)</f>
        <v>1</v>
      </c>
      <c r="BH818" s="194">
        <f t="shared" si="20455"/>
        <v>100</v>
      </c>
      <c r="BI818" s="147">
        <f t="shared" ref="BI818" si="20601">IF(OR($H818=0,BH818=0),0,BH818/$H818)</f>
        <v>1</v>
      </c>
      <c r="BJ818" s="194">
        <f t="shared" si="20457"/>
        <v>100</v>
      </c>
      <c r="BK818" s="147">
        <f t="shared" ref="BK818" si="20602">IF(OR($H818=0,BJ818=0),0,BJ818/$H818)</f>
        <v>1</v>
      </c>
      <c r="BL818" s="194">
        <f t="shared" si="20459"/>
        <v>100</v>
      </c>
      <c r="BM818" s="147">
        <f t="shared" ref="BM818" si="20603">IF(OR($H818=0,BL818=0),0,BL818/$H818)</f>
        <v>1</v>
      </c>
      <c r="BN818" s="194">
        <f t="shared" si="20461"/>
        <v>100</v>
      </c>
      <c r="BO818" s="147">
        <f t="shared" ref="BO818" si="20604">IF(OR($H818=0,BN818=0),0,BN818/$H818)</f>
        <v>1</v>
      </c>
      <c r="BP818" s="194">
        <f t="shared" si="20463"/>
        <v>100</v>
      </c>
      <c r="BQ818" s="147">
        <f t="shared" ref="BQ818" si="20605">IF(OR($H818=0,BP818=0),0,BP818/$H818)</f>
        <v>1</v>
      </c>
      <c r="BR818" s="194">
        <f t="shared" si="20465"/>
        <v>100</v>
      </c>
      <c r="BS818" s="147">
        <f t="shared" ref="BS818" si="20606">IF(OR($H818=0,BR818=0),0,BR818/$H818)</f>
        <v>1</v>
      </c>
      <c r="BT818" s="194">
        <f t="shared" si="20467"/>
        <v>100</v>
      </c>
      <c r="BU818" s="147">
        <f t="shared" si="20468"/>
        <v>1</v>
      </c>
      <c r="BV818" s="194">
        <f t="shared" si="20469"/>
        <v>100</v>
      </c>
      <c r="BW818" s="147">
        <f t="shared" si="20470"/>
        <v>1</v>
      </c>
      <c r="BX818" s="194">
        <f t="shared" si="20471"/>
        <v>100</v>
      </c>
      <c r="BY818" s="147">
        <f t="shared" si="20472"/>
        <v>1</v>
      </c>
      <c r="BZ818" s="194">
        <f t="shared" si="20473"/>
        <v>100</v>
      </c>
      <c r="CA818" s="147">
        <f t="shared" si="20474"/>
        <v>1</v>
      </c>
      <c r="CB818" s="194">
        <f t="shared" si="20475"/>
        <v>100</v>
      </c>
      <c r="CC818" s="147">
        <f t="shared" si="20476"/>
        <v>1</v>
      </c>
      <c r="CD818" s="194">
        <f t="shared" si="20477"/>
        <v>100</v>
      </c>
      <c r="CE818" s="147">
        <f t="shared" si="20478"/>
        <v>1</v>
      </c>
      <c r="CF818" s="194">
        <f t="shared" si="20479"/>
        <v>100</v>
      </c>
      <c r="CG818" s="147">
        <f t="shared" si="20480"/>
        <v>1</v>
      </c>
      <c r="CH818" s="194">
        <f t="shared" si="20481"/>
        <v>100</v>
      </c>
      <c r="CI818" s="147">
        <f t="shared" si="20482"/>
        <v>1</v>
      </c>
      <c r="CJ818" s="194">
        <f t="shared" si="20483"/>
        <v>100</v>
      </c>
      <c r="CK818" s="147">
        <f t="shared" si="20484"/>
        <v>1</v>
      </c>
      <c r="CL818" s="194">
        <f t="shared" si="20485"/>
        <v>100</v>
      </c>
      <c r="CM818" s="147">
        <f t="shared" si="20486"/>
        <v>1</v>
      </c>
    </row>
    <row r="819" spans="1:91" s="142" customFormat="1" ht="14.1" customHeight="1">
      <c r="A819" s="74">
        <f t="shared" si="19548"/>
        <v>957</v>
      </c>
      <c r="B819" s="173" t="s">
        <v>77</v>
      </c>
      <c r="C819" s="174"/>
      <c r="D819" s="140">
        <v>3</v>
      </c>
      <c r="E819" s="140">
        <v>3</v>
      </c>
      <c r="F819" s="175">
        <v>45307</v>
      </c>
      <c r="G819" s="175">
        <v>45309</v>
      </c>
      <c r="H819" s="144">
        <v>100</v>
      </c>
      <c r="I819" s="144">
        <v>100</v>
      </c>
      <c r="J819" s="145" t="s">
        <v>32</v>
      </c>
      <c r="K819" s="141">
        <f t="shared" si="20412"/>
        <v>100</v>
      </c>
      <c r="L819" s="55">
        <f t="shared" si="20413"/>
        <v>9.6774193548387094E-2</v>
      </c>
      <c r="M819" s="147">
        <f t="shared" si="20414"/>
        <v>1</v>
      </c>
      <c r="N819" s="148">
        <f t="shared" si="20415"/>
        <v>1</v>
      </c>
      <c r="O819" s="149">
        <f t="shared" si="20087"/>
        <v>0</v>
      </c>
      <c r="P819" s="150"/>
      <c r="T819" s="194">
        <f t="shared" si="20416"/>
        <v>0</v>
      </c>
      <c r="U819" s="147">
        <f t="shared" si="20417"/>
        <v>0</v>
      </c>
      <c r="V819" s="194">
        <f t="shared" si="20418"/>
        <v>0</v>
      </c>
      <c r="W819" s="147">
        <f t="shared" si="20417"/>
        <v>0</v>
      </c>
      <c r="X819" s="194">
        <f t="shared" si="20419"/>
        <v>0</v>
      </c>
      <c r="Y819" s="147">
        <f t="shared" ref="Y819" si="20607">IF(OR($H819=0,X819=0),0,X819/$H819)</f>
        <v>0</v>
      </c>
      <c r="Z819" s="194">
        <f t="shared" si="20421"/>
        <v>0</v>
      </c>
      <c r="AA819" s="147">
        <f t="shared" ref="AA819" si="20608">IF(OR($H819=0,Z819=0),0,Z819/$H819)</f>
        <v>0</v>
      </c>
      <c r="AB819" s="194">
        <f t="shared" si="20423"/>
        <v>0</v>
      </c>
      <c r="AC819" s="147">
        <f t="shared" ref="AC819" si="20609">IF(OR($H819=0,AB819=0),0,AB819/$H819)</f>
        <v>0</v>
      </c>
      <c r="AD819" s="194">
        <f t="shared" si="20425"/>
        <v>0</v>
      </c>
      <c r="AE819" s="147">
        <f t="shared" ref="AE819" si="20610">IF(OR($H819=0,AD819=0),0,AD819/$H819)</f>
        <v>0</v>
      </c>
      <c r="AF819" s="194">
        <f t="shared" si="20427"/>
        <v>0</v>
      </c>
      <c r="AG819" s="147">
        <f t="shared" ref="AG819" si="20611">IF(OR($H819=0,AF819=0),0,AF819/$H819)</f>
        <v>0</v>
      </c>
      <c r="AH819" s="194">
        <f t="shared" si="20429"/>
        <v>0</v>
      </c>
      <c r="AI819" s="147">
        <f t="shared" ref="AI819" si="20612">IF(OR($H819=0,AH819=0),0,AH819/$H819)</f>
        <v>0</v>
      </c>
      <c r="AJ819" s="194">
        <f t="shared" si="20431"/>
        <v>0</v>
      </c>
      <c r="AK819" s="147">
        <f t="shared" ref="AK819" si="20613">IF(OR($H819=0,AJ819=0),0,AJ819/$H819)</f>
        <v>0</v>
      </c>
      <c r="AL819" s="194">
        <f t="shared" si="20433"/>
        <v>0</v>
      </c>
      <c r="AM819" s="147">
        <f t="shared" ref="AM819" si="20614">IF(OR($H819=0,AL819=0),0,AL819/$H819)</f>
        <v>0</v>
      </c>
      <c r="AN819" s="194">
        <f t="shared" si="20435"/>
        <v>0</v>
      </c>
      <c r="AO819" s="147">
        <f t="shared" ref="AO819" si="20615">IF(OR($H819=0,AN819=0),0,AN819/$H819)</f>
        <v>0</v>
      </c>
      <c r="AP819" s="194">
        <f t="shared" si="20437"/>
        <v>0</v>
      </c>
      <c r="AQ819" s="147">
        <f t="shared" ref="AQ819" si="20616">IF(OR($H819=0,AP819=0),0,AP819/$H819)</f>
        <v>0</v>
      </c>
      <c r="AR819" s="194">
        <f t="shared" si="20439"/>
        <v>0</v>
      </c>
      <c r="AS819" s="147">
        <f t="shared" ref="AS819" si="20617">IF(OR($H819=0,AR819=0),0,AR819/$H819)</f>
        <v>0</v>
      </c>
      <c r="AT819" s="194">
        <f t="shared" si="20441"/>
        <v>100</v>
      </c>
      <c r="AU819" s="147">
        <f t="shared" ref="AU819" si="20618">IF(OR($H819=0,AT819=0),0,AT819/$H819)</f>
        <v>1</v>
      </c>
      <c r="AV819" s="194">
        <f t="shared" si="20443"/>
        <v>100</v>
      </c>
      <c r="AW819" s="147">
        <f t="shared" ref="AW819" si="20619">IF(OR($H819=0,AV819=0),0,AV819/$H819)</f>
        <v>1</v>
      </c>
      <c r="AX819" s="194">
        <f t="shared" si="20445"/>
        <v>100</v>
      </c>
      <c r="AY819" s="147">
        <f t="shared" ref="AY819" si="20620">IF(OR($H819=0,AX819=0),0,AX819/$H819)</f>
        <v>1</v>
      </c>
      <c r="AZ819" s="194">
        <f t="shared" si="20447"/>
        <v>100</v>
      </c>
      <c r="BA819" s="147">
        <f t="shared" ref="BA819" si="20621">IF(OR($H819=0,AZ819=0),0,AZ819/$H819)</f>
        <v>1</v>
      </c>
      <c r="BB819" s="194">
        <f t="shared" si="20449"/>
        <v>100</v>
      </c>
      <c r="BC819" s="147">
        <f t="shared" ref="BC819" si="20622">IF(OR($H819=0,BB819=0),0,BB819/$H819)</f>
        <v>1</v>
      </c>
      <c r="BD819" s="194">
        <f t="shared" si="20451"/>
        <v>100</v>
      </c>
      <c r="BE819" s="147">
        <f t="shared" ref="BE819" si="20623">IF(OR($H819=0,BD819=0),0,BD819/$H819)</f>
        <v>1</v>
      </c>
      <c r="BF819" s="194">
        <f t="shared" si="20453"/>
        <v>100</v>
      </c>
      <c r="BG819" s="147">
        <f t="shared" ref="BG819" si="20624">IF(OR($H819=0,BF819=0),0,BF819/$H819)</f>
        <v>1</v>
      </c>
      <c r="BH819" s="194">
        <f t="shared" si="20455"/>
        <v>100</v>
      </c>
      <c r="BI819" s="147">
        <f t="shared" ref="BI819" si="20625">IF(OR($H819=0,BH819=0),0,BH819/$H819)</f>
        <v>1</v>
      </c>
      <c r="BJ819" s="194">
        <f t="shared" si="20457"/>
        <v>100</v>
      </c>
      <c r="BK819" s="147">
        <f t="shared" ref="BK819" si="20626">IF(OR($H819=0,BJ819=0),0,BJ819/$H819)</f>
        <v>1</v>
      </c>
      <c r="BL819" s="194">
        <f t="shared" si="20459"/>
        <v>100</v>
      </c>
      <c r="BM819" s="147">
        <f t="shared" ref="BM819" si="20627">IF(OR($H819=0,BL819=0),0,BL819/$H819)</f>
        <v>1</v>
      </c>
      <c r="BN819" s="194">
        <f t="shared" si="20461"/>
        <v>100</v>
      </c>
      <c r="BO819" s="147">
        <f t="shared" ref="BO819" si="20628">IF(OR($H819=0,BN819=0),0,BN819/$H819)</f>
        <v>1</v>
      </c>
      <c r="BP819" s="194">
        <f t="shared" si="20463"/>
        <v>100</v>
      </c>
      <c r="BQ819" s="147">
        <f t="shared" ref="BQ819" si="20629">IF(OR($H819=0,BP819=0),0,BP819/$H819)</f>
        <v>1</v>
      </c>
      <c r="BR819" s="194">
        <f t="shared" si="20465"/>
        <v>100</v>
      </c>
      <c r="BS819" s="147">
        <f t="shared" ref="BS819" si="20630">IF(OR($H819=0,BR819=0),0,BR819/$H819)</f>
        <v>1</v>
      </c>
      <c r="BT819" s="194">
        <f t="shared" si="20467"/>
        <v>100</v>
      </c>
      <c r="BU819" s="147">
        <f t="shared" si="20468"/>
        <v>1</v>
      </c>
      <c r="BV819" s="194">
        <f t="shared" si="20469"/>
        <v>100</v>
      </c>
      <c r="BW819" s="147">
        <f t="shared" si="20470"/>
        <v>1</v>
      </c>
      <c r="BX819" s="194">
        <f t="shared" si="20471"/>
        <v>100</v>
      </c>
      <c r="BY819" s="147">
        <f t="shared" si="20472"/>
        <v>1</v>
      </c>
      <c r="BZ819" s="194">
        <f t="shared" si="20473"/>
        <v>100</v>
      </c>
      <c r="CA819" s="147">
        <f t="shared" si="20474"/>
        <v>1</v>
      </c>
      <c r="CB819" s="194">
        <f t="shared" si="20475"/>
        <v>100</v>
      </c>
      <c r="CC819" s="147">
        <f t="shared" si="20476"/>
        <v>1</v>
      </c>
      <c r="CD819" s="194">
        <f t="shared" si="20477"/>
        <v>100</v>
      </c>
      <c r="CE819" s="147">
        <f t="shared" si="20478"/>
        <v>1</v>
      </c>
      <c r="CF819" s="194">
        <f t="shared" si="20479"/>
        <v>100</v>
      </c>
      <c r="CG819" s="147">
        <f t="shared" si="20480"/>
        <v>1</v>
      </c>
      <c r="CH819" s="194">
        <f t="shared" si="20481"/>
        <v>100</v>
      </c>
      <c r="CI819" s="147">
        <f t="shared" si="20482"/>
        <v>1</v>
      </c>
      <c r="CJ819" s="194">
        <f t="shared" si="20483"/>
        <v>100</v>
      </c>
      <c r="CK819" s="147">
        <f t="shared" si="20484"/>
        <v>1</v>
      </c>
      <c r="CL819" s="194">
        <f t="shared" si="20485"/>
        <v>100</v>
      </c>
      <c r="CM819" s="147">
        <f t="shared" si="20486"/>
        <v>1</v>
      </c>
    </row>
    <row r="820" spans="1:91" s="142" customFormat="1" ht="14.1" customHeight="1">
      <c r="A820" s="74">
        <f t="shared" si="19548"/>
        <v>958</v>
      </c>
      <c r="B820" s="173" t="s">
        <v>78</v>
      </c>
      <c r="C820" s="174"/>
      <c r="D820" s="140">
        <v>4</v>
      </c>
      <c r="E820" s="140">
        <v>4</v>
      </c>
      <c r="F820" s="175">
        <v>45310</v>
      </c>
      <c r="G820" s="175">
        <v>45313</v>
      </c>
      <c r="H820" s="144">
        <v>100</v>
      </c>
      <c r="I820" s="144">
        <v>100</v>
      </c>
      <c r="J820" s="145" t="s">
        <v>32</v>
      </c>
      <c r="K820" s="141">
        <f t="shared" si="20412"/>
        <v>100</v>
      </c>
      <c r="L820" s="55">
        <f t="shared" si="20413"/>
        <v>0.12903225806451613</v>
      </c>
      <c r="M820" s="147">
        <f t="shared" si="20414"/>
        <v>1</v>
      </c>
      <c r="N820" s="148">
        <f t="shared" si="20415"/>
        <v>1</v>
      </c>
      <c r="O820" s="149">
        <f t="shared" si="20087"/>
        <v>0</v>
      </c>
      <c r="P820" s="150"/>
      <c r="T820" s="194">
        <f t="shared" si="20416"/>
        <v>0</v>
      </c>
      <c r="U820" s="147">
        <f t="shared" si="20417"/>
        <v>0</v>
      </c>
      <c r="V820" s="194">
        <f t="shared" si="20418"/>
        <v>0</v>
      </c>
      <c r="W820" s="147">
        <f t="shared" si="20417"/>
        <v>0</v>
      </c>
      <c r="X820" s="194">
        <f t="shared" si="20419"/>
        <v>0</v>
      </c>
      <c r="Y820" s="147">
        <f t="shared" ref="Y820" si="20631">IF(OR($H820=0,X820=0),0,X820/$H820)</f>
        <v>0</v>
      </c>
      <c r="Z820" s="194">
        <f t="shared" si="20421"/>
        <v>0</v>
      </c>
      <c r="AA820" s="147">
        <f t="shared" ref="AA820" si="20632">IF(OR($H820=0,Z820=0),0,Z820/$H820)</f>
        <v>0</v>
      </c>
      <c r="AB820" s="194">
        <f t="shared" si="20423"/>
        <v>0</v>
      </c>
      <c r="AC820" s="147">
        <f t="shared" ref="AC820" si="20633">IF(OR($H820=0,AB820=0),0,AB820/$H820)</f>
        <v>0</v>
      </c>
      <c r="AD820" s="194">
        <f t="shared" si="20425"/>
        <v>0</v>
      </c>
      <c r="AE820" s="147">
        <f t="shared" ref="AE820" si="20634">IF(OR($H820=0,AD820=0),0,AD820/$H820)</f>
        <v>0</v>
      </c>
      <c r="AF820" s="194">
        <f t="shared" si="20427"/>
        <v>0</v>
      </c>
      <c r="AG820" s="147">
        <f t="shared" ref="AG820" si="20635">IF(OR($H820=0,AF820=0),0,AF820/$H820)</f>
        <v>0</v>
      </c>
      <c r="AH820" s="194">
        <f t="shared" si="20429"/>
        <v>0</v>
      </c>
      <c r="AI820" s="147">
        <f t="shared" ref="AI820" si="20636">IF(OR($H820=0,AH820=0),0,AH820/$H820)</f>
        <v>0</v>
      </c>
      <c r="AJ820" s="194">
        <f t="shared" si="20431"/>
        <v>0</v>
      </c>
      <c r="AK820" s="147">
        <f t="shared" ref="AK820" si="20637">IF(OR($H820=0,AJ820=0),0,AJ820/$H820)</f>
        <v>0</v>
      </c>
      <c r="AL820" s="194">
        <f t="shared" si="20433"/>
        <v>0</v>
      </c>
      <c r="AM820" s="147">
        <f t="shared" ref="AM820" si="20638">IF(OR($H820=0,AL820=0),0,AL820/$H820)</f>
        <v>0</v>
      </c>
      <c r="AN820" s="194">
        <f t="shared" si="20435"/>
        <v>0</v>
      </c>
      <c r="AO820" s="147">
        <f t="shared" ref="AO820" si="20639">IF(OR($H820=0,AN820=0),0,AN820/$H820)</f>
        <v>0</v>
      </c>
      <c r="AP820" s="194">
        <f t="shared" si="20437"/>
        <v>0</v>
      </c>
      <c r="AQ820" s="147">
        <f t="shared" ref="AQ820" si="20640">IF(OR($H820=0,AP820=0),0,AP820/$H820)</f>
        <v>0</v>
      </c>
      <c r="AR820" s="194">
        <f t="shared" si="20439"/>
        <v>0</v>
      </c>
      <c r="AS820" s="147">
        <f t="shared" ref="AS820" si="20641">IF(OR($H820=0,AR820=0),0,AR820/$H820)</f>
        <v>0</v>
      </c>
      <c r="AT820" s="194">
        <f t="shared" si="20441"/>
        <v>0</v>
      </c>
      <c r="AU820" s="147">
        <f t="shared" ref="AU820" si="20642">IF(OR($H820=0,AT820=0),0,AT820/$H820)</f>
        <v>0</v>
      </c>
      <c r="AV820" s="194">
        <f t="shared" si="20443"/>
        <v>100</v>
      </c>
      <c r="AW820" s="147">
        <f t="shared" ref="AW820" si="20643">IF(OR($H820=0,AV820=0),0,AV820/$H820)</f>
        <v>1</v>
      </c>
      <c r="AX820" s="194">
        <f t="shared" si="20445"/>
        <v>100</v>
      </c>
      <c r="AY820" s="147">
        <f t="shared" ref="AY820" si="20644">IF(OR($H820=0,AX820=0),0,AX820/$H820)</f>
        <v>1</v>
      </c>
      <c r="AZ820" s="194">
        <f t="shared" si="20447"/>
        <v>100</v>
      </c>
      <c r="BA820" s="147">
        <f t="shared" ref="BA820" si="20645">IF(OR($H820=0,AZ820=0),0,AZ820/$H820)</f>
        <v>1</v>
      </c>
      <c r="BB820" s="194">
        <f t="shared" si="20449"/>
        <v>100</v>
      </c>
      <c r="BC820" s="147">
        <f t="shared" ref="BC820" si="20646">IF(OR($H820=0,BB820=0),0,BB820/$H820)</f>
        <v>1</v>
      </c>
      <c r="BD820" s="194">
        <f t="shared" si="20451"/>
        <v>100</v>
      </c>
      <c r="BE820" s="147">
        <f t="shared" ref="BE820" si="20647">IF(OR($H820=0,BD820=0),0,BD820/$H820)</f>
        <v>1</v>
      </c>
      <c r="BF820" s="194">
        <f t="shared" si="20453"/>
        <v>100</v>
      </c>
      <c r="BG820" s="147">
        <f t="shared" ref="BG820" si="20648">IF(OR($H820=0,BF820=0),0,BF820/$H820)</f>
        <v>1</v>
      </c>
      <c r="BH820" s="194">
        <f t="shared" si="20455"/>
        <v>100</v>
      </c>
      <c r="BI820" s="147">
        <f t="shared" ref="BI820" si="20649">IF(OR($H820=0,BH820=0),0,BH820/$H820)</f>
        <v>1</v>
      </c>
      <c r="BJ820" s="194">
        <f t="shared" si="20457"/>
        <v>100</v>
      </c>
      <c r="BK820" s="147">
        <f t="shared" ref="BK820" si="20650">IF(OR($H820=0,BJ820=0),0,BJ820/$H820)</f>
        <v>1</v>
      </c>
      <c r="BL820" s="194">
        <f t="shared" si="20459"/>
        <v>100</v>
      </c>
      <c r="BM820" s="147">
        <f t="shared" ref="BM820" si="20651">IF(OR($H820=0,BL820=0),0,BL820/$H820)</f>
        <v>1</v>
      </c>
      <c r="BN820" s="194">
        <f t="shared" si="20461"/>
        <v>100</v>
      </c>
      <c r="BO820" s="147">
        <f t="shared" ref="BO820" si="20652">IF(OR($H820=0,BN820=0),0,BN820/$H820)</f>
        <v>1</v>
      </c>
      <c r="BP820" s="194">
        <f t="shared" si="20463"/>
        <v>100</v>
      </c>
      <c r="BQ820" s="147">
        <f t="shared" ref="BQ820" si="20653">IF(OR($H820=0,BP820=0),0,BP820/$H820)</f>
        <v>1</v>
      </c>
      <c r="BR820" s="194">
        <f t="shared" si="20465"/>
        <v>100</v>
      </c>
      <c r="BS820" s="147">
        <f t="shared" ref="BS820" si="20654">IF(OR($H820=0,BR820=0),0,BR820/$H820)</f>
        <v>1</v>
      </c>
      <c r="BT820" s="194">
        <f t="shared" si="20467"/>
        <v>100</v>
      </c>
      <c r="BU820" s="147">
        <f t="shared" si="20468"/>
        <v>1</v>
      </c>
      <c r="BV820" s="194">
        <f t="shared" si="20469"/>
        <v>100</v>
      </c>
      <c r="BW820" s="147">
        <f t="shared" si="20470"/>
        <v>1</v>
      </c>
      <c r="BX820" s="194">
        <f t="shared" si="20471"/>
        <v>100</v>
      </c>
      <c r="BY820" s="147">
        <f t="shared" si="20472"/>
        <v>1</v>
      </c>
      <c r="BZ820" s="194">
        <f t="shared" si="20473"/>
        <v>100</v>
      </c>
      <c r="CA820" s="147">
        <f t="shared" si="20474"/>
        <v>1</v>
      </c>
      <c r="CB820" s="194">
        <f t="shared" si="20475"/>
        <v>100</v>
      </c>
      <c r="CC820" s="147">
        <f t="shared" si="20476"/>
        <v>1</v>
      </c>
      <c r="CD820" s="194">
        <f t="shared" si="20477"/>
        <v>100</v>
      </c>
      <c r="CE820" s="147">
        <f t="shared" si="20478"/>
        <v>1</v>
      </c>
      <c r="CF820" s="194">
        <f t="shared" si="20479"/>
        <v>100</v>
      </c>
      <c r="CG820" s="147">
        <f t="shared" si="20480"/>
        <v>1</v>
      </c>
      <c r="CH820" s="194">
        <f t="shared" si="20481"/>
        <v>100</v>
      </c>
      <c r="CI820" s="147">
        <f t="shared" si="20482"/>
        <v>1</v>
      </c>
      <c r="CJ820" s="194">
        <f t="shared" si="20483"/>
        <v>100</v>
      </c>
      <c r="CK820" s="147">
        <f t="shared" si="20484"/>
        <v>1</v>
      </c>
      <c r="CL820" s="194">
        <f t="shared" si="20485"/>
        <v>100</v>
      </c>
      <c r="CM820" s="147">
        <f t="shared" si="20486"/>
        <v>1</v>
      </c>
    </row>
    <row r="821" spans="1:91" s="142" customFormat="1" ht="14.1" customHeight="1">
      <c r="A821" s="74">
        <f t="shared" si="19548"/>
        <v>959</v>
      </c>
      <c r="B821" s="173" t="s">
        <v>79</v>
      </c>
      <c r="C821" s="174"/>
      <c r="D821" s="140">
        <v>4</v>
      </c>
      <c r="E821" s="140">
        <v>4</v>
      </c>
      <c r="F821" s="175">
        <v>45311</v>
      </c>
      <c r="G821" s="175">
        <v>45314</v>
      </c>
      <c r="H821" s="144">
        <v>100</v>
      </c>
      <c r="I821" s="144">
        <v>100</v>
      </c>
      <c r="J821" s="145" t="s">
        <v>32</v>
      </c>
      <c r="K821" s="141">
        <f t="shared" si="20412"/>
        <v>100</v>
      </c>
      <c r="L821" s="55">
        <f t="shared" si="20413"/>
        <v>0.12903225806451613</v>
      </c>
      <c r="M821" s="147">
        <f t="shared" si="20414"/>
        <v>1</v>
      </c>
      <c r="N821" s="148">
        <f t="shared" si="20415"/>
        <v>1</v>
      </c>
      <c r="O821" s="149">
        <f t="shared" si="20087"/>
        <v>0</v>
      </c>
      <c r="P821" s="150"/>
      <c r="T821" s="194">
        <f t="shared" si="20416"/>
        <v>0</v>
      </c>
      <c r="U821" s="147">
        <f t="shared" si="20417"/>
        <v>0</v>
      </c>
      <c r="V821" s="194">
        <f t="shared" si="20418"/>
        <v>0</v>
      </c>
      <c r="W821" s="147">
        <f t="shared" si="20417"/>
        <v>0</v>
      </c>
      <c r="X821" s="194">
        <f t="shared" si="20419"/>
        <v>0</v>
      </c>
      <c r="Y821" s="147">
        <f t="shared" ref="Y821" si="20655">IF(OR($H821=0,X821=0),0,X821/$H821)</f>
        <v>0</v>
      </c>
      <c r="Z821" s="194">
        <f t="shared" si="20421"/>
        <v>0</v>
      </c>
      <c r="AA821" s="147">
        <f t="shared" ref="AA821" si="20656">IF(OR($H821=0,Z821=0),0,Z821/$H821)</f>
        <v>0</v>
      </c>
      <c r="AB821" s="194">
        <f t="shared" si="20423"/>
        <v>0</v>
      </c>
      <c r="AC821" s="147">
        <f t="shared" ref="AC821" si="20657">IF(OR($H821=0,AB821=0),0,AB821/$H821)</f>
        <v>0</v>
      </c>
      <c r="AD821" s="194">
        <f t="shared" si="20425"/>
        <v>0</v>
      </c>
      <c r="AE821" s="147">
        <f t="shared" ref="AE821" si="20658">IF(OR($H821=0,AD821=0),0,AD821/$H821)</f>
        <v>0</v>
      </c>
      <c r="AF821" s="194">
        <f t="shared" si="20427"/>
        <v>0</v>
      </c>
      <c r="AG821" s="147">
        <f t="shared" ref="AG821" si="20659">IF(OR($H821=0,AF821=0),0,AF821/$H821)</f>
        <v>0</v>
      </c>
      <c r="AH821" s="194">
        <f t="shared" si="20429"/>
        <v>0</v>
      </c>
      <c r="AI821" s="147">
        <f t="shared" ref="AI821" si="20660">IF(OR($H821=0,AH821=0),0,AH821/$H821)</f>
        <v>0</v>
      </c>
      <c r="AJ821" s="194">
        <f t="shared" si="20431"/>
        <v>0</v>
      </c>
      <c r="AK821" s="147">
        <f t="shared" ref="AK821" si="20661">IF(OR($H821=0,AJ821=0),0,AJ821/$H821)</f>
        <v>0</v>
      </c>
      <c r="AL821" s="194">
        <f t="shared" si="20433"/>
        <v>0</v>
      </c>
      <c r="AM821" s="147">
        <f t="shared" ref="AM821" si="20662">IF(OR($H821=0,AL821=0),0,AL821/$H821)</f>
        <v>0</v>
      </c>
      <c r="AN821" s="194">
        <f t="shared" si="20435"/>
        <v>0</v>
      </c>
      <c r="AO821" s="147">
        <f t="shared" ref="AO821" si="20663">IF(OR($H821=0,AN821=0),0,AN821/$H821)</f>
        <v>0</v>
      </c>
      <c r="AP821" s="194">
        <f t="shared" si="20437"/>
        <v>0</v>
      </c>
      <c r="AQ821" s="147">
        <f t="shared" ref="AQ821" si="20664">IF(OR($H821=0,AP821=0),0,AP821/$H821)</f>
        <v>0</v>
      </c>
      <c r="AR821" s="194">
        <f t="shared" si="20439"/>
        <v>0</v>
      </c>
      <c r="AS821" s="147">
        <f t="shared" ref="AS821" si="20665">IF(OR($H821=0,AR821=0),0,AR821/$H821)</f>
        <v>0</v>
      </c>
      <c r="AT821" s="194">
        <f t="shared" si="20441"/>
        <v>0</v>
      </c>
      <c r="AU821" s="147">
        <f t="shared" ref="AU821" si="20666">IF(OR($H821=0,AT821=0),0,AT821/$H821)</f>
        <v>0</v>
      </c>
      <c r="AV821" s="194">
        <f t="shared" si="20443"/>
        <v>100</v>
      </c>
      <c r="AW821" s="147">
        <f t="shared" ref="AW821" si="20667">IF(OR($H821=0,AV821=0),0,AV821/$H821)</f>
        <v>1</v>
      </c>
      <c r="AX821" s="194">
        <f t="shared" si="20445"/>
        <v>100</v>
      </c>
      <c r="AY821" s="147">
        <f t="shared" ref="AY821" si="20668">IF(OR($H821=0,AX821=0),0,AX821/$H821)</f>
        <v>1</v>
      </c>
      <c r="AZ821" s="194">
        <f t="shared" si="20447"/>
        <v>100</v>
      </c>
      <c r="BA821" s="147">
        <f t="shared" ref="BA821" si="20669">IF(OR($H821=0,AZ821=0),0,AZ821/$H821)</f>
        <v>1</v>
      </c>
      <c r="BB821" s="194">
        <f t="shared" si="20449"/>
        <v>100</v>
      </c>
      <c r="BC821" s="147">
        <f t="shared" ref="BC821" si="20670">IF(OR($H821=0,BB821=0),0,BB821/$H821)</f>
        <v>1</v>
      </c>
      <c r="BD821" s="194">
        <f t="shared" si="20451"/>
        <v>100</v>
      </c>
      <c r="BE821" s="147">
        <f t="shared" ref="BE821" si="20671">IF(OR($H821=0,BD821=0),0,BD821/$H821)</f>
        <v>1</v>
      </c>
      <c r="BF821" s="194">
        <f t="shared" si="20453"/>
        <v>100</v>
      </c>
      <c r="BG821" s="147">
        <f t="shared" ref="BG821" si="20672">IF(OR($H821=0,BF821=0),0,BF821/$H821)</f>
        <v>1</v>
      </c>
      <c r="BH821" s="194">
        <f t="shared" si="20455"/>
        <v>100</v>
      </c>
      <c r="BI821" s="147">
        <f t="shared" ref="BI821" si="20673">IF(OR($H821=0,BH821=0),0,BH821/$H821)</f>
        <v>1</v>
      </c>
      <c r="BJ821" s="194">
        <f t="shared" si="20457"/>
        <v>100</v>
      </c>
      <c r="BK821" s="147">
        <f t="shared" ref="BK821" si="20674">IF(OR($H821=0,BJ821=0),0,BJ821/$H821)</f>
        <v>1</v>
      </c>
      <c r="BL821" s="194">
        <f t="shared" si="20459"/>
        <v>100</v>
      </c>
      <c r="BM821" s="147">
        <f t="shared" ref="BM821" si="20675">IF(OR($H821=0,BL821=0),0,BL821/$H821)</f>
        <v>1</v>
      </c>
      <c r="BN821" s="194">
        <f t="shared" si="20461"/>
        <v>100</v>
      </c>
      <c r="BO821" s="147">
        <f t="shared" ref="BO821" si="20676">IF(OR($H821=0,BN821=0),0,BN821/$H821)</f>
        <v>1</v>
      </c>
      <c r="BP821" s="194">
        <f t="shared" si="20463"/>
        <v>100</v>
      </c>
      <c r="BQ821" s="147">
        <f t="shared" ref="BQ821" si="20677">IF(OR($H821=0,BP821=0),0,BP821/$H821)</f>
        <v>1</v>
      </c>
      <c r="BR821" s="194">
        <f t="shared" si="20465"/>
        <v>100</v>
      </c>
      <c r="BS821" s="147">
        <f t="shared" ref="BS821" si="20678">IF(OR($H821=0,BR821=0),0,BR821/$H821)</f>
        <v>1</v>
      </c>
      <c r="BT821" s="194">
        <f t="shared" si="20467"/>
        <v>100</v>
      </c>
      <c r="BU821" s="147">
        <f t="shared" si="20468"/>
        <v>1</v>
      </c>
      <c r="BV821" s="194">
        <f t="shared" si="20469"/>
        <v>100</v>
      </c>
      <c r="BW821" s="147">
        <f t="shared" si="20470"/>
        <v>1</v>
      </c>
      <c r="BX821" s="194">
        <f t="shared" si="20471"/>
        <v>100</v>
      </c>
      <c r="BY821" s="147">
        <f t="shared" si="20472"/>
        <v>1</v>
      </c>
      <c r="BZ821" s="194">
        <f t="shared" si="20473"/>
        <v>100</v>
      </c>
      <c r="CA821" s="147">
        <f t="shared" si="20474"/>
        <v>1</v>
      </c>
      <c r="CB821" s="194">
        <f t="shared" si="20475"/>
        <v>100</v>
      </c>
      <c r="CC821" s="147">
        <f t="shared" si="20476"/>
        <v>1</v>
      </c>
      <c r="CD821" s="194">
        <f t="shared" si="20477"/>
        <v>100</v>
      </c>
      <c r="CE821" s="147">
        <f t="shared" si="20478"/>
        <v>1</v>
      </c>
      <c r="CF821" s="194">
        <f t="shared" si="20479"/>
        <v>100</v>
      </c>
      <c r="CG821" s="147">
        <f t="shared" si="20480"/>
        <v>1</v>
      </c>
      <c r="CH821" s="194">
        <f t="shared" si="20481"/>
        <v>100</v>
      </c>
      <c r="CI821" s="147">
        <f t="shared" si="20482"/>
        <v>1</v>
      </c>
      <c r="CJ821" s="194">
        <f t="shared" si="20483"/>
        <v>100</v>
      </c>
      <c r="CK821" s="147">
        <f t="shared" si="20484"/>
        <v>1</v>
      </c>
      <c r="CL821" s="194">
        <f t="shared" si="20485"/>
        <v>100</v>
      </c>
      <c r="CM821" s="147">
        <f t="shared" si="20486"/>
        <v>1</v>
      </c>
    </row>
    <row r="822" spans="1:91" s="142" customFormat="1" ht="14.1" customHeight="1">
      <c r="A822" s="74">
        <f t="shared" si="19548"/>
        <v>960</v>
      </c>
      <c r="B822" s="173" t="s">
        <v>80</v>
      </c>
      <c r="C822" s="174"/>
      <c r="D822" s="140">
        <v>0</v>
      </c>
      <c r="E822" s="140">
        <v>1</v>
      </c>
      <c r="F822" s="175">
        <v>45314</v>
      </c>
      <c r="G822" s="175">
        <v>45314</v>
      </c>
      <c r="H822" s="144">
        <v>100</v>
      </c>
      <c r="I822" s="144">
        <v>100</v>
      </c>
      <c r="J822" s="145" t="s">
        <v>32</v>
      </c>
      <c r="K822" s="141">
        <f t="shared" si="20412"/>
        <v>100</v>
      </c>
      <c r="L822" s="55">
        <f t="shared" si="20413"/>
        <v>0</v>
      </c>
      <c r="M822" s="147">
        <f t="shared" si="20414"/>
        <v>1</v>
      </c>
      <c r="N822" s="148">
        <f t="shared" si="20415"/>
        <v>1</v>
      </c>
      <c r="O822" s="149">
        <f t="shared" si="20087"/>
        <v>0</v>
      </c>
      <c r="P822" s="150"/>
      <c r="T822" s="194">
        <f t="shared" si="20416"/>
        <v>0</v>
      </c>
      <c r="U822" s="147">
        <f t="shared" si="20417"/>
        <v>0</v>
      </c>
      <c r="V822" s="194">
        <f t="shared" si="20418"/>
        <v>0</v>
      </c>
      <c r="W822" s="147">
        <f t="shared" si="20417"/>
        <v>0</v>
      </c>
      <c r="X822" s="194">
        <f t="shared" si="20419"/>
        <v>0</v>
      </c>
      <c r="Y822" s="147">
        <f t="shared" ref="Y822" si="20679">IF(OR($H822=0,X822=0),0,X822/$H822)</f>
        <v>0</v>
      </c>
      <c r="Z822" s="194">
        <f t="shared" si="20421"/>
        <v>0</v>
      </c>
      <c r="AA822" s="147">
        <f t="shared" ref="AA822" si="20680">IF(OR($H822=0,Z822=0),0,Z822/$H822)</f>
        <v>0</v>
      </c>
      <c r="AB822" s="194">
        <f t="shared" si="20423"/>
        <v>0</v>
      </c>
      <c r="AC822" s="147">
        <f t="shared" ref="AC822" si="20681">IF(OR($H822=0,AB822=0),0,AB822/$H822)</f>
        <v>0</v>
      </c>
      <c r="AD822" s="194">
        <f t="shared" si="20425"/>
        <v>0</v>
      </c>
      <c r="AE822" s="147">
        <f t="shared" ref="AE822" si="20682">IF(OR($H822=0,AD822=0),0,AD822/$H822)</f>
        <v>0</v>
      </c>
      <c r="AF822" s="194">
        <f t="shared" si="20427"/>
        <v>0</v>
      </c>
      <c r="AG822" s="147">
        <f t="shared" ref="AG822" si="20683">IF(OR($H822=0,AF822=0),0,AF822/$H822)</f>
        <v>0</v>
      </c>
      <c r="AH822" s="194">
        <f t="shared" si="20429"/>
        <v>0</v>
      </c>
      <c r="AI822" s="147">
        <f t="shared" ref="AI822" si="20684">IF(OR($H822=0,AH822=0),0,AH822/$H822)</f>
        <v>0</v>
      </c>
      <c r="AJ822" s="194">
        <f t="shared" si="20431"/>
        <v>0</v>
      </c>
      <c r="AK822" s="147">
        <f t="shared" ref="AK822" si="20685">IF(OR($H822=0,AJ822=0),0,AJ822/$H822)</f>
        <v>0</v>
      </c>
      <c r="AL822" s="194">
        <f t="shared" si="20433"/>
        <v>0</v>
      </c>
      <c r="AM822" s="147">
        <f t="shared" ref="AM822" si="20686">IF(OR($H822=0,AL822=0),0,AL822/$H822)</f>
        <v>0</v>
      </c>
      <c r="AN822" s="194">
        <f t="shared" si="20435"/>
        <v>0</v>
      </c>
      <c r="AO822" s="147">
        <f t="shared" ref="AO822" si="20687">IF(OR($H822=0,AN822=0),0,AN822/$H822)</f>
        <v>0</v>
      </c>
      <c r="AP822" s="194">
        <f t="shared" si="20437"/>
        <v>0</v>
      </c>
      <c r="AQ822" s="147">
        <f t="shared" ref="AQ822" si="20688">IF(OR($H822=0,AP822=0),0,AP822/$H822)</f>
        <v>0</v>
      </c>
      <c r="AR822" s="194">
        <f t="shared" si="20439"/>
        <v>0</v>
      </c>
      <c r="AS822" s="147">
        <f t="shared" ref="AS822" si="20689">IF(OR($H822=0,AR822=0),0,AR822/$H822)</f>
        <v>0</v>
      </c>
      <c r="AT822" s="194">
        <f t="shared" si="20441"/>
        <v>0</v>
      </c>
      <c r="AU822" s="147">
        <f t="shared" ref="AU822" si="20690">IF(OR($H822=0,AT822=0),0,AT822/$H822)</f>
        <v>0</v>
      </c>
      <c r="AV822" s="194">
        <f t="shared" si="20443"/>
        <v>100</v>
      </c>
      <c r="AW822" s="147">
        <f t="shared" ref="AW822" si="20691">IF(OR($H822=0,AV822=0),0,AV822/$H822)</f>
        <v>1</v>
      </c>
      <c r="AX822" s="194">
        <f t="shared" si="20445"/>
        <v>100</v>
      </c>
      <c r="AY822" s="147">
        <f t="shared" ref="AY822" si="20692">IF(OR($H822=0,AX822=0),0,AX822/$H822)</f>
        <v>1</v>
      </c>
      <c r="AZ822" s="194">
        <f t="shared" si="20447"/>
        <v>100</v>
      </c>
      <c r="BA822" s="147">
        <f t="shared" ref="BA822" si="20693">IF(OR($H822=0,AZ822=0),0,AZ822/$H822)</f>
        <v>1</v>
      </c>
      <c r="BB822" s="194">
        <f t="shared" si="20449"/>
        <v>100</v>
      </c>
      <c r="BC822" s="147">
        <f t="shared" ref="BC822" si="20694">IF(OR($H822=0,BB822=0),0,BB822/$H822)</f>
        <v>1</v>
      </c>
      <c r="BD822" s="194">
        <f t="shared" si="20451"/>
        <v>100</v>
      </c>
      <c r="BE822" s="147">
        <f t="shared" ref="BE822" si="20695">IF(OR($H822=0,BD822=0),0,BD822/$H822)</f>
        <v>1</v>
      </c>
      <c r="BF822" s="194">
        <f t="shared" si="20453"/>
        <v>100</v>
      </c>
      <c r="BG822" s="147">
        <f t="shared" ref="BG822" si="20696">IF(OR($H822=0,BF822=0),0,BF822/$H822)</f>
        <v>1</v>
      </c>
      <c r="BH822" s="194">
        <f t="shared" si="20455"/>
        <v>100</v>
      </c>
      <c r="BI822" s="147">
        <f t="shared" ref="BI822" si="20697">IF(OR($H822=0,BH822=0),0,BH822/$H822)</f>
        <v>1</v>
      </c>
      <c r="BJ822" s="194">
        <f t="shared" si="20457"/>
        <v>100</v>
      </c>
      <c r="BK822" s="147">
        <f t="shared" ref="BK822" si="20698">IF(OR($H822=0,BJ822=0),0,BJ822/$H822)</f>
        <v>1</v>
      </c>
      <c r="BL822" s="194">
        <f t="shared" si="20459"/>
        <v>100</v>
      </c>
      <c r="BM822" s="147">
        <f t="shared" ref="BM822" si="20699">IF(OR($H822=0,BL822=0),0,BL822/$H822)</f>
        <v>1</v>
      </c>
      <c r="BN822" s="194">
        <f t="shared" si="20461"/>
        <v>100</v>
      </c>
      <c r="BO822" s="147">
        <f t="shared" ref="BO822" si="20700">IF(OR($H822=0,BN822=0),0,BN822/$H822)</f>
        <v>1</v>
      </c>
      <c r="BP822" s="194">
        <f t="shared" si="20463"/>
        <v>100</v>
      </c>
      <c r="BQ822" s="147">
        <f t="shared" ref="BQ822" si="20701">IF(OR($H822=0,BP822=0),0,BP822/$H822)</f>
        <v>1</v>
      </c>
      <c r="BR822" s="194">
        <f t="shared" si="20465"/>
        <v>100</v>
      </c>
      <c r="BS822" s="147">
        <f t="shared" ref="BS822" si="20702">IF(OR($H822=0,BR822=0),0,BR822/$H822)</f>
        <v>1</v>
      </c>
      <c r="BT822" s="194">
        <f t="shared" si="20467"/>
        <v>100</v>
      </c>
      <c r="BU822" s="147">
        <f t="shared" si="20468"/>
        <v>1</v>
      </c>
      <c r="BV822" s="194">
        <f t="shared" si="20469"/>
        <v>100</v>
      </c>
      <c r="BW822" s="147">
        <f t="shared" si="20470"/>
        <v>1</v>
      </c>
      <c r="BX822" s="194">
        <f t="shared" si="20471"/>
        <v>100</v>
      </c>
      <c r="BY822" s="147">
        <f t="shared" si="20472"/>
        <v>1</v>
      </c>
      <c r="BZ822" s="194">
        <f t="shared" si="20473"/>
        <v>100</v>
      </c>
      <c r="CA822" s="147">
        <f t="shared" si="20474"/>
        <v>1</v>
      </c>
      <c r="CB822" s="194">
        <f t="shared" si="20475"/>
        <v>100</v>
      </c>
      <c r="CC822" s="147">
        <f t="shared" si="20476"/>
        <v>1</v>
      </c>
      <c r="CD822" s="194">
        <f t="shared" si="20477"/>
        <v>100</v>
      </c>
      <c r="CE822" s="147">
        <f t="shared" si="20478"/>
        <v>1</v>
      </c>
      <c r="CF822" s="194">
        <f t="shared" si="20479"/>
        <v>100</v>
      </c>
      <c r="CG822" s="147">
        <f t="shared" si="20480"/>
        <v>1</v>
      </c>
      <c r="CH822" s="194">
        <f t="shared" si="20481"/>
        <v>100</v>
      </c>
      <c r="CI822" s="147">
        <f t="shared" si="20482"/>
        <v>1</v>
      </c>
      <c r="CJ822" s="194">
        <f t="shared" si="20483"/>
        <v>100</v>
      </c>
      <c r="CK822" s="147">
        <f t="shared" si="20484"/>
        <v>1</v>
      </c>
      <c r="CL822" s="194">
        <f t="shared" si="20485"/>
        <v>100</v>
      </c>
      <c r="CM822" s="147">
        <f t="shared" si="20486"/>
        <v>1</v>
      </c>
    </row>
    <row r="823" spans="1:91" s="125" customFormat="1" ht="14.1" customHeight="1">
      <c r="A823" s="74">
        <f t="shared" si="19548"/>
        <v>961</v>
      </c>
      <c r="B823" s="185" t="s">
        <v>81</v>
      </c>
      <c r="C823" s="186"/>
      <c r="D823" s="137">
        <v>42</v>
      </c>
      <c r="E823" s="137">
        <v>20</v>
      </c>
      <c r="F823" s="187">
        <v>45309</v>
      </c>
      <c r="G823" s="187">
        <v>45328</v>
      </c>
      <c r="H823" s="128"/>
      <c r="I823" s="128"/>
      <c r="J823" s="129"/>
      <c r="K823" s="135"/>
      <c r="L823" s="136">
        <f>D823/$D$811</f>
        <v>0.57534246575342463</v>
      </c>
      <c r="M823" s="132" cm="1">
        <f t="array" ref="M823">SUMPRODUCT($L824:$L830*M824:M830)</f>
        <v>0.99999999999999989</v>
      </c>
      <c r="N823" s="132" cm="1">
        <f t="array" ref="N823">SUMPRODUCT($L824:$L830*N824:N830)</f>
        <v>0.99999999999999989</v>
      </c>
      <c r="O823" s="133">
        <f t="shared" si="20087"/>
        <v>0</v>
      </c>
      <c r="P823" s="134"/>
      <c r="T823" s="198"/>
      <c r="U823" s="132" cm="1">
        <f t="array" ref="U823">SUMPRODUCT($L824:$L830*U824:U830)</f>
        <v>0</v>
      </c>
      <c r="V823" s="198"/>
      <c r="W823" s="132" cm="1">
        <f t="array" ref="W823">SUMPRODUCT($L824:$L830*W824:W830)</f>
        <v>0</v>
      </c>
      <c r="X823" s="198"/>
      <c r="Y823" s="132" cm="1">
        <f t="array" ref="Y823">SUMPRODUCT($L824:$L830*Y824:Y830)</f>
        <v>0</v>
      </c>
      <c r="Z823" s="198"/>
      <c r="AA823" s="132" cm="1">
        <f t="array" ref="AA823">SUMPRODUCT($L824:$L830*AA824:AA830)</f>
        <v>0</v>
      </c>
      <c r="AB823" s="198"/>
      <c r="AC823" s="132" cm="1">
        <f t="array" ref="AC823">SUMPRODUCT($L824:$L830*AC824:AC830)</f>
        <v>0</v>
      </c>
      <c r="AD823" s="198"/>
      <c r="AE823" s="132" cm="1">
        <f t="array" ref="AE823">SUMPRODUCT($L824:$L830*AE824:AE830)</f>
        <v>0</v>
      </c>
      <c r="AF823" s="198"/>
      <c r="AG823" s="132" cm="1">
        <f t="array" ref="AG823">SUMPRODUCT($L824:$L830*AG824:AG830)</f>
        <v>0</v>
      </c>
      <c r="AH823" s="198"/>
      <c r="AI823" s="132" cm="1">
        <f t="array" ref="AI823">SUMPRODUCT($L824:$L830*AI824:AI830)</f>
        <v>0</v>
      </c>
      <c r="AJ823" s="198"/>
      <c r="AK823" s="132" cm="1">
        <f t="array" ref="AK823">SUMPRODUCT($L824:$L830*AK824:AK830)</f>
        <v>0</v>
      </c>
      <c r="AL823" s="198"/>
      <c r="AM823" s="132" cm="1">
        <f t="array" ref="AM823">SUMPRODUCT($L824:$L830*AM824:AM830)</f>
        <v>0</v>
      </c>
      <c r="AN823" s="198"/>
      <c r="AO823" s="132" cm="1">
        <f t="array" ref="AO823">SUMPRODUCT($L824:$L830*AO824:AO830)</f>
        <v>0</v>
      </c>
      <c r="AP823" s="198"/>
      <c r="AQ823" s="132" cm="1">
        <f t="array" ref="AQ823">SUMPRODUCT($L824:$L830*AQ824:AQ830)</f>
        <v>0</v>
      </c>
      <c r="AR823" s="198"/>
      <c r="AS823" s="132" cm="1">
        <f t="array" ref="AS823">SUMPRODUCT($L824:$L830*AS824:AS830)</f>
        <v>0</v>
      </c>
      <c r="AT823" s="198"/>
      <c r="AU823" s="132" cm="1">
        <f t="array" ref="AU823">SUMPRODUCT($L824:$L830*AU824:AU830)</f>
        <v>2.3809523809523808E-2</v>
      </c>
      <c r="AV823" s="198"/>
      <c r="AW823" s="132" cm="1">
        <f t="array" ref="AW823">SUMPRODUCT($L824:$L830*AW824:AW830)</f>
        <v>0.38095238095238093</v>
      </c>
      <c r="AX823" s="198"/>
      <c r="AY823" s="132" cm="1">
        <f t="array" ref="AY823">SUMPRODUCT($L824:$L830*AY824:AY830)</f>
        <v>0.78571428571428559</v>
      </c>
      <c r="AZ823" s="198"/>
      <c r="BA823" s="132" cm="1">
        <f t="array" ref="BA823">SUMPRODUCT($L824:$L830*BA824:BA830)</f>
        <v>0.99999999999999989</v>
      </c>
      <c r="BB823" s="198"/>
      <c r="BC823" s="132" cm="1">
        <f t="array" ref="BC823">SUMPRODUCT($L824:$L830*BC824:BC830)</f>
        <v>0.99999999999999989</v>
      </c>
      <c r="BD823" s="198"/>
      <c r="BE823" s="132" cm="1">
        <f t="array" ref="BE823">SUMPRODUCT($L824:$L830*BE824:BE830)</f>
        <v>0.99999999999999989</v>
      </c>
      <c r="BF823" s="198"/>
      <c r="BG823" s="132" cm="1">
        <f t="array" ref="BG823">SUMPRODUCT($L824:$L830*BG824:BG830)</f>
        <v>0.99999999999999989</v>
      </c>
      <c r="BH823" s="198"/>
      <c r="BI823" s="132" cm="1">
        <f t="array" ref="BI823">SUMPRODUCT($L824:$L830*BI824:BI830)</f>
        <v>0.99999999999999989</v>
      </c>
      <c r="BJ823" s="198"/>
      <c r="BK823" s="132" cm="1">
        <f t="array" ref="BK823">SUMPRODUCT($L824:$L830*BK824:BK830)</f>
        <v>0.99999999999999989</v>
      </c>
      <c r="BL823" s="198"/>
      <c r="BM823" s="132" cm="1">
        <f t="array" ref="BM823">SUMPRODUCT($L824:$L830*BM824:BM830)</f>
        <v>0.99999999999999989</v>
      </c>
      <c r="BN823" s="198"/>
      <c r="BO823" s="132" cm="1">
        <f t="array" ref="BO823">SUMPRODUCT($L824:$L830*BO824:BO830)</f>
        <v>0.99999999999999989</v>
      </c>
      <c r="BP823" s="198"/>
      <c r="BQ823" s="132" cm="1">
        <f t="array" ref="BQ823">SUMPRODUCT($L824:$L830*BQ824:BQ830)</f>
        <v>0.99999999999999989</v>
      </c>
      <c r="BR823" s="198"/>
      <c r="BS823" s="132" cm="1">
        <f t="array" ref="BS823">SUMPRODUCT($L824:$L830*BS824:BS830)</f>
        <v>0.99999999999999989</v>
      </c>
      <c r="BT823" s="198"/>
      <c r="BU823" s="132" cm="1">
        <f t="array" ref="BU823">SUMPRODUCT($L824:$L830*BU824:BU830)</f>
        <v>0.99999999999999989</v>
      </c>
      <c r="BV823" s="198"/>
      <c r="BW823" s="132" cm="1">
        <f t="array" ref="BW823">SUMPRODUCT($L824:$L830*BW824:BW830)</f>
        <v>0.99999999999999989</v>
      </c>
      <c r="BX823" s="198"/>
      <c r="BY823" s="132" cm="1">
        <f t="array" ref="BY823">SUMPRODUCT($L824:$L830*BY824:BY830)</f>
        <v>0.99999999999999989</v>
      </c>
      <c r="BZ823" s="198"/>
      <c r="CA823" s="132" cm="1">
        <f t="array" ref="CA823">SUMPRODUCT($L824:$L830*CA824:CA830)</f>
        <v>0.99999999999999989</v>
      </c>
      <c r="CB823" s="198"/>
      <c r="CC823" s="132" cm="1">
        <f t="array" ref="CC823">SUMPRODUCT($L824:$L830*CC824:CC830)</f>
        <v>0.99999999999999989</v>
      </c>
      <c r="CD823" s="198"/>
      <c r="CE823" s="132" cm="1">
        <f t="array" ref="CE823">SUMPRODUCT($L824:$L830*CE824:CE830)</f>
        <v>0.99999999999999989</v>
      </c>
      <c r="CF823" s="198"/>
      <c r="CG823" s="132" cm="1">
        <f t="array" ref="CG823">SUMPRODUCT($L824:$L830*CG824:CG830)</f>
        <v>0.99999999999999989</v>
      </c>
      <c r="CH823" s="198"/>
      <c r="CI823" s="132" cm="1">
        <f t="array" ref="CI823">SUMPRODUCT($L824:$L830*CI824:CI830)</f>
        <v>0.99999999999999989</v>
      </c>
      <c r="CJ823" s="198"/>
      <c r="CK823" s="132" cm="1">
        <f t="array" ref="CK823">SUMPRODUCT($L824:$L830*CK824:CK830)</f>
        <v>0.99999999999999989</v>
      </c>
      <c r="CL823" s="198"/>
      <c r="CM823" s="132" cm="1">
        <f t="array" ref="CM823">SUMPRODUCT($L824:$L830*CM824:CM830)</f>
        <v>0.99999999999999989</v>
      </c>
    </row>
    <row r="824" spans="1:91" s="142" customFormat="1" ht="14.1" customHeight="1">
      <c r="A824" s="74">
        <f t="shared" si="19548"/>
        <v>962</v>
      </c>
      <c r="B824" s="173" t="s">
        <v>75</v>
      </c>
      <c r="C824" s="174"/>
      <c r="D824" s="140">
        <v>7</v>
      </c>
      <c r="E824" s="140">
        <v>7</v>
      </c>
      <c r="F824" s="175">
        <v>45309</v>
      </c>
      <c r="G824" s="175">
        <v>45315</v>
      </c>
      <c r="H824" s="144">
        <v>100</v>
      </c>
      <c r="I824" s="144">
        <v>100</v>
      </c>
      <c r="J824" s="145" t="s">
        <v>32</v>
      </c>
      <c r="K824" s="141">
        <f t="shared" ref="K824:K831" si="20703">IF(OR(F824="",G824="",H824=""),0,MIN(MAX(IF(F824&gt;$O$1,0,(((G824-F824)-(G824-$O$1))*(10/E824)/10)),0),1)*H824)</f>
        <v>100</v>
      </c>
      <c r="L824" s="55">
        <f t="shared" ref="L824:L830" si="20704">D824/$D$823</f>
        <v>0.16666666666666666</v>
      </c>
      <c r="M824" s="147">
        <f t="shared" ref="M824:M831" si="20705">IF(OR(H824=0,K824=0),0,K824/H824)</f>
        <v>1</v>
      </c>
      <c r="N824" s="148">
        <f t="shared" ref="N824:N831" si="20706">IF(OR(H824=0,I824=0),0,I824/H824)</f>
        <v>1</v>
      </c>
      <c r="O824" s="149">
        <f t="shared" si="20087"/>
        <v>0</v>
      </c>
      <c r="P824" s="150"/>
      <c r="T824" s="194">
        <f t="shared" ref="T824:T831" si="20707">IF(OR($F824="",$G824="",$H824=""),0,MIN(MAX(IF($F824&gt;U$1,0,((($G824-$F824)-($G824-U$1))*(10/$E824)/10)),0),1)*$H824)</f>
        <v>0</v>
      </c>
      <c r="U824" s="147">
        <f t="shared" ref="U824:W831" si="20708">IF(OR($H824=0,T824=0),0,T824/$H824)</f>
        <v>0</v>
      </c>
      <c r="V824" s="194">
        <f t="shared" ref="V824:V831" si="20709">IF(OR($F824="",$G824="",$H824=""),0,MIN(MAX(IF($F824&gt;W$1,0,((($G824-$F824)-($G824-W$1))*(10/$E824)/10)),0),1)*$H824)</f>
        <v>0</v>
      </c>
      <c r="W824" s="147">
        <f t="shared" si="20708"/>
        <v>0</v>
      </c>
      <c r="X824" s="194">
        <f t="shared" ref="X824:X831" si="20710">IF(OR($F824="",$G824="",$H824=""),0,MIN(MAX(IF($F824&gt;Y$1,0,((($G824-$F824)-($G824-Y$1))*(10/$E824)/10)),0),1)*$H824)</f>
        <v>0</v>
      </c>
      <c r="Y824" s="147">
        <f t="shared" ref="Y824" si="20711">IF(OR($H824=0,X824=0),0,X824/$H824)</f>
        <v>0</v>
      </c>
      <c r="Z824" s="194">
        <f t="shared" ref="Z824:Z831" si="20712">IF(OR($F824="",$G824="",$H824=""),0,MIN(MAX(IF($F824&gt;AA$1,0,((($G824-$F824)-($G824-AA$1))*(10/$E824)/10)),0),1)*$H824)</f>
        <v>0</v>
      </c>
      <c r="AA824" s="147">
        <f t="shared" ref="AA824" si="20713">IF(OR($H824=0,Z824=0),0,Z824/$H824)</f>
        <v>0</v>
      </c>
      <c r="AB824" s="194">
        <f t="shared" ref="AB824:AB831" si="20714">IF(OR($F824="",$G824="",$H824=""),0,MIN(MAX(IF($F824&gt;AC$1,0,((($G824-$F824)-($G824-AC$1))*(10/$E824)/10)),0),1)*$H824)</f>
        <v>0</v>
      </c>
      <c r="AC824" s="147">
        <f t="shared" ref="AC824" si="20715">IF(OR($H824=0,AB824=0),0,AB824/$H824)</f>
        <v>0</v>
      </c>
      <c r="AD824" s="194">
        <f t="shared" ref="AD824:AD831" si="20716">IF(OR($F824="",$G824="",$H824=""),0,MIN(MAX(IF($F824&gt;AE$1,0,((($G824-$F824)-($G824-AE$1))*(10/$E824)/10)),0),1)*$H824)</f>
        <v>0</v>
      </c>
      <c r="AE824" s="147">
        <f t="shared" ref="AE824" si="20717">IF(OR($H824=0,AD824=0),0,AD824/$H824)</f>
        <v>0</v>
      </c>
      <c r="AF824" s="194">
        <f t="shared" ref="AF824:AF831" si="20718">IF(OR($F824="",$G824="",$H824=""),0,MIN(MAX(IF($F824&gt;AG$1,0,((($G824-$F824)-($G824-AG$1))*(10/$E824)/10)),0),1)*$H824)</f>
        <v>0</v>
      </c>
      <c r="AG824" s="147">
        <f t="shared" ref="AG824" si="20719">IF(OR($H824=0,AF824=0),0,AF824/$H824)</f>
        <v>0</v>
      </c>
      <c r="AH824" s="194">
        <f t="shared" ref="AH824:AH831" si="20720">IF(OR($F824="",$G824="",$H824=""),0,MIN(MAX(IF($F824&gt;AI$1,0,((($G824-$F824)-($G824-AI$1))*(10/$E824)/10)),0),1)*$H824)</f>
        <v>0</v>
      </c>
      <c r="AI824" s="147">
        <f t="shared" ref="AI824" si="20721">IF(OR($H824=0,AH824=0),0,AH824/$H824)</f>
        <v>0</v>
      </c>
      <c r="AJ824" s="194">
        <f t="shared" ref="AJ824:AJ831" si="20722">IF(OR($F824="",$G824="",$H824=""),0,MIN(MAX(IF($F824&gt;AK$1,0,((($G824-$F824)-($G824-AK$1))*(10/$E824)/10)),0),1)*$H824)</f>
        <v>0</v>
      </c>
      <c r="AK824" s="147">
        <f t="shared" ref="AK824" si="20723">IF(OR($H824=0,AJ824=0),0,AJ824/$H824)</f>
        <v>0</v>
      </c>
      <c r="AL824" s="194">
        <f t="shared" ref="AL824:AL831" si="20724">IF(OR($F824="",$G824="",$H824=""),0,MIN(MAX(IF($F824&gt;AM$1,0,((($G824-$F824)-($G824-AM$1))*(10/$E824)/10)),0),1)*$H824)</f>
        <v>0</v>
      </c>
      <c r="AM824" s="147">
        <f t="shared" ref="AM824" si="20725">IF(OR($H824=0,AL824=0),0,AL824/$H824)</f>
        <v>0</v>
      </c>
      <c r="AN824" s="194">
        <f t="shared" ref="AN824:AN831" si="20726">IF(OR($F824="",$G824="",$H824=""),0,MIN(MAX(IF($F824&gt;AO$1,0,((($G824-$F824)-($G824-AO$1))*(10/$E824)/10)),0),1)*$H824)</f>
        <v>0</v>
      </c>
      <c r="AO824" s="147">
        <f t="shared" ref="AO824" si="20727">IF(OR($H824=0,AN824=0),0,AN824/$H824)</f>
        <v>0</v>
      </c>
      <c r="AP824" s="194">
        <f t="shared" ref="AP824:AP831" si="20728">IF(OR($F824="",$G824="",$H824=""),0,MIN(MAX(IF($F824&gt;AQ$1,0,((($G824-$F824)-($G824-AQ$1))*(10/$E824)/10)),0),1)*$H824)</f>
        <v>0</v>
      </c>
      <c r="AQ824" s="147">
        <f t="shared" ref="AQ824" si="20729">IF(OR($H824=0,AP824=0),0,AP824/$H824)</f>
        <v>0</v>
      </c>
      <c r="AR824" s="194">
        <f t="shared" ref="AR824:AR831" si="20730">IF(OR($F824="",$G824="",$H824=""),0,MIN(MAX(IF($F824&gt;AS$1,0,((($G824-$F824)-($G824-AS$1))*(10/$E824)/10)),0),1)*$H824)</f>
        <v>0</v>
      </c>
      <c r="AS824" s="147">
        <f t="shared" ref="AS824" si="20731">IF(OR($H824=0,AR824=0),0,AR824/$H824)</f>
        <v>0</v>
      </c>
      <c r="AT824" s="194">
        <f t="shared" ref="AT824:AT831" si="20732">IF(OR($F824="",$G824="",$H824=""),0,MIN(MAX(IF($F824&gt;AU$1,0,((($G824-$F824)-($G824-AU$1))*(10/$E824)/10)),0),1)*$H824)</f>
        <v>14.285714285714285</v>
      </c>
      <c r="AU824" s="147">
        <f t="shared" ref="AU824" si="20733">IF(OR($H824=0,AT824=0),0,AT824/$H824)</f>
        <v>0.14285714285714285</v>
      </c>
      <c r="AV824" s="194">
        <f t="shared" ref="AV824:AV831" si="20734">IF(OR($F824="",$G824="",$H824=""),0,MIN(MAX(IF($F824&gt;AW$1,0,((($G824-$F824)-($G824-AW$1))*(10/$E824)/10)),0),1)*$H824)</f>
        <v>100</v>
      </c>
      <c r="AW824" s="147">
        <f t="shared" ref="AW824" si="20735">IF(OR($H824=0,AV824=0),0,AV824/$H824)</f>
        <v>1</v>
      </c>
      <c r="AX824" s="194">
        <f t="shared" ref="AX824:AX831" si="20736">IF(OR($F824="",$G824="",$H824=""),0,MIN(MAX(IF($F824&gt;AY$1,0,((($G824-$F824)-($G824-AY$1))*(10/$E824)/10)),0),1)*$H824)</f>
        <v>100</v>
      </c>
      <c r="AY824" s="147">
        <f t="shared" ref="AY824" si="20737">IF(OR($H824=0,AX824=0),0,AX824/$H824)</f>
        <v>1</v>
      </c>
      <c r="AZ824" s="194">
        <f t="shared" ref="AZ824:AZ831" si="20738">IF(OR($F824="",$G824="",$H824=""),0,MIN(MAX(IF($F824&gt;BA$1,0,((($G824-$F824)-($G824-BA$1))*(10/$E824)/10)),0),1)*$H824)</f>
        <v>100</v>
      </c>
      <c r="BA824" s="147">
        <f t="shared" ref="BA824" si="20739">IF(OR($H824=0,AZ824=0),0,AZ824/$H824)</f>
        <v>1</v>
      </c>
      <c r="BB824" s="194">
        <f t="shared" ref="BB824:BB831" si="20740">IF(OR($F824="",$G824="",$H824=""),0,MIN(MAX(IF($F824&gt;BC$1,0,((($G824-$F824)-($G824-BC$1))*(10/$E824)/10)),0),1)*$H824)</f>
        <v>100</v>
      </c>
      <c r="BC824" s="147">
        <f t="shared" ref="BC824" si="20741">IF(OR($H824=0,BB824=0),0,BB824/$H824)</f>
        <v>1</v>
      </c>
      <c r="BD824" s="194">
        <f t="shared" ref="BD824:BD831" si="20742">IF(OR($F824="",$G824="",$H824=""),0,MIN(MAX(IF($F824&gt;BE$1,0,((($G824-$F824)-($G824-BE$1))*(10/$E824)/10)),0),1)*$H824)</f>
        <v>100</v>
      </c>
      <c r="BE824" s="147">
        <f t="shared" ref="BE824" si="20743">IF(OR($H824=0,BD824=0),0,BD824/$H824)</f>
        <v>1</v>
      </c>
      <c r="BF824" s="194">
        <f t="shared" ref="BF824:BF831" si="20744">IF(OR($F824="",$G824="",$H824=""),0,MIN(MAX(IF($F824&gt;BG$1,0,((($G824-$F824)-($G824-BG$1))*(10/$E824)/10)),0),1)*$H824)</f>
        <v>100</v>
      </c>
      <c r="BG824" s="147">
        <f t="shared" ref="BG824" si="20745">IF(OR($H824=0,BF824=0),0,BF824/$H824)</f>
        <v>1</v>
      </c>
      <c r="BH824" s="194">
        <f t="shared" ref="BH824:BH831" si="20746">IF(OR($F824="",$G824="",$H824=""),0,MIN(MAX(IF($F824&gt;BI$1,0,((($G824-$F824)-($G824-BI$1))*(10/$E824)/10)),0),1)*$H824)</f>
        <v>100</v>
      </c>
      <c r="BI824" s="147">
        <f t="shared" ref="BI824" si="20747">IF(OR($H824=0,BH824=0),0,BH824/$H824)</f>
        <v>1</v>
      </c>
      <c r="BJ824" s="194">
        <f t="shared" ref="BJ824:BJ831" si="20748">IF(OR($F824="",$G824="",$H824=""),0,MIN(MAX(IF($F824&gt;BK$1,0,((($G824-$F824)-($G824-BK$1))*(10/$E824)/10)),0),1)*$H824)</f>
        <v>100</v>
      </c>
      <c r="BK824" s="147">
        <f t="shared" ref="BK824" si="20749">IF(OR($H824=0,BJ824=0),0,BJ824/$H824)</f>
        <v>1</v>
      </c>
      <c r="BL824" s="194">
        <f t="shared" ref="BL824:BL831" si="20750">IF(OR($F824="",$G824="",$H824=""),0,MIN(MAX(IF($F824&gt;BM$1,0,((($G824-$F824)-($G824-BM$1))*(10/$E824)/10)),0),1)*$H824)</f>
        <v>100</v>
      </c>
      <c r="BM824" s="147">
        <f t="shared" ref="BM824" si="20751">IF(OR($H824=0,BL824=0),0,BL824/$H824)</f>
        <v>1</v>
      </c>
      <c r="BN824" s="194">
        <f t="shared" ref="BN824:BN831" si="20752">IF(OR($F824="",$G824="",$H824=""),0,MIN(MAX(IF($F824&gt;BO$1,0,((($G824-$F824)-($G824-BO$1))*(10/$E824)/10)),0),1)*$H824)</f>
        <v>100</v>
      </c>
      <c r="BO824" s="147">
        <f t="shared" ref="BO824" si="20753">IF(OR($H824=0,BN824=0),0,BN824/$H824)</f>
        <v>1</v>
      </c>
      <c r="BP824" s="194">
        <f t="shared" ref="BP824:BP831" si="20754">IF(OR($F824="",$G824="",$H824=""),0,MIN(MAX(IF($F824&gt;BQ$1,0,((($G824-$F824)-($G824-BQ$1))*(10/$E824)/10)),0),1)*$H824)</f>
        <v>100</v>
      </c>
      <c r="BQ824" s="147">
        <f t="shared" ref="BQ824" si="20755">IF(OR($H824=0,BP824=0),0,BP824/$H824)</f>
        <v>1</v>
      </c>
      <c r="BR824" s="194">
        <f t="shared" ref="BR824:BR831" si="20756">IF(OR($F824="",$G824="",$H824=""),0,MIN(MAX(IF($F824&gt;BS$1,0,((($G824-$F824)-($G824-BS$1))*(10/$E824)/10)),0),1)*$H824)</f>
        <v>100</v>
      </c>
      <c r="BS824" s="147">
        <f t="shared" ref="BS824" si="20757">IF(OR($H824=0,BR824=0),0,BR824/$H824)</f>
        <v>1</v>
      </c>
      <c r="BT824" s="194">
        <f t="shared" ref="BT824:BT831" si="20758">IF(OR($F824="",$G824="",$H824=""),0,MIN(MAX(IF($F824&gt;BU$1,0,((($G824-$F824)-($G824-BU$1))*(10/$E824)/10)),0),1)*$H824)</f>
        <v>100</v>
      </c>
      <c r="BU824" s="147">
        <f t="shared" ref="BU824:BU831" si="20759">IF(OR($H824=0,BT824=0),0,BT824/$H824)</f>
        <v>1</v>
      </c>
      <c r="BV824" s="194">
        <f t="shared" ref="BV824:BV831" si="20760">IF(OR($F824="",$G824="",$H824=""),0,MIN(MAX(IF($F824&gt;BW$1,0,((($G824-$F824)-($G824-BW$1))*(10/$E824)/10)),0),1)*$H824)</f>
        <v>100</v>
      </c>
      <c r="BW824" s="147">
        <f t="shared" ref="BW824:BW831" si="20761">IF(OR($H824=0,BV824=0),0,BV824/$H824)</f>
        <v>1</v>
      </c>
      <c r="BX824" s="194">
        <f t="shared" ref="BX824:BX831" si="20762">IF(OR($F824="",$G824="",$H824=""),0,MIN(MAX(IF($F824&gt;BY$1,0,((($G824-$F824)-($G824-BY$1))*(10/$E824)/10)),0),1)*$H824)</f>
        <v>100</v>
      </c>
      <c r="BY824" s="147">
        <f t="shared" ref="BY824:BY831" si="20763">IF(OR($H824=0,BX824=0),0,BX824/$H824)</f>
        <v>1</v>
      </c>
      <c r="BZ824" s="194">
        <f t="shared" ref="BZ824:BZ831" si="20764">IF(OR($F824="",$G824="",$H824=""),0,MIN(MAX(IF($F824&gt;CA$1,0,((($G824-$F824)-($G824-CA$1))*(10/$E824)/10)),0),1)*$H824)</f>
        <v>100</v>
      </c>
      <c r="CA824" s="147">
        <f t="shared" ref="CA824:CA831" si="20765">IF(OR($H824=0,BZ824=0),0,BZ824/$H824)</f>
        <v>1</v>
      </c>
      <c r="CB824" s="194">
        <f t="shared" ref="CB824:CB831" si="20766">IF(OR($F824="",$G824="",$H824=""),0,MIN(MAX(IF($F824&gt;CC$1,0,((($G824-$F824)-($G824-CC$1))*(10/$E824)/10)),0),1)*$H824)</f>
        <v>100</v>
      </c>
      <c r="CC824" s="147">
        <f t="shared" ref="CC824:CC831" si="20767">IF(OR($H824=0,CB824=0),0,CB824/$H824)</f>
        <v>1</v>
      </c>
      <c r="CD824" s="194">
        <f t="shared" ref="CD824:CD831" si="20768">IF(OR($F824="",$G824="",$H824=""),0,MIN(MAX(IF($F824&gt;CE$1,0,((($G824-$F824)-($G824-CE$1))*(10/$E824)/10)),0),1)*$H824)</f>
        <v>100</v>
      </c>
      <c r="CE824" s="147">
        <f t="shared" ref="CE824:CE831" si="20769">IF(OR($H824=0,CD824=0),0,CD824/$H824)</f>
        <v>1</v>
      </c>
      <c r="CF824" s="194">
        <f t="shared" ref="CF824:CF831" si="20770">IF(OR($F824="",$G824="",$H824=""),0,MIN(MAX(IF($F824&gt;CG$1,0,((($G824-$F824)-($G824-CG$1))*(10/$E824)/10)),0),1)*$H824)</f>
        <v>100</v>
      </c>
      <c r="CG824" s="147">
        <f t="shared" ref="CG824:CG831" si="20771">IF(OR($H824=0,CF824=0),0,CF824/$H824)</f>
        <v>1</v>
      </c>
      <c r="CH824" s="194">
        <f t="shared" ref="CH824:CH831" si="20772">IF(OR($F824="",$G824="",$H824=""),0,MIN(MAX(IF($F824&gt;CI$1,0,((($G824-$F824)-($G824-CI$1))*(10/$E824)/10)),0),1)*$H824)</f>
        <v>100</v>
      </c>
      <c r="CI824" s="147">
        <f t="shared" ref="CI824:CI831" si="20773">IF(OR($H824=0,CH824=0),0,CH824/$H824)</f>
        <v>1</v>
      </c>
      <c r="CJ824" s="194">
        <f t="shared" ref="CJ824:CJ831" si="20774">IF(OR($F824="",$G824="",$H824=""),0,MIN(MAX(IF($F824&gt;CK$1,0,((($G824-$F824)-($G824-CK$1))*(10/$E824)/10)),0),1)*$H824)</f>
        <v>100</v>
      </c>
      <c r="CK824" s="147">
        <f t="shared" ref="CK824:CK831" si="20775">IF(OR($H824=0,CJ824=0),0,CJ824/$H824)</f>
        <v>1</v>
      </c>
      <c r="CL824" s="194">
        <f t="shared" ref="CL824:CL831" si="20776">IF(OR($F824="",$G824="",$H824=""),0,MIN(MAX(IF($F824&gt;CM$1,0,((($G824-$F824)-($G824-CM$1))*(10/$E824)/10)),0),1)*$H824)</f>
        <v>100</v>
      </c>
      <c r="CM824" s="147">
        <f t="shared" ref="CM824:CM831" si="20777">IF(OR($H824=0,CL824=0),0,CL824/$H824)</f>
        <v>1</v>
      </c>
    </row>
    <row r="825" spans="1:91" s="142" customFormat="1" ht="14.1" customHeight="1">
      <c r="A825" s="74">
        <f t="shared" si="19548"/>
        <v>963</v>
      </c>
      <c r="B825" s="173" t="s">
        <v>76</v>
      </c>
      <c r="C825" s="174"/>
      <c r="D825" s="140">
        <v>7</v>
      </c>
      <c r="E825" s="140">
        <v>7</v>
      </c>
      <c r="F825" s="175">
        <v>45311</v>
      </c>
      <c r="G825" s="175">
        <v>45317</v>
      </c>
      <c r="H825" s="144">
        <v>100</v>
      </c>
      <c r="I825" s="144">
        <v>100</v>
      </c>
      <c r="J825" s="145" t="s">
        <v>32</v>
      </c>
      <c r="K825" s="141">
        <f t="shared" si="20703"/>
        <v>100</v>
      </c>
      <c r="L825" s="55">
        <f t="shared" si="20704"/>
        <v>0.16666666666666666</v>
      </c>
      <c r="M825" s="147">
        <f t="shared" si="20705"/>
        <v>1</v>
      </c>
      <c r="N825" s="148">
        <f t="shared" si="20706"/>
        <v>1</v>
      </c>
      <c r="O825" s="149">
        <f t="shared" si="20087"/>
        <v>0</v>
      </c>
      <c r="P825" s="150"/>
      <c r="T825" s="194">
        <f t="shared" si="20707"/>
        <v>0</v>
      </c>
      <c r="U825" s="147">
        <f t="shared" si="20708"/>
        <v>0</v>
      </c>
      <c r="V825" s="194">
        <f t="shared" si="20709"/>
        <v>0</v>
      </c>
      <c r="W825" s="147">
        <f t="shared" si="20708"/>
        <v>0</v>
      </c>
      <c r="X825" s="194">
        <f t="shared" si="20710"/>
        <v>0</v>
      </c>
      <c r="Y825" s="147">
        <f t="shared" ref="Y825" si="20778">IF(OR($H825=0,X825=0),0,X825/$H825)</f>
        <v>0</v>
      </c>
      <c r="Z825" s="194">
        <f t="shared" si="20712"/>
        <v>0</v>
      </c>
      <c r="AA825" s="147">
        <f t="shared" ref="AA825" si="20779">IF(OR($H825=0,Z825=0),0,Z825/$H825)</f>
        <v>0</v>
      </c>
      <c r="AB825" s="194">
        <f t="shared" si="20714"/>
        <v>0</v>
      </c>
      <c r="AC825" s="147">
        <f t="shared" ref="AC825" si="20780">IF(OR($H825=0,AB825=0),0,AB825/$H825)</f>
        <v>0</v>
      </c>
      <c r="AD825" s="194">
        <f t="shared" si="20716"/>
        <v>0</v>
      </c>
      <c r="AE825" s="147">
        <f t="shared" ref="AE825" si="20781">IF(OR($H825=0,AD825=0),0,AD825/$H825)</f>
        <v>0</v>
      </c>
      <c r="AF825" s="194">
        <f t="shared" si="20718"/>
        <v>0</v>
      </c>
      <c r="AG825" s="147">
        <f t="shared" ref="AG825" si="20782">IF(OR($H825=0,AF825=0),0,AF825/$H825)</f>
        <v>0</v>
      </c>
      <c r="AH825" s="194">
        <f t="shared" si="20720"/>
        <v>0</v>
      </c>
      <c r="AI825" s="147">
        <f t="shared" ref="AI825" si="20783">IF(OR($H825=0,AH825=0),0,AH825/$H825)</f>
        <v>0</v>
      </c>
      <c r="AJ825" s="194">
        <f t="shared" si="20722"/>
        <v>0</v>
      </c>
      <c r="AK825" s="147">
        <f t="shared" ref="AK825" si="20784">IF(OR($H825=0,AJ825=0),0,AJ825/$H825)</f>
        <v>0</v>
      </c>
      <c r="AL825" s="194">
        <f t="shared" si="20724"/>
        <v>0</v>
      </c>
      <c r="AM825" s="147">
        <f t="shared" ref="AM825" si="20785">IF(OR($H825=0,AL825=0),0,AL825/$H825)</f>
        <v>0</v>
      </c>
      <c r="AN825" s="194">
        <f t="shared" si="20726"/>
        <v>0</v>
      </c>
      <c r="AO825" s="147">
        <f t="shared" ref="AO825" si="20786">IF(OR($H825=0,AN825=0),0,AN825/$H825)</f>
        <v>0</v>
      </c>
      <c r="AP825" s="194">
        <f t="shared" si="20728"/>
        <v>0</v>
      </c>
      <c r="AQ825" s="147">
        <f t="shared" ref="AQ825" si="20787">IF(OR($H825=0,AP825=0),0,AP825/$H825)</f>
        <v>0</v>
      </c>
      <c r="AR825" s="194">
        <f t="shared" si="20730"/>
        <v>0</v>
      </c>
      <c r="AS825" s="147">
        <f t="shared" ref="AS825" si="20788">IF(OR($H825=0,AR825=0),0,AR825/$H825)</f>
        <v>0</v>
      </c>
      <c r="AT825" s="194">
        <f t="shared" si="20732"/>
        <v>0</v>
      </c>
      <c r="AU825" s="147">
        <f t="shared" ref="AU825" si="20789">IF(OR($H825=0,AT825=0),0,AT825/$H825)</f>
        <v>0</v>
      </c>
      <c r="AV825" s="194">
        <f t="shared" si="20734"/>
        <v>85.714285714285708</v>
      </c>
      <c r="AW825" s="147">
        <f t="shared" ref="AW825" si="20790">IF(OR($H825=0,AV825=0),0,AV825/$H825)</f>
        <v>0.8571428571428571</v>
      </c>
      <c r="AX825" s="194">
        <f t="shared" si="20736"/>
        <v>100</v>
      </c>
      <c r="AY825" s="147">
        <f t="shared" ref="AY825" si="20791">IF(OR($H825=0,AX825=0),0,AX825/$H825)</f>
        <v>1</v>
      </c>
      <c r="AZ825" s="194">
        <f t="shared" si="20738"/>
        <v>100</v>
      </c>
      <c r="BA825" s="147">
        <f t="shared" ref="BA825" si="20792">IF(OR($H825=0,AZ825=0),0,AZ825/$H825)</f>
        <v>1</v>
      </c>
      <c r="BB825" s="194">
        <f t="shared" si="20740"/>
        <v>100</v>
      </c>
      <c r="BC825" s="147">
        <f t="shared" ref="BC825" si="20793">IF(OR($H825=0,BB825=0),0,BB825/$H825)</f>
        <v>1</v>
      </c>
      <c r="BD825" s="194">
        <f t="shared" si="20742"/>
        <v>100</v>
      </c>
      <c r="BE825" s="147">
        <f t="shared" ref="BE825" si="20794">IF(OR($H825=0,BD825=0),0,BD825/$H825)</f>
        <v>1</v>
      </c>
      <c r="BF825" s="194">
        <f t="shared" si="20744"/>
        <v>100</v>
      </c>
      <c r="BG825" s="147">
        <f t="shared" ref="BG825" si="20795">IF(OR($H825=0,BF825=0),0,BF825/$H825)</f>
        <v>1</v>
      </c>
      <c r="BH825" s="194">
        <f t="shared" si="20746"/>
        <v>100</v>
      </c>
      <c r="BI825" s="147">
        <f t="shared" ref="BI825" si="20796">IF(OR($H825=0,BH825=0),0,BH825/$H825)</f>
        <v>1</v>
      </c>
      <c r="BJ825" s="194">
        <f t="shared" si="20748"/>
        <v>100</v>
      </c>
      <c r="BK825" s="147">
        <f t="shared" ref="BK825" si="20797">IF(OR($H825=0,BJ825=0),0,BJ825/$H825)</f>
        <v>1</v>
      </c>
      <c r="BL825" s="194">
        <f t="shared" si="20750"/>
        <v>100</v>
      </c>
      <c r="BM825" s="147">
        <f t="shared" ref="BM825" si="20798">IF(OR($H825=0,BL825=0),0,BL825/$H825)</f>
        <v>1</v>
      </c>
      <c r="BN825" s="194">
        <f t="shared" si="20752"/>
        <v>100</v>
      </c>
      <c r="BO825" s="147">
        <f t="shared" ref="BO825" si="20799">IF(OR($H825=0,BN825=0),0,BN825/$H825)</f>
        <v>1</v>
      </c>
      <c r="BP825" s="194">
        <f t="shared" si="20754"/>
        <v>100</v>
      </c>
      <c r="BQ825" s="147">
        <f t="shared" ref="BQ825" si="20800">IF(OR($H825=0,BP825=0),0,BP825/$H825)</f>
        <v>1</v>
      </c>
      <c r="BR825" s="194">
        <f t="shared" si="20756"/>
        <v>100</v>
      </c>
      <c r="BS825" s="147">
        <f t="shared" ref="BS825" si="20801">IF(OR($H825=0,BR825=0),0,BR825/$H825)</f>
        <v>1</v>
      </c>
      <c r="BT825" s="194">
        <f t="shared" si="20758"/>
        <v>100</v>
      </c>
      <c r="BU825" s="147">
        <f t="shared" si="20759"/>
        <v>1</v>
      </c>
      <c r="BV825" s="194">
        <f t="shared" si="20760"/>
        <v>100</v>
      </c>
      <c r="BW825" s="147">
        <f t="shared" si="20761"/>
        <v>1</v>
      </c>
      <c r="BX825" s="194">
        <f t="shared" si="20762"/>
        <v>100</v>
      </c>
      <c r="BY825" s="147">
        <f t="shared" si="20763"/>
        <v>1</v>
      </c>
      <c r="BZ825" s="194">
        <f t="shared" si="20764"/>
        <v>100</v>
      </c>
      <c r="CA825" s="147">
        <f t="shared" si="20765"/>
        <v>1</v>
      </c>
      <c r="CB825" s="194">
        <f t="shared" si="20766"/>
        <v>100</v>
      </c>
      <c r="CC825" s="147">
        <f t="shared" si="20767"/>
        <v>1</v>
      </c>
      <c r="CD825" s="194">
        <f t="shared" si="20768"/>
        <v>100</v>
      </c>
      <c r="CE825" s="147">
        <f t="shared" si="20769"/>
        <v>1</v>
      </c>
      <c r="CF825" s="194">
        <f t="shared" si="20770"/>
        <v>100</v>
      </c>
      <c r="CG825" s="147">
        <f t="shared" si="20771"/>
        <v>1</v>
      </c>
      <c r="CH825" s="194">
        <f t="shared" si="20772"/>
        <v>100</v>
      </c>
      <c r="CI825" s="147">
        <f t="shared" si="20773"/>
        <v>1</v>
      </c>
      <c r="CJ825" s="194">
        <f t="shared" si="20774"/>
        <v>100</v>
      </c>
      <c r="CK825" s="147">
        <f t="shared" si="20775"/>
        <v>1</v>
      </c>
      <c r="CL825" s="194">
        <f t="shared" si="20776"/>
        <v>100</v>
      </c>
      <c r="CM825" s="147">
        <f t="shared" si="20777"/>
        <v>1</v>
      </c>
    </row>
    <row r="826" spans="1:91" s="142" customFormat="1" ht="14.1" customHeight="1">
      <c r="A826" s="74">
        <f t="shared" si="19548"/>
        <v>964</v>
      </c>
      <c r="B826" s="173" t="s">
        <v>82</v>
      </c>
      <c r="C826" s="174"/>
      <c r="D826" s="140">
        <v>7</v>
      </c>
      <c r="E826" s="140">
        <v>7</v>
      </c>
      <c r="F826" s="175">
        <v>45314</v>
      </c>
      <c r="G826" s="175">
        <v>45320</v>
      </c>
      <c r="H826" s="144">
        <v>100</v>
      </c>
      <c r="I826" s="144">
        <v>100</v>
      </c>
      <c r="J826" s="145" t="s">
        <v>32</v>
      </c>
      <c r="K826" s="141">
        <f t="shared" si="20703"/>
        <v>100</v>
      </c>
      <c r="L826" s="55">
        <f t="shared" si="20704"/>
        <v>0.16666666666666666</v>
      </c>
      <c r="M826" s="147">
        <f t="shared" si="20705"/>
        <v>1</v>
      </c>
      <c r="N826" s="148">
        <f t="shared" si="20706"/>
        <v>1</v>
      </c>
      <c r="O826" s="149">
        <f t="shared" si="20087"/>
        <v>0</v>
      </c>
      <c r="P826" s="150"/>
      <c r="T826" s="194">
        <f t="shared" si="20707"/>
        <v>0</v>
      </c>
      <c r="U826" s="147">
        <f t="shared" si="20708"/>
        <v>0</v>
      </c>
      <c r="V826" s="194">
        <f t="shared" si="20709"/>
        <v>0</v>
      </c>
      <c r="W826" s="147">
        <f t="shared" si="20708"/>
        <v>0</v>
      </c>
      <c r="X826" s="194">
        <f t="shared" si="20710"/>
        <v>0</v>
      </c>
      <c r="Y826" s="147">
        <f t="shared" ref="Y826" si="20802">IF(OR($H826=0,X826=0),0,X826/$H826)</f>
        <v>0</v>
      </c>
      <c r="Z826" s="194">
        <f t="shared" si="20712"/>
        <v>0</v>
      </c>
      <c r="AA826" s="147">
        <f t="shared" ref="AA826" si="20803">IF(OR($H826=0,Z826=0),0,Z826/$H826)</f>
        <v>0</v>
      </c>
      <c r="AB826" s="194">
        <f t="shared" si="20714"/>
        <v>0</v>
      </c>
      <c r="AC826" s="147">
        <f t="shared" ref="AC826" si="20804">IF(OR($H826=0,AB826=0),0,AB826/$H826)</f>
        <v>0</v>
      </c>
      <c r="AD826" s="194">
        <f t="shared" si="20716"/>
        <v>0</v>
      </c>
      <c r="AE826" s="147">
        <f t="shared" ref="AE826" si="20805">IF(OR($H826=0,AD826=0),0,AD826/$H826)</f>
        <v>0</v>
      </c>
      <c r="AF826" s="194">
        <f t="shared" si="20718"/>
        <v>0</v>
      </c>
      <c r="AG826" s="147">
        <f t="shared" ref="AG826" si="20806">IF(OR($H826=0,AF826=0),0,AF826/$H826)</f>
        <v>0</v>
      </c>
      <c r="AH826" s="194">
        <f t="shared" si="20720"/>
        <v>0</v>
      </c>
      <c r="AI826" s="147">
        <f t="shared" ref="AI826" si="20807">IF(OR($H826=0,AH826=0),0,AH826/$H826)</f>
        <v>0</v>
      </c>
      <c r="AJ826" s="194">
        <f t="shared" si="20722"/>
        <v>0</v>
      </c>
      <c r="AK826" s="147">
        <f t="shared" ref="AK826" si="20808">IF(OR($H826=0,AJ826=0),0,AJ826/$H826)</f>
        <v>0</v>
      </c>
      <c r="AL826" s="194">
        <f t="shared" si="20724"/>
        <v>0</v>
      </c>
      <c r="AM826" s="147">
        <f t="shared" ref="AM826" si="20809">IF(OR($H826=0,AL826=0),0,AL826/$H826)</f>
        <v>0</v>
      </c>
      <c r="AN826" s="194">
        <f t="shared" si="20726"/>
        <v>0</v>
      </c>
      <c r="AO826" s="147">
        <f t="shared" ref="AO826" si="20810">IF(OR($H826=0,AN826=0),0,AN826/$H826)</f>
        <v>0</v>
      </c>
      <c r="AP826" s="194">
        <f t="shared" si="20728"/>
        <v>0</v>
      </c>
      <c r="AQ826" s="147">
        <f t="shared" ref="AQ826" si="20811">IF(OR($H826=0,AP826=0),0,AP826/$H826)</f>
        <v>0</v>
      </c>
      <c r="AR826" s="194">
        <f t="shared" si="20730"/>
        <v>0</v>
      </c>
      <c r="AS826" s="147">
        <f t="shared" ref="AS826" si="20812">IF(OR($H826=0,AR826=0),0,AR826/$H826)</f>
        <v>0</v>
      </c>
      <c r="AT826" s="194">
        <f t="shared" si="20732"/>
        <v>0</v>
      </c>
      <c r="AU826" s="147">
        <f t="shared" ref="AU826" si="20813">IF(OR($H826=0,AT826=0),0,AT826/$H826)</f>
        <v>0</v>
      </c>
      <c r="AV826" s="194">
        <f t="shared" si="20734"/>
        <v>42.857142857142854</v>
      </c>
      <c r="AW826" s="147">
        <f t="shared" ref="AW826" si="20814">IF(OR($H826=0,AV826=0),0,AV826/$H826)</f>
        <v>0.42857142857142855</v>
      </c>
      <c r="AX826" s="194">
        <f t="shared" si="20736"/>
        <v>100</v>
      </c>
      <c r="AY826" s="147">
        <f t="shared" ref="AY826" si="20815">IF(OR($H826=0,AX826=0),0,AX826/$H826)</f>
        <v>1</v>
      </c>
      <c r="AZ826" s="194">
        <f t="shared" si="20738"/>
        <v>100</v>
      </c>
      <c r="BA826" s="147">
        <f t="shared" ref="BA826" si="20816">IF(OR($H826=0,AZ826=0),0,AZ826/$H826)</f>
        <v>1</v>
      </c>
      <c r="BB826" s="194">
        <f t="shared" si="20740"/>
        <v>100</v>
      </c>
      <c r="BC826" s="147">
        <f t="shared" ref="BC826" si="20817">IF(OR($H826=0,BB826=0),0,BB826/$H826)</f>
        <v>1</v>
      </c>
      <c r="BD826" s="194">
        <f t="shared" si="20742"/>
        <v>100</v>
      </c>
      <c r="BE826" s="147">
        <f t="shared" ref="BE826" si="20818">IF(OR($H826=0,BD826=0),0,BD826/$H826)</f>
        <v>1</v>
      </c>
      <c r="BF826" s="194">
        <f t="shared" si="20744"/>
        <v>100</v>
      </c>
      <c r="BG826" s="147">
        <f t="shared" ref="BG826" si="20819">IF(OR($H826=0,BF826=0),0,BF826/$H826)</f>
        <v>1</v>
      </c>
      <c r="BH826" s="194">
        <f t="shared" si="20746"/>
        <v>100</v>
      </c>
      <c r="BI826" s="147">
        <f t="shared" ref="BI826" si="20820">IF(OR($H826=0,BH826=0),0,BH826/$H826)</f>
        <v>1</v>
      </c>
      <c r="BJ826" s="194">
        <f t="shared" si="20748"/>
        <v>100</v>
      </c>
      <c r="BK826" s="147">
        <f t="shared" ref="BK826" si="20821">IF(OR($H826=0,BJ826=0),0,BJ826/$H826)</f>
        <v>1</v>
      </c>
      <c r="BL826" s="194">
        <f t="shared" si="20750"/>
        <v>100</v>
      </c>
      <c r="BM826" s="147">
        <f t="shared" ref="BM826" si="20822">IF(OR($H826=0,BL826=0),0,BL826/$H826)</f>
        <v>1</v>
      </c>
      <c r="BN826" s="194">
        <f t="shared" si="20752"/>
        <v>100</v>
      </c>
      <c r="BO826" s="147">
        <f t="shared" ref="BO826" si="20823">IF(OR($H826=0,BN826=0),0,BN826/$H826)</f>
        <v>1</v>
      </c>
      <c r="BP826" s="194">
        <f t="shared" si="20754"/>
        <v>100</v>
      </c>
      <c r="BQ826" s="147">
        <f t="shared" ref="BQ826" si="20824">IF(OR($H826=0,BP826=0),0,BP826/$H826)</f>
        <v>1</v>
      </c>
      <c r="BR826" s="194">
        <f t="shared" si="20756"/>
        <v>100</v>
      </c>
      <c r="BS826" s="147">
        <f t="shared" ref="BS826" si="20825">IF(OR($H826=0,BR826=0),0,BR826/$H826)</f>
        <v>1</v>
      </c>
      <c r="BT826" s="194">
        <f t="shared" si="20758"/>
        <v>100</v>
      </c>
      <c r="BU826" s="147">
        <f t="shared" si="20759"/>
        <v>1</v>
      </c>
      <c r="BV826" s="194">
        <f t="shared" si="20760"/>
        <v>100</v>
      </c>
      <c r="BW826" s="147">
        <f t="shared" si="20761"/>
        <v>1</v>
      </c>
      <c r="BX826" s="194">
        <f t="shared" si="20762"/>
        <v>100</v>
      </c>
      <c r="BY826" s="147">
        <f t="shared" si="20763"/>
        <v>1</v>
      </c>
      <c r="BZ826" s="194">
        <f t="shared" si="20764"/>
        <v>100</v>
      </c>
      <c r="CA826" s="147">
        <f t="shared" si="20765"/>
        <v>1</v>
      </c>
      <c r="CB826" s="194">
        <f t="shared" si="20766"/>
        <v>100</v>
      </c>
      <c r="CC826" s="147">
        <f t="shared" si="20767"/>
        <v>1</v>
      </c>
      <c r="CD826" s="194">
        <f t="shared" si="20768"/>
        <v>100</v>
      </c>
      <c r="CE826" s="147">
        <f t="shared" si="20769"/>
        <v>1</v>
      </c>
      <c r="CF826" s="194">
        <f t="shared" si="20770"/>
        <v>100</v>
      </c>
      <c r="CG826" s="147">
        <f t="shared" si="20771"/>
        <v>1</v>
      </c>
      <c r="CH826" s="194">
        <f t="shared" si="20772"/>
        <v>100</v>
      </c>
      <c r="CI826" s="147">
        <f t="shared" si="20773"/>
        <v>1</v>
      </c>
      <c r="CJ826" s="194">
        <f t="shared" si="20774"/>
        <v>100</v>
      </c>
      <c r="CK826" s="147">
        <f t="shared" si="20775"/>
        <v>1</v>
      </c>
      <c r="CL826" s="194">
        <f t="shared" si="20776"/>
        <v>100</v>
      </c>
      <c r="CM826" s="147">
        <f t="shared" si="20777"/>
        <v>1</v>
      </c>
    </row>
    <row r="827" spans="1:91" s="142" customFormat="1" ht="14.1" customHeight="1">
      <c r="A827" s="74">
        <f t="shared" si="19548"/>
        <v>965</v>
      </c>
      <c r="B827" s="173" t="s">
        <v>77</v>
      </c>
      <c r="C827" s="174"/>
      <c r="D827" s="140">
        <v>7</v>
      </c>
      <c r="E827" s="140">
        <v>7</v>
      </c>
      <c r="F827" s="175">
        <v>45317</v>
      </c>
      <c r="G827" s="175">
        <v>45323</v>
      </c>
      <c r="H827" s="144">
        <v>100</v>
      </c>
      <c r="I827" s="144">
        <v>100</v>
      </c>
      <c r="J827" s="145" t="s">
        <v>32</v>
      </c>
      <c r="K827" s="141">
        <f t="shared" si="20703"/>
        <v>100</v>
      </c>
      <c r="L827" s="55">
        <f t="shared" si="20704"/>
        <v>0.16666666666666666</v>
      </c>
      <c r="M827" s="147">
        <f t="shared" si="20705"/>
        <v>1</v>
      </c>
      <c r="N827" s="148">
        <f t="shared" si="20706"/>
        <v>1</v>
      </c>
      <c r="O827" s="149">
        <f t="shared" si="20087"/>
        <v>0</v>
      </c>
      <c r="P827" s="150"/>
      <c r="T827" s="194">
        <f t="shared" si="20707"/>
        <v>0</v>
      </c>
      <c r="U827" s="147">
        <f t="shared" si="20708"/>
        <v>0</v>
      </c>
      <c r="V827" s="194">
        <f t="shared" si="20709"/>
        <v>0</v>
      </c>
      <c r="W827" s="147">
        <f t="shared" si="20708"/>
        <v>0</v>
      </c>
      <c r="X827" s="194">
        <f t="shared" si="20710"/>
        <v>0</v>
      </c>
      <c r="Y827" s="147">
        <f t="shared" ref="Y827" si="20826">IF(OR($H827=0,X827=0),0,X827/$H827)</f>
        <v>0</v>
      </c>
      <c r="Z827" s="194">
        <f t="shared" si="20712"/>
        <v>0</v>
      </c>
      <c r="AA827" s="147">
        <f t="shared" ref="AA827" si="20827">IF(OR($H827=0,Z827=0),0,Z827/$H827)</f>
        <v>0</v>
      </c>
      <c r="AB827" s="194">
        <f t="shared" si="20714"/>
        <v>0</v>
      </c>
      <c r="AC827" s="147">
        <f t="shared" ref="AC827" si="20828">IF(OR($H827=0,AB827=0),0,AB827/$H827)</f>
        <v>0</v>
      </c>
      <c r="AD827" s="194">
        <f t="shared" si="20716"/>
        <v>0</v>
      </c>
      <c r="AE827" s="147">
        <f t="shared" ref="AE827" si="20829">IF(OR($H827=0,AD827=0),0,AD827/$H827)</f>
        <v>0</v>
      </c>
      <c r="AF827" s="194">
        <f t="shared" si="20718"/>
        <v>0</v>
      </c>
      <c r="AG827" s="147">
        <f t="shared" ref="AG827" si="20830">IF(OR($H827=0,AF827=0),0,AF827/$H827)</f>
        <v>0</v>
      </c>
      <c r="AH827" s="194">
        <f t="shared" si="20720"/>
        <v>0</v>
      </c>
      <c r="AI827" s="147">
        <f t="shared" ref="AI827" si="20831">IF(OR($H827=0,AH827=0),0,AH827/$H827)</f>
        <v>0</v>
      </c>
      <c r="AJ827" s="194">
        <f t="shared" si="20722"/>
        <v>0</v>
      </c>
      <c r="AK827" s="147">
        <f t="shared" ref="AK827" si="20832">IF(OR($H827=0,AJ827=0),0,AJ827/$H827)</f>
        <v>0</v>
      </c>
      <c r="AL827" s="194">
        <f t="shared" si="20724"/>
        <v>0</v>
      </c>
      <c r="AM827" s="147">
        <f t="shared" ref="AM827" si="20833">IF(OR($H827=0,AL827=0),0,AL827/$H827)</f>
        <v>0</v>
      </c>
      <c r="AN827" s="194">
        <f t="shared" si="20726"/>
        <v>0</v>
      </c>
      <c r="AO827" s="147">
        <f t="shared" ref="AO827" si="20834">IF(OR($H827=0,AN827=0),0,AN827/$H827)</f>
        <v>0</v>
      </c>
      <c r="AP827" s="194">
        <f t="shared" si="20728"/>
        <v>0</v>
      </c>
      <c r="AQ827" s="147">
        <f t="shared" ref="AQ827" si="20835">IF(OR($H827=0,AP827=0),0,AP827/$H827)</f>
        <v>0</v>
      </c>
      <c r="AR827" s="194">
        <f t="shared" si="20730"/>
        <v>0</v>
      </c>
      <c r="AS827" s="147">
        <f t="shared" ref="AS827" si="20836">IF(OR($H827=0,AR827=0),0,AR827/$H827)</f>
        <v>0</v>
      </c>
      <c r="AT827" s="194">
        <f t="shared" si="20732"/>
        <v>0</v>
      </c>
      <c r="AU827" s="147">
        <f t="shared" ref="AU827" si="20837">IF(OR($H827=0,AT827=0),0,AT827/$H827)</f>
        <v>0</v>
      </c>
      <c r="AV827" s="194">
        <f t="shared" si="20734"/>
        <v>0</v>
      </c>
      <c r="AW827" s="147">
        <f t="shared" ref="AW827" si="20838">IF(OR($H827=0,AV827=0),0,AV827/$H827)</f>
        <v>0</v>
      </c>
      <c r="AX827" s="194">
        <f t="shared" si="20736"/>
        <v>100</v>
      </c>
      <c r="AY827" s="147">
        <f t="shared" ref="AY827" si="20839">IF(OR($H827=0,AX827=0),0,AX827/$H827)</f>
        <v>1</v>
      </c>
      <c r="AZ827" s="194">
        <f t="shared" si="20738"/>
        <v>100</v>
      </c>
      <c r="BA827" s="147">
        <f t="shared" ref="BA827" si="20840">IF(OR($H827=0,AZ827=0),0,AZ827/$H827)</f>
        <v>1</v>
      </c>
      <c r="BB827" s="194">
        <f t="shared" si="20740"/>
        <v>100</v>
      </c>
      <c r="BC827" s="147">
        <f t="shared" ref="BC827" si="20841">IF(OR($H827=0,BB827=0),0,BB827/$H827)</f>
        <v>1</v>
      </c>
      <c r="BD827" s="194">
        <f t="shared" si="20742"/>
        <v>100</v>
      </c>
      <c r="BE827" s="147">
        <f t="shared" ref="BE827" si="20842">IF(OR($H827=0,BD827=0),0,BD827/$H827)</f>
        <v>1</v>
      </c>
      <c r="BF827" s="194">
        <f t="shared" si="20744"/>
        <v>100</v>
      </c>
      <c r="BG827" s="147">
        <f t="shared" ref="BG827" si="20843">IF(OR($H827=0,BF827=0),0,BF827/$H827)</f>
        <v>1</v>
      </c>
      <c r="BH827" s="194">
        <f t="shared" si="20746"/>
        <v>100</v>
      </c>
      <c r="BI827" s="147">
        <f t="shared" ref="BI827" si="20844">IF(OR($H827=0,BH827=0),0,BH827/$H827)</f>
        <v>1</v>
      </c>
      <c r="BJ827" s="194">
        <f t="shared" si="20748"/>
        <v>100</v>
      </c>
      <c r="BK827" s="147">
        <f t="shared" ref="BK827" si="20845">IF(OR($H827=0,BJ827=0),0,BJ827/$H827)</f>
        <v>1</v>
      </c>
      <c r="BL827" s="194">
        <f t="shared" si="20750"/>
        <v>100</v>
      </c>
      <c r="BM827" s="147">
        <f t="shared" ref="BM827" si="20846">IF(OR($H827=0,BL827=0),0,BL827/$H827)</f>
        <v>1</v>
      </c>
      <c r="BN827" s="194">
        <f t="shared" si="20752"/>
        <v>100</v>
      </c>
      <c r="BO827" s="147">
        <f t="shared" ref="BO827" si="20847">IF(OR($H827=0,BN827=0),0,BN827/$H827)</f>
        <v>1</v>
      </c>
      <c r="BP827" s="194">
        <f t="shared" si="20754"/>
        <v>100</v>
      </c>
      <c r="BQ827" s="147">
        <f t="shared" ref="BQ827" si="20848">IF(OR($H827=0,BP827=0),0,BP827/$H827)</f>
        <v>1</v>
      </c>
      <c r="BR827" s="194">
        <f t="shared" si="20756"/>
        <v>100</v>
      </c>
      <c r="BS827" s="147">
        <f t="shared" ref="BS827" si="20849">IF(OR($H827=0,BR827=0),0,BR827/$H827)</f>
        <v>1</v>
      </c>
      <c r="BT827" s="194">
        <f t="shared" si="20758"/>
        <v>100</v>
      </c>
      <c r="BU827" s="147">
        <f t="shared" si="20759"/>
        <v>1</v>
      </c>
      <c r="BV827" s="194">
        <f t="shared" si="20760"/>
        <v>100</v>
      </c>
      <c r="BW827" s="147">
        <f t="shared" si="20761"/>
        <v>1</v>
      </c>
      <c r="BX827" s="194">
        <f t="shared" si="20762"/>
        <v>100</v>
      </c>
      <c r="BY827" s="147">
        <f t="shared" si="20763"/>
        <v>1</v>
      </c>
      <c r="BZ827" s="194">
        <f t="shared" si="20764"/>
        <v>100</v>
      </c>
      <c r="CA827" s="147">
        <f t="shared" si="20765"/>
        <v>1</v>
      </c>
      <c r="CB827" s="194">
        <f t="shared" si="20766"/>
        <v>100</v>
      </c>
      <c r="CC827" s="147">
        <f t="shared" si="20767"/>
        <v>1</v>
      </c>
      <c r="CD827" s="194">
        <f t="shared" si="20768"/>
        <v>100</v>
      </c>
      <c r="CE827" s="147">
        <f t="shared" si="20769"/>
        <v>1</v>
      </c>
      <c r="CF827" s="194">
        <f t="shared" si="20770"/>
        <v>100</v>
      </c>
      <c r="CG827" s="147">
        <f t="shared" si="20771"/>
        <v>1</v>
      </c>
      <c r="CH827" s="194">
        <f t="shared" si="20772"/>
        <v>100</v>
      </c>
      <c r="CI827" s="147">
        <f t="shared" si="20773"/>
        <v>1</v>
      </c>
      <c r="CJ827" s="194">
        <f t="shared" si="20774"/>
        <v>100</v>
      </c>
      <c r="CK827" s="147">
        <f t="shared" si="20775"/>
        <v>1</v>
      </c>
      <c r="CL827" s="194">
        <f t="shared" si="20776"/>
        <v>100</v>
      </c>
      <c r="CM827" s="147">
        <f t="shared" si="20777"/>
        <v>1</v>
      </c>
    </row>
    <row r="828" spans="1:91" s="142" customFormat="1" ht="14.1" customHeight="1">
      <c r="A828" s="74">
        <f t="shared" si="19548"/>
        <v>966</v>
      </c>
      <c r="B828" s="173" t="s">
        <v>78</v>
      </c>
      <c r="C828" s="174"/>
      <c r="D828" s="140">
        <v>7</v>
      </c>
      <c r="E828" s="140">
        <v>7</v>
      </c>
      <c r="F828" s="175">
        <v>45321</v>
      </c>
      <c r="G828" s="175">
        <v>45327</v>
      </c>
      <c r="H828" s="144">
        <v>100</v>
      </c>
      <c r="I828" s="144">
        <v>100</v>
      </c>
      <c r="J828" s="145" t="s">
        <v>32</v>
      </c>
      <c r="K828" s="141">
        <f t="shared" si="20703"/>
        <v>100</v>
      </c>
      <c r="L828" s="55">
        <f t="shared" si="20704"/>
        <v>0.16666666666666666</v>
      </c>
      <c r="M828" s="147">
        <f t="shared" si="20705"/>
        <v>1</v>
      </c>
      <c r="N828" s="148">
        <f t="shared" si="20706"/>
        <v>1</v>
      </c>
      <c r="O828" s="149">
        <f t="shared" si="20087"/>
        <v>0</v>
      </c>
      <c r="P828" s="150"/>
      <c r="T828" s="194">
        <f t="shared" si="20707"/>
        <v>0</v>
      </c>
      <c r="U828" s="147">
        <f t="shared" si="20708"/>
        <v>0</v>
      </c>
      <c r="V828" s="194">
        <f t="shared" si="20709"/>
        <v>0</v>
      </c>
      <c r="W828" s="147">
        <f t="shared" si="20708"/>
        <v>0</v>
      </c>
      <c r="X828" s="194">
        <f t="shared" si="20710"/>
        <v>0</v>
      </c>
      <c r="Y828" s="147">
        <f t="shared" ref="Y828" si="20850">IF(OR($H828=0,X828=0),0,X828/$H828)</f>
        <v>0</v>
      </c>
      <c r="Z828" s="194">
        <f t="shared" si="20712"/>
        <v>0</v>
      </c>
      <c r="AA828" s="147">
        <f t="shared" ref="AA828" si="20851">IF(OR($H828=0,Z828=0),0,Z828/$H828)</f>
        <v>0</v>
      </c>
      <c r="AB828" s="194">
        <f t="shared" si="20714"/>
        <v>0</v>
      </c>
      <c r="AC828" s="147">
        <f t="shared" ref="AC828" si="20852">IF(OR($H828=0,AB828=0),0,AB828/$H828)</f>
        <v>0</v>
      </c>
      <c r="AD828" s="194">
        <f t="shared" si="20716"/>
        <v>0</v>
      </c>
      <c r="AE828" s="147">
        <f t="shared" ref="AE828" si="20853">IF(OR($H828=0,AD828=0),0,AD828/$H828)</f>
        <v>0</v>
      </c>
      <c r="AF828" s="194">
        <f t="shared" si="20718"/>
        <v>0</v>
      </c>
      <c r="AG828" s="147">
        <f t="shared" ref="AG828" si="20854">IF(OR($H828=0,AF828=0),0,AF828/$H828)</f>
        <v>0</v>
      </c>
      <c r="AH828" s="194">
        <f t="shared" si="20720"/>
        <v>0</v>
      </c>
      <c r="AI828" s="147">
        <f t="shared" ref="AI828" si="20855">IF(OR($H828=0,AH828=0),0,AH828/$H828)</f>
        <v>0</v>
      </c>
      <c r="AJ828" s="194">
        <f t="shared" si="20722"/>
        <v>0</v>
      </c>
      <c r="AK828" s="147">
        <f t="shared" ref="AK828" si="20856">IF(OR($H828=0,AJ828=0),0,AJ828/$H828)</f>
        <v>0</v>
      </c>
      <c r="AL828" s="194">
        <f t="shared" si="20724"/>
        <v>0</v>
      </c>
      <c r="AM828" s="147">
        <f t="shared" ref="AM828" si="20857">IF(OR($H828=0,AL828=0),0,AL828/$H828)</f>
        <v>0</v>
      </c>
      <c r="AN828" s="194">
        <f t="shared" si="20726"/>
        <v>0</v>
      </c>
      <c r="AO828" s="147">
        <f t="shared" ref="AO828" si="20858">IF(OR($H828=0,AN828=0),0,AN828/$H828)</f>
        <v>0</v>
      </c>
      <c r="AP828" s="194">
        <f t="shared" si="20728"/>
        <v>0</v>
      </c>
      <c r="AQ828" s="147">
        <f t="shared" ref="AQ828" si="20859">IF(OR($H828=0,AP828=0),0,AP828/$H828)</f>
        <v>0</v>
      </c>
      <c r="AR828" s="194">
        <f t="shared" si="20730"/>
        <v>0</v>
      </c>
      <c r="AS828" s="147">
        <f t="shared" ref="AS828" si="20860">IF(OR($H828=0,AR828=0),0,AR828/$H828)</f>
        <v>0</v>
      </c>
      <c r="AT828" s="194">
        <f t="shared" si="20732"/>
        <v>0</v>
      </c>
      <c r="AU828" s="147">
        <f t="shared" ref="AU828" si="20861">IF(OR($H828=0,AT828=0),0,AT828/$H828)</f>
        <v>0</v>
      </c>
      <c r="AV828" s="194">
        <f t="shared" si="20734"/>
        <v>0</v>
      </c>
      <c r="AW828" s="147">
        <f t="shared" ref="AW828" si="20862">IF(OR($H828=0,AV828=0),0,AV828/$H828)</f>
        <v>0</v>
      </c>
      <c r="AX828" s="194">
        <f t="shared" si="20736"/>
        <v>42.857142857142854</v>
      </c>
      <c r="AY828" s="147">
        <f t="shared" ref="AY828" si="20863">IF(OR($H828=0,AX828=0),0,AX828/$H828)</f>
        <v>0.42857142857142855</v>
      </c>
      <c r="AZ828" s="194">
        <f t="shared" si="20738"/>
        <v>100</v>
      </c>
      <c r="BA828" s="147">
        <f t="shared" ref="BA828" si="20864">IF(OR($H828=0,AZ828=0),0,AZ828/$H828)</f>
        <v>1</v>
      </c>
      <c r="BB828" s="194">
        <f t="shared" si="20740"/>
        <v>100</v>
      </c>
      <c r="BC828" s="147">
        <f t="shared" ref="BC828" si="20865">IF(OR($H828=0,BB828=0),0,BB828/$H828)</f>
        <v>1</v>
      </c>
      <c r="BD828" s="194">
        <f t="shared" si="20742"/>
        <v>100</v>
      </c>
      <c r="BE828" s="147">
        <f t="shared" ref="BE828" si="20866">IF(OR($H828=0,BD828=0),0,BD828/$H828)</f>
        <v>1</v>
      </c>
      <c r="BF828" s="194">
        <f t="shared" si="20744"/>
        <v>100</v>
      </c>
      <c r="BG828" s="147">
        <f t="shared" ref="BG828" si="20867">IF(OR($H828=0,BF828=0),0,BF828/$H828)</f>
        <v>1</v>
      </c>
      <c r="BH828" s="194">
        <f t="shared" si="20746"/>
        <v>100</v>
      </c>
      <c r="BI828" s="147">
        <f t="shared" ref="BI828" si="20868">IF(OR($H828=0,BH828=0),0,BH828/$H828)</f>
        <v>1</v>
      </c>
      <c r="BJ828" s="194">
        <f t="shared" si="20748"/>
        <v>100</v>
      </c>
      <c r="BK828" s="147">
        <f t="shared" ref="BK828" si="20869">IF(OR($H828=0,BJ828=0),0,BJ828/$H828)</f>
        <v>1</v>
      </c>
      <c r="BL828" s="194">
        <f t="shared" si="20750"/>
        <v>100</v>
      </c>
      <c r="BM828" s="147">
        <f t="shared" ref="BM828" si="20870">IF(OR($H828=0,BL828=0),0,BL828/$H828)</f>
        <v>1</v>
      </c>
      <c r="BN828" s="194">
        <f t="shared" si="20752"/>
        <v>100</v>
      </c>
      <c r="BO828" s="147">
        <f t="shared" ref="BO828" si="20871">IF(OR($H828=0,BN828=0),0,BN828/$H828)</f>
        <v>1</v>
      </c>
      <c r="BP828" s="194">
        <f t="shared" si="20754"/>
        <v>100</v>
      </c>
      <c r="BQ828" s="147">
        <f t="shared" ref="BQ828" si="20872">IF(OR($H828=0,BP828=0),0,BP828/$H828)</f>
        <v>1</v>
      </c>
      <c r="BR828" s="194">
        <f t="shared" si="20756"/>
        <v>100</v>
      </c>
      <c r="BS828" s="147">
        <f t="shared" ref="BS828" si="20873">IF(OR($H828=0,BR828=0),0,BR828/$H828)</f>
        <v>1</v>
      </c>
      <c r="BT828" s="194">
        <f t="shared" si="20758"/>
        <v>100</v>
      </c>
      <c r="BU828" s="147">
        <f t="shared" si="20759"/>
        <v>1</v>
      </c>
      <c r="BV828" s="194">
        <f t="shared" si="20760"/>
        <v>100</v>
      </c>
      <c r="BW828" s="147">
        <f t="shared" si="20761"/>
        <v>1</v>
      </c>
      <c r="BX828" s="194">
        <f t="shared" si="20762"/>
        <v>100</v>
      </c>
      <c r="BY828" s="147">
        <f t="shared" si="20763"/>
        <v>1</v>
      </c>
      <c r="BZ828" s="194">
        <f t="shared" si="20764"/>
        <v>100</v>
      </c>
      <c r="CA828" s="147">
        <f t="shared" si="20765"/>
        <v>1</v>
      </c>
      <c r="CB828" s="194">
        <f t="shared" si="20766"/>
        <v>100</v>
      </c>
      <c r="CC828" s="147">
        <f t="shared" si="20767"/>
        <v>1</v>
      </c>
      <c r="CD828" s="194">
        <f t="shared" si="20768"/>
        <v>100</v>
      </c>
      <c r="CE828" s="147">
        <f t="shared" si="20769"/>
        <v>1</v>
      </c>
      <c r="CF828" s="194">
        <f t="shared" si="20770"/>
        <v>100</v>
      </c>
      <c r="CG828" s="147">
        <f t="shared" si="20771"/>
        <v>1</v>
      </c>
      <c r="CH828" s="194">
        <f t="shared" si="20772"/>
        <v>100</v>
      </c>
      <c r="CI828" s="147">
        <f t="shared" si="20773"/>
        <v>1</v>
      </c>
      <c r="CJ828" s="194">
        <f t="shared" si="20774"/>
        <v>100</v>
      </c>
      <c r="CK828" s="147">
        <f t="shared" si="20775"/>
        <v>1</v>
      </c>
      <c r="CL828" s="194">
        <f t="shared" si="20776"/>
        <v>100</v>
      </c>
      <c r="CM828" s="147">
        <f t="shared" si="20777"/>
        <v>1</v>
      </c>
    </row>
    <row r="829" spans="1:91" s="142" customFormat="1" ht="14.1" customHeight="1">
      <c r="A829" s="74">
        <f t="shared" si="19548"/>
        <v>967</v>
      </c>
      <c r="B829" s="173" t="s">
        <v>79</v>
      </c>
      <c r="C829" s="174"/>
      <c r="D829" s="140">
        <v>7</v>
      </c>
      <c r="E829" s="140">
        <v>7</v>
      </c>
      <c r="F829" s="175">
        <v>45322</v>
      </c>
      <c r="G829" s="175">
        <v>45328</v>
      </c>
      <c r="H829" s="144">
        <v>100</v>
      </c>
      <c r="I829" s="144">
        <v>100</v>
      </c>
      <c r="J829" s="145" t="s">
        <v>32</v>
      </c>
      <c r="K829" s="141">
        <f t="shared" si="20703"/>
        <v>100</v>
      </c>
      <c r="L829" s="55">
        <f t="shared" si="20704"/>
        <v>0.16666666666666666</v>
      </c>
      <c r="M829" s="147">
        <f t="shared" si="20705"/>
        <v>1</v>
      </c>
      <c r="N829" s="148">
        <f t="shared" si="20706"/>
        <v>1</v>
      </c>
      <c r="O829" s="149">
        <f t="shared" si="20087"/>
        <v>0</v>
      </c>
      <c r="P829" s="150"/>
      <c r="T829" s="194">
        <f t="shared" si="20707"/>
        <v>0</v>
      </c>
      <c r="U829" s="147">
        <f t="shared" si="20708"/>
        <v>0</v>
      </c>
      <c r="V829" s="194">
        <f t="shared" si="20709"/>
        <v>0</v>
      </c>
      <c r="W829" s="147">
        <f t="shared" si="20708"/>
        <v>0</v>
      </c>
      <c r="X829" s="194">
        <f t="shared" si="20710"/>
        <v>0</v>
      </c>
      <c r="Y829" s="147">
        <f t="shared" ref="Y829" si="20874">IF(OR($H829=0,X829=0),0,X829/$H829)</f>
        <v>0</v>
      </c>
      <c r="Z829" s="194">
        <f t="shared" si="20712"/>
        <v>0</v>
      </c>
      <c r="AA829" s="147">
        <f t="shared" ref="AA829" si="20875">IF(OR($H829=0,Z829=0),0,Z829/$H829)</f>
        <v>0</v>
      </c>
      <c r="AB829" s="194">
        <f t="shared" si="20714"/>
        <v>0</v>
      </c>
      <c r="AC829" s="147">
        <f t="shared" ref="AC829" si="20876">IF(OR($H829=0,AB829=0),0,AB829/$H829)</f>
        <v>0</v>
      </c>
      <c r="AD829" s="194">
        <f t="shared" si="20716"/>
        <v>0</v>
      </c>
      <c r="AE829" s="147">
        <f t="shared" ref="AE829" si="20877">IF(OR($H829=0,AD829=0),0,AD829/$H829)</f>
        <v>0</v>
      </c>
      <c r="AF829" s="194">
        <f t="shared" si="20718"/>
        <v>0</v>
      </c>
      <c r="AG829" s="147">
        <f t="shared" ref="AG829" si="20878">IF(OR($H829=0,AF829=0),0,AF829/$H829)</f>
        <v>0</v>
      </c>
      <c r="AH829" s="194">
        <f t="shared" si="20720"/>
        <v>0</v>
      </c>
      <c r="AI829" s="147">
        <f t="shared" ref="AI829" si="20879">IF(OR($H829=0,AH829=0),0,AH829/$H829)</f>
        <v>0</v>
      </c>
      <c r="AJ829" s="194">
        <f t="shared" si="20722"/>
        <v>0</v>
      </c>
      <c r="AK829" s="147">
        <f t="shared" ref="AK829" si="20880">IF(OR($H829=0,AJ829=0),0,AJ829/$H829)</f>
        <v>0</v>
      </c>
      <c r="AL829" s="194">
        <f t="shared" si="20724"/>
        <v>0</v>
      </c>
      <c r="AM829" s="147">
        <f t="shared" ref="AM829" si="20881">IF(OR($H829=0,AL829=0),0,AL829/$H829)</f>
        <v>0</v>
      </c>
      <c r="AN829" s="194">
        <f t="shared" si="20726"/>
        <v>0</v>
      </c>
      <c r="AO829" s="147">
        <f t="shared" ref="AO829" si="20882">IF(OR($H829=0,AN829=0),0,AN829/$H829)</f>
        <v>0</v>
      </c>
      <c r="AP829" s="194">
        <f t="shared" si="20728"/>
        <v>0</v>
      </c>
      <c r="AQ829" s="147">
        <f t="shared" ref="AQ829" si="20883">IF(OR($H829=0,AP829=0),0,AP829/$H829)</f>
        <v>0</v>
      </c>
      <c r="AR829" s="194">
        <f t="shared" si="20730"/>
        <v>0</v>
      </c>
      <c r="AS829" s="147">
        <f t="shared" ref="AS829" si="20884">IF(OR($H829=0,AR829=0),0,AR829/$H829)</f>
        <v>0</v>
      </c>
      <c r="AT829" s="194">
        <f t="shared" si="20732"/>
        <v>0</v>
      </c>
      <c r="AU829" s="147">
        <f t="shared" ref="AU829" si="20885">IF(OR($H829=0,AT829=0),0,AT829/$H829)</f>
        <v>0</v>
      </c>
      <c r="AV829" s="194">
        <f t="shared" si="20734"/>
        <v>0</v>
      </c>
      <c r="AW829" s="147">
        <f t="shared" ref="AW829" si="20886">IF(OR($H829=0,AV829=0),0,AV829/$H829)</f>
        <v>0</v>
      </c>
      <c r="AX829" s="194">
        <f t="shared" si="20736"/>
        <v>28.571428571428569</v>
      </c>
      <c r="AY829" s="147">
        <f t="shared" ref="AY829" si="20887">IF(OR($H829=0,AX829=0),0,AX829/$H829)</f>
        <v>0.2857142857142857</v>
      </c>
      <c r="AZ829" s="194">
        <f t="shared" si="20738"/>
        <v>100</v>
      </c>
      <c r="BA829" s="147">
        <f t="shared" ref="BA829" si="20888">IF(OR($H829=0,AZ829=0),0,AZ829/$H829)</f>
        <v>1</v>
      </c>
      <c r="BB829" s="194">
        <f t="shared" si="20740"/>
        <v>100</v>
      </c>
      <c r="BC829" s="147">
        <f t="shared" ref="BC829" si="20889">IF(OR($H829=0,BB829=0),0,BB829/$H829)</f>
        <v>1</v>
      </c>
      <c r="BD829" s="194">
        <f t="shared" si="20742"/>
        <v>100</v>
      </c>
      <c r="BE829" s="147">
        <f t="shared" ref="BE829" si="20890">IF(OR($H829=0,BD829=0),0,BD829/$H829)</f>
        <v>1</v>
      </c>
      <c r="BF829" s="194">
        <f t="shared" si="20744"/>
        <v>100</v>
      </c>
      <c r="BG829" s="147">
        <f t="shared" ref="BG829" si="20891">IF(OR($H829=0,BF829=0),0,BF829/$H829)</f>
        <v>1</v>
      </c>
      <c r="BH829" s="194">
        <f t="shared" si="20746"/>
        <v>100</v>
      </c>
      <c r="BI829" s="147">
        <f t="shared" ref="BI829" si="20892">IF(OR($H829=0,BH829=0),0,BH829/$H829)</f>
        <v>1</v>
      </c>
      <c r="BJ829" s="194">
        <f t="shared" si="20748"/>
        <v>100</v>
      </c>
      <c r="BK829" s="147">
        <f t="shared" ref="BK829" si="20893">IF(OR($H829=0,BJ829=0),0,BJ829/$H829)</f>
        <v>1</v>
      </c>
      <c r="BL829" s="194">
        <f t="shared" si="20750"/>
        <v>100</v>
      </c>
      <c r="BM829" s="147">
        <f t="shared" ref="BM829" si="20894">IF(OR($H829=0,BL829=0),0,BL829/$H829)</f>
        <v>1</v>
      </c>
      <c r="BN829" s="194">
        <f t="shared" si="20752"/>
        <v>100</v>
      </c>
      <c r="BO829" s="147">
        <f t="shared" ref="BO829" si="20895">IF(OR($H829=0,BN829=0),0,BN829/$H829)</f>
        <v>1</v>
      </c>
      <c r="BP829" s="194">
        <f t="shared" si="20754"/>
        <v>100</v>
      </c>
      <c r="BQ829" s="147">
        <f t="shared" ref="BQ829" si="20896">IF(OR($H829=0,BP829=0),0,BP829/$H829)</f>
        <v>1</v>
      </c>
      <c r="BR829" s="194">
        <f t="shared" si="20756"/>
        <v>100</v>
      </c>
      <c r="BS829" s="147">
        <f t="shared" ref="BS829" si="20897">IF(OR($H829=0,BR829=0),0,BR829/$H829)</f>
        <v>1</v>
      </c>
      <c r="BT829" s="194">
        <f t="shared" si="20758"/>
        <v>100</v>
      </c>
      <c r="BU829" s="147">
        <f t="shared" si="20759"/>
        <v>1</v>
      </c>
      <c r="BV829" s="194">
        <f t="shared" si="20760"/>
        <v>100</v>
      </c>
      <c r="BW829" s="147">
        <f t="shared" si="20761"/>
        <v>1</v>
      </c>
      <c r="BX829" s="194">
        <f t="shared" si="20762"/>
        <v>100</v>
      </c>
      <c r="BY829" s="147">
        <f t="shared" si="20763"/>
        <v>1</v>
      </c>
      <c r="BZ829" s="194">
        <f t="shared" si="20764"/>
        <v>100</v>
      </c>
      <c r="CA829" s="147">
        <f t="shared" si="20765"/>
        <v>1</v>
      </c>
      <c r="CB829" s="194">
        <f t="shared" si="20766"/>
        <v>100</v>
      </c>
      <c r="CC829" s="147">
        <f t="shared" si="20767"/>
        <v>1</v>
      </c>
      <c r="CD829" s="194">
        <f t="shared" si="20768"/>
        <v>100</v>
      </c>
      <c r="CE829" s="147">
        <f t="shared" si="20769"/>
        <v>1</v>
      </c>
      <c r="CF829" s="194">
        <f t="shared" si="20770"/>
        <v>100</v>
      </c>
      <c r="CG829" s="147">
        <f t="shared" si="20771"/>
        <v>1</v>
      </c>
      <c r="CH829" s="194">
        <f t="shared" si="20772"/>
        <v>100</v>
      </c>
      <c r="CI829" s="147">
        <f t="shared" si="20773"/>
        <v>1</v>
      </c>
      <c r="CJ829" s="194">
        <f t="shared" si="20774"/>
        <v>100</v>
      </c>
      <c r="CK829" s="147">
        <f t="shared" si="20775"/>
        <v>1</v>
      </c>
      <c r="CL829" s="194">
        <f t="shared" si="20776"/>
        <v>100</v>
      </c>
      <c r="CM829" s="147">
        <f t="shared" si="20777"/>
        <v>1</v>
      </c>
    </row>
    <row r="830" spans="1:91" s="142" customFormat="1" ht="14.1" customHeight="1">
      <c r="A830" s="74">
        <f t="shared" si="19548"/>
        <v>968</v>
      </c>
      <c r="B830" s="173" t="s">
        <v>83</v>
      </c>
      <c r="C830" s="174"/>
      <c r="D830" s="140">
        <v>0</v>
      </c>
      <c r="E830" s="140">
        <v>1</v>
      </c>
      <c r="F830" s="175">
        <v>45328</v>
      </c>
      <c r="G830" s="175">
        <v>45328</v>
      </c>
      <c r="H830" s="144">
        <v>100</v>
      </c>
      <c r="I830" s="144">
        <v>100</v>
      </c>
      <c r="J830" s="145" t="s">
        <v>32</v>
      </c>
      <c r="K830" s="141">
        <f t="shared" si="20703"/>
        <v>100</v>
      </c>
      <c r="L830" s="55">
        <f t="shared" si="20704"/>
        <v>0</v>
      </c>
      <c r="M830" s="147">
        <f t="shared" si="20705"/>
        <v>1</v>
      </c>
      <c r="N830" s="148">
        <f t="shared" si="20706"/>
        <v>1</v>
      </c>
      <c r="O830" s="149">
        <f t="shared" si="20087"/>
        <v>0</v>
      </c>
      <c r="P830" s="150"/>
      <c r="T830" s="194">
        <f t="shared" si="20707"/>
        <v>0</v>
      </c>
      <c r="U830" s="147">
        <f t="shared" si="20708"/>
        <v>0</v>
      </c>
      <c r="V830" s="194">
        <f t="shared" si="20709"/>
        <v>0</v>
      </c>
      <c r="W830" s="147">
        <f t="shared" si="20708"/>
        <v>0</v>
      </c>
      <c r="X830" s="194">
        <f t="shared" si="20710"/>
        <v>0</v>
      </c>
      <c r="Y830" s="147">
        <f t="shared" ref="Y830" si="20898">IF(OR($H830=0,X830=0),0,X830/$H830)</f>
        <v>0</v>
      </c>
      <c r="Z830" s="194">
        <f t="shared" si="20712"/>
        <v>0</v>
      </c>
      <c r="AA830" s="147">
        <f t="shared" ref="AA830" si="20899">IF(OR($H830=0,Z830=0),0,Z830/$H830)</f>
        <v>0</v>
      </c>
      <c r="AB830" s="194">
        <f t="shared" si="20714"/>
        <v>0</v>
      </c>
      <c r="AC830" s="147">
        <f t="shared" ref="AC830" si="20900">IF(OR($H830=0,AB830=0),0,AB830/$H830)</f>
        <v>0</v>
      </c>
      <c r="AD830" s="194">
        <f t="shared" si="20716"/>
        <v>0</v>
      </c>
      <c r="AE830" s="147">
        <f t="shared" ref="AE830" si="20901">IF(OR($H830=0,AD830=0),0,AD830/$H830)</f>
        <v>0</v>
      </c>
      <c r="AF830" s="194">
        <f t="shared" si="20718"/>
        <v>0</v>
      </c>
      <c r="AG830" s="147">
        <f t="shared" ref="AG830" si="20902">IF(OR($H830=0,AF830=0),0,AF830/$H830)</f>
        <v>0</v>
      </c>
      <c r="AH830" s="194">
        <f t="shared" si="20720"/>
        <v>0</v>
      </c>
      <c r="AI830" s="147">
        <f t="shared" ref="AI830" si="20903">IF(OR($H830=0,AH830=0),0,AH830/$H830)</f>
        <v>0</v>
      </c>
      <c r="AJ830" s="194">
        <f t="shared" si="20722"/>
        <v>0</v>
      </c>
      <c r="AK830" s="147">
        <f t="shared" ref="AK830" si="20904">IF(OR($H830=0,AJ830=0),0,AJ830/$H830)</f>
        <v>0</v>
      </c>
      <c r="AL830" s="194">
        <f t="shared" si="20724"/>
        <v>0</v>
      </c>
      <c r="AM830" s="147">
        <f t="shared" ref="AM830" si="20905">IF(OR($H830=0,AL830=0),0,AL830/$H830)</f>
        <v>0</v>
      </c>
      <c r="AN830" s="194">
        <f t="shared" si="20726"/>
        <v>0</v>
      </c>
      <c r="AO830" s="147">
        <f t="shared" ref="AO830" si="20906">IF(OR($H830=0,AN830=0),0,AN830/$H830)</f>
        <v>0</v>
      </c>
      <c r="AP830" s="194">
        <f t="shared" si="20728"/>
        <v>0</v>
      </c>
      <c r="AQ830" s="147">
        <f t="shared" ref="AQ830" si="20907">IF(OR($H830=0,AP830=0),0,AP830/$H830)</f>
        <v>0</v>
      </c>
      <c r="AR830" s="194">
        <f t="shared" si="20730"/>
        <v>0</v>
      </c>
      <c r="AS830" s="147">
        <f t="shared" ref="AS830" si="20908">IF(OR($H830=0,AR830=0),0,AR830/$H830)</f>
        <v>0</v>
      </c>
      <c r="AT830" s="194">
        <f t="shared" si="20732"/>
        <v>0</v>
      </c>
      <c r="AU830" s="147">
        <f t="shared" ref="AU830" si="20909">IF(OR($H830=0,AT830=0),0,AT830/$H830)</f>
        <v>0</v>
      </c>
      <c r="AV830" s="194">
        <f t="shared" si="20734"/>
        <v>0</v>
      </c>
      <c r="AW830" s="147">
        <f t="shared" ref="AW830" si="20910">IF(OR($H830=0,AV830=0),0,AV830/$H830)</f>
        <v>0</v>
      </c>
      <c r="AX830" s="194">
        <f t="shared" si="20736"/>
        <v>0</v>
      </c>
      <c r="AY830" s="147">
        <f t="shared" ref="AY830" si="20911">IF(OR($H830=0,AX830=0),0,AX830/$H830)</f>
        <v>0</v>
      </c>
      <c r="AZ830" s="194">
        <f t="shared" si="20738"/>
        <v>100</v>
      </c>
      <c r="BA830" s="147">
        <f t="shared" ref="BA830" si="20912">IF(OR($H830=0,AZ830=0),0,AZ830/$H830)</f>
        <v>1</v>
      </c>
      <c r="BB830" s="194">
        <f t="shared" si="20740"/>
        <v>100</v>
      </c>
      <c r="BC830" s="147">
        <f t="shared" ref="BC830" si="20913">IF(OR($H830=0,BB830=0),0,BB830/$H830)</f>
        <v>1</v>
      </c>
      <c r="BD830" s="194">
        <f t="shared" si="20742"/>
        <v>100</v>
      </c>
      <c r="BE830" s="147">
        <f t="shared" ref="BE830" si="20914">IF(OR($H830=0,BD830=0),0,BD830/$H830)</f>
        <v>1</v>
      </c>
      <c r="BF830" s="194">
        <f t="shared" si="20744"/>
        <v>100</v>
      </c>
      <c r="BG830" s="147">
        <f t="shared" ref="BG830" si="20915">IF(OR($H830=0,BF830=0),0,BF830/$H830)</f>
        <v>1</v>
      </c>
      <c r="BH830" s="194">
        <f t="shared" si="20746"/>
        <v>100</v>
      </c>
      <c r="BI830" s="147">
        <f t="shared" ref="BI830" si="20916">IF(OR($H830=0,BH830=0),0,BH830/$H830)</f>
        <v>1</v>
      </c>
      <c r="BJ830" s="194">
        <f t="shared" si="20748"/>
        <v>100</v>
      </c>
      <c r="BK830" s="147">
        <f t="shared" ref="BK830" si="20917">IF(OR($H830=0,BJ830=0),0,BJ830/$H830)</f>
        <v>1</v>
      </c>
      <c r="BL830" s="194">
        <f t="shared" si="20750"/>
        <v>100</v>
      </c>
      <c r="BM830" s="147">
        <f t="shared" ref="BM830" si="20918">IF(OR($H830=0,BL830=0),0,BL830/$H830)</f>
        <v>1</v>
      </c>
      <c r="BN830" s="194">
        <f t="shared" si="20752"/>
        <v>100</v>
      </c>
      <c r="BO830" s="147">
        <f t="shared" ref="BO830" si="20919">IF(OR($H830=0,BN830=0),0,BN830/$H830)</f>
        <v>1</v>
      </c>
      <c r="BP830" s="194">
        <f t="shared" si="20754"/>
        <v>100</v>
      </c>
      <c r="BQ830" s="147">
        <f t="shared" ref="BQ830" si="20920">IF(OR($H830=0,BP830=0),0,BP830/$H830)</f>
        <v>1</v>
      </c>
      <c r="BR830" s="194">
        <f t="shared" si="20756"/>
        <v>100</v>
      </c>
      <c r="BS830" s="147">
        <f t="shared" ref="BS830" si="20921">IF(OR($H830=0,BR830=0),0,BR830/$H830)</f>
        <v>1</v>
      </c>
      <c r="BT830" s="194">
        <f t="shared" si="20758"/>
        <v>100</v>
      </c>
      <c r="BU830" s="147">
        <f t="shared" si="20759"/>
        <v>1</v>
      </c>
      <c r="BV830" s="194">
        <f t="shared" si="20760"/>
        <v>100</v>
      </c>
      <c r="BW830" s="147">
        <f t="shared" si="20761"/>
        <v>1</v>
      </c>
      <c r="BX830" s="194">
        <f t="shared" si="20762"/>
        <v>100</v>
      </c>
      <c r="BY830" s="147">
        <f t="shared" si="20763"/>
        <v>1</v>
      </c>
      <c r="BZ830" s="194">
        <f t="shared" si="20764"/>
        <v>100</v>
      </c>
      <c r="CA830" s="147">
        <f t="shared" si="20765"/>
        <v>1</v>
      </c>
      <c r="CB830" s="194">
        <f t="shared" si="20766"/>
        <v>100</v>
      </c>
      <c r="CC830" s="147">
        <f t="shared" si="20767"/>
        <v>1</v>
      </c>
      <c r="CD830" s="194">
        <f t="shared" si="20768"/>
        <v>100</v>
      </c>
      <c r="CE830" s="147">
        <f t="shared" si="20769"/>
        <v>1</v>
      </c>
      <c r="CF830" s="194">
        <f t="shared" si="20770"/>
        <v>100</v>
      </c>
      <c r="CG830" s="147">
        <f t="shared" si="20771"/>
        <v>1</v>
      </c>
      <c r="CH830" s="194">
        <f t="shared" si="20772"/>
        <v>100</v>
      </c>
      <c r="CI830" s="147">
        <f t="shared" si="20773"/>
        <v>1</v>
      </c>
      <c r="CJ830" s="194">
        <f t="shared" si="20774"/>
        <v>100</v>
      </c>
      <c r="CK830" s="147">
        <f t="shared" si="20775"/>
        <v>1</v>
      </c>
      <c r="CL830" s="194">
        <f t="shared" si="20776"/>
        <v>100</v>
      </c>
      <c r="CM830" s="147">
        <f t="shared" si="20777"/>
        <v>1</v>
      </c>
    </row>
    <row r="831" spans="1:91" s="142" customFormat="1" ht="14.1" customHeight="1">
      <c r="A831" s="74">
        <f t="shared" si="19548"/>
        <v>969</v>
      </c>
      <c r="B831" s="173" t="s">
        <v>169</v>
      </c>
      <c r="C831" s="174"/>
      <c r="D831" s="140">
        <v>0</v>
      </c>
      <c r="E831" s="140">
        <v>1</v>
      </c>
      <c r="F831" s="175">
        <v>45328</v>
      </c>
      <c r="G831" s="175">
        <v>45328</v>
      </c>
      <c r="H831" s="144">
        <v>100</v>
      </c>
      <c r="I831" s="144">
        <v>100</v>
      </c>
      <c r="J831" s="145" t="s">
        <v>32</v>
      </c>
      <c r="K831" s="141">
        <f t="shared" si="20703"/>
        <v>100</v>
      </c>
      <c r="L831" s="55">
        <f>D831/$D$811</f>
        <v>0</v>
      </c>
      <c r="M831" s="147">
        <f t="shared" si="20705"/>
        <v>1</v>
      </c>
      <c r="N831" s="148">
        <f t="shared" si="20706"/>
        <v>1</v>
      </c>
      <c r="O831" s="149">
        <f t="shared" si="20087"/>
        <v>0</v>
      </c>
      <c r="P831" s="150"/>
      <c r="T831" s="194">
        <f t="shared" si="20707"/>
        <v>0</v>
      </c>
      <c r="U831" s="147">
        <f t="shared" si="20708"/>
        <v>0</v>
      </c>
      <c r="V831" s="194">
        <f t="shared" si="20709"/>
        <v>0</v>
      </c>
      <c r="W831" s="147">
        <f t="shared" si="20708"/>
        <v>0</v>
      </c>
      <c r="X831" s="194">
        <f t="shared" si="20710"/>
        <v>0</v>
      </c>
      <c r="Y831" s="147">
        <f t="shared" ref="Y831" si="20922">IF(OR($H831=0,X831=0),0,X831/$H831)</f>
        <v>0</v>
      </c>
      <c r="Z831" s="194">
        <f t="shared" si="20712"/>
        <v>0</v>
      </c>
      <c r="AA831" s="147">
        <f t="shared" ref="AA831" si="20923">IF(OR($H831=0,Z831=0),0,Z831/$H831)</f>
        <v>0</v>
      </c>
      <c r="AB831" s="194">
        <f t="shared" si="20714"/>
        <v>0</v>
      </c>
      <c r="AC831" s="147">
        <f t="shared" ref="AC831" si="20924">IF(OR($H831=0,AB831=0),0,AB831/$H831)</f>
        <v>0</v>
      </c>
      <c r="AD831" s="194">
        <f t="shared" si="20716"/>
        <v>0</v>
      </c>
      <c r="AE831" s="147">
        <f t="shared" ref="AE831" si="20925">IF(OR($H831=0,AD831=0),0,AD831/$H831)</f>
        <v>0</v>
      </c>
      <c r="AF831" s="194">
        <f t="shared" si="20718"/>
        <v>0</v>
      </c>
      <c r="AG831" s="147">
        <f t="shared" ref="AG831" si="20926">IF(OR($H831=0,AF831=0),0,AF831/$H831)</f>
        <v>0</v>
      </c>
      <c r="AH831" s="194">
        <f t="shared" si="20720"/>
        <v>0</v>
      </c>
      <c r="AI831" s="147">
        <f t="shared" ref="AI831" si="20927">IF(OR($H831=0,AH831=0),0,AH831/$H831)</f>
        <v>0</v>
      </c>
      <c r="AJ831" s="194">
        <f t="shared" si="20722"/>
        <v>0</v>
      </c>
      <c r="AK831" s="147">
        <f t="shared" ref="AK831" si="20928">IF(OR($H831=0,AJ831=0),0,AJ831/$H831)</f>
        <v>0</v>
      </c>
      <c r="AL831" s="194">
        <f t="shared" si="20724"/>
        <v>0</v>
      </c>
      <c r="AM831" s="147">
        <f t="shared" ref="AM831" si="20929">IF(OR($H831=0,AL831=0),0,AL831/$H831)</f>
        <v>0</v>
      </c>
      <c r="AN831" s="194">
        <f t="shared" si="20726"/>
        <v>0</v>
      </c>
      <c r="AO831" s="147">
        <f t="shared" ref="AO831" si="20930">IF(OR($H831=0,AN831=0),0,AN831/$H831)</f>
        <v>0</v>
      </c>
      <c r="AP831" s="194">
        <f t="shared" si="20728"/>
        <v>0</v>
      </c>
      <c r="AQ831" s="147">
        <f t="shared" ref="AQ831" si="20931">IF(OR($H831=0,AP831=0),0,AP831/$H831)</f>
        <v>0</v>
      </c>
      <c r="AR831" s="194">
        <f t="shared" si="20730"/>
        <v>0</v>
      </c>
      <c r="AS831" s="147">
        <f t="shared" ref="AS831" si="20932">IF(OR($H831=0,AR831=0),0,AR831/$H831)</f>
        <v>0</v>
      </c>
      <c r="AT831" s="194">
        <f t="shared" si="20732"/>
        <v>0</v>
      </c>
      <c r="AU831" s="147">
        <f t="shared" ref="AU831" si="20933">IF(OR($H831=0,AT831=0),0,AT831/$H831)</f>
        <v>0</v>
      </c>
      <c r="AV831" s="194">
        <f t="shared" si="20734"/>
        <v>0</v>
      </c>
      <c r="AW831" s="147">
        <f t="shared" ref="AW831" si="20934">IF(OR($H831=0,AV831=0),0,AV831/$H831)</f>
        <v>0</v>
      </c>
      <c r="AX831" s="194">
        <f t="shared" si="20736"/>
        <v>0</v>
      </c>
      <c r="AY831" s="147">
        <f t="shared" ref="AY831" si="20935">IF(OR($H831=0,AX831=0),0,AX831/$H831)</f>
        <v>0</v>
      </c>
      <c r="AZ831" s="194">
        <f t="shared" si="20738"/>
        <v>100</v>
      </c>
      <c r="BA831" s="147">
        <f t="shared" ref="BA831" si="20936">IF(OR($H831=0,AZ831=0),0,AZ831/$H831)</f>
        <v>1</v>
      </c>
      <c r="BB831" s="194">
        <f t="shared" si="20740"/>
        <v>100</v>
      </c>
      <c r="BC831" s="147">
        <f t="shared" ref="BC831" si="20937">IF(OR($H831=0,BB831=0),0,BB831/$H831)</f>
        <v>1</v>
      </c>
      <c r="BD831" s="194">
        <f t="shared" si="20742"/>
        <v>100</v>
      </c>
      <c r="BE831" s="147">
        <f t="shared" ref="BE831" si="20938">IF(OR($H831=0,BD831=0),0,BD831/$H831)</f>
        <v>1</v>
      </c>
      <c r="BF831" s="194">
        <f t="shared" si="20744"/>
        <v>100</v>
      </c>
      <c r="BG831" s="147">
        <f t="shared" ref="BG831" si="20939">IF(OR($H831=0,BF831=0),0,BF831/$H831)</f>
        <v>1</v>
      </c>
      <c r="BH831" s="194">
        <f t="shared" si="20746"/>
        <v>100</v>
      </c>
      <c r="BI831" s="147">
        <f t="shared" ref="BI831" si="20940">IF(OR($H831=0,BH831=0),0,BH831/$H831)</f>
        <v>1</v>
      </c>
      <c r="BJ831" s="194">
        <f t="shared" si="20748"/>
        <v>100</v>
      </c>
      <c r="BK831" s="147">
        <f t="shared" ref="BK831" si="20941">IF(OR($H831=0,BJ831=0),0,BJ831/$H831)</f>
        <v>1</v>
      </c>
      <c r="BL831" s="194">
        <f t="shared" si="20750"/>
        <v>100</v>
      </c>
      <c r="BM831" s="147">
        <f t="shared" ref="BM831" si="20942">IF(OR($H831=0,BL831=0),0,BL831/$H831)</f>
        <v>1</v>
      </c>
      <c r="BN831" s="194">
        <f t="shared" si="20752"/>
        <v>100</v>
      </c>
      <c r="BO831" s="147">
        <f t="shared" ref="BO831" si="20943">IF(OR($H831=0,BN831=0),0,BN831/$H831)</f>
        <v>1</v>
      </c>
      <c r="BP831" s="194">
        <f t="shared" si="20754"/>
        <v>100</v>
      </c>
      <c r="BQ831" s="147">
        <f t="shared" ref="BQ831" si="20944">IF(OR($H831=0,BP831=0),0,BP831/$H831)</f>
        <v>1</v>
      </c>
      <c r="BR831" s="194">
        <f t="shared" si="20756"/>
        <v>100</v>
      </c>
      <c r="BS831" s="147">
        <f t="shared" ref="BS831" si="20945">IF(OR($H831=0,BR831=0),0,BR831/$H831)</f>
        <v>1</v>
      </c>
      <c r="BT831" s="194">
        <f t="shared" si="20758"/>
        <v>100</v>
      </c>
      <c r="BU831" s="147">
        <f t="shared" si="20759"/>
        <v>1</v>
      </c>
      <c r="BV831" s="194">
        <f t="shared" si="20760"/>
        <v>100</v>
      </c>
      <c r="BW831" s="147">
        <f t="shared" si="20761"/>
        <v>1</v>
      </c>
      <c r="BX831" s="194">
        <f t="shared" si="20762"/>
        <v>100</v>
      </c>
      <c r="BY831" s="147">
        <f t="shared" si="20763"/>
        <v>1</v>
      </c>
      <c r="BZ831" s="194">
        <f t="shared" si="20764"/>
        <v>100</v>
      </c>
      <c r="CA831" s="147">
        <f t="shared" si="20765"/>
        <v>1</v>
      </c>
      <c r="CB831" s="194">
        <f t="shared" si="20766"/>
        <v>100</v>
      </c>
      <c r="CC831" s="147">
        <f t="shared" si="20767"/>
        <v>1</v>
      </c>
      <c r="CD831" s="194">
        <f t="shared" si="20768"/>
        <v>100</v>
      </c>
      <c r="CE831" s="147">
        <f t="shared" si="20769"/>
        <v>1</v>
      </c>
      <c r="CF831" s="194">
        <f t="shared" si="20770"/>
        <v>100</v>
      </c>
      <c r="CG831" s="147">
        <f t="shared" si="20771"/>
        <v>1</v>
      </c>
      <c r="CH831" s="194">
        <f t="shared" si="20772"/>
        <v>100</v>
      </c>
      <c r="CI831" s="147">
        <f t="shared" si="20773"/>
        <v>1</v>
      </c>
      <c r="CJ831" s="194">
        <f t="shared" si="20774"/>
        <v>100</v>
      </c>
      <c r="CK831" s="147">
        <f t="shared" si="20775"/>
        <v>1</v>
      </c>
      <c r="CL831" s="194">
        <f t="shared" si="20776"/>
        <v>100</v>
      </c>
      <c r="CM831" s="147">
        <f t="shared" si="20777"/>
        <v>1</v>
      </c>
    </row>
    <row r="832" spans="1:91" s="112" customFormat="1" ht="14.1" customHeight="1">
      <c r="A832" s="74">
        <f t="shared" si="19548"/>
        <v>970</v>
      </c>
      <c r="B832" s="182" t="s">
        <v>170</v>
      </c>
      <c r="C832" s="183"/>
      <c r="D832" s="124">
        <v>30</v>
      </c>
      <c r="E832" s="124">
        <v>23</v>
      </c>
      <c r="F832" s="184">
        <v>45322</v>
      </c>
      <c r="G832" s="184">
        <v>45344</v>
      </c>
      <c r="H832" s="115"/>
      <c r="I832" s="115"/>
      <c r="J832" s="116"/>
      <c r="K832" s="122"/>
      <c r="L832" s="123">
        <f>D832/$D$782</f>
        <v>0.17142857142857143</v>
      </c>
      <c r="M832" s="119">
        <f>$L833*M833+$L844*M844</f>
        <v>0.99999999999999989</v>
      </c>
      <c r="N832" s="119">
        <f>$L833*N833+$L844*N844</f>
        <v>0.99999999999999989</v>
      </c>
      <c r="O832" s="120">
        <f t="shared" si="20087"/>
        <v>0</v>
      </c>
      <c r="P832" s="121"/>
      <c r="T832" s="197"/>
      <c r="U832" s="119">
        <f>$L833*U833+$L844*U844</f>
        <v>0</v>
      </c>
      <c r="V832" s="197"/>
      <c r="W832" s="119">
        <f>$L833*W833+$L844*W844</f>
        <v>0</v>
      </c>
      <c r="X832" s="197"/>
      <c r="Y832" s="119">
        <f>$L833*Y833+$L844*Y844</f>
        <v>0</v>
      </c>
      <c r="Z832" s="197"/>
      <c r="AA832" s="119">
        <f>$L833*AA833+$L844*AA844</f>
        <v>0</v>
      </c>
      <c r="AB832" s="197"/>
      <c r="AC832" s="119">
        <f>$L833*AC833+$L844*AC844</f>
        <v>0</v>
      </c>
      <c r="AD832" s="197"/>
      <c r="AE832" s="119">
        <f>$L833*AE833+$L844*AE844</f>
        <v>0</v>
      </c>
      <c r="AF832" s="197"/>
      <c r="AG832" s="119">
        <f>$L833*AG833+$L844*AG844</f>
        <v>0</v>
      </c>
      <c r="AH832" s="197"/>
      <c r="AI832" s="119">
        <f>$L833*AI833+$L844*AI844</f>
        <v>0</v>
      </c>
      <c r="AJ832" s="197"/>
      <c r="AK832" s="119">
        <f>$L833*AK833+$L844*AK844</f>
        <v>0</v>
      </c>
      <c r="AL832" s="197"/>
      <c r="AM832" s="119">
        <f>$L833*AM833+$L844*AM844</f>
        <v>0</v>
      </c>
      <c r="AN832" s="197"/>
      <c r="AO832" s="119">
        <f>$L833*AO833+$L844*AO844</f>
        <v>0</v>
      </c>
      <c r="AP832" s="197"/>
      <c r="AQ832" s="119">
        <f>$L833*AQ833+$L844*AQ844</f>
        <v>0</v>
      </c>
      <c r="AR832" s="197"/>
      <c r="AS832" s="119">
        <f>$L833*AS833+$L844*AS844</f>
        <v>0</v>
      </c>
      <c r="AT832" s="197"/>
      <c r="AU832" s="119">
        <f>$L833*AU833+$L844*AU844</f>
        <v>0</v>
      </c>
      <c r="AV832" s="197"/>
      <c r="AW832" s="119">
        <f>$L833*AW833+$L844*AW844</f>
        <v>0</v>
      </c>
      <c r="AX832" s="197"/>
      <c r="AY832" s="119">
        <f>$L833*AY833+$L844*AY844</f>
        <v>6.666666666666668E-2</v>
      </c>
      <c r="AZ832" s="197"/>
      <c r="BA832" s="119">
        <f>$L833*BA833+$L844*BA844</f>
        <v>0.46666666666666667</v>
      </c>
      <c r="BB832" s="197"/>
      <c r="BC832" s="119">
        <f>$L833*BC833+$L844*BC844</f>
        <v>0.73333333333333328</v>
      </c>
      <c r="BD832" s="197"/>
      <c r="BE832" s="119">
        <f>$L833*BE833+$L844*BE844</f>
        <v>0.99999999999999989</v>
      </c>
      <c r="BF832" s="197"/>
      <c r="BG832" s="119">
        <f>$L833*BG833+$L844*BG844</f>
        <v>0.99999999999999989</v>
      </c>
      <c r="BH832" s="197"/>
      <c r="BI832" s="119">
        <f>$L833*BI833+$L844*BI844</f>
        <v>0.99999999999999989</v>
      </c>
      <c r="BJ832" s="197"/>
      <c r="BK832" s="119">
        <f>$L833*BK833+$L844*BK844</f>
        <v>0.99999999999999989</v>
      </c>
      <c r="BL832" s="197"/>
      <c r="BM832" s="119">
        <f>$L833*BM833+$L844*BM844</f>
        <v>0.99999999999999989</v>
      </c>
      <c r="BN832" s="197"/>
      <c r="BO832" s="119">
        <f>$L833*BO833+$L844*BO844</f>
        <v>0.99999999999999989</v>
      </c>
      <c r="BP832" s="197"/>
      <c r="BQ832" s="119">
        <f>$L833*BQ833+$L844*BQ844</f>
        <v>0.99999999999999989</v>
      </c>
      <c r="BR832" s="197"/>
      <c r="BS832" s="119">
        <f>$L833*BS833+$L844*BS844</f>
        <v>0.99999999999999989</v>
      </c>
      <c r="BT832" s="197"/>
      <c r="BU832" s="119">
        <f t="shared" ref="BU832" si="20946">$L833*BU833+$L844*BU844</f>
        <v>0.99999999999999989</v>
      </c>
      <c r="BV832" s="197"/>
      <c r="BW832" s="119">
        <f t="shared" ref="BW832" si="20947">$L833*BW833+$L844*BW844</f>
        <v>0.99999999999999989</v>
      </c>
      <c r="BX832" s="197"/>
      <c r="BY832" s="119">
        <f t="shared" ref="BY832" si="20948">$L833*BY833+$L844*BY844</f>
        <v>0.99999999999999989</v>
      </c>
      <c r="BZ832" s="197"/>
      <c r="CA832" s="119">
        <f t="shared" ref="CA832" si="20949">$L833*CA833+$L844*CA844</f>
        <v>0.99999999999999989</v>
      </c>
      <c r="CB832" s="197"/>
      <c r="CC832" s="119">
        <f t="shared" ref="CC832" si="20950">$L833*CC833+$L844*CC844</f>
        <v>0.99999999999999989</v>
      </c>
      <c r="CD832" s="197"/>
      <c r="CE832" s="119">
        <f t="shared" ref="CE832" si="20951">$L833*CE833+$L844*CE844</f>
        <v>0.99999999999999989</v>
      </c>
      <c r="CF832" s="197"/>
      <c r="CG832" s="119">
        <f t="shared" ref="CG832" si="20952">$L833*CG833+$L844*CG844</f>
        <v>0.99999999999999989</v>
      </c>
      <c r="CH832" s="197"/>
      <c r="CI832" s="119">
        <f t="shared" ref="CI832" si="20953">$L833*CI833+$L844*CI844</f>
        <v>0.99999999999999989</v>
      </c>
      <c r="CJ832" s="197"/>
      <c r="CK832" s="119">
        <f t="shared" ref="CK832" si="20954">$L833*CK833+$L844*CK844</f>
        <v>0.99999999999999989</v>
      </c>
      <c r="CL832" s="197"/>
      <c r="CM832" s="119">
        <f t="shared" ref="CM832" si="20955">$L833*CM833+$L844*CM844</f>
        <v>0.99999999999999989</v>
      </c>
    </row>
    <row r="833" spans="1:91" s="125" customFormat="1" ht="14.1" customHeight="1">
      <c r="A833" s="74">
        <f t="shared" si="19548"/>
        <v>971</v>
      </c>
      <c r="B833" s="185" t="s">
        <v>168</v>
      </c>
      <c r="C833" s="186"/>
      <c r="D833" s="137">
        <v>30</v>
      </c>
      <c r="E833" s="137">
        <v>23</v>
      </c>
      <c r="F833" s="187">
        <v>45322</v>
      </c>
      <c r="G833" s="187">
        <v>45344</v>
      </c>
      <c r="H833" s="128"/>
      <c r="I833" s="128"/>
      <c r="J833" s="129"/>
      <c r="K833" s="135"/>
      <c r="L833" s="136">
        <f>D833/$D$832</f>
        <v>1</v>
      </c>
      <c r="M833" s="132" cm="1">
        <f t="array" ref="M833">SUMPRODUCT($L834:$L843*M834:M843)</f>
        <v>0.99999999999999989</v>
      </c>
      <c r="N833" s="132" cm="1">
        <f t="array" ref="N833">SUMPRODUCT($L834:$L843*N834:N843)</f>
        <v>0.99999999999999989</v>
      </c>
      <c r="O833" s="133">
        <f t="shared" si="20087"/>
        <v>0</v>
      </c>
      <c r="P833" s="134"/>
      <c r="T833" s="198"/>
      <c r="U833" s="132" cm="1">
        <f t="array" ref="U833">SUMPRODUCT($L834:$L843*U834:U843)</f>
        <v>0</v>
      </c>
      <c r="V833" s="198"/>
      <c r="W833" s="132" cm="1">
        <f t="array" ref="W833">SUMPRODUCT($L834:$L843*W834:W843)</f>
        <v>0</v>
      </c>
      <c r="X833" s="198"/>
      <c r="Y833" s="132" cm="1">
        <f t="array" ref="Y833">SUMPRODUCT($L834:$L843*Y834:Y843)</f>
        <v>0</v>
      </c>
      <c r="Z833" s="198"/>
      <c r="AA833" s="132" cm="1">
        <f t="array" ref="AA833">SUMPRODUCT($L834:$L843*AA834:AA843)</f>
        <v>0</v>
      </c>
      <c r="AB833" s="198"/>
      <c r="AC833" s="132" cm="1">
        <f t="array" ref="AC833">SUMPRODUCT($L834:$L843*AC834:AC843)</f>
        <v>0</v>
      </c>
      <c r="AD833" s="198"/>
      <c r="AE833" s="132" cm="1">
        <f t="array" ref="AE833">SUMPRODUCT($L834:$L843*AE834:AE843)</f>
        <v>0</v>
      </c>
      <c r="AF833" s="198"/>
      <c r="AG833" s="132" cm="1">
        <f t="array" ref="AG833">SUMPRODUCT($L834:$L843*AG834:AG843)</f>
        <v>0</v>
      </c>
      <c r="AH833" s="198"/>
      <c r="AI833" s="132" cm="1">
        <f t="array" ref="AI833">SUMPRODUCT($L834:$L843*AI834:AI843)</f>
        <v>0</v>
      </c>
      <c r="AJ833" s="198"/>
      <c r="AK833" s="132" cm="1">
        <f t="array" ref="AK833">SUMPRODUCT($L834:$L843*AK834:AK843)</f>
        <v>0</v>
      </c>
      <c r="AL833" s="198"/>
      <c r="AM833" s="132" cm="1">
        <f t="array" ref="AM833">SUMPRODUCT($L834:$L843*AM834:AM843)</f>
        <v>0</v>
      </c>
      <c r="AN833" s="198"/>
      <c r="AO833" s="132" cm="1">
        <f t="array" ref="AO833">SUMPRODUCT($L834:$L843*AO834:AO843)</f>
        <v>0</v>
      </c>
      <c r="AP833" s="198"/>
      <c r="AQ833" s="132" cm="1">
        <f t="array" ref="AQ833">SUMPRODUCT($L834:$L843*AQ834:AQ843)</f>
        <v>0</v>
      </c>
      <c r="AR833" s="198"/>
      <c r="AS833" s="132" cm="1">
        <f t="array" ref="AS833">SUMPRODUCT($L834:$L843*AS834:AS843)</f>
        <v>0</v>
      </c>
      <c r="AT833" s="198"/>
      <c r="AU833" s="132" cm="1">
        <f t="array" ref="AU833">SUMPRODUCT($L834:$L843*AU834:AU843)</f>
        <v>0</v>
      </c>
      <c r="AV833" s="198"/>
      <c r="AW833" s="132" cm="1">
        <f t="array" ref="AW833">SUMPRODUCT($L834:$L843*AW834:AW843)</f>
        <v>0</v>
      </c>
      <c r="AX833" s="198"/>
      <c r="AY833" s="132" cm="1">
        <f t="array" ref="AY833">SUMPRODUCT($L834:$L843*AY834:AY843)</f>
        <v>6.666666666666668E-2</v>
      </c>
      <c r="AZ833" s="198"/>
      <c r="BA833" s="132" cm="1">
        <f t="array" ref="BA833">SUMPRODUCT($L834:$L843*BA834:BA843)</f>
        <v>0.46666666666666667</v>
      </c>
      <c r="BB833" s="198"/>
      <c r="BC833" s="132" cm="1">
        <f t="array" ref="BC833">SUMPRODUCT($L834:$L843*BC834:BC843)</f>
        <v>0.73333333333333328</v>
      </c>
      <c r="BD833" s="198"/>
      <c r="BE833" s="132" cm="1">
        <f t="array" ref="BE833">SUMPRODUCT($L834:$L843*BE834:BE843)</f>
        <v>0.99999999999999989</v>
      </c>
      <c r="BF833" s="198"/>
      <c r="BG833" s="132" cm="1">
        <f t="array" ref="BG833">SUMPRODUCT($L834:$L843*BG834:BG843)</f>
        <v>0.99999999999999989</v>
      </c>
      <c r="BH833" s="198"/>
      <c r="BI833" s="132" cm="1">
        <f t="array" ref="BI833">SUMPRODUCT($L834:$L843*BI834:BI843)</f>
        <v>0.99999999999999989</v>
      </c>
      <c r="BJ833" s="198"/>
      <c r="BK833" s="132" cm="1">
        <f t="array" ref="BK833">SUMPRODUCT($L834:$L843*BK834:BK843)</f>
        <v>0.99999999999999989</v>
      </c>
      <c r="BL833" s="198"/>
      <c r="BM833" s="132" cm="1">
        <f t="array" ref="BM833">SUMPRODUCT($L834:$L843*BM834:BM843)</f>
        <v>0.99999999999999989</v>
      </c>
      <c r="BN833" s="198"/>
      <c r="BO833" s="132" cm="1">
        <f t="array" ref="BO833">SUMPRODUCT($L834:$L843*BO834:BO843)</f>
        <v>0.99999999999999989</v>
      </c>
      <c r="BP833" s="198"/>
      <c r="BQ833" s="132" cm="1">
        <f t="array" ref="BQ833">SUMPRODUCT($L834:$L843*BQ834:BQ843)</f>
        <v>0.99999999999999989</v>
      </c>
      <c r="BR833" s="198"/>
      <c r="BS833" s="132" cm="1">
        <f t="array" ref="BS833">SUMPRODUCT($L834:$L843*BS834:BS843)</f>
        <v>0.99999999999999989</v>
      </c>
      <c r="BT833" s="198"/>
      <c r="BU833" s="132" cm="1">
        <f t="array" ref="BU833">SUMPRODUCT($L834:$L843*BU834:BU843)</f>
        <v>0.99999999999999989</v>
      </c>
      <c r="BV833" s="198"/>
      <c r="BW833" s="132" cm="1">
        <f t="array" ref="BW833">SUMPRODUCT($L834:$L843*BW834:BW843)</f>
        <v>0.99999999999999989</v>
      </c>
      <c r="BX833" s="198"/>
      <c r="BY833" s="132" cm="1">
        <f t="array" ref="BY833">SUMPRODUCT($L834:$L843*BY834:BY843)</f>
        <v>0.99999999999999989</v>
      </c>
      <c r="BZ833" s="198"/>
      <c r="CA833" s="132" cm="1">
        <f t="array" ref="CA833">SUMPRODUCT($L834:$L843*CA834:CA843)</f>
        <v>0.99999999999999989</v>
      </c>
      <c r="CB833" s="198"/>
      <c r="CC833" s="132" cm="1">
        <f t="array" ref="CC833">SUMPRODUCT($L834:$L843*CC834:CC843)</f>
        <v>0.99999999999999989</v>
      </c>
      <c r="CD833" s="198"/>
      <c r="CE833" s="132" cm="1">
        <f t="array" ref="CE833">SUMPRODUCT($L834:$L843*CE834:CE843)</f>
        <v>0.99999999999999989</v>
      </c>
      <c r="CF833" s="198"/>
      <c r="CG833" s="132" cm="1">
        <f t="array" ref="CG833">SUMPRODUCT($L834:$L843*CG834:CG843)</f>
        <v>0.99999999999999989</v>
      </c>
      <c r="CH833" s="198"/>
      <c r="CI833" s="132" cm="1">
        <f t="array" ref="CI833">SUMPRODUCT($L834:$L843*CI834:CI843)</f>
        <v>0.99999999999999989</v>
      </c>
      <c r="CJ833" s="198"/>
      <c r="CK833" s="132" cm="1">
        <f t="array" ref="CK833">SUMPRODUCT($L834:$L843*CK834:CK843)</f>
        <v>0.99999999999999989</v>
      </c>
      <c r="CL833" s="198"/>
      <c r="CM833" s="132" cm="1">
        <f t="array" ref="CM833">SUMPRODUCT($L834:$L843*CM834:CM843)</f>
        <v>0.99999999999999989</v>
      </c>
    </row>
    <row r="834" spans="1:91" s="142" customFormat="1" ht="14.1" customHeight="1">
      <c r="A834" s="74">
        <f t="shared" si="19548"/>
        <v>972</v>
      </c>
      <c r="B834" s="173" t="s">
        <v>71</v>
      </c>
      <c r="C834" s="174"/>
      <c r="D834" s="140">
        <v>3</v>
      </c>
      <c r="E834" s="140">
        <v>3</v>
      </c>
      <c r="F834" s="175">
        <v>45322</v>
      </c>
      <c r="G834" s="175">
        <v>45324</v>
      </c>
      <c r="H834" s="144">
        <v>100</v>
      </c>
      <c r="I834" s="144">
        <v>100</v>
      </c>
      <c r="J834" s="145" t="s">
        <v>32</v>
      </c>
      <c r="K834" s="141">
        <f t="shared" ref="K834:K847" si="20956">IF(OR(F834="",G834="",H834=""),0,MIN(MAX(IF(F834&gt;$O$1,0,(((G834-F834)-(G834-$O$1))*(10/E834)/10)),0),1)*H834)</f>
        <v>100</v>
      </c>
      <c r="L834" s="55">
        <f t="shared" ref="L834:L843" si="20957">D834/$D$833</f>
        <v>0.1</v>
      </c>
      <c r="M834" s="147">
        <f t="shared" ref="M834:M847" si="20958">IF(OR(H834=0,K834=0),0,K834/H834)</f>
        <v>1</v>
      </c>
      <c r="N834" s="148">
        <f t="shared" ref="N834:N847" si="20959">IF(OR(H834=0,I834=0),0,I834/H834)</f>
        <v>1</v>
      </c>
      <c r="O834" s="149">
        <f t="shared" si="20087"/>
        <v>0</v>
      </c>
      <c r="P834" s="150"/>
      <c r="T834" s="194">
        <f t="shared" ref="T834:T847" si="20960">IF(OR($F834="",$G834="",$H834=""),0,MIN(MAX(IF($F834&gt;U$1,0,((($G834-$F834)-($G834-U$1))*(10/$E834)/10)),0),1)*$H834)</f>
        <v>0</v>
      </c>
      <c r="U834" s="147">
        <f t="shared" ref="U834:W847" si="20961">IF(OR($H834=0,T834=0),0,T834/$H834)</f>
        <v>0</v>
      </c>
      <c r="V834" s="194">
        <f t="shared" ref="V834:V847" si="20962">IF(OR($F834="",$G834="",$H834=""),0,MIN(MAX(IF($F834&gt;W$1,0,((($G834-$F834)-($G834-W$1))*(10/$E834)/10)),0),1)*$H834)</f>
        <v>0</v>
      </c>
      <c r="W834" s="147">
        <f t="shared" si="20961"/>
        <v>0</v>
      </c>
      <c r="X834" s="194">
        <f t="shared" ref="X834:X847" si="20963">IF(OR($F834="",$G834="",$H834=""),0,MIN(MAX(IF($F834&gt;Y$1,0,((($G834-$F834)-($G834-Y$1))*(10/$E834)/10)),0),1)*$H834)</f>
        <v>0</v>
      </c>
      <c r="Y834" s="147">
        <f t="shared" ref="Y834" si="20964">IF(OR($H834=0,X834=0),0,X834/$H834)</f>
        <v>0</v>
      </c>
      <c r="Z834" s="194">
        <f t="shared" ref="Z834:Z847" si="20965">IF(OR($F834="",$G834="",$H834=""),0,MIN(MAX(IF($F834&gt;AA$1,0,((($G834-$F834)-($G834-AA$1))*(10/$E834)/10)),0),1)*$H834)</f>
        <v>0</v>
      </c>
      <c r="AA834" s="147">
        <f t="shared" ref="AA834" si="20966">IF(OR($H834=0,Z834=0),0,Z834/$H834)</f>
        <v>0</v>
      </c>
      <c r="AB834" s="194">
        <f t="shared" ref="AB834:AB847" si="20967">IF(OR($F834="",$G834="",$H834=""),0,MIN(MAX(IF($F834&gt;AC$1,0,((($G834-$F834)-($G834-AC$1))*(10/$E834)/10)),0),1)*$H834)</f>
        <v>0</v>
      </c>
      <c r="AC834" s="147">
        <f t="shared" ref="AC834" si="20968">IF(OR($H834=0,AB834=0),0,AB834/$H834)</f>
        <v>0</v>
      </c>
      <c r="AD834" s="194">
        <f t="shared" ref="AD834:AD847" si="20969">IF(OR($F834="",$G834="",$H834=""),0,MIN(MAX(IF($F834&gt;AE$1,0,((($G834-$F834)-($G834-AE$1))*(10/$E834)/10)),0),1)*$H834)</f>
        <v>0</v>
      </c>
      <c r="AE834" s="147">
        <f t="shared" ref="AE834" si="20970">IF(OR($H834=0,AD834=0),0,AD834/$H834)</f>
        <v>0</v>
      </c>
      <c r="AF834" s="194">
        <f t="shared" ref="AF834:AF847" si="20971">IF(OR($F834="",$G834="",$H834=""),0,MIN(MAX(IF($F834&gt;AG$1,0,((($G834-$F834)-($G834-AG$1))*(10/$E834)/10)),0),1)*$H834)</f>
        <v>0</v>
      </c>
      <c r="AG834" s="147">
        <f t="shared" ref="AG834" si="20972">IF(OR($H834=0,AF834=0),0,AF834/$H834)</f>
        <v>0</v>
      </c>
      <c r="AH834" s="194">
        <f t="shared" ref="AH834:AH847" si="20973">IF(OR($F834="",$G834="",$H834=""),0,MIN(MAX(IF($F834&gt;AI$1,0,((($G834-$F834)-($G834-AI$1))*(10/$E834)/10)),0),1)*$H834)</f>
        <v>0</v>
      </c>
      <c r="AI834" s="147">
        <f t="shared" ref="AI834" si="20974">IF(OR($H834=0,AH834=0),0,AH834/$H834)</f>
        <v>0</v>
      </c>
      <c r="AJ834" s="194">
        <f t="shared" ref="AJ834:AJ847" si="20975">IF(OR($F834="",$G834="",$H834=""),0,MIN(MAX(IF($F834&gt;AK$1,0,((($G834-$F834)-($G834-AK$1))*(10/$E834)/10)),0),1)*$H834)</f>
        <v>0</v>
      </c>
      <c r="AK834" s="147">
        <f t="shared" ref="AK834" si="20976">IF(OR($H834=0,AJ834=0),0,AJ834/$H834)</f>
        <v>0</v>
      </c>
      <c r="AL834" s="194">
        <f t="shared" ref="AL834:AL847" si="20977">IF(OR($F834="",$G834="",$H834=""),0,MIN(MAX(IF($F834&gt;AM$1,0,((($G834-$F834)-($G834-AM$1))*(10/$E834)/10)),0),1)*$H834)</f>
        <v>0</v>
      </c>
      <c r="AM834" s="147">
        <f t="shared" ref="AM834" si="20978">IF(OR($H834=0,AL834=0),0,AL834/$H834)</f>
        <v>0</v>
      </c>
      <c r="AN834" s="194">
        <f t="shared" ref="AN834:AN847" si="20979">IF(OR($F834="",$G834="",$H834=""),0,MIN(MAX(IF($F834&gt;AO$1,0,((($G834-$F834)-($G834-AO$1))*(10/$E834)/10)),0),1)*$H834)</f>
        <v>0</v>
      </c>
      <c r="AO834" s="147">
        <f t="shared" ref="AO834" si="20980">IF(OR($H834=0,AN834=0),0,AN834/$H834)</f>
        <v>0</v>
      </c>
      <c r="AP834" s="194">
        <f t="shared" ref="AP834:AP847" si="20981">IF(OR($F834="",$G834="",$H834=""),0,MIN(MAX(IF($F834&gt;AQ$1,0,((($G834-$F834)-($G834-AQ$1))*(10/$E834)/10)),0),1)*$H834)</f>
        <v>0</v>
      </c>
      <c r="AQ834" s="147">
        <f t="shared" ref="AQ834" si="20982">IF(OR($H834=0,AP834=0),0,AP834/$H834)</f>
        <v>0</v>
      </c>
      <c r="AR834" s="194">
        <f t="shared" ref="AR834:AR847" si="20983">IF(OR($F834="",$G834="",$H834=""),0,MIN(MAX(IF($F834&gt;AS$1,0,((($G834-$F834)-($G834-AS$1))*(10/$E834)/10)),0),1)*$H834)</f>
        <v>0</v>
      </c>
      <c r="AS834" s="147">
        <f t="shared" ref="AS834" si="20984">IF(OR($H834=0,AR834=0),0,AR834/$H834)</f>
        <v>0</v>
      </c>
      <c r="AT834" s="194">
        <f t="shared" ref="AT834:AT847" si="20985">IF(OR($F834="",$G834="",$H834=""),0,MIN(MAX(IF($F834&gt;AU$1,0,((($G834-$F834)-($G834-AU$1))*(10/$E834)/10)),0),1)*$H834)</f>
        <v>0</v>
      </c>
      <c r="AU834" s="147">
        <f t="shared" ref="AU834" si="20986">IF(OR($H834=0,AT834=0),0,AT834/$H834)</f>
        <v>0</v>
      </c>
      <c r="AV834" s="194">
        <f t="shared" ref="AV834:AV847" si="20987">IF(OR($F834="",$G834="",$H834=""),0,MIN(MAX(IF($F834&gt;AW$1,0,((($G834-$F834)-($G834-AW$1))*(10/$E834)/10)),0),1)*$H834)</f>
        <v>0</v>
      </c>
      <c r="AW834" s="147">
        <f t="shared" ref="AW834" si="20988">IF(OR($H834=0,AV834=0),0,AV834/$H834)</f>
        <v>0</v>
      </c>
      <c r="AX834" s="194">
        <f t="shared" ref="AX834:AX847" si="20989">IF(OR($F834="",$G834="",$H834=""),0,MIN(MAX(IF($F834&gt;AY$1,0,((($G834-$F834)-($G834-AY$1))*(10/$E834)/10)),0),1)*$H834)</f>
        <v>66.666666666666671</v>
      </c>
      <c r="AY834" s="147">
        <f t="shared" ref="AY834" si="20990">IF(OR($H834=0,AX834=0),0,AX834/$H834)</f>
        <v>0.66666666666666674</v>
      </c>
      <c r="AZ834" s="194">
        <f t="shared" ref="AZ834:AZ847" si="20991">IF(OR($F834="",$G834="",$H834=""),0,MIN(MAX(IF($F834&gt;BA$1,0,((($G834-$F834)-($G834-BA$1))*(10/$E834)/10)),0),1)*$H834)</f>
        <v>100</v>
      </c>
      <c r="BA834" s="147">
        <f t="shared" ref="BA834" si="20992">IF(OR($H834=0,AZ834=0),0,AZ834/$H834)</f>
        <v>1</v>
      </c>
      <c r="BB834" s="194">
        <f t="shared" ref="BB834:BB847" si="20993">IF(OR($F834="",$G834="",$H834=""),0,MIN(MAX(IF($F834&gt;BC$1,0,((($G834-$F834)-($G834-BC$1))*(10/$E834)/10)),0),1)*$H834)</f>
        <v>100</v>
      </c>
      <c r="BC834" s="147">
        <f t="shared" ref="BC834" si="20994">IF(OR($H834=0,BB834=0),0,BB834/$H834)</f>
        <v>1</v>
      </c>
      <c r="BD834" s="194">
        <f t="shared" ref="BD834:BD847" si="20995">IF(OR($F834="",$G834="",$H834=""),0,MIN(MAX(IF($F834&gt;BE$1,0,((($G834-$F834)-($G834-BE$1))*(10/$E834)/10)),0),1)*$H834)</f>
        <v>100</v>
      </c>
      <c r="BE834" s="147">
        <f t="shared" ref="BE834" si="20996">IF(OR($H834=0,BD834=0),0,BD834/$H834)</f>
        <v>1</v>
      </c>
      <c r="BF834" s="194">
        <f t="shared" ref="BF834:BF847" si="20997">IF(OR($F834="",$G834="",$H834=""),0,MIN(MAX(IF($F834&gt;BG$1,0,((($G834-$F834)-($G834-BG$1))*(10/$E834)/10)),0),1)*$H834)</f>
        <v>100</v>
      </c>
      <c r="BG834" s="147">
        <f t="shared" ref="BG834" si="20998">IF(OR($H834=0,BF834=0),0,BF834/$H834)</f>
        <v>1</v>
      </c>
      <c r="BH834" s="194">
        <f t="shared" ref="BH834:BH847" si="20999">IF(OR($F834="",$G834="",$H834=""),0,MIN(MAX(IF($F834&gt;BI$1,0,((($G834-$F834)-($G834-BI$1))*(10/$E834)/10)),0),1)*$H834)</f>
        <v>100</v>
      </c>
      <c r="BI834" s="147">
        <f t="shared" ref="BI834" si="21000">IF(OR($H834=0,BH834=0),0,BH834/$H834)</f>
        <v>1</v>
      </c>
      <c r="BJ834" s="194">
        <f t="shared" ref="BJ834:BJ847" si="21001">IF(OR($F834="",$G834="",$H834=""),0,MIN(MAX(IF($F834&gt;BK$1,0,((($G834-$F834)-($G834-BK$1))*(10/$E834)/10)),0),1)*$H834)</f>
        <v>100</v>
      </c>
      <c r="BK834" s="147">
        <f t="shared" ref="BK834" si="21002">IF(OR($H834=0,BJ834=0),0,BJ834/$H834)</f>
        <v>1</v>
      </c>
      <c r="BL834" s="194">
        <f t="shared" ref="BL834:BL847" si="21003">IF(OR($F834="",$G834="",$H834=""),0,MIN(MAX(IF($F834&gt;BM$1,0,((($G834-$F834)-($G834-BM$1))*(10/$E834)/10)),0),1)*$H834)</f>
        <v>100</v>
      </c>
      <c r="BM834" s="147">
        <f t="shared" ref="BM834" si="21004">IF(OR($H834=0,BL834=0),0,BL834/$H834)</f>
        <v>1</v>
      </c>
      <c r="BN834" s="194">
        <f t="shared" ref="BN834:BN847" si="21005">IF(OR($F834="",$G834="",$H834=""),0,MIN(MAX(IF($F834&gt;BO$1,0,((($G834-$F834)-($G834-BO$1))*(10/$E834)/10)),0),1)*$H834)</f>
        <v>100</v>
      </c>
      <c r="BO834" s="147">
        <f t="shared" ref="BO834" si="21006">IF(OR($H834=0,BN834=0),0,BN834/$H834)</f>
        <v>1</v>
      </c>
      <c r="BP834" s="194">
        <f t="shared" ref="BP834:BP847" si="21007">IF(OR($F834="",$G834="",$H834=""),0,MIN(MAX(IF($F834&gt;BQ$1,0,((($G834-$F834)-($G834-BQ$1))*(10/$E834)/10)),0),1)*$H834)</f>
        <v>100</v>
      </c>
      <c r="BQ834" s="147">
        <f t="shared" ref="BQ834" si="21008">IF(OR($H834=0,BP834=0),0,BP834/$H834)</f>
        <v>1</v>
      </c>
      <c r="BR834" s="194">
        <f t="shared" ref="BR834:BR847" si="21009">IF(OR($F834="",$G834="",$H834=""),0,MIN(MAX(IF($F834&gt;BS$1,0,((($G834-$F834)-($G834-BS$1))*(10/$E834)/10)),0),1)*$H834)</f>
        <v>100</v>
      </c>
      <c r="BS834" s="147">
        <f t="shared" ref="BS834" si="21010">IF(OR($H834=0,BR834=0),0,BR834/$H834)</f>
        <v>1</v>
      </c>
      <c r="BT834" s="194">
        <f t="shared" ref="BT834:BT847" si="21011">IF(OR($F834="",$G834="",$H834=""),0,MIN(MAX(IF($F834&gt;BU$1,0,((($G834-$F834)-($G834-BU$1))*(10/$E834)/10)),0),1)*$H834)</f>
        <v>100</v>
      </c>
      <c r="BU834" s="147">
        <f t="shared" ref="BU834:BU847" si="21012">IF(OR($H834=0,BT834=0),0,BT834/$H834)</f>
        <v>1</v>
      </c>
      <c r="BV834" s="194">
        <f t="shared" ref="BV834:BV847" si="21013">IF(OR($F834="",$G834="",$H834=""),0,MIN(MAX(IF($F834&gt;BW$1,0,((($G834-$F834)-($G834-BW$1))*(10/$E834)/10)),0),1)*$H834)</f>
        <v>100</v>
      </c>
      <c r="BW834" s="147">
        <f t="shared" ref="BW834:BW847" si="21014">IF(OR($H834=0,BV834=0),0,BV834/$H834)</f>
        <v>1</v>
      </c>
      <c r="BX834" s="194">
        <f t="shared" ref="BX834:BX847" si="21015">IF(OR($F834="",$G834="",$H834=""),0,MIN(MAX(IF($F834&gt;BY$1,0,((($G834-$F834)-($G834-BY$1))*(10/$E834)/10)),0),1)*$H834)</f>
        <v>100</v>
      </c>
      <c r="BY834" s="147">
        <f t="shared" ref="BY834:BY847" si="21016">IF(OR($H834=0,BX834=0),0,BX834/$H834)</f>
        <v>1</v>
      </c>
      <c r="BZ834" s="194">
        <f t="shared" ref="BZ834:BZ847" si="21017">IF(OR($F834="",$G834="",$H834=""),0,MIN(MAX(IF($F834&gt;CA$1,0,((($G834-$F834)-($G834-CA$1))*(10/$E834)/10)),0),1)*$H834)</f>
        <v>100</v>
      </c>
      <c r="CA834" s="147">
        <f t="shared" ref="CA834:CA847" si="21018">IF(OR($H834=0,BZ834=0),0,BZ834/$H834)</f>
        <v>1</v>
      </c>
      <c r="CB834" s="194">
        <f t="shared" ref="CB834:CB847" si="21019">IF(OR($F834="",$G834="",$H834=""),0,MIN(MAX(IF($F834&gt;CC$1,0,((($G834-$F834)-($G834-CC$1))*(10/$E834)/10)),0),1)*$H834)</f>
        <v>100</v>
      </c>
      <c r="CC834" s="147">
        <f t="shared" ref="CC834:CC847" si="21020">IF(OR($H834=0,CB834=0),0,CB834/$H834)</f>
        <v>1</v>
      </c>
      <c r="CD834" s="194">
        <f t="shared" ref="CD834:CD847" si="21021">IF(OR($F834="",$G834="",$H834=""),0,MIN(MAX(IF($F834&gt;CE$1,0,((($G834-$F834)-($G834-CE$1))*(10/$E834)/10)),0),1)*$H834)</f>
        <v>100</v>
      </c>
      <c r="CE834" s="147">
        <f t="shared" ref="CE834:CE847" si="21022">IF(OR($H834=0,CD834=0),0,CD834/$H834)</f>
        <v>1</v>
      </c>
      <c r="CF834" s="194">
        <f t="shared" ref="CF834:CF847" si="21023">IF(OR($F834="",$G834="",$H834=""),0,MIN(MAX(IF($F834&gt;CG$1,0,((($G834-$F834)-($G834-CG$1))*(10/$E834)/10)),0),1)*$H834)</f>
        <v>100</v>
      </c>
      <c r="CG834" s="147">
        <f t="shared" ref="CG834:CG847" si="21024">IF(OR($H834=0,CF834=0),0,CF834/$H834)</f>
        <v>1</v>
      </c>
      <c r="CH834" s="194">
        <f t="shared" ref="CH834:CH847" si="21025">IF(OR($F834="",$G834="",$H834=""),0,MIN(MAX(IF($F834&gt;CI$1,0,((($G834-$F834)-($G834-CI$1))*(10/$E834)/10)),0),1)*$H834)</f>
        <v>100</v>
      </c>
      <c r="CI834" s="147">
        <f t="shared" ref="CI834:CI847" si="21026">IF(OR($H834=0,CH834=0),0,CH834/$H834)</f>
        <v>1</v>
      </c>
      <c r="CJ834" s="194">
        <f t="shared" ref="CJ834:CJ847" si="21027">IF(OR($F834="",$G834="",$H834=""),0,MIN(MAX(IF($F834&gt;CK$1,0,((($G834-$F834)-($G834-CK$1))*(10/$E834)/10)),0),1)*$H834)</f>
        <v>100</v>
      </c>
      <c r="CK834" s="147">
        <f t="shared" ref="CK834:CK847" si="21028">IF(OR($H834=0,CJ834=0),0,CJ834/$H834)</f>
        <v>1</v>
      </c>
      <c r="CL834" s="194">
        <f t="shared" ref="CL834:CL847" si="21029">IF(OR($F834="",$G834="",$H834=""),0,MIN(MAX(IF($F834&gt;CM$1,0,((($G834-$F834)-($G834-CM$1))*(10/$E834)/10)),0),1)*$H834)</f>
        <v>100</v>
      </c>
      <c r="CM834" s="147">
        <f t="shared" ref="CM834:CM847" si="21030">IF(OR($H834=0,CL834=0),0,CL834/$H834)</f>
        <v>1</v>
      </c>
    </row>
    <row r="835" spans="1:91" s="142" customFormat="1" ht="14.1" customHeight="1">
      <c r="A835" s="74">
        <f t="shared" si="19548"/>
        <v>973</v>
      </c>
      <c r="B835" s="173" t="s">
        <v>72</v>
      </c>
      <c r="C835" s="174"/>
      <c r="D835" s="140">
        <v>4</v>
      </c>
      <c r="E835" s="140">
        <v>4</v>
      </c>
      <c r="F835" s="175">
        <v>45324</v>
      </c>
      <c r="G835" s="175">
        <v>45327</v>
      </c>
      <c r="H835" s="144">
        <v>100</v>
      </c>
      <c r="I835" s="144">
        <v>100</v>
      </c>
      <c r="J835" s="145" t="s">
        <v>32</v>
      </c>
      <c r="K835" s="141">
        <f t="shared" si="20956"/>
        <v>100</v>
      </c>
      <c r="L835" s="55">
        <f t="shared" si="20957"/>
        <v>0.13333333333333333</v>
      </c>
      <c r="M835" s="147">
        <f t="shared" si="20958"/>
        <v>1</v>
      </c>
      <c r="N835" s="148">
        <f t="shared" si="20959"/>
        <v>1</v>
      </c>
      <c r="O835" s="149">
        <f t="shared" si="20087"/>
        <v>0</v>
      </c>
      <c r="P835" s="150"/>
      <c r="T835" s="194">
        <f t="shared" si="20960"/>
        <v>0</v>
      </c>
      <c r="U835" s="147">
        <f t="shared" si="20961"/>
        <v>0</v>
      </c>
      <c r="V835" s="194">
        <f t="shared" si="20962"/>
        <v>0</v>
      </c>
      <c r="W835" s="147">
        <f t="shared" si="20961"/>
        <v>0</v>
      </c>
      <c r="X835" s="194">
        <f t="shared" si="20963"/>
        <v>0</v>
      </c>
      <c r="Y835" s="147">
        <f t="shared" ref="Y835" si="21031">IF(OR($H835=0,X835=0),0,X835/$H835)</f>
        <v>0</v>
      </c>
      <c r="Z835" s="194">
        <f t="shared" si="20965"/>
        <v>0</v>
      </c>
      <c r="AA835" s="147">
        <f t="shared" ref="AA835" si="21032">IF(OR($H835=0,Z835=0),0,Z835/$H835)</f>
        <v>0</v>
      </c>
      <c r="AB835" s="194">
        <f t="shared" si="20967"/>
        <v>0</v>
      </c>
      <c r="AC835" s="147">
        <f t="shared" ref="AC835" si="21033">IF(OR($H835=0,AB835=0),0,AB835/$H835)</f>
        <v>0</v>
      </c>
      <c r="AD835" s="194">
        <f t="shared" si="20969"/>
        <v>0</v>
      </c>
      <c r="AE835" s="147">
        <f t="shared" ref="AE835" si="21034">IF(OR($H835=0,AD835=0),0,AD835/$H835)</f>
        <v>0</v>
      </c>
      <c r="AF835" s="194">
        <f t="shared" si="20971"/>
        <v>0</v>
      </c>
      <c r="AG835" s="147">
        <f t="shared" ref="AG835" si="21035">IF(OR($H835=0,AF835=0),0,AF835/$H835)</f>
        <v>0</v>
      </c>
      <c r="AH835" s="194">
        <f t="shared" si="20973"/>
        <v>0</v>
      </c>
      <c r="AI835" s="147">
        <f t="shared" ref="AI835" si="21036">IF(OR($H835=0,AH835=0),0,AH835/$H835)</f>
        <v>0</v>
      </c>
      <c r="AJ835" s="194">
        <f t="shared" si="20975"/>
        <v>0</v>
      </c>
      <c r="AK835" s="147">
        <f t="shared" ref="AK835" si="21037">IF(OR($H835=0,AJ835=0),0,AJ835/$H835)</f>
        <v>0</v>
      </c>
      <c r="AL835" s="194">
        <f t="shared" si="20977"/>
        <v>0</v>
      </c>
      <c r="AM835" s="147">
        <f t="shared" ref="AM835" si="21038">IF(OR($H835=0,AL835=0),0,AL835/$H835)</f>
        <v>0</v>
      </c>
      <c r="AN835" s="194">
        <f t="shared" si="20979"/>
        <v>0</v>
      </c>
      <c r="AO835" s="147">
        <f t="shared" ref="AO835" si="21039">IF(OR($H835=0,AN835=0),0,AN835/$H835)</f>
        <v>0</v>
      </c>
      <c r="AP835" s="194">
        <f t="shared" si="20981"/>
        <v>0</v>
      </c>
      <c r="AQ835" s="147">
        <f t="shared" ref="AQ835" si="21040">IF(OR($H835=0,AP835=0),0,AP835/$H835)</f>
        <v>0</v>
      </c>
      <c r="AR835" s="194">
        <f t="shared" si="20983"/>
        <v>0</v>
      </c>
      <c r="AS835" s="147">
        <f t="shared" ref="AS835" si="21041">IF(OR($H835=0,AR835=0),0,AR835/$H835)</f>
        <v>0</v>
      </c>
      <c r="AT835" s="194">
        <f t="shared" si="20985"/>
        <v>0</v>
      </c>
      <c r="AU835" s="147">
        <f t="shared" ref="AU835" si="21042">IF(OR($H835=0,AT835=0),0,AT835/$H835)</f>
        <v>0</v>
      </c>
      <c r="AV835" s="194">
        <f t="shared" si="20987"/>
        <v>0</v>
      </c>
      <c r="AW835" s="147">
        <f t="shared" ref="AW835" si="21043">IF(OR($H835=0,AV835=0),0,AV835/$H835)</f>
        <v>0</v>
      </c>
      <c r="AX835" s="194">
        <f t="shared" si="20989"/>
        <v>0</v>
      </c>
      <c r="AY835" s="147">
        <f t="shared" ref="AY835" si="21044">IF(OR($H835=0,AX835=0),0,AX835/$H835)</f>
        <v>0</v>
      </c>
      <c r="AZ835" s="194">
        <f t="shared" si="20991"/>
        <v>100</v>
      </c>
      <c r="BA835" s="147">
        <f t="shared" ref="BA835" si="21045">IF(OR($H835=0,AZ835=0),0,AZ835/$H835)</f>
        <v>1</v>
      </c>
      <c r="BB835" s="194">
        <f t="shared" si="20993"/>
        <v>100</v>
      </c>
      <c r="BC835" s="147">
        <f t="shared" ref="BC835" si="21046">IF(OR($H835=0,BB835=0),0,BB835/$H835)</f>
        <v>1</v>
      </c>
      <c r="BD835" s="194">
        <f t="shared" si="20995"/>
        <v>100</v>
      </c>
      <c r="BE835" s="147">
        <f t="shared" ref="BE835" si="21047">IF(OR($H835=0,BD835=0),0,BD835/$H835)</f>
        <v>1</v>
      </c>
      <c r="BF835" s="194">
        <f t="shared" si="20997"/>
        <v>100</v>
      </c>
      <c r="BG835" s="147">
        <f t="shared" ref="BG835" si="21048">IF(OR($H835=0,BF835=0),0,BF835/$H835)</f>
        <v>1</v>
      </c>
      <c r="BH835" s="194">
        <f t="shared" si="20999"/>
        <v>100</v>
      </c>
      <c r="BI835" s="147">
        <f t="shared" ref="BI835" si="21049">IF(OR($H835=0,BH835=0),0,BH835/$H835)</f>
        <v>1</v>
      </c>
      <c r="BJ835" s="194">
        <f t="shared" si="21001"/>
        <v>100</v>
      </c>
      <c r="BK835" s="147">
        <f t="shared" ref="BK835" si="21050">IF(OR($H835=0,BJ835=0),0,BJ835/$H835)</f>
        <v>1</v>
      </c>
      <c r="BL835" s="194">
        <f t="shared" si="21003"/>
        <v>100</v>
      </c>
      <c r="BM835" s="147">
        <f t="shared" ref="BM835" si="21051">IF(OR($H835=0,BL835=0),0,BL835/$H835)</f>
        <v>1</v>
      </c>
      <c r="BN835" s="194">
        <f t="shared" si="21005"/>
        <v>100</v>
      </c>
      <c r="BO835" s="147">
        <f t="shared" ref="BO835" si="21052">IF(OR($H835=0,BN835=0),0,BN835/$H835)</f>
        <v>1</v>
      </c>
      <c r="BP835" s="194">
        <f t="shared" si="21007"/>
        <v>100</v>
      </c>
      <c r="BQ835" s="147">
        <f t="shared" ref="BQ835" si="21053">IF(OR($H835=0,BP835=0),0,BP835/$H835)</f>
        <v>1</v>
      </c>
      <c r="BR835" s="194">
        <f t="shared" si="21009"/>
        <v>100</v>
      </c>
      <c r="BS835" s="147">
        <f t="shared" ref="BS835" si="21054">IF(OR($H835=0,BR835=0),0,BR835/$H835)</f>
        <v>1</v>
      </c>
      <c r="BT835" s="194">
        <f t="shared" si="21011"/>
        <v>100</v>
      </c>
      <c r="BU835" s="147">
        <f t="shared" si="21012"/>
        <v>1</v>
      </c>
      <c r="BV835" s="194">
        <f t="shared" si="21013"/>
        <v>100</v>
      </c>
      <c r="BW835" s="147">
        <f t="shared" si="21014"/>
        <v>1</v>
      </c>
      <c r="BX835" s="194">
        <f t="shared" si="21015"/>
        <v>100</v>
      </c>
      <c r="BY835" s="147">
        <f t="shared" si="21016"/>
        <v>1</v>
      </c>
      <c r="BZ835" s="194">
        <f t="shared" si="21017"/>
        <v>100</v>
      </c>
      <c r="CA835" s="147">
        <f t="shared" si="21018"/>
        <v>1</v>
      </c>
      <c r="CB835" s="194">
        <f t="shared" si="21019"/>
        <v>100</v>
      </c>
      <c r="CC835" s="147">
        <f t="shared" si="21020"/>
        <v>1</v>
      </c>
      <c r="CD835" s="194">
        <f t="shared" si="21021"/>
        <v>100</v>
      </c>
      <c r="CE835" s="147">
        <f t="shared" si="21022"/>
        <v>1</v>
      </c>
      <c r="CF835" s="194">
        <f t="shared" si="21023"/>
        <v>100</v>
      </c>
      <c r="CG835" s="147">
        <f t="shared" si="21024"/>
        <v>1</v>
      </c>
      <c r="CH835" s="194">
        <f t="shared" si="21025"/>
        <v>100</v>
      </c>
      <c r="CI835" s="147">
        <f t="shared" si="21026"/>
        <v>1</v>
      </c>
      <c r="CJ835" s="194">
        <f t="shared" si="21027"/>
        <v>100</v>
      </c>
      <c r="CK835" s="147">
        <f t="shared" si="21028"/>
        <v>1</v>
      </c>
      <c r="CL835" s="194">
        <f t="shared" si="21029"/>
        <v>100</v>
      </c>
      <c r="CM835" s="147">
        <f t="shared" si="21030"/>
        <v>1</v>
      </c>
    </row>
    <row r="836" spans="1:91" s="142" customFormat="1" ht="14.1" customHeight="1">
      <c r="A836" s="74">
        <f t="shared" si="19548"/>
        <v>974</v>
      </c>
      <c r="B836" s="173" t="s">
        <v>73</v>
      </c>
      <c r="C836" s="174"/>
      <c r="D836" s="140">
        <v>4</v>
      </c>
      <c r="E836" s="140">
        <v>4</v>
      </c>
      <c r="F836" s="175">
        <v>45325</v>
      </c>
      <c r="G836" s="175">
        <v>45328</v>
      </c>
      <c r="H836" s="144">
        <v>100</v>
      </c>
      <c r="I836" s="144">
        <v>100</v>
      </c>
      <c r="J836" s="145" t="s">
        <v>32</v>
      </c>
      <c r="K836" s="141">
        <f t="shared" si="20956"/>
        <v>100</v>
      </c>
      <c r="L836" s="55">
        <f t="shared" si="20957"/>
        <v>0.13333333333333333</v>
      </c>
      <c r="M836" s="147">
        <f t="shared" si="20958"/>
        <v>1</v>
      </c>
      <c r="N836" s="148">
        <f t="shared" si="20959"/>
        <v>1</v>
      </c>
      <c r="O836" s="149">
        <f t="shared" si="20087"/>
        <v>0</v>
      </c>
      <c r="P836" s="150"/>
      <c r="T836" s="194">
        <f t="shared" si="20960"/>
        <v>0</v>
      </c>
      <c r="U836" s="147">
        <f t="shared" si="20961"/>
        <v>0</v>
      </c>
      <c r="V836" s="194">
        <f t="shared" si="20962"/>
        <v>0</v>
      </c>
      <c r="W836" s="147">
        <f t="shared" si="20961"/>
        <v>0</v>
      </c>
      <c r="X836" s="194">
        <f t="shared" si="20963"/>
        <v>0</v>
      </c>
      <c r="Y836" s="147">
        <f t="shared" ref="Y836" si="21055">IF(OR($H836=0,X836=0),0,X836/$H836)</f>
        <v>0</v>
      </c>
      <c r="Z836" s="194">
        <f t="shared" si="20965"/>
        <v>0</v>
      </c>
      <c r="AA836" s="147">
        <f t="shared" ref="AA836" si="21056">IF(OR($H836=0,Z836=0),0,Z836/$H836)</f>
        <v>0</v>
      </c>
      <c r="AB836" s="194">
        <f t="shared" si="20967"/>
        <v>0</v>
      </c>
      <c r="AC836" s="147">
        <f t="shared" ref="AC836" si="21057">IF(OR($H836=0,AB836=0),0,AB836/$H836)</f>
        <v>0</v>
      </c>
      <c r="AD836" s="194">
        <f t="shared" si="20969"/>
        <v>0</v>
      </c>
      <c r="AE836" s="147">
        <f t="shared" ref="AE836" si="21058">IF(OR($H836=0,AD836=0),0,AD836/$H836)</f>
        <v>0</v>
      </c>
      <c r="AF836" s="194">
        <f t="shared" si="20971"/>
        <v>0</v>
      </c>
      <c r="AG836" s="147">
        <f t="shared" ref="AG836" si="21059">IF(OR($H836=0,AF836=0),0,AF836/$H836)</f>
        <v>0</v>
      </c>
      <c r="AH836" s="194">
        <f t="shared" si="20973"/>
        <v>0</v>
      </c>
      <c r="AI836" s="147">
        <f t="shared" ref="AI836" si="21060">IF(OR($H836=0,AH836=0),0,AH836/$H836)</f>
        <v>0</v>
      </c>
      <c r="AJ836" s="194">
        <f t="shared" si="20975"/>
        <v>0</v>
      </c>
      <c r="AK836" s="147">
        <f t="shared" ref="AK836" si="21061">IF(OR($H836=0,AJ836=0),0,AJ836/$H836)</f>
        <v>0</v>
      </c>
      <c r="AL836" s="194">
        <f t="shared" si="20977"/>
        <v>0</v>
      </c>
      <c r="AM836" s="147">
        <f t="shared" ref="AM836" si="21062">IF(OR($H836=0,AL836=0),0,AL836/$H836)</f>
        <v>0</v>
      </c>
      <c r="AN836" s="194">
        <f t="shared" si="20979"/>
        <v>0</v>
      </c>
      <c r="AO836" s="147">
        <f t="shared" ref="AO836" si="21063">IF(OR($H836=0,AN836=0),0,AN836/$H836)</f>
        <v>0</v>
      </c>
      <c r="AP836" s="194">
        <f t="shared" si="20981"/>
        <v>0</v>
      </c>
      <c r="AQ836" s="147">
        <f t="shared" ref="AQ836" si="21064">IF(OR($H836=0,AP836=0),0,AP836/$H836)</f>
        <v>0</v>
      </c>
      <c r="AR836" s="194">
        <f t="shared" si="20983"/>
        <v>0</v>
      </c>
      <c r="AS836" s="147">
        <f t="shared" ref="AS836" si="21065">IF(OR($H836=0,AR836=0),0,AR836/$H836)</f>
        <v>0</v>
      </c>
      <c r="AT836" s="194">
        <f t="shared" si="20985"/>
        <v>0</v>
      </c>
      <c r="AU836" s="147">
        <f t="shared" ref="AU836" si="21066">IF(OR($H836=0,AT836=0),0,AT836/$H836)</f>
        <v>0</v>
      </c>
      <c r="AV836" s="194">
        <f t="shared" si="20987"/>
        <v>0</v>
      </c>
      <c r="AW836" s="147">
        <f t="shared" ref="AW836" si="21067">IF(OR($H836=0,AV836=0),0,AV836/$H836)</f>
        <v>0</v>
      </c>
      <c r="AX836" s="194">
        <f t="shared" si="20989"/>
        <v>0</v>
      </c>
      <c r="AY836" s="147">
        <f t="shared" ref="AY836" si="21068">IF(OR($H836=0,AX836=0),0,AX836/$H836)</f>
        <v>0</v>
      </c>
      <c r="AZ836" s="194">
        <f t="shared" si="20991"/>
        <v>100</v>
      </c>
      <c r="BA836" s="147">
        <f t="shared" ref="BA836" si="21069">IF(OR($H836=0,AZ836=0),0,AZ836/$H836)</f>
        <v>1</v>
      </c>
      <c r="BB836" s="194">
        <f t="shared" si="20993"/>
        <v>100</v>
      </c>
      <c r="BC836" s="147">
        <f t="shared" ref="BC836" si="21070">IF(OR($H836=0,BB836=0),0,BB836/$H836)</f>
        <v>1</v>
      </c>
      <c r="BD836" s="194">
        <f t="shared" si="20995"/>
        <v>100</v>
      </c>
      <c r="BE836" s="147">
        <f t="shared" ref="BE836" si="21071">IF(OR($H836=0,BD836=0),0,BD836/$H836)</f>
        <v>1</v>
      </c>
      <c r="BF836" s="194">
        <f t="shared" si="20997"/>
        <v>100</v>
      </c>
      <c r="BG836" s="147">
        <f t="shared" ref="BG836" si="21072">IF(OR($H836=0,BF836=0),0,BF836/$H836)</f>
        <v>1</v>
      </c>
      <c r="BH836" s="194">
        <f t="shared" si="20999"/>
        <v>100</v>
      </c>
      <c r="BI836" s="147">
        <f t="shared" ref="BI836" si="21073">IF(OR($H836=0,BH836=0),0,BH836/$H836)</f>
        <v>1</v>
      </c>
      <c r="BJ836" s="194">
        <f t="shared" si="21001"/>
        <v>100</v>
      </c>
      <c r="BK836" s="147">
        <f t="shared" ref="BK836" si="21074">IF(OR($H836=0,BJ836=0),0,BJ836/$H836)</f>
        <v>1</v>
      </c>
      <c r="BL836" s="194">
        <f t="shared" si="21003"/>
        <v>100</v>
      </c>
      <c r="BM836" s="147">
        <f t="shared" ref="BM836" si="21075">IF(OR($H836=0,BL836=0),0,BL836/$H836)</f>
        <v>1</v>
      </c>
      <c r="BN836" s="194">
        <f t="shared" si="21005"/>
        <v>100</v>
      </c>
      <c r="BO836" s="147">
        <f t="shared" ref="BO836" si="21076">IF(OR($H836=0,BN836=0),0,BN836/$H836)</f>
        <v>1</v>
      </c>
      <c r="BP836" s="194">
        <f t="shared" si="21007"/>
        <v>100</v>
      </c>
      <c r="BQ836" s="147">
        <f t="shared" ref="BQ836" si="21077">IF(OR($H836=0,BP836=0),0,BP836/$H836)</f>
        <v>1</v>
      </c>
      <c r="BR836" s="194">
        <f t="shared" si="21009"/>
        <v>100</v>
      </c>
      <c r="BS836" s="147">
        <f t="shared" ref="BS836" si="21078">IF(OR($H836=0,BR836=0),0,BR836/$H836)</f>
        <v>1</v>
      </c>
      <c r="BT836" s="194">
        <f t="shared" si="21011"/>
        <v>100</v>
      </c>
      <c r="BU836" s="147">
        <f t="shared" si="21012"/>
        <v>1</v>
      </c>
      <c r="BV836" s="194">
        <f t="shared" si="21013"/>
        <v>100</v>
      </c>
      <c r="BW836" s="147">
        <f t="shared" si="21014"/>
        <v>1</v>
      </c>
      <c r="BX836" s="194">
        <f t="shared" si="21015"/>
        <v>100</v>
      </c>
      <c r="BY836" s="147">
        <f t="shared" si="21016"/>
        <v>1</v>
      </c>
      <c r="BZ836" s="194">
        <f t="shared" si="21017"/>
        <v>100</v>
      </c>
      <c r="CA836" s="147">
        <f t="shared" si="21018"/>
        <v>1</v>
      </c>
      <c r="CB836" s="194">
        <f t="shared" si="21019"/>
        <v>100</v>
      </c>
      <c r="CC836" s="147">
        <f t="shared" si="21020"/>
        <v>1</v>
      </c>
      <c r="CD836" s="194">
        <f t="shared" si="21021"/>
        <v>100</v>
      </c>
      <c r="CE836" s="147">
        <f t="shared" si="21022"/>
        <v>1</v>
      </c>
      <c r="CF836" s="194">
        <f t="shared" si="21023"/>
        <v>100</v>
      </c>
      <c r="CG836" s="147">
        <f t="shared" si="21024"/>
        <v>1</v>
      </c>
      <c r="CH836" s="194">
        <f t="shared" si="21025"/>
        <v>100</v>
      </c>
      <c r="CI836" s="147">
        <f t="shared" si="21026"/>
        <v>1</v>
      </c>
      <c r="CJ836" s="194">
        <f t="shared" si="21027"/>
        <v>100</v>
      </c>
      <c r="CK836" s="147">
        <f t="shared" si="21028"/>
        <v>1</v>
      </c>
      <c r="CL836" s="194">
        <f t="shared" si="21029"/>
        <v>100</v>
      </c>
      <c r="CM836" s="147">
        <f t="shared" si="21030"/>
        <v>1</v>
      </c>
    </row>
    <row r="837" spans="1:91" s="142" customFormat="1" ht="14.1" customHeight="1">
      <c r="A837" s="74">
        <f t="shared" si="19548"/>
        <v>975</v>
      </c>
      <c r="B837" s="173" t="s">
        <v>74</v>
      </c>
      <c r="C837" s="174"/>
      <c r="D837" s="140">
        <v>3</v>
      </c>
      <c r="E837" s="140">
        <v>3</v>
      </c>
      <c r="F837" s="175">
        <v>45328</v>
      </c>
      <c r="G837" s="175">
        <v>45330</v>
      </c>
      <c r="H837" s="144">
        <v>100</v>
      </c>
      <c r="I837" s="144">
        <v>100</v>
      </c>
      <c r="J837" s="145" t="s">
        <v>32</v>
      </c>
      <c r="K837" s="141">
        <f t="shared" si="20956"/>
        <v>100</v>
      </c>
      <c r="L837" s="55">
        <f t="shared" si="20957"/>
        <v>0.1</v>
      </c>
      <c r="M837" s="147">
        <f t="shared" si="20958"/>
        <v>1</v>
      </c>
      <c r="N837" s="148">
        <f t="shared" si="20959"/>
        <v>1</v>
      </c>
      <c r="O837" s="149">
        <f t="shared" si="20087"/>
        <v>0</v>
      </c>
      <c r="P837" s="150"/>
      <c r="T837" s="194">
        <f t="shared" si="20960"/>
        <v>0</v>
      </c>
      <c r="U837" s="147">
        <f t="shared" si="20961"/>
        <v>0</v>
      </c>
      <c r="V837" s="194">
        <f t="shared" si="20962"/>
        <v>0</v>
      </c>
      <c r="W837" s="147">
        <f t="shared" si="20961"/>
        <v>0</v>
      </c>
      <c r="X837" s="194">
        <f t="shared" si="20963"/>
        <v>0</v>
      </c>
      <c r="Y837" s="147">
        <f t="shared" ref="Y837" si="21079">IF(OR($H837=0,X837=0),0,X837/$H837)</f>
        <v>0</v>
      </c>
      <c r="Z837" s="194">
        <f t="shared" si="20965"/>
        <v>0</v>
      </c>
      <c r="AA837" s="147">
        <f t="shared" ref="AA837" si="21080">IF(OR($H837=0,Z837=0),0,Z837/$H837)</f>
        <v>0</v>
      </c>
      <c r="AB837" s="194">
        <f t="shared" si="20967"/>
        <v>0</v>
      </c>
      <c r="AC837" s="147">
        <f t="shared" ref="AC837" si="21081">IF(OR($H837=0,AB837=0),0,AB837/$H837)</f>
        <v>0</v>
      </c>
      <c r="AD837" s="194">
        <f t="shared" si="20969"/>
        <v>0</v>
      </c>
      <c r="AE837" s="147">
        <f t="shared" ref="AE837" si="21082">IF(OR($H837=0,AD837=0),0,AD837/$H837)</f>
        <v>0</v>
      </c>
      <c r="AF837" s="194">
        <f t="shared" si="20971"/>
        <v>0</v>
      </c>
      <c r="AG837" s="147">
        <f t="shared" ref="AG837" si="21083">IF(OR($H837=0,AF837=0),0,AF837/$H837)</f>
        <v>0</v>
      </c>
      <c r="AH837" s="194">
        <f t="shared" si="20973"/>
        <v>0</v>
      </c>
      <c r="AI837" s="147">
        <f t="shared" ref="AI837" si="21084">IF(OR($H837=0,AH837=0),0,AH837/$H837)</f>
        <v>0</v>
      </c>
      <c r="AJ837" s="194">
        <f t="shared" si="20975"/>
        <v>0</v>
      </c>
      <c r="AK837" s="147">
        <f t="shared" ref="AK837" si="21085">IF(OR($H837=0,AJ837=0),0,AJ837/$H837)</f>
        <v>0</v>
      </c>
      <c r="AL837" s="194">
        <f t="shared" si="20977"/>
        <v>0</v>
      </c>
      <c r="AM837" s="147">
        <f t="shared" ref="AM837" si="21086">IF(OR($H837=0,AL837=0),0,AL837/$H837)</f>
        <v>0</v>
      </c>
      <c r="AN837" s="194">
        <f t="shared" si="20979"/>
        <v>0</v>
      </c>
      <c r="AO837" s="147">
        <f t="shared" ref="AO837" si="21087">IF(OR($H837=0,AN837=0),0,AN837/$H837)</f>
        <v>0</v>
      </c>
      <c r="AP837" s="194">
        <f t="shared" si="20981"/>
        <v>0</v>
      </c>
      <c r="AQ837" s="147">
        <f t="shared" ref="AQ837" si="21088">IF(OR($H837=0,AP837=0),0,AP837/$H837)</f>
        <v>0</v>
      </c>
      <c r="AR837" s="194">
        <f t="shared" si="20983"/>
        <v>0</v>
      </c>
      <c r="AS837" s="147">
        <f t="shared" ref="AS837" si="21089">IF(OR($H837=0,AR837=0),0,AR837/$H837)</f>
        <v>0</v>
      </c>
      <c r="AT837" s="194">
        <f t="shared" si="20985"/>
        <v>0</v>
      </c>
      <c r="AU837" s="147">
        <f t="shared" ref="AU837" si="21090">IF(OR($H837=0,AT837=0),0,AT837/$H837)</f>
        <v>0</v>
      </c>
      <c r="AV837" s="194">
        <f t="shared" si="20987"/>
        <v>0</v>
      </c>
      <c r="AW837" s="147">
        <f t="shared" ref="AW837" si="21091">IF(OR($H837=0,AV837=0),0,AV837/$H837)</f>
        <v>0</v>
      </c>
      <c r="AX837" s="194">
        <f t="shared" si="20989"/>
        <v>0</v>
      </c>
      <c r="AY837" s="147">
        <f t="shared" ref="AY837" si="21092">IF(OR($H837=0,AX837=0),0,AX837/$H837)</f>
        <v>0</v>
      </c>
      <c r="AZ837" s="194">
        <f t="shared" si="20991"/>
        <v>100</v>
      </c>
      <c r="BA837" s="147">
        <f t="shared" ref="BA837" si="21093">IF(OR($H837=0,AZ837=0),0,AZ837/$H837)</f>
        <v>1</v>
      </c>
      <c r="BB837" s="194">
        <f t="shared" si="20993"/>
        <v>100</v>
      </c>
      <c r="BC837" s="147">
        <f t="shared" ref="BC837" si="21094">IF(OR($H837=0,BB837=0),0,BB837/$H837)</f>
        <v>1</v>
      </c>
      <c r="BD837" s="194">
        <f t="shared" si="20995"/>
        <v>100</v>
      </c>
      <c r="BE837" s="147">
        <f t="shared" ref="BE837" si="21095">IF(OR($H837=0,BD837=0),0,BD837/$H837)</f>
        <v>1</v>
      </c>
      <c r="BF837" s="194">
        <f t="shared" si="20997"/>
        <v>100</v>
      </c>
      <c r="BG837" s="147">
        <f t="shared" ref="BG837" si="21096">IF(OR($H837=0,BF837=0),0,BF837/$H837)</f>
        <v>1</v>
      </c>
      <c r="BH837" s="194">
        <f t="shared" si="20999"/>
        <v>100</v>
      </c>
      <c r="BI837" s="147">
        <f t="shared" ref="BI837" si="21097">IF(OR($H837=0,BH837=0),0,BH837/$H837)</f>
        <v>1</v>
      </c>
      <c r="BJ837" s="194">
        <f t="shared" si="21001"/>
        <v>100</v>
      </c>
      <c r="BK837" s="147">
        <f t="shared" ref="BK837" si="21098">IF(OR($H837=0,BJ837=0),0,BJ837/$H837)</f>
        <v>1</v>
      </c>
      <c r="BL837" s="194">
        <f t="shared" si="21003"/>
        <v>100</v>
      </c>
      <c r="BM837" s="147">
        <f t="shared" ref="BM837" si="21099">IF(OR($H837=0,BL837=0),0,BL837/$H837)</f>
        <v>1</v>
      </c>
      <c r="BN837" s="194">
        <f t="shared" si="21005"/>
        <v>100</v>
      </c>
      <c r="BO837" s="147">
        <f t="shared" ref="BO837" si="21100">IF(OR($H837=0,BN837=0),0,BN837/$H837)</f>
        <v>1</v>
      </c>
      <c r="BP837" s="194">
        <f t="shared" si="21007"/>
        <v>100</v>
      </c>
      <c r="BQ837" s="147">
        <f t="shared" ref="BQ837" si="21101">IF(OR($H837=0,BP837=0),0,BP837/$H837)</f>
        <v>1</v>
      </c>
      <c r="BR837" s="194">
        <f t="shared" si="21009"/>
        <v>100</v>
      </c>
      <c r="BS837" s="147">
        <f t="shared" ref="BS837" si="21102">IF(OR($H837=0,BR837=0),0,BR837/$H837)</f>
        <v>1</v>
      </c>
      <c r="BT837" s="194">
        <f t="shared" si="21011"/>
        <v>100</v>
      </c>
      <c r="BU837" s="147">
        <f t="shared" si="21012"/>
        <v>1</v>
      </c>
      <c r="BV837" s="194">
        <f t="shared" si="21013"/>
        <v>100</v>
      </c>
      <c r="BW837" s="147">
        <f t="shared" si="21014"/>
        <v>1</v>
      </c>
      <c r="BX837" s="194">
        <f t="shared" si="21015"/>
        <v>100</v>
      </c>
      <c r="BY837" s="147">
        <f t="shared" si="21016"/>
        <v>1</v>
      </c>
      <c r="BZ837" s="194">
        <f t="shared" si="21017"/>
        <v>100</v>
      </c>
      <c r="CA837" s="147">
        <f t="shared" si="21018"/>
        <v>1</v>
      </c>
      <c r="CB837" s="194">
        <f t="shared" si="21019"/>
        <v>100</v>
      </c>
      <c r="CC837" s="147">
        <f t="shared" si="21020"/>
        <v>1</v>
      </c>
      <c r="CD837" s="194">
        <f t="shared" si="21021"/>
        <v>100</v>
      </c>
      <c r="CE837" s="147">
        <f t="shared" si="21022"/>
        <v>1</v>
      </c>
      <c r="CF837" s="194">
        <f t="shared" si="21023"/>
        <v>100</v>
      </c>
      <c r="CG837" s="147">
        <f t="shared" si="21024"/>
        <v>1</v>
      </c>
      <c r="CH837" s="194">
        <f t="shared" si="21025"/>
        <v>100</v>
      </c>
      <c r="CI837" s="147">
        <f t="shared" si="21026"/>
        <v>1</v>
      </c>
      <c r="CJ837" s="194">
        <f t="shared" si="21027"/>
        <v>100</v>
      </c>
      <c r="CK837" s="147">
        <f t="shared" si="21028"/>
        <v>1</v>
      </c>
      <c r="CL837" s="194">
        <f t="shared" si="21029"/>
        <v>100</v>
      </c>
      <c r="CM837" s="147">
        <f t="shared" si="21030"/>
        <v>1</v>
      </c>
    </row>
    <row r="838" spans="1:91" s="142" customFormat="1" ht="14.1" customHeight="1">
      <c r="A838" s="74">
        <f t="shared" si="19548"/>
        <v>976</v>
      </c>
      <c r="B838" s="173" t="s">
        <v>75</v>
      </c>
      <c r="C838" s="174"/>
      <c r="D838" s="140">
        <v>4</v>
      </c>
      <c r="E838" s="140">
        <v>4</v>
      </c>
      <c r="F838" s="175">
        <v>45331</v>
      </c>
      <c r="G838" s="175">
        <v>45334</v>
      </c>
      <c r="H838" s="144">
        <v>100</v>
      </c>
      <c r="I838" s="144">
        <v>100</v>
      </c>
      <c r="J838" s="145" t="s">
        <v>32</v>
      </c>
      <c r="K838" s="141">
        <f t="shared" si="20956"/>
        <v>100</v>
      </c>
      <c r="L838" s="55">
        <f t="shared" si="20957"/>
        <v>0.13333333333333333</v>
      </c>
      <c r="M838" s="147">
        <f t="shared" si="20958"/>
        <v>1</v>
      </c>
      <c r="N838" s="148">
        <f t="shared" si="20959"/>
        <v>1</v>
      </c>
      <c r="O838" s="149">
        <f t="shared" si="20087"/>
        <v>0</v>
      </c>
      <c r="P838" s="150"/>
      <c r="T838" s="194">
        <f t="shared" si="20960"/>
        <v>0</v>
      </c>
      <c r="U838" s="147">
        <f t="shared" si="20961"/>
        <v>0</v>
      </c>
      <c r="V838" s="194">
        <f t="shared" si="20962"/>
        <v>0</v>
      </c>
      <c r="W838" s="147">
        <f t="shared" si="20961"/>
        <v>0</v>
      </c>
      <c r="X838" s="194">
        <f t="shared" si="20963"/>
        <v>0</v>
      </c>
      <c r="Y838" s="147">
        <f t="shared" ref="Y838" si="21103">IF(OR($H838=0,X838=0),0,X838/$H838)</f>
        <v>0</v>
      </c>
      <c r="Z838" s="194">
        <f t="shared" si="20965"/>
        <v>0</v>
      </c>
      <c r="AA838" s="147">
        <f t="shared" ref="AA838" si="21104">IF(OR($H838=0,Z838=0),0,Z838/$H838)</f>
        <v>0</v>
      </c>
      <c r="AB838" s="194">
        <f t="shared" si="20967"/>
        <v>0</v>
      </c>
      <c r="AC838" s="147">
        <f t="shared" ref="AC838" si="21105">IF(OR($H838=0,AB838=0),0,AB838/$H838)</f>
        <v>0</v>
      </c>
      <c r="AD838" s="194">
        <f t="shared" si="20969"/>
        <v>0</v>
      </c>
      <c r="AE838" s="147">
        <f t="shared" ref="AE838" si="21106">IF(OR($H838=0,AD838=0),0,AD838/$H838)</f>
        <v>0</v>
      </c>
      <c r="AF838" s="194">
        <f t="shared" si="20971"/>
        <v>0</v>
      </c>
      <c r="AG838" s="147">
        <f t="shared" ref="AG838" si="21107">IF(OR($H838=0,AF838=0),0,AF838/$H838)</f>
        <v>0</v>
      </c>
      <c r="AH838" s="194">
        <f t="shared" si="20973"/>
        <v>0</v>
      </c>
      <c r="AI838" s="147">
        <f t="shared" ref="AI838" si="21108">IF(OR($H838=0,AH838=0),0,AH838/$H838)</f>
        <v>0</v>
      </c>
      <c r="AJ838" s="194">
        <f t="shared" si="20975"/>
        <v>0</v>
      </c>
      <c r="AK838" s="147">
        <f t="shared" ref="AK838" si="21109">IF(OR($H838=0,AJ838=0),0,AJ838/$H838)</f>
        <v>0</v>
      </c>
      <c r="AL838" s="194">
        <f t="shared" si="20977"/>
        <v>0</v>
      </c>
      <c r="AM838" s="147">
        <f t="shared" ref="AM838" si="21110">IF(OR($H838=0,AL838=0),0,AL838/$H838)</f>
        <v>0</v>
      </c>
      <c r="AN838" s="194">
        <f t="shared" si="20979"/>
        <v>0</v>
      </c>
      <c r="AO838" s="147">
        <f t="shared" ref="AO838" si="21111">IF(OR($H838=0,AN838=0),0,AN838/$H838)</f>
        <v>0</v>
      </c>
      <c r="AP838" s="194">
        <f t="shared" si="20981"/>
        <v>0</v>
      </c>
      <c r="AQ838" s="147">
        <f t="shared" ref="AQ838" si="21112">IF(OR($H838=0,AP838=0),0,AP838/$H838)</f>
        <v>0</v>
      </c>
      <c r="AR838" s="194">
        <f t="shared" si="20983"/>
        <v>0</v>
      </c>
      <c r="AS838" s="147">
        <f t="shared" ref="AS838" si="21113">IF(OR($H838=0,AR838=0),0,AR838/$H838)</f>
        <v>0</v>
      </c>
      <c r="AT838" s="194">
        <f t="shared" si="20985"/>
        <v>0</v>
      </c>
      <c r="AU838" s="147">
        <f t="shared" ref="AU838" si="21114">IF(OR($H838=0,AT838=0),0,AT838/$H838)</f>
        <v>0</v>
      </c>
      <c r="AV838" s="194">
        <f t="shared" si="20987"/>
        <v>0</v>
      </c>
      <c r="AW838" s="147">
        <f t="shared" ref="AW838" si="21115">IF(OR($H838=0,AV838=0),0,AV838/$H838)</f>
        <v>0</v>
      </c>
      <c r="AX838" s="194">
        <f t="shared" si="20989"/>
        <v>0</v>
      </c>
      <c r="AY838" s="147">
        <f t="shared" ref="AY838" si="21116">IF(OR($H838=0,AX838=0),0,AX838/$H838)</f>
        <v>0</v>
      </c>
      <c r="AZ838" s="194">
        <f t="shared" si="20991"/>
        <v>0</v>
      </c>
      <c r="BA838" s="147">
        <f t="shared" ref="BA838" si="21117">IF(OR($H838=0,AZ838=0),0,AZ838/$H838)</f>
        <v>0</v>
      </c>
      <c r="BB838" s="194">
        <f t="shared" si="20993"/>
        <v>100</v>
      </c>
      <c r="BC838" s="147">
        <f t="shared" ref="BC838" si="21118">IF(OR($H838=0,BB838=0),0,BB838/$H838)</f>
        <v>1</v>
      </c>
      <c r="BD838" s="194">
        <f t="shared" si="20995"/>
        <v>100</v>
      </c>
      <c r="BE838" s="147">
        <f t="shared" ref="BE838" si="21119">IF(OR($H838=0,BD838=0),0,BD838/$H838)</f>
        <v>1</v>
      </c>
      <c r="BF838" s="194">
        <f t="shared" si="20997"/>
        <v>100</v>
      </c>
      <c r="BG838" s="147">
        <f t="shared" ref="BG838" si="21120">IF(OR($H838=0,BF838=0),0,BF838/$H838)</f>
        <v>1</v>
      </c>
      <c r="BH838" s="194">
        <f t="shared" si="20999"/>
        <v>100</v>
      </c>
      <c r="BI838" s="147">
        <f t="shared" ref="BI838" si="21121">IF(OR($H838=0,BH838=0),0,BH838/$H838)</f>
        <v>1</v>
      </c>
      <c r="BJ838" s="194">
        <f t="shared" si="21001"/>
        <v>100</v>
      </c>
      <c r="BK838" s="147">
        <f t="shared" ref="BK838" si="21122">IF(OR($H838=0,BJ838=0),0,BJ838/$H838)</f>
        <v>1</v>
      </c>
      <c r="BL838" s="194">
        <f t="shared" si="21003"/>
        <v>100</v>
      </c>
      <c r="BM838" s="147">
        <f t="shared" ref="BM838" si="21123">IF(OR($H838=0,BL838=0),0,BL838/$H838)</f>
        <v>1</v>
      </c>
      <c r="BN838" s="194">
        <f t="shared" si="21005"/>
        <v>100</v>
      </c>
      <c r="BO838" s="147">
        <f t="shared" ref="BO838" si="21124">IF(OR($H838=0,BN838=0),0,BN838/$H838)</f>
        <v>1</v>
      </c>
      <c r="BP838" s="194">
        <f t="shared" si="21007"/>
        <v>100</v>
      </c>
      <c r="BQ838" s="147">
        <f t="shared" ref="BQ838" si="21125">IF(OR($H838=0,BP838=0),0,BP838/$H838)</f>
        <v>1</v>
      </c>
      <c r="BR838" s="194">
        <f t="shared" si="21009"/>
        <v>100</v>
      </c>
      <c r="BS838" s="147">
        <f t="shared" ref="BS838" si="21126">IF(OR($H838=0,BR838=0),0,BR838/$H838)</f>
        <v>1</v>
      </c>
      <c r="BT838" s="194">
        <f t="shared" si="21011"/>
        <v>100</v>
      </c>
      <c r="BU838" s="147">
        <f t="shared" si="21012"/>
        <v>1</v>
      </c>
      <c r="BV838" s="194">
        <f t="shared" si="21013"/>
        <v>100</v>
      </c>
      <c r="BW838" s="147">
        <f t="shared" si="21014"/>
        <v>1</v>
      </c>
      <c r="BX838" s="194">
        <f t="shared" si="21015"/>
        <v>100</v>
      </c>
      <c r="BY838" s="147">
        <f t="shared" si="21016"/>
        <v>1</v>
      </c>
      <c r="BZ838" s="194">
        <f t="shared" si="21017"/>
        <v>100</v>
      </c>
      <c r="CA838" s="147">
        <f t="shared" si="21018"/>
        <v>1</v>
      </c>
      <c r="CB838" s="194">
        <f t="shared" si="21019"/>
        <v>100</v>
      </c>
      <c r="CC838" s="147">
        <f t="shared" si="21020"/>
        <v>1</v>
      </c>
      <c r="CD838" s="194">
        <f t="shared" si="21021"/>
        <v>100</v>
      </c>
      <c r="CE838" s="147">
        <f t="shared" si="21022"/>
        <v>1</v>
      </c>
      <c r="CF838" s="194">
        <f t="shared" si="21023"/>
        <v>100</v>
      </c>
      <c r="CG838" s="147">
        <f t="shared" si="21024"/>
        <v>1</v>
      </c>
      <c r="CH838" s="194">
        <f t="shared" si="21025"/>
        <v>100</v>
      </c>
      <c r="CI838" s="147">
        <f t="shared" si="21026"/>
        <v>1</v>
      </c>
      <c r="CJ838" s="194">
        <f t="shared" si="21027"/>
        <v>100</v>
      </c>
      <c r="CK838" s="147">
        <f t="shared" si="21028"/>
        <v>1</v>
      </c>
      <c r="CL838" s="194">
        <f t="shared" si="21029"/>
        <v>100</v>
      </c>
      <c r="CM838" s="147">
        <f t="shared" si="21030"/>
        <v>1</v>
      </c>
    </row>
    <row r="839" spans="1:91" s="142" customFormat="1" ht="14.1" customHeight="1">
      <c r="A839" s="74">
        <f t="shared" si="19548"/>
        <v>977</v>
      </c>
      <c r="B839" s="173" t="s">
        <v>76</v>
      </c>
      <c r="C839" s="174"/>
      <c r="D839" s="140">
        <v>3</v>
      </c>
      <c r="E839" s="140">
        <v>3</v>
      </c>
      <c r="F839" s="175">
        <v>45335</v>
      </c>
      <c r="G839" s="175">
        <v>45337</v>
      </c>
      <c r="H839" s="144">
        <v>100</v>
      </c>
      <c r="I839" s="144">
        <v>100</v>
      </c>
      <c r="J839" s="145" t="s">
        <v>32</v>
      </c>
      <c r="K839" s="141">
        <f t="shared" si="20956"/>
        <v>100</v>
      </c>
      <c r="L839" s="55">
        <f t="shared" si="20957"/>
        <v>0.1</v>
      </c>
      <c r="M839" s="147">
        <f t="shared" si="20958"/>
        <v>1</v>
      </c>
      <c r="N839" s="148">
        <f t="shared" si="20959"/>
        <v>1</v>
      </c>
      <c r="O839" s="149">
        <f t="shared" si="20087"/>
        <v>0</v>
      </c>
      <c r="P839" s="150"/>
      <c r="T839" s="194">
        <f t="shared" si="20960"/>
        <v>0</v>
      </c>
      <c r="U839" s="147">
        <f t="shared" si="20961"/>
        <v>0</v>
      </c>
      <c r="V839" s="194">
        <f t="shared" si="20962"/>
        <v>0</v>
      </c>
      <c r="W839" s="147">
        <f t="shared" si="20961"/>
        <v>0</v>
      </c>
      <c r="X839" s="194">
        <f t="shared" si="20963"/>
        <v>0</v>
      </c>
      <c r="Y839" s="147">
        <f t="shared" ref="Y839" si="21127">IF(OR($H839=0,X839=0),0,X839/$H839)</f>
        <v>0</v>
      </c>
      <c r="Z839" s="194">
        <f t="shared" si="20965"/>
        <v>0</v>
      </c>
      <c r="AA839" s="147">
        <f t="shared" ref="AA839" si="21128">IF(OR($H839=0,Z839=0),0,Z839/$H839)</f>
        <v>0</v>
      </c>
      <c r="AB839" s="194">
        <f t="shared" si="20967"/>
        <v>0</v>
      </c>
      <c r="AC839" s="147">
        <f t="shared" ref="AC839" si="21129">IF(OR($H839=0,AB839=0),0,AB839/$H839)</f>
        <v>0</v>
      </c>
      <c r="AD839" s="194">
        <f t="shared" si="20969"/>
        <v>0</v>
      </c>
      <c r="AE839" s="147">
        <f t="shared" ref="AE839" si="21130">IF(OR($H839=0,AD839=0),0,AD839/$H839)</f>
        <v>0</v>
      </c>
      <c r="AF839" s="194">
        <f t="shared" si="20971"/>
        <v>0</v>
      </c>
      <c r="AG839" s="147">
        <f t="shared" ref="AG839" si="21131">IF(OR($H839=0,AF839=0),0,AF839/$H839)</f>
        <v>0</v>
      </c>
      <c r="AH839" s="194">
        <f t="shared" si="20973"/>
        <v>0</v>
      </c>
      <c r="AI839" s="147">
        <f t="shared" ref="AI839" si="21132">IF(OR($H839=0,AH839=0),0,AH839/$H839)</f>
        <v>0</v>
      </c>
      <c r="AJ839" s="194">
        <f t="shared" si="20975"/>
        <v>0</v>
      </c>
      <c r="AK839" s="147">
        <f t="shared" ref="AK839" si="21133">IF(OR($H839=0,AJ839=0),0,AJ839/$H839)</f>
        <v>0</v>
      </c>
      <c r="AL839" s="194">
        <f t="shared" si="20977"/>
        <v>0</v>
      </c>
      <c r="AM839" s="147">
        <f t="shared" ref="AM839" si="21134">IF(OR($H839=0,AL839=0),0,AL839/$H839)</f>
        <v>0</v>
      </c>
      <c r="AN839" s="194">
        <f t="shared" si="20979"/>
        <v>0</v>
      </c>
      <c r="AO839" s="147">
        <f t="shared" ref="AO839" si="21135">IF(OR($H839=0,AN839=0),0,AN839/$H839)</f>
        <v>0</v>
      </c>
      <c r="AP839" s="194">
        <f t="shared" si="20981"/>
        <v>0</v>
      </c>
      <c r="AQ839" s="147">
        <f t="shared" ref="AQ839" si="21136">IF(OR($H839=0,AP839=0),0,AP839/$H839)</f>
        <v>0</v>
      </c>
      <c r="AR839" s="194">
        <f t="shared" si="20983"/>
        <v>0</v>
      </c>
      <c r="AS839" s="147">
        <f t="shared" ref="AS839" si="21137">IF(OR($H839=0,AR839=0),0,AR839/$H839)</f>
        <v>0</v>
      </c>
      <c r="AT839" s="194">
        <f t="shared" si="20985"/>
        <v>0</v>
      </c>
      <c r="AU839" s="147">
        <f t="shared" ref="AU839" si="21138">IF(OR($H839=0,AT839=0),0,AT839/$H839)</f>
        <v>0</v>
      </c>
      <c r="AV839" s="194">
        <f t="shared" si="20987"/>
        <v>0</v>
      </c>
      <c r="AW839" s="147">
        <f t="shared" ref="AW839" si="21139">IF(OR($H839=0,AV839=0),0,AV839/$H839)</f>
        <v>0</v>
      </c>
      <c r="AX839" s="194">
        <f t="shared" si="20989"/>
        <v>0</v>
      </c>
      <c r="AY839" s="147">
        <f t="shared" ref="AY839" si="21140">IF(OR($H839=0,AX839=0),0,AX839/$H839)</f>
        <v>0</v>
      </c>
      <c r="AZ839" s="194">
        <f t="shared" si="20991"/>
        <v>0</v>
      </c>
      <c r="BA839" s="147">
        <f t="shared" ref="BA839" si="21141">IF(OR($H839=0,AZ839=0),0,AZ839/$H839)</f>
        <v>0</v>
      </c>
      <c r="BB839" s="194">
        <f t="shared" si="20993"/>
        <v>100</v>
      </c>
      <c r="BC839" s="147">
        <f t="shared" ref="BC839" si="21142">IF(OR($H839=0,BB839=0),0,BB839/$H839)</f>
        <v>1</v>
      </c>
      <c r="BD839" s="194">
        <f t="shared" si="20995"/>
        <v>100</v>
      </c>
      <c r="BE839" s="147">
        <f t="shared" ref="BE839" si="21143">IF(OR($H839=0,BD839=0),0,BD839/$H839)</f>
        <v>1</v>
      </c>
      <c r="BF839" s="194">
        <f t="shared" si="20997"/>
        <v>100</v>
      </c>
      <c r="BG839" s="147">
        <f t="shared" ref="BG839" si="21144">IF(OR($H839=0,BF839=0),0,BF839/$H839)</f>
        <v>1</v>
      </c>
      <c r="BH839" s="194">
        <f t="shared" si="20999"/>
        <v>100</v>
      </c>
      <c r="BI839" s="147">
        <f t="shared" ref="BI839" si="21145">IF(OR($H839=0,BH839=0),0,BH839/$H839)</f>
        <v>1</v>
      </c>
      <c r="BJ839" s="194">
        <f t="shared" si="21001"/>
        <v>100</v>
      </c>
      <c r="BK839" s="147">
        <f t="shared" ref="BK839" si="21146">IF(OR($H839=0,BJ839=0),0,BJ839/$H839)</f>
        <v>1</v>
      </c>
      <c r="BL839" s="194">
        <f t="shared" si="21003"/>
        <v>100</v>
      </c>
      <c r="BM839" s="147">
        <f t="shared" ref="BM839" si="21147">IF(OR($H839=0,BL839=0),0,BL839/$H839)</f>
        <v>1</v>
      </c>
      <c r="BN839" s="194">
        <f t="shared" si="21005"/>
        <v>100</v>
      </c>
      <c r="BO839" s="147">
        <f t="shared" ref="BO839" si="21148">IF(OR($H839=0,BN839=0),0,BN839/$H839)</f>
        <v>1</v>
      </c>
      <c r="BP839" s="194">
        <f t="shared" si="21007"/>
        <v>100</v>
      </c>
      <c r="BQ839" s="147">
        <f t="shared" ref="BQ839" si="21149">IF(OR($H839=0,BP839=0),0,BP839/$H839)</f>
        <v>1</v>
      </c>
      <c r="BR839" s="194">
        <f t="shared" si="21009"/>
        <v>100</v>
      </c>
      <c r="BS839" s="147">
        <f t="shared" ref="BS839" si="21150">IF(OR($H839=0,BR839=0),0,BR839/$H839)</f>
        <v>1</v>
      </c>
      <c r="BT839" s="194">
        <f t="shared" si="21011"/>
        <v>100</v>
      </c>
      <c r="BU839" s="147">
        <f t="shared" si="21012"/>
        <v>1</v>
      </c>
      <c r="BV839" s="194">
        <f t="shared" si="21013"/>
        <v>100</v>
      </c>
      <c r="BW839" s="147">
        <f t="shared" si="21014"/>
        <v>1</v>
      </c>
      <c r="BX839" s="194">
        <f t="shared" si="21015"/>
        <v>100</v>
      </c>
      <c r="BY839" s="147">
        <f t="shared" si="21016"/>
        <v>1</v>
      </c>
      <c r="BZ839" s="194">
        <f t="shared" si="21017"/>
        <v>100</v>
      </c>
      <c r="CA839" s="147">
        <f t="shared" si="21018"/>
        <v>1</v>
      </c>
      <c r="CB839" s="194">
        <f t="shared" si="21019"/>
        <v>100</v>
      </c>
      <c r="CC839" s="147">
        <f t="shared" si="21020"/>
        <v>1</v>
      </c>
      <c r="CD839" s="194">
        <f t="shared" si="21021"/>
        <v>100</v>
      </c>
      <c r="CE839" s="147">
        <f t="shared" si="21022"/>
        <v>1</v>
      </c>
      <c r="CF839" s="194">
        <f t="shared" si="21023"/>
        <v>100</v>
      </c>
      <c r="CG839" s="147">
        <f t="shared" si="21024"/>
        <v>1</v>
      </c>
      <c r="CH839" s="194">
        <f t="shared" si="21025"/>
        <v>100</v>
      </c>
      <c r="CI839" s="147">
        <f t="shared" si="21026"/>
        <v>1</v>
      </c>
      <c r="CJ839" s="194">
        <f t="shared" si="21027"/>
        <v>100</v>
      </c>
      <c r="CK839" s="147">
        <f t="shared" si="21028"/>
        <v>1</v>
      </c>
      <c r="CL839" s="194">
        <f t="shared" si="21029"/>
        <v>100</v>
      </c>
      <c r="CM839" s="147">
        <f t="shared" si="21030"/>
        <v>1</v>
      </c>
    </row>
    <row r="840" spans="1:91" s="142" customFormat="1" ht="14.1" customHeight="1">
      <c r="A840" s="74">
        <f t="shared" si="19548"/>
        <v>978</v>
      </c>
      <c r="B840" s="173" t="s">
        <v>77</v>
      </c>
      <c r="C840" s="174"/>
      <c r="D840" s="140">
        <v>3</v>
      </c>
      <c r="E840" s="140">
        <v>3</v>
      </c>
      <c r="F840" s="175">
        <v>45337</v>
      </c>
      <c r="G840" s="175">
        <v>45339</v>
      </c>
      <c r="H840" s="144">
        <v>100</v>
      </c>
      <c r="I840" s="144">
        <v>100</v>
      </c>
      <c r="J840" s="145" t="s">
        <v>32</v>
      </c>
      <c r="K840" s="141">
        <f t="shared" si="20956"/>
        <v>100</v>
      </c>
      <c r="L840" s="55">
        <f t="shared" si="20957"/>
        <v>0.1</v>
      </c>
      <c r="M840" s="147">
        <f t="shared" si="20958"/>
        <v>1</v>
      </c>
      <c r="N840" s="148">
        <f t="shared" si="20959"/>
        <v>1</v>
      </c>
      <c r="O840" s="149">
        <f t="shared" si="20087"/>
        <v>0</v>
      </c>
      <c r="P840" s="150"/>
      <c r="T840" s="194">
        <f t="shared" si="20960"/>
        <v>0</v>
      </c>
      <c r="U840" s="147">
        <f t="shared" si="20961"/>
        <v>0</v>
      </c>
      <c r="V840" s="194">
        <f t="shared" si="20962"/>
        <v>0</v>
      </c>
      <c r="W840" s="147">
        <f t="shared" si="20961"/>
        <v>0</v>
      </c>
      <c r="X840" s="194">
        <f t="shared" si="20963"/>
        <v>0</v>
      </c>
      <c r="Y840" s="147">
        <f t="shared" ref="Y840" si="21151">IF(OR($H840=0,X840=0),0,X840/$H840)</f>
        <v>0</v>
      </c>
      <c r="Z840" s="194">
        <f t="shared" si="20965"/>
        <v>0</v>
      </c>
      <c r="AA840" s="147">
        <f t="shared" ref="AA840" si="21152">IF(OR($H840=0,Z840=0),0,Z840/$H840)</f>
        <v>0</v>
      </c>
      <c r="AB840" s="194">
        <f t="shared" si="20967"/>
        <v>0</v>
      </c>
      <c r="AC840" s="147">
        <f t="shared" ref="AC840" si="21153">IF(OR($H840=0,AB840=0),0,AB840/$H840)</f>
        <v>0</v>
      </c>
      <c r="AD840" s="194">
        <f t="shared" si="20969"/>
        <v>0</v>
      </c>
      <c r="AE840" s="147">
        <f t="shared" ref="AE840" si="21154">IF(OR($H840=0,AD840=0),0,AD840/$H840)</f>
        <v>0</v>
      </c>
      <c r="AF840" s="194">
        <f t="shared" si="20971"/>
        <v>0</v>
      </c>
      <c r="AG840" s="147">
        <f t="shared" ref="AG840" si="21155">IF(OR($H840=0,AF840=0),0,AF840/$H840)</f>
        <v>0</v>
      </c>
      <c r="AH840" s="194">
        <f t="shared" si="20973"/>
        <v>0</v>
      </c>
      <c r="AI840" s="147">
        <f t="shared" ref="AI840" si="21156">IF(OR($H840=0,AH840=0),0,AH840/$H840)</f>
        <v>0</v>
      </c>
      <c r="AJ840" s="194">
        <f t="shared" si="20975"/>
        <v>0</v>
      </c>
      <c r="AK840" s="147">
        <f t="shared" ref="AK840" si="21157">IF(OR($H840=0,AJ840=0),0,AJ840/$H840)</f>
        <v>0</v>
      </c>
      <c r="AL840" s="194">
        <f t="shared" si="20977"/>
        <v>0</v>
      </c>
      <c r="AM840" s="147">
        <f t="shared" ref="AM840" si="21158">IF(OR($H840=0,AL840=0),0,AL840/$H840)</f>
        <v>0</v>
      </c>
      <c r="AN840" s="194">
        <f t="shared" si="20979"/>
        <v>0</v>
      </c>
      <c r="AO840" s="147">
        <f t="shared" ref="AO840" si="21159">IF(OR($H840=0,AN840=0),0,AN840/$H840)</f>
        <v>0</v>
      </c>
      <c r="AP840" s="194">
        <f t="shared" si="20981"/>
        <v>0</v>
      </c>
      <c r="AQ840" s="147">
        <f t="shared" ref="AQ840" si="21160">IF(OR($H840=0,AP840=0),0,AP840/$H840)</f>
        <v>0</v>
      </c>
      <c r="AR840" s="194">
        <f t="shared" si="20983"/>
        <v>0</v>
      </c>
      <c r="AS840" s="147">
        <f t="shared" ref="AS840" si="21161">IF(OR($H840=0,AR840=0),0,AR840/$H840)</f>
        <v>0</v>
      </c>
      <c r="AT840" s="194">
        <f t="shared" si="20985"/>
        <v>0</v>
      </c>
      <c r="AU840" s="147">
        <f t="shared" ref="AU840" si="21162">IF(OR($H840=0,AT840=0),0,AT840/$H840)</f>
        <v>0</v>
      </c>
      <c r="AV840" s="194">
        <f t="shared" si="20987"/>
        <v>0</v>
      </c>
      <c r="AW840" s="147">
        <f t="shared" ref="AW840" si="21163">IF(OR($H840=0,AV840=0),0,AV840/$H840)</f>
        <v>0</v>
      </c>
      <c r="AX840" s="194">
        <f t="shared" si="20989"/>
        <v>0</v>
      </c>
      <c r="AY840" s="147">
        <f t="shared" ref="AY840" si="21164">IF(OR($H840=0,AX840=0),0,AX840/$H840)</f>
        <v>0</v>
      </c>
      <c r="AZ840" s="194">
        <f t="shared" si="20991"/>
        <v>0</v>
      </c>
      <c r="BA840" s="147">
        <f t="shared" ref="BA840" si="21165">IF(OR($H840=0,AZ840=0),0,AZ840/$H840)</f>
        <v>0</v>
      </c>
      <c r="BB840" s="194">
        <f t="shared" si="20993"/>
        <v>33.333333333333336</v>
      </c>
      <c r="BC840" s="147">
        <f t="shared" ref="BC840" si="21166">IF(OR($H840=0,BB840=0),0,BB840/$H840)</f>
        <v>0.33333333333333337</v>
      </c>
      <c r="BD840" s="194">
        <f t="shared" si="20995"/>
        <v>100</v>
      </c>
      <c r="BE840" s="147">
        <f t="shared" ref="BE840" si="21167">IF(OR($H840=0,BD840=0),0,BD840/$H840)</f>
        <v>1</v>
      </c>
      <c r="BF840" s="194">
        <f t="shared" si="20997"/>
        <v>100</v>
      </c>
      <c r="BG840" s="147">
        <f t="shared" ref="BG840" si="21168">IF(OR($H840=0,BF840=0),0,BF840/$H840)</f>
        <v>1</v>
      </c>
      <c r="BH840" s="194">
        <f t="shared" si="20999"/>
        <v>100</v>
      </c>
      <c r="BI840" s="147">
        <f t="shared" ref="BI840" si="21169">IF(OR($H840=0,BH840=0),0,BH840/$H840)</f>
        <v>1</v>
      </c>
      <c r="BJ840" s="194">
        <f t="shared" si="21001"/>
        <v>100</v>
      </c>
      <c r="BK840" s="147">
        <f t="shared" ref="BK840" si="21170">IF(OR($H840=0,BJ840=0),0,BJ840/$H840)</f>
        <v>1</v>
      </c>
      <c r="BL840" s="194">
        <f t="shared" si="21003"/>
        <v>100</v>
      </c>
      <c r="BM840" s="147">
        <f t="shared" ref="BM840" si="21171">IF(OR($H840=0,BL840=0),0,BL840/$H840)</f>
        <v>1</v>
      </c>
      <c r="BN840" s="194">
        <f t="shared" si="21005"/>
        <v>100</v>
      </c>
      <c r="BO840" s="147">
        <f t="shared" ref="BO840" si="21172">IF(OR($H840=0,BN840=0),0,BN840/$H840)</f>
        <v>1</v>
      </c>
      <c r="BP840" s="194">
        <f t="shared" si="21007"/>
        <v>100</v>
      </c>
      <c r="BQ840" s="147">
        <f t="shared" ref="BQ840" si="21173">IF(OR($H840=0,BP840=0),0,BP840/$H840)</f>
        <v>1</v>
      </c>
      <c r="BR840" s="194">
        <f t="shared" si="21009"/>
        <v>100</v>
      </c>
      <c r="BS840" s="147">
        <f t="shared" ref="BS840" si="21174">IF(OR($H840=0,BR840=0),0,BR840/$H840)</f>
        <v>1</v>
      </c>
      <c r="BT840" s="194">
        <f t="shared" si="21011"/>
        <v>100</v>
      </c>
      <c r="BU840" s="147">
        <f t="shared" si="21012"/>
        <v>1</v>
      </c>
      <c r="BV840" s="194">
        <f t="shared" si="21013"/>
        <v>100</v>
      </c>
      <c r="BW840" s="147">
        <f t="shared" si="21014"/>
        <v>1</v>
      </c>
      <c r="BX840" s="194">
        <f t="shared" si="21015"/>
        <v>100</v>
      </c>
      <c r="BY840" s="147">
        <f t="shared" si="21016"/>
        <v>1</v>
      </c>
      <c r="BZ840" s="194">
        <f t="shared" si="21017"/>
        <v>100</v>
      </c>
      <c r="CA840" s="147">
        <f t="shared" si="21018"/>
        <v>1</v>
      </c>
      <c r="CB840" s="194">
        <f t="shared" si="21019"/>
        <v>100</v>
      </c>
      <c r="CC840" s="147">
        <f t="shared" si="21020"/>
        <v>1</v>
      </c>
      <c r="CD840" s="194">
        <f t="shared" si="21021"/>
        <v>100</v>
      </c>
      <c r="CE840" s="147">
        <f t="shared" si="21022"/>
        <v>1</v>
      </c>
      <c r="CF840" s="194">
        <f t="shared" si="21023"/>
        <v>100</v>
      </c>
      <c r="CG840" s="147">
        <f t="shared" si="21024"/>
        <v>1</v>
      </c>
      <c r="CH840" s="194">
        <f t="shared" si="21025"/>
        <v>100</v>
      </c>
      <c r="CI840" s="147">
        <f t="shared" si="21026"/>
        <v>1</v>
      </c>
      <c r="CJ840" s="194">
        <f t="shared" si="21027"/>
        <v>100</v>
      </c>
      <c r="CK840" s="147">
        <f t="shared" si="21028"/>
        <v>1</v>
      </c>
      <c r="CL840" s="194">
        <f t="shared" si="21029"/>
        <v>100</v>
      </c>
      <c r="CM840" s="147">
        <f t="shared" si="21030"/>
        <v>1</v>
      </c>
    </row>
    <row r="841" spans="1:91" s="142" customFormat="1" ht="14.1" customHeight="1">
      <c r="A841" s="74">
        <f t="shared" si="19548"/>
        <v>979</v>
      </c>
      <c r="B841" s="173" t="s">
        <v>78</v>
      </c>
      <c r="C841" s="174"/>
      <c r="D841" s="140">
        <v>3</v>
      </c>
      <c r="E841" s="140">
        <v>3</v>
      </c>
      <c r="F841" s="175">
        <v>45341</v>
      </c>
      <c r="G841" s="175">
        <v>45343</v>
      </c>
      <c r="H841" s="144">
        <v>100</v>
      </c>
      <c r="I841" s="144">
        <v>100</v>
      </c>
      <c r="J841" s="145" t="s">
        <v>32</v>
      </c>
      <c r="K841" s="141">
        <f t="shared" si="20956"/>
        <v>100</v>
      </c>
      <c r="L841" s="55">
        <f t="shared" si="20957"/>
        <v>0.1</v>
      </c>
      <c r="M841" s="147">
        <f t="shared" si="20958"/>
        <v>1</v>
      </c>
      <c r="N841" s="148">
        <f t="shared" si="20959"/>
        <v>1</v>
      </c>
      <c r="O841" s="149">
        <f t="shared" si="20087"/>
        <v>0</v>
      </c>
      <c r="P841" s="150"/>
      <c r="T841" s="194">
        <f t="shared" si="20960"/>
        <v>0</v>
      </c>
      <c r="U841" s="147">
        <f t="shared" si="20961"/>
        <v>0</v>
      </c>
      <c r="V841" s="194">
        <f t="shared" si="20962"/>
        <v>0</v>
      </c>
      <c r="W841" s="147">
        <f t="shared" si="20961"/>
        <v>0</v>
      </c>
      <c r="X841" s="194">
        <f t="shared" si="20963"/>
        <v>0</v>
      </c>
      <c r="Y841" s="147">
        <f t="shared" ref="Y841" si="21175">IF(OR($H841=0,X841=0),0,X841/$H841)</f>
        <v>0</v>
      </c>
      <c r="Z841" s="194">
        <f t="shared" si="20965"/>
        <v>0</v>
      </c>
      <c r="AA841" s="147">
        <f t="shared" ref="AA841" si="21176">IF(OR($H841=0,Z841=0),0,Z841/$H841)</f>
        <v>0</v>
      </c>
      <c r="AB841" s="194">
        <f t="shared" si="20967"/>
        <v>0</v>
      </c>
      <c r="AC841" s="147">
        <f t="shared" ref="AC841" si="21177">IF(OR($H841=0,AB841=0),0,AB841/$H841)</f>
        <v>0</v>
      </c>
      <c r="AD841" s="194">
        <f t="shared" si="20969"/>
        <v>0</v>
      </c>
      <c r="AE841" s="147">
        <f t="shared" ref="AE841" si="21178">IF(OR($H841=0,AD841=0),0,AD841/$H841)</f>
        <v>0</v>
      </c>
      <c r="AF841" s="194">
        <f t="shared" si="20971"/>
        <v>0</v>
      </c>
      <c r="AG841" s="147">
        <f t="shared" ref="AG841" si="21179">IF(OR($H841=0,AF841=0),0,AF841/$H841)</f>
        <v>0</v>
      </c>
      <c r="AH841" s="194">
        <f t="shared" si="20973"/>
        <v>0</v>
      </c>
      <c r="AI841" s="147">
        <f t="shared" ref="AI841" si="21180">IF(OR($H841=0,AH841=0),0,AH841/$H841)</f>
        <v>0</v>
      </c>
      <c r="AJ841" s="194">
        <f t="shared" si="20975"/>
        <v>0</v>
      </c>
      <c r="AK841" s="147">
        <f t="shared" ref="AK841" si="21181">IF(OR($H841=0,AJ841=0),0,AJ841/$H841)</f>
        <v>0</v>
      </c>
      <c r="AL841" s="194">
        <f t="shared" si="20977"/>
        <v>0</v>
      </c>
      <c r="AM841" s="147">
        <f t="shared" ref="AM841" si="21182">IF(OR($H841=0,AL841=0),0,AL841/$H841)</f>
        <v>0</v>
      </c>
      <c r="AN841" s="194">
        <f t="shared" si="20979"/>
        <v>0</v>
      </c>
      <c r="AO841" s="147">
        <f t="shared" ref="AO841" si="21183">IF(OR($H841=0,AN841=0),0,AN841/$H841)</f>
        <v>0</v>
      </c>
      <c r="AP841" s="194">
        <f t="shared" si="20981"/>
        <v>0</v>
      </c>
      <c r="AQ841" s="147">
        <f t="shared" ref="AQ841" si="21184">IF(OR($H841=0,AP841=0),0,AP841/$H841)</f>
        <v>0</v>
      </c>
      <c r="AR841" s="194">
        <f t="shared" si="20983"/>
        <v>0</v>
      </c>
      <c r="AS841" s="147">
        <f t="shared" ref="AS841" si="21185">IF(OR($H841=0,AR841=0),0,AR841/$H841)</f>
        <v>0</v>
      </c>
      <c r="AT841" s="194">
        <f t="shared" si="20985"/>
        <v>0</v>
      </c>
      <c r="AU841" s="147">
        <f t="shared" ref="AU841" si="21186">IF(OR($H841=0,AT841=0),0,AT841/$H841)</f>
        <v>0</v>
      </c>
      <c r="AV841" s="194">
        <f t="shared" si="20987"/>
        <v>0</v>
      </c>
      <c r="AW841" s="147">
        <f t="shared" ref="AW841" si="21187">IF(OR($H841=0,AV841=0),0,AV841/$H841)</f>
        <v>0</v>
      </c>
      <c r="AX841" s="194">
        <f t="shared" si="20989"/>
        <v>0</v>
      </c>
      <c r="AY841" s="147">
        <f t="shared" ref="AY841" si="21188">IF(OR($H841=0,AX841=0),0,AX841/$H841)</f>
        <v>0</v>
      </c>
      <c r="AZ841" s="194">
        <f t="shared" si="20991"/>
        <v>0</v>
      </c>
      <c r="BA841" s="147">
        <f t="shared" ref="BA841" si="21189">IF(OR($H841=0,AZ841=0),0,AZ841/$H841)</f>
        <v>0</v>
      </c>
      <c r="BB841" s="194">
        <f t="shared" si="20993"/>
        <v>0</v>
      </c>
      <c r="BC841" s="147">
        <f t="shared" ref="BC841" si="21190">IF(OR($H841=0,BB841=0),0,BB841/$H841)</f>
        <v>0</v>
      </c>
      <c r="BD841" s="194">
        <f t="shared" si="20995"/>
        <v>100</v>
      </c>
      <c r="BE841" s="147">
        <f t="shared" ref="BE841" si="21191">IF(OR($H841=0,BD841=0),0,BD841/$H841)</f>
        <v>1</v>
      </c>
      <c r="BF841" s="194">
        <f t="shared" si="20997"/>
        <v>100</v>
      </c>
      <c r="BG841" s="147">
        <f t="shared" ref="BG841" si="21192">IF(OR($H841=0,BF841=0),0,BF841/$H841)</f>
        <v>1</v>
      </c>
      <c r="BH841" s="194">
        <f t="shared" si="20999"/>
        <v>100</v>
      </c>
      <c r="BI841" s="147">
        <f t="shared" ref="BI841" si="21193">IF(OR($H841=0,BH841=0),0,BH841/$H841)</f>
        <v>1</v>
      </c>
      <c r="BJ841" s="194">
        <f t="shared" si="21001"/>
        <v>100</v>
      </c>
      <c r="BK841" s="147">
        <f t="shared" ref="BK841" si="21194">IF(OR($H841=0,BJ841=0),0,BJ841/$H841)</f>
        <v>1</v>
      </c>
      <c r="BL841" s="194">
        <f t="shared" si="21003"/>
        <v>100</v>
      </c>
      <c r="BM841" s="147">
        <f t="shared" ref="BM841" si="21195">IF(OR($H841=0,BL841=0),0,BL841/$H841)</f>
        <v>1</v>
      </c>
      <c r="BN841" s="194">
        <f t="shared" si="21005"/>
        <v>100</v>
      </c>
      <c r="BO841" s="147">
        <f t="shared" ref="BO841" si="21196">IF(OR($H841=0,BN841=0),0,BN841/$H841)</f>
        <v>1</v>
      </c>
      <c r="BP841" s="194">
        <f t="shared" si="21007"/>
        <v>100</v>
      </c>
      <c r="BQ841" s="147">
        <f t="shared" ref="BQ841" si="21197">IF(OR($H841=0,BP841=0),0,BP841/$H841)</f>
        <v>1</v>
      </c>
      <c r="BR841" s="194">
        <f t="shared" si="21009"/>
        <v>100</v>
      </c>
      <c r="BS841" s="147">
        <f t="shared" ref="BS841" si="21198">IF(OR($H841=0,BR841=0),0,BR841/$H841)</f>
        <v>1</v>
      </c>
      <c r="BT841" s="194">
        <f t="shared" si="21011"/>
        <v>100</v>
      </c>
      <c r="BU841" s="147">
        <f t="shared" si="21012"/>
        <v>1</v>
      </c>
      <c r="BV841" s="194">
        <f t="shared" si="21013"/>
        <v>100</v>
      </c>
      <c r="BW841" s="147">
        <f t="shared" si="21014"/>
        <v>1</v>
      </c>
      <c r="BX841" s="194">
        <f t="shared" si="21015"/>
        <v>100</v>
      </c>
      <c r="BY841" s="147">
        <f t="shared" si="21016"/>
        <v>1</v>
      </c>
      <c r="BZ841" s="194">
        <f t="shared" si="21017"/>
        <v>100</v>
      </c>
      <c r="CA841" s="147">
        <f t="shared" si="21018"/>
        <v>1</v>
      </c>
      <c r="CB841" s="194">
        <f t="shared" si="21019"/>
        <v>100</v>
      </c>
      <c r="CC841" s="147">
        <f t="shared" si="21020"/>
        <v>1</v>
      </c>
      <c r="CD841" s="194">
        <f t="shared" si="21021"/>
        <v>100</v>
      </c>
      <c r="CE841" s="147">
        <f t="shared" si="21022"/>
        <v>1</v>
      </c>
      <c r="CF841" s="194">
        <f t="shared" si="21023"/>
        <v>100</v>
      </c>
      <c r="CG841" s="147">
        <f t="shared" si="21024"/>
        <v>1</v>
      </c>
      <c r="CH841" s="194">
        <f t="shared" si="21025"/>
        <v>100</v>
      </c>
      <c r="CI841" s="147">
        <f t="shared" si="21026"/>
        <v>1</v>
      </c>
      <c r="CJ841" s="194">
        <f t="shared" si="21027"/>
        <v>100</v>
      </c>
      <c r="CK841" s="147">
        <f t="shared" si="21028"/>
        <v>1</v>
      </c>
      <c r="CL841" s="194">
        <f t="shared" si="21029"/>
        <v>100</v>
      </c>
      <c r="CM841" s="147">
        <f t="shared" si="21030"/>
        <v>1</v>
      </c>
    </row>
    <row r="842" spans="1:91" s="142" customFormat="1" ht="14.1" customHeight="1">
      <c r="A842" s="74">
        <f t="shared" si="19548"/>
        <v>980</v>
      </c>
      <c r="B842" s="173" t="s">
        <v>79</v>
      </c>
      <c r="C842" s="174"/>
      <c r="D842" s="140">
        <v>3</v>
      </c>
      <c r="E842" s="140">
        <v>3</v>
      </c>
      <c r="F842" s="175">
        <v>45342</v>
      </c>
      <c r="G842" s="175">
        <v>45344</v>
      </c>
      <c r="H842" s="144">
        <v>100</v>
      </c>
      <c r="I842" s="144">
        <v>100</v>
      </c>
      <c r="J842" s="145" t="s">
        <v>32</v>
      </c>
      <c r="K842" s="141">
        <f t="shared" si="20956"/>
        <v>100</v>
      </c>
      <c r="L842" s="55">
        <f t="shared" si="20957"/>
        <v>0.1</v>
      </c>
      <c r="M842" s="147">
        <f t="shared" si="20958"/>
        <v>1</v>
      </c>
      <c r="N842" s="148">
        <f t="shared" si="20959"/>
        <v>1</v>
      </c>
      <c r="O842" s="149">
        <f t="shared" si="20087"/>
        <v>0</v>
      </c>
      <c r="P842" s="150"/>
      <c r="T842" s="194">
        <f t="shared" si="20960"/>
        <v>0</v>
      </c>
      <c r="U842" s="147">
        <f t="shared" si="20961"/>
        <v>0</v>
      </c>
      <c r="V842" s="194">
        <f t="shared" si="20962"/>
        <v>0</v>
      </c>
      <c r="W842" s="147">
        <f t="shared" si="20961"/>
        <v>0</v>
      </c>
      <c r="X842" s="194">
        <f t="shared" si="20963"/>
        <v>0</v>
      </c>
      <c r="Y842" s="147">
        <f t="shared" ref="Y842" si="21199">IF(OR($H842=0,X842=0),0,X842/$H842)</f>
        <v>0</v>
      </c>
      <c r="Z842" s="194">
        <f t="shared" si="20965"/>
        <v>0</v>
      </c>
      <c r="AA842" s="147">
        <f t="shared" ref="AA842" si="21200">IF(OR($H842=0,Z842=0),0,Z842/$H842)</f>
        <v>0</v>
      </c>
      <c r="AB842" s="194">
        <f t="shared" si="20967"/>
        <v>0</v>
      </c>
      <c r="AC842" s="147">
        <f t="shared" ref="AC842" si="21201">IF(OR($H842=0,AB842=0),0,AB842/$H842)</f>
        <v>0</v>
      </c>
      <c r="AD842" s="194">
        <f t="shared" si="20969"/>
        <v>0</v>
      </c>
      <c r="AE842" s="147">
        <f t="shared" ref="AE842" si="21202">IF(OR($H842=0,AD842=0),0,AD842/$H842)</f>
        <v>0</v>
      </c>
      <c r="AF842" s="194">
        <f t="shared" si="20971"/>
        <v>0</v>
      </c>
      <c r="AG842" s="147">
        <f t="shared" ref="AG842" si="21203">IF(OR($H842=0,AF842=0),0,AF842/$H842)</f>
        <v>0</v>
      </c>
      <c r="AH842" s="194">
        <f t="shared" si="20973"/>
        <v>0</v>
      </c>
      <c r="AI842" s="147">
        <f t="shared" ref="AI842" si="21204">IF(OR($H842=0,AH842=0),0,AH842/$H842)</f>
        <v>0</v>
      </c>
      <c r="AJ842" s="194">
        <f t="shared" si="20975"/>
        <v>0</v>
      </c>
      <c r="AK842" s="147">
        <f t="shared" ref="AK842" si="21205">IF(OR($H842=0,AJ842=0),0,AJ842/$H842)</f>
        <v>0</v>
      </c>
      <c r="AL842" s="194">
        <f t="shared" si="20977"/>
        <v>0</v>
      </c>
      <c r="AM842" s="147">
        <f t="shared" ref="AM842" si="21206">IF(OR($H842=0,AL842=0),0,AL842/$H842)</f>
        <v>0</v>
      </c>
      <c r="AN842" s="194">
        <f t="shared" si="20979"/>
        <v>0</v>
      </c>
      <c r="AO842" s="147">
        <f t="shared" ref="AO842" si="21207">IF(OR($H842=0,AN842=0),0,AN842/$H842)</f>
        <v>0</v>
      </c>
      <c r="AP842" s="194">
        <f t="shared" si="20981"/>
        <v>0</v>
      </c>
      <c r="AQ842" s="147">
        <f t="shared" ref="AQ842" si="21208">IF(OR($H842=0,AP842=0),0,AP842/$H842)</f>
        <v>0</v>
      </c>
      <c r="AR842" s="194">
        <f t="shared" si="20983"/>
        <v>0</v>
      </c>
      <c r="AS842" s="147">
        <f t="shared" ref="AS842" si="21209">IF(OR($H842=0,AR842=0),0,AR842/$H842)</f>
        <v>0</v>
      </c>
      <c r="AT842" s="194">
        <f t="shared" si="20985"/>
        <v>0</v>
      </c>
      <c r="AU842" s="147">
        <f t="shared" ref="AU842" si="21210">IF(OR($H842=0,AT842=0),0,AT842/$H842)</f>
        <v>0</v>
      </c>
      <c r="AV842" s="194">
        <f t="shared" si="20987"/>
        <v>0</v>
      </c>
      <c r="AW842" s="147">
        <f t="shared" ref="AW842" si="21211">IF(OR($H842=0,AV842=0),0,AV842/$H842)</f>
        <v>0</v>
      </c>
      <c r="AX842" s="194">
        <f t="shared" si="20989"/>
        <v>0</v>
      </c>
      <c r="AY842" s="147">
        <f t="shared" ref="AY842" si="21212">IF(OR($H842=0,AX842=0),0,AX842/$H842)</f>
        <v>0</v>
      </c>
      <c r="AZ842" s="194">
        <f t="shared" si="20991"/>
        <v>0</v>
      </c>
      <c r="BA842" s="147">
        <f t="shared" ref="BA842" si="21213">IF(OR($H842=0,AZ842=0),0,AZ842/$H842)</f>
        <v>0</v>
      </c>
      <c r="BB842" s="194">
        <f t="shared" si="20993"/>
        <v>0</v>
      </c>
      <c r="BC842" s="147">
        <f t="shared" ref="BC842" si="21214">IF(OR($H842=0,BB842=0),0,BB842/$H842)</f>
        <v>0</v>
      </c>
      <c r="BD842" s="194">
        <f t="shared" si="20995"/>
        <v>100</v>
      </c>
      <c r="BE842" s="147">
        <f t="shared" ref="BE842" si="21215">IF(OR($H842=0,BD842=0),0,BD842/$H842)</f>
        <v>1</v>
      </c>
      <c r="BF842" s="194">
        <f t="shared" si="20997"/>
        <v>100</v>
      </c>
      <c r="BG842" s="147">
        <f t="shared" ref="BG842" si="21216">IF(OR($H842=0,BF842=0),0,BF842/$H842)</f>
        <v>1</v>
      </c>
      <c r="BH842" s="194">
        <f t="shared" si="20999"/>
        <v>100</v>
      </c>
      <c r="BI842" s="147">
        <f t="shared" ref="BI842" si="21217">IF(OR($H842=0,BH842=0),0,BH842/$H842)</f>
        <v>1</v>
      </c>
      <c r="BJ842" s="194">
        <f t="shared" si="21001"/>
        <v>100</v>
      </c>
      <c r="BK842" s="147">
        <f t="shared" ref="BK842" si="21218">IF(OR($H842=0,BJ842=0),0,BJ842/$H842)</f>
        <v>1</v>
      </c>
      <c r="BL842" s="194">
        <f t="shared" si="21003"/>
        <v>100</v>
      </c>
      <c r="BM842" s="147">
        <f t="shared" ref="BM842" si="21219">IF(OR($H842=0,BL842=0),0,BL842/$H842)</f>
        <v>1</v>
      </c>
      <c r="BN842" s="194">
        <f t="shared" si="21005"/>
        <v>100</v>
      </c>
      <c r="BO842" s="147">
        <f t="shared" ref="BO842" si="21220">IF(OR($H842=0,BN842=0),0,BN842/$H842)</f>
        <v>1</v>
      </c>
      <c r="BP842" s="194">
        <f t="shared" si="21007"/>
        <v>100</v>
      </c>
      <c r="BQ842" s="147">
        <f t="shared" ref="BQ842" si="21221">IF(OR($H842=0,BP842=0),0,BP842/$H842)</f>
        <v>1</v>
      </c>
      <c r="BR842" s="194">
        <f t="shared" si="21009"/>
        <v>100</v>
      </c>
      <c r="BS842" s="147">
        <f t="shared" ref="BS842" si="21222">IF(OR($H842=0,BR842=0),0,BR842/$H842)</f>
        <v>1</v>
      </c>
      <c r="BT842" s="194">
        <f t="shared" si="21011"/>
        <v>100</v>
      </c>
      <c r="BU842" s="147">
        <f t="shared" si="21012"/>
        <v>1</v>
      </c>
      <c r="BV842" s="194">
        <f t="shared" si="21013"/>
        <v>100</v>
      </c>
      <c r="BW842" s="147">
        <f t="shared" si="21014"/>
        <v>1</v>
      </c>
      <c r="BX842" s="194">
        <f t="shared" si="21015"/>
        <v>100</v>
      </c>
      <c r="BY842" s="147">
        <f t="shared" si="21016"/>
        <v>1</v>
      </c>
      <c r="BZ842" s="194">
        <f t="shared" si="21017"/>
        <v>100</v>
      </c>
      <c r="CA842" s="147">
        <f t="shared" si="21018"/>
        <v>1</v>
      </c>
      <c r="CB842" s="194">
        <f t="shared" si="21019"/>
        <v>100</v>
      </c>
      <c r="CC842" s="147">
        <f t="shared" si="21020"/>
        <v>1</v>
      </c>
      <c r="CD842" s="194">
        <f t="shared" si="21021"/>
        <v>100</v>
      </c>
      <c r="CE842" s="147">
        <f t="shared" si="21022"/>
        <v>1</v>
      </c>
      <c r="CF842" s="194">
        <f t="shared" si="21023"/>
        <v>100</v>
      </c>
      <c r="CG842" s="147">
        <f t="shared" si="21024"/>
        <v>1</v>
      </c>
      <c r="CH842" s="194">
        <f t="shared" si="21025"/>
        <v>100</v>
      </c>
      <c r="CI842" s="147">
        <f t="shared" si="21026"/>
        <v>1</v>
      </c>
      <c r="CJ842" s="194">
        <f t="shared" si="21027"/>
        <v>100</v>
      </c>
      <c r="CK842" s="147">
        <f t="shared" si="21028"/>
        <v>1</v>
      </c>
      <c r="CL842" s="194">
        <f t="shared" si="21029"/>
        <v>100</v>
      </c>
      <c r="CM842" s="147">
        <f t="shared" si="21030"/>
        <v>1</v>
      </c>
    </row>
    <row r="843" spans="1:91" s="142" customFormat="1" ht="14.1" customHeight="1">
      <c r="A843" s="74">
        <f t="shared" ref="A843:A905" si="21223">A842+1</f>
        <v>981</v>
      </c>
      <c r="B843" s="173" t="s">
        <v>80</v>
      </c>
      <c r="C843" s="174"/>
      <c r="D843" s="140">
        <v>0</v>
      </c>
      <c r="E843" s="140">
        <v>1</v>
      </c>
      <c r="F843" s="175">
        <v>45344</v>
      </c>
      <c r="G843" s="175">
        <v>45344</v>
      </c>
      <c r="H843" s="144">
        <v>100</v>
      </c>
      <c r="I843" s="144">
        <v>100</v>
      </c>
      <c r="J843" s="145" t="s">
        <v>32</v>
      </c>
      <c r="K843" s="141">
        <f t="shared" si="20956"/>
        <v>100</v>
      </c>
      <c r="L843" s="55">
        <f t="shared" si="20957"/>
        <v>0</v>
      </c>
      <c r="M843" s="147">
        <f t="shared" si="20958"/>
        <v>1</v>
      </c>
      <c r="N843" s="148">
        <f t="shared" si="20959"/>
        <v>1</v>
      </c>
      <c r="O843" s="149">
        <f t="shared" si="20087"/>
        <v>0</v>
      </c>
      <c r="P843" s="150"/>
      <c r="T843" s="194">
        <f t="shared" si="20960"/>
        <v>0</v>
      </c>
      <c r="U843" s="147">
        <f t="shared" si="20961"/>
        <v>0</v>
      </c>
      <c r="V843" s="194">
        <f t="shared" si="20962"/>
        <v>0</v>
      </c>
      <c r="W843" s="147">
        <f t="shared" si="20961"/>
        <v>0</v>
      </c>
      <c r="X843" s="194">
        <f t="shared" si="20963"/>
        <v>0</v>
      </c>
      <c r="Y843" s="147">
        <f t="shared" ref="Y843" si="21224">IF(OR($H843=0,X843=0),0,X843/$H843)</f>
        <v>0</v>
      </c>
      <c r="Z843" s="194">
        <f t="shared" si="20965"/>
        <v>0</v>
      </c>
      <c r="AA843" s="147">
        <f t="shared" ref="AA843" si="21225">IF(OR($H843=0,Z843=0),0,Z843/$H843)</f>
        <v>0</v>
      </c>
      <c r="AB843" s="194">
        <f t="shared" si="20967"/>
        <v>0</v>
      </c>
      <c r="AC843" s="147">
        <f t="shared" ref="AC843" si="21226">IF(OR($H843=0,AB843=0),0,AB843/$H843)</f>
        <v>0</v>
      </c>
      <c r="AD843" s="194">
        <f t="shared" si="20969"/>
        <v>0</v>
      </c>
      <c r="AE843" s="147">
        <f t="shared" ref="AE843" si="21227">IF(OR($H843=0,AD843=0),0,AD843/$H843)</f>
        <v>0</v>
      </c>
      <c r="AF843" s="194">
        <f t="shared" si="20971"/>
        <v>0</v>
      </c>
      <c r="AG843" s="147">
        <f t="shared" ref="AG843" si="21228">IF(OR($H843=0,AF843=0),0,AF843/$H843)</f>
        <v>0</v>
      </c>
      <c r="AH843" s="194">
        <f t="shared" si="20973"/>
        <v>0</v>
      </c>
      <c r="AI843" s="147">
        <f t="shared" ref="AI843" si="21229">IF(OR($H843=0,AH843=0),0,AH843/$H843)</f>
        <v>0</v>
      </c>
      <c r="AJ843" s="194">
        <f t="shared" si="20975"/>
        <v>0</v>
      </c>
      <c r="AK843" s="147">
        <f t="shared" ref="AK843" si="21230">IF(OR($H843=0,AJ843=0),0,AJ843/$H843)</f>
        <v>0</v>
      </c>
      <c r="AL843" s="194">
        <f t="shared" si="20977"/>
        <v>0</v>
      </c>
      <c r="AM843" s="147">
        <f t="shared" ref="AM843" si="21231">IF(OR($H843=0,AL843=0),0,AL843/$H843)</f>
        <v>0</v>
      </c>
      <c r="AN843" s="194">
        <f t="shared" si="20979"/>
        <v>0</v>
      </c>
      <c r="AO843" s="147">
        <f t="shared" ref="AO843" si="21232">IF(OR($H843=0,AN843=0),0,AN843/$H843)</f>
        <v>0</v>
      </c>
      <c r="AP843" s="194">
        <f t="shared" si="20981"/>
        <v>0</v>
      </c>
      <c r="AQ843" s="147">
        <f t="shared" ref="AQ843" si="21233">IF(OR($H843=0,AP843=0),0,AP843/$H843)</f>
        <v>0</v>
      </c>
      <c r="AR843" s="194">
        <f t="shared" si="20983"/>
        <v>0</v>
      </c>
      <c r="AS843" s="147">
        <f t="shared" ref="AS843" si="21234">IF(OR($H843=0,AR843=0),0,AR843/$H843)</f>
        <v>0</v>
      </c>
      <c r="AT843" s="194">
        <f t="shared" si="20985"/>
        <v>0</v>
      </c>
      <c r="AU843" s="147">
        <f t="shared" ref="AU843" si="21235">IF(OR($H843=0,AT843=0),0,AT843/$H843)</f>
        <v>0</v>
      </c>
      <c r="AV843" s="194">
        <f t="shared" si="20987"/>
        <v>0</v>
      </c>
      <c r="AW843" s="147">
        <f t="shared" ref="AW843" si="21236">IF(OR($H843=0,AV843=0),0,AV843/$H843)</f>
        <v>0</v>
      </c>
      <c r="AX843" s="194">
        <f t="shared" si="20989"/>
        <v>0</v>
      </c>
      <c r="AY843" s="147">
        <f t="shared" ref="AY843" si="21237">IF(OR($H843=0,AX843=0),0,AX843/$H843)</f>
        <v>0</v>
      </c>
      <c r="AZ843" s="194">
        <f t="shared" si="20991"/>
        <v>0</v>
      </c>
      <c r="BA843" s="147">
        <f t="shared" ref="BA843" si="21238">IF(OR($H843=0,AZ843=0),0,AZ843/$H843)</f>
        <v>0</v>
      </c>
      <c r="BB843" s="194">
        <f t="shared" si="20993"/>
        <v>0</v>
      </c>
      <c r="BC843" s="147">
        <f t="shared" ref="BC843" si="21239">IF(OR($H843=0,BB843=0),0,BB843/$H843)</f>
        <v>0</v>
      </c>
      <c r="BD843" s="194">
        <f t="shared" si="20995"/>
        <v>100</v>
      </c>
      <c r="BE843" s="147">
        <f t="shared" ref="BE843" si="21240">IF(OR($H843=0,BD843=0),0,BD843/$H843)</f>
        <v>1</v>
      </c>
      <c r="BF843" s="194">
        <f t="shared" si="20997"/>
        <v>100</v>
      </c>
      <c r="BG843" s="147">
        <f t="shared" ref="BG843" si="21241">IF(OR($H843=0,BF843=0),0,BF843/$H843)</f>
        <v>1</v>
      </c>
      <c r="BH843" s="194">
        <f t="shared" si="20999"/>
        <v>100</v>
      </c>
      <c r="BI843" s="147">
        <f t="shared" ref="BI843" si="21242">IF(OR($H843=0,BH843=0),0,BH843/$H843)</f>
        <v>1</v>
      </c>
      <c r="BJ843" s="194">
        <f t="shared" si="21001"/>
        <v>100</v>
      </c>
      <c r="BK843" s="147">
        <f t="shared" ref="BK843" si="21243">IF(OR($H843=0,BJ843=0),0,BJ843/$H843)</f>
        <v>1</v>
      </c>
      <c r="BL843" s="194">
        <f t="shared" si="21003"/>
        <v>100</v>
      </c>
      <c r="BM843" s="147">
        <f t="shared" ref="BM843" si="21244">IF(OR($H843=0,BL843=0),0,BL843/$H843)</f>
        <v>1</v>
      </c>
      <c r="BN843" s="194">
        <f t="shared" si="21005"/>
        <v>100</v>
      </c>
      <c r="BO843" s="147">
        <f t="shared" ref="BO843" si="21245">IF(OR($H843=0,BN843=0),0,BN843/$H843)</f>
        <v>1</v>
      </c>
      <c r="BP843" s="194">
        <f t="shared" si="21007"/>
        <v>100</v>
      </c>
      <c r="BQ843" s="147">
        <f t="shared" ref="BQ843" si="21246">IF(OR($H843=0,BP843=0),0,BP843/$H843)</f>
        <v>1</v>
      </c>
      <c r="BR843" s="194">
        <f t="shared" si="21009"/>
        <v>100</v>
      </c>
      <c r="BS843" s="147">
        <f t="shared" ref="BS843" si="21247">IF(OR($H843=0,BR843=0),0,BR843/$H843)</f>
        <v>1</v>
      </c>
      <c r="BT843" s="194">
        <f t="shared" si="21011"/>
        <v>100</v>
      </c>
      <c r="BU843" s="147">
        <f t="shared" si="21012"/>
        <v>1</v>
      </c>
      <c r="BV843" s="194">
        <f t="shared" si="21013"/>
        <v>100</v>
      </c>
      <c r="BW843" s="147">
        <f t="shared" si="21014"/>
        <v>1</v>
      </c>
      <c r="BX843" s="194">
        <f t="shared" si="21015"/>
        <v>100</v>
      </c>
      <c r="BY843" s="147">
        <f t="shared" si="21016"/>
        <v>1</v>
      </c>
      <c r="BZ843" s="194">
        <f t="shared" si="21017"/>
        <v>100</v>
      </c>
      <c r="CA843" s="147">
        <f t="shared" si="21018"/>
        <v>1</v>
      </c>
      <c r="CB843" s="194">
        <f t="shared" si="21019"/>
        <v>100</v>
      </c>
      <c r="CC843" s="147">
        <f t="shared" si="21020"/>
        <v>1</v>
      </c>
      <c r="CD843" s="194">
        <f t="shared" si="21021"/>
        <v>100</v>
      </c>
      <c r="CE843" s="147">
        <f t="shared" si="21022"/>
        <v>1</v>
      </c>
      <c r="CF843" s="194">
        <f t="shared" si="21023"/>
        <v>100</v>
      </c>
      <c r="CG843" s="147">
        <f t="shared" si="21024"/>
        <v>1</v>
      </c>
      <c r="CH843" s="194">
        <f t="shared" si="21025"/>
        <v>100</v>
      </c>
      <c r="CI843" s="147">
        <f t="shared" si="21026"/>
        <v>1</v>
      </c>
      <c r="CJ843" s="194">
        <f t="shared" si="21027"/>
        <v>100</v>
      </c>
      <c r="CK843" s="147">
        <f t="shared" si="21028"/>
        <v>1</v>
      </c>
      <c r="CL843" s="194">
        <f t="shared" si="21029"/>
        <v>100</v>
      </c>
      <c r="CM843" s="147">
        <f t="shared" si="21030"/>
        <v>1</v>
      </c>
    </row>
    <row r="844" spans="1:91" s="142" customFormat="1" ht="14.1" customHeight="1">
      <c r="A844" s="74">
        <f t="shared" si="21223"/>
        <v>982</v>
      </c>
      <c r="B844" s="173" t="s">
        <v>171</v>
      </c>
      <c r="C844" s="174"/>
      <c r="D844" s="140">
        <v>0</v>
      </c>
      <c r="E844" s="140">
        <v>1</v>
      </c>
      <c r="F844" s="175">
        <v>45344</v>
      </c>
      <c r="G844" s="175">
        <v>45344</v>
      </c>
      <c r="H844" s="144">
        <v>100</v>
      </c>
      <c r="I844" s="144">
        <v>100</v>
      </c>
      <c r="J844" s="145" t="s">
        <v>32</v>
      </c>
      <c r="K844" s="141">
        <f t="shared" si="20956"/>
        <v>100</v>
      </c>
      <c r="L844" s="55">
        <f>D844/$D$832</f>
        <v>0</v>
      </c>
      <c r="M844" s="147">
        <f t="shared" si="20958"/>
        <v>1</v>
      </c>
      <c r="N844" s="148">
        <f t="shared" si="20959"/>
        <v>1</v>
      </c>
      <c r="O844" s="149">
        <f t="shared" si="20087"/>
        <v>0</v>
      </c>
      <c r="P844" s="150"/>
      <c r="T844" s="194">
        <f t="shared" si="20960"/>
        <v>0</v>
      </c>
      <c r="U844" s="147">
        <f t="shared" si="20961"/>
        <v>0</v>
      </c>
      <c r="V844" s="194">
        <f t="shared" si="20962"/>
        <v>0</v>
      </c>
      <c r="W844" s="147">
        <f t="shared" si="20961"/>
        <v>0</v>
      </c>
      <c r="X844" s="194">
        <f t="shared" si="20963"/>
        <v>0</v>
      </c>
      <c r="Y844" s="147">
        <f t="shared" ref="Y844" si="21248">IF(OR($H844=0,X844=0),0,X844/$H844)</f>
        <v>0</v>
      </c>
      <c r="Z844" s="194">
        <f t="shared" si="20965"/>
        <v>0</v>
      </c>
      <c r="AA844" s="147">
        <f t="shared" ref="AA844" si="21249">IF(OR($H844=0,Z844=0),0,Z844/$H844)</f>
        <v>0</v>
      </c>
      <c r="AB844" s="194">
        <f t="shared" si="20967"/>
        <v>0</v>
      </c>
      <c r="AC844" s="147">
        <f t="shared" ref="AC844" si="21250">IF(OR($H844=0,AB844=0),0,AB844/$H844)</f>
        <v>0</v>
      </c>
      <c r="AD844" s="194">
        <f t="shared" si="20969"/>
        <v>0</v>
      </c>
      <c r="AE844" s="147">
        <f t="shared" ref="AE844" si="21251">IF(OR($H844=0,AD844=0),0,AD844/$H844)</f>
        <v>0</v>
      </c>
      <c r="AF844" s="194">
        <f t="shared" si="20971"/>
        <v>0</v>
      </c>
      <c r="AG844" s="147">
        <f t="shared" ref="AG844" si="21252">IF(OR($H844=0,AF844=0),0,AF844/$H844)</f>
        <v>0</v>
      </c>
      <c r="AH844" s="194">
        <f t="shared" si="20973"/>
        <v>0</v>
      </c>
      <c r="AI844" s="147">
        <f t="shared" ref="AI844" si="21253">IF(OR($H844=0,AH844=0),0,AH844/$H844)</f>
        <v>0</v>
      </c>
      <c r="AJ844" s="194">
        <f t="shared" si="20975"/>
        <v>0</v>
      </c>
      <c r="AK844" s="147">
        <f t="shared" ref="AK844" si="21254">IF(OR($H844=0,AJ844=0),0,AJ844/$H844)</f>
        <v>0</v>
      </c>
      <c r="AL844" s="194">
        <f t="shared" si="20977"/>
        <v>0</v>
      </c>
      <c r="AM844" s="147">
        <f t="shared" ref="AM844" si="21255">IF(OR($H844=0,AL844=0),0,AL844/$H844)</f>
        <v>0</v>
      </c>
      <c r="AN844" s="194">
        <f t="shared" si="20979"/>
        <v>0</v>
      </c>
      <c r="AO844" s="147">
        <f t="shared" ref="AO844" si="21256">IF(OR($H844=0,AN844=0),0,AN844/$H844)</f>
        <v>0</v>
      </c>
      <c r="AP844" s="194">
        <f t="shared" si="20981"/>
        <v>0</v>
      </c>
      <c r="AQ844" s="147">
        <f t="shared" ref="AQ844" si="21257">IF(OR($H844=0,AP844=0),0,AP844/$H844)</f>
        <v>0</v>
      </c>
      <c r="AR844" s="194">
        <f t="shared" si="20983"/>
        <v>0</v>
      </c>
      <c r="AS844" s="147">
        <f t="shared" ref="AS844" si="21258">IF(OR($H844=0,AR844=0),0,AR844/$H844)</f>
        <v>0</v>
      </c>
      <c r="AT844" s="194">
        <f t="shared" si="20985"/>
        <v>0</v>
      </c>
      <c r="AU844" s="147">
        <f t="shared" ref="AU844" si="21259">IF(OR($H844=0,AT844=0),0,AT844/$H844)</f>
        <v>0</v>
      </c>
      <c r="AV844" s="194">
        <f t="shared" si="20987"/>
        <v>0</v>
      </c>
      <c r="AW844" s="147">
        <f t="shared" ref="AW844" si="21260">IF(OR($H844=0,AV844=0),0,AV844/$H844)</f>
        <v>0</v>
      </c>
      <c r="AX844" s="194">
        <f t="shared" si="20989"/>
        <v>0</v>
      </c>
      <c r="AY844" s="147">
        <f t="shared" ref="AY844" si="21261">IF(OR($H844=0,AX844=0),0,AX844/$H844)</f>
        <v>0</v>
      </c>
      <c r="AZ844" s="194">
        <f t="shared" si="20991"/>
        <v>0</v>
      </c>
      <c r="BA844" s="147">
        <f t="shared" ref="BA844" si="21262">IF(OR($H844=0,AZ844=0),0,AZ844/$H844)</f>
        <v>0</v>
      </c>
      <c r="BB844" s="194">
        <f t="shared" si="20993"/>
        <v>0</v>
      </c>
      <c r="BC844" s="147">
        <f t="shared" ref="BC844" si="21263">IF(OR($H844=0,BB844=0),0,BB844/$H844)</f>
        <v>0</v>
      </c>
      <c r="BD844" s="194">
        <f t="shared" si="20995"/>
        <v>100</v>
      </c>
      <c r="BE844" s="147">
        <f t="shared" ref="BE844" si="21264">IF(OR($H844=0,BD844=0),0,BD844/$H844)</f>
        <v>1</v>
      </c>
      <c r="BF844" s="194">
        <f t="shared" si="20997"/>
        <v>100</v>
      </c>
      <c r="BG844" s="147">
        <f t="shared" ref="BG844" si="21265">IF(OR($H844=0,BF844=0),0,BF844/$H844)</f>
        <v>1</v>
      </c>
      <c r="BH844" s="194">
        <f t="shared" si="20999"/>
        <v>100</v>
      </c>
      <c r="BI844" s="147">
        <f t="shared" ref="BI844" si="21266">IF(OR($H844=0,BH844=0),0,BH844/$H844)</f>
        <v>1</v>
      </c>
      <c r="BJ844" s="194">
        <f t="shared" si="21001"/>
        <v>100</v>
      </c>
      <c r="BK844" s="147">
        <f t="shared" ref="BK844" si="21267">IF(OR($H844=0,BJ844=0),0,BJ844/$H844)</f>
        <v>1</v>
      </c>
      <c r="BL844" s="194">
        <f t="shared" si="21003"/>
        <v>100</v>
      </c>
      <c r="BM844" s="147">
        <f t="shared" ref="BM844" si="21268">IF(OR($H844=0,BL844=0),0,BL844/$H844)</f>
        <v>1</v>
      </c>
      <c r="BN844" s="194">
        <f t="shared" si="21005"/>
        <v>100</v>
      </c>
      <c r="BO844" s="147">
        <f t="shared" ref="BO844" si="21269">IF(OR($H844=0,BN844=0),0,BN844/$H844)</f>
        <v>1</v>
      </c>
      <c r="BP844" s="194">
        <f t="shared" si="21007"/>
        <v>100</v>
      </c>
      <c r="BQ844" s="147">
        <f t="shared" ref="BQ844" si="21270">IF(OR($H844=0,BP844=0),0,BP844/$H844)</f>
        <v>1</v>
      </c>
      <c r="BR844" s="194">
        <f t="shared" si="21009"/>
        <v>100</v>
      </c>
      <c r="BS844" s="147">
        <f t="shared" ref="BS844" si="21271">IF(OR($H844=0,BR844=0),0,BR844/$H844)</f>
        <v>1</v>
      </c>
      <c r="BT844" s="194">
        <f t="shared" si="21011"/>
        <v>100</v>
      </c>
      <c r="BU844" s="147">
        <f t="shared" si="21012"/>
        <v>1</v>
      </c>
      <c r="BV844" s="194">
        <f t="shared" si="21013"/>
        <v>100</v>
      </c>
      <c r="BW844" s="147">
        <f t="shared" si="21014"/>
        <v>1</v>
      </c>
      <c r="BX844" s="194">
        <f t="shared" si="21015"/>
        <v>100</v>
      </c>
      <c r="BY844" s="147">
        <f t="shared" si="21016"/>
        <v>1</v>
      </c>
      <c r="BZ844" s="194">
        <f t="shared" si="21017"/>
        <v>100</v>
      </c>
      <c r="CA844" s="147">
        <f t="shared" si="21018"/>
        <v>1</v>
      </c>
      <c r="CB844" s="194">
        <f t="shared" si="21019"/>
        <v>100</v>
      </c>
      <c r="CC844" s="147">
        <f t="shared" si="21020"/>
        <v>1</v>
      </c>
      <c r="CD844" s="194">
        <f t="shared" si="21021"/>
        <v>100</v>
      </c>
      <c r="CE844" s="147">
        <f t="shared" si="21022"/>
        <v>1</v>
      </c>
      <c r="CF844" s="194">
        <f t="shared" si="21023"/>
        <v>100</v>
      </c>
      <c r="CG844" s="147">
        <f t="shared" si="21024"/>
        <v>1</v>
      </c>
      <c r="CH844" s="194">
        <f t="shared" si="21025"/>
        <v>100</v>
      </c>
      <c r="CI844" s="147">
        <f t="shared" si="21026"/>
        <v>1</v>
      </c>
      <c r="CJ844" s="194">
        <f t="shared" si="21027"/>
        <v>100</v>
      </c>
      <c r="CK844" s="147">
        <f t="shared" si="21028"/>
        <v>1</v>
      </c>
      <c r="CL844" s="194">
        <f t="shared" si="21029"/>
        <v>100</v>
      </c>
      <c r="CM844" s="147">
        <f t="shared" si="21030"/>
        <v>1</v>
      </c>
    </row>
    <row r="845" spans="1:91" s="142" customFormat="1" ht="14.1" customHeight="1">
      <c r="A845" s="74">
        <f t="shared" si="21223"/>
        <v>983</v>
      </c>
      <c r="B845" s="173" t="s">
        <v>111</v>
      </c>
      <c r="C845" s="174"/>
      <c r="D845" s="140">
        <v>0</v>
      </c>
      <c r="E845" s="140">
        <v>1</v>
      </c>
      <c r="F845" s="175">
        <v>45344</v>
      </c>
      <c r="G845" s="175">
        <v>45344</v>
      </c>
      <c r="H845" s="144">
        <v>100</v>
      </c>
      <c r="I845" s="144">
        <v>100</v>
      </c>
      <c r="J845" s="145" t="s">
        <v>32</v>
      </c>
      <c r="K845" s="141">
        <f t="shared" si="20956"/>
        <v>100</v>
      </c>
      <c r="L845" s="55">
        <f>D845/$D$782</f>
        <v>0</v>
      </c>
      <c r="M845" s="147">
        <f t="shared" si="20958"/>
        <v>1</v>
      </c>
      <c r="N845" s="148">
        <f t="shared" si="20959"/>
        <v>1</v>
      </c>
      <c r="O845" s="149">
        <f t="shared" si="20087"/>
        <v>0</v>
      </c>
      <c r="P845" s="150"/>
      <c r="T845" s="194">
        <f t="shared" si="20960"/>
        <v>0</v>
      </c>
      <c r="U845" s="147">
        <f t="shared" si="20961"/>
        <v>0</v>
      </c>
      <c r="V845" s="194">
        <f t="shared" si="20962"/>
        <v>0</v>
      </c>
      <c r="W845" s="147">
        <f t="shared" si="20961"/>
        <v>0</v>
      </c>
      <c r="X845" s="194">
        <f t="shared" si="20963"/>
        <v>0</v>
      </c>
      <c r="Y845" s="147">
        <f t="shared" ref="Y845" si="21272">IF(OR($H845=0,X845=0),0,X845/$H845)</f>
        <v>0</v>
      </c>
      <c r="Z845" s="194">
        <f t="shared" si="20965"/>
        <v>0</v>
      </c>
      <c r="AA845" s="147">
        <f t="shared" ref="AA845" si="21273">IF(OR($H845=0,Z845=0),0,Z845/$H845)</f>
        <v>0</v>
      </c>
      <c r="AB845" s="194">
        <f t="shared" si="20967"/>
        <v>0</v>
      </c>
      <c r="AC845" s="147">
        <f t="shared" ref="AC845" si="21274">IF(OR($H845=0,AB845=0),0,AB845/$H845)</f>
        <v>0</v>
      </c>
      <c r="AD845" s="194">
        <f t="shared" si="20969"/>
        <v>0</v>
      </c>
      <c r="AE845" s="147">
        <f t="shared" ref="AE845" si="21275">IF(OR($H845=0,AD845=0),0,AD845/$H845)</f>
        <v>0</v>
      </c>
      <c r="AF845" s="194">
        <f t="shared" si="20971"/>
        <v>0</v>
      </c>
      <c r="AG845" s="147">
        <f t="shared" ref="AG845" si="21276">IF(OR($H845=0,AF845=0),0,AF845/$H845)</f>
        <v>0</v>
      </c>
      <c r="AH845" s="194">
        <f t="shared" si="20973"/>
        <v>0</v>
      </c>
      <c r="AI845" s="147">
        <f t="shared" ref="AI845" si="21277">IF(OR($H845=0,AH845=0),0,AH845/$H845)</f>
        <v>0</v>
      </c>
      <c r="AJ845" s="194">
        <f t="shared" si="20975"/>
        <v>0</v>
      </c>
      <c r="AK845" s="147">
        <f t="shared" ref="AK845" si="21278">IF(OR($H845=0,AJ845=0),0,AJ845/$H845)</f>
        <v>0</v>
      </c>
      <c r="AL845" s="194">
        <f t="shared" si="20977"/>
        <v>0</v>
      </c>
      <c r="AM845" s="147">
        <f t="shared" ref="AM845" si="21279">IF(OR($H845=0,AL845=0),0,AL845/$H845)</f>
        <v>0</v>
      </c>
      <c r="AN845" s="194">
        <f t="shared" si="20979"/>
        <v>0</v>
      </c>
      <c r="AO845" s="147">
        <f t="shared" ref="AO845" si="21280">IF(OR($H845=0,AN845=0),0,AN845/$H845)</f>
        <v>0</v>
      </c>
      <c r="AP845" s="194">
        <f t="shared" si="20981"/>
        <v>0</v>
      </c>
      <c r="AQ845" s="147">
        <f t="shared" ref="AQ845" si="21281">IF(OR($H845=0,AP845=0),0,AP845/$H845)</f>
        <v>0</v>
      </c>
      <c r="AR845" s="194">
        <f t="shared" si="20983"/>
        <v>0</v>
      </c>
      <c r="AS845" s="147">
        <f t="shared" ref="AS845" si="21282">IF(OR($H845=0,AR845=0),0,AR845/$H845)</f>
        <v>0</v>
      </c>
      <c r="AT845" s="194">
        <f t="shared" si="20985"/>
        <v>0</v>
      </c>
      <c r="AU845" s="147">
        <f t="shared" ref="AU845" si="21283">IF(OR($H845=0,AT845=0),0,AT845/$H845)</f>
        <v>0</v>
      </c>
      <c r="AV845" s="194">
        <f t="shared" si="20987"/>
        <v>0</v>
      </c>
      <c r="AW845" s="147">
        <f t="shared" ref="AW845" si="21284">IF(OR($H845=0,AV845=0),0,AV845/$H845)</f>
        <v>0</v>
      </c>
      <c r="AX845" s="194">
        <f t="shared" si="20989"/>
        <v>0</v>
      </c>
      <c r="AY845" s="147">
        <f t="shared" ref="AY845" si="21285">IF(OR($H845=0,AX845=0),0,AX845/$H845)</f>
        <v>0</v>
      </c>
      <c r="AZ845" s="194">
        <f t="shared" si="20991"/>
        <v>0</v>
      </c>
      <c r="BA845" s="147">
        <f t="shared" ref="BA845" si="21286">IF(OR($H845=0,AZ845=0),0,AZ845/$H845)</f>
        <v>0</v>
      </c>
      <c r="BB845" s="194">
        <f t="shared" si="20993"/>
        <v>0</v>
      </c>
      <c r="BC845" s="147">
        <f t="shared" ref="BC845" si="21287">IF(OR($H845=0,BB845=0),0,BB845/$H845)</f>
        <v>0</v>
      </c>
      <c r="BD845" s="194">
        <f t="shared" si="20995"/>
        <v>100</v>
      </c>
      <c r="BE845" s="147">
        <f t="shared" ref="BE845" si="21288">IF(OR($H845=0,BD845=0),0,BD845/$H845)</f>
        <v>1</v>
      </c>
      <c r="BF845" s="194">
        <f t="shared" si="20997"/>
        <v>100</v>
      </c>
      <c r="BG845" s="147">
        <f t="shared" ref="BG845" si="21289">IF(OR($H845=0,BF845=0),0,BF845/$H845)</f>
        <v>1</v>
      </c>
      <c r="BH845" s="194">
        <f t="shared" si="20999"/>
        <v>100</v>
      </c>
      <c r="BI845" s="147">
        <f t="shared" ref="BI845" si="21290">IF(OR($H845=0,BH845=0),0,BH845/$H845)</f>
        <v>1</v>
      </c>
      <c r="BJ845" s="194">
        <f t="shared" si="21001"/>
        <v>100</v>
      </c>
      <c r="BK845" s="147">
        <f t="shared" ref="BK845" si="21291">IF(OR($H845=0,BJ845=0),0,BJ845/$H845)</f>
        <v>1</v>
      </c>
      <c r="BL845" s="194">
        <f t="shared" si="21003"/>
        <v>100</v>
      </c>
      <c r="BM845" s="147">
        <f t="shared" ref="BM845" si="21292">IF(OR($H845=0,BL845=0),0,BL845/$H845)</f>
        <v>1</v>
      </c>
      <c r="BN845" s="194">
        <f t="shared" si="21005"/>
        <v>100</v>
      </c>
      <c r="BO845" s="147">
        <f t="shared" ref="BO845" si="21293">IF(OR($H845=0,BN845=0),0,BN845/$H845)</f>
        <v>1</v>
      </c>
      <c r="BP845" s="194">
        <f t="shared" si="21007"/>
        <v>100</v>
      </c>
      <c r="BQ845" s="147">
        <f t="shared" ref="BQ845" si="21294">IF(OR($H845=0,BP845=0),0,BP845/$H845)</f>
        <v>1</v>
      </c>
      <c r="BR845" s="194">
        <f t="shared" si="21009"/>
        <v>100</v>
      </c>
      <c r="BS845" s="147">
        <f t="shared" ref="BS845" si="21295">IF(OR($H845=0,BR845=0),0,BR845/$H845)</f>
        <v>1</v>
      </c>
      <c r="BT845" s="194">
        <f t="shared" si="21011"/>
        <v>100</v>
      </c>
      <c r="BU845" s="147">
        <f t="shared" si="21012"/>
        <v>1</v>
      </c>
      <c r="BV845" s="194">
        <f t="shared" si="21013"/>
        <v>100</v>
      </c>
      <c r="BW845" s="147">
        <f t="shared" si="21014"/>
        <v>1</v>
      </c>
      <c r="BX845" s="194">
        <f t="shared" si="21015"/>
        <v>100</v>
      </c>
      <c r="BY845" s="147">
        <f t="shared" si="21016"/>
        <v>1</v>
      </c>
      <c r="BZ845" s="194">
        <f t="shared" si="21017"/>
        <v>100</v>
      </c>
      <c r="CA845" s="147">
        <f t="shared" si="21018"/>
        <v>1</v>
      </c>
      <c r="CB845" s="194">
        <f t="shared" si="21019"/>
        <v>100</v>
      </c>
      <c r="CC845" s="147">
        <f t="shared" si="21020"/>
        <v>1</v>
      </c>
      <c r="CD845" s="194">
        <f t="shared" si="21021"/>
        <v>100</v>
      </c>
      <c r="CE845" s="147">
        <f t="shared" si="21022"/>
        <v>1</v>
      </c>
      <c r="CF845" s="194">
        <f t="shared" si="21023"/>
        <v>100</v>
      </c>
      <c r="CG845" s="147">
        <f t="shared" si="21024"/>
        <v>1</v>
      </c>
      <c r="CH845" s="194">
        <f t="shared" si="21025"/>
        <v>100</v>
      </c>
      <c r="CI845" s="147">
        <f t="shared" si="21026"/>
        <v>1</v>
      </c>
      <c r="CJ845" s="194">
        <f t="shared" si="21027"/>
        <v>100</v>
      </c>
      <c r="CK845" s="147">
        <f t="shared" si="21028"/>
        <v>1</v>
      </c>
      <c r="CL845" s="194">
        <f t="shared" si="21029"/>
        <v>100</v>
      </c>
      <c r="CM845" s="147">
        <f t="shared" si="21030"/>
        <v>1</v>
      </c>
    </row>
    <row r="846" spans="1:91" s="142" customFormat="1" ht="14.1" customHeight="1">
      <c r="A846" s="74">
        <f t="shared" si="21223"/>
        <v>984</v>
      </c>
      <c r="B846" s="173" t="s">
        <v>91</v>
      </c>
      <c r="C846" s="174"/>
      <c r="D846" s="140">
        <v>0</v>
      </c>
      <c r="E846" s="140">
        <v>1</v>
      </c>
      <c r="F846" s="175">
        <v>45344</v>
      </c>
      <c r="G846" s="175">
        <v>45344</v>
      </c>
      <c r="H846" s="144">
        <v>100</v>
      </c>
      <c r="I846" s="144">
        <v>100</v>
      </c>
      <c r="J846" s="145" t="s">
        <v>32</v>
      </c>
      <c r="K846" s="141">
        <f t="shared" si="20956"/>
        <v>100</v>
      </c>
      <c r="L846" s="55">
        <f>D846/$D$781</f>
        <v>0</v>
      </c>
      <c r="M846" s="147">
        <f t="shared" si="20958"/>
        <v>1</v>
      </c>
      <c r="N846" s="148">
        <f t="shared" si="20959"/>
        <v>1</v>
      </c>
      <c r="O846" s="149">
        <f t="shared" si="20087"/>
        <v>0</v>
      </c>
      <c r="P846" s="150"/>
      <c r="T846" s="194">
        <f t="shared" si="20960"/>
        <v>0</v>
      </c>
      <c r="U846" s="147">
        <f t="shared" si="20961"/>
        <v>0</v>
      </c>
      <c r="V846" s="194">
        <f t="shared" si="20962"/>
        <v>0</v>
      </c>
      <c r="W846" s="147">
        <f t="shared" si="20961"/>
        <v>0</v>
      </c>
      <c r="X846" s="194">
        <f t="shared" si="20963"/>
        <v>0</v>
      </c>
      <c r="Y846" s="147">
        <f t="shared" ref="Y846" si="21296">IF(OR($H846=0,X846=0),0,X846/$H846)</f>
        <v>0</v>
      </c>
      <c r="Z846" s="194">
        <f t="shared" si="20965"/>
        <v>0</v>
      </c>
      <c r="AA846" s="147">
        <f t="shared" ref="AA846" si="21297">IF(OR($H846=0,Z846=0),0,Z846/$H846)</f>
        <v>0</v>
      </c>
      <c r="AB846" s="194">
        <f t="shared" si="20967"/>
        <v>0</v>
      </c>
      <c r="AC846" s="147">
        <f t="shared" ref="AC846" si="21298">IF(OR($H846=0,AB846=0),0,AB846/$H846)</f>
        <v>0</v>
      </c>
      <c r="AD846" s="194">
        <f t="shared" si="20969"/>
        <v>0</v>
      </c>
      <c r="AE846" s="147">
        <f t="shared" ref="AE846" si="21299">IF(OR($H846=0,AD846=0),0,AD846/$H846)</f>
        <v>0</v>
      </c>
      <c r="AF846" s="194">
        <f t="shared" si="20971"/>
        <v>0</v>
      </c>
      <c r="AG846" s="147">
        <f t="shared" ref="AG846" si="21300">IF(OR($H846=0,AF846=0),0,AF846/$H846)</f>
        <v>0</v>
      </c>
      <c r="AH846" s="194">
        <f t="shared" si="20973"/>
        <v>0</v>
      </c>
      <c r="AI846" s="147">
        <f t="shared" ref="AI846" si="21301">IF(OR($H846=0,AH846=0),0,AH846/$H846)</f>
        <v>0</v>
      </c>
      <c r="AJ846" s="194">
        <f t="shared" si="20975"/>
        <v>0</v>
      </c>
      <c r="AK846" s="147">
        <f t="shared" ref="AK846" si="21302">IF(OR($H846=0,AJ846=0),0,AJ846/$H846)</f>
        <v>0</v>
      </c>
      <c r="AL846" s="194">
        <f t="shared" si="20977"/>
        <v>0</v>
      </c>
      <c r="AM846" s="147">
        <f t="shared" ref="AM846" si="21303">IF(OR($H846=0,AL846=0),0,AL846/$H846)</f>
        <v>0</v>
      </c>
      <c r="AN846" s="194">
        <f t="shared" si="20979"/>
        <v>0</v>
      </c>
      <c r="AO846" s="147">
        <f t="shared" ref="AO846" si="21304">IF(OR($H846=0,AN846=0),0,AN846/$H846)</f>
        <v>0</v>
      </c>
      <c r="AP846" s="194">
        <f t="shared" si="20981"/>
        <v>0</v>
      </c>
      <c r="AQ846" s="147">
        <f t="shared" ref="AQ846" si="21305">IF(OR($H846=0,AP846=0),0,AP846/$H846)</f>
        <v>0</v>
      </c>
      <c r="AR846" s="194">
        <f t="shared" si="20983"/>
        <v>0</v>
      </c>
      <c r="AS846" s="147">
        <f t="shared" ref="AS846" si="21306">IF(OR($H846=0,AR846=0),0,AR846/$H846)</f>
        <v>0</v>
      </c>
      <c r="AT846" s="194">
        <f t="shared" si="20985"/>
        <v>0</v>
      </c>
      <c r="AU846" s="147">
        <f t="shared" ref="AU846" si="21307">IF(OR($H846=0,AT846=0),0,AT846/$H846)</f>
        <v>0</v>
      </c>
      <c r="AV846" s="194">
        <f t="shared" si="20987"/>
        <v>0</v>
      </c>
      <c r="AW846" s="147">
        <f t="shared" ref="AW846" si="21308">IF(OR($H846=0,AV846=0),0,AV846/$H846)</f>
        <v>0</v>
      </c>
      <c r="AX846" s="194">
        <f t="shared" si="20989"/>
        <v>0</v>
      </c>
      <c r="AY846" s="147">
        <f t="shared" ref="AY846" si="21309">IF(OR($H846=0,AX846=0),0,AX846/$H846)</f>
        <v>0</v>
      </c>
      <c r="AZ846" s="194">
        <f t="shared" si="20991"/>
        <v>0</v>
      </c>
      <c r="BA846" s="147">
        <f t="shared" ref="BA846" si="21310">IF(OR($H846=0,AZ846=0),0,AZ846/$H846)</f>
        <v>0</v>
      </c>
      <c r="BB846" s="194">
        <f t="shared" si="20993"/>
        <v>0</v>
      </c>
      <c r="BC846" s="147">
        <f t="shared" ref="BC846" si="21311">IF(OR($H846=0,BB846=0),0,BB846/$H846)</f>
        <v>0</v>
      </c>
      <c r="BD846" s="194">
        <f t="shared" si="20995"/>
        <v>100</v>
      </c>
      <c r="BE846" s="147">
        <f t="shared" ref="BE846" si="21312">IF(OR($H846=0,BD846=0),0,BD846/$H846)</f>
        <v>1</v>
      </c>
      <c r="BF846" s="194">
        <f t="shared" si="20997"/>
        <v>100</v>
      </c>
      <c r="BG846" s="147">
        <f t="shared" ref="BG846" si="21313">IF(OR($H846=0,BF846=0),0,BF846/$H846)</f>
        <v>1</v>
      </c>
      <c r="BH846" s="194">
        <f t="shared" si="20999"/>
        <v>100</v>
      </c>
      <c r="BI846" s="147">
        <f t="shared" ref="BI846" si="21314">IF(OR($H846=0,BH846=0),0,BH846/$H846)</f>
        <v>1</v>
      </c>
      <c r="BJ846" s="194">
        <f t="shared" si="21001"/>
        <v>100</v>
      </c>
      <c r="BK846" s="147">
        <f t="shared" ref="BK846" si="21315">IF(OR($H846=0,BJ846=0),0,BJ846/$H846)</f>
        <v>1</v>
      </c>
      <c r="BL846" s="194">
        <f t="shared" si="21003"/>
        <v>100</v>
      </c>
      <c r="BM846" s="147">
        <f t="shared" ref="BM846" si="21316">IF(OR($H846=0,BL846=0),0,BL846/$H846)</f>
        <v>1</v>
      </c>
      <c r="BN846" s="194">
        <f t="shared" si="21005"/>
        <v>100</v>
      </c>
      <c r="BO846" s="147">
        <f t="shared" ref="BO846" si="21317">IF(OR($H846=0,BN846=0),0,BN846/$H846)</f>
        <v>1</v>
      </c>
      <c r="BP846" s="194">
        <f t="shared" si="21007"/>
        <v>100</v>
      </c>
      <c r="BQ846" s="147">
        <f t="shared" ref="BQ846" si="21318">IF(OR($H846=0,BP846=0),0,BP846/$H846)</f>
        <v>1</v>
      </c>
      <c r="BR846" s="194">
        <f t="shared" si="21009"/>
        <v>100</v>
      </c>
      <c r="BS846" s="147">
        <f t="shared" ref="BS846" si="21319">IF(OR($H846=0,BR846=0),0,BR846/$H846)</f>
        <v>1</v>
      </c>
      <c r="BT846" s="194">
        <f t="shared" si="21011"/>
        <v>100</v>
      </c>
      <c r="BU846" s="147">
        <f t="shared" si="21012"/>
        <v>1</v>
      </c>
      <c r="BV846" s="194">
        <f t="shared" si="21013"/>
        <v>100</v>
      </c>
      <c r="BW846" s="147">
        <f t="shared" si="21014"/>
        <v>1</v>
      </c>
      <c r="BX846" s="194">
        <f t="shared" si="21015"/>
        <v>100</v>
      </c>
      <c r="BY846" s="147">
        <f t="shared" si="21016"/>
        <v>1</v>
      </c>
      <c r="BZ846" s="194">
        <f t="shared" si="21017"/>
        <v>100</v>
      </c>
      <c r="CA846" s="147">
        <f t="shared" si="21018"/>
        <v>1</v>
      </c>
      <c r="CB846" s="194">
        <f t="shared" si="21019"/>
        <v>100</v>
      </c>
      <c r="CC846" s="147">
        <f t="shared" si="21020"/>
        <v>1</v>
      </c>
      <c r="CD846" s="194">
        <f t="shared" si="21021"/>
        <v>100</v>
      </c>
      <c r="CE846" s="147">
        <f t="shared" si="21022"/>
        <v>1</v>
      </c>
      <c r="CF846" s="194">
        <f t="shared" si="21023"/>
        <v>100</v>
      </c>
      <c r="CG846" s="147">
        <f t="shared" si="21024"/>
        <v>1</v>
      </c>
      <c r="CH846" s="194">
        <f t="shared" si="21025"/>
        <v>100</v>
      </c>
      <c r="CI846" s="147">
        <f t="shared" si="21026"/>
        <v>1</v>
      </c>
      <c r="CJ846" s="194">
        <f t="shared" si="21027"/>
        <v>100</v>
      </c>
      <c r="CK846" s="147">
        <f t="shared" si="21028"/>
        <v>1</v>
      </c>
      <c r="CL846" s="194">
        <f t="shared" si="21029"/>
        <v>100</v>
      </c>
      <c r="CM846" s="147">
        <f t="shared" si="21030"/>
        <v>1</v>
      </c>
    </row>
    <row r="847" spans="1:91" s="142" customFormat="1" ht="14.1" customHeight="1">
      <c r="A847" s="74">
        <f t="shared" si="21223"/>
        <v>985</v>
      </c>
      <c r="B847" s="173" t="s">
        <v>172</v>
      </c>
      <c r="C847" s="174"/>
      <c r="D847" s="140">
        <v>0</v>
      </c>
      <c r="E847" s="140">
        <v>1</v>
      </c>
      <c r="F847" s="175">
        <v>45344</v>
      </c>
      <c r="G847" s="175">
        <v>45344</v>
      </c>
      <c r="H847" s="144">
        <v>100</v>
      </c>
      <c r="I847" s="144">
        <v>100</v>
      </c>
      <c r="J847" s="145" t="s">
        <v>32</v>
      </c>
      <c r="K847" s="141">
        <f t="shared" si="20956"/>
        <v>100</v>
      </c>
      <c r="L847" s="55">
        <f>D847/$D$777</f>
        <v>0</v>
      </c>
      <c r="M847" s="147">
        <f t="shared" si="20958"/>
        <v>1</v>
      </c>
      <c r="N847" s="148">
        <f t="shared" si="20959"/>
        <v>1</v>
      </c>
      <c r="O847" s="149">
        <f t="shared" si="20087"/>
        <v>0</v>
      </c>
      <c r="P847" s="150"/>
      <c r="T847" s="194">
        <f t="shared" si="20960"/>
        <v>0</v>
      </c>
      <c r="U847" s="147">
        <f t="shared" si="20961"/>
        <v>0</v>
      </c>
      <c r="V847" s="194">
        <f t="shared" si="20962"/>
        <v>0</v>
      </c>
      <c r="W847" s="147">
        <f t="shared" si="20961"/>
        <v>0</v>
      </c>
      <c r="X847" s="194">
        <f t="shared" si="20963"/>
        <v>0</v>
      </c>
      <c r="Y847" s="147">
        <f t="shared" ref="Y847" si="21320">IF(OR($H847=0,X847=0),0,X847/$H847)</f>
        <v>0</v>
      </c>
      <c r="Z847" s="194">
        <f t="shared" si="20965"/>
        <v>0</v>
      </c>
      <c r="AA847" s="147">
        <f t="shared" ref="AA847" si="21321">IF(OR($H847=0,Z847=0),0,Z847/$H847)</f>
        <v>0</v>
      </c>
      <c r="AB847" s="194">
        <f t="shared" si="20967"/>
        <v>0</v>
      </c>
      <c r="AC847" s="147">
        <f t="shared" ref="AC847" si="21322">IF(OR($H847=0,AB847=0),0,AB847/$H847)</f>
        <v>0</v>
      </c>
      <c r="AD847" s="194">
        <f t="shared" si="20969"/>
        <v>0</v>
      </c>
      <c r="AE847" s="147">
        <f t="shared" ref="AE847" si="21323">IF(OR($H847=0,AD847=0),0,AD847/$H847)</f>
        <v>0</v>
      </c>
      <c r="AF847" s="194">
        <f t="shared" si="20971"/>
        <v>0</v>
      </c>
      <c r="AG847" s="147">
        <f t="shared" ref="AG847" si="21324">IF(OR($H847=0,AF847=0),0,AF847/$H847)</f>
        <v>0</v>
      </c>
      <c r="AH847" s="194">
        <f t="shared" si="20973"/>
        <v>0</v>
      </c>
      <c r="AI847" s="147">
        <f t="shared" ref="AI847" si="21325">IF(OR($H847=0,AH847=0),0,AH847/$H847)</f>
        <v>0</v>
      </c>
      <c r="AJ847" s="194">
        <f t="shared" si="20975"/>
        <v>0</v>
      </c>
      <c r="AK847" s="147">
        <f t="shared" ref="AK847" si="21326">IF(OR($H847=0,AJ847=0),0,AJ847/$H847)</f>
        <v>0</v>
      </c>
      <c r="AL847" s="194">
        <f t="shared" si="20977"/>
        <v>0</v>
      </c>
      <c r="AM847" s="147">
        <f t="shared" ref="AM847" si="21327">IF(OR($H847=0,AL847=0),0,AL847/$H847)</f>
        <v>0</v>
      </c>
      <c r="AN847" s="194">
        <f t="shared" si="20979"/>
        <v>0</v>
      </c>
      <c r="AO847" s="147">
        <f t="shared" ref="AO847" si="21328">IF(OR($H847=0,AN847=0),0,AN847/$H847)</f>
        <v>0</v>
      </c>
      <c r="AP847" s="194">
        <f t="shared" si="20981"/>
        <v>0</v>
      </c>
      <c r="AQ847" s="147">
        <f t="shared" ref="AQ847" si="21329">IF(OR($H847=0,AP847=0),0,AP847/$H847)</f>
        <v>0</v>
      </c>
      <c r="AR847" s="194">
        <f t="shared" si="20983"/>
        <v>0</v>
      </c>
      <c r="AS847" s="147">
        <f t="shared" ref="AS847" si="21330">IF(OR($H847=0,AR847=0),0,AR847/$H847)</f>
        <v>0</v>
      </c>
      <c r="AT847" s="194">
        <f t="shared" si="20985"/>
        <v>0</v>
      </c>
      <c r="AU847" s="147">
        <f t="shared" ref="AU847" si="21331">IF(OR($H847=0,AT847=0),0,AT847/$H847)</f>
        <v>0</v>
      </c>
      <c r="AV847" s="194">
        <f t="shared" si="20987"/>
        <v>0</v>
      </c>
      <c r="AW847" s="147">
        <f t="shared" ref="AW847" si="21332">IF(OR($H847=0,AV847=0),0,AV847/$H847)</f>
        <v>0</v>
      </c>
      <c r="AX847" s="194">
        <f t="shared" si="20989"/>
        <v>0</v>
      </c>
      <c r="AY847" s="147">
        <f t="shared" ref="AY847" si="21333">IF(OR($H847=0,AX847=0),0,AX847/$H847)</f>
        <v>0</v>
      </c>
      <c r="AZ847" s="194">
        <f t="shared" si="20991"/>
        <v>0</v>
      </c>
      <c r="BA847" s="147">
        <f t="shared" ref="BA847" si="21334">IF(OR($H847=0,AZ847=0),0,AZ847/$H847)</f>
        <v>0</v>
      </c>
      <c r="BB847" s="194">
        <f t="shared" si="20993"/>
        <v>0</v>
      </c>
      <c r="BC847" s="147">
        <f t="shared" ref="BC847" si="21335">IF(OR($H847=0,BB847=0),0,BB847/$H847)</f>
        <v>0</v>
      </c>
      <c r="BD847" s="194">
        <f t="shared" si="20995"/>
        <v>100</v>
      </c>
      <c r="BE847" s="147">
        <f t="shared" ref="BE847" si="21336">IF(OR($H847=0,BD847=0),0,BD847/$H847)</f>
        <v>1</v>
      </c>
      <c r="BF847" s="194">
        <f t="shared" si="20997"/>
        <v>100</v>
      </c>
      <c r="BG847" s="147">
        <f t="shared" ref="BG847" si="21337">IF(OR($H847=0,BF847=0),0,BF847/$H847)</f>
        <v>1</v>
      </c>
      <c r="BH847" s="194">
        <f t="shared" si="20999"/>
        <v>100</v>
      </c>
      <c r="BI847" s="147">
        <f t="shared" ref="BI847" si="21338">IF(OR($H847=0,BH847=0),0,BH847/$H847)</f>
        <v>1</v>
      </c>
      <c r="BJ847" s="194">
        <f t="shared" si="21001"/>
        <v>100</v>
      </c>
      <c r="BK847" s="147">
        <f t="shared" ref="BK847" si="21339">IF(OR($H847=0,BJ847=0),0,BJ847/$H847)</f>
        <v>1</v>
      </c>
      <c r="BL847" s="194">
        <f t="shared" si="21003"/>
        <v>100</v>
      </c>
      <c r="BM847" s="147">
        <f t="shared" ref="BM847" si="21340">IF(OR($H847=0,BL847=0),0,BL847/$H847)</f>
        <v>1</v>
      </c>
      <c r="BN847" s="194">
        <f t="shared" si="21005"/>
        <v>100</v>
      </c>
      <c r="BO847" s="147">
        <f t="shared" ref="BO847" si="21341">IF(OR($H847=0,BN847=0),0,BN847/$H847)</f>
        <v>1</v>
      </c>
      <c r="BP847" s="194">
        <f t="shared" si="21007"/>
        <v>100</v>
      </c>
      <c r="BQ847" s="147">
        <f t="shared" ref="BQ847" si="21342">IF(OR($H847=0,BP847=0),0,BP847/$H847)</f>
        <v>1</v>
      </c>
      <c r="BR847" s="194">
        <f t="shared" si="21009"/>
        <v>100</v>
      </c>
      <c r="BS847" s="147">
        <f t="shared" ref="BS847" si="21343">IF(OR($H847=0,BR847=0),0,BR847/$H847)</f>
        <v>1</v>
      </c>
      <c r="BT847" s="194">
        <f t="shared" si="21011"/>
        <v>100</v>
      </c>
      <c r="BU847" s="147">
        <f t="shared" si="21012"/>
        <v>1</v>
      </c>
      <c r="BV847" s="194">
        <f t="shared" si="21013"/>
        <v>100</v>
      </c>
      <c r="BW847" s="147">
        <f t="shared" si="21014"/>
        <v>1</v>
      </c>
      <c r="BX847" s="194">
        <f t="shared" si="21015"/>
        <v>100</v>
      </c>
      <c r="BY847" s="147">
        <f t="shared" si="21016"/>
        <v>1</v>
      </c>
      <c r="BZ847" s="194">
        <f t="shared" si="21017"/>
        <v>100</v>
      </c>
      <c r="CA847" s="147">
        <f t="shared" si="21018"/>
        <v>1</v>
      </c>
      <c r="CB847" s="194">
        <f t="shared" si="21019"/>
        <v>100</v>
      </c>
      <c r="CC847" s="147">
        <f t="shared" si="21020"/>
        <v>1</v>
      </c>
      <c r="CD847" s="194">
        <f t="shared" si="21021"/>
        <v>100</v>
      </c>
      <c r="CE847" s="147">
        <f t="shared" si="21022"/>
        <v>1</v>
      </c>
      <c r="CF847" s="194">
        <f t="shared" si="21023"/>
        <v>100</v>
      </c>
      <c r="CG847" s="147">
        <f t="shared" si="21024"/>
        <v>1</v>
      </c>
      <c r="CH847" s="194">
        <f t="shared" si="21025"/>
        <v>100</v>
      </c>
      <c r="CI847" s="147">
        <f t="shared" si="21026"/>
        <v>1</v>
      </c>
      <c r="CJ847" s="194">
        <f t="shared" si="21027"/>
        <v>100</v>
      </c>
      <c r="CK847" s="147">
        <f t="shared" si="21028"/>
        <v>1</v>
      </c>
      <c r="CL847" s="194">
        <f t="shared" si="21029"/>
        <v>100</v>
      </c>
      <c r="CM847" s="147">
        <f t="shared" si="21030"/>
        <v>1</v>
      </c>
    </row>
    <row r="848" spans="1:91" s="74" customFormat="1" ht="14.1" customHeight="1">
      <c r="A848" s="74">
        <f t="shared" si="21223"/>
        <v>986</v>
      </c>
      <c r="B848" s="170" t="s">
        <v>173</v>
      </c>
      <c r="C848" s="171"/>
      <c r="D848" s="75">
        <v>431</v>
      </c>
      <c r="E848" s="75">
        <v>78</v>
      </c>
      <c r="F848" s="172">
        <v>45273</v>
      </c>
      <c r="G848" s="172">
        <v>45350</v>
      </c>
      <c r="H848" s="77"/>
      <c r="I848" s="77"/>
      <c r="J848" s="78"/>
      <c r="K848" s="79"/>
      <c r="L848" s="80">
        <f>D848/$D$592</f>
        <v>0.17442331040064751</v>
      </c>
      <c r="M848" s="81">
        <f>$L849*M849+$L852*M852+$L985*M985</f>
        <v>1</v>
      </c>
      <c r="N848" s="81">
        <f>$L849*N849+$L852*N852+$L985*N985</f>
        <v>1</v>
      </c>
      <c r="O848" s="82">
        <f t="shared" si="20087"/>
        <v>0</v>
      </c>
      <c r="P848" s="83"/>
      <c r="T848" s="193"/>
      <c r="U848" s="81">
        <f>$L849*U849+$L852*U852+$L985*U985</f>
        <v>0</v>
      </c>
      <c r="V848" s="193"/>
      <c r="W848" s="81">
        <f>$L849*W849+$L852*W852+$L985*W985</f>
        <v>0</v>
      </c>
      <c r="X848" s="193"/>
      <c r="Y848" s="81">
        <f>$L849*Y849+$L852*Y852+$L985*Y985</f>
        <v>0</v>
      </c>
      <c r="Z848" s="193"/>
      <c r="AA848" s="81">
        <f>$L849*AA849+$L852*AA852+$L985*AA985</f>
        <v>0</v>
      </c>
      <c r="AB848" s="193"/>
      <c r="AC848" s="81">
        <f>$L849*AC849+$L852*AC852+$L985*AC985</f>
        <v>0</v>
      </c>
      <c r="AD848" s="193"/>
      <c r="AE848" s="81">
        <f>$L849*AE849+$L852*AE852+$L985*AE985</f>
        <v>0</v>
      </c>
      <c r="AF848" s="193"/>
      <c r="AG848" s="81">
        <f>$L849*AG849+$L852*AG852+$L985*AG985</f>
        <v>0</v>
      </c>
      <c r="AH848" s="193"/>
      <c r="AI848" s="81">
        <f>$L849*AI849+$L852*AI852+$L985*AI985</f>
        <v>0</v>
      </c>
      <c r="AJ848" s="193"/>
      <c r="AK848" s="81">
        <f>$L849*AK849+$L852*AK852+$L985*AK985</f>
        <v>4.6403712296983757E-3</v>
      </c>
      <c r="AL848" s="193"/>
      <c r="AM848" s="81">
        <f>$L849*AM849+$L852*AM852+$L985*AM985</f>
        <v>2.0881670533642691E-2</v>
      </c>
      <c r="AN848" s="193"/>
      <c r="AO848" s="81">
        <f>$L849*AO849+$L852*AO852+$L985*AO985</f>
        <v>5.1044083526682139E-2</v>
      </c>
      <c r="AP848" s="193"/>
      <c r="AQ848" s="81">
        <f>$L849*AQ849+$L852*AQ852+$L985*AQ985</f>
        <v>0.12529002320185617</v>
      </c>
      <c r="AR848" s="193"/>
      <c r="AS848" s="81">
        <f>$L849*AS849+$L852*AS852+$L985*AS985</f>
        <v>0.24129930394431554</v>
      </c>
      <c r="AT848" s="193"/>
      <c r="AU848" s="81">
        <f>$L849*AU849+$L852*AU852+$L985*AU985</f>
        <v>0.3642691415313225</v>
      </c>
      <c r="AV848" s="193"/>
      <c r="AW848" s="81">
        <f>$L849*AW849+$L852*AW852+$L985*AW985</f>
        <v>0.57308584686774933</v>
      </c>
      <c r="AX848" s="193"/>
      <c r="AY848" s="81">
        <f>$L849*AY849+$L852*AY852+$L985*AY985</f>
        <v>0.7517401392111368</v>
      </c>
      <c r="AZ848" s="193"/>
      <c r="BA848" s="81">
        <f>$L849*BA849+$L852*BA852+$L985*BA985</f>
        <v>0.90023201856148494</v>
      </c>
      <c r="BB848" s="193"/>
      <c r="BC848" s="81">
        <f>$L849*BC849+$L852*BC852+$L985*BC985</f>
        <v>0.9582366589327147</v>
      </c>
      <c r="BD848" s="193"/>
      <c r="BE848" s="81">
        <f>$L849*BE849+$L852*BE852+$L985*BE985</f>
        <v>0.98143851508120639</v>
      </c>
      <c r="BF848" s="193"/>
      <c r="BG848" s="81">
        <f>$L849*BG849+$L852*BG852+$L985*BG985</f>
        <v>1</v>
      </c>
      <c r="BH848" s="193"/>
      <c r="BI848" s="81">
        <f>$L849*BI849+$L852*BI852+$L985*BI985</f>
        <v>1</v>
      </c>
      <c r="BJ848" s="193"/>
      <c r="BK848" s="81">
        <f>$L849*BK849+$L852*BK852+$L985*BK985</f>
        <v>1</v>
      </c>
      <c r="BL848" s="193"/>
      <c r="BM848" s="81">
        <f>$L849*BM849+$L852*BM852+$L985*BM985</f>
        <v>1</v>
      </c>
      <c r="BN848" s="193"/>
      <c r="BO848" s="81">
        <f>$L849*BO849+$L852*BO852+$L985*BO985</f>
        <v>1</v>
      </c>
      <c r="BP848" s="193"/>
      <c r="BQ848" s="81">
        <f>$L849*BQ849+$L852*BQ852+$L985*BQ985</f>
        <v>1</v>
      </c>
      <c r="BR848" s="193"/>
      <c r="BS848" s="81">
        <f>$L849*BS849+$L852*BS852+$L985*BS985</f>
        <v>1</v>
      </c>
      <c r="BT848" s="193"/>
      <c r="BU848" s="81">
        <f>$L849*BU849+$L852*BU852+$L985*BU985</f>
        <v>1</v>
      </c>
      <c r="BV848" s="193"/>
      <c r="BW848" s="81">
        <f>$L849*BW849+$L852*BW852+$L985*BW985</f>
        <v>1</v>
      </c>
      <c r="BX848" s="193"/>
      <c r="BY848" s="81">
        <f>$L849*BY849+$L852*BY852+$L985*BY985</f>
        <v>1</v>
      </c>
      <c r="BZ848" s="193"/>
      <c r="CA848" s="81">
        <f>$L849*CA849+$L852*CA852+$L985*CA985</f>
        <v>1</v>
      </c>
      <c r="CB848" s="193"/>
      <c r="CC848" s="81">
        <f>$L849*CC849+$L852*CC852+$L985*CC985</f>
        <v>1</v>
      </c>
      <c r="CD848" s="193"/>
      <c r="CE848" s="81">
        <f>$L849*CE849+$L852*CE852+$L985*CE985</f>
        <v>1</v>
      </c>
      <c r="CF848" s="193"/>
      <c r="CG848" s="81">
        <f>$L849*CG849+$L852*CG852+$L985*CG985</f>
        <v>1</v>
      </c>
      <c r="CH848" s="193"/>
      <c r="CI848" s="81">
        <f>$L849*CI849+$L852*CI852+$L985*CI985</f>
        <v>1</v>
      </c>
      <c r="CJ848" s="193"/>
      <c r="CK848" s="81">
        <f>$L849*CK849+$L852*CK852+$L985*CK985</f>
        <v>1</v>
      </c>
      <c r="CL848" s="193"/>
      <c r="CM848" s="81">
        <f>$L849*CM849+$L852*CM852+$L985*CM985</f>
        <v>1</v>
      </c>
    </row>
    <row r="849" spans="1:91" s="86" customFormat="1" ht="14.1" customHeight="1">
      <c r="A849" s="74">
        <f t="shared" si="21223"/>
        <v>987</v>
      </c>
      <c r="B849" s="176" t="s">
        <v>43</v>
      </c>
      <c r="C849" s="177"/>
      <c r="D849" s="96">
        <v>14</v>
      </c>
      <c r="E849" s="96">
        <v>14</v>
      </c>
      <c r="F849" s="178">
        <v>45273</v>
      </c>
      <c r="G849" s="178">
        <v>45286</v>
      </c>
      <c r="H849" s="89"/>
      <c r="I849" s="89"/>
      <c r="J849" s="90"/>
      <c r="K849" s="97"/>
      <c r="L849" s="98">
        <f>D849/$D$848</f>
        <v>3.248259860788863E-2</v>
      </c>
      <c r="M849" s="93" cm="1">
        <f t="array" ref="M849">SUMPRODUCT($L850:$L851*M850:M851)</f>
        <v>1</v>
      </c>
      <c r="N849" s="93" cm="1">
        <f t="array" ref="N849">SUMPRODUCT($L850:$L851*N850:N851)</f>
        <v>1</v>
      </c>
      <c r="O849" s="94">
        <f t="shared" si="20087"/>
        <v>0</v>
      </c>
      <c r="P849" s="95"/>
      <c r="T849" s="195"/>
      <c r="U849" s="93" cm="1">
        <f t="array" ref="U849">SUMPRODUCT($L850:$L851*U850:U851)</f>
        <v>0</v>
      </c>
      <c r="V849" s="195"/>
      <c r="W849" s="93" cm="1">
        <f t="array" ref="W849">SUMPRODUCT($L850:$L851*W850:W851)</f>
        <v>0</v>
      </c>
      <c r="X849" s="195"/>
      <c r="Y849" s="93" cm="1">
        <f t="array" ref="Y849">SUMPRODUCT($L850:$L851*Y850:Y851)</f>
        <v>0</v>
      </c>
      <c r="Z849" s="195"/>
      <c r="AA849" s="93" cm="1">
        <f t="array" ref="AA849">SUMPRODUCT($L850:$L851*AA850:AA851)</f>
        <v>0</v>
      </c>
      <c r="AB849" s="195"/>
      <c r="AC849" s="93" cm="1">
        <f t="array" ref="AC849">SUMPRODUCT($L850:$L851*AC850:AC851)</f>
        <v>0</v>
      </c>
      <c r="AD849" s="195"/>
      <c r="AE849" s="93" cm="1">
        <f t="array" ref="AE849">SUMPRODUCT($L850:$L851*AE850:AE851)</f>
        <v>0</v>
      </c>
      <c r="AF849" s="195"/>
      <c r="AG849" s="93" cm="1">
        <f t="array" ref="AG849">SUMPRODUCT($L850:$L851*AG850:AG851)</f>
        <v>0</v>
      </c>
      <c r="AH849" s="195"/>
      <c r="AI849" s="93" cm="1">
        <f t="array" ref="AI849">SUMPRODUCT($L850:$L851*AI850:AI851)</f>
        <v>0</v>
      </c>
      <c r="AJ849" s="195"/>
      <c r="AK849" s="93" cm="1">
        <f t="array" ref="AK849">SUMPRODUCT($L850:$L851*AK850:AK851)</f>
        <v>0.14285714285714285</v>
      </c>
      <c r="AL849" s="195"/>
      <c r="AM849" s="93" cm="1">
        <f t="array" ref="AM849">SUMPRODUCT($L850:$L851*AM850:AM851)</f>
        <v>0.6428571428571429</v>
      </c>
      <c r="AN849" s="195"/>
      <c r="AO849" s="93" cm="1">
        <f t="array" ref="AO849">SUMPRODUCT($L850:$L851*AO850:AO851)</f>
        <v>1</v>
      </c>
      <c r="AP849" s="195"/>
      <c r="AQ849" s="93" cm="1">
        <f t="array" ref="AQ849">SUMPRODUCT($L850:$L851*AQ850:AQ851)</f>
        <v>1</v>
      </c>
      <c r="AR849" s="195"/>
      <c r="AS849" s="93" cm="1">
        <f t="array" ref="AS849">SUMPRODUCT($L850:$L851*AS850:AS851)</f>
        <v>1</v>
      </c>
      <c r="AT849" s="195"/>
      <c r="AU849" s="93" cm="1">
        <f t="array" ref="AU849">SUMPRODUCT($L850:$L851*AU850:AU851)</f>
        <v>1</v>
      </c>
      <c r="AV849" s="195"/>
      <c r="AW849" s="93" cm="1">
        <f t="array" ref="AW849">SUMPRODUCT($L850:$L851*AW850:AW851)</f>
        <v>1</v>
      </c>
      <c r="AX849" s="195"/>
      <c r="AY849" s="93" cm="1">
        <f t="array" ref="AY849">SUMPRODUCT($L850:$L851*AY850:AY851)</f>
        <v>1</v>
      </c>
      <c r="AZ849" s="195"/>
      <c r="BA849" s="93" cm="1">
        <f t="array" ref="BA849">SUMPRODUCT($L850:$L851*BA850:BA851)</f>
        <v>1</v>
      </c>
      <c r="BB849" s="195"/>
      <c r="BC849" s="93" cm="1">
        <f t="array" ref="BC849">SUMPRODUCT($L850:$L851*BC850:BC851)</f>
        <v>1</v>
      </c>
      <c r="BD849" s="195"/>
      <c r="BE849" s="93" cm="1">
        <f t="array" ref="BE849">SUMPRODUCT($L850:$L851*BE850:BE851)</f>
        <v>1</v>
      </c>
      <c r="BF849" s="195"/>
      <c r="BG849" s="93" cm="1">
        <f t="array" ref="BG849">SUMPRODUCT($L850:$L851*BG850:BG851)</f>
        <v>1</v>
      </c>
      <c r="BH849" s="195"/>
      <c r="BI849" s="93" cm="1">
        <f t="array" ref="BI849">SUMPRODUCT($L850:$L851*BI850:BI851)</f>
        <v>1</v>
      </c>
      <c r="BJ849" s="195"/>
      <c r="BK849" s="93" cm="1">
        <f t="array" ref="BK849">SUMPRODUCT($L850:$L851*BK850:BK851)</f>
        <v>1</v>
      </c>
      <c r="BL849" s="195"/>
      <c r="BM849" s="93" cm="1">
        <f t="array" ref="BM849">SUMPRODUCT($L850:$L851*BM850:BM851)</f>
        <v>1</v>
      </c>
      <c r="BN849" s="195"/>
      <c r="BO849" s="93" cm="1">
        <f t="array" ref="BO849">SUMPRODUCT($L850:$L851*BO850:BO851)</f>
        <v>1</v>
      </c>
      <c r="BP849" s="195"/>
      <c r="BQ849" s="93" cm="1">
        <f t="array" ref="BQ849">SUMPRODUCT($L850:$L851*BQ850:BQ851)</f>
        <v>1</v>
      </c>
      <c r="BR849" s="195"/>
      <c r="BS849" s="93" cm="1">
        <f t="array" ref="BS849">SUMPRODUCT($L850:$L851*BS850:BS851)</f>
        <v>1</v>
      </c>
      <c r="BT849" s="195"/>
      <c r="BU849" s="93" cm="1">
        <f t="array" ref="BU849">SUMPRODUCT($L850:$L851*BU850:BU851)</f>
        <v>1</v>
      </c>
      <c r="BV849" s="195"/>
      <c r="BW849" s="93" cm="1">
        <f t="array" ref="BW849">SUMPRODUCT($L850:$L851*BW850:BW851)</f>
        <v>1</v>
      </c>
      <c r="BX849" s="195"/>
      <c r="BY849" s="93" cm="1">
        <f t="array" ref="BY849">SUMPRODUCT($L850:$L851*BY850:BY851)</f>
        <v>1</v>
      </c>
      <c r="BZ849" s="195"/>
      <c r="CA849" s="93" cm="1">
        <f t="array" ref="CA849">SUMPRODUCT($L850:$L851*CA850:CA851)</f>
        <v>1</v>
      </c>
      <c r="CB849" s="195"/>
      <c r="CC849" s="93" cm="1">
        <f t="array" ref="CC849">SUMPRODUCT($L850:$L851*CC850:CC851)</f>
        <v>1</v>
      </c>
      <c r="CD849" s="195"/>
      <c r="CE849" s="93" cm="1">
        <f t="array" ref="CE849">SUMPRODUCT($L850:$L851*CE850:CE851)</f>
        <v>1</v>
      </c>
      <c r="CF849" s="195"/>
      <c r="CG849" s="93" cm="1">
        <f t="array" ref="CG849">SUMPRODUCT($L850:$L851*CG850:CG851)</f>
        <v>1</v>
      </c>
      <c r="CH849" s="195"/>
      <c r="CI849" s="93" cm="1">
        <f t="array" ref="CI849">SUMPRODUCT($L850:$L851*CI850:CI851)</f>
        <v>1</v>
      </c>
      <c r="CJ849" s="195"/>
      <c r="CK849" s="93" cm="1">
        <f t="array" ref="CK849">SUMPRODUCT($L850:$L851*CK850:CK851)</f>
        <v>1</v>
      </c>
      <c r="CL849" s="195"/>
      <c r="CM849" s="93" cm="1">
        <f t="array" ref="CM849">SUMPRODUCT($L850:$L851*CM850:CM851)</f>
        <v>1</v>
      </c>
    </row>
    <row r="850" spans="1:91" s="142" customFormat="1" ht="14.1" customHeight="1">
      <c r="A850" s="74">
        <f t="shared" si="21223"/>
        <v>988</v>
      </c>
      <c r="B850" s="173" t="s">
        <v>44</v>
      </c>
      <c r="C850" s="174"/>
      <c r="D850" s="140">
        <v>14</v>
      </c>
      <c r="E850" s="140">
        <v>14</v>
      </c>
      <c r="F850" s="175">
        <v>45273</v>
      </c>
      <c r="G850" s="175">
        <v>45286</v>
      </c>
      <c r="H850" s="144">
        <v>100</v>
      </c>
      <c r="I850" s="144">
        <v>100</v>
      </c>
      <c r="J850" s="145" t="s">
        <v>32</v>
      </c>
      <c r="K850" s="141">
        <f>IF(OR(F850="",G850="",H850=""),0,MIN(MAX(IF(F850&gt;$O$1,0,(((G850-F850)-(G850-$O$1))*(10/E850)/10)),0),1)*H850)</f>
        <v>100</v>
      </c>
      <c r="L850" s="55">
        <f>D850/$D$849</f>
        <v>1</v>
      </c>
      <c r="M850" s="147">
        <f>IF(OR(H850=0,K850=0),0,K850/H850)</f>
        <v>1</v>
      </c>
      <c r="N850" s="148">
        <f>IF(OR(H850=0,I850=0),0,I850/H850)</f>
        <v>1</v>
      </c>
      <c r="O850" s="149">
        <f t="shared" si="20087"/>
        <v>0</v>
      </c>
      <c r="P850" s="150"/>
      <c r="T850" s="194">
        <f>IF(OR($F850="",$G850="",$H850=""),0,MIN(MAX(IF($F850&gt;U$1,0,((($G850-$F850)-($G850-U$1))*(10/$E850)/10)),0),1)*$H850)</f>
        <v>0</v>
      </c>
      <c r="U850" s="147">
        <f t="shared" ref="U850:W851" si="21344">IF(OR($H850=0,T850=0),0,T850/$H850)</f>
        <v>0</v>
      </c>
      <c r="V850" s="194">
        <f>IF(OR($F850="",$G850="",$H850=""),0,MIN(MAX(IF($F850&gt;W$1,0,((($G850-$F850)-($G850-W$1))*(10/$E850)/10)),0),1)*$H850)</f>
        <v>0</v>
      </c>
      <c r="W850" s="147">
        <f t="shared" si="21344"/>
        <v>0</v>
      </c>
      <c r="X850" s="194">
        <f>IF(OR($F850="",$G850="",$H850=""),0,MIN(MAX(IF($F850&gt;Y$1,0,((($G850-$F850)-($G850-Y$1))*(10/$E850)/10)),0),1)*$H850)</f>
        <v>0</v>
      </c>
      <c r="Y850" s="147">
        <f t="shared" ref="Y850" si="21345">IF(OR($H850=0,X850=0),0,X850/$H850)</f>
        <v>0</v>
      </c>
      <c r="Z850" s="194">
        <f>IF(OR($F850="",$G850="",$H850=""),0,MIN(MAX(IF($F850&gt;AA$1,0,((($G850-$F850)-($G850-AA$1))*(10/$E850)/10)),0),1)*$H850)</f>
        <v>0</v>
      </c>
      <c r="AA850" s="147">
        <f t="shared" ref="AA850" si="21346">IF(OR($H850=0,Z850=0),0,Z850/$H850)</f>
        <v>0</v>
      </c>
      <c r="AB850" s="194">
        <f>IF(OR($F850="",$G850="",$H850=""),0,MIN(MAX(IF($F850&gt;AC$1,0,((($G850-$F850)-($G850-AC$1))*(10/$E850)/10)),0),1)*$H850)</f>
        <v>0</v>
      </c>
      <c r="AC850" s="147">
        <f t="shared" ref="AC850" si="21347">IF(OR($H850=0,AB850=0),0,AB850/$H850)</f>
        <v>0</v>
      </c>
      <c r="AD850" s="194">
        <f>IF(OR($F850="",$G850="",$H850=""),0,MIN(MAX(IF($F850&gt;AE$1,0,((($G850-$F850)-($G850-AE$1))*(10/$E850)/10)),0),1)*$H850)</f>
        <v>0</v>
      </c>
      <c r="AE850" s="147">
        <f t="shared" ref="AE850" si="21348">IF(OR($H850=0,AD850=0),0,AD850/$H850)</f>
        <v>0</v>
      </c>
      <c r="AF850" s="194">
        <f>IF(OR($F850="",$G850="",$H850=""),0,MIN(MAX(IF($F850&gt;AG$1,0,((($G850-$F850)-($G850-AG$1))*(10/$E850)/10)),0),1)*$H850)</f>
        <v>0</v>
      </c>
      <c r="AG850" s="147">
        <f t="shared" ref="AG850" si="21349">IF(OR($H850=0,AF850=0),0,AF850/$H850)</f>
        <v>0</v>
      </c>
      <c r="AH850" s="194">
        <f>IF(OR($F850="",$G850="",$H850=""),0,MIN(MAX(IF($F850&gt;AI$1,0,((($G850-$F850)-($G850-AI$1))*(10/$E850)/10)),0),1)*$H850)</f>
        <v>0</v>
      </c>
      <c r="AI850" s="147">
        <f t="shared" ref="AI850" si="21350">IF(OR($H850=0,AH850=0),0,AH850/$H850)</f>
        <v>0</v>
      </c>
      <c r="AJ850" s="194">
        <f>IF(OR($F850="",$G850="",$H850=""),0,MIN(MAX(IF($F850&gt;AK$1,0,((($G850-$F850)-($G850-AK$1))*(10/$E850)/10)),0),1)*$H850)</f>
        <v>14.285714285714285</v>
      </c>
      <c r="AK850" s="147">
        <f t="shared" ref="AK850" si="21351">IF(OR($H850=0,AJ850=0),0,AJ850/$H850)</f>
        <v>0.14285714285714285</v>
      </c>
      <c r="AL850" s="194">
        <f>IF(OR($F850="",$G850="",$H850=""),0,MIN(MAX(IF($F850&gt;AM$1,0,((($G850-$F850)-($G850-AM$1))*(10/$E850)/10)),0),1)*$H850)</f>
        <v>64.285714285714292</v>
      </c>
      <c r="AM850" s="147">
        <f t="shared" ref="AM850" si="21352">IF(OR($H850=0,AL850=0),0,AL850/$H850)</f>
        <v>0.6428571428571429</v>
      </c>
      <c r="AN850" s="194">
        <f>IF(OR($F850="",$G850="",$H850=""),0,MIN(MAX(IF($F850&gt;AO$1,0,((($G850-$F850)-($G850-AO$1))*(10/$E850)/10)),0),1)*$H850)</f>
        <v>100</v>
      </c>
      <c r="AO850" s="147">
        <f t="shared" ref="AO850" si="21353">IF(OR($H850=0,AN850=0),0,AN850/$H850)</f>
        <v>1</v>
      </c>
      <c r="AP850" s="194">
        <f>IF(OR($F850="",$G850="",$H850=""),0,MIN(MAX(IF($F850&gt;AQ$1,0,((($G850-$F850)-($G850-AQ$1))*(10/$E850)/10)),0),1)*$H850)</f>
        <v>100</v>
      </c>
      <c r="AQ850" s="147">
        <f t="shared" ref="AQ850" si="21354">IF(OR($H850=0,AP850=0),0,AP850/$H850)</f>
        <v>1</v>
      </c>
      <c r="AR850" s="194">
        <f>IF(OR($F850="",$G850="",$H850=""),0,MIN(MAX(IF($F850&gt;AS$1,0,((($G850-$F850)-($G850-AS$1))*(10/$E850)/10)),0),1)*$H850)</f>
        <v>100</v>
      </c>
      <c r="AS850" s="147">
        <f t="shared" ref="AS850" si="21355">IF(OR($H850=0,AR850=0),0,AR850/$H850)</f>
        <v>1</v>
      </c>
      <c r="AT850" s="194">
        <f>IF(OR($F850="",$G850="",$H850=""),0,MIN(MAX(IF($F850&gt;AU$1,0,((($G850-$F850)-($G850-AU$1))*(10/$E850)/10)),0),1)*$H850)</f>
        <v>100</v>
      </c>
      <c r="AU850" s="147">
        <f t="shared" ref="AU850" si="21356">IF(OR($H850=0,AT850=0),0,AT850/$H850)</f>
        <v>1</v>
      </c>
      <c r="AV850" s="194">
        <f>IF(OR($F850="",$G850="",$H850=""),0,MIN(MAX(IF($F850&gt;AW$1,0,((($G850-$F850)-($G850-AW$1))*(10/$E850)/10)),0),1)*$H850)</f>
        <v>100</v>
      </c>
      <c r="AW850" s="147">
        <f t="shared" ref="AW850" si="21357">IF(OR($H850=0,AV850=0),0,AV850/$H850)</f>
        <v>1</v>
      </c>
      <c r="AX850" s="194">
        <f>IF(OR($F850="",$G850="",$H850=""),0,MIN(MAX(IF($F850&gt;AY$1,0,((($G850-$F850)-($G850-AY$1))*(10/$E850)/10)),0),1)*$H850)</f>
        <v>100</v>
      </c>
      <c r="AY850" s="147">
        <f t="shared" ref="AY850" si="21358">IF(OR($H850=0,AX850=0),0,AX850/$H850)</f>
        <v>1</v>
      </c>
      <c r="AZ850" s="194">
        <f>IF(OR($F850="",$G850="",$H850=""),0,MIN(MAX(IF($F850&gt;BA$1,0,((($G850-$F850)-($G850-BA$1))*(10/$E850)/10)),0),1)*$H850)</f>
        <v>100</v>
      </c>
      <c r="BA850" s="147">
        <f t="shared" ref="BA850" si="21359">IF(OR($H850=0,AZ850=0),0,AZ850/$H850)</f>
        <v>1</v>
      </c>
      <c r="BB850" s="194">
        <f>IF(OR($F850="",$G850="",$H850=""),0,MIN(MAX(IF($F850&gt;BC$1,0,((($G850-$F850)-($G850-BC$1))*(10/$E850)/10)),0),1)*$H850)</f>
        <v>100</v>
      </c>
      <c r="BC850" s="147">
        <f t="shared" ref="BC850" si="21360">IF(OR($H850=0,BB850=0),0,BB850/$H850)</f>
        <v>1</v>
      </c>
      <c r="BD850" s="194">
        <f>IF(OR($F850="",$G850="",$H850=""),0,MIN(MAX(IF($F850&gt;BE$1,0,((($G850-$F850)-($G850-BE$1))*(10/$E850)/10)),0),1)*$H850)</f>
        <v>100</v>
      </c>
      <c r="BE850" s="147">
        <f t="shared" ref="BE850" si="21361">IF(OR($H850=0,BD850=0),0,BD850/$H850)</f>
        <v>1</v>
      </c>
      <c r="BF850" s="194">
        <f>IF(OR($F850="",$G850="",$H850=""),0,MIN(MAX(IF($F850&gt;BG$1,0,((($G850-$F850)-($G850-BG$1))*(10/$E850)/10)),0),1)*$H850)</f>
        <v>100</v>
      </c>
      <c r="BG850" s="147">
        <f t="shared" ref="BG850" si="21362">IF(OR($H850=0,BF850=0),0,BF850/$H850)</f>
        <v>1</v>
      </c>
      <c r="BH850" s="194">
        <f>IF(OR($F850="",$G850="",$H850=""),0,MIN(MAX(IF($F850&gt;BI$1,0,((($G850-$F850)-($G850-BI$1))*(10/$E850)/10)),0),1)*$H850)</f>
        <v>100</v>
      </c>
      <c r="BI850" s="147">
        <f t="shared" ref="BI850" si="21363">IF(OR($H850=0,BH850=0),0,BH850/$H850)</f>
        <v>1</v>
      </c>
      <c r="BJ850" s="194">
        <f>IF(OR($F850="",$G850="",$H850=""),0,MIN(MAX(IF($F850&gt;BK$1,0,((($G850-$F850)-($G850-BK$1))*(10/$E850)/10)),0),1)*$H850)</f>
        <v>100</v>
      </c>
      <c r="BK850" s="147">
        <f t="shared" ref="BK850" si="21364">IF(OR($H850=0,BJ850=0),0,BJ850/$H850)</f>
        <v>1</v>
      </c>
      <c r="BL850" s="194">
        <f>IF(OR($F850="",$G850="",$H850=""),0,MIN(MAX(IF($F850&gt;BM$1,0,((($G850-$F850)-($G850-BM$1))*(10/$E850)/10)),0),1)*$H850)</f>
        <v>100</v>
      </c>
      <c r="BM850" s="147">
        <f t="shared" ref="BM850" si="21365">IF(OR($H850=0,BL850=0),0,BL850/$H850)</f>
        <v>1</v>
      </c>
      <c r="BN850" s="194">
        <f>IF(OR($F850="",$G850="",$H850=""),0,MIN(MAX(IF($F850&gt;BO$1,0,((($G850-$F850)-($G850-BO$1))*(10/$E850)/10)),0),1)*$H850)</f>
        <v>100</v>
      </c>
      <c r="BO850" s="147">
        <f t="shared" ref="BO850" si="21366">IF(OR($H850=0,BN850=0),0,BN850/$H850)</f>
        <v>1</v>
      </c>
      <c r="BP850" s="194">
        <f>IF(OR($F850="",$G850="",$H850=""),0,MIN(MAX(IF($F850&gt;BQ$1,0,((($G850-$F850)-($G850-BQ$1))*(10/$E850)/10)),0),1)*$H850)</f>
        <v>100</v>
      </c>
      <c r="BQ850" s="147">
        <f t="shared" ref="BQ850" si="21367">IF(OR($H850=0,BP850=0),0,BP850/$H850)</f>
        <v>1</v>
      </c>
      <c r="BR850" s="194">
        <f>IF(OR($F850="",$G850="",$H850=""),0,MIN(MAX(IF($F850&gt;BS$1,0,((($G850-$F850)-($G850-BS$1))*(10/$E850)/10)),0),1)*$H850)</f>
        <v>100</v>
      </c>
      <c r="BS850" s="147">
        <f t="shared" ref="BS850" si="21368">IF(OR($H850=0,BR850=0),0,BR850/$H850)</f>
        <v>1</v>
      </c>
      <c r="BT850" s="194">
        <f t="shared" ref="BT850" si="21369">IF(OR($F850="",$G850="",$H850=""),0,MIN(MAX(IF($F850&gt;BU$1,0,((($G850-$F850)-($G850-BU$1))*(10/$E850)/10)),0),1)*$H850)</f>
        <v>100</v>
      </c>
      <c r="BU850" s="147">
        <f t="shared" ref="BU850:BU851" si="21370">IF(OR($H850=0,BT850=0),0,BT850/$H850)</f>
        <v>1</v>
      </c>
      <c r="BV850" s="194">
        <f t="shared" ref="BV850" si="21371">IF(OR($F850="",$G850="",$H850=""),0,MIN(MAX(IF($F850&gt;BW$1,0,((($G850-$F850)-($G850-BW$1))*(10/$E850)/10)),0),1)*$H850)</f>
        <v>100</v>
      </c>
      <c r="BW850" s="147">
        <f t="shared" ref="BW850:BW851" si="21372">IF(OR($H850=0,BV850=0),0,BV850/$H850)</f>
        <v>1</v>
      </c>
      <c r="BX850" s="194">
        <f t="shared" ref="BX850" si="21373">IF(OR($F850="",$G850="",$H850=""),0,MIN(MAX(IF($F850&gt;BY$1,0,((($G850-$F850)-($G850-BY$1))*(10/$E850)/10)),0),1)*$H850)</f>
        <v>100</v>
      </c>
      <c r="BY850" s="147">
        <f t="shared" ref="BY850:BY851" si="21374">IF(OR($H850=0,BX850=0),0,BX850/$H850)</f>
        <v>1</v>
      </c>
      <c r="BZ850" s="194">
        <f t="shared" ref="BZ850" si="21375">IF(OR($F850="",$G850="",$H850=""),0,MIN(MAX(IF($F850&gt;CA$1,0,((($G850-$F850)-($G850-CA$1))*(10/$E850)/10)),0),1)*$H850)</f>
        <v>100</v>
      </c>
      <c r="CA850" s="147">
        <f t="shared" ref="CA850:CA851" si="21376">IF(OR($H850=0,BZ850=0),0,BZ850/$H850)</f>
        <v>1</v>
      </c>
      <c r="CB850" s="194">
        <f t="shared" ref="CB850" si="21377">IF(OR($F850="",$G850="",$H850=""),0,MIN(MAX(IF($F850&gt;CC$1,0,((($G850-$F850)-($G850-CC$1))*(10/$E850)/10)),0),1)*$H850)</f>
        <v>100</v>
      </c>
      <c r="CC850" s="147">
        <f t="shared" ref="CC850:CC851" si="21378">IF(OR($H850=0,CB850=0),0,CB850/$H850)</f>
        <v>1</v>
      </c>
      <c r="CD850" s="194">
        <f t="shared" ref="CD850" si="21379">IF(OR($F850="",$G850="",$H850=""),0,MIN(MAX(IF($F850&gt;CE$1,0,((($G850-$F850)-($G850-CE$1))*(10/$E850)/10)),0),1)*$H850)</f>
        <v>100</v>
      </c>
      <c r="CE850" s="147">
        <f t="shared" ref="CE850:CE851" si="21380">IF(OR($H850=0,CD850=0),0,CD850/$H850)</f>
        <v>1</v>
      </c>
      <c r="CF850" s="194">
        <f t="shared" ref="CF850" si="21381">IF(OR($F850="",$G850="",$H850=""),0,MIN(MAX(IF($F850&gt;CG$1,0,((($G850-$F850)-($G850-CG$1))*(10/$E850)/10)),0),1)*$H850)</f>
        <v>100</v>
      </c>
      <c r="CG850" s="147">
        <f t="shared" ref="CG850:CG851" si="21382">IF(OR($H850=0,CF850=0),0,CF850/$H850)</f>
        <v>1</v>
      </c>
      <c r="CH850" s="194">
        <f t="shared" ref="CH850" si="21383">IF(OR($F850="",$G850="",$H850=""),0,MIN(MAX(IF($F850&gt;CI$1,0,((($G850-$F850)-($G850-CI$1))*(10/$E850)/10)),0),1)*$H850)</f>
        <v>100</v>
      </c>
      <c r="CI850" s="147">
        <f t="shared" ref="CI850:CI851" si="21384">IF(OR($H850=0,CH850=0),0,CH850/$H850)</f>
        <v>1</v>
      </c>
      <c r="CJ850" s="194">
        <f t="shared" ref="CJ850" si="21385">IF(OR($F850="",$G850="",$H850=""),0,MIN(MAX(IF($F850&gt;CK$1,0,((($G850-$F850)-($G850-CK$1))*(10/$E850)/10)),0),1)*$H850)</f>
        <v>100</v>
      </c>
      <c r="CK850" s="147">
        <f t="shared" ref="CK850:CK851" si="21386">IF(OR($H850=0,CJ850=0),0,CJ850/$H850)</f>
        <v>1</v>
      </c>
      <c r="CL850" s="194">
        <f t="shared" ref="CL850" si="21387">IF(OR($F850="",$G850="",$H850=""),0,MIN(MAX(IF($F850&gt;CM$1,0,((($G850-$F850)-($G850-CM$1))*(10/$E850)/10)),0),1)*$H850)</f>
        <v>100</v>
      </c>
      <c r="CM850" s="147">
        <f t="shared" ref="CM850:CM851" si="21388">IF(OR($H850=0,CL850=0),0,CL850/$H850)</f>
        <v>1</v>
      </c>
    </row>
    <row r="851" spans="1:91" s="142" customFormat="1" ht="14.1" customHeight="1">
      <c r="A851" s="74">
        <f t="shared" si="21223"/>
        <v>989</v>
      </c>
      <c r="B851" s="173" t="s">
        <v>45</v>
      </c>
      <c r="C851" s="174"/>
      <c r="D851" s="140">
        <v>0</v>
      </c>
      <c r="E851" s="140">
        <v>1</v>
      </c>
      <c r="F851" s="175">
        <v>45286</v>
      </c>
      <c r="G851" s="175">
        <v>45286</v>
      </c>
      <c r="H851" s="144">
        <v>100</v>
      </c>
      <c r="I851" s="144">
        <v>100</v>
      </c>
      <c r="J851" s="145" t="s">
        <v>32</v>
      </c>
      <c r="K851" s="141">
        <f>IF(OR(F851="",G851="",H851=""),0,MIN(MAX(IF(F851&gt;$O$1,0,(((G851-F851)-(G851-$O$1))*(10/E851)/10)),0),1)*H851)</f>
        <v>100</v>
      </c>
      <c r="L851" s="55">
        <f>D851/$D$849</f>
        <v>0</v>
      </c>
      <c r="M851" s="147">
        <f>IF(OR(H851=0,K851=0),0,K851/H851)</f>
        <v>1</v>
      </c>
      <c r="N851" s="148">
        <f>IF(OR(H851=0,I851=0),0,I851/H851)</f>
        <v>1</v>
      </c>
      <c r="O851" s="149">
        <f t="shared" si="20087"/>
        <v>0</v>
      </c>
      <c r="P851" s="150"/>
      <c r="T851" s="194">
        <f>IF(OR($F851="",$G851="",$H851=""),0,MIN(MAX(IF($F851&gt;U$1,0,((($G851-$F851)-($G851-U$1))*(10/$E851)/10)),0),1)*$H851)</f>
        <v>0</v>
      </c>
      <c r="U851" s="147">
        <f t="shared" si="21344"/>
        <v>0</v>
      </c>
      <c r="V851" s="194">
        <f>IF(OR($F851="",$G851="",$H851=""),0,MIN(MAX(IF($F851&gt;W$1,0,((($G851-$F851)-($G851-W$1))*(10/$E851)/10)),0),1)*$H851)</f>
        <v>0</v>
      </c>
      <c r="W851" s="147">
        <f t="shared" si="21344"/>
        <v>0</v>
      </c>
      <c r="X851" s="194">
        <f>IF(OR($F851="",$G851="",$H851=""),0,MIN(MAX(IF($F851&gt;Y$1,0,((($G851-$F851)-($G851-Y$1))*(10/$E851)/10)),0),1)*$H851)</f>
        <v>0</v>
      </c>
      <c r="Y851" s="147">
        <f t="shared" ref="Y851" si="21389">IF(OR($H851=0,X851=0),0,X851/$H851)</f>
        <v>0</v>
      </c>
      <c r="Z851" s="194">
        <f>IF(OR($F851="",$G851="",$H851=""),0,MIN(MAX(IF($F851&gt;AA$1,0,((($G851-$F851)-($G851-AA$1))*(10/$E851)/10)),0),1)*$H851)</f>
        <v>0</v>
      </c>
      <c r="AA851" s="147">
        <f t="shared" ref="AA851" si="21390">IF(OR($H851=0,Z851=0),0,Z851/$H851)</f>
        <v>0</v>
      </c>
      <c r="AB851" s="194">
        <f>IF(OR($F851="",$G851="",$H851=""),0,MIN(MAX(IF($F851&gt;AC$1,0,((($G851-$F851)-($G851-AC$1))*(10/$E851)/10)),0),1)*$H851)</f>
        <v>0</v>
      </c>
      <c r="AC851" s="147">
        <f t="shared" ref="AC851" si="21391">IF(OR($H851=0,AB851=0),0,AB851/$H851)</f>
        <v>0</v>
      </c>
      <c r="AD851" s="194">
        <f>IF(OR($F851="",$G851="",$H851=""),0,MIN(MAX(IF($F851&gt;AE$1,0,((($G851-$F851)-($G851-AE$1))*(10/$E851)/10)),0),1)*$H851)</f>
        <v>0</v>
      </c>
      <c r="AE851" s="147">
        <f t="shared" ref="AE851" si="21392">IF(OR($H851=0,AD851=0),0,AD851/$H851)</f>
        <v>0</v>
      </c>
      <c r="AF851" s="194">
        <f>IF(OR($F851="",$G851="",$H851=""),0,MIN(MAX(IF($F851&gt;AG$1,0,((($G851-$F851)-($G851-AG$1))*(10/$E851)/10)),0),1)*$H851)</f>
        <v>0</v>
      </c>
      <c r="AG851" s="147">
        <f t="shared" ref="AG851" si="21393">IF(OR($H851=0,AF851=0),0,AF851/$H851)</f>
        <v>0</v>
      </c>
      <c r="AH851" s="194">
        <f>IF(OR($F851="",$G851="",$H851=""),0,MIN(MAX(IF($F851&gt;AI$1,0,((($G851-$F851)-($G851-AI$1))*(10/$E851)/10)),0),1)*$H851)</f>
        <v>0</v>
      </c>
      <c r="AI851" s="147">
        <f t="shared" ref="AI851" si="21394">IF(OR($H851=0,AH851=0),0,AH851/$H851)</f>
        <v>0</v>
      </c>
      <c r="AJ851" s="194">
        <f>IF(OR($F851="",$G851="",$H851=""),0,MIN(MAX(IF($F851&gt;AK$1,0,((($G851-$F851)-($G851-AK$1))*(10/$E851)/10)),0),1)*$H851)</f>
        <v>0</v>
      </c>
      <c r="AK851" s="147">
        <f t="shared" ref="AK851" si="21395">IF(OR($H851=0,AJ851=0),0,AJ851/$H851)</f>
        <v>0</v>
      </c>
      <c r="AL851" s="194">
        <f>IF(OR($F851="",$G851="",$H851=""),0,MIN(MAX(IF($F851&gt;AM$1,0,((($G851-$F851)-($G851-AM$1))*(10/$E851)/10)),0),1)*$H851)</f>
        <v>0</v>
      </c>
      <c r="AM851" s="147">
        <f t="shared" ref="AM851" si="21396">IF(OR($H851=0,AL851=0),0,AL851/$H851)</f>
        <v>0</v>
      </c>
      <c r="AN851" s="194">
        <f>IF(OR($F851="",$G851="",$H851=""),0,MIN(MAX(IF($F851&gt;AO$1,0,((($G851-$F851)-($G851-AO$1))*(10/$E851)/10)),0),1)*$H851)</f>
        <v>100</v>
      </c>
      <c r="AO851" s="147">
        <f t="shared" ref="AO851" si="21397">IF(OR($H851=0,AN851=0),0,AN851/$H851)</f>
        <v>1</v>
      </c>
      <c r="AP851" s="194">
        <f>IF(OR($F851="",$G851="",$H851=""),0,MIN(MAX(IF($F851&gt;AQ$1,0,((($G851-$F851)-($G851-AQ$1))*(10/$E851)/10)),0),1)*$H851)</f>
        <v>100</v>
      </c>
      <c r="AQ851" s="147">
        <f t="shared" ref="AQ851" si="21398">IF(OR($H851=0,AP851=0),0,AP851/$H851)</f>
        <v>1</v>
      </c>
      <c r="AR851" s="194">
        <f>IF(OR($F851="",$G851="",$H851=""),0,MIN(MAX(IF($F851&gt;AS$1,0,((($G851-$F851)-($G851-AS$1))*(10/$E851)/10)),0),1)*$H851)</f>
        <v>100</v>
      </c>
      <c r="AS851" s="147">
        <f t="shared" ref="AS851" si="21399">IF(OR($H851=0,AR851=0),0,AR851/$H851)</f>
        <v>1</v>
      </c>
      <c r="AT851" s="194">
        <f>IF(OR($F851="",$G851="",$H851=""),0,MIN(MAX(IF($F851&gt;AU$1,0,((($G851-$F851)-($G851-AU$1))*(10/$E851)/10)),0),1)*$H851)</f>
        <v>100</v>
      </c>
      <c r="AU851" s="147">
        <f t="shared" ref="AU851" si="21400">IF(OR($H851=0,AT851=0),0,AT851/$H851)</f>
        <v>1</v>
      </c>
      <c r="AV851" s="194">
        <f>IF(OR($F851="",$G851="",$H851=""),0,MIN(MAX(IF($F851&gt;AW$1,0,((($G851-$F851)-($G851-AW$1))*(10/$E851)/10)),0),1)*$H851)</f>
        <v>100</v>
      </c>
      <c r="AW851" s="147">
        <f t="shared" ref="AW851" si="21401">IF(OR($H851=0,AV851=0),0,AV851/$H851)</f>
        <v>1</v>
      </c>
      <c r="AX851" s="194">
        <f>IF(OR($F851="",$G851="",$H851=""),0,MIN(MAX(IF($F851&gt;AY$1,0,((($G851-$F851)-($G851-AY$1))*(10/$E851)/10)),0),1)*$H851)</f>
        <v>100</v>
      </c>
      <c r="AY851" s="147">
        <f t="shared" ref="AY851" si="21402">IF(OR($H851=0,AX851=0),0,AX851/$H851)</f>
        <v>1</v>
      </c>
      <c r="AZ851" s="194">
        <f>IF(OR($F851="",$G851="",$H851=""),0,MIN(MAX(IF($F851&gt;BA$1,0,((($G851-$F851)-($G851-BA$1))*(10/$E851)/10)),0),1)*$H851)</f>
        <v>100</v>
      </c>
      <c r="BA851" s="147">
        <f t="shared" ref="BA851" si="21403">IF(OR($H851=0,AZ851=0),0,AZ851/$H851)</f>
        <v>1</v>
      </c>
      <c r="BB851" s="194">
        <f>IF(OR($F851="",$G851="",$H851=""),0,MIN(MAX(IF($F851&gt;BC$1,0,((($G851-$F851)-($G851-BC$1))*(10/$E851)/10)),0),1)*$H851)</f>
        <v>100</v>
      </c>
      <c r="BC851" s="147">
        <f t="shared" ref="BC851" si="21404">IF(OR($H851=0,BB851=0),0,BB851/$H851)</f>
        <v>1</v>
      </c>
      <c r="BD851" s="194">
        <f>IF(OR($F851="",$G851="",$H851=""),0,MIN(MAX(IF($F851&gt;BE$1,0,((($G851-$F851)-($G851-BE$1))*(10/$E851)/10)),0),1)*$H851)</f>
        <v>100</v>
      </c>
      <c r="BE851" s="147">
        <f t="shared" ref="BE851" si="21405">IF(OR($H851=0,BD851=0),0,BD851/$H851)</f>
        <v>1</v>
      </c>
      <c r="BF851" s="194">
        <f>IF(OR($F851="",$G851="",$H851=""),0,MIN(MAX(IF($F851&gt;BG$1,0,((($G851-$F851)-($G851-BG$1))*(10/$E851)/10)),0),1)*$H851)</f>
        <v>100</v>
      </c>
      <c r="BG851" s="147">
        <f t="shared" ref="BG851" si="21406">IF(OR($H851=0,BF851=0),0,BF851/$H851)</f>
        <v>1</v>
      </c>
      <c r="BH851" s="194">
        <f>IF(OR($F851="",$G851="",$H851=""),0,MIN(MAX(IF($F851&gt;BI$1,0,((($G851-$F851)-($G851-BI$1))*(10/$E851)/10)),0),1)*$H851)</f>
        <v>100</v>
      </c>
      <c r="BI851" s="147">
        <f t="shared" ref="BI851" si="21407">IF(OR($H851=0,BH851=0),0,BH851/$H851)</f>
        <v>1</v>
      </c>
      <c r="BJ851" s="194">
        <f>IF(OR($F851="",$G851="",$H851=""),0,MIN(MAX(IF($F851&gt;BK$1,0,((($G851-$F851)-($G851-BK$1))*(10/$E851)/10)),0),1)*$H851)</f>
        <v>100</v>
      </c>
      <c r="BK851" s="147">
        <f t="shared" ref="BK851" si="21408">IF(OR($H851=0,BJ851=0),0,BJ851/$H851)</f>
        <v>1</v>
      </c>
      <c r="BL851" s="194">
        <f>IF(OR($F851="",$G851="",$H851=""),0,MIN(MAX(IF($F851&gt;BM$1,0,((($G851-$F851)-($G851-BM$1))*(10/$E851)/10)),0),1)*$H851)</f>
        <v>100</v>
      </c>
      <c r="BM851" s="147">
        <f t="shared" ref="BM851" si="21409">IF(OR($H851=0,BL851=0),0,BL851/$H851)</f>
        <v>1</v>
      </c>
      <c r="BN851" s="194">
        <f>IF(OR($F851="",$G851="",$H851=""),0,MIN(MAX(IF($F851&gt;BO$1,0,((($G851-$F851)-($G851-BO$1))*(10/$E851)/10)),0),1)*$H851)</f>
        <v>100</v>
      </c>
      <c r="BO851" s="147">
        <f t="shared" ref="BO851" si="21410">IF(OR($H851=0,BN851=0),0,BN851/$H851)</f>
        <v>1</v>
      </c>
      <c r="BP851" s="194">
        <f>IF(OR($F851="",$G851="",$H851=""),0,MIN(MAX(IF($F851&gt;BQ$1,0,((($G851-$F851)-($G851-BQ$1))*(10/$E851)/10)),0),1)*$H851)</f>
        <v>100</v>
      </c>
      <c r="BQ851" s="147">
        <f t="shared" ref="BQ851" si="21411">IF(OR($H851=0,BP851=0),0,BP851/$H851)</f>
        <v>1</v>
      </c>
      <c r="BR851" s="194">
        <f>IF(OR($F851="",$G851="",$H851=""),0,MIN(MAX(IF($F851&gt;BS$1,0,((($G851-$F851)-($G851-BS$1))*(10/$E851)/10)),0),1)*$H851)</f>
        <v>100</v>
      </c>
      <c r="BS851" s="147">
        <f t="shared" ref="BS851" si="21412">IF(OR($H851=0,BR851=0),0,BR851/$H851)</f>
        <v>1</v>
      </c>
      <c r="BT851" s="194">
        <f t="shared" ref="BT851" si="21413">IF(OR($F851="",$G851="",$H851=""),0,MIN(MAX(IF($F851&gt;BU$1,0,((($G851-$F851)-($G851-BU$1))*(10/$E851)/10)),0),1)*$H851)</f>
        <v>100</v>
      </c>
      <c r="BU851" s="147">
        <f t="shared" si="21370"/>
        <v>1</v>
      </c>
      <c r="BV851" s="194">
        <f t="shared" ref="BV851" si="21414">IF(OR($F851="",$G851="",$H851=""),0,MIN(MAX(IF($F851&gt;BW$1,0,((($G851-$F851)-($G851-BW$1))*(10/$E851)/10)),0),1)*$H851)</f>
        <v>100</v>
      </c>
      <c r="BW851" s="147">
        <f t="shared" si="21372"/>
        <v>1</v>
      </c>
      <c r="BX851" s="194">
        <f t="shared" ref="BX851" si="21415">IF(OR($F851="",$G851="",$H851=""),0,MIN(MAX(IF($F851&gt;BY$1,0,((($G851-$F851)-($G851-BY$1))*(10/$E851)/10)),0),1)*$H851)</f>
        <v>100</v>
      </c>
      <c r="BY851" s="147">
        <f t="shared" si="21374"/>
        <v>1</v>
      </c>
      <c r="BZ851" s="194">
        <f t="shared" ref="BZ851" si="21416">IF(OR($F851="",$G851="",$H851=""),0,MIN(MAX(IF($F851&gt;CA$1,0,((($G851-$F851)-($G851-CA$1))*(10/$E851)/10)),0),1)*$H851)</f>
        <v>100</v>
      </c>
      <c r="CA851" s="147">
        <f t="shared" si="21376"/>
        <v>1</v>
      </c>
      <c r="CB851" s="194">
        <f t="shared" ref="CB851" si="21417">IF(OR($F851="",$G851="",$H851=""),0,MIN(MAX(IF($F851&gt;CC$1,0,((($G851-$F851)-($G851-CC$1))*(10/$E851)/10)),0),1)*$H851)</f>
        <v>100</v>
      </c>
      <c r="CC851" s="147">
        <f t="shared" si="21378"/>
        <v>1</v>
      </c>
      <c r="CD851" s="194">
        <f t="shared" ref="CD851" si="21418">IF(OR($F851="",$G851="",$H851=""),0,MIN(MAX(IF($F851&gt;CE$1,0,((($G851-$F851)-($G851-CE$1))*(10/$E851)/10)),0),1)*$H851)</f>
        <v>100</v>
      </c>
      <c r="CE851" s="147">
        <f t="shared" si="21380"/>
        <v>1</v>
      </c>
      <c r="CF851" s="194">
        <f t="shared" ref="CF851" si="21419">IF(OR($F851="",$G851="",$H851=""),0,MIN(MAX(IF($F851&gt;CG$1,0,((($G851-$F851)-($G851-CG$1))*(10/$E851)/10)),0),1)*$H851)</f>
        <v>100</v>
      </c>
      <c r="CG851" s="147">
        <f t="shared" si="21382"/>
        <v>1</v>
      </c>
      <c r="CH851" s="194">
        <f t="shared" ref="CH851" si="21420">IF(OR($F851="",$G851="",$H851=""),0,MIN(MAX(IF($F851&gt;CI$1,0,((($G851-$F851)-($G851-CI$1))*(10/$E851)/10)),0),1)*$H851)</f>
        <v>100</v>
      </c>
      <c r="CI851" s="147">
        <f t="shared" si="21384"/>
        <v>1</v>
      </c>
      <c r="CJ851" s="194">
        <f t="shared" ref="CJ851" si="21421">IF(OR($F851="",$G851="",$H851=""),0,MIN(MAX(IF($F851&gt;CK$1,0,((($G851-$F851)-($G851-CK$1))*(10/$E851)/10)),0),1)*$H851)</f>
        <v>100</v>
      </c>
      <c r="CK851" s="147">
        <f t="shared" si="21386"/>
        <v>1</v>
      </c>
      <c r="CL851" s="194">
        <f t="shared" ref="CL851" si="21422">IF(OR($F851="",$G851="",$H851=""),0,MIN(MAX(IF($F851&gt;CM$1,0,((($G851-$F851)-($G851-CM$1))*(10/$E851)/10)),0),1)*$H851)</f>
        <v>100</v>
      </c>
      <c r="CM851" s="147">
        <f t="shared" si="21388"/>
        <v>1</v>
      </c>
    </row>
    <row r="852" spans="1:91" s="86" customFormat="1" ht="14.1" customHeight="1">
      <c r="A852" s="74">
        <f t="shared" si="21223"/>
        <v>990</v>
      </c>
      <c r="B852" s="176" t="s">
        <v>46</v>
      </c>
      <c r="C852" s="177"/>
      <c r="D852" s="96">
        <v>417</v>
      </c>
      <c r="E852" s="96">
        <v>64</v>
      </c>
      <c r="F852" s="178">
        <v>45287</v>
      </c>
      <c r="G852" s="178">
        <v>45350</v>
      </c>
      <c r="H852" s="89"/>
      <c r="I852" s="89"/>
      <c r="J852" s="90"/>
      <c r="K852" s="97"/>
      <c r="L852" s="98">
        <f>D852/$D$848</f>
        <v>0.9675174013921114</v>
      </c>
      <c r="M852" s="93">
        <f>+$L853*M853+$L984*M984</f>
        <v>1</v>
      </c>
      <c r="N852" s="93">
        <f>+$L853*N853+$L984*N984</f>
        <v>1</v>
      </c>
      <c r="O852" s="94">
        <f t="shared" si="20087"/>
        <v>0</v>
      </c>
      <c r="P852" s="95"/>
      <c r="T852" s="195"/>
      <c r="U852" s="93">
        <f>+$L853*U853+$L984*U984</f>
        <v>0</v>
      </c>
      <c r="V852" s="195"/>
      <c r="W852" s="93">
        <f>+$L853*W853+$L984*W984</f>
        <v>0</v>
      </c>
      <c r="X852" s="195"/>
      <c r="Y852" s="93">
        <f>+$L853*Y853+$L984*Y984</f>
        <v>0</v>
      </c>
      <c r="Z852" s="195"/>
      <c r="AA852" s="93">
        <f>+$L853*AA853+$L984*AA984</f>
        <v>0</v>
      </c>
      <c r="AB852" s="195"/>
      <c r="AC852" s="93">
        <f>+$L853*AC853+$L984*AC984</f>
        <v>0</v>
      </c>
      <c r="AD852" s="195"/>
      <c r="AE852" s="93">
        <f>+$L853*AE853+$L984*AE984</f>
        <v>0</v>
      </c>
      <c r="AF852" s="195"/>
      <c r="AG852" s="93">
        <f>+$L853*AG853+$L984*AG984</f>
        <v>0</v>
      </c>
      <c r="AH852" s="195"/>
      <c r="AI852" s="93">
        <f>+$L853*AI853+$L984*AI984</f>
        <v>0</v>
      </c>
      <c r="AJ852" s="195"/>
      <c r="AK852" s="93">
        <f>+$L853*AK853+$L984*AK984</f>
        <v>0</v>
      </c>
      <c r="AL852" s="195"/>
      <c r="AM852" s="93">
        <f>+$L853*AM853+$L984*AM984</f>
        <v>0</v>
      </c>
      <c r="AN852" s="195"/>
      <c r="AO852" s="93">
        <f>+$L853*AO853+$L984*AO984</f>
        <v>1.9184652278177464E-2</v>
      </c>
      <c r="AP852" s="195"/>
      <c r="AQ852" s="93">
        <f>+$L853*AQ853+$L984*AQ984</f>
        <v>9.5923261390887291E-2</v>
      </c>
      <c r="AR852" s="195"/>
      <c r="AS852" s="93">
        <f>+$L853*AS853+$L984*AS984</f>
        <v>0.21582733812949639</v>
      </c>
      <c r="AT852" s="195"/>
      <c r="AU852" s="93">
        <f>+$L853*AU853+$L984*AU984</f>
        <v>0.34292565947242204</v>
      </c>
      <c r="AV852" s="195"/>
      <c r="AW852" s="93">
        <f>+$L853*AW853+$L984*AW984</f>
        <v>0.55875299760191843</v>
      </c>
      <c r="AX852" s="195"/>
      <c r="AY852" s="93">
        <f>+$L853*AY853+$L984*AY984</f>
        <v>0.74340527577937643</v>
      </c>
      <c r="AZ852" s="195"/>
      <c r="BA852" s="93">
        <f>+$L853*BA853+$L984*BA984</f>
        <v>0.89688249400479614</v>
      </c>
      <c r="BB852" s="195"/>
      <c r="BC852" s="93">
        <f>+$L853*BC853+$L984*BC984</f>
        <v>0.95683453237410077</v>
      </c>
      <c r="BD852" s="195"/>
      <c r="BE852" s="93">
        <f>+$L853*BE853+$L984*BE984</f>
        <v>0.98081534772182244</v>
      </c>
      <c r="BF852" s="195"/>
      <c r="BG852" s="93">
        <f>+$L853*BG853+$L984*BG984</f>
        <v>1</v>
      </c>
      <c r="BH852" s="195"/>
      <c r="BI852" s="93">
        <f>+$L853*BI853+$L984*BI984</f>
        <v>1</v>
      </c>
      <c r="BJ852" s="195"/>
      <c r="BK852" s="93">
        <f>+$L853*BK853+$L984*BK984</f>
        <v>1</v>
      </c>
      <c r="BL852" s="195"/>
      <c r="BM852" s="93">
        <f>+$L853*BM853+$L984*BM984</f>
        <v>1</v>
      </c>
      <c r="BN852" s="195"/>
      <c r="BO852" s="93">
        <f>+$L853*BO853+$L984*BO984</f>
        <v>1</v>
      </c>
      <c r="BP852" s="195"/>
      <c r="BQ852" s="93">
        <f>+$L853*BQ853+$L984*BQ984</f>
        <v>1</v>
      </c>
      <c r="BR852" s="195"/>
      <c r="BS852" s="93">
        <f>+$L853*BS853+$L984*BS984</f>
        <v>1</v>
      </c>
      <c r="BT852" s="195"/>
      <c r="BU852" s="93">
        <f>+$L853*BU853+$L984*BU984</f>
        <v>1</v>
      </c>
      <c r="BV852" s="195"/>
      <c r="BW852" s="93">
        <f>+$L853*BW853+$L984*BW984</f>
        <v>1</v>
      </c>
      <c r="BX852" s="195"/>
      <c r="BY852" s="93">
        <f>+$L853*BY853+$L984*BY984</f>
        <v>1</v>
      </c>
      <c r="BZ852" s="195"/>
      <c r="CA852" s="93">
        <f>+$L853*CA853+$L984*CA984</f>
        <v>1</v>
      </c>
      <c r="CB852" s="195"/>
      <c r="CC852" s="93">
        <f>+$L853*CC853+$L984*CC984</f>
        <v>1</v>
      </c>
      <c r="CD852" s="195"/>
      <c r="CE852" s="93">
        <f>+$L853*CE853+$L984*CE984</f>
        <v>1</v>
      </c>
      <c r="CF852" s="195"/>
      <c r="CG852" s="93">
        <f>+$L853*CG853+$L984*CG984</f>
        <v>1</v>
      </c>
      <c r="CH852" s="195"/>
      <c r="CI852" s="93">
        <f>+$L853*CI853+$L984*CI984</f>
        <v>1</v>
      </c>
      <c r="CJ852" s="195"/>
      <c r="CK852" s="93">
        <f>+$L853*CK853+$L984*CK984</f>
        <v>1</v>
      </c>
      <c r="CL852" s="195"/>
      <c r="CM852" s="93">
        <f>+$L853*CM853+$L984*CM984</f>
        <v>1</v>
      </c>
    </row>
    <row r="853" spans="1:91" s="100" customFormat="1" ht="14.1" customHeight="1">
      <c r="A853" s="74">
        <f t="shared" si="21223"/>
        <v>991</v>
      </c>
      <c r="B853" s="179" t="s">
        <v>114</v>
      </c>
      <c r="C853" s="180"/>
      <c r="D853" s="111">
        <v>417</v>
      </c>
      <c r="E853" s="111">
        <v>64</v>
      </c>
      <c r="F853" s="181">
        <v>45287</v>
      </c>
      <c r="G853" s="181">
        <v>45350</v>
      </c>
      <c r="H853" s="103"/>
      <c r="I853" s="103"/>
      <c r="J853" s="104"/>
      <c r="K853" s="105"/>
      <c r="L853" s="106">
        <f>D853/$D$852</f>
        <v>1</v>
      </c>
      <c r="M853" s="107">
        <f>$L854*M854+$L866*M866+$L878*M878+$L890*M890+$L901*M901+$L912*M912+$L924*M924+$L941*M941+$L962*M962+$L983*M983</f>
        <v>1</v>
      </c>
      <c r="N853" s="107">
        <f>$L854*N854+$L866*N866+$L878*N878+$L890*N890+$L901*N901+$L912*N912+$L924*N924+$L941*N941+$L962*N962+$L983*N983</f>
        <v>1</v>
      </c>
      <c r="O853" s="108">
        <f t="shared" ref="O853:O895" si="21423">N853-M853</f>
        <v>0</v>
      </c>
      <c r="P853" s="109"/>
      <c r="T853" s="196"/>
      <c r="U853" s="107">
        <f>$L854*U854+$L866*U866+$L878*U878+$L890*U890+$L901*U901+$L912*U912+$L924*U924+$L941*U941+$L962*U962+$L983*U983</f>
        <v>0</v>
      </c>
      <c r="V853" s="196"/>
      <c r="W853" s="107">
        <f>$L854*W854+$L866*W866+$L878*W878+$L890*W890+$L901*W901+$L912*W912+$L924*W924+$L941*W941+$L962*W962+$L983*W983</f>
        <v>0</v>
      </c>
      <c r="X853" s="196"/>
      <c r="Y853" s="107">
        <f>$L854*Y854+$L866*Y866+$L878*Y878+$L890*Y890+$L901*Y901+$L912*Y912+$L924*Y924+$L941*Y941+$L962*Y962+$L983*Y983</f>
        <v>0</v>
      </c>
      <c r="Z853" s="196"/>
      <c r="AA853" s="107">
        <f>$L854*AA854+$L866*AA866+$L878*AA878+$L890*AA890+$L901*AA901+$L912*AA912+$L924*AA924+$L941*AA941+$L962*AA962+$L983*AA983</f>
        <v>0</v>
      </c>
      <c r="AB853" s="196"/>
      <c r="AC853" s="107">
        <f>$L854*AC854+$L866*AC866+$L878*AC878+$L890*AC890+$L901*AC901+$L912*AC912+$L924*AC924+$L941*AC941+$L962*AC962+$L983*AC983</f>
        <v>0</v>
      </c>
      <c r="AD853" s="196"/>
      <c r="AE853" s="107">
        <f>$L854*AE854+$L866*AE866+$L878*AE878+$L890*AE890+$L901*AE901+$L912*AE912+$L924*AE924+$L941*AE941+$L962*AE962+$L983*AE983</f>
        <v>0</v>
      </c>
      <c r="AF853" s="196"/>
      <c r="AG853" s="107">
        <f>$L854*AG854+$L866*AG866+$L878*AG878+$L890*AG890+$L901*AG901+$L912*AG912+$L924*AG924+$L941*AG941+$L962*AG962+$L983*AG983</f>
        <v>0</v>
      </c>
      <c r="AH853" s="196"/>
      <c r="AI853" s="107">
        <f>$L854*AI854+$L866*AI866+$L878*AI878+$L890*AI890+$L901*AI901+$L912*AI912+$L924*AI924+$L941*AI941+$L962*AI962+$L983*AI983</f>
        <v>0</v>
      </c>
      <c r="AJ853" s="196"/>
      <c r="AK853" s="107">
        <f>$L854*AK854+$L866*AK866+$L878*AK878+$L890*AK890+$L901*AK901+$L912*AK912+$L924*AK924+$L941*AK941+$L962*AK962+$L983*AK983</f>
        <v>0</v>
      </c>
      <c r="AL853" s="196"/>
      <c r="AM853" s="107">
        <f>$L854*AM854+$L866*AM866+$L878*AM878+$L890*AM890+$L901*AM901+$L912*AM912+$L924*AM924+$L941*AM941+$L962*AM962+$L983*AM983</f>
        <v>0</v>
      </c>
      <c r="AN853" s="196"/>
      <c r="AO853" s="107">
        <f>$L854*AO854+$L866*AO866+$L878*AO878+$L890*AO890+$L901*AO901+$L912*AO912+$L924*AO924+$L941*AO941+$L962*AO962+$L983*AO983</f>
        <v>1.9184652278177464E-2</v>
      </c>
      <c r="AP853" s="196"/>
      <c r="AQ853" s="107">
        <f>$L854*AQ854+$L866*AQ866+$L878*AQ878+$L890*AQ890+$L901*AQ901+$L912*AQ912+$L924*AQ924+$L941*AQ941+$L962*AQ962+$L983*AQ983</f>
        <v>9.5923261390887291E-2</v>
      </c>
      <c r="AR853" s="196"/>
      <c r="AS853" s="107">
        <f>$L854*AS854+$L866*AS866+$L878*AS878+$L890*AS890+$L901*AS901+$L912*AS912+$L924*AS924+$L941*AS941+$L962*AS962+$L983*AS983</f>
        <v>0.21582733812949639</v>
      </c>
      <c r="AT853" s="196"/>
      <c r="AU853" s="107">
        <f>$L854*AU854+$L866*AU866+$L878*AU878+$L890*AU890+$L901*AU901+$L912*AU912+$L924*AU924+$L941*AU941+$L962*AU962+$L983*AU983</f>
        <v>0.34292565947242204</v>
      </c>
      <c r="AV853" s="196"/>
      <c r="AW853" s="107">
        <f>$L854*AW854+$L866*AW866+$L878*AW878+$L890*AW890+$L901*AW901+$L912*AW912+$L924*AW924+$L941*AW941+$L962*AW962+$L983*AW983</f>
        <v>0.55875299760191843</v>
      </c>
      <c r="AX853" s="196"/>
      <c r="AY853" s="107">
        <f>$L854*AY854+$L866*AY866+$L878*AY878+$L890*AY890+$L901*AY901+$L912*AY912+$L924*AY924+$L941*AY941+$L962*AY962+$L983*AY983</f>
        <v>0.74340527577937643</v>
      </c>
      <c r="AZ853" s="196"/>
      <c r="BA853" s="107">
        <f>$L854*BA854+$L866*BA866+$L878*BA878+$L890*BA890+$L901*BA901+$L912*BA912+$L924*BA924+$L941*BA941+$L962*BA962+$L983*BA983</f>
        <v>0.89688249400479614</v>
      </c>
      <c r="BB853" s="196"/>
      <c r="BC853" s="107">
        <f>$L854*BC854+$L866*BC866+$L878*BC878+$L890*BC890+$L901*BC901+$L912*BC912+$L924*BC924+$L941*BC941+$L962*BC962+$L983*BC983</f>
        <v>0.95683453237410077</v>
      </c>
      <c r="BD853" s="196"/>
      <c r="BE853" s="107">
        <f>$L854*BE854+$L866*BE866+$L878*BE878+$L890*BE890+$L901*BE901+$L912*BE912+$L924*BE924+$L941*BE941+$L962*BE962+$L983*BE983</f>
        <v>0.98081534772182244</v>
      </c>
      <c r="BF853" s="196"/>
      <c r="BG853" s="107">
        <f>$L854*BG854+$L866*BG866+$L878*BG878+$L890*BG890+$L901*BG901+$L912*BG912+$L924*BG924+$L941*BG941+$L962*BG962+$L983*BG983</f>
        <v>1</v>
      </c>
      <c r="BH853" s="196"/>
      <c r="BI853" s="107">
        <f>$L854*BI854+$L866*BI866+$L878*BI878+$L890*BI890+$L901*BI901+$L912*BI912+$L924*BI924+$L941*BI941+$L962*BI962+$L983*BI983</f>
        <v>1</v>
      </c>
      <c r="BJ853" s="196"/>
      <c r="BK853" s="107">
        <f>$L854*BK854+$L866*BK866+$L878*BK878+$L890*BK890+$L901*BK901+$L912*BK912+$L924*BK924+$L941*BK941+$L962*BK962+$L983*BK983</f>
        <v>1</v>
      </c>
      <c r="BL853" s="196"/>
      <c r="BM853" s="107">
        <f>$L854*BM854+$L866*BM866+$L878*BM878+$L890*BM890+$L901*BM901+$L912*BM912+$L924*BM924+$L941*BM941+$L962*BM962+$L983*BM983</f>
        <v>1</v>
      </c>
      <c r="BN853" s="196"/>
      <c r="BO853" s="107">
        <f>$L854*BO854+$L866*BO866+$L878*BO878+$L890*BO890+$L901*BO901+$L912*BO912+$L924*BO924+$L941*BO941+$L962*BO962+$L983*BO983</f>
        <v>1</v>
      </c>
      <c r="BP853" s="196"/>
      <c r="BQ853" s="107">
        <f>$L854*BQ854+$L866*BQ866+$L878*BQ878+$L890*BQ890+$L901*BQ901+$L912*BQ912+$L924*BQ924+$L941*BQ941+$L962*BQ962+$L983*BQ983</f>
        <v>1</v>
      </c>
      <c r="BR853" s="196"/>
      <c r="BS853" s="107">
        <f>$L854*BS854+$L866*BS866+$L878*BS878+$L890*BS890+$L901*BS901+$L912*BS912+$L924*BS924+$L941*BS941+$L962*BS962+$L983*BS983</f>
        <v>1</v>
      </c>
      <c r="BT853" s="196"/>
      <c r="BU853" s="107">
        <f>$L854*BU854+$L866*BU866+$L878*BU878+$L890*BU890+$L901*BU901+$L912*BU912+$L924*BU924+$L941*BU941+$L962*BU962+$L983*BU983</f>
        <v>1</v>
      </c>
      <c r="BV853" s="196"/>
      <c r="BW853" s="107">
        <f>$L854*BW854+$L866*BW866+$L878*BW878+$L890*BW890+$L901*BW901+$L912*BW912+$L924*BW924+$L941*BW941+$L962*BW962+$L983*BW983</f>
        <v>1</v>
      </c>
      <c r="BX853" s="196"/>
      <c r="BY853" s="107">
        <f>$L854*BY854+$L866*BY866+$L878*BY878+$L890*BY890+$L901*BY901+$L912*BY912+$L924*BY924+$L941*BY941+$L962*BY962+$L983*BY983</f>
        <v>1</v>
      </c>
      <c r="BZ853" s="196"/>
      <c r="CA853" s="107">
        <f>$L854*CA854+$L866*CA866+$L878*CA878+$L890*CA890+$L901*CA901+$L912*CA912+$L924*CA924+$L941*CA941+$L962*CA962+$L983*CA983</f>
        <v>1</v>
      </c>
      <c r="CB853" s="196"/>
      <c r="CC853" s="107">
        <f>$L854*CC854+$L866*CC866+$L878*CC878+$L890*CC890+$L901*CC901+$L912*CC912+$L924*CC924+$L941*CC941+$L962*CC962+$L983*CC983</f>
        <v>1</v>
      </c>
      <c r="CD853" s="196"/>
      <c r="CE853" s="107">
        <f>$L854*CE854+$L866*CE866+$L878*CE878+$L890*CE890+$L901*CE901+$L912*CE912+$L924*CE924+$L941*CE941+$L962*CE962+$L983*CE983</f>
        <v>1</v>
      </c>
      <c r="CF853" s="196"/>
      <c r="CG853" s="107">
        <f>$L854*CG854+$L866*CG866+$L878*CG878+$L890*CG890+$L901*CG901+$L912*CG912+$L924*CG924+$L941*CG941+$L962*CG962+$L983*CG983</f>
        <v>1</v>
      </c>
      <c r="CH853" s="196"/>
      <c r="CI853" s="107">
        <f>$L854*CI854+$L866*CI866+$L878*CI878+$L890*CI890+$L901*CI901+$L912*CI912+$L924*CI924+$L941*CI941+$L962*CI962+$L983*CI983</f>
        <v>1</v>
      </c>
      <c r="CJ853" s="196"/>
      <c r="CK853" s="107">
        <f>$L854*CK854+$L866*CK866+$L878*CK878+$L890*CK890+$L901*CK901+$L912*CK912+$L924*CK924+$L941*CK941+$L962*CK962+$L983*CK983</f>
        <v>1</v>
      </c>
      <c r="CL853" s="196"/>
      <c r="CM853" s="107">
        <f>$L854*CM854+$L866*CM866+$L878*CM878+$L890*CM890+$L901*CM901+$L912*CM912+$L924*CM924+$L941*CM941+$L962*CM962+$L983*CM983</f>
        <v>1</v>
      </c>
    </row>
    <row r="854" spans="1:91" s="112" customFormat="1" ht="14.1" customHeight="1">
      <c r="A854" s="74">
        <f t="shared" si="21223"/>
        <v>992</v>
      </c>
      <c r="B854" s="182" t="s">
        <v>174</v>
      </c>
      <c r="C854" s="183"/>
      <c r="D854" s="124">
        <v>40</v>
      </c>
      <c r="E854" s="124">
        <v>42</v>
      </c>
      <c r="F854" s="184">
        <v>45287</v>
      </c>
      <c r="G854" s="184">
        <v>45328</v>
      </c>
      <c r="H854" s="115"/>
      <c r="I854" s="115"/>
      <c r="J854" s="116"/>
      <c r="K854" s="122"/>
      <c r="L854" s="123">
        <f>D854/$D$853</f>
        <v>9.5923261390887291E-2</v>
      </c>
      <c r="M854" s="119" cm="1">
        <f t="array" ref="M854">SUMPRODUCT($L855:$L865*M855:M865)</f>
        <v>1</v>
      </c>
      <c r="N854" s="119" cm="1">
        <f t="array" ref="N854">SUMPRODUCT($L855:$L865*N855:N865)</f>
        <v>1</v>
      </c>
      <c r="O854" s="120">
        <f t="shared" si="21423"/>
        <v>0</v>
      </c>
      <c r="P854" s="121"/>
      <c r="T854" s="197"/>
      <c r="U854" s="119" cm="1">
        <f t="array" ref="U854">SUMPRODUCT($L855:$L865*U855:U865)</f>
        <v>0</v>
      </c>
      <c r="V854" s="197"/>
      <c r="W854" s="119" cm="1">
        <f t="array" ref="W854">SUMPRODUCT($L855:$L865*W855:W865)</f>
        <v>0</v>
      </c>
      <c r="X854" s="197"/>
      <c r="Y854" s="119" cm="1">
        <f t="array" ref="Y854">SUMPRODUCT($L855:$L865*Y855:Y865)</f>
        <v>0</v>
      </c>
      <c r="Z854" s="197"/>
      <c r="AA854" s="119" cm="1">
        <f t="array" ref="AA854">SUMPRODUCT($L855:$L865*AA855:AA865)</f>
        <v>0</v>
      </c>
      <c r="AB854" s="197"/>
      <c r="AC854" s="119" cm="1">
        <f t="array" ref="AC854">SUMPRODUCT($L855:$L865*AC855:AC865)</f>
        <v>0</v>
      </c>
      <c r="AD854" s="197"/>
      <c r="AE854" s="119" cm="1">
        <f t="array" ref="AE854">SUMPRODUCT($L855:$L865*AE855:AE865)</f>
        <v>0</v>
      </c>
      <c r="AF854" s="197"/>
      <c r="AG854" s="119" cm="1">
        <f t="array" ref="AG854">SUMPRODUCT($L855:$L865*AG855:AG865)</f>
        <v>0</v>
      </c>
      <c r="AH854" s="197"/>
      <c r="AI854" s="119" cm="1">
        <f t="array" ref="AI854">SUMPRODUCT($L855:$L865*AI855:AI865)</f>
        <v>0</v>
      </c>
      <c r="AJ854" s="197"/>
      <c r="AK854" s="119" cm="1">
        <f t="array" ref="AK854">SUMPRODUCT($L855:$L865*AK855:AK865)</f>
        <v>0</v>
      </c>
      <c r="AL854" s="197"/>
      <c r="AM854" s="119" cm="1">
        <f t="array" ref="AM854">SUMPRODUCT($L855:$L865*AM855:AM865)</f>
        <v>0</v>
      </c>
      <c r="AN854" s="197"/>
      <c r="AO854" s="119" cm="1">
        <f t="array" ref="AO854">SUMPRODUCT($L855:$L865*AO855:AO865)</f>
        <v>0.1</v>
      </c>
      <c r="AP854" s="197"/>
      <c r="AQ854" s="119" cm="1">
        <f t="array" ref="AQ854">SUMPRODUCT($L855:$L865*AQ855:AQ865)</f>
        <v>0.375</v>
      </c>
      <c r="AR854" s="197"/>
      <c r="AS854" s="119" cm="1">
        <f t="array" ref="AS854">SUMPRODUCT($L855:$L865*AS855:AS865)</f>
        <v>0.52500000000000002</v>
      </c>
      <c r="AT854" s="197"/>
      <c r="AU854" s="119" cm="1">
        <f t="array" ref="AU854">SUMPRODUCT($L855:$L865*AU855:AU865)</f>
        <v>0.7</v>
      </c>
      <c r="AV854" s="197"/>
      <c r="AW854" s="119" cm="1">
        <f t="array" ref="AW854">SUMPRODUCT($L855:$L865*AW855:AW865)</f>
        <v>0.85000000000000009</v>
      </c>
      <c r="AX854" s="197"/>
      <c r="AY854" s="119" cm="1">
        <f t="array" ref="AY854">SUMPRODUCT($L855:$L865*AY855:AY865)</f>
        <v>0.9</v>
      </c>
      <c r="AZ854" s="197"/>
      <c r="BA854" s="119" cm="1">
        <f t="array" ref="BA854">SUMPRODUCT($L855:$L865*BA855:BA865)</f>
        <v>1</v>
      </c>
      <c r="BB854" s="197"/>
      <c r="BC854" s="119" cm="1">
        <f t="array" ref="BC854">SUMPRODUCT($L855:$L865*BC855:BC865)</f>
        <v>1</v>
      </c>
      <c r="BD854" s="197"/>
      <c r="BE854" s="119" cm="1">
        <f t="array" ref="BE854">SUMPRODUCT($L855:$L865*BE855:BE865)</f>
        <v>1</v>
      </c>
      <c r="BF854" s="197"/>
      <c r="BG854" s="119" cm="1">
        <f t="array" ref="BG854">SUMPRODUCT($L855:$L865*BG855:BG865)</f>
        <v>1</v>
      </c>
      <c r="BH854" s="197"/>
      <c r="BI854" s="119" cm="1">
        <f t="array" ref="BI854">SUMPRODUCT($L855:$L865*BI855:BI865)</f>
        <v>1</v>
      </c>
      <c r="BJ854" s="197"/>
      <c r="BK854" s="119" cm="1">
        <f t="array" ref="BK854">SUMPRODUCT($L855:$L865*BK855:BK865)</f>
        <v>1</v>
      </c>
      <c r="BL854" s="197"/>
      <c r="BM854" s="119" cm="1">
        <f t="array" ref="BM854">SUMPRODUCT($L855:$L865*BM855:BM865)</f>
        <v>1</v>
      </c>
      <c r="BN854" s="197"/>
      <c r="BO854" s="119" cm="1">
        <f t="array" ref="BO854">SUMPRODUCT($L855:$L865*BO855:BO865)</f>
        <v>1</v>
      </c>
      <c r="BP854" s="197"/>
      <c r="BQ854" s="119" cm="1">
        <f t="array" ref="BQ854">SUMPRODUCT($L855:$L865*BQ855:BQ865)</f>
        <v>1</v>
      </c>
      <c r="BR854" s="197"/>
      <c r="BS854" s="119" cm="1">
        <f t="array" ref="BS854">SUMPRODUCT($L855:$L865*BS855:BS865)</f>
        <v>1</v>
      </c>
      <c r="BT854" s="197"/>
      <c r="BU854" s="119" cm="1">
        <f t="array" ref="BU854">SUMPRODUCT($L855:$L865*BU855:BU865)</f>
        <v>1</v>
      </c>
      <c r="BV854" s="197"/>
      <c r="BW854" s="119" cm="1">
        <f t="array" ref="BW854">SUMPRODUCT($L855:$L865*BW855:BW865)</f>
        <v>1</v>
      </c>
      <c r="BX854" s="197"/>
      <c r="BY854" s="119" cm="1">
        <f t="array" ref="BY854">SUMPRODUCT($L855:$L865*BY855:BY865)</f>
        <v>1</v>
      </c>
      <c r="BZ854" s="197"/>
      <c r="CA854" s="119" cm="1">
        <f t="array" ref="CA854">SUMPRODUCT($L855:$L865*CA855:CA865)</f>
        <v>1</v>
      </c>
      <c r="CB854" s="197"/>
      <c r="CC854" s="119" cm="1">
        <f t="array" ref="CC854">SUMPRODUCT($L855:$L865*CC855:CC865)</f>
        <v>1</v>
      </c>
      <c r="CD854" s="197"/>
      <c r="CE854" s="119" cm="1">
        <f t="array" ref="CE854">SUMPRODUCT($L855:$L865*CE855:CE865)</f>
        <v>1</v>
      </c>
      <c r="CF854" s="197"/>
      <c r="CG854" s="119" cm="1">
        <f t="array" ref="CG854">SUMPRODUCT($L855:$L865*CG855:CG865)</f>
        <v>1</v>
      </c>
      <c r="CH854" s="197"/>
      <c r="CI854" s="119" cm="1">
        <f t="array" ref="CI854">SUMPRODUCT($L855:$L865*CI855:CI865)</f>
        <v>1</v>
      </c>
      <c r="CJ854" s="197"/>
      <c r="CK854" s="119" cm="1">
        <f t="array" ref="CK854">SUMPRODUCT($L855:$L865*CK855:CK865)</f>
        <v>1</v>
      </c>
      <c r="CL854" s="197"/>
      <c r="CM854" s="119" cm="1">
        <f t="array" ref="CM854">SUMPRODUCT($L855:$L865*CM855:CM865)</f>
        <v>1</v>
      </c>
    </row>
    <row r="855" spans="1:91" s="142" customFormat="1" ht="14.1" customHeight="1">
      <c r="A855" s="74">
        <f t="shared" si="21223"/>
        <v>993</v>
      </c>
      <c r="B855" s="173" t="s">
        <v>49</v>
      </c>
      <c r="C855" s="174"/>
      <c r="D855" s="140">
        <v>6</v>
      </c>
      <c r="E855" s="140">
        <v>6</v>
      </c>
      <c r="F855" s="175">
        <v>45287</v>
      </c>
      <c r="G855" s="175">
        <v>45292</v>
      </c>
      <c r="H855" s="144">
        <v>100</v>
      </c>
      <c r="I855" s="144">
        <v>100</v>
      </c>
      <c r="J855" s="145" t="s">
        <v>32</v>
      </c>
      <c r="K855" s="141">
        <f t="shared" ref="K855:K865" si="21424">IF(OR(F855="",G855="",H855=""),0,MIN(MAX(IF(F855&gt;$O$1,0,(((G855-F855)-(G855-$O$1))*(10/E855)/10)),0),1)*H855)</f>
        <v>100</v>
      </c>
      <c r="L855" s="55">
        <f t="shared" ref="L855:L865" si="21425">D855/$D$854</f>
        <v>0.15</v>
      </c>
      <c r="M855" s="147">
        <f t="shared" ref="M855:M865" si="21426">IF(OR(H855=0,K855=0),0,K855/H855)</f>
        <v>1</v>
      </c>
      <c r="N855" s="148">
        <f t="shared" ref="N855:N865" si="21427">IF(OR(H855=0,I855=0),0,I855/H855)</f>
        <v>1</v>
      </c>
      <c r="O855" s="149">
        <f t="shared" si="21423"/>
        <v>0</v>
      </c>
      <c r="P855" s="150"/>
      <c r="T855" s="194">
        <f t="shared" ref="T855:T865" si="21428">IF(OR($F855="",$G855="",$H855=""),0,MIN(MAX(IF($F855&gt;U$1,0,((($G855-$F855)-($G855-U$1))*(10/$E855)/10)),0),1)*$H855)</f>
        <v>0</v>
      </c>
      <c r="U855" s="147">
        <f t="shared" ref="U855:W865" si="21429">IF(OR($H855=0,T855=0),0,T855/$H855)</f>
        <v>0</v>
      </c>
      <c r="V855" s="194">
        <f t="shared" ref="V855:V865" si="21430">IF(OR($F855="",$G855="",$H855=""),0,MIN(MAX(IF($F855&gt;W$1,0,((($G855-$F855)-($G855-W$1))*(10/$E855)/10)),0),1)*$H855)</f>
        <v>0</v>
      </c>
      <c r="W855" s="147">
        <f t="shared" si="21429"/>
        <v>0</v>
      </c>
      <c r="X855" s="194">
        <f t="shared" ref="X855:X865" si="21431">IF(OR($F855="",$G855="",$H855=""),0,MIN(MAX(IF($F855&gt;Y$1,0,((($G855-$F855)-($G855-Y$1))*(10/$E855)/10)),0),1)*$H855)</f>
        <v>0</v>
      </c>
      <c r="Y855" s="147">
        <f t="shared" ref="Y855" si="21432">IF(OR($H855=0,X855=0),0,X855/$H855)</f>
        <v>0</v>
      </c>
      <c r="Z855" s="194">
        <f t="shared" ref="Z855:Z865" si="21433">IF(OR($F855="",$G855="",$H855=""),0,MIN(MAX(IF($F855&gt;AA$1,0,((($G855-$F855)-($G855-AA$1))*(10/$E855)/10)),0),1)*$H855)</f>
        <v>0</v>
      </c>
      <c r="AA855" s="147">
        <f t="shared" ref="AA855" si="21434">IF(OR($H855=0,Z855=0),0,Z855/$H855)</f>
        <v>0</v>
      </c>
      <c r="AB855" s="194">
        <f t="shared" ref="AB855:AB865" si="21435">IF(OR($F855="",$G855="",$H855=""),0,MIN(MAX(IF($F855&gt;AC$1,0,((($G855-$F855)-($G855-AC$1))*(10/$E855)/10)),0),1)*$H855)</f>
        <v>0</v>
      </c>
      <c r="AC855" s="147">
        <f t="shared" ref="AC855" si="21436">IF(OR($H855=0,AB855=0),0,AB855/$H855)</f>
        <v>0</v>
      </c>
      <c r="AD855" s="194">
        <f t="shared" ref="AD855:AD865" si="21437">IF(OR($F855="",$G855="",$H855=""),0,MIN(MAX(IF($F855&gt;AE$1,0,((($G855-$F855)-($G855-AE$1))*(10/$E855)/10)),0),1)*$H855)</f>
        <v>0</v>
      </c>
      <c r="AE855" s="147">
        <f t="shared" ref="AE855" si="21438">IF(OR($H855=0,AD855=0),0,AD855/$H855)</f>
        <v>0</v>
      </c>
      <c r="AF855" s="194">
        <f t="shared" ref="AF855:AF865" si="21439">IF(OR($F855="",$G855="",$H855=""),0,MIN(MAX(IF($F855&gt;AG$1,0,((($G855-$F855)-($G855-AG$1))*(10/$E855)/10)),0),1)*$H855)</f>
        <v>0</v>
      </c>
      <c r="AG855" s="147">
        <f t="shared" ref="AG855" si="21440">IF(OR($H855=0,AF855=0),0,AF855/$H855)</f>
        <v>0</v>
      </c>
      <c r="AH855" s="194">
        <f t="shared" ref="AH855:AH865" si="21441">IF(OR($F855="",$G855="",$H855=""),0,MIN(MAX(IF($F855&gt;AI$1,0,((($G855-$F855)-($G855-AI$1))*(10/$E855)/10)),0),1)*$H855)</f>
        <v>0</v>
      </c>
      <c r="AI855" s="147">
        <f t="shared" ref="AI855" si="21442">IF(OR($H855=0,AH855=0),0,AH855/$H855)</f>
        <v>0</v>
      </c>
      <c r="AJ855" s="194">
        <f t="shared" ref="AJ855:AJ865" si="21443">IF(OR($F855="",$G855="",$H855=""),0,MIN(MAX(IF($F855&gt;AK$1,0,((($G855-$F855)-($G855-AK$1))*(10/$E855)/10)),0),1)*$H855)</f>
        <v>0</v>
      </c>
      <c r="AK855" s="147">
        <f t="shared" ref="AK855" si="21444">IF(OR($H855=0,AJ855=0),0,AJ855/$H855)</f>
        <v>0</v>
      </c>
      <c r="AL855" s="194">
        <f t="shared" ref="AL855:AL865" si="21445">IF(OR($F855="",$G855="",$H855=""),0,MIN(MAX(IF($F855&gt;AM$1,0,((($G855-$F855)-($G855-AM$1))*(10/$E855)/10)),0),1)*$H855)</f>
        <v>0</v>
      </c>
      <c r="AM855" s="147">
        <f t="shared" ref="AM855" si="21446">IF(OR($H855=0,AL855=0),0,AL855/$H855)</f>
        <v>0</v>
      </c>
      <c r="AN855" s="194">
        <f t="shared" ref="AN855:AN865" si="21447">IF(OR($F855="",$G855="",$H855=""),0,MIN(MAX(IF($F855&gt;AO$1,0,((($G855-$F855)-($G855-AO$1))*(10/$E855)/10)),0),1)*$H855)</f>
        <v>33.333333333333336</v>
      </c>
      <c r="AO855" s="147">
        <f t="shared" ref="AO855" si="21448">IF(OR($H855=0,AN855=0),0,AN855/$H855)</f>
        <v>0.33333333333333337</v>
      </c>
      <c r="AP855" s="194">
        <f t="shared" ref="AP855:AP865" si="21449">IF(OR($F855="",$G855="",$H855=""),0,MIN(MAX(IF($F855&gt;AQ$1,0,((($G855-$F855)-($G855-AQ$1))*(10/$E855)/10)),0),1)*$H855)</f>
        <v>100</v>
      </c>
      <c r="AQ855" s="147">
        <f t="shared" ref="AQ855" si="21450">IF(OR($H855=0,AP855=0),0,AP855/$H855)</f>
        <v>1</v>
      </c>
      <c r="AR855" s="194">
        <f t="shared" ref="AR855:AR865" si="21451">IF(OR($F855="",$G855="",$H855=""),0,MIN(MAX(IF($F855&gt;AS$1,0,((($G855-$F855)-($G855-AS$1))*(10/$E855)/10)),0),1)*$H855)</f>
        <v>100</v>
      </c>
      <c r="AS855" s="147">
        <f t="shared" ref="AS855" si="21452">IF(OR($H855=0,AR855=0),0,AR855/$H855)</f>
        <v>1</v>
      </c>
      <c r="AT855" s="194">
        <f t="shared" ref="AT855:AT865" si="21453">IF(OR($F855="",$G855="",$H855=""),0,MIN(MAX(IF($F855&gt;AU$1,0,((($G855-$F855)-($G855-AU$1))*(10/$E855)/10)),0),1)*$H855)</f>
        <v>100</v>
      </c>
      <c r="AU855" s="147">
        <f t="shared" ref="AU855" si="21454">IF(OR($H855=0,AT855=0),0,AT855/$H855)</f>
        <v>1</v>
      </c>
      <c r="AV855" s="194">
        <f t="shared" ref="AV855:AV865" si="21455">IF(OR($F855="",$G855="",$H855=""),0,MIN(MAX(IF($F855&gt;AW$1,0,((($G855-$F855)-($G855-AW$1))*(10/$E855)/10)),0),1)*$H855)</f>
        <v>100</v>
      </c>
      <c r="AW855" s="147">
        <f t="shared" ref="AW855" si="21456">IF(OR($H855=0,AV855=0),0,AV855/$H855)</f>
        <v>1</v>
      </c>
      <c r="AX855" s="194">
        <f t="shared" ref="AX855:AX865" si="21457">IF(OR($F855="",$G855="",$H855=""),0,MIN(MAX(IF($F855&gt;AY$1,0,((($G855-$F855)-($G855-AY$1))*(10/$E855)/10)),0),1)*$H855)</f>
        <v>100</v>
      </c>
      <c r="AY855" s="147">
        <f t="shared" ref="AY855" si="21458">IF(OR($H855=0,AX855=0),0,AX855/$H855)</f>
        <v>1</v>
      </c>
      <c r="AZ855" s="194">
        <f t="shared" ref="AZ855:AZ865" si="21459">IF(OR($F855="",$G855="",$H855=""),0,MIN(MAX(IF($F855&gt;BA$1,0,((($G855-$F855)-($G855-BA$1))*(10/$E855)/10)),0),1)*$H855)</f>
        <v>100</v>
      </c>
      <c r="BA855" s="147">
        <f t="shared" ref="BA855" si="21460">IF(OR($H855=0,AZ855=0),0,AZ855/$H855)</f>
        <v>1</v>
      </c>
      <c r="BB855" s="194">
        <f t="shared" ref="BB855:BB865" si="21461">IF(OR($F855="",$G855="",$H855=""),0,MIN(MAX(IF($F855&gt;BC$1,0,((($G855-$F855)-($G855-BC$1))*(10/$E855)/10)),0),1)*$H855)</f>
        <v>100</v>
      </c>
      <c r="BC855" s="147">
        <f t="shared" ref="BC855" si="21462">IF(OR($H855=0,BB855=0),0,BB855/$H855)</f>
        <v>1</v>
      </c>
      <c r="BD855" s="194">
        <f t="shared" ref="BD855:BD865" si="21463">IF(OR($F855="",$G855="",$H855=""),0,MIN(MAX(IF($F855&gt;BE$1,0,((($G855-$F855)-($G855-BE$1))*(10/$E855)/10)),0),1)*$H855)</f>
        <v>100</v>
      </c>
      <c r="BE855" s="147">
        <f t="shared" ref="BE855" si="21464">IF(OR($H855=0,BD855=0),0,BD855/$H855)</f>
        <v>1</v>
      </c>
      <c r="BF855" s="194">
        <f t="shared" ref="BF855:BF865" si="21465">IF(OR($F855="",$G855="",$H855=""),0,MIN(MAX(IF($F855&gt;BG$1,0,((($G855-$F855)-($G855-BG$1))*(10/$E855)/10)),0),1)*$H855)</f>
        <v>100</v>
      </c>
      <c r="BG855" s="147">
        <f t="shared" ref="BG855" si="21466">IF(OR($H855=0,BF855=0),0,BF855/$H855)</f>
        <v>1</v>
      </c>
      <c r="BH855" s="194">
        <f t="shared" ref="BH855:BH865" si="21467">IF(OR($F855="",$G855="",$H855=""),0,MIN(MAX(IF($F855&gt;BI$1,0,((($G855-$F855)-($G855-BI$1))*(10/$E855)/10)),0),1)*$H855)</f>
        <v>100</v>
      </c>
      <c r="BI855" s="147">
        <f t="shared" ref="BI855" si="21468">IF(OR($H855=0,BH855=0),0,BH855/$H855)</f>
        <v>1</v>
      </c>
      <c r="BJ855" s="194">
        <f t="shared" ref="BJ855:BJ865" si="21469">IF(OR($F855="",$G855="",$H855=""),0,MIN(MAX(IF($F855&gt;BK$1,0,((($G855-$F855)-($G855-BK$1))*(10/$E855)/10)),0),1)*$H855)</f>
        <v>100</v>
      </c>
      <c r="BK855" s="147">
        <f t="shared" ref="BK855" si="21470">IF(OR($H855=0,BJ855=0),0,BJ855/$H855)</f>
        <v>1</v>
      </c>
      <c r="BL855" s="194">
        <f t="shared" ref="BL855:BL865" si="21471">IF(OR($F855="",$G855="",$H855=""),0,MIN(MAX(IF($F855&gt;BM$1,0,((($G855-$F855)-($G855-BM$1))*(10/$E855)/10)),0),1)*$H855)</f>
        <v>100</v>
      </c>
      <c r="BM855" s="147">
        <f t="shared" ref="BM855" si="21472">IF(OR($H855=0,BL855=0),0,BL855/$H855)</f>
        <v>1</v>
      </c>
      <c r="BN855" s="194">
        <f t="shared" ref="BN855:BN865" si="21473">IF(OR($F855="",$G855="",$H855=""),0,MIN(MAX(IF($F855&gt;BO$1,0,((($G855-$F855)-($G855-BO$1))*(10/$E855)/10)),0),1)*$H855)</f>
        <v>100</v>
      </c>
      <c r="BO855" s="147">
        <f t="shared" ref="BO855" si="21474">IF(OR($H855=0,BN855=0),0,BN855/$H855)</f>
        <v>1</v>
      </c>
      <c r="BP855" s="194">
        <f t="shared" ref="BP855:BP865" si="21475">IF(OR($F855="",$G855="",$H855=""),0,MIN(MAX(IF($F855&gt;BQ$1,0,((($G855-$F855)-($G855-BQ$1))*(10/$E855)/10)),0),1)*$H855)</f>
        <v>100</v>
      </c>
      <c r="BQ855" s="147">
        <f t="shared" ref="BQ855" si="21476">IF(OR($H855=0,BP855=0),0,BP855/$H855)</f>
        <v>1</v>
      </c>
      <c r="BR855" s="194">
        <f t="shared" ref="BR855:BR865" si="21477">IF(OR($F855="",$G855="",$H855=""),0,MIN(MAX(IF($F855&gt;BS$1,0,((($G855-$F855)-($G855-BS$1))*(10/$E855)/10)),0),1)*$H855)</f>
        <v>100</v>
      </c>
      <c r="BS855" s="147">
        <f t="shared" ref="BS855" si="21478">IF(OR($H855=0,BR855=0),0,BR855/$H855)</f>
        <v>1</v>
      </c>
      <c r="BT855" s="194">
        <f t="shared" ref="BT855:BT865" si="21479">IF(OR($F855="",$G855="",$H855=""),0,MIN(MAX(IF($F855&gt;BU$1,0,((($G855-$F855)-($G855-BU$1))*(10/$E855)/10)),0),1)*$H855)</f>
        <v>100</v>
      </c>
      <c r="BU855" s="147">
        <f t="shared" ref="BU855:BU865" si="21480">IF(OR($H855=0,BT855=0),0,BT855/$H855)</f>
        <v>1</v>
      </c>
      <c r="BV855" s="194">
        <f t="shared" ref="BV855:BV865" si="21481">IF(OR($F855="",$G855="",$H855=""),0,MIN(MAX(IF($F855&gt;BW$1,0,((($G855-$F855)-($G855-BW$1))*(10/$E855)/10)),0),1)*$H855)</f>
        <v>100</v>
      </c>
      <c r="BW855" s="147">
        <f t="shared" ref="BW855:BW865" si="21482">IF(OR($H855=0,BV855=0),0,BV855/$H855)</f>
        <v>1</v>
      </c>
      <c r="BX855" s="194">
        <f t="shared" ref="BX855:BX865" si="21483">IF(OR($F855="",$G855="",$H855=""),0,MIN(MAX(IF($F855&gt;BY$1,0,((($G855-$F855)-($G855-BY$1))*(10/$E855)/10)),0),1)*$H855)</f>
        <v>100</v>
      </c>
      <c r="BY855" s="147">
        <f t="shared" ref="BY855:BY865" si="21484">IF(OR($H855=0,BX855=0),0,BX855/$H855)</f>
        <v>1</v>
      </c>
      <c r="BZ855" s="194">
        <f t="shared" ref="BZ855:BZ865" si="21485">IF(OR($F855="",$G855="",$H855=""),0,MIN(MAX(IF($F855&gt;CA$1,0,((($G855-$F855)-($G855-CA$1))*(10/$E855)/10)),0),1)*$H855)</f>
        <v>100</v>
      </c>
      <c r="CA855" s="147">
        <f t="shared" ref="CA855:CA865" si="21486">IF(OR($H855=0,BZ855=0),0,BZ855/$H855)</f>
        <v>1</v>
      </c>
      <c r="CB855" s="194">
        <f t="shared" ref="CB855:CB865" si="21487">IF(OR($F855="",$G855="",$H855=""),0,MIN(MAX(IF($F855&gt;CC$1,0,((($G855-$F855)-($G855-CC$1))*(10/$E855)/10)),0),1)*$H855)</f>
        <v>100</v>
      </c>
      <c r="CC855" s="147">
        <f t="shared" ref="CC855:CC865" si="21488">IF(OR($H855=0,CB855=0),0,CB855/$H855)</f>
        <v>1</v>
      </c>
      <c r="CD855" s="194">
        <f t="shared" ref="CD855:CD865" si="21489">IF(OR($F855="",$G855="",$H855=""),0,MIN(MAX(IF($F855&gt;CE$1,0,((($G855-$F855)-($G855-CE$1))*(10/$E855)/10)),0),1)*$H855)</f>
        <v>100</v>
      </c>
      <c r="CE855" s="147">
        <f t="shared" ref="CE855:CE865" si="21490">IF(OR($H855=0,CD855=0),0,CD855/$H855)</f>
        <v>1</v>
      </c>
      <c r="CF855" s="194">
        <f t="shared" ref="CF855:CF865" si="21491">IF(OR($F855="",$G855="",$H855=""),0,MIN(MAX(IF($F855&gt;CG$1,0,((($G855-$F855)-($G855-CG$1))*(10/$E855)/10)),0),1)*$H855)</f>
        <v>100</v>
      </c>
      <c r="CG855" s="147">
        <f t="shared" ref="CG855:CG865" si="21492">IF(OR($H855=0,CF855=0),0,CF855/$H855)</f>
        <v>1</v>
      </c>
      <c r="CH855" s="194">
        <f t="shared" ref="CH855:CH865" si="21493">IF(OR($F855="",$G855="",$H855=""),0,MIN(MAX(IF($F855&gt;CI$1,0,((($G855-$F855)-($G855-CI$1))*(10/$E855)/10)),0),1)*$H855)</f>
        <v>100</v>
      </c>
      <c r="CI855" s="147">
        <f t="shared" ref="CI855:CI865" si="21494">IF(OR($H855=0,CH855=0),0,CH855/$H855)</f>
        <v>1</v>
      </c>
      <c r="CJ855" s="194">
        <f t="shared" ref="CJ855:CJ865" si="21495">IF(OR($F855="",$G855="",$H855=""),0,MIN(MAX(IF($F855&gt;CK$1,0,((($G855-$F855)-($G855-CK$1))*(10/$E855)/10)),0),1)*$H855)</f>
        <v>100</v>
      </c>
      <c r="CK855" s="147">
        <f t="shared" ref="CK855:CK865" si="21496">IF(OR($H855=0,CJ855=0),0,CJ855/$H855)</f>
        <v>1</v>
      </c>
      <c r="CL855" s="194">
        <f t="shared" ref="CL855:CL865" si="21497">IF(OR($F855="",$G855="",$H855=""),0,MIN(MAX(IF($F855&gt;CM$1,0,((($G855-$F855)-($G855-CM$1))*(10/$E855)/10)),0),1)*$H855)</f>
        <v>100</v>
      </c>
      <c r="CM855" s="147">
        <f t="shared" ref="CM855:CM865" si="21498">IF(OR($H855=0,CL855=0),0,CL855/$H855)</f>
        <v>1</v>
      </c>
    </row>
    <row r="856" spans="1:91" s="142" customFormat="1" ht="14.1" customHeight="1">
      <c r="A856" s="74">
        <f t="shared" si="21223"/>
        <v>994</v>
      </c>
      <c r="B856" s="173" t="s">
        <v>50</v>
      </c>
      <c r="C856" s="174"/>
      <c r="D856" s="140">
        <v>6</v>
      </c>
      <c r="E856" s="140">
        <v>6</v>
      </c>
      <c r="F856" s="175">
        <v>45287</v>
      </c>
      <c r="G856" s="175">
        <v>45292</v>
      </c>
      <c r="H856" s="144">
        <v>100</v>
      </c>
      <c r="I856" s="144">
        <v>100</v>
      </c>
      <c r="J856" s="145" t="s">
        <v>32</v>
      </c>
      <c r="K856" s="141">
        <f t="shared" si="21424"/>
        <v>100</v>
      </c>
      <c r="L856" s="55">
        <f t="shared" si="21425"/>
        <v>0.15</v>
      </c>
      <c r="M856" s="147">
        <f t="shared" si="21426"/>
        <v>1</v>
      </c>
      <c r="N856" s="148">
        <f t="shared" si="21427"/>
        <v>1</v>
      </c>
      <c r="O856" s="149">
        <f t="shared" si="21423"/>
        <v>0</v>
      </c>
      <c r="P856" s="150"/>
      <c r="T856" s="194">
        <f t="shared" si="21428"/>
        <v>0</v>
      </c>
      <c r="U856" s="147">
        <f t="shared" si="21429"/>
        <v>0</v>
      </c>
      <c r="V856" s="194">
        <f t="shared" si="21430"/>
        <v>0</v>
      </c>
      <c r="W856" s="147">
        <f t="shared" si="21429"/>
        <v>0</v>
      </c>
      <c r="X856" s="194">
        <f t="shared" si="21431"/>
        <v>0</v>
      </c>
      <c r="Y856" s="147">
        <f t="shared" ref="Y856" si="21499">IF(OR($H856=0,X856=0),0,X856/$H856)</f>
        <v>0</v>
      </c>
      <c r="Z856" s="194">
        <f t="shared" si="21433"/>
        <v>0</v>
      </c>
      <c r="AA856" s="147">
        <f t="shared" ref="AA856" si="21500">IF(OR($H856=0,Z856=0),0,Z856/$H856)</f>
        <v>0</v>
      </c>
      <c r="AB856" s="194">
        <f t="shared" si="21435"/>
        <v>0</v>
      </c>
      <c r="AC856" s="147">
        <f t="shared" ref="AC856" si="21501">IF(OR($H856=0,AB856=0),0,AB856/$H856)</f>
        <v>0</v>
      </c>
      <c r="AD856" s="194">
        <f t="shared" si="21437"/>
        <v>0</v>
      </c>
      <c r="AE856" s="147">
        <f t="shared" ref="AE856" si="21502">IF(OR($H856=0,AD856=0),0,AD856/$H856)</f>
        <v>0</v>
      </c>
      <c r="AF856" s="194">
        <f t="shared" si="21439"/>
        <v>0</v>
      </c>
      <c r="AG856" s="147">
        <f t="shared" ref="AG856" si="21503">IF(OR($H856=0,AF856=0),0,AF856/$H856)</f>
        <v>0</v>
      </c>
      <c r="AH856" s="194">
        <f t="shared" si="21441"/>
        <v>0</v>
      </c>
      <c r="AI856" s="147">
        <f t="shared" ref="AI856" si="21504">IF(OR($H856=0,AH856=0),0,AH856/$H856)</f>
        <v>0</v>
      </c>
      <c r="AJ856" s="194">
        <f t="shared" si="21443"/>
        <v>0</v>
      </c>
      <c r="AK856" s="147">
        <f t="shared" ref="AK856" si="21505">IF(OR($H856=0,AJ856=0),0,AJ856/$H856)</f>
        <v>0</v>
      </c>
      <c r="AL856" s="194">
        <f t="shared" si="21445"/>
        <v>0</v>
      </c>
      <c r="AM856" s="147">
        <f t="shared" ref="AM856" si="21506">IF(OR($H856=0,AL856=0),0,AL856/$H856)</f>
        <v>0</v>
      </c>
      <c r="AN856" s="194">
        <f t="shared" si="21447"/>
        <v>33.333333333333336</v>
      </c>
      <c r="AO856" s="147">
        <f t="shared" ref="AO856" si="21507">IF(OR($H856=0,AN856=0),0,AN856/$H856)</f>
        <v>0.33333333333333337</v>
      </c>
      <c r="AP856" s="194">
        <f t="shared" si="21449"/>
        <v>100</v>
      </c>
      <c r="AQ856" s="147">
        <f t="shared" ref="AQ856" si="21508">IF(OR($H856=0,AP856=0),0,AP856/$H856)</f>
        <v>1</v>
      </c>
      <c r="AR856" s="194">
        <f t="shared" si="21451"/>
        <v>100</v>
      </c>
      <c r="AS856" s="147">
        <f t="shared" ref="AS856" si="21509">IF(OR($H856=0,AR856=0),0,AR856/$H856)</f>
        <v>1</v>
      </c>
      <c r="AT856" s="194">
        <f t="shared" si="21453"/>
        <v>100</v>
      </c>
      <c r="AU856" s="147">
        <f t="shared" ref="AU856" si="21510">IF(OR($H856=0,AT856=0),0,AT856/$H856)</f>
        <v>1</v>
      </c>
      <c r="AV856" s="194">
        <f t="shared" si="21455"/>
        <v>100</v>
      </c>
      <c r="AW856" s="147">
        <f t="shared" ref="AW856" si="21511">IF(OR($H856=0,AV856=0),0,AV856/$H856)</f>
        <v>1</v>
      </c>
      <c r="AX856" s="194">
        <f t="shared" si="21457"/>
        <v>100</v>
      </c>
      <c r="AY856" s="147">
        <f t="shared" ref="AY856" si="21512">IF(OR($H856=0,AX856=0),0,AX856/$H856)</f>
        <v>1</v>
      </c>
      <c r="AZ856" s="194">
        <f t="shared" si="21459"/>
        <v>100</v>
      </c>
      <c r="BA856" s="147">
        <f t="shared" ref="BA856" si="21513">IF(OR($H856=0,AZ856=0),0,AZ856/$H856)</f>
        <v>1</v>
      </c>
      <c r="BB856" s="194">
        <f t="shared" si="21461"/>
        <v>100</v>
      </c>
      <c r="BC856" s="147">
        <f t="shared" ref="BC856" si="21514">IF(OR($H856=0,BB856=0),0,BB856/$H856)</f>
        <v>1</v>
      </c>
      <c r="BD856" s="194">
        <f t="shared" si="21463"/>
        <v>100</v>
      </c>
      <c r="BE856" s="147">
        <f t="shared" ref="BE856" si="21515">IF(OR($H856=0,BD856=0),0,BD856/$H856)</f>
        <v>1</v>
      </c>
      <c r="BF856" s="194">
        <f t="shared" si="21465"/>
        <v>100</v>
      </c>
      <c r="BG856" s="147">
        <f t="shared" ref="BG856" si="21516">IF(OR($H856=0,BF856=0),0,BF856/$H856)</f>
        <v>1</v>
      </c>
      <c r="BH856" s="194">
        <f t="shared" si="21467"/>
        <v>100</v>
      </c>
      <c r="BI856" s="147">
        <f t="shared" ref="BI856" si="21517">IF(OR($H856=0,BH856=0),0,BH856/$H856)</f>
        <v>1</v>
      </c>
      <c r="BJ856" s="194">
        <f t="shared" si="21469"/>
        <v>100</v>
      </c>
      <c r="BK856" s="147">
        <f t="shared" ref="BK856" si="21518">IF(OR($H856=0,BJ856=0),0,BJ856/$H856)</f>
        <v>1</v>
      </c>
      <c r="BL856" s="194">
        <f t="shared" si="21471"/>
        <v>100</v>
      </c>
      <c r="BM856" s="147">
        <f t="shared" ref="BM856" si="21519">IF(OR($H856=0,BL856=0),0,BL856/$H856)</f>
        <v>1</v>
      </c>
      <c r="BN856" s="194">
        <f t="shared" si="21473"/>
        <v>100</v>
      </c>
      <c r="BO856" s="147">
        <f t="shared" ref="BO856" si="21520">IF(OR($H856=0,BN856=0),0,BN856/$H856)</f>
        <v>1</v>
      </c>
      <c r="BP856" s="194">
        <f t="shared" si="21475"/>
        <v>100</v>
      </c>
      <c r="BQ856" s="147">
        <f t="shared" ref="BQ856" si="21521">IF(OR($H856=0,BP856=0),0,BP856/$H856)</f>
        <v>1</v>
      </c>
      <c r="BR856" s="194">
        <f t="shared" si="21477"/>
        <v>100</v>
      </c>
      <c r="BS856" s="147">
        <f t="shared" ref="BS856" si="21522">IF(OR($H856=0,BR856=0),0,BR856/$H856)</f>
        <v>1</v>
      </c>
      <c r="BT856" s="194">
        <f t="shared" si="21479"/>
        <v>100</v>
      </c>
      <c r="BU856" s="147">
        <f t="shared" si="21480"/>
        <v>1</v>
      </c>
      <c r="BV856" s="194">
        <f t="shared" si="21481"/>
        <v>100</v>
      </c>
      <c r="BW856" s="147">
        <f t="shared" si="21482"/>
        <v>1</v>
      </c>
      <c r="BX856" s="194">
        <f t="shared" si="21483"/>
        <v>100</v>
      </c>
      <c r="BY856" s="147">
        <f t="shared" si="21484"/>
        <v>1</v>
      </c>
      <c r="BZ856" s="194">
        <f t="shared" si="21485"/>
        <v>100</v>
      </c>
      <c r="CA856" s="147">
        <f t="shared" si="21486"/>
        <v>1</v>
      </c>
      <c r="CB856" s="194">
        <f t="shared" si="21487"/>
        <v>100</v>
      </c>
      <c r="CC856" s="147">
        <f t="shared" si="21488"/>
        <v>1</v>
      </c>
      <c r="CD856" s="194">
        <f t="shared" si="21489"/>
        <v>100</v>
      </c>
      <c r="CE856" s="147">
        <f t="shared" si="21490"/>
        <v>1</v>
      </c>
      <c r="CF856" s="194">
        <f t="shared" si="21491"/>
        <v>100</v>
      </c>
      <c r="CG856" s="147">
        <f t="shared" si="21492"/>
        <v>1</v>
      </c>
      <c r="CH856" s="194">
        <f t="shared" si="21493"/>
        <v>100</v>
      </c>
      <c r="CI856" s="147">
        <f t="shared" si="21494"/>
        <v>1</v>
      </c>
      <c r="CJ856" s="194">
        <f t="shared" si="21495"/>
        <v>100</v>
      </c>
      <c r="CK856" s="147">
        <f t="shared" si="21496"/>
        <v>1</v>
      </c>
      <c r="CL856" s="194">
        <f t="shared" si="21497"/>
        <v>100</v>
      </c>
      <c r="CM856" s="147">
        <f t="shared" si="21498"/>
        <v>1</v>
      </c>
    </row>
    <row r="857" spans="1:91" s="142" customFormat="1" ht="14.1" customHeight="1">
      <c r="A857" s="74">
        <f t="shared" si="21223"/>
        <v>995</v>
      </c>
      <c r="B857" s="173" t="s">
        <v>51</v>
      </c>
      <c r="C857" s="174"/>
      <c r="D857" s="140">
        <v>2</v>
      </c>
      <c r="E857" s="140">
        <v>2</v>
      </c>
      <c r="F857" s="175">
        <v>45293</v>
      </c>
      <c r="G857" s="175">
        <v>45294</v>
      </c>
      <c r="H857" s="144">
        <v>100</v>
      </c>
      <c r="I857" s="144">
        <v>100</v>
      </c>
      <c r="J857" s="145" t="s">
        <v>32</v>
      </c>
      <c r="K857" s="141">
        <f t="shared" si="21424"/>
        <v>100</v>
      </c>
      <c r="L857" s="55">
        <f t="shared" si="21425"/>
        <v>0.05</v>
      </c>
      <c r="M857" s="147">
        <f t="shared" si="21426"/>
        <v>1</v>
      </c>
      <c r="N857" s="148">
        <f t="shared" si="21427"/>
        <v>1</v>
      </c>
      <c r="O857" s="149">
        <f t="shared" si="21423"/>
        <v>0</v>
      </c>
      <c r="P857" s="150"/>
      <c r="T857" s="194">
        <f t="shared" si="21428"/>
        <v>0</v>
      </c>
      <c r="U857" s="147">
        <f t="shared" si="21429"/>
        <v>0</v>
      </c>
      <c r="V857" s="194">
        <f t="shared" si="21430"/>
        <v>0</v>
      </c>
      <c r="W857" s="147">
        <f t="shared" si="21429"/>
        <v>0</v>
      </c>
      <c r="X857" s="194">
        <f t="shared" si="21431"/>
        <v>0</v>
      </c>
      <c r="Y857" s="147">
        <f t="shared" ref="Y857" si="21523">IF(OR($H857=0,X857=0),0,X857/$H857)</f>
        <v>0</v>
      </c>
      <c r="Z857" s="194">
        <f t="shared" si="21433"/>
        <v>0</v>
      </c>
      <c r="AA857" s="147">
        <f t="shared" ref="AA857" si="21524">IF(OR($H857=0,Z857=0),0,Z857/$H857)</f>
        <v>0</v>
      </c>
      <c r="AB857" s="194">
        <f t="shared" si="21435"/>
        <v>0</v>
      </c>
      <c r="AC857" s="147">
        <f t="shared" ref="AC857" si="21525">IF(OR($H857=0,AB857=0),0,AB857/$H857)</f>
        <v>0</v>
      </c>
      <c r="AD857" s="194">
        <f t="shared" si="21437"/>
        <v>0</v>
      </c>
      <c r="AE857" s="147">
        <f t="shared" ref="AE857" si="21526">IF(OR($H857=0,AD857=0),0,AD857/$H857)</f>
        <v>0</v>
      </c>
      <c r="AF857" s="194">
        <f t="shared" si="21439"/>
        <v>0</v>
      </c>
      <c r="AG857" s="147">
        <f t="shared" ref="AG857" si="21527">IF(OR($H857=0,AF857=0),0,AF857/$H857)</f>
        <v>0</v>
      </c>
      <c r="AH857" s="194">
        <f t="shared" si="21441"/>
        <v>0</v>
      </c>
      <c r="AI857" s="147">
        <f t="shared" ref="AI857" si="21528">IF(OR($H857=0,AH857=0),0,AH857/$H857)</f>
        <v>0</v>
      </c>
      <c r="AJ857" s="194">
        <f t="shared" si="21443"/>
        <v>0</v>
      </c>
      <c r="AK857" s="147">
        <f t="shared" ref="AK857" si="21529">IF(OR($H857=0,AJ857=0),0,AJ857/$H857)</f>
        <v>0</v>
      </c>
      <c r="AL857" s="194">
        <f t="shared" si="21445"/>
        <v>0</v>
      </c>
      <c r="AM857" s="147">
        <f t="shared" ref="AM857" si="21530">IF(OR($H857=0,AL857=0),0,AL857/$H857)</f>
        <v>0</v>
      </c>
      <c r="AN857" s="194">
        <f t="shared" si="21447"/>
        <v>0</v>
      </c>
      <c r="AO857" s="147">
        <f t="shared" ref="AO857" si="21531">IF(OR($H857=0,AN857=0),0,AN857/$H857)</f>
        <v>0</v>
      </c>
      <c r="AP857" s="194">
        <f t="shared" si="21449"/>
        <v>100</v>
      </c>
      <c r="AQ857" s="147">
        <f t="shared" ref="AQ857" si="21532">IF(OR($H857=0,AP857=0),0,AP857/$H857)</f>
        <v>1</v>
      </c>
      <c r="AR857" s="194">
        <f t="shared" si="21451"/>
        <v>100</v>
      </c>
      <c r="AS857" s="147">
        <f t="shared" ref="AS857" si="21533">IF(OR($H857=0,AR857=0),0,AR857/$H857)</f>
        <v>1</v>
      </c>
      <c r="AT857" s="194">
        <f t="shared" si="21453"/>
        <v>100</v>
      </c>
      <c r="AU857" s="147">
        <f t="shared" ref="AU857" si="21534">IF(OR($H857=0,AT857=0),0,AT857/$H857)</f>
        <v>1</v>
      </c>
      <c r="AV857" s="194">
        <f t="shared" si="21455"/>
        <v>100</v>
      </c>
      <c r="AW857" s="147">
        <f t="shared" ref="AW857" si="21535">IF(OR($H857=0,AV857=0),0,AV857/$H857)</f>
        <v>1</v>
      </c>
      <c r="AX857" s="194">
        <f t="shared" si="21457"/>
        <v>100</v>
      </c>
      <c r="AY857" s="147">
        <f t="shared" ref="AY857" si="21536">IF(OR($H857=0,AX857=0),0,AX857/$H857)</f>
        <v>1</v>
      </c>
      <c r="AZ857" s="194">
        <f t="shared" si="21459"/>
        <v>100</v>
      </c>
      <c r="BA857" s="147">
        <f t="shared" ref="BA857" si="21537">IF(OR($H857=0,AZ857=0),0,AZ857/$H857)</f>
        <v>1</v>
      </c>
      <c r="BB857" s="194">
        <f t="shared" si="21461"/>
        <v>100</v>
      </c>
      <c r="BC857" s="147">
        <f t="shared" ref="BC857" si="21538">IF(OR($H857=0,BB857=0),0,BB857/$H857)</f>
        <v>1</v>
      </c>
      <c r="BD857" s="194">
        <f t="shared" si="21463"/>
        <v>100</v>
      </c>
      <c r="BE857" s="147">
        <f t="shared" ref="BE857" si="21539">IF(OR($H857=0,BD857=0),0,BD857/$H857)</f>
        <v>1</v>
      </c>
      <c r="BF857" s="194">
        <f t="shared" si="21465"/>
        <v>100</v>
      </c>
      <c r="BG857" s="147">
        <f t="shared" ref="BG857" si="21540">IF(OR($H857=0,BF857=0),0,BF857/$H857)</f>
        <v>1</v>
      </c>
      <c r="BH857" s="194">
        <f t="shared" si="21467"/>
        <v>100</v>
      </c>
      <c r="BI857" s="147">
        <f t="shared" ref="BI857" si="21541">IF(OR($H857=0,BH857=0),0,BH857/$H857)</f>
        <v>1</v>
      </c>
      <c r="BJ857" s="194">
        <f t="shared" si="21469"/>
        <v>100</v>
      </c>
      <c r="BK857" s="147">
        <f t="shared" ref="BK857" si="21542">IF(OR($H857=0,BJ857=0),0,BJ857/$H857)</f>
        <v>1</v>
      </c>
      <c r="BL857" s="194">
        <f t="shared" si="21471"/>
        <v>100</v>
      </c>
      <c r="BM857" s="147">
        <f t="shared" ref="BM857" si="21543">IF(OR($H857=0,BL857=0),0,BL857/$H857)</f>
        <v>1</v>
      </c>
      <c r="BN857" s="194">
        <f t="shared" si="21473"/>
        <v>100</v>
      </c>
      <c r="BO857" s="147">
        <f t="shared" ref="BO857" si="21544">IF(OR($H857=0,BN857=0),0,BN857/$H857)</f>
        <v>1</v>
      </c>
      <c r="BP857" s="194">
        <f t="shared" si="21475"/>
        <v>100</v>
      </c>
      <c r="BQ857" s="147">
        <f t="shared" ref="BQ857" si="21545">IF(OR($H857=0,BP857=0),0,BP857/$H857)</f>
        <v>1</v>
      </c>
      <c r="BR857" s="194">
        <f t="shared" si="21477"/>
        <v>100</v>
      </c>
      <c r="BS857" s="147">
        <f t="shared" ref="BS857" si="21546">IF(OR($H857=0,BR857=0),0,BR857/$H857)</f>
        <v>1</v>
      </c>
      <c r="BT857" s="194">
        <f t="shared" si="21479"/>
        <v>100</v>
      </c>
      <c r="BU857" s="147">
        <f t="shared" si="21480"/>
        <v>1</v>
      </c>
      <c r="BV857" s="194">
        <f t="shared" si="21481"/>
        <v>100</v>
      </c>
      <c r="BW857" s="147">
        <f t="shared" si="21482"/>
        <v>1</v>
      </c>
      <c r="BX857" s="194">
        <f t="shared" si="21483"/>
        <v>100</v>
      </c>
      <c r="BY857" s="147">
        <f t="shared" si="21484"/>
        <v>1</v>
      </c>
      <c r="BZ857" s="194">
        <f t="shared" si="21485"/>
        <v>100</v>
      </c>
      <c r="CA857" s="147">
        <f t="shared" si="21486"/>
        <v>1</v>
      </c>
      <c r="CB857" s="194">
        <f t="shared" si="21487"/>
        <v>100</v>
      </c>
      <c r="CC857" s="147">
        <f t="shared" si="21488"/>
        <v>1</v>
      </c>
      <c r="CD857" s="194">
        <f t="shared" si="21489"/>
        <v>100</v>
      </c>
      <c r="CE857" s="147">
        <f t="shared" si="21490"/>
        <v>1</v>
      </c>
      <c r="CF857" s="194">
        <f t="shared" si="21491"/>
        <v>100</v>
      </c>
      <c r="CG857" s="147">
        <f t="shared" si="21492"/>
        <v>1</v>
      </c>
      <c r="CH857" s="194">
        <f t="shared" si="21493"/>
        <v>100</v>
      </c>
      <c r="CI857" s="147">
        <f t="shared" si="21494"/>
        <v>1</v>
      </c>
      <c r="CJ857" s="194">
        <f t="shared" si="21495"/>
        <v>100</v>
      </c>
      <c r="CK857" s="147">
        <f t="shared" si="21496"/>
        <v>1</v>
      </c>
      <c r="CL857" s="194">
        <f t="shared" si="21497"/>
        <v>100</v>
      </c>
      <c r="CM857" s="147">
        <f t="shared" si="21498"/>
        <v>1</v>
      </c>
    </row>
    <row r="858" spans="1:91" s="142" customFormat="1" ht="14.1" customHeight="1">
      <c r="A858" s="74">
        <f t="shared" si="21223"/>
        <v>996</v>
      </c>
      <c r="B858" s="173" t="s">
        <v>52</v>
      </c>
      <c r="C858" s="174"/>
      <c r="D858" s="140">
        <v>3</v>
      </c>
      <c r="E858" s="140">
        <v>3</v>
      </c>
      <c r="F858" s="175">
        <v>45295</v>
      </c>
      <c r="G858" s="175">
        <v>45297</v>
      </c>
      <c r="H858" s="144">
        <v>100</v>
      </c>
      <c r="I858" s="144">
        <v>100</v>
      </c>
      <c r="J858" s="145" t="s">
        <v>32</v>
      </c>
      <c r="K858" s="141">
        <f t="shared" si="21424"/>
        <v>100</v>
      </c>
      <c r="L858" s="55">
        <f t="shared" si="21425"/>
        <v>7.4999999999999997E-2</v>
      </c>
      <c r="M858" s="147">
        <f t="shared" si="21426"/>
        <v>1</v>
      </c>
      <c r="N858" s="148">
        <f t="shared" si="21427"/>
        <v>1</v>
      </c>
      <c r="O858" s="149">
        <f t="shared" si="21423"/>
        <v>0</v>
      </c>
      <c r="P858" s="150"/>
      <c r="T858" s="194">
        <f t="shared" si="21428"/>
        <v>0</v>
      </c>
      <c r="U858" s="147">
        <f t="shared" si="21429"/>
        <v>0</v>
      </c>
      <c r="V858" s="194">
        <f t="shared" si="21430"/>
        <v>0</v>
      </c>
      <c r="W858" s="147">
        <f t="shared" si="21429"/>
        <v>0</v>
      </c>
      <c r="X858" s="194">
        <f t="shared" si="21431"/>
        <v>0</v>
      </c>
      <c r="Y858" s="147">
        <f t="shared" ref="Y858" si="21547">IF(OR($H858=0,X858=0),0,X858/$H858)</f>
        <v>0</v>
      </c>
      <c r="Z858" s="194">
        <f t="shared" si="21433"/>
        <v>0</v>
      </c>
      <c r="AA858" s="147">
        <f t="shared" ref="AA858" si="21548">IF(OR($H858=0,Z858=0),0,Z858/$H858)</f>
        <v>0</v>
      </c>
      <c r="AB858" s="194">
        <f t="shared" si="21435"/>
        <v>0</v>
      </c>
      <c r="AC858" s="147">
        <f t="shared" ref="AC858" si="21549">IF(OR($H858=0,AB858=0),0,AB858/$H858)</f>
        <v>0</v>
      </c>
      <c r="AD858" s="194">
        <f t="shared" si="21437"/>
        <v>0</v>
      </c>
      <c r="AE858" s="147">
        <f t="shared" ref="AE858" si="21550">IF(OR($H858=0,AD858=0),0,AD858/$H858)</f>
        <v>0</v>
      </c>
      <c r="AF858" s="194">
        <f t="shared" si="21439"/>
        <v>0</v>
      </c>
      <c r="AG858" s="147">
        <f t="shared" ref="AG858" si="21551">IF(OR($H858=0,AF858=0),0,AF858/$H858)</f>
        <v>0</v>
      </c>
      <c r="AH858" s="194">
        <f t="shared" si="21441"/>
        <v>0</v>
      </c>
      <c r="AI858" s="147">
        <f t="shared" ref="AI858" si="21552">IF(OR($H858=0,AH858=0),0,AH858/$H858)</f>
        <v>0</v>
      </c>
      <c r="AJ858" s="194">
        <f t="shared" si="21443"/>
        <v>0</v>
      </c>
      <c r="AK858" s="147">
        <f t="shared" ref="AK858" si="21553">IF(OR($H858=0,AJ858=0),0,AJ858/$H858)</f>
        <v>0</v>
      </c>
      <c r="AL858" s="194">
        <f t="shared" si="21445"/>
        <v>0</v>
      </c>
      <c r="AM858" s="147">
        <f t="shared" ref="AM858" si="21554">IF(OR($H858=0,AL858=0),0,AL858/$H858)</f>
        <v>0</v>
      </c>
      <c r="AN858" s="194">
        <f t="shared" si="21447"/>
        <v>0</v>
      </c>
      <c r="AO858" s="147">
        <f t="shared" ref="AO858" si="21555">IF(OR($H858=0,AN858=0),0,AN858/$H858)</f>
        <v>0</v>
      </c>
      <c r="AP858" s="194">
        <f t="shared" si="21449"/>
        <v>33.333333333333336</v>
      </c>
      <c r="AQ858" s="147">
        <f t="shared" ref="AQ858" si="21556">IF(OR($H858=0,AP858=0),0,AP858/$H858)</f>
        <v>0.33333333333333337</v>
      </c>
      <c r="AR858" s="194">
        <f t="shared" si="21451"/>
        <v>100</v>
      </c>
      <c r="AS858" s="147">
        <f t="shared" ref="AS858" si="21557">IF(OR($H858=0,AR858=0),0,AR858/$H858)</f>
        <v>1</v>
      </c>
      <c r="AT858" s="194">
        <f t="shared" si="21453"/>
        <v>100</v>
      </c>
      <c r="AU858" s="147">
        <f t="shared" ref="AU858" si="21558">IF(OR($H858=0,AT858=0),0,AT858/$H858)</f>
        <v>1</v>
      </c>
      <c r="AV858" s="194">
        <f t="shared" si="21455"/>
        <v>100</v>
      </c>
      <c r="AW858" s="147">
        <f t="shared" ref="AW858" si="21559">IF(OR($H858=0,AV858=0),0,AV858/$H858)</f>
        <v>1</v>
      </c>
      <c r="AX858" s="194">
        <f t="shared" si="21457"/>
        <v>100</v>
      </c>
      <c r="AY858" s="147">
        <f t="shared" ref="AY858" si="21560">IF(OR($H858=0,AX858=0),0,AX858/$H858)</f>
        <v>1</v>
      </c>
      <c r="AZ858" s="194">
        <f t="shared" si="21459"/>
        <v>100</v>
      </c>
      <c r="BA858" s="147">
        <f t="shared" ref="BA858" si="21561">IF(OR($H858=0,AZ858=0),0,AZ858/$H858)</f>
        <v>1</v>
      </c>
      <c r="BB858" s="194">
        <f t="shared" si="21461"/>
        <v>100</v>
      </c>
      <c r="BC858" s="147">
        <f t="shared" ref="BC858" si="21562">IF(OR($H858=0,BB858=0),0,BB858/$H858)</f>
        <v>1</v>
      </c>
      <c r="BD858" s="194">
        <f t="shared" si="21463"/>
        <v>100</v>
      </c>
      <c r="BE858" s="147">
        <f t="shared" ref="BE858" si="21563">IF(OR($H858=0,BD858=0),0,BD858/$H858)</f>
        <v>1</v>
      </c>
      <c r="BF858" s="194">
        <f t="shared" si="21465"/>
        <v>100</v>
      </c>
      <c r="BG858" s="147">
        <f t="shared" ref="BG858" si="21564">IF(OR($H858=0,BF858=0),0,BF858/$H858)</f>
        <v>1</v>
      </c>
      <c r="BH858" s="194">
        <f t="shared" si="21467"/>
        <v>100</v>
      </c>
      <c r="BI858" s="147">
        <f t="shared" ref="BI858" si="21565">IF(OR($H858=0,BH858=0),0,BH858/$H858)</f>
        <v>1</v>
      </c>
      <c r="BJ858" s="194">
        <f t="shared" si="21469"/>
        <v>100</v>
      </c>
      <c r="BK858" s="147">
        <f t="shared" ref="BK858" si="21566">IF(OR($H858=0,BJ858=0),0,BJ858/$H858)</f>
        <v>1</v>
      </c>
      <c r="BL858" s="194">
        <f t="shared" si="21471"/>
        <v>100</v>
      </c>
      <c r="BM858" s="147">
        <f t="shared" ref="BM858" si="21567">IF(OR($H858=0,BL858=0),0,BL858/$H858)</f>
        <v>1</v>
      </c>
      <c r="BN858" s="194">
        <f t="shared" si="21473"/>
        <v>100</v>
      </c>
      <c r="BO858" s="147">
        <f t="shared" ref="BO858" si="21568">IF(OR($H858=0,BN858=0),0,BN858/$H858)</f>
        <v>1</v>
      </c>
      <c r="BP858" s="194">
        <f t="shared" si="21475"/>
        <v>100</v>
      </c>
      <c r="BQ858" s="147">
        <f t="shared" ref="BQ858" si="21569">IF(OR($H858=0,BP858=0),0,BP858/$H858)</f>
        <v>1</v>
      </c>
      <c r="BR858" s="194">
        <f t="shared" si="21477"/>
        <v>100</v>
      </c>
      <c r="BS858" s="147">
        <f t="shared" ref="BS858" si="21570">IF(OR($H858=0,BR858=0),0,BR858/$H858)</f>
        <v>1</v>
      </c>
      <c r="BT858" s="194">
        <f t="shared" si="21479"/>
        <v>100</v>
      </c>
      <c r="BU858" s="147">
        <f t="shared" si="21480"/>
        <v>1</v>
      </c>
      <c r="BV858" s="194">
        <f t="shared" si="21481"/>
        <v>100</v>
      </c>
      <c r="BW858" s="147">
        <f t="shared" si="21482"/>
        <v>1</v>
      </c>
      <c r="BX858" s="194">
        <f t="shared" si="21483"/>
        <v>100</v>
      </c>
      <c r="BY858" s="147">
        <f t="shared" si="21484"/>
        <v>1</v>
      </c>
      <c r="BZ858" s="194">
        <f t="shared" si="21485"/>
        <v>100</v>
      </c>
      <c r="CA858" s="147">
        <f t="shared" si="21486"/>
        <v>1</v>
      </c>
      <c r="CB858" s="194">
        <f t="shared" si="21487"/>
        <v>100</v>
      </c>
      <c r="CC858" s="147">
        <f t="shared" si="21488"/>
        <v>1</v>
      </c>
      <c r="CD858" s="194">
        <f t="shared" si="21489"/>
        <v>100</v>
      </c>
      <c r="CE858" s="147">
        <f t="shared" si="21490"/>
        <v>1</v>
      </c>
      <c r="CF858" s="194">
        <f t="shared" si="21491"/>
        <v>100</v>
      </c>
      <c r="CG858" s="147">
        <f t="shared" si="21492"/>
        <v>1</v>
      </c>
      <c r="CH858" s="194">
        <f t="shared" si="21493"/>
        <v>100</v>
      </c>
      <c r="CI858" s="147">
        <f t="shared" si="21494"/>
        <v>1</v>
      </c>
      <c r="CJ858" s="194">
        <f t="shared" si="21495"/>
        <v>100</v>
      </c>
      <c r="CK858" s="147">
        <f t="shared" si="21496"/>
        <v>1</v>
      </c>
      <c r="CL858" s="194">
        <f t="shared" si="21497"/>
        <v>100</v>
      </c>
      <c r="CM858" s="147">
        <f t="shared" si="21498"/>
        <v>1</v>
      </c>
    </row>
    <row r="859" spans="1:91" s="142" customFormat="1" ht="14.1" customHeight="1">
      <c r="A859" s="74">
        <f t="shared" si="21223"/>
        <v>997</v>
      </c>
      <c r="B859" s="173" t="s">
        <v>53</v>
      </c>
      <c r="C859" s="174"/>
      <c r="D859" s="140">
        <v>11</v>
      </c>
      <c r="E859" s="140">
        <v>11</v>
      </c>
      <c r="F859" s="175">
        <v>45299</v>
      </c>
      <c r="G859" s="175">
        <v>45309</v>
      </c>
      <c r="H859" s="144">
        <v>100</v>
      </c>
      <c r="I859" s="144">
        <v>100</v>
      </c>
      <c r="J859" s="145" t="s">
        <v>32</v>
      </c>
      <c r="K859" s="141">
        <f t="shared" si="21424"/>
        <v>100</v>
      </c>
      <c r="L859" s="55">
        <f t="shared" si="21425"/>
        <v>0.27500000000000002</v>
      </c>
      <c r="M859" s="147">
        <f t="shared" si="21426"/>
        <v>1</v>
      </c>
      <c r="N859" s="148">
        <f t="shared" si="21427"/>
        <v>1</v>
      </c>
      <c r="O859" s="149">
        <f t="shared" si="21423"/>
        <v>0</v>
      </c>
      <c r="P859" s="150"/>
      <c r="T859" s="194">
        <f t="shared" si="21428"/>
        <v>0</v>
      </c>
      <c r="U859" s="147">
        <f t="shared" si="21429"/>
        <v>0</v>
      </c>
      <c r="V859" s="194">
        <f t="shared" si="21430"/>
        <v>0</v>
      </c>
      <c r="W859" s="147">
        <f t="shared" si="21429"/>
        <v>0</v>
      </c>
      <c r="X859" s="194">
        <f t="shared" si="21431"/>
        <v>0</v>
      </c>
      <c r="Y859" s="147">
        <f t="shared" ref="Y859" si="21571">IF(OR($H859=0,X859=0),0,X859/$H859)</f>
        <v>0</v>
      </c>
      <c r="Z859" s="194">
        <f t="shared" si="21433"/>
        <v>0</v>
      </c>
      <c r="AA859" s="147">
        <f t="shared" ref="AA859" si="21572">IF(OR($H859=0,Z859=0),0,Z859/$H859)</f>
        <v>0</v>
      </c>
      <c r="AB859" s="194">
        <f t="shared" si="21435"/>
        <v>0</v>
      </c>
      <c r="AC859" s="147">
        <f t="shared" ref="AC859" si="21573">IF(OR($H859=0,AB859=0),0,AB859/$H859)</f>
        <v>0</v>
      </c>
      <c r="AD859" s="194">
        <f t="shared" si="21437"/>
        <v>0</v>
      </c>
      <c r="AE859" s="147">
        <f t="shared" ref="AE859" si="21574">IF(OR($H859=0,AD859=0),0,AD859/$H859)</f>
        <v>0</v>
      </c>
      <c r="AF859" s="194">
        <f t="shared" si="21439"/>
        <v>0</v>
      </c>
      <c r="AG859" s="147">
        <f t="shared" ref="AG859" si="21575">IF(OR($H859=0,AF859=0),0,AF859/$H859)</f>
        <v>0</v>
      </c>
      <c r="AH859" s="194">
        <f t="shared" si="21441"/>
        <v>0</v>
      </c>
      <c r="AI859" s="147">
        <f t="shared" ref="AI859" si="21576">IF(OR($H859=0,AH859=0),0,AH859/$H859)</f>
        <v>0</v>
      </c>
      <c r="AJ859" s="194">
        <f t="shared" si="21443"/>
        <v>0</v>
      </c>
      <c r="AK859" s="147">
        <f t="shared" ref="AK859" si="21577">IF(OR($H859=0,AJ859=0),0,AJ859/$H859)</f>
        <v>0</v>
      </c>
      <c r="AL859" s="194">
        <f t="shared" si="21445"/>
        <v>0</v>
      </c>
      <c r="AM859" s="147">
        <f t="shared" ref="AM859" si="21578">IF(OR($H859=0,AL859=0),0,AL859/$H859)</f>
        <v>0</v>
      </c>
      <c r="AN859" s="194">
        <f t="shared" si="21447"/>
        <v>0</v>
      </c>
      <c r="AO859" s="147">
        <f t="shared" ref="AO859" si="21579">IF(OR($H859=0,AN859=0),0,AN859/$H859)</f>
        <v>0</v>
      </c>
      <c r="AP859" s="194">
        <f t="shared" si="21449"/>
        <v>0</v>
      </c>
      <c r="AQ859" s="147">
        <f t="shared" ref="AQ859" si="21580">IF(OR($H859=0,AP859=0),0,AP859/$H859)</f>
        <v>0</v>
      </c>
      <c r="AR859" s="194">
        <f t="shared" si="21451"/>
        <v>36.363636363636367</v>
      </c>
      <c r="AS859" s="147">
        <f t="shared" ref="AS859" si="21581">IF(OR($H859=0,AR859=0),0,AR859/$H859)</f>
        <v>0.36363636363636365</v>
      </c>
      <c r="AT859" s="194">
        <f t="shared" si="21453"/>
        <v>100</v>
      </c>
      <c r="AU859" s="147">
        <f t="shared" ref="AU859" si="21582">IF(OR($H859=0,AT859=0),0,AT859/$H859)</f>
        <v>1</v>
      </c>
      <c r="AV859" s="194">
        <f t="shared" si="21455"/>
        <v>100</v>
      </c>
      <c r="AW859" s="147">
        <f t="shared" ref="AW859" si="21583">IF(OR($H859=0,AV859=0),0,AV859/$H859)</f>
        <v>1</v>
      </c>
      <c r="AX859" s="194">
        <f t="shared" si="21457"/>
        <v>100</v>
      </c>
      <c r="AY859" s="147">
        <f t="shared" ref="AY859" si="21584">IF(OR($H859=0,AX859=0),0,AX859/$H859)</f>
        <v>1</v>
      </c>
      <c r="AZ859" s="194">
        <f t="shared" si="21459"/>
        <v>100</v>
      </c>
      <c r="BA859" s="147">
        <f t="shared" ref="BA859" si="21585">IF(OR($H859=0,AZ859=0),0,AZ859/$H859)</f>
        <v>1</v>
      </c>
      <c r="BB859" s="194">
        <f t="shared" si="21461"/>
        <v>100</v>
      </c>
      <c r="BC859" s="147">
        <f t="shared" ref="BC859" si="21586">IF(OR($H859=0,BB859=0),0,BB859/$H859)</f>
        <v>1</v>
      </c>
      <c r="BD859" s="194">
        <f t="shared" si="21463"/>
        <v>100</v>
      </c>
      <c r="BE859" s="147">
        <f t="shared" ref="BE859" si="21587">IF(OR($H859=0,BD859=0),0,BD859/$H859)</f>
        <v>1</v>
      </c>
      <c r="BF859" s="194">
        <f t="shared" si="21465"/>
        <v>100</v>
      </c>
      <c r="BG859" s="147">
        <f t="shared" ref="BG859" si="21588">IF(OR($H859=0,BF859=0),0,BF859/$H859)</f>
        <v>1</v>
      </c>
      <c r="BH859" s="194">
        <f t="shared" si="21467"/>
        <v>100</v>
      </c>
      <c r="BI859" s="147">
        <f t="shared" ref="BI859" si="21589">IF(OR($H859=0,BH859=0),0,BH859/$H859)</f>
        <v>1</v>
      </c>
      <c r="BJ859" s="194">
        <f t="shared" si="21469"/>
        <v>100</v>
      </c>
      <c r="BK859" s="147">
        <f t="shared" ref="BK859" si="21590">IF(OR($H859=0,BJ859=0),0,BJ859/$H859)</f>
        <v>1</v>
      </c>
      <c r="BL859" s="194">
        <f t="shared" si="21471"/>
        <v>100</v>
      </c>
      <c r="BM859" s="147">
        <f t="shared" ref="BM859" si="21591">IF(OR($H859=0,BL859=0),0,BL859/$H859)</f>
        <v>1</v>
      </c>
      <c r="BN859" s="194">
        <f t="shared" si="21473"/>
        <v>100</v>
      </c>
      <c r="BO859" s="147">
        <f t="shared" ref="BO859" si="21592">IF(OR($H859=0,BN859=0),0,BN859/$H859)</f>
        <v>1</v>
      </c>
      <c r="BP859" s="194">
        <f t="shared" si="21475"/>
        <v>100</v>
      </c>
      <c r="BQ859" s="147">
        <f t="shared" ref="BQ859" si="21593">IF(OR($H859=0,BP859=0),0,BP859/$H859)</f>
        <v>1</v>
      </c>
      <c r="BR859" s="194">
        <f t="shared" si="21477"/>
        <v>100</v>
      </c>
      <c r="BS859" s="147">
        <f t="shared" ref="BS859" si="21594">IF(OR($H859=0,BR859=0),0,BR859/$H859)</f>
        <v>1</v>
      </c>
      <c r="BT859" s="194">
        <f t="shared" si="21479"/>
        <v>100</v>
      </c>
      <c r="BU859" s="147">
        <f t="shared" si="21480"/>
        <v>1</v>
      </c>
      <c r="BV859" s="194">
        <f t="shared" si="21481"/>
        <v>100</v>
      </c>
      <c r="BW859" s="147">
        <f t="shared" si="21482"/>
        <v>1</v>
      </c>
      <c r="BX859" s="194">
        <f t="shared" si="21483"/>
        <v>100</v>
      </c>
      <c r="BY859" s="147">
        <f t="shared" si="21484"/>
        <v>1</v>
      </c>
      <c r="BZ859" s="194">
        <f t="shared" si="21485"/>
        <v>100</v>
      </c>
      <c r="CA859" s="147">
        <f t="shared" si="21486"/>
        <v>1</v>
      </c>
      <c r="CB859" s="194">
        <f t="shared" si="21487"/>
        <v>100</v>
      </c>
      <c r="CC859" s="147">
        <f t="shared" si="21488"/>
        <v>1</v>
      </c>
      <c r="CD859" s="194">
        <f t="shared" si="21489"/>
        <v>100</v>
      </c>
      <c r="CE859" s="147">
        <f t="shared" si="21490"/>
        <v>1</v>
      </c>
      <c r="CF859" s="194">
        <f t="shared" si="21491"/>
        <v>100</v>
      </c>
      <c r="CG859" s="147">
        <f t="shared" si="21492"/>
        <v>1</v>
      </c>
      <c r="CH859" s="194">
        <f t="shared" si="21493"/>
        <v>100</v>
      </c>
      <c r="CI859" s="147">
        <f t="shared" si="21494"/>
        <v>1</v>
      </c>
      <c r="CJ859" s="194">
        <f t="shared" si="21495"/>
        <v>100</v>
      </c>
      <c r="CK859" s="147">
        <f t="shared" si="21496"/>
        <v>1</v>
      </c>
      <c r="CL859" s="194">
        <f t="shared" si="21497"/>
        <v>100</v>
      </c>
      <c r="CM859" s="147">
        <f t="shared" si="21498"/>
        <v>1</v>
      </c>
    </row>
    <row r="860" spans="1:91" s="142" customFormat="1" ht="14.1" customHeight="1">
      <c r="A860" s="74">
        <f t="shared" si="21223"/>
        <v>998</v>
      </c>
      <c r="B860" s="173" t="s">
        <v>54</v>
      </c>
      <c r="C860" s="174"/>
      <c r="D860" s="140">
        <v>2</v>
      </c>
      <c r="E860" s="140">
        <v>2</v>
      </c>
      <c r="F860" s="175">
        <v>45310</v>
      </c>
      <c r="G860" s="175">
        <v>45311</v>
      </c>
      <c r="H860" s="144">
        <v>100</v>
      </c>
      <c r="I860" s="144">
        <v>100</v>
      </c>
      <c r="J860" s="145" t="s">
        <v>32</v>
      </c>
      <c r="K860" s="141">
        <f t="shared" si="21424"/>
        <v>100</v>
      </c>
      <c r="L860" s="55">
        <f t="shared" si="21425"/>
        <v>0.05</v>
      </c>
      <c r="M860" s="147">
        <f t="shared" si="21426"/>
        <v>1</v>
      </c>
      <c r="N860" s="148">
        <f t="shared" si="21427"/>
        <v>1</v>
      </c>
      <c r="O860" s="149">
        <f t="shared" si="21423"/>
        <v>0</v>
      </c>
      <c r="P860" s="150"/>
      <c r="T860" s="194">
        <f t="shared" si="21428"/>
        <v>0</v>
      </c>
      <c r="U860" s="147">
        <f t="shared" si="21429"/>
        <v>0</v>
      </c>
      <c r="V860" s="194">
        <f t="shared" si="21430"/>
        <v>0</v>
      </c>
      <c r="W860" s="147">
        <f t="shared" si="21429"/>
        <v>0</v>
      </c>
      <c r="X860" s="194">
        <f t="shared" si="21431"/>
        <v>0</v>
      </c>
      <c r="Y860" s="147">
        <f t="shared" ref="Y860" si="21595">IF(OR($H860=0,X860=0),0,X860/$H860)</f>
        <v>0</v>
      </c>
      <c r="Z860" s="194">
        <f t="shared" si="21433"/>
        <v>0</v>
      </c>
      <c r="AA860" s="147">
        <f t="shared" ref="AA860" si="21596">IF(OR($H860=0,Z860=0),0,Z860/$H860)</f>
        <v>0</v>
      </c>
      <c r="AB860" s="194">
        <f t="shared" si="21435"/>
        <v>0</v>
      </c>
      <c r="AC860" s="147">
        <f t="shared" ref="AC860" si="21597">IF(OR($H860=0,AB860=0),0,AB860/$H860)</f>
        <v>0</v>
      </c>
      <c r="AD860" s="194">
        <f t="shared" si="21437"/>
        <v>0</v>
      </c>
      <c r="AE860" s="147">
        <f t="shared" ref="AE860" si="21598">IF(OR($H860=0,AD860=0),0,AD860/$H860)</f>
        <v>0</v>
      </c>
      <c r="AF860" s="194">
        <f t="shared" si="21439"/>
        <v>0</v>
      </c>
      <c r="AG860" s="147">
        <f t="shared" ref="AG860" si="21599">IF(OR($H860=0,AF860=0),0,AF860/$H860)</f>
        <v>0</v>
      </c>
      <c r="AH860" s="194">
        <f t="shared" si="21441"/>
        <v>0</v>
      </c>
      <c r="AI860" s="147">
        <f t="shared" ref="AI860" si="21600">IF(OR($H860=0,AH860=0),0,AH860/$H860)</f>
        <v>0</v>
      </c>
      <c r="AJ860" s="194">
        <f t="shared" si="21443"/>
        <v>0</v>
      </c>
      <c r="AK860" s="147">
        <f t="shared" ref="AK860" si="21601">IF(OR($H860=0,AJ860=0),0,AJ860/$H860)</f>
        <v>0</v>
      </c>
      <c r="AL860" s="194">
        <f t="shared" si="21445"/>
        <v>0</v>
      </c>
      <c r="AM860" s="147">
        <f t="shared" ref="AM860" si="21602">IF(OR($H860=0,AL860=0),0,AL860/$H860)</f>
        <v>0</v>
      </c>
      <c r="AN860" s="194">
        <f t="shared" si="21447"/>
        <v>0</v>
      </c>
      <c r="AO860" s="147">
        <f t="shared" ref="AO860" si="21603">IF(OR($H860=0,AN860=0),0,AN860/$H860)</f>
        <v>0</v>
      </c>
      <c r="AP860" s="194">
        <f t="shared" si="21449"/>
        <v>0</v>
      </c>
      <c r="AQ860" s="147">
        <f t="shared" ref="AQ860" si="21604">IF(OR($H860=0,AP860=0),0,AP860/$H860)</f>
        <v>0</v>
      </c>
      <c r="AR860" s="194">
        <f t="shared" si="21451"/>
        <v>0</v>
      </c>
      <c r="AS860" s="147">
        <f t="shared" ref="AS860" si="21605">IF(OR($H860=0,AR860=0),0,AR860/$H860)</f>
        <v>0</v>
      </c>
      <c r="AT860" s="194">
        <f t="shared" si="21453"/>
        <v>0</v>
      </c>
      <c r="AU860" s="147">
        <f t="shared" ref="AU860" si="21606">IF(OR($H860=0,AT860=0),0,AT860/$H860)</f>
        <v>0</v>
      </c>
      <c r="AV860" s="194">
        <f t="shared" si="21455"/>
        <v>100</v>
      </c>
      <c r="AW860" s="147">
        <f t="shared" ref="AW860" si="21607">IF(OR($H860=0,AV860=0),0,AV860/$H860)</f>
        <v>1</v>
      </c>
      <c r="AX860" s="194">
        <f t="shared" si="21457"/>
        <v>100</v>
      </c>
      <c r="AY860" s="147">
        <f t="shared" ref="AY860" si="21608">IF(OR($H860=0,AX860=0),0,AX860/$H860)</f>
        <v>1</v>
      </c>
      <c r="AZ860" s="194">
        <f t="shared" si="21459"/>
        <v>100</v>
      </c>
      <c r="BA860" s="147">
        <f t="shared" ref="BA860" si="21609">IF(OR($H860=0,AZ860=0),0,AZ860/$H860)</f>
        <v>1</v>
      </c>
      <c r="BB860" s="194">
        <f t="shared" si="21461"/>
        <v>100</v>
      </c>
      <c r="BC860" s="147">
        <f t="shared" ref="BC860" si="21610">IF(OR($H860=0,BB860=0),0,BB860/$H860)</f>
        <v>1</v>
      </c>
      <c r="BD860" s="194">
        <f t="shared" si="21463"/>
        <v>100</v>
      </c>
      <c r="BE860" s="147">
        <f t="shared" ref="BE860" si="21611">IF(OR($H860=0,BD860=0),0,BD860/$H860)</f>
        <v>1</v>
      </c>
      <c r="BF860" s="194">
        <f t="shared" si="21465"/>
        <v>100</v>
      </c>
      <c r="BG860" s="147">
        <f t="shared" ref="BG860" si="21612">IF(OR($H860=0,BF860=0),0,BF860/$H860)</f>
        <v>1</v>
      </c>
      <c r="BH860" s="194">
        <f t="shared" si="21467"/>
        <v>100</v>
      </c>
      <c r="BI860" s="147">
        <f t="shared" ref="BI860" si="21613">IF(OR($H860=0,BH860=0),0,BH860/$H860)</f>
        <v>1</v>
      </c>
      <c r="BJ860" s="194">
        <f t="shared" si="21469"/>
        <v>100</v>
      </c>
      <c r="BK860" s="147">
        <f t="shared" ref="BK860" si="21614">IF(OR($H860=0,BJ860=0),0,BJ860/$H860)</f>
        <v>1</v>
      </c>
      <c r="BL860" s="194">
        <f t="shared" si="21471"/>
        <v>100</v>
      </c>
      <c r="BM860" s="147">
        <f t="shared" ref="BM860" si="21615">IF(OR($H860=0,BL860=0),0,BL860/$H860)</f>
        <v>1</v>
      </c>
      <c r="BN860" s="194">
        <f t="shared" si="21473"/>
        <v>100</v>
      </c>
      <c r="BO860" s="147">
        <f t="shared" ref="BO860" si="21616">IF(OR($H860=0,BN860=0),0,BN860/$H860)</f>
        <v>1</v>
      </c>
      <c r="BP860" s="194">
        <f t="shared" si="21475"/>
        <v>100</v>
      </c>
      <c r="BQ860" s="147">
        <f t="shared" ref="BQ860" si="21617">IF(OR($H860=0,BP860=0),0,BP860/$H860)</f>
        <v>1</v>
      </c>
      <c r="BR860" s="194">
        <f t="shared" si="21477"/>
        <v>100</v>
      </c>
      <c r="BS860" s="147">
        <f t="shared" ref="BS860" si="21618">IF(OR($H860=0,BR860=0),0,BR860/$H860)</f>
        <v>1</v>
      </c>
      <c r="BT860" s="194">
        <f t="shared" si="21479"/>
        <v>100</v>
      </c>
      <c r="BU860" s="147">
        <f t="shared" si="21480"/>
        <v>1</v>
      </c>
      <c r="BV860" s="194">
        <f t="shared" si="21481"/>
        <v>100</v>
      </c>
      <c r="BW860" s="147">
        <f t="shared" si="21482"/>
        <v>1</v>
      </c>
      <c r="BX860" s="194">
        <f t="shared" si="21483"/>
        <v>100</v>
      </c>
      <c r="BY860" s="147">
        <f t="shared" si="21484"/>
        <v>1</v>
      </c>
      <c r="BZ860" s="194">
        <f t="shared" si="21485"/>
        <v>100</v>
      </c>
      <c r="CA860" s="147">
        <f t="shared" si="21486"/>
        <v>1</v>
      </c>
      <c r="CB860" s="194">
        <f t="shared" si="21487"/>
        <v>100</v>
      </c>
      <c r="CC860" s="147">
        <f t="shared" si="21488"/>
        <v>1</v>
      </c>
      <c r="CD860" s="194">
        <f t="shared" si="21489"/>
        <v>100</v>
      </c>
      <c r="CE860" s="147">
        <f t="shared" si="21490"/>
        <v>1</v>
      </c>
      <c r="CF860" s="194">
        <f t="shared" si="21491"/>
        <v>100</v>
      </c>
      <c r="CG860" s="147">
        <f t="shared" si="21492"/>
        <v>1</v>
      </c>
      <c r="CH860" s="194">
        <f t="shared" si="21493"/>
        <v>100</v>
      </c>
      <c r="CI860" s="147">
        <f t="shared" si="21494"/>
        <v>1</v>
      </c>
      <c r="CJ860" s="194">
        <f t="shared" si="21495"/>
        <v>100</v>
      </c>
      <c r="CK860" s="147">
        <f t="shared" si="21496"/>
        <v>1</v>
      </c>
      <c r="CL860" s="194">
        <f t="shared" si="21497"/>
        <v>100</v>
      </c>
      <c r="CM860" s="147">
        <f t="shared" si="21498"/>
        <v>1</v>
      </c>
    </row>
    <row r="861" spans="1:91" s="142" customFormat="1" ht="14.1" customHeight="1">
      <c r="A861" s="74">
        <f t="shared" si="21223"/>
        <v>999</v>
      </c>
      <c r="B861" s="173" t="s">
        <v>65</v>
      </c>
      <c r="C861" s="174"/>
      <c r="D861" s="140">
        <v>2</v>
      </c>
      <c r="E861" s="140">
        <v>2</v>
      </c>
      <c r="F861" s="175">
        <v>45313</v>
      </c>
      <c r="G861" s="175">
        <v>45314</v>
      </c>
      <c r="H861" s="144">
        <v>100</v>
      </c>
      <c r="I861" s="144">
        <v>100</v>
      </c>
      <c r="J861" s="145" t="s">
        <v>32</v>
      </c>
      <c r="K861" s="141">
        <f t="shared" si="21424"/>
        <v>100</v>
      </c>
      <c r="L861" s="55">
        <f t="shared" si="21425"/>
        <v>0.05</v>
      </c>
      <c r="M861" s="147">
        <f t="shared" si="21426"/>
        <v>1</v>
      </c>
      <c r="N861" s="148">
        <f t="shared" si="21427"/>
        <v>1</v>
      </c>
      <c r="O861" s="149">
        <f t="shared" si="21423"/>
        <v>0</v>
      </c>
      <c r="P861" s="150"/>
      <c r="T861" s="194">
        <f t="shared" si="21428"/>
        <v>0</v>
      </c>
      <c r="U861" s="147">
        <f t="shared" si="21429"/>
        <v>0</v>
      </c>
      <c r="V861" s="194">
        <f t="shared" si="21430"/>
        <v>0</v>
      </c>
      <c r="W861" s="147">
        <f t="shared" si="21429"/>
        <v>0</v>
      </c>
      <c r="X861" s="194">
        <f t="shared" si="21431"/>
        <v>0</v>
      </c>
      <c r="Y861" s="147">
        <f t="shared" ref="Y861" si="21619">IF(OR($H861=0,X861=0),0,X861/$H861)</f>
        <v>0</v>
      </c>
      <c r="Z861" s="194">
        <f t="shared" si="21433"/>
        <v>0</v>
      </c>
      <c r="AA861" s="147">
        <f t="shared" ref="AA861" si="21620">IF(OR($H861=0,Z861=0),0,Z861/$H861)</f>
        <v>0</v>
      </c>
      <c r="AB861" s="194">
        <f t="shared" si="21435"/>
        <v>0</v>
      </c>
      <c r="AC861" s="147">
        <f t="shared" ref="AC861" si="21621">IF(OR($H861=0,AB861=0),0,AB861/$H861)</f>
        <v>0</v>
      </c>
      <c r="AD861" s="194">
        <f t="shared" si="21437"/>
        <v>0</v>
      </c>
      <c r="AE861" s="147">
        <f t="shared" ref="AE861" si="21622">IF(OR($H861=0,AD861=0),0,AD861/$H861)</f>
        <v>0</v>
      </c>
      <c r="AF861" s="194">
        <f t="shared" si="21439"/>
        <v>0</v>
      </c>
      <c r="AG861" s="147">
        <f t="shared" ref="AG861" si="21623">IF(OR($H861=0,AF861=0),0,AF861/$H861)</f>
        <v>0</v>
      </c>
      <c r="AH861" s="194">
        <f t="shared" si="21441"/>
        <v>0</v>
      </c>
      <c r="AI861" s="147">
        <f t="shared" ref="AI861" si="21624">IF(OR($H861=0,AH861=0),0,AH861/$H861)</f>
        <v>0</v>
      </c>
      <c r="AJ861" s="194">
        <f t="shared" si="21443"/>
        <v>0</v>
      </c>
      <c r="AK861" s="147">
        <f t="shared" ref="AK861" si="21625">IF(OR($H861=0,AJ861=0),0,AJ861/$H861)</f>
        <v>0</v>
      </c>
      <c r="AL861" s="194">
        <f t="shared" si="21445"/>
        <v>0</v>
      </c>
      <c r="AM861" s="147">
        <f t="shared" ref="AM861" si="21626">IF(OR($H861=0,AL861=0),0,AL861/$H861)</f>
        <v>0</v>
      </c>
      <c r="AN861" s="194">
        <f t="shared" si="21447"/>
        <v>0</v>
      </c>
      <c r="AO861" s="147">
        <f t="shared" ref="AO861" si="21627">IF(OR($H861=0,AN861=0),0,AN861/$H861)</f>
        <v>0</v>
      </c>
      <c r="AP861" s="194">
        <f t="shared" si="21449"/>
        <v>0</v>
      </c>
      <c r="AQ861" s="147">
        <f t="shared" ref="AQ861" si="21628">IF(OR($H861=0,AP861=0),0,AP861/$H861)</f>
        <v>0</v>
      </c>
      <c r="AR861" s="194">
        <f t="shared" si="21451"/>
        <v>0</v>
      </c>
      <c r="AS861" s="147">
        <f t="shared" ref="AS861" si="21629">IF(OR($H861=0,AR861=0),0,AR861/$H861)</f>
        <v>0</v>
      </c>
      <c r="AT861" s="194">
        <f t="shared" si="21453"/>
        <v>0</v>
      </c>
      <c r="AU861" s="147">
        <f t="shared" ref="AU861" si="21630">IF(OR($H861=0,AT861=0),0,AT861/$H861)</f>
        <v>0</v>
      </c>
      <c r="AV861" s="194">
        <f t="shared" si="21455"/>
        <v>100</v>
      </c>
      <c r="AW861" s="147">
        <f t="shared" ref="AW861" si="21631">IF(OR($H861=0,AV861=0),0,AV861/$H861)</f>
        <v>1</v>
      </c>
      <c r="AX861" s="194">
        <f t="shared" si="21457"/>
        <v>100</v>
      </c>
      <c r="AY861" s="147">
        <f t="shared" ref="AY861" si="21632">IF(OR($H861=0,AX861=0),0,AX861/$H861)</f>
        <v>1</v>
      </c>
      <c r="AZ861" s="194">
        <f t="shared" si="21459"/>
        <v>100</v>
      </c>
      <c r="BA861" s="147">
        <f t="shared" ref="BA861" si="21633">IF(OR($H861=0,AZ861=0),0,AZ861/$H861)</f>
        <v>1</v>
      </c>
      <c r="BB861" s="194">
        <f t="shared" si="21461"/>
        <v>100</v>
      </c>
      <c r="BC861" s="147">
        <f t="shared" ref="BC861" si="21634">IF(OR($H861=0,BB861=0),0,BB861/$H861)</f>
        <v>1</v>
      </c>
      <c r="BD861" s="194">
        <f t="shared" si="21463"/>
        <v>100</v>
      </c>
      <c r="BE861" s="147">
        <f t="shared" ref="BE861" si="21635">IF(OR($H861=0,BD861=0),0,BD861/$H861)</f>
        <v>1</v>
      </c>
      <c r="BF861" s="194">
        <f t="shared" si="21465"/>
        <v>100</v>
      </c>
      <c r="BG861" s="147">
        <f t="shared" ref="BG861" si="21636">IF(OR($H861=0,BF861=0),0,BF861/$H861)</f>
        <v>1</v>
      </c>
      <c r="BH861" s="194">
        <f t="shared" si="21467"/>
        <v>100</v>
      </c>
      <c r="BI861" s="147">
        <f t="shared" ref="BI861" si="21637">IF(OR($H861=0,BH861=0),0,BH861/$H861)</f>
        <v>1</v>
      </c>
      <c r="BJ861" s="194">
        <f t="shared" si="21469"/>
        <v>100</v>
      </c>
      <c r="BK861" s="147">
        <f t="shared" ref="BK861" si="21638">IF(OR($H861=0,BJ861=0),0,BJ861/$H861)</f>
        <v>1</v>
      </c>
      <c r="BL861" s="194">
        <f t="shared" si="21471"/>
        <v>100</v>
      </c>
      <c r="BM861" s="147">
        <f t="shared" ref="BM861" si="21639">IF(OR($H861=0,BL861=0),0,BL861/$H861)</f>
        <v>1</v>
      </c>
      <c r="BN861" s="194">
        <f t="shared" si="21473"/>
        <v>100</v>
      </c>
      <c r="BO861" s="147">
        <f t="shared" ref="BO861" si="21640">IF(OR($H861=0,BN861=0),0,BN861/$H861)</f>
        <v>1</v>
      </c>
      <c r="BP861" s="194">
        <f t="shared" si="21475"/>
        <v>100</v>
      </c>
      <c r="BQ861" s="147">
        <f t="shared" ref="BQ861" si="21641">IF(OR($H861=0,BP861=0),0,BP861/$H861)</f>
        <v>1</v>
      </c>
      <c r="BR861" s="194">
        <f t="shared" si="21477"/>
        <v>100</v>
      </c>
      <c r="BS861" s="147">
        <f t="shared" ref="BS861" si="21642">IF(OR($H861=0,BR861=0),0,BR861/$H861)</f>
        <v>1</v>
      </c>
      <c r="BT861" s="194">
        <f t="shared" si="21479"/>
        <v>100</v>
      </c>
      <c r="BU861" s="147">
        <f t="shared" si="21480"/>
        <v>1</v>
      </c>
      <c r="BV861" s="194">
        <f t="shared" si="21481"/>
        <v>100</v>
      </c>
      <c r="BW861" s="147">
        <f t="shared" si="21482"/>
        <v>1</v>
      </c>
      <c r="BX861" s="194">
        <f t="shared" si="21483"/>
        <v>100</v>
      </c>
      <c r="BY861" s="147">
        <f t="shared" si="21484"/>
        <v>1</v>
      </c>
      <c r="BZ861" s="194">
        <f t="shared" si="21485"/>
        <v>100</v>
      </c>
      <c r="CA861" s="147">
        <f t="shared" si="21486"/>
        <v>1</v>
      </c>
      <c r="CB861" s="194">
        <f t="shared" si="21487"/>
        <v>100</v>
      </c>
      <c r="CC861" s="147">
        <f t="shared" si="21488"/>
        <v>1</v>
      </c>
      <c r="CD861" s="194">
        <f t="shared" si="21489"/>
        <v>100</v>
      </c>
      <c r="CE861" s="147">
        <f t="shared" si="21490"/>
        <v>1</v>
      </c>
      <c r="CF861" s="194">
        <f t="shared" si="21491"/>
        <v>100</v>
      </c>
      <c r="CG861" s="147">
        <f t="shared" si="21492"/>
        <v>1</v>
      </c>
      <c r="CH861" s="194">
        <f t="shared" si="21493"/>
        <v>100</v>
      </c>
      <c r="CI861" s="147">
        <f t="shared" si="21494"/>
        <v>1</v>
      </c>
      <c r="CJ861" s="194">
        <f t="shared" si="21495"/>
        <v>100</v>
      </c>
      <c r="CK861" s="147">
        <f t="shared" si="21496"/>
        <v>1</v>
      </c>
      <c r="CL861" s="194">
        <f t="shared" si="21497"/>
        <v>100</v>
      </c>
      <c r="CM861" s="147">
        <f t="shared" si="21498"/>
        <v>1</v>
      </c>
    </row>
    <row r="862" spans="1:91" s="142" customFormat="1" ht="14.1" customHeight="1">
      <c r="A862" s="74">
        <f t="shared" si="21223"/>
        <v>1000</v>
      </c>
      <c r="B862" s="173" t="s">
        <v>55</v>
      </c>
      <c r="C862" s="174"/>
      <c r="D862" s="140">
        <v>3</v>
      </c>
      <c r="E862" s="140">
        <v>3</v>
      </c>
      <c r="F862" s="175">
        <v>45315</v>
      </c>
      <c r="G862" s="175">
        <v>45317</v>
      </c>
      <c r="H862" s="144">
        <v>100</v>
      </c>
      <c r="I862" s="144">
        <v>100</v>
      </c>
      <c r="J862" s="145" t="s">
        <v>32</v>
      </c>
      <c r="K862" s="141">
        <f t="shared" si="21424"/>
        <v>100</v>
      </c>
      <c r="L862" s="55">
        <f t="shared" si="21425"/>
        <v>7.4999999999999997E-2</v>
      </c>
      <c r="M862" s="147">
        <f t="shared" si="21426"/>
        <v>1</v>
      </c>
      <c r="N862" s="148">
        <f t="shared" si="21427"/>
        <v>1</v>
      </c>
      <c r="O862" s="149">
        <f t="shared" si="21423"/>
        <v>0</v>
      </c>
      <c r="P862" s="150"/>
      <c r="T862" s="194">
        <f t="shared" si="21428"/>
        <v>0</v>
      </c>
      <c r="U862" s="147">
        <f t="shared" si="21429"/>
        <v>0</v>
      </c>
      <c r="V862" s="194">
        <f t="shared" si="21430"/>
        <v>0</v>
      </c>
      <c r="W862" s="147">
        <f t="shared" si="21429"/>
        <v>0</v>
      </c>
      <c r="X862" s="194">
        <f t="shared" si="21431"/>
        <v>0</v>
      </c>
      <c r="Y862" s="147">
        <f t="shared" ref="Y862" si="21643">IF(OR($H862=0,X862=0),0,X862/$H862)</f>
        <v>0</v>
      </c>
      <c r="Z862" s="194">
        <f t="shared" si="21433"/>
        <v>0</v>
      </c>
      <c r="AA862" s="147">
        <f t="shared" ref="AA862" si="21644">IF(OR($H862=0,Z862=0),0,Z862/$H862)</f>
        <v>0</v>
      </c>
      <c r="AB862" s="194">
        <f t="shared" si="21435"/>
        <v>0</v>
      </c>
      <c r="AC862" s="147">
        <f t="shared" ref="AC862" si="21645">IF(OR($H862=0,AB862=0),0,AB862/$H862)</f>
        <v>0</v>
      </c>
      <c r="AD862" s="194">
        <f t="shared" si="21437"/>
        <v>0</v>
      </c>
      <c r="AE862" s="147">
        <f t="shared" ref="AE862" si="21646">IF(OR($H862=0,AD862=0),0,AD862/$H862)</f>
        <v>0</v>
      </c>
      <c r="AF862" s="194">
        <f t="shared" si="21439"/>
        <v>0</v>
      </c>
      <c r="AG862" s="147">
        <f t="shared" ref="AG862" si="21647">IF(OR($H862=0,AF862=0),0,AF862/$H862)</f>
        <v>0</v>
      </c>
      <c r="AH862" s="194">
        <f t="shared" si="21441"/>
        <v>0</v>
      </c>
      <c r="AI862" s="147">
        <f t="shared" ref="AI862" si="21648">IF(OR($H862=0,AH862=0),0,AH862/$H862)</f>
        <v>0</v>
      </c>
      <c r="AJ862" s="194">
        <f t="shared" si="21443"/>
        <v>0</v>
      </c>
      <c r="AK862" s="147">
        <f t="shared" ref="AK862" si="21649">IF(OR($H862=0,AJ862=0),0,AJ862/$H862)</f>
        <v>0</v>
      </c>
      <c r="AL862" s="194">
        <f t="shared" si="21445"/>
        <v>0</v>
      </c>
      <c r="AM862" s="147">
        <f t="shared" ref="AM862" si="21650">IF(OR($H862=0,AL862=0),0,AL862/$H862)</f>
        <v>0</v>
      </c>
      <c r="AN862" s="194">
        <f t="shared" si="21447"/>
        <v>0</v>
      </c>
      <c r="AO862" s="147">
        <f t="shared" ref="AO862" si="21651">IF(OR($H862=0,AN862=0),0,AN862/$H862)</f>
        <v>0</v>
      </c>
      <c r="AP862" s="194">
        <f t="shared" si="21449"/>
        <v>0</v>
      </c>
      <c r="AQ862" s="147">
        <f t="shared" ref="AQ862" si="21652">IF(OR($H862=0,AP862=0),0,AP862/$H862)</f>
        <v>0</v>
      </c>
      <c r="AR862" s="194">
        <f t="shared" si="21451"/>
        <v>0</v>
      </c>
      <c r="AS862" s="147">
        <f t="shared" ref="AS862" si="21653">IF(OR($H862=0,AR862=0),0,AR862/$H862)</f>
        <v>0</v>
      </c>
      <c r="AT862" s="194">
        <f t="shared" si="21453"/>
        <v>0</v>
      </c>
      <c r="AU862" s="147">
        <f t="shared" ref="AU862" si="21654">IF(OR($H862=0,AT862=0),0,AT862/$H862)</f>
        <v>0</v>
      </c>
      <c r="AV862" s="194">
        <f t="shared" si="21455"/>
        <v>66.666666666666671</v>
      </c>
      <c r="AW862" s="147">
        <f t="shared" ref="AW862" si="21655">IF(OR($H862=0,AV862=0),0,AV862/$H862)</f>
        <v>0.66666666666666674</v>
      </c>
      <c r="AX862" s="194">
        <f t="shared" si="21457"/>
        <v>100</v>
      </c>
      <c r="AY862" s="147">
        <f t="shared" ref="AY862" si="21656">IF(OR($H862=0,AX862=0),0,AX862/$H862)</f>
        <v>1</v>
      </c>
      <c r="AZ862" s="194">
        <f t="shared" si="21459"/>
        <v>100</v>
      </c>
      <c r="BA862" s="147">
        <f t="shared" ref="BA862" si="21657">IF(OR($H862=0,AZ862=0),0,AZ862/$H862)</f>
        <v>1</v>
      </c>
      <c r="BB862" s="194">
        <f t="shared" si="21461"/>
        <v>100</v>
      </c>
      <c r="BC862" s="147">
        <f t="shared" ref="BC862" si="21658">IF(OR($H862=0,BB862=0),0,BB862/$H862)</f>
        <v>1</v>
      </c>
      <c r="BD862" s="194">
        <f t="shared" si="21463"/>
        <v>100</v>
      </c>
      <c r="BE862" s="147">
        <f t="shared" ref="BE862" si="21659">IF(OR($H862=0,BD862=0),0,BD862/$H862)</f>
        <v>1</v>
      </c>
      <c r="BF862" s="194">
        <f t="shared" si="21465"/>
        <v>100</v>
      </c>
      <c r="BG862" s="147">
        <f t="shared" ref="BG862" si="21660">IF(OR($H862=0,BF862=0),0,BF862/$H862)</f>
        <v>1</v>
      </c>
      <c r="BH862" s="194">
        <f t="shared" si="21467"/>
        <v>100</v>
      </c>
      <c r="BI862" s="147">
        <f t="shared" ref="BI862" si="21661">IF(OR($H862=0,BH862=0),0,BH862/$H862)</f>
        <v>1</v>
      </c>
      <c r="BJ862" s="194">
        <f t="shared" si="21469"/>
        <v>100</v>
      </c>
      <c r="BK862" s="147">
        <f t="shared" ref="BK862" si="21662">IF(OR($H862=0,BJ862=0),0,BJ862/$H862)</f>
        <v>1</v>
      </c>
      <c r="BL862" s="194">
        <f t="shared" si="21471"/>
        <v>100</v>
      </c>
      <c r="BM862" s="147">
        <f t="shared" ref="BM862" si="21663">IF(OR($H862=0,BL862=0),0,BL862/$H862)</f>
        <v>1</v>
      </c>
      <c r="BN862" s="194">
        <f t="shared" si="21473"/>
        <v>100</v>
      </c>
      <c r="BO862" s="147">
        <f t="shared" ref="BO862" si="21664">IF(OR($H862=0,BN862=0),0,BN862/$H862)</f>
        <v>1</v>
      </c>
      <c r="BP862" s="194">
        <f t="shared" si="21475"/>
        <v>100</v>
      </c>
      <c r="BQ862" s="147">
        <f t="shared" ref="BQ862" si="21665">IF(OR($H862=0,BP862=0),0,BP862/$H862)</f>
        <v>1</v>
      </c>
      <c r="BR862" s="194">
        <f t="shared" si="21477"/>
        <v>100</v>
      </c>
      <c r="BS862" s="147">
        <f t="shared" ref="BS862" si="21666">IF(OR($H862=0,BR862=0),0,BR862/$H862)</f>
        <v>1</v>
      </c>
      <c r="BT862" s="194">
        <f t="shared" si="21479"/>
        <v>100</v>
      </c>
      <c r="BU862" s="147">
        <f t="shared" si="21480"/>
        <v>1</v>
      </c>
      <c r="BV862" s="194">
        <f t="shared" si="21481"/>
        <v>100</v>
      </c>
      <c r="BW862" s="147">
        <f t="shared" si="21482"/>
        <v>1</v>
      </c>
      <c r="BX862" s="194">
        <f t="shared" si="21483"/>
        <v>100</v>
      </c>
      <c r="BY862" s="147">
        <f t="shared" si="21484"/>
        <v>1</v>
      </c>
      <c r="BZ862" s="194">
        <f t="shared" si="21485"/>
        <v>100</v>
      </c>
      <c r="CA862" s="147">
        <f t="shared" si="21486"/>
        <v>1</v>
      </c>
      <c r="CB862" s="194">
        <f t="shared" si="21487"/>
        <v>100</v>
      </c>
      <c r="CC862" s="147">
        <f t="shared" si="21488"/>
        <v>1</v>
      </c>
      <c r="CD862" s="194">
        <f t="shared" si="21489"/>
        <v>100</v>
      </c>
      <c r="CE862" s="147">
        <f t="shared" si="21490"/>
        <v>1</v>
      </c>
      <c r="CF862" s="194">
        <f t="shared" si="21491"/>
        <v>100</v>
      </c>
      <c r="CG862" s="147">
        <f t="shared" si="21492"/>
        <v>1</v>
      </c>
      <c r="CH862" s="194">
        <f t="shared" si="21493"/>
        <v>100</v>
      </c>
      <c r="CI862" s="147">
        <f t="shared" si="21494"/>
        <v>1</v>
      </c>
      <c r="CJ862" s="194">
        <f t="shared" si="21495"/>
        <v>100</v>
      </c>
      <c r="CK862" s="147">
        <f t="shared" si="21496"/>
        <v>1</v>
      </c>
      <c r="CL862" s="194">
        <f t="shared" si="21497"/>
        <v>100</v>
      </c>
      <c r="CM862" s="147">
        <f t="shared" si="21498"/>
        <v>1</v>
      </c>
    </row>
    <row r="863" spans="1:91" s="142" customFormat="1" ht="14.1" customHeight="1">
      <c r="A863" s="74">
        <f t="shared" si="21223"/>
        <v>1001</v>
      </c>
      <c r="B863" s="173" t="s">
        <v>56</v>
      </c>
      <c r="C863" s="174"/>
      <c r="D863" s="140">
        <v>1</v>
      </c>
      <c r="E863" s="140">
        <v>1</v>
      </c>
      <c r="F863" s="175">
        <v>45322</v>
      </c>
      <c r="G863" s="175">
        <v>45322</v>
      </c>
      <c r="H863" s="144">
        <v>100</v>
      </c>
      <c r="I863" s="144">
        <v>100</v>
      </c>
      <c r="J863" s="145" t="s">
        <v>32</v>
      </c>
      <c r="K863" s="141">
        <f t="shared" si="21424"/>
        <v>100</v>
      </c>
      <c r="L863" s="55">
        <f t="shared" si="21425"/>
        <v>2.5000000000000001E-2</v>
      </c>
      <c r="M863" s="147">
        <f t="shared" si="21426"/>
        <v>1</v>
      </c>
      <c r="N863" s="148">
        <f t="shared" si="21427"/>
        <v>1</v>
      </c>
      <c r="O863" s="149">
        <f t="shared" si="21423"/>
        <v>0</v>
      </c>
      <c r="P863" s="150"/>
      <c r="T863" s="194">
        <f t="shared" si="21428"/>
        <v>0</v>
      </c>
      <c r="U863" s="147">
        <f t="shared" si="21429"/>
        <v>0</v>
      </c>
      <c r="V863" s="194">
        <f t="shared" si="21430"/>
        <v>0</v>
      </c>
      <c r="W863" s="147">
        <f t="shared" si="21429"/>
        <v>0</v>
      </c>
      <c r="X863" s="194">
        <f t="shared" si="21431"/>
        <v>0</v>
      </c>
      <c r="Y863" s="147">
        <f t="shared" ref="Y863" si="21667">IF(OR($H863=0,X863=0),0,X863/$H863)</f>
        <v>0</v>
      </c>
      <c r="Z863" s="194">
        <f t="shared" si="21433"/>
        <v>0</v>
      </c>
      <c r="AA863" s="147">
        <f t="shared" ref="AA863" si="21668">IF(OR($H863=0,Z863=0),0,Z863/$H863)</f>
        <v>0</v>
      </c>
      <c r="AB863" s="194">
        <f t="shared" si="21435"/>
        <v>0</v>
      </c>
      <c r="AC863" s="147">
        <f t="shared" ref="AC863" si="21669">IF(OR($H863=0,AB863=0),0,AB863/$H863)</f>
        <v>0</v>
      </c>
      <c r="AD863" s="194">
        <f t="shared" si="21437"/>
        <v>0</v>
      </c>
      <c r="AE863" s="147">
        <f t="shared" ref="AE863" si="21670">IF(OR($H863=0,AD863=0),0,AD863/$H863)</f>
        <v>0</v>
      </c>
      <c r="AF863" s="194">
        <f t="shared" si="21439"/>
        <v>0</v>
      </c>
      <c r="AG863" s="147">
        <f t="shared" ref="AG863" si="21671">IF(OR($H863=0,AF863=0),0,AF863/$H863)</f>
        <v>0</v>
      </c>
      <c r="AH863" s="194">
        <f t="shared" si="21441"/>
        <v>0</v>
      </c>
      <c r="AI863" s="147">
        <f t="shared" ref="AI863" si="21672">IF(OR($H863=0,AH863=0),0,AH863/$H863)</f>
        <v>0</v>
      </c>
      <c r="AJ863" s="194">
        <f t="shared" si="21443"/>
        <v>0</v>
      </c>
      <c r="AK863" s="147">
        <f t="shared" ref="AK863" si="21673">IF(OR($H863=0,AJ863=0),0,AJ863/$H863)</f>
        <v>0</v>
      </c>
      <c r="AL863" s="194">
        <f t="shared" si="21445"/>
        <v>0</v>
      </c>
      <c r="AM863" s="147">
        <f t="shared" ref="AM863" si="21674">IF(OR($H863=0,AL863=0),0,AL863/$H863)</f>
        <v>0</v>
      </c>
      <c r="AN863" s="194">
        <f t="shared" si="21447"/>
        <v>0</v>
      </c>
      <c r="AO863" s="147">
        <f t="shared" ref="AO863" si="21675">IF(OR($H863=0,AN863=0),0,AN863/$H863)</f>
        <v>0</v>
      </c>
      <c r="AP863" s="194">
        <f t="shared" si="21449"/>
        <v>0</v>
      </c>
      <c r="AQ863" s="147">
        <f t="shared" ref="AQ863" si="21676">IF(OR($H863=0,AP863=0),0,AP863/$H863)</f>
        <v>0</v>
      </c>
      <c r="AR863" s="194">
        <f t="shared" si="21451"/>
        <v>0</v>
      </c>
      <c r="AS863" s="147">
        <f t="shared" ref="AS863" si="21677">IF(OR($H863=0,AR863=0),0,AR863/$H863)</f>
        <v>0</v>
      </c>
      <c r="AT863" s="194">
        <f t="shared" si="21453"/>
        <v>0</v>
      </c>
      <c r="AU863" s="147">
        <f t="shared" ref="AU863" si="21678">IF(OR($H863=0,AT863=0),0,AT863/$H863)</f>
        <v>0</v>
      </c>
      <c r="AV863" s="194">
        <f t="shared" si="21455"/>
        <v>0</v>
      </c>
      <c r="AW863" s="147">
        <f t="shared" ref="AW863" si="21679">IF(OR($H863=0,AV863=0),0,AV863/$H863)</f>
        <v>0</v>
      </c>
      <c r="AX863" s="194">
        <f t="shared" si="21457"/>
        <v>100</v>
      </c>
      <c r="AY863" s="147">
        <f t="shared" ref="AY863" si="21680">IF(OR($H863=0,AX863=0),0,AX863/$H863)</f>
        <v>1</v>
      </c>
      <c r="AZ863" s="194">
        <f t="shared" si="21459"/>
        <v>100</v>
      </c>
      <c r="BA863" s="147">
        <f t="shared" ref="BA863" si="21681">IF(OR($H863=0,AZ863=0),0,AZ863/$H863)</f>
        <v>1</v>
      </c>
      <c r="BB863" s="194">
        <f t="shared" si="21461"/>
        <v>100</v>
      </c>
      <c r="BC863" s="147">
        <f t="shared" ref="BC863" si="21682">IF(OR($H863=0,BB863=0),0,BB863/$H863)</f>
        <v>1</v>
      </c>
      <c r="BD863" s="194">
        <f t="shared" si="21463"/>
        <v>100</v>
      </c>
      <c r="BE863" s="147">
        <f t="shared" ref="BE863" si="21683">IF(OR($H863=0,BD863=0),0,BD863/$H863)</f>
        <v>1</v>
      </c>
      <c r="BF863" s="194">
        <f t="shared" si="21465"/>
        <v>100</v>
      </c>
      <c r="BG863" s="147">
        <f t="shared" ref="BG863" si="21684">IF(OR($H863=0,BF863=0),0,BF863/$H863)</f>
        <v>1</v>
      </c>
      <c r="BH863" s="194">
        <f t="shared" si="21467"/>
        <v>100</v>
      </c>
      <c r="BI863" s="147">
        <f t="shared" ref="BI863" si="21685">IF(OR($H863=0,BH863=0),0,BH863/$H863)</f>
        <v>1</v>
      </c>
      <c r="BJ863" s="194">
        <f t="shared" si="21469"/>
        <v>100</v>
      </c>
      <c r="BK863" s="147">
        <f t="shared" ref="BK863" si="21686">IF(OR($H863=0,BJ863=0),0,BJ863/$H863)</f>
        <v>1</v>
      </c>
      <c r="BL863" s="194">
        <f t="shared" si="21471"/>
        <v>100</v>
      </c>
      <c r="BM863" s="147">
        <f t="shared" ref="BM863" si="21687">IF(OR($H863=0,BL863=0),0,BL863/$H863)</f>
        <v>1</v>
      </c>
      <c r="BN863" s="194">
        <f t="shared" si="21473"/>
        <v>100</v>
      </c>
      <c r="BO863" s="147">
        <f t="shared" ref="BO863" si="21688">IF(OR($H863=0,BN863=0),0,BN863/$H863)</f>
        <v>1</v>
      </c>
      <c r="BP863" s="194">
        <f t="shared" si="21475"/>
        <v>100</v>
      </c>
      <c r="BQ863" s="147">
        <f t="shared" ref="BQ863" si="21689">IF(OR($H863=0,BP863=0),0,BP863/$H863)</f>
        <v>1</v>
      </c>
      <c r="BR863" s="194">
        <f t="shared" si="21477"/>
        <v>100</v>
      </c>
      <c r="BS863" s="147">
        <f t="shared" ref="BS863" si="21690">IF(OR($H863=0,BR863=0),0,BR863/$H863)</f>
        <v>1</v>
      </c>
      <c r="BT863" s="194">
        <f t="shared" si="21479"/>
        <v>100</v>
      </c>
      <c r="BU863" s="147">
        <f t="shared" si="21480"/>
        <v>1</v>
      </c>
      <c r="BV863" s="194">
        <f t="shared" si="21481"/>
        <v>100</v>
      </c>
      <c r="BW863" s="147">
        <f t="shared" si="21482"/>
        <v>1</v>
      </c>
      <c r="BX863" s="194">
        <f t="shared" si="21483"/>
        <v>100</v>
      </c>
      <c r="BY863" s="147">
        <f t="shared" si="21484"/>
        <v>1</v>
      </c>
      <c r="BZ863" s="194">
        <f t="shared" si="21485"/>
        <v>100</v>
      </c>
      <c r="CA863" s="147">
        <f t="shared" si="21486"/>
        <v>1</v>
      </c>
      <c r="CB863" s="194">
        <f t="shared" si="21487"/>
        <v>100</v>
      </c>
      <c r="CC863" s="147">
        <f t="shared" si="21488"/>
        <v>1</v>
      </c>
      <c r="CD863" s="194">
        <f t="shared" si="21489"/>
        <v>100</v>
      </c>
      <c r="CE863" s="147">
        <f t="shared" si="21490"/>
        <v>1</v>
      </c>
      <c r="CF863" s="194">
        <f t="shared" si="21491"/>
        <v>100</v>
      </c>
      <c r="CG863" s="147">
        <f t="shared" si="21492"/>
        <v>1</v>
      </c>
      <c r="CH863" s="194">
        <f t="shared" si="21493"/>
        <v>100</v>
      </c>
      <c r="CI863" s="147">
        <f t="shared" si="21494"/>
        <v>1</v>
      </c>
      <c r="CJ863" s="194">
        <f t="shared" si="21495"/>
        <v>100</v>
      </c>
      <c r="CK863" s="147">
        <f t="shared" si="21496"/>
        <v>1</v>
      </c>
      <c r="CL863" s="194">
        <f t="shared" si="21497"/>
        <v>100</v>
      </c>
      <c r="CM863" s="147">
        <f t="shared" si="21498"/>
        <v>1</v>
      </c>
    </row>
    <row r="864" spans="1:91" s="142" customFormat="1" ht="14.1" customHeight="1">
      <c r="A864" s="74">
        <f t="shared" si="21223"/>
        <v>1002</v>
      </c>
      <c r="B864" s="173" t="s">
        <v>57</v>
      </c>
      <c r="C864" s="174"/>
      <c r="D864" s="140">
        <v>4</v>
      </c>
      <c r="E864" s="140">
        <v>4</v>
      </c>
      <c r="F864" s="175">
        <v>45325</v>
      </c>
      <c r="G864" s="175">
        <v>45328</v>
      </c>
      <c r="H864" s="144">
        <v>100</v>
      </c>
      <c r="I864" s="144">
        <v>100</v>
      </c>
      <c r="J864" s="145" t="s">
        <v>32</v>
      </c>
      <c r="K864" s="141">
        <f t="shared" si="21424"/>
        <v>100</v>
      </c>
      <c r="L864" s="55">
        <f t="shared" si="21425"/>
        <v>0.1</v>
      </c>
      <c r="M864" s="147">
        <f t="shared" si="21426"/>
        <v>1</v>
      </c>
      <c r="N864" s="148">
        <f t="shared" si="21427"/>
        <v>1</v>
      </c>
      <c r="O864" s="149">
        <f t="shared" si="21423"/>
        <v>0</v>
      </c>
      <c r="P864" s="150"/>
      <c r="T864" s="194">
        <f t="shared" si="21428"/>
        <v>0</v>
      </c>
      <c r="U864" s="147">
        <f t="shared" si="21429"/>
        <v>0</v>
      </c>
      <c r="V864" s="194">
        <f t="shared" si="21430"/>
        <v>0</v>
      </c>
      <c r="W864" s="147">
        <f t="shared" si="21429"/>
        <v>0</v>
      </c>
      <c r="X864" s="194">
        <f t="shared" si="21431"/>
        <v>0</v>
      </c>
      <c r="Y864" s="147">
        <f t="shared" ref="Y864" si="21691">IF(OR($H864=0,X864=0),0,X864/$H864)</f>
        <v>0</v>
      </c>
      <c r="Z864" s="194">
        <f t="shared" si="21433"/>
        <v>0</v>
      </c>
      <c r="AA864" s="147">
        <f t="shared" ref="AA864" si="21692">IF(OR($H864=0,Z864=0),0,Z864/$H864)</f>
        <v>0</v>
      </c>
      <c r="AB864" s="194">
        <f t="shared" si="21435"/>
        <v>0</v>
      </c>
      <c r="AC864" s="147">
        <f t="shared" ref="AC864" si="21693">IF(OR($H864=0,AB864=0),0,AB864/$H864)</f>
        <v>0</v>
      </c>
      <c r="AD864" s="194">
        <f t="shared" si="21437"/>
        <v>0</v>
      </c>
      <c r="AE864" s="147">
        <f t="shared" ref="AE864" si="21694">IF(OR($H864=0,AD864=0),0,AD864/$H864)</f>
        <v>0</v>
      </c>
      <c r="AF864" s="194">
        <f t="shared" si="21439"/>
        <v>0</v>
      </c>
      <c r="AG864" s="147">
        <f t="shared" ref="AG864" si="21695">IF(OR($H864=0,AF864=0),0,AF864/$H864)</f>
        <v>0</v>
      </c>
      <c r="AH864" s="194">
        <f t="shared" si="21441"/>
        <v>0</v>
      </c>
      <c r="AI864" s="147">
        <f t="shared" ref="AI864" si="21696">IF(OR($H864=0,AH864=0),0,AH864/$H864)</f>
        <v>0</v>
      </c>
      <c r="AJ864" s="194">
        <f t="shared" si="21443"/>
        <v>0</v>
      </c>
      <c r="AK864" s="147">
        <f t="shared" ref="AK864" si="21697">IF(OR($H864=0,AJ864=0),0,AJ864/$H864)</f>
        <v>0</v>
      </c>
      <c r="AL864" s="194">
        <f t="shared" si="21445"/>
        <v>0</v>
      </c>
      <c r="AM864" s="147">
        <f t="shared" ref="AM864" si="21698">IF(OR($H864=0,AL864=0),0,AL864/$H864)</f>
        <v>0</v>
      </c>
      <c r="AN864" s="194">
        <f t="shared" si="21447"/>
        <v>0</v>
      </c>
      <c r="AO864" s="147">
        <f t="shared" ref="AO864" si="21699">IF(OR($H864=0,AN864=0),0,AN864/$H864)</f>
        <v>0</v>
      </c>
      <c r="AP864" s="194">
        <f t="shared" si="21449"/>
        <v>0</v>
      </c>
      <c r="AQ864" s="147">
        <f t="shared" ref="AQ864" si="21700">IF(OR($H864=0,AP864=0),0,AP864/$H864)</f>
        <v>0</v>
      </c>
      <c r="AR864" s="194">
        <f t="shared" si="21451"/>
        <v>0</v>
      </c>
      <c r="AS864" s="147">
        <f t="shared" ref="AS864" si="21701">IF(OR($H864=0,AR864=0),0,AR864/$H864)</f>
        <v>0</v>
      </c>
      <c r="AT864" s="194">
        <f t="shared" si="21453"/>
        <v>0</v>
      </c>
      <c r="AU864" s="147">
        <f t="shared" ref="AU864" si="21702">IF(OR($H864=0,AT864=0),0,AT864/$H864)</f>
        <v>0</v>
      </c>
      <c r="AV864" s="194">
        <f t="shared" si="21455"/>
        <v>0</v>
      </c>
      <c r="AW864" s="147">
        <f t="shared" ref="AW864" si="21703">IF(OR($H864=0,AV864=0),0,AV864/$H864)</f>
        <v>0</v>
      </c>
      <c r="AX864" s="194">
        <f t="shared" si="21457"/>
        <v>0</v>
      </c>
      <c r="AY864" s="147">
        <f t="shared" ref="AY864" si="21704">IF(OR($H864=0,AX864=0),0,AX864/$H864)</f>
        <v>0</v>
      </c>
      <c r="AZ864" s="194">
        <f t="shared" si="21459"/>
        <v>100</v>
      </c>
      <c r="BA864" s="147">
        <f t="shared" ref="BA864" si="21705">IF(OR($H864=0,AZ864=0),0,AZ864/$H864)</f>
        <v>1</v>
      </c>
      <c r="BB864" s="194">
        <f t="shared" si="21461"/>
        <v>100</v>
      </c>
      <c r="BC864" s="147">
        <f t="shared" ref="BC864" si="21706">IF(OR($H864=0,BB864=0),0,BB864/$H864)</f>
        <v>1</v>
      </c>
      <c r="BD864" s="194">
        <f t="shared" si="21463"/>
        <v>100</v>
      </c>
      <c r="BE864" s="147">
        <f t="shared" ref="BE864" si="21707">IF(OR($H864=0,BD864=0),0,BD864/$H864)</f>
        <v>1</v>
      </c>
      <c r="BF864" s="194">
        <f t="shared" si="21465"/>
        <v>100</v>
      </c>
      <c r="BG864" s="147">
        <f t="shared" ref="BG864" si="21708">IF(OR($H864=0,BF864=0),0,BF864/$H864)</f>
        <v>1</v>
      </c>
      <c r="BH864" s="194">
        <f t="shared" si="21467"/>
        <v>100</v>
      </c>
      <c r="BI864" s="147">
        <f t="shared" ref="BI864" si="21709">IF(OR($H864=0,BH864=0),0,BH864/$H864)</f>
        <v>1</v>
      </c>
      <c r="BJ864" s="194">
        <f t="shared" si="21469"/>
        <v>100</v>
      </c>
      <c r="BK864" s="147">
        <f t="shared" ref="BK864" si="21710">IF(OR($H864=0,BJ864=0),0,BJ864/$H864)</f>
        <v>1</v>
      </c>
      <c r="BL864" s="194">
        <f t="shared" si="21471"/>
        <v>100</v>
      </c>
      <c r="BM864" s="147">
        <f t="shared" ref="BM864" si="21711">IF(OR($H864=0,BL864=0),0,BL864/$H864)</f>
        <v>1</v>
      </c>
      <c r="BN864" s="194">
        <f t="shared" si="21473"/>
        <v>100</v>
      </c>
      <c r="BO864" s="147">
        <f t="shared" ref="BO864" si="21712">IF(OR($H864=0,BN864=0),0,BN864/$H864)</f>
        <v>1</v>
      </c>
      <c r="BP864" s="194">
        <f t="shared" si="21475"/>
        <v>100</v>
      </c>
      <c r="BQ864" s="147">
        <f t="shared" ref="BQ864" si="21713">IF(OR($H864=0,BP864=0),0,BP864/$H864)</f>
        <v>1</v>
      </c>
      <c r="BR864" s="194">
        <f t="shared" si="21477"/>
        <v>100</v>
      </c>
      <c r="BS864" s="147">
        <f t="shared" ref="BS864" si="21714">IF(OR($H864=0,BR864=0),0,BR864/$H864)</f>
        <v>1</v>
      </c>
      <c r="BT864" s="194">
        <f t="shared" si="21479"/>
        <v>100</v>
      </c>
      <c r="BU864" s="147">
        <f t="shared" si="21480"/>
        <v>1</v>
      </c>
      <c r="BV864" s="194">
        <f t="shared" si="21481"/>
        <v>100</v>
      </c>
      <c r="BW864" s="147">
        <f t="shared" si="21482"/>
        <v>1</v>
      </c>
      <c r="BX864" s="194">
        <f t="shared" si="21483"/>
        <v>100</v>
      </c>
      <c r="BY864" s="147">
        <f t="shared" si="21484"/>
        <v>1</v>
      </c>
      <c r="BZ864" s="194">
        <f t="shared" si="21485"/>
        <v>100</v>
      </c>
      <c r="CA864" s="147">
        <f t="shared" si="21486"/>
        <v>1</v>
      </c>
      <c r="CB864" s="194">
        <f t="shared" si="21487"/>
        <v>100</v>
      </c>
      <c r="CC864" s="147">
        <f t="shared" si="21488"/>
        <v>1</v>
      </c>
      <c r="CD864" s="194">
        <f t="shared" si="21489"/>
        <v>100</v>
      </c>
      <c r="CE864" s="147">
        <f t="shared" si="21490"/>
        <v>1</v>
      </c>
      <c r="CF864" s="194">
        <f t="shared" si="21491"/>
        <v>100</v>
      </c>
      <c r="CG864" s="147">
        <f t="shared" si="21492"/>
        <v>1</v>
      </c>
      <c r="CH864" s="194">
        <f t="shared" si="21493"/>
        <v>100</v>
      </c>
      <c r="CI864" s="147">
        <f t="shared" si="21494"/>
        <v>1</v>
      </c>
      <c r="CJ864" s="194">
        <f t="shared" si="21495"/>
        <v>100</v>
      </c>
      <c r="CK864" s="147">
        <f t="shared" si="21496"/>
        <v>1</v>
      </c>
      <c r="CL864" s="194">
        <f t="shared" si="21497"/>
        <v>100</v>
      </c>
      <c r="CM864" s="147">
        <f t="shared" si="21498"/>
        <v>1</v>
      </c>
    </row>
    <row r="865" spans="1:91" s="142" customFormat="1" ht="14.1" customHeight="1">
      <c r="A865" s="74">
        <f t="shared" si="21223"/>
        <v>1003</v>
      </c>
      <c r="B865" s="173" t="s">
        <v>175</v>
      </c>
      <c r="C865" s="174"/>
      <c r="D865" s="140">
        <v>0</v>
      </c>
      <c r="E865" s="140">
        <v>1</v>
      </c>
      <c r="F865" s="175">
        <v>45328</v>
      </c>
      <c r="G865" s="175">
        <v>45328</v>
      </c>
      <c r="H865" s="144">
        <v>100</v>
      </c>
      <c r="I865" s="144">
        <v>100</v>
      </c>
      <c r="J865" s="145" t="s">
        <v>32</v>
      </c>
      <c r="K865" s="141">
        <f t="shared" si="21424"/>
        <v>100</v>
      </c>
      <c r="L865" s="55">
        <f t="shared" si="21425"/>
        <v>0</v>
      </c>
      <c r="M865" s="147">
        <f t="shared" si="21426"/>
        <v>1</v>
      </c>
      <c r="N865" s="148">
        <f t="shared" si="21427"/>
        <v>1</v>
      </c>
      <c r="O865" s="149">
        <f t="shared" si="21423"/>
        <v>0</v>
      </c>
      <c r="P865" s="150"/>
      <c r="T865" s="194">
        <f t="shared" si="21428"/>
        <v>0</v>
      </c>
      <c r="U865" s="147">
        <f t="shared" si="21429"/>
        <v>0</v>
      </c>
      <c r="V865" s="194">
        <f t="shared" si="21430"/>
        <v>0</v>
      </c>
      <c r="W865" s="147">
        <f t="shared" si="21429"/>
        <v>0</v>
      </c>
      <c r="X865" s="194">
        <f t="shared" si="21431"/>
        <v>0</v>
      </c>
      <c r="Y865" s="147">
        <f t="shared" ref="Y865" si="21715">IF(OR($H865=0,X865=0),0,X865/$H865)</f>
        <v>0</v>
      </c>
      <c r="Z865" s="194">
        <f t="shared" si="21433"/>
        <v>0</v>
      </c>
      <c r="AA865" s="147">
        <f t="shared" ref="AA865" si="21716">IF(OR($H865=0,Z865=0),0,Z865/$H865)</f>
        <v>0</v>
      </c>
      <c r="AB865" s="194">
        <f t="shared" si="21435"/>
        <v>0</v>
      </c>
      <c r="AC865" s="147">
        <f t="shared" ref="AC865" si="21717">IF(OR($H865=0,AB865=0),0,AB865/$H865)</f>
        <v>0</v>
      </c>
      <c r="AD865" s="194">
        <f t="shared" si="21437"/>
        <v>0</v>
      </c>
      <c r="AE865" s="147">
        <f t="shared" ref="AE865" si="21718">IF(OR($H865=0,AD865=0),0,AD865/$H865)</f>
        <v>0</v>
      </c>
      <c r="AF865" s="194">
        <f t="shared" si="21439"/>
        <v>0</v>
      </c>
      <c r="AG865" s="147">
        <f t="shared" ref="AG865" si="21719">IF(OR($H865=0,AF865=0),0,AF865/$H865)</f>
        <v>0</v>
      </c>
      <c r="AH865" s="194">
        <f t="shared" si="21441"/>
        <v>0</v>
      </c>
      <c r="AI865" s="147">
        <f t="shared" ref="AI865" si="21720">IF(OR($H865=0,AH865=0),0,AH865/$H865)</f>
        <v>0</v>
      </c>
      <c r="AJ865" s="194">
        <f t="shared" si="21443"/>
        <v>0</v>
      </c>
      <c r="AK865" s="147">
        <f t="shared" ref="AK865" si="21721">IF(OR($H865=0,AJ865=0),0,AJ865/$H865)</f>
        <v>0</v>
      </c>
      <c r="AL865" s="194">
        <f t="shared" si="21445"/>
        <v>0</v>
      </c>
      <c r="AM865" s="147">
        <f t="shared" ref="AM865" si="21722">IF(OR($H865=0,AL865=0),0,AL865/$H865)</f>
        <v>0</v>
      </c>
      <c r="AN865" s="194">
        <f t="shared" si="21447"/>
        <v>0</v>
      </c>
      <c r="AO865" s="147">
        <f t="shared" ref="AO865" si="21723">IF(OR($H865=0,AN865=0),0,AN865/$H865)</f>
        <v>0</v>
      </c>
      <c r="AP865" s="194">
        <f t="shared" si="21449"/>
        <v>0</v>
      </c>
      <c r="AQ865" s="147">
        <f t="shared" ref="AQ865" si="21724">IF(OR($H865=0,AP865=0),0,AP865/$H865)</f>
        <v>0</v>
      </c>
      <c r="AR865" s="194">
        <f t="shared" si="21451"/>
        <v>0</v>
      </c>
      <c r="AS865" s="147">
        <f t="shared" ref="AS865" si="21725">IF(OR($H865=0,AR865=0),0,AR865/$H865)</f>
        <v>0</v>
      </c>
      <c r="AT865" s="194">
        <f t="shared" si="21453"/>
        <v>0</v>
      </c>
      <c r="AU865" s="147">
        <f t="shared" ref="AU865" si="21726">IF(OR($H865=0,AT865=0),0,AT865/$H865)</f>
        <v>0</v>
      </c>
      <c r="AV865" s="194">
        <f t="shared" si="21455"/>
        <v>0</v>
      </c>
      <c r="AW865" s="147">
        <f t="shared" ref="AW865" si="21727">IF(OR($H865=0,AV865=0),0,AV865/$H865)</f>
        <v>0</v>
      </c>
      <c r="AX865" s="194">
        <f t="shared" si="21457"/>
        <v>0</v>
      </c>
      <c r="AY865" s="147">
        <f t="shared" ref="AY865" si="21728">IF(OR($H865=0,AX865=0),0,AX865/$H865)</f>
        <v>0</v>
      </c>
      <c r="AZ865" s="194">
        <f t="shared" si="21459"/>
        <v>100</v>
      </c>
      <c r="BA865" s="147">
        <f t="shared" ref="BA865" si="21729">IF(OR($H865=0,AZ865=0),0,AZ865/$H865)</f>
        <v>1</v>
      </c>
      <c r="BB865" s="194">
        <f t="shared" si="21461"/>
        <v>100</v>
      </c>
      <c r="BC865" s="147">
        <f t="shared" ref="BC865" si="21730">IF(OR($H865=0,BB865=0),0,BB865/$H865)</f>
        <v>1</v>
      </c>
      <c r="BD865" s="194">
        <f t="shared" si="21463"/>
        <v>100</v>
      </c>
      <c r="BE865" s="147">
        <f t="shared" ref="BE865" si="21731">IF(OR($H865=0,BD865=0),0,BD865/$H865)</f>
        <v>1</v>
      </c>
      <c r="BF865" s="194">
        <f t="shared" si="21465"/>
        <v>100</v>
      </c>
      <c r="BG865" s="147">
        <f t="shared" ref="BG865" si="21732">IF(OR($H865=0,BF865=0),0,BF865/$H865)</f>
        <v>1</v>
      </c>
      <c r="BH865" s="194">
        <f t="shared" si="21467"/>
        <v>100</v>
      </c>
      <c r="BI865" s="147">
        <f t="shared" ref="BI865" si="21733">IF(OR($H865=0,BH865=0),0,BH865/$H865)</f>
        <v>1</v>
      </c>
      <c r="BJ865" s="194">
        <f t="shared" si="21469"/>
        <v>100</v>
      </c>
      <c r="BK865" s="147">
        <f t="shared" ref="BK865" si="21734">IF(OR($H865=0,BJ865=0),0,BJ865/$H865)</f>
        <v>1</v>
      </c>
      <c r="BL865" s="194">
        <f t="shared" si="21471"/>
        <v>100</v>
      </c>
      <c r="BM865" s="147">
        <f t="shared" ref="BM865" si="21735">IF(OR($H865=0,BL865=0),0,BL865/$H865)</f>
        <v>1</v>
      </c>
      <c r="BN865" s="194">
        <f t="shared" si="21473"/>
        <v>100</v>
      </c>
      <c r="BO865" s="147">
        <f t="shared" ref="BO865" si="21736">IF(OR($H865=0,BN865=0),0,BN865/$H865)</f>
        <v>1</v>
      </c>
      <c r="BP865" s="194">
        <f t="shared" si="21475"/>
        <v>100</v>
      </c>
      <c r="BQ865" s="147">
        <f t="shared" ref="BQ865" si="21737">IF(OR($H865=0,BP865=0),0,BP865/$H865)</f>
        <v>1</v>
      </c>
      <c r="BR865" s="194">
        <f t="shared" si="21477"/>
        <v>100</v>
      </c>
      <c r="BS865" s="147">
        <f t="shared" ref="BS865" si="21738">IF(OR($H865=0,BR865=0),0,BR865/$H865)</f>
        <v>1</v>
      </c>
      <c r="BT865" s="194">
        <f t="shared" si="21479"/>
        <v>100</v>
      </c>
      <c r="BU865" s="147">
        <f t="shared" si="21480"/>
        <v>1</v>
      </c>
      <c r="BV865" s="194">
        <f t="shared" si="21481"/>
        <v>100</v>
      </c>
      <c r="BW865" s="147">
        <f t="shared" si="21482"/>
        <v>1</v>
      </c>
      <c r="BX865" s="194">
        <f t="shared" si="21483"/>
        <v>100</v>
      </c>
      <c r="BY865" s="147">
        <f t="shared" si="21484"/>
        <v>1</v>
      </c>
      <c r="BZ865" s="194">
        <f t="shared" si="21485"/>
        <v>100</v>
      </c>
      <c r="CA865" s="147">
        <f t="shared" si="21486"/>
        <v>1</v>
      </c>
      <c r="CB865" s="194">
        <f t="shared" si="21487"/>
        <v>100</v>
      </c>
      <c r="CC865" s="147">
        <f t="shared" si="21488"/>
        <v>1</v>
      </c>
      <c r="CD865" s="194">
        <f t="shared" si="21489"/>
        <v>100</v>
      </c>
      <c r="CE865" s="147">
        <f t="shared" si="21490"/>
        <v>1</v>
      </c>
      <c r="CF865" s="194">
        <f t="shared" si="21491"/>
        <v>100</v>
      </c>
      <c r="CG865" s="147">
        <f t="shared" si="21492"/>
        <v>1</v>
      </c>
      <c r="CH865" s="194">
        <f t="shared" si="21493"/>
        <v>100</v>
      </c>
      <c r="CI865" s="147">
        <f t="shared" si="21494"/>
        <v>1</v>
      </c>
      <c r="CJ865" s="194">
        <f t="shared" si="21495"/>
        <v>100</v>
      </c>
      <c r="CK865" s="147">
        <f t="shared" si="21496"/>
        <v>1</v>
      </c>
      <c r="CL865" s="194">
        <f t="shared" si="21497"/>
        <v>100</v>
      </c>
      <c r="CM865" s="147">
        <f t="shared" si="21498"/>
        <v>1</v>
      </c>
    </row>
    <row r="866" spans="1:91" s="112" customFormat="1" ht="14.1" customHeight="1">
      <c r="A866" s="74">
        <f t="shared" si="21223"/>
        <v>1004</v>
      </c>
      <c r="B866" s="182" t="s">
        <v>176</v>
      </c>
      <c r="C866" s="183"/>
      <c r="D866" s="124">
        <v>44</v>
      </c>
      <c r="E866" s="124">
        <v>45</v>
      </c>
      <c r="F866" s="184">
        <v>45293</v>
      </c>
      <c r="G866" s="184">
        <v>45337</v>
      </c>
      <c r="H866" s="115"/>
      <c r="I866" s="115"/>
      <c r="J866" s="116"/>
      <c r="K866" s="122"/>
      <c r="L866" s="123">
        <f>D866/$D$853</f>
        <v>0.10551558752997602</v>
      </c>
      <c r="M866" s="119" cm="1">
        <f t="array" ref="M866">SUMPRODUCT($L867:$L877*M867:M877)</f>
        <v>1</v>
      </c>
      <c r="N866" s="119" cm="1">
        <f t="array" ref="N866">SUMPRODUCT($L867:$L877*N867:N877)</f>
        <v>1</v>
      </c>
      <c r="O866" s="120">
        <f t="shared" si="21423"/>
        <v>0</v>
      </c>
      <c r="P866" s="121"/>
      <c r="T866" s="197"/>
      <c r="U866" s="119" cm="1">
        <f t="array" ref="U866">SUMPRODUCT($L867:$L877*U867:U877)</f>
        <v>0</v>
      </c>
      <c r="V866" s="197"/>
      <c r="W866" s="119" cm="1">
        <f t="array" ref="W866">SUMPRODUCT($L867:$L877*W867:W877)</f>
        <v>0</v>
      </c>
      <c r="X866" s="197"/>
      <c r="Y866" s="119" cm="1">
        <f t="array" ref="Y866">SUMPRODUCT($L867:$L877*Y867:Y877)</f>
        <v>0</v>
      </c>
      <c r="Z866" s="197"/>
      <c r="AA866" s="119" cm="1">
        <f t="array" ref="AA866">SUMPRODUCT($L867:$L877*AA867:AA877)</f>
        <v>0</v>
      </c>
      <c r="AB866" s="197"/>
      <c r="AC866" s="119" cm="1">
        <f t="array" ref="AC866">SUMPRODUCT($L867:$L877*AC867:AC877)</f>
        <v>0</v>
      </c>
      <c r="AD866" s="197"/>
      <c r="AE866" s="119" cm="1">
        <f t="array" ref="AE866">SUMPRODUCT($L867:$L877*AE867:AE877)</f>
        <v>0</v>
      </c>
      <c r="AF866" s="197"/>
      <c r="AG866" s="119" cm="1">
        <f t="array" ref="AG866">SUMPRODUCT($L867:$L877*AG867:AG877)</f>
        <v>0</v>
      </c>
      <c r="AH866" s="197"/>
      <c r="AI866" s="119" cm="1">
        <f t="array" ref="AI866">SUMPRODUCT($L867:$L877*AI867:AI877)</f>
        <v>0</v>
      </c>
      <c r="AJ866" s="197"/>
      <c r="AK866" s="119" cm="1">
        <f t="array" ref="AK866">SUMPRODUCT($L867:$L877*AK867:AK877)</f>
        <v>0</v>
      </c>
      <c r="AL866" s="197"/>
      <c r="AM866" s="119" cm="1">
        <f t="array" ref="AM866">SUMPRODUCT($L867:$L877*AM867:AM877)</f>
        <v>0</v>
      </c>
      <c r="AN866" s="197"/>
      <c r="AO866" s="119" cm="1">
        <f t="array" ref="AO866">SUMPRODUCT($L867:$L877*AO867:AO877)</f>
        <v>0</v>
      </c>
      <c r="AP866" s="197"/>
      <c r="AQ866" s="119" cm="1">
        <f t="array" ref="AQ866">SUMPRODUCT($L867:$L877*AQ867:AQ877)</f>
        <v>0.13636363636363635</v>
      </c>
      <c r="AR866" s="197"/>
      <c r="AS866" s="119" cm="1">
        <f t="array" ref="AS866">SUMPRODUCT($L867:$L877*AS867:AS877)</f>
        <v>0.38636363636363635</v>
      </c>
      <c r="AT866" s="197"/>
      <c r="AU866" s="119" cm="1">
        <f t="array" ref="AU866">SUMPRODUCT($L867:$L877*AU867:AU877)</f>
        <v>0.52272727272727271</v>
      </c>
      <c r="AV866" s="197"/>
      <c r="AW866" s="119" cm="1">
        <f t="array" ref="AW866">SUMPRODUCT($L867:$L877*AW867:AW877)</f>
        <v>0.68181818181818188</v>
      </c>
      <c r="AX866" s="197"/>
      <c r="AY866" s="119" cm="1">
        <f t="array" ref="AY866">SUMPRODUCT($L867:$L877*AY867:AY877)</f>
        <v>0.81818181818181812</v>
      </c>
      <c r="AZ866" s="197"/>
      <c r="BA866" s="119" cm="1">
        <f t="array" ref="BA866">SUMPRODUCT($L867:$L877*BA867:BA877)</f>
        <v>0.90909090909090906</v>
      </c>
      <c r="BB866" s="197"/>
      <c r="BC866" s="119" cm="1">
        <f t="array" ref="BC866">SUMPRODUCT($L867:$L877*BC867:BC877)</f>
        <v>1</v>
      </c>
      <c r="BD866" s="197"/>
      <c r="BE866" s="119" cm="1">
        <f t="array" ref="BE866">SUMPRODUCT($L867:$L877*BE867:BE877)</f>
        <v>1</v>
      </c>
      <c r="BF866" s="197"/>
      <c r="BG866" s="119" cm="1">
        <f t="array" ref="BG866">SUMPRODUCT($L867:$L877*BG867:BG877)</f>
        <v>1</v>
      </c>
      <c r="BH866" s="197"/>
      <c r="BI866" s="119" cm="1">
        <f t="array" ref="BI866">SUMPRODUCT($L867:$L877*BI867:BI877)</f>
        <v>1</v>
      </c>
      <c r="BJ866" s="197"/>
      <c r="BK866" s="119" cm="1">
        <f t="array" ref="BK866">SUMPRODUCT($L867:$L877*BK867:BK877)</f>
        <v>1</v>
      </c>
      <c r="BL866" s="197"/>
      <c r="BM866" s="119" cm="1">
        <f t="array" ref="BM866">SUMPRODUCT($L867:$L877*BM867:BM877)</f>
        <v>1</v>
      </c>
      <c r="BN866" s="197"/>
      <c r="BO866" s="119" cm="1">
        <f t="array" ref="BO866">SUMPRODUCT($L867:$L877*BO867:BO877)</f>
        <v>1</v>
      </c>
      <c r="BP866" s="197"/>
      <c r="BQ866" s="119" cm="1">
        <f t="array" ref="BQ866">SUMPRODUCT($L867:$L877*BQ867:BQ877)</f>
        <v>1</v>
      </c>
      <c r="BR866" s="197"/>
      <c r="BS866" s="119" cm="1">
        <f t="array" ref="BS866">SUMPRODUCT($L867:$L877*BS867:BS877)</f>
        <v>1</v>
      </c>
      <c r="BT866" s="197"/>
      <c r="BU866" s="119" cm="1">
        <f t="array" ref="BU866">SUMPRODUCT($L867:$L877*BU867:BU877)</f>
        <v>1</v>
      </c>
      <c r="BV866" s="197"/>
      <c r="BW866" s="119" cm="1">
        <f t="array" ref="BW866">SUMPRODUCT($L867:$L877*BW867:BW877)</f>
        <v>1</v>
      </c>
      <c r="BX866" s="197"/>
      <c r="BY866" s="119" cm="1">
        <f t="array" ref="BY866">SUMPRODUCT($L867:$L877*BY867:BY877)</f>
        <v>1</v>
      </c>
      <c r="BZ866" s="197"/>
      <c r="CA866" s="119" cm="1">
        <f t="array" ref="CA866">SUMPRODUCT($L867:$L877*CA867:CA877)</f>
        <v>1</v>
      </c>
      <c r="CB866" s="197"/>
      <c r="CC866" s="119" cm="1">
        <f t="array" ref="CC866">SUMPRODUCT($L867:$L877*CC867:CC877)</f>
        <v>1</v>
      </c>
      <c r="CD866" s="197"/>
      <c r="CE866" s="119" cm="1">
        <f t="array" ref="CE866">SUMPRODUCT($L867:$L877*CE867:CE877)</f>
        <v>1</v>
      </c>
      <c r="CF866" s="197"/>
      <c r="CG866" s="119" cm="1">
        <f t="array" ref="CG866">SUMPRODUCT($L867:$L877*CG867:CG877)</f>
        <v>1</v>
      </c>
      <c r="CH866" s="197"/>
      <c r="CI866" s="119" cm="1">
        <f t="array" ref="CI866">SUMPRODUCT($L867:$L877*CI867:CI877)</f>
        <v>1</v>
      </c>
      <c r="CJ866" s="197"/>
      <c r="CK866" s="119" cm="1">
        <f t="array" ref="CK866">SUMPRODUCT($L867:$L877*CK867:CK877)</f>
        <v>1</v>
      </c>
      <c r="CL866" s="197"/>
      <c r="CM866" s="119" cm="1">
        <f t="array" ref="CM866">SUMPRODUCT($L867:$L877*CM867:CM877)</f>
        <v>1</v>
      </c>
    </row>
    <row r="867" spans="1:91" s="142" customFormat="1" ht="14.1" customHeight="1">
      <c r="A867" s="74">
        <f t="shared" si="21223"/>
        <v>1005</v>
      </c>
      <c r="B867" s="173" t="s">
        <v>49</v>
      </c>
      <c r="C867" s="174"/>
      <c r="D867" s="140">
        <v>7</v>
      </c>
      <c r="E867" s="140">
        <v>7</v>
      </c>
      <c r="F867" s="175">
        <v>45293</v>
      </c>
      <c r="G867" s="175">
        <v>45299</v>
      </c>
      <c r="H867" s="144">
        <v>100</v>
      </c>
      <c r="I867" s="144">
        <v>100</v>
      </c>
      <c r="J867" s="145" t="s">
        <v>32</v>
      </c>
      <c r="K867" s="141">
        <f t="shared" ref="K867:K877" si="21739">IF(OR(F867="",G867="",H867=""),0,MIN(MAX(IF(F867&gt;$O$1,0,(((G867-F867)-(G867-$O$1))*(10/E867)/10)),0),1)*H867)</f>
        <v>100</v>
      </c>
      <c r="L867" s="55">
        <f t="shared" ref="L867:L877" si="21740">D867/$D$866</f>
        <v>0.15909090909090909</v>
      </c>
      <c r="M867" s="147">
        <f t="shared" ref="M867:M877" si="21741">IF(OR(H867=0,K867=0),0,K867/H867)</f>
        <v>1</v>
      </c>
      <c r="N867" s="148">
        <f t="shared" ref="N867:N877" si="21742">IF(OR(H867=0,I867=0),0,I867/H867)</f>
        <v>1</v>
      </c>
      <c r="O867" s="149">
        <f t="shared" si="21423"/>
        <v>0</v>
      </c>
      <c r="P867" s="150"/>
      <c r="T867" s="194">
        <f t="shared" ref="T867:T877" si="21743">IF(OR($F867="",$G867="",$H867=""),0,MIN(MAX(IF($F867&gt;U$1,0,((($G867-$F867)-($G867-U$1))*(10/$E867)/10)),0),1)*$H867)</f>
        <v>0</v>
      </c>
      <c r="U867" s="147">
        <f t="shared" ref="U867:W877" si="21744">IF(OR($H867=0,T867=0),0,T867/$H867)</f>
        <v>0</v>
      </c>
      <c r="V867" s="194">
        <f t="shared" ref="V867:V877" si="21745">IF(OR($F867="",$G867="",$H867=""),0,MIN(MAX(IF($F867&gt;W$1,0,((($G867-$F867)-($G867-W$1))*(10/$E867)/10)),0),1)*$H867)</f>
        <v>0</v>
      </c>
      <c r="W867" s="147">
        <f t="shared" si="21744"/>
        <v>0</v>
      </c>
      <c r="X867" s="194">
        <f t="shared" ref="X867:X877" si="21746">IF(OR($F867="",$G867="",$H867=""),0,MIN(MAX(IF($F867&gt;Y$1,0,((($G867-$F867)-($G867-Y$1))*(10/$E867)/10)),0),1)*$H867)</f>
        <v>0</v>
      </c>
      <c r="Y867" s="147">
        <f t="shared" ref="Y867" si="21747">IF(OR($H867=0,X867=0),0,X867/$H867)</f>
        <v>0</v>
      </c>
      <c r="Z867" s="194">
        <f t="shared" ref="Z867:Z877" si="21748">IF(OR($F867="",$G867="",$H867=""),0,MIN(MAX(IF($F867&gt;AA$1,0,((($G867-$F867)-($G867-AA$1))*(10/$E867)/10)),0),1)*$H867)</f>
        <v>0</v>
      </c>
      <c r="AA867" s="147">
        <f t="shared" ref="AA867" si="21749">IF(OR($H867=0,Z867=0),0,Z867/$H867)</f>
        <v>0</v>
      </c>
      <c r="AB867" s="194">
        <f t="shared" ref="AB867:AB877" si="21750">IF(OR($F867="",$G867="",$H867=""),0,MIN(MAX(IF($F867&gt;AC$1,0,((($G867-$F867)-($G867-AC$1))*(10/$E867)/10)),0),1)*$H867)</f>
        <v>0</v>
      </c>
      <c r="AC867" s="147">
        <f t="shared" ref="AC867" si="21751">IF(OR($H867=0,AB867=0),0,AB867/$H867)</f>
        <v>0</v>
      </c>
      <c r="AD867" s="194">
        <f t="shared" ref="AD867:AD877" si="21752">IF(OR($F867="",$G867="",$H867=""),0,MIN(MAX(IF($F867&gt;AE$1,0,((($G867-$F867)-($G867-AE$1))*(10/$E867)/10)),0),1)*$H867)</f>
        <v>0</v>
      </c>
      <c r="AE867" s="147">
        <f t="shared" ref="AE867" si="21753">IF(OR($H867=0,AD867=0),0,AD867/$H867)</f>
        <v>0</v>
      </c>
      <c r="AF867" s="194">
        <f t="shared" ref="AF867:AF877" si="21754">IF(OR($F867="",$G867="",$H867=""),0,MIN(MAX(IF($F867&gt;AG$1,0,((($G867-$F867)-($G867-AG$1))*(10/$E867)/10)),0),1)*$H867)</f>
        <v>0</v>
      </c>
      <c r="AG867" s="147">
        <f t="shared" ref="AG867" si="21755">IF(OR($H867=0,AF867=0),0,AF867/$H867)</f>
        <v>0</v>
      </c>
      <c r="AH867" s="194">
        <f t="shared" ref="AH867:AH877" si="21756">IF(OR($F867="",$G867="",$H867=""),0,MIN(MAX(IF($F867&gt;AI$1,0,((($G867-$F867)-($G867-AI$1))*(10/$E867)/10)),0),1)*$H867)</f>
        <v>0</v>
      </c>
      <c r="AI867" s="147">
        <f t="shared" ref="AI867" si="21757">IF(OR($H867=0,AH867=0),0,AH867/$H867)</f>
        <v>0</v>
      </c>
      <c r="AJ867" s="194">
        <f t="shared" ref="AJ867:AJ877" si="21758">IF(OR($F867="",$G867="",$H867=""),0,MIN(MAX(IF($F867&gt;AK$1,0,((($G867-$F867)-($G867-AK$1))*(10/$E867)/10)),0),1)*$H867)</f>
        <v>0</v>
      </c>
      <c r="AK867" s="147">
        <f t="shared" ref="AK867" si="21759">IF(OR($H867=0,AJ867=0),0,AJ867/$H867)</f>
        <v>0</v>
      </c>
      <c r="AL867" s="194">
        <f t="shared" ref="AL867:AL877" si="21760">IF(OR($F867="",$G867="",$H867=""),0,MIN(MAX(IF($F867&gt;AM$1,0,((($G867-$F867)-($G867-AM$1))*(10/$E867)/10)),0),1)*$H867)</f>
        <v>0</v>
      </c>
      <c r="AM867" s="147">
        <f t="shared" ref="AM867" si="21761">IF(OR($H867=0,AL867=0),0,AL867/$H867)</f>
        <v>0</v>
      </c>
      <c r="AN867" s="194">
        <f t="shared" ref="AN867:AN877" si="21762">IF(OR($F867="",$G867="",$H867=""),0,MIN(MAX(IF($F867&gt;AO$1,0,((($G867-$F867)-($G867-AO$1))*(10/$E867)/10)),0),1)*$H867)</f>
        <v>0</v>
      </c>
      <c r="AO867" s="147">
        <f t="shared" ref="AO867" si="21763">IF(OR($H867=0,AN867=0),0,AN867/$H867)</f>
        <v>0</v>
      </c>
      <c r="AP867" s="194">
        <f t="shared" ref="AP867:AP877" si="21764">IF(OR($F867="",$G867="",$H867=""),0,MIN(MAX(IF($F867&gt;AQ$1,0,((($G867-$F867)-($G867-AQ$1))*(10/$E867)/10)),0),1)*$H867)</f>
        <v>42.857142857142854</v>
      </c>
      <c r="AQ867" s="147">
        <f t="shared" ref="AQ867" si="21765">IF(OR($H867=0,AP867=0),0,AP867/$H867)</f>
        <v>0.42857142857142855</v>
      </c>
      <c r="AR867" s="194">
        <f t="shared" ref="AR867:AR877" si="21766">IF(OR($F867="",$G867="",$H867=""),0,MIN(MAX(IF($F867&gt;AS$1,0,((($G867-$F867)-($G867-AS$1))*(10/$E867)/10)),0),1)*$H867)</f>
        <v>100</v>
      </c>
      <c r="AS867" s="147">
        <f t="shared" ref="AS867" si="21767">IF(OR($H867=0,AR867=0),0,AR867/$H867)</f>
        <v>1</v>
      </c>
      <c r="AT867" s="194">
        <f t="shared" ref="AT867:AT877" si="21768">IF(OR($F867="",$G867="",$H867=""),0,MIN(MAX(IF($F867&gt;AU$1,0,((($G867-$F867)-($G867-AU$1))*(10/$E867)/10)),0),1)*$H867)</f>
        <v>100</v>
      </c>
      <c r="AU867" s="147">
        <f t="shared" ref="AU867" si="21769">IF(OR($H867=0,AT867=0),0,AT867/$H867)</f>
        <v>1</v>
      </c>
      <c r="AV867" s="194">
        <f t="shared" ref="AV867:AV877" si="21770">IF(OR($F867="",$G867="",$H867=""),0,MIN(MAX(IF($F867&gt;AW$1,0,((($G867-$F867)-($G867-AW$1))*(10/$E867)/10)),0),1)*$H867)</f>
        <v>100</v>
      </c>
      <c r="AW867" s="147">
        <f t="shared" ref="AW867" si="21771">IF(OR($H867=0,AV867=0),0,AV867/$H867)</f>
        <v>1</v>
      </c>
      <c r="AX867" s="194">
        <f t="shared" ref="AX867:AX877" si="21772">IF(OR($F867="",$G867="",$H867=""),0,MIN(MAX(IF($F867&gt;AY$1,0,((($G867-$F867)-($G867-AY$1))*(10/$E867)/10)),0),1)*$H867)</f>
        <v>100</v>
      </c>
      <c r="AY867" s="147">
        <f t="shared" ref="AY867" si="21773">IF(OR($H867=0,AX867=0),0,AX867/$H867)</f>
        <v>1</v>
      </c>
      <c r="AZ867" s="194">
        <f t="shared" ref="AZ867:AZ877" si="21774">IF(OR($F867="",$G867="",$H867=""),0,MIN(MAX(IF($F867&gt;BA$1,0,((($G867-$F867)-($G867-BA$1))*(10/$E867)/10)),0),1)*$H867)</f>
        <v>100</v>
      </c>
      <c r="BA867" s="147">
        <f t="shared" ref="BA867" si="21775">IF(OR($H867=0,AZ867=0),0,AZ867/$H867)</f>
        <v>1</v>
      </c>
      <c r="BB867" s="194">
        <f t="shared" ref="BB867:BB877" si="21776">IF(OR($F867="",$G867="",$H867=""),0,MIN(MAX(IF($F867&gt;BC$1,0,((($G867-$F867)-($G867-BC$1))*(10/$E867)/10)),0),1)*$H867)</f>
        <v>100</v>
      </c>
      <c r="BC867" s="147">
        <f t="shared" ref="BC867" si="21777">IF(OR($H867=0,BB867=0),0,BB867/$H867)</f>
        <v>1</v>
      </c>
      <c r="BD867" s="194">
        <f t="shared" ref="BD867:BD877" si="21778">IF(OR($F867="",$G867="",$H867=""),0,MIN(MAX(IF($F867&gt;BE$1,0,((($G867-$F867)-($G867-BE$1))*(10/$E867)/10)),0),1)*$H867)</f>
        <v>100</v>
      </c>
      <c r="BE867" s="147">
        <f t="shared" ref="BE867" si="21779">IF(OR($H867=0,BD867=0),0,BD867/$H867)</f>
        <v>1</v>
      </c>
      <c r="BF867" s="194">
        <f t="shared" ref="BF867:BF877" si="21780">IF(OR($F867="",$G867="",$H867=""),0,MIN(MAX(IF($F867&gt;BG$1,0,((($G867-$F867)-($G867-BG$1))*(10/$E867)/10)),0),1)*$H867)</f>
        <v>100</v>
      </c>
      <c r="BG867" s="147">
        <f t="shared" ref="BG867" si="21781">IF(OR($H867=0,BF867=0),0,BF867/$H867)</f>
        <v>1</v>
      </c>
      <c r="BH867" s="194">
        <f t="shared" ref="BH867:BH877" si="21782">IF(OR($F867="",$G867="",$H867=""),0,MIN(MAX(IF($F867&gt;BI$1,0,((($G867-$F867)-($G867-BI$1))*(10/$E867)/10)),0),1)*$H867)</f>
        <v>100</v>
      </c>
      <c r="BI867" s="147">
        <f t="shared" ref="BI867" si="21783">IF(OR($H867=0,BH867=0),0,BH867/$H867)</f>
        <v>1</v>
      </c>
      <c r="BJ867" s="194">
        <f t="shared" ref="BJ867:BJ877" si="21784">IF(OR($F867="",$G867="",$H867=""),0,MIN(MAX(IF($F867&gt;BK$1,0,((($G867-$F867)-($G867-BK$1))*(10/$E867)/10)),0),1)*$H867)</f>
        <v>100</v>
      </c>
      <c r="BK867" s="147">
        <f t="shared" ref="BK867" si="21785">IF(OR($H867=0,BJ867=0),0,BJ867/$H867)</f>
        <v>1</v>
      </c>
      <c r="BL867" s="194">
        <f t="shared" ref="BL867:BL877" si="21786">IF(OR($F867="",$G867="",$H867=""),0,MIN(MAX(IF($F867&gt;BM$1,0,((($G867-$F867)-($G867-BM$1))*(10/$E867)/10)),0),1)*$H867)</f>
        <v>100</v>
      </c>
      <c r="BM867" s="147">
        <f t="shared" ref="BM867" si="21787">IF(OR($H867=0,BL867=0),0,BL867/$H867)</f>
        <v>1</v>
      </c>
      <c r="BN867" s="194">
        <f t="shared" ref="BN867:BN877" si="21788">IF(OR($F867="",$G867="",$H867=""),0,MIN(MAX(IF($F867&gt;BO$1,0,((($G867-$F867)-($G867-BO$1))*(10/$E867)/10)),0),1)*$H867)</f>
        <v>100</v>
      </c>
      <c r="BO867" s="147">
        <f t="shared" ref="BO867" si="21789">IF(OR($H867=0,BN867=0),0,BN867/$H867)</f>
        <v>1</v>
      </c>
      <c r="BP867" s="194">
        <f t="shared" ref="BP867:BP877" si="21790">IF(OR($F867="",$G867="",$H867=""),0,MIN(MAX(IF($F867&gt;BQ$1,0,((($G867-$F867)-($G867-BQ$1))*(10/$E867)/10)),0),1)*$H867)</f>
        <v>100</v>
      </c>
      <c r="BQ867" s="147">
        <f t="shared" ref="BQ867" si="21791">IF(OR($H867=0,BP867=0),0,BP867/$H867)</f>
        <v>1</v>
      </c>
      <c r="BR867" s="194">
        <f t="shared" ref="BR867:BR877" si="21792">IF(OR($F867="",$G867="",$H867=""),0,MIN(MAX(IF($F867&gt;BS$1,0,((($G867-$F867)-($G867-BS$1))*(10/$E867)/10)),0),1)*$H867)</f>
        <v>100</v>
      </c>
      <c r="BS867" s="147">
        <f t="shared" ref="BS867" si="21793">IF(OR($H867=0,BR867=0),0,BR867/$H867)</f>
        <v>1</v>
      </c>
      <c r="BT867" s="194">
        <f t="shared" ref="BT867:BT877" si="21794">IF(OR($F867="",$G867="",$H867=""),0,MIN(MAX(IF($F867&gt;BU$1,0,((($G867-$F867)-($G867-BU$1))*(10/$E867)/10)),0),1)*$H867)</f>
        <v>100</v>
      </c>
      <c r="BU867" s="147">
        <f t="shared" ref="BU867:BU877" si="21795">IF(OR($H867=0,BT867=0),0,BT867/$H867)</f>
        <v>1</v>
      </c>
      <c r="BV867" s="194">
        <f t="shared" ref="BV867:BV877" si="21796">IF(OR($F867="",$G867="",$H867=""),0,MIN(MAX(IF($F867&gt;BW$1,0,((($G867-$F867)-($G867-BW$1))*(10/$E867)/10)),0),1)*$H867)</f>
        <v>100</v>
      </c>
      <c r="BW867" s="147">
        <f t="shared" ref="BW867:BW877" si="21797">IF(OR($H867=0,BV867=0),0,BV867/$H867)</f>
        <v>1</v>
      </c>
      <c r="BX867" s="194">
        <f t="shared" ref="BX867:BX877" si="21798">IF(OR($F867="",$G867="",$H867=""),0,MIN(MAX(IF($F867&gt;BY$1,0,((($G867-$F867)-($G867-BY$1))*(10/$E867)/10)),0),1)*$H867)</f>
        <v>100</v>
      </c>
      <c r="BY867" s="147">
        <f t="shared" ref="BY867:BY877" si="21799">IF(OR($H867=0,BX867=0),0,BX867/$H867)</f>
        <v>1</v>
      </c>
      <c r="BZ867" s="194">
        <f t="shared" ref="BZ867:BZ877" si="21800">IF(OR($F867="",$G867="",$H867=""),0,MIN(MAX(IF($F867&gt;CA$1,0,((($G867-$F867)-($G867-CA$1))*(10/$E867)/10)),0),1)*$H867)</f>
        <v>100</v>
      </c>
      <c r="CA867" s="147">
        <f t="shared" ref="CA867:CA877" si="21801">IF(OR($H867=0,BZ867=0),0,BZ867/$H867)</f>
        <v>1</v>
      </c>
      <c r="CB867" s="194">
        <f t="shared" ref="CB867:CB877" si="21802">IF(OR($F867="",$G867="",$H867=""),0,MIN(MAX(IF($F867&gt;CC$1,0,((($G867-$F867)-($G867-CC$1))*(10/$E867)/10)),0),1)*$H867)</f>
        <v>100</v>
      </c>
      <c r="CC867" s="147">
        <f t="shared" ref="CC867:CC877" si="21803">IF(OR($H867=0,CB867=0),0,CB867/$H867)</f>
        <v>1</v>
      </c>
      <c r="CD867" s="194">
        <f t="shared" ref="CD867:CD877" si="21804">IF(OR($F867="",$G867="",$H867=""),0,MIN(MAX(IF($F867&gt;CE$1,0,((($G867-$F867)-($G867-CE$1))*(10/$E867)/10)),0),1)*$H867)</f>
        <v>100</v>
      </c>
      <c r="CE867" s="147">
        <f t="shared" ref="CE867:CE877" si="21805">IF(OR($H867=0,CD867=0),0,CD867/$H867)</f>
        <v>1</v>
      </c>
      <c r="CF867" s="194">
        <f t="shared" ref="CF867:CF877" si="21806">IF(OR($F867="",$G867="",$H867=""),0,MIN(MAX(IF($F867&gt;CG$1,0,((($G867-$F867)-($G867-CG$1))*(10/$E867)/10)),0),1)*$H867)</f>
        <v>100</v>
      </c>
      <c r="CG867" s="147">
        <f t="shared" ref="CG867:CG877" si="21807">IF(OR($H867=0,CF867=0),0,CF867/$H867)</f>
        <v>1</v>
      </c>
      <c r="CH867" s="194">
        <f t="shared" ref="CH867:CH877" si="21808">IF(OR($F867="",$G867="",$H867=""),0,MIN(MAX(IF($F867&gt;CI$1,0,((($G867-$F867)-($G867-CI$1))*(10/$E867)/10)),0),1)*$H867)</f>
        <v>100</v>
      </c>
      <c r="CI867" s="147">
        <f t="shared" ref="CI867:CI877" si="21809">IF(OR($H867=0,CH867=0),0,CH867/$H867)</f>
        <v>1</v>
      </c>
      <c r="CJ867" s="194">
        <f t="shared" ref="CJ867:CJ877" si="21810">IF(OR($F867="",$G867="",$H867=""),0,MIN(MAX(IF($F867&gt;CK$1,0,((($G867-$F867)-($G867-CK$1))*(10/$E867)/10)),0),1)*$H867)</f>
        <v>100</v>
      </c>
      <c r="CK867" s="147">
        <f t="shared" ref="CK867:CK877" si="21811">IF(OR($H867=0,CJ867=0),0,CJ867/$H867)</f>
        <v>1</v>
      </c>
      <c r="CL867" s="194">
        <f t="shared" ref="CL867:CL877" si="21812">IF(OR($F867="",$G867="",$H867=""),0,MIN(MAX(IF($F867&gt;CM$1,0,((($G867-$F867)-($G867-CM$1))*(10/$E867)/10)),0),1)*$H867)</f>
        <v>100</v>
      </c>
      <c r="CM867" s="147">
        <f t="shared" ref="CM867:CM877" si="21813">IF(OR($H867=0,CL867=0),0,CL867/$H867)</f>
        <v>1</v>
      </c>
    </row>
    <row r="868" spans="1:91" s="142" customFormat="1" ht="14.1" customHeight="1">
      <c r="A868" s="74">
        <f t="shared" si="21223"/>
        <v>1006</v>
      </c>
      <c r="B868" s="173" t="s">
        <v>50</v>
      </c>
      <c r="C868" s="174"/>
      <c r="D868" s="140">
        <v>7</v>
      </c>
      <c r="E868" s="140">
        <v>7</v>
      </c>
      <c r="F868" s="175">
        <v>45293</v>
      </c>
      <c r="G868" s="175">
        <v>45299</v>
      </c>
      <c r="H868" s="144">
        <v>100</v>
      </c>
      <c r="I868" s="144">
        <v>100</v>
      </c>
      <c r="J868" s="145" t="s">
        <v>32</v>
      </c>
      <c r="K868" s="141">
        <f t="shared" si="21739"/>
        <v>100</v>
      </c>
      <c r="L868" s="55">
        <f t="shared" si="21740"/>
        <v>0.15909090909090909</v>
      </c>
      <c r="M868" s="147">
        <f t="shared" si="21741"/>
        <v>1</v>
      </c>
      <c r="N868" s="148">
        <f t="shared" si="21742"/>
        <v>1</v>
      </c>
      <c r="O868" s="149">
        <f t="shared" si="21423"/>
        <v>0</v>
      </c>
      <c r="P868" s="150"/>
      <c r="T868" s="194">
        <f t="shared" si="21743"/>
        <v>0</v>
      </c>
      <c r="U868" s="147">
        <f t="shared" si="21744"/>
        <v>0</v>
      </c>
      <c r="V868" s="194">
        <f t="shared" si="21745"/>
        <v>0</v>
      </c>
      <c r="W868" s="147">
        <f t="shared" si="21744"/>
        <v>0</v>
      </c>
      <c r="X868" s="194">
        <f t="shared" si="21746"/>
        <v>0</v>
      </c>
      <c r="Y868" s="147">
        <f t="shared" ref="Y868" si="21814">IF(OR($H868=0,X868=0),0,X868/$H868)</f>
        <v>0</v>
      </c>
      <c r="Z868" s="194">
        <f t="shared" si="21748"/>
        <v>0</v>
      </c>
      <c r="AA868" s="147">
        <f t="shared" ref="AA868" si="21815">IF(OR($H868=0,Z868=0),0,Z868/$H868)</f>
        <v>0</v>
      </c>
      <c r="AB868" s="194">
        <f t="shared" si="21750"/>
        <v>0</v>
      </c>
      <c r="AC868" s="147">
        <f t="shared" ref="AC868" si="21816">IF(OR($H868=0,AB868=0),0,AB868/$H868)</f>
        <v>0</v>
      </c>
      <c r="AD868" s="194">
        <f t="shared" si="21752"/>
        <v>0</v>
      </c>
      <c r="AE868" s="147">
        <f t="shared" ref="AE868" si="21817">IF(OR($H868=0,AD868=0),0,AD868/$H868)</f>
        <v>0</v>
      </c>
      <c r="AF868" s="194">
        <f t="shared" si="21754"/>
        <v>0</v>
      </c>
      <c r="AG868" s="147">
        <f t="shared" ref="AG868" si="21818">IF(OR($H868=0,AF868=0),0,AF868/$H868)</f>
        <v>0</v>
      </c>
      <c r="AH868" s="194">
        <f t="shared" si="21756"/>
        <v>0</v>
      </c>
      <c r="AI868" s="147">
        <f t="shared" ref="AI868" si="21819">IF(OR($H868=0,AH868=0),0,AH868/$H868)</f>
        <v>0</v>
      </c>
      <c r="AJ868" s="194">
        <f t="shared" si="21758"/>
        <v>0</v>
      </c>
      <c r="AK868" s="147">
        <f t="shared" ref="AK868" si="21820">IF(OR($H868=0,AJ868=0),0,AJ868/$H868)</f>
        <v>0</v>
      </c>
      <c r="AL868" s="194">
        <f t="shared" si="21760"/>
        <v>0</v>
      </c>
      <c r="AM868" s="147">
        <f t="shared" ref="AM868" si="21821">IF(OR($H868=0,AL868=0),0,AL868/$H868)</f>
        <v>0</v>
      </c>
      <c r="AN868" s="194">
        <f t="shared" si="21762"/>
        <v>0</v>
      </c>
      <c r="AO868" s="147">
        <f t="shared" ref="AO868" si="21822">IF(OR($H868=0,AN868=0),0,AN868/$H868)</f>
        <v>0</v>
      </c>
      <c r="AP868" s="194">
        <f t="shared" si="21764"/>
        <v>42.857142857142854</v>
      </c>
      <c r="AQ868" s="147">
        <f t="shared" ref="AQ868" si="21823">IF(OR($H868=0,AP868=0),0,AP868/$H868)</f>
        <v>0.42857142857142855</v>
      </c>
      <c r="AR868" s="194">
        <f t="shared" si="21766"/>
        <v>100</v>
      </c>
      <c r="AS868" s="147">
        <f t="shared" ref="AS868" si="21824">IF(OR($H868=0,AR868=0),0,AR868/$H868)</f>
        <v>1</v>
      </c>
      <c r="AT868" s="194">
        <f t="shared" si="21768"/>
        <v>100</v>
      </c>
      <c r="AU868" s="147">
        <f t="shared" ref="AU868" si="21825">IF(OR($H868=0,AT868=0),0,AT868/$H868)</f>
        <v>1</v>
      </c>
      <c r="AV868" s="194">
        <f t="shared" si="21770"/>
        <v>100</v>
      </c>
      <c r="AW868" s="147">
        <f t="shared" ref="AW868" si="21826">IF(OR($H868=0,AV868=0),0,AV868/$H868)</f>
        <v>1</v>
      </c>
      <c r="AX868" s="194">
        <f t="shared" si="21772"/>
        <v>100</v>
      </c>
      <c r="AY868" s="147">
        <f t="shared" ref="AY868" si="21827">IF(OR($H868=0,AX868=0),0,AX868/$H868)</f>
        <v>1</v>
      </c>
      <c r="AZ868" s="194">
        <f t="shared" si="21774"/>
        <v>100</v>
      </c>
      <c r="BA868" s="147">
        <f t="shared" ref="BA868" si="21828">IF(OR($H868=0,AZ868=0),0,AZ868/$H868)</f>
        <v>1</v>
      </c>
      <c r="BB868" s="194">
        <f t="shared" si="21776"/>
        <v>100</v>
      </c>
      <c r="BC868" s="147">
        <f t="shared" ref="BC868" si="21829">IF(OR($H868=0,BB868=0),0,BB868/$H868)</f>
        <v>1</v>
      </c>
      <c r="BD868" s="194">
        <f t="shared" si="21778"/>
        <v>100</v>
      </c>
      <c r="BE868" s="147">
        <f t="shared" ref="BE868" si="21830">IF(OR($H868=0,BD868=0),0,BD868/$H868)</f>
        <v>1</v>
      </c>
      <c r="BF868" s="194">
        <f t="shared" si="21780"/>
        <v>100</v>
      </c>
      <c r="BG868" s="147">
        <f t="shared" ref="BG868" si="21831">IF(OR($H868=0,BF868=0),0,BF868/$H868)</f>
        <v>1</v>
      </c>
      <c r="BH868" s="194">
        <f t="shared" si="21782"/>
        <v>100</v>
      </c>
      <c r="BI868" s="147">
        <f t="shared" ref="BI868" si="21832">IF(OR($H868=0,BH868=0),0,BH868/$H868)</f>
        <v>1</v>
      </c>
      <c r="BJ868" s="194">
        <f t="shared" si="21784"/>
        <v>100</v>
      </c>
      <c r="BK868" s="147">
        <f t="shared" ref="BK868" si="21833">IF(OR($H868=0,BJ868=0),0,BJ868/$H868)</f>
        <v>1</v>
      </c>
      <c r="BL868" s="194">
        <f t="shared" si="21786"/>
        <v>100</v>
      </c>
      <c r="BM868" s="147">
        <f t="shared" ref="BM868" si="21834">IF(OR($H868=0,BL868=0),0,BL868/$H868)</f>
        <v>1</v>
      </c>
      <c r="BN868" s="194">
        <f t="shared" si="21788"/>
        <v>100</v>
      </c>
      <c r="BO868" s="147">
        <f t="shared" ref="BO868" si="21835">IF(OR($H868=0,BN868=0),0,BN868/$H868)</f>
        <v>1</v>
      </c>
      <c r="BP868" s="194">
        <f t="shared" si="21790"/>
        <v>100</v>
      </c>
      <c r="BQ868" s="147">
        <f t="shared" ref="BQ868" si="21836">IF(OR($H868=0,BP868=0),0,BP868/$H868)</f>
        <v>1</v>
      </c>
      <c r="BR868" s="194">
        <f t="shared" si="21792"/>
        <v>100</v>
      </c>
      <c r="BS868" s="147">
        <f t="shared" ref="BS868" si="21837">IF(OR($H868=0,BR868=0),0,BR868/$H868)</f>
        <v>1</v>
      </c>
      <c r="BT868" s="194">
        <f t="shared" si="21794"/>
        <v>100</v>
      </c>
      <c r="BU868" s="147">
        <f t="shared" si="21795"/>
        <v>1</v>
      </c>
      <c r="BV868" s="194">
        <f t="shared" si="21796"/>
        <v>100</v>
      </c>
      <c r="BW868" s="147">
        <f t="shared" si="21797"/>
        <v>1</v>
      </c>
      <c r="BX868" s="194">
        <f t="shared" si="21798"/>
        <v>100</v>
      </c>
      <c r="BY868" s="147">
        <f t="shared" si="21799"/>
        <v>1</v>
      </c>
      <c r="BZ868" s="194">
        <f t="shared" si="21800"/>
        <v>100</v>
      </c>
      <c r="CA868" s="147">
        <f t="shared" si="21801"/>
        <v>1</v>
      </c>
      <c r="CB868" s="194">
        <f t="shared" si="21802"/>
        <v>100</v>
      </c>
      <c r="CC868" s="147">
        <f t="shared" si="21803"/>
        <v>1</v>
      </c>
      <c r="CD868" s="194">
        <f t="shared" si="21804"/>
        <v>100</v>
      </c>
      <c r="CE868" s="147">
        <f t="shared" si="21805"/>
        <v>1</v>
      </c>
      <c r="CF868" s="194">
        <f t="shared" si="21806"/>
        <v>100</v>
      </c>
      <c r="CG868" s="147">
        <f t="shared" si="21807"/>
        <v>1</v>
      </c>
      <c r="CH868" s="194">
        <f t="shared" si="21808"/>
        <v>100</v>
      </c>
      <c r="CI868" s="147">
        <f t="shared" si="21809"/>
        <v>1</v>
      </c>
      <c r="CJ868" s="194">
        <f t="shared" si="21810"/>
        <v>100</v>
      </c>
      <c r="CK868" s="147">
        <f t="shared" si="21811"/>
        <v>1</v>
      </c>
      <c r="CL868" s="194">
        <f t="shared" si="21812"/>
        <v>100</v>
      </c>
      <c r="CM868" s="147">
        <f t="shared" si="21813"/>
        <v>1</v>
      </c>
    </row>
    <row r="869" spans="1:91" s="142" customFormat="1" ht="14.1" customHeight="1">
      <c r="A869" s="74">
        <f t="shared" si="21223"/>
        <v>1007</v>
      </c>
      <c r="B869" s="173" t="s">
        <v>51</v>
      </c>
      <c r="C869" s="174"/>
      <c r="D869" s="140">
        <v>2</v>
      </c>
      <c r="E869" s="140">
        <v>2</v>
      </c>
      <c r="F869" s="175">
        <v>45300</v>
      </c>
      <c r="G869" s="175">
        <v>45301</v>
      </c>
      <c r="H869" s="144">
        <v>100</v>
      </c>
      <c r="I869" s="144">
        <v>100</v>
      </c>
      <c r="J869" s="145" t="s">
        <v>32</v>
      </c>
      <c r="K869" s="141">
        <f t="shared" si="21739"/>
        <v>100</v>
      </c>
      <c r="L869" s="55">
        <f t="shared" si="21740"/>
        <v>4.5454545454545456E-2</v>
      </c>
      <c r="M869" s="147">
        <f t="shared" si="21741"/>
        <v>1</v>
      </c>
      <c r="N869" s="148">
        <f t="shared" si="21742"/>
        <v>1</v>
      </c>
      <c r="O869" s="149">
        <f t="shared" si="21423"/>
        <v>0</v>
      </c>
      <c r="P869" s="150"/>
      <c r="T869" s="194">
        <f t="shared" si="21743"/>
        <v>0</v>
      </c>
      <c r="U869" s="147">
        <f t="shared" si="21744"/>
        <v>0</v>
      </c>
      <c r="V869" s="194">
        <f t="shared" si="21745"/>
        <v>0</v>
      </c>
      <c r="W869" s="147">
        <f t="shared" si="21744"/>
        <v>0</v>
      </c>
      <c r="X869" s="194">
        <f t="shared" si="21746"/>
        <v>0</v>
      </c>
      <c r="Y869" s="147">
        <f t="shared" ref="Y869" si="21838">IF(OR($H869=0,X869=0),0,X869/$H869)</f>
        <v>0</v>
      </c>
      <c r="Z869" s="194">
        <f t="shared" si="21748"/>
        <v>0</v>
      </c>
      <c r="AA869" s="147">
        <f t="shared" ref="AA869" si="21839">IF(OR($H869=0,Z869=0),0,Z869/$H869)</f>
        <v>0</v>
      </c>
      <c r="AB869" s="194">
        <f t="shared" si="21750"/>
        <v>0</v>
      </c>
      <c r="AC869" s="147">
        <f t="shared" ref="AC869" si="21840">IF(OR($H869=0,AB869=0),0,AB869/$H869)</f>
        <v>0</v>
      </c>
      <c r="AD869" s="194">
        <f t="shared" si="21752"/>
        <v>0</v>
      </c>
      <c r="AE869" s="147">
        <f t="shared" ref="AE869" si="21841">IF(OR($H869=0,AD869=0),0,AD869/$H869)</f>
        <v>0</v>
      </c>
      <c r="AF869" s="194">
        <f t="shared" si="21754"/>
        <v>0</v>
      </c>
      <c r="AG869" s="147">
        <f t="shared" ref="AG869" si="21842">IF(OR($H869=0,AF869=0),0,AF869/$H869)</f>
        <v>0</v>
      </c>
      <c r="AH869" s="194">
        <f t="shared" si="21756"/>
        <v>0</v>
      </c>
      <c r="AI869" s="147">
        <f t="shared" ref="AI869" si="21843">IF(OR($H869=0,AH869=0),0,AH869/$H869)</f>
        <v>0</v>
      </c>
      <c r="AJ869" s="194">
        <f t="shared" si="21758"/>
        <v>0</v>
      </c>
      <c r="AK869" s="147">
        <f t="shared" ref="AK869" si="21844">IF(OR($H869=0,AJ869=0),0,AJ869/$H869)</f>
        <v>0</v>
      </c>
      <c r="AL869" s="194">
        <f t="shared" si="21760"/>
        <v>0</v>
      </c>
      <c r="AM869" s="147">
        <f t="shared" ref="AM869" si="21845">IF(OR($H869=0,AL869=0),0,AL869/$H869)</f>
        <v>0</v>
      </c>
      <c r="AN869" s="194">
        <f t="shared" si="21762"/>
        <v>0</v>
      </c>
      <c r="AO869" s="147">
        <f t="shared" ref="AO869" si="21846">IF(OR($H869=0,AN869=0),0,AN869/$H869)</f>
        <v>0</v>
      </c>
      <c r="AP869" s="194">
        <f t="shared" si="21764"/>
        <v>0</v>
      </c>
      <c r="AQ869" s="147">
        <f t="shared" ref="AQ869" si="21847">IF(OR($H869=0,AP869=0),0,AP869/$H869)</f>
        <v>0</v>
      </c>
      <c r="AR869" s="194">
        <f t="shared" si="21766"/>
        <v>100</v>
      </c>
      <c r="AS869" s="147">
        <f t="shared" ref="AS869" si="21848">IF(OR($H869=0,AR869=0),0,AR869/$H869)</f>
        <v>1</v>
      </c>
      <c r="AT869" s="194">
        <f t="shared" si="21768"/>
        <v>100</v>
      </c>
      <c r="AU869" s="147">
        <f t="shared" ref="AU869" si="21849">IF(OR($H869=0,AT869=0),0,AT869/$H869)</f>
        <v>1</v>
      </c>
      <c r="AV869" s="194">
        <f t="shared" si="21770"/>
        <v>100</v>
      </c>
      <c r="AW869" s="147">
        <f t="shared" ref="AW869" si="21850">IF(OR($H869=0,AV869=0),0,AV869/$H869)</f>
        <v>1</v>
      </c>
      <c r="AX869" s="194">
        <f t="shared" si="21772"/>
        <v>100</v>
      </c>
      <c r="AY869" s="147">
        <f t="shared" ref="AY869" si="21851">IF(OR($H869=0,AX869=0),0,AX869/$H869)</f>
        <v>1</v>
      </c>
      <c r="AZ869" s="194">
        <f t="shared" si="21774"/>
        <v>100</v>
      </c>
      <c r="BA869" s="147">
        <f t="shared" ref="BA869" si="21852">IF(OR($H869=0,AZ869=0),0,AZ869/$H869)</f>
        <v>1</v>
      </c>
      <c r="BB869" s="194">
        <f t="shared" si="21776"/>
        <v>100</v>
      </c>
      <c r="BC869" s="147">
        <f t="shared" ref="BC869" si="21853">IF(OR($H869=0,BB869=0),0,BB869/$H869)</f>
        <v>1</v>
      </c>
      <c r="BD869" s="194">
        <f t="shared" si="21778"/>
        <v>100</v>
      </c>
      <c r="BE869" s="147">
        <f t="shared" ref="BE869" si="21854">IF(OR($H869=0,BD869=0),0,BD869/$H869)</f>
        <v>1</v>
      </c>
      <c r="BF869" s="194">
        <f t="shared" si="21780"/>
        <v>100</v>
      </c>
      <c r="BG869" s="147">
        <f t="shared" ref="BG869" si="21855">IF(OR($H869=0,BF869=0),0,BF869/$H869)</f>
        <v>1</v>
      </c>
      <c r="BH869" s="194">
        <f t="shared" si="21782"/>
        <v>100</v>
      </c>
      <c r="BI869" s="147">
        <f t="shared" ref="BI869" si="21856">IF(OR($H869=0,BH869=0),0,BH869/$H869)</f>
        <v>1</v>
      </c>
      <c r="BJ869" s="194">
        <f t="shared" si="21784"/>
        <v>100</v>
      </c>
      <c r="BK869" s="147">
        <f t="shared" ref="BK869" si="21857">IF(OR($H869=0,BJ869=0),0,BJ869/$H869)</f>
        <v>1</v>
      </c>
      <c r="BL869" s="194">
        <f t="shared" si="21786"/>
        <v>100</v>
      </c>
      <c r="BM869" s="147">
        <f t="shared" ref="BM869" si="21858">IF(OR($H869=0,BL869=0),0,BL869/$H869)</f>
        <v>1</v>
      </c>
      <c r="BN869" s="194">
        <f t="shared" si="21788"/>
        <v>100</v>
      </c>
      <c r="BO869" s="147">
        <f t="shared" ref="BO869" si="21859">IF(OR($H869=0,BN869=0),0,BN869/$H869)</f>
        <v>1</v>
      </c>
      <c r="BP869" s="194">
        <f t="shared" si="21790"/>
        <v>100</v>
      </c>
      <c r="BQ869" s="147">
        <f t="shared" ref="BQ869" si="21860">IF(OR($H869=0,BP869=0),0,BP869/$H869)</f>
        <v>1</v>
      </c>
      <c r="BR869" s="194">
        <f t="shared" si="21792"/>
        <v>100</v>
      </c>
      <c r="BS869" s="147">
        <f t="shared" ref="BS869" si="21861">IF(OR($H869=0,BR869=0),0,BR869/$H869)</f>
        <v>1</v>
      </c>
      <c r="BT869" s="194">
        <f t="shared" si="21794"/>
        <v>100</v>
      </c>
      <c r="BU869" s="147">
        <f t="shared" si="21795"/>
        <v>1</v>
      </c>
      <c r="BV869" s="194">
        <f t="shared" si="21796"/>
        <v>100</v>
      </c>
      <c r="BW869" s="147">
        <f t="shared" si="21797"/>
        <v>1</v>
      </c>
      <c r="BX869" s="194">
        <f t="shared" si="21798"/>
        <v>100</v>
      </c>
      <c r="BY869" s="147">
        <f t="shared" si="21799"/>
        <v>1</v>
      </c>
      <c r="BZ869" s="194">
        <f t="shared" si="21800"/>
        <v>100</v>
      </c>
      <c r="CA869" s="147">
        <f t="shared" si="21801"/>
        <v>1</v>
      </c>
      <c r="CB869" s="194">
        <f t="shared" si="21802"/>
        <v>100</v>
      </c>
      <c r="CC869" s="147">
        <f t="shared" si="21803"/>
        <v>1</v>
      </c>
      <c r="CD869" s="194">
        <f t="shared" si="21804"/>
        <v>100</v>
      </c>
      <c r="CE869" s="147">
        <f t="shared" si="21805"/>
        <v>1</v>
      </c>
      <c r="CF869" s="194">
        <f t="shared" si="21806"/>
        <v>100</v>
      </c>
      <c r="CG869" s="147">
        <f t="shared" si="21807"/>
        <v>1</v>
      </c>
      <c r="CH869" s="194">
        <f t="shared" si="21808"/>
        <v>100</v>
      </c>
      <c r="CI869" s="147">
        <f t="shared" si="21809"/>
        <v>1</v>
      </c>
      <c r="CJ869" s="194">
        <f t="shared" si="21810"/>
        <v>100</v>
      </c>
      <c r="CK869" s="147">
        <f t="shared" si="21811"/>
        <v>1</v>
      </c>
      <c r="CL869" s="194">
        <f t="shared" si="21812"/>
        <v>100</v>
      </c>
      <c r="CM869" s="147">
        <f t="shared" si="21813"/>
        <v>1</v>
      </c>
    </row>
    <row r="870" spans="1:91" s="142" customFormat="1" ht="14.1" customHeight="1">
      <c r="A870" s="74">
        <f t="shared" si="21223"/>
        <v>1008</v>
      </c>
      <c r="B870" s="173" t="s">
        <v>52</v>
      </c>
      <c r="C870" s="174"/>
      <c r="D870" s="140">
        <v>3</v>
      </c>
      <c r="E870" s="140">
        <v>3</v>
      </c>
      <c r="F870" s="175">
        <v>45302</v>
      </c>
      <c r="G870" s="175">
        <v>45304</v>
      </c>
      <c r="H870" s="144">
        <v>100</v>
      </c>
      <c r="I870" s="144">
        <v>100</v>
      </c>
      <c r="J870" s="145" t="s">
        <v>32</v>
      </c>
      <c r="K870" s="141">
        <f t="shared" si="21739"/>
        <v>100</v>
      </c>
      <c r="L870" s="55">
        <f t="shared" si="21740"/>
        <v>6.8181818181818177E-2</v>
      </c>
      <c r="M870" s="147">
        <f t="shared" si="21741"/>
        <v>1</v>
      </c>
      <c r="N870" s="148">
        <f t="shared" si="21742"/>
        <v>1</v>
      </c>
      <c r="O870" s="149">
        <f t="shared" si="21423"/>
        <v>0</v>
      </c>
      <c r="P870" s="150"/>
      <c r="T870" s="194">
        <f t="shared" si="21743"/>
        <v>0</v>
      </c>
      <c r="U870" s="147">
        <f t="shared" si="21744"/>
        <v>0</v>
      </c>
      <c r="V870" s="194">
        <f t="shared" si="21745"/>
        <v>0</v>
      </c>
      <c r="W870" s="147">
        <f t="shared" si="21744"/>
        <v>0</v>
      </c>
      <c r="X870" s="194">
        <f t="shared" si="21746"/>
        <v>0</v>
      </c>
      <c r="Y870" s="147">
        <f t="shared" ref="Y870" si="21862">IF(OR($H870=0,X870=0),0,X870/$H870)</f>
        <v>0</v>
      </c>
      <c r="Z870" s="194">
        <f t="shared" si="21748"/>
        <v>0</v>
      </c>
      <c r="AA870" s="147">
        <f t="shared" ref="AA870" si="21863">IF(OR($H870=0,Z870=0),0,Z870/$H870)</f>
        <v>0</v>
      </c>
      <c r="AB870" s="194">
        <f t="shared" si="21750"/>
        <v>0</v>
      </c>
      <c r="AC870" s="147">
        <f t="shared" ref="AC870" si="21864">IF(OR($H870=0,AB870=0),0,AB870/$H870)</f>
        <v>0</v>
      </c>
      <c r="AD870" s="194">
        <f t="shared" si="21752"/>
        <v>0</v>
      </c>
      <c r="AE870" s="147">
        <f t="shared" ref="AE870" si="21865">IF(OR($H870=0,AD870=0),0,AD870/$H870)</f>
        <v>0</v>
      </c>
      <c r="AF870" s="194">
        <f t="shared" si="21754"/>
        <v>0</v>
      </c>
      <c r="AG870" s="147">
        <f t="shared" ref="AG870" si="21866">IF(OR($H870=0,AF870=0),0,AF870/$H870)</f>
        <v>0</v>
      </c>
      <c r="AH870" s="194">
        <f t="shared" si="21756"/>
        <v>0</v>
      </c>
      <c r="AI870" s="147">
        <f t="shared" ref="AI870" si="21867">IF(OR($H870=0,AH870=0),0,AH870/$H870)</f>
        <v>0</v>
      </c>
      <c r="AJ870" s="194">
        <f t="shared" si="21758"/>
        <v>0</v>
      </c>
      <c r="AK870" s="147">
        <f t="shared" ref="AK870" si="21868">IF(OR($H870=0,AJ870=0),0,AJ870/$H870)</f>
        <v>0</v>
      </c>
      <c r="AL870" s="194">
        <f t="shared" si="21760"/>
        <v>0</v>
      </c>
      <c r="AM870" s="147">
        <f t="shared" ref="AM870" si="21869">IF(OR($H870=0,AL870=0),0,AL870/$H870)</f>
        <v>0</v>
      </c>
      <c r="AN870" s="194">
        <f t="shared" si="21762"/>
        <v>0</v>
      </c>
      <c r="AO870" s="147">
        <f t="shared" ref="AO870" si="21870">IF(OR($H870=0,AN870=0),0,AN870/$H870)</f>
        <v>0</v>
      </c>
      <c r="AP870" s="194">
        <f t="shared" si="21764"/>
        <v>0</v>
      </c>
      <c r="AQ870" s="147">
        <f t="shared" ref="AQ870" si="21871">IF(OR($H870=0,AP870=0),0,AP870/$H870)</f>
        <v>0</v>
      </c>
      <c r="AR870" s="194">
        <f t="shared" si="21766"/>
        <v>33.333333333333336</v>
      </c>
      <c r="AS870" s="147">
        <f t="shared" ref="AS870" si="21872">IF(OR($H870=0,AR870=0),0,AR870/$H870)</f>
        <v>0.33333333333333337</v>
      </c>
      <c r="AT870" s="194">
        <f t="shared" si="21768"/>
        <v>100</v>
      </c>
      <c r="AU870" s="147">
        <f t="shared" ref="AU870" si="21873">IF(OR($H870=0,AT870=0),0,AT870/$H870)</f>
        <v>1</v>
      </c>
      <c r="AV870" s="194">
        <f t="shared" si="21770"/>
        <v>100</v>
      </c>
      <c r="AW870" s="147">
        <f t="shared" ref="AW870" si="21874">IF(OR($H870=0,AV870=0),0,AV870/$H870)</f>
        <v>1</v>
      </c>
      <c r="AX870" s="194">
        <f t="shared" si="21772"/>
        <v>100</v>
      </c>
      <c r="AY870" s="147">
        <f t="shared" ref="AY870" si="21875">IF(OR($H870=0,AX870=0),0,AX870/$H870)</f>
        <v>1</v>
      </c>
      <c r="AZ870" s="194">
        <f t="shared" si="21774"/>
        <v>100</v>
      </c>
      <c r="BA870" s="147">
        <f t="shared" ref="BA870" si="21876">IF(OR($H870=0,AZ870=0),0,AZ870/$H870)</f>
        <v>1</v>
      </c>
      <c r="BB870" s="194">
        <f t="shared" si="21776"/>
        <v>100</v>
      </c>
      <c r="BC870" s="147">
        <f t="shared" ref="BC870" si="21877">IF(OR($H870=0,BB870=0),0,BB870/$H870)</f>
        <v>1</v>
      </c>
      <c r="BD870" s="194">
        <f t="shared" si="21778"/>
        <v>100</v>
      </c>
      <c r="BE870" s="147">
        <f t="shared" ref="BE870" si="21878">IF(OR($H870=0,BD870=0),0,BD870/$H870)</f>
        <v>1</v>
      </c>
      <c r="BF870" s="194">
        <f t="shared" si="21780"/>
        <v>100</v>
      </c>
      <c r="BG870" s="147">
        <f t="shared" ref="BG870" si="21879">IF(OR($H870=0,BF870=0),0,BF870/$H870)</f>
        <v>1</v>
      </c>
      <c r="BH870" s="194">
        <f t="shared" si="21782"/>
        <v>100</v>
      </c>
      <c r="BI870" s="147">
        <f t="shared" ref="BI870" si="21880">IF(OR($H870=0,BH870=0),0,BH870/$H870)</f>
        <v>1</v>
      </c>
      <c r="BJ870" s="194">
        <f t="shared" si="21784"/>
        <v>100</v>
      </c>
      <c r="BK870" s="147">
        <f t="shared" ref="BK870" si="21881">IF(OR($H870=0,BJ870=0),0,BJ870/$H870)</f>
        <v>1</v>
      </c>
      <c r="BL870" s="194">
        <f t="shared" si="21786"/>
        <v>100</v>
      </c>
      <c r="BM870" s="147">
        <f t="shared" ref="BM870" si="21882">IF(OR($H870=0,BL870=0),0,BL870/$H870)</f>
        <v>1</v>
      </c>
      <c r="BN870" s="194">
        <f t="shared" si="21788"/>
        <v>100</v>
      </c>
      <c r="BO870" s="147">
        <f t="shared" ref="BO870" si="21883">IF(OR($H870=0,BN870=0),0,BN870/$H870)</f>
        <v>1</v>
      </c>
      <c r="BP870" s="194">
        <f t="shared" si="21790"/>
        <v>100</v>
      </c>
      <c r="BQ870" s="147">
        <f t="shared" ref="BQ870" si="21884">IF(OR($H870=0,BP870=0),0,BP870/$H870)</f>
        <v>1</v>
      </c>
      <c r="BR870" s="194">
        <f t="shared" si="21792"/>
        <v>100</v>
      </c>
      <c r="BS870" s="147">
        <f t="shared" ref="BS870" si="21885">IF(OR($H870=0,BR870=0),0,BR870/$H870)</f>
        <v>1</v>
      </c>
      <c r="BT870" s="194">
        <f t="shared" si="21794"/>
        <v>100</v>
      </c>
      <c r="BU870" s="147">
        <f t="shared" si="21795"/>
        <v>1</v>
      </c>
      <c r="BV870" s="194">
        <f t="shared" si="21796"/>
        <v>100</v>
      </c>
      <c r="BW870" s="147">
        <f t="shared" si="21797"/>
        <v>1</v>
      </c>
      <c r="BX870" s="194">
        <f t="shared" si="21798"/>
        <v>100</v>
      </c>
      <c r="BY870" s="147">
        <f t="shared" si="21799"/>
        <v>1</v>
      </c>
      <c r="BZ870" s="194">
        <f t="shared" si="21800"/>
        <v>100</v>
      </c>
      <c r="CA870" s="147">
        <f t="shared" si="21801"/>
        <v>1</v>
      </c>
      <c r="CB870" s="194">
        <f t="shared" si="21802"/>
        <v>100</v>
      </c>
      <c r="CC870" s="147">
        <f t="shared" si="21803"/>
        <v>1</v>
      </c>
      <c r="CD870" s="194">
        <f t="shared" si="21804"/>
        <v>100</v>
      </c>
      <c r="CE870" s="147">
        <f t="shared" si="21805"/>
        <v>1</v>
      </c>
      <c r="CF870" s="194">
        <f t="shared" si="21806"/>
        <v>100</v>
      </c>
      <c r="CG870" s="147">
        <f t="shared" si="21807"/>
        <v>1</v>
      </c>
      <c r="CH870" s="194">
        <f t="shared" si="21808"/>
        <v>100</v>
      </c>
      <c r="CI870" s="147">
        <f t="shared" si="21809"/>
        <v>1</v>
      </c>
      <c r="CJ870" s="194">
        <f t="shared" si="21810"/>
        <v>100</v>
      </c>
      <c r="CK870" s="147">
        <f t="shared" si="21811"/>
        <v>1</v>
      </c>
      <c r="CL870" s="194">
        <f t="shared" si="21812"/>
        <v>100</v>
      </c>
      <c r="CM870" s="147">
        <f t="shared" si="21813"/>
        <v>1</v>
      </c>
    </row>
    <row r="871" spans="1:91" s="142" customFormat="1" ht="14.1" customHeight="1">
      <c r="A871" s="74">
        <f t="shared" si="21223"/>
        <v>1009</v>
      </c>
      <c r="B871" s="173" t="s">
        <v>53</v>
      </c>
      <c r="C871" s="174"/>
      <c r="D871" s="140">
        <v>13</v>
      </c>
      <c r="E871" s="140">
        <v>13</v>
      </c>
      <c r="F871" s="175">
        <v>45306</v>
      </c>
      <c r="G871" s="175">
        <v>45318</v>
      </c>
      <c r="H871" s="144">
        <v>100</v>
      </c>
      <c r="I871" s="144">
        <v>100</v>
      </c>
      <c r="J871" s="145" t="s">
        <v>32</v>
      </c>
      <c r="K871" s="141">
        <f t="shared" si="21739"/>
        <v>100</v>
      </c>
      <c r="L871" s="55">
        <f t="shared" si="21740"/>
        <v>0.29545454545454547</v>
      </c>
      <c r="M871" s="147">
        <f t="shared" si="21741"/>
        <v>1</v>
      </c>
      <c r="N871" s="148">
        <f t="shared" si="21742"/>
        <v>1</v>
      </c>
      <c r="O871" s="149">
        <f t="shared" si="21423"/>
        <v>0</v>
      </c>
      <c r="P871" s="150"/>
      <c r="T871" s="194">
        <f t="shared" si="21743"/>
        <v>0</v>
      </c>
      <c r="U871" s="147">
        <f t="shared" si="21744"/>
        <v>0</v>
      </c>
      <c r="V871" s="194">
        <f t="shared" si="21745"/>
        <v>0</v>
      </c>
      <c r="W871" s="147">
        <f t="shared" si="21744"/>
        <v>0</v>
      </c>
      <c r="X871" s="194">
        <f t="shared" si="21746"/>
        <v>0</v>
      </c>
      <c r="Y871" s="147">
        <f t="shared" ref="Y871" si="21886">IF(OR($H871=0,X871=0),0,X871/$H871)</f>
        <v>0</v>
      </c>
      <c r="Z871" s="194">
        <f t="shared" si="21748"/>
        <v>0</v>
      </c>
      <c r="AA871" s="147">
        <f t="shared" ref="AA871" si="21887">IF(OR($H871=0,Z871=0),0,Z871/$H871)</f>
        <v>0</v>
      </c>
      <c r="AB871" s="194">
        <f t="shared" si="21750"/>
        <v>0</v>
      </c>
      <c r="AC871" s="147">
        <f t="shared" ref="AC871" si="21888">IF(OR($H871=0,AB871=0),0,AB871/$H871)</f>
        <v>0</v>
      </c>
      <c r="AD871" s="194">
        <f t="shared" si="21752"/>
        <v>0</v>
      </c>
      <c r="AE871" s="147">
        <f t="shared" ref="AE871" si="21889">IF(OR($H871=0,AD871=0),0,AD871/$H871)</f>
        <v>0</v>
      </c>
      <c r="AF871" s="194">
        <f t="shared" si="21754"/>
        <v>0</v>
      </c>
      <c r="AG871" s="147">
        <f t="shared" ref="AG871" si="21890">IF(OR($H871=0,AF871=0),0,AF871/$H871)</f>
        <v>0</v>
      </c>
      <c r="AH871" s="194">
        <f t="shared" si="21756"/>
        <v>0</v>
      </c>
      <c r="AI871" s="147">
        <f t="shared" ref="AI871" si="21891">IF(OR($H871=0,AH871=0),0,AH871/$H871)</f>
        <v>0</v>
      </c>
      <c r="AJ871" s="194">
        <f t="shared" si="21758"/>
        <v>0</v>
      </c>
      <c r="AK871" s="147">
        <f t="shared" ref="AK871" si="21892">IF(OR($H871=0,AJ871=0),0,AJ871/$H871)</f>
        <v>0</v>
      </c>
      <c r="AL871" s="194">
        <f t="shared" si="21760"/>
        <v>0</v>
      </c>
      <c r="AM871" s="147">
        <f t="shared" ref="AM871" si="21893">IF(OR($H871=0,AL871=0),0,AL871/$H871)</f>
        <v>0</v>
      </c>
      <c r="AN871" s="194">
        <f t="shared" si="21762"/>
        <v>0</v>
      </c>
      <c r="AO871" s="147">
        <f t="shared" ref="AO871" si="21894">IF(OR($H871=0,AN871=0),0,AN871/$H871)</f>
        <v>0</v>
      </c>
      <c r="AP871" s="194">
        <f t="shared" si="21764"/>
        <v>0</v>
      </c>
      <c r="AQ871" s="147">
        <f t="shared" ref="AQ871" si="21895">IF(OR($H871=0,AP871=0),0,AP871/$H871)</f>
        <v>0</v>
      </c>
      <c r="AR871" s="194">
        <f t="shared" si="21766"/>
        <v>0</v>
      </c>
      <c r="AS871" s="147">
        <f t="shared" ref="AS871" si="21896">IF(OR($H871=0,AR871=0),0,AR871/$H871)</f>
        <v>0</v>
      </c>
      <c r="AT871" s="194">
        <f t="shared" si="21768"/>
        <v>30.76923076923077</v>
      </c>
      <c r="AU871" s="147">
        <f t="shared" ref="AU871" si="21897">IF(OR($H871=0,AT871=0),0,AT871/$H871)</f>
        <v>0.30769230769230771</v>
      </c>
      <c r="AV871" s="194">
        <f t="shared" si="21770"/>
        <v>84.615384615384613</v>
      </c>
      <c r="AW871" s="147">
        <f t="shared" ref="AW871" si="21898">IF(OR($H871=0,AV871=0),0,AV871/$H871)</f>
        <v>0.84615384615384615</v>
      </c>
      <c r="AX871" s="194">
        <f t="shared" si="21772"/>
        <v>100</v>
      </c>
      <c r="AY871" s="147">
        <f t="shared" ref="AY871" si="21899">IF(OR($H871=0,AX871=0),0,AX871/$H871)</f>
        <v>1</v>
      </c>
      <c r="AZ871" s="194">
        <f t="shared" si="21774"/>
        <v>100</v>
      </c>
      <c r="BA871" s="147">
        <f t="shared" ref="BA871" si="21900">IF(OR($H871=0,AZ871=0),0,AZ871/$H871)</f>
        <v>1</v>
      </c>
      <c r="BB871" s="194">
        <f t="shared" si="21776"/>
        <v>100</v>
      </c>
      <c r="BC871" s="147">
        <f t="shared" ref="BC871" si="21901">IF(OR($H871=0,BB871=0),0,BB871/$H871)</f>
        <v>1</v>
      </c>
      <c r="BD871" s="194">
        <f t="shared" si="21778"/>
        <v>100</v>
      </c>
      <c r="BE871" s="147">
        <f t="shared" ref="BE871" si="21902">IF(OR($H871=0,BD871=0),0,BD871/$H871)</f>
        <v>1</v>
      </c>
      <c r="BF871" s="194">
        <f t="shared" si="21780"/>
        <v>100</v>
      </c>
      <c r="BG871" s="147">
        <f t="shared" ref="BG871" si="21903">IF(OR($H871=0,BF871=0),0,BF871/$H871)</f>
        <v>1</v>
      </c>
      <c r="BH871" s="194">
        <f t="shared" si="21782"/>
        <v>100</v>
      </c>
      <c r="BI871" s="147">
        <f t="shared" ref="BI871" si="21904">IF(OR($H871=0,BH871=0),0,BH871/$H871)</f>
        <v>1</v>
      </c>
      <c r="BJ871" s="194">
        <f t="shared" si="21784"/>
        <v>100</v>
      </c>
      <c r="BK871" s="147">
        <f t="shared" ref="BK871" si="21905">IF(OR($H871=0,BJ871=0),0,BJ871/$H871)</f>
        <v>1</v>
      </c>
      <c r="BL871" s="194">
        <f t="shared" si="21786"/>
        <v>100</v>
      </c>
      <c r="BM871" s="147">
        <f t="shared" ref="BM871" si="21906">IF(OR($H871=0,BL871=0),0,BL871/$H871)</f>
        <v>1</v>
      </c>
      <c r="BN871" s="194">
        <f t="shared" si="21788"/>
        <v>100</v>
      </c>
      <c r="BO871" s="147">
        <f t="shared" ref="BO871" si="21907">IF(OR($H871=0,BN871=0),0,BN871/$H871)</f>
        <v>1</v>
      </c>
      <c r="BP871" s="194">
        <f t="shared" si="21790"/>
        <v>100</v>
      </c>
      <c r="BQ871" s="147">
        <f t="shared" ref="BQ871" si="21908">IF(OR($H871=0,BP871=0),0,BP871/$H871)</f>
        <v>1</v>
      </c>
      <c r="BR871" s="194">
        <f t="shared" si="21792"/>
        <v>100</v>
      </c>
      <c r="BS871" s="147">
        <f t="shared" ref="BS871" si="21909">IF(OR($H871=0,BR871=0),0,BR871/$H871)</f>
        <v>1</v>
      </c>
      <c r="BT871" s="194">
        <f t="shared" si="21794"/>
        <v>100</v>
      </c>
      <c r="BU871" s="147">
        <f t="shared" si="21795"/>
        <v>1</v>
      </c>
      <c r="BV871" s="194">
        <f t="shared" si="21796"/>
        <v>100</v>
      </c>
      <c r="BW871" s="147">
        <f t="shared" si="21797"/>
        <v>1</v>
      </c>
      <c r="BX871" s="194">
        <f t="shared" si="21798"/>
        <v>100</v>
      </c>
      <c r="BY871" s="147">
        <f t="shared" si="21799"/>
        <v>1</v>
      </c>
      <c r="BZ871" s="194">
        <f t="shared" si="21800"/>
        <v>100</v>
      </c>
      <c r="CA871" s="147">
        <f t="shared" si="21801"/>
        <v>1</v>
      </c>
      <c r="CB871" s="194">
        <f t="shared" si="21802"/>
        <v>100</v>
      </c>
      <c r="CC871" s="147">
        <f t="shared" si="21803"/>
        <v>1</v>
      </c>
      <c r="CD871" s="194">
        <f t="shared" si="21804"/>
        <v>100</v>
      </c>
      <c r="CE871" s="147">
        <f t="shared" si="21805"/>
        <v>1</v>
      </c>
      <c r="CF871" s="194">
        <f t="shared" si="21806"/>
        <v>100</v>
      </c>
      <c r="CG871" s="147">
        <f t="shared" si="21807"/>
        <v>1</v>
      </c>
      <c r="CH871" s="194">
        <f t="shared" si="21808"/>
        <v>100</v>
      </c>
      <c r="CI871" s="147">
        <f t="shared" si="21809"/>
        <v>1</v>
      </c>
      <c r="CJ871" s="194">
        <f t="shared" si="21810"/>
        <v>100</v>
      </c>
      <c r="CK871" s="147">
        <f t="shared" si="21811"/>
        <v>1</v>
      </c>
      <c r="CL871" s="194">
        <f t="shared" si="21812"/>
        <v>100</v>
      </c>
      <c r="CM871" s="147">
        <f t="shared" si="21813"/>
        <v>1</v>
      </c>
    </row>
    <row r="872" spans="1:91" s="142" customFormat="1" ht="14.1" customHeight="1">
      <c r="A872" s="74">
        <f t="shared" si="21223"/>
        <v>1010</v>
      </c>
      <c r="B872" s="173" t="s">
        <v>54</v>
      </c>
      <c r="C872" s="174"/>
      <c r="D872" s="140">
        <v>2</v>
      </c>
      <c r="E872" s="140">
        <v>2</v>
      </c>
      <c r="F872" s="175">
        <v>45320</v>
      </c>
      <c r="G872" s="175">
        <v>45321</v>
      </c>
      <c r="H872" s="144">
        <v>100</v>
      </c>
      <c r="I872" s="144">
        <v>100</v>
      </c>
      <c r="J872" s="145" t="s">
        <v>32</v>
      </c>
      <c r="K872" s="141">
        <f t="shared" si="21739"/>
        <v>100</v>
      </c>
      <c r="L872" s="55">
        <f t="shared" si="21740"/>
        <v>4.5454545454545456E-2</v>
      </c>
      <c r="M872" s="147">
        <f t="shared" si="21741"/>
        <v>1</v>
      </c>
      <c r="N872" s="148">
        <f t="shared" si="21742"/>
        <v>1</v>
      </c>
      <c r="O872" s="149">
        <f t="shared" si="21423"/>
        <v>0</v>
      </c>
      <c r="P872" s="150"/>
      <c r="T872" s="194">
        <f t="shared" si="21743"/>
        <v>0</v>
      </c>
      <c r="U872" s="147">
        <f t="shared" si="21744"/>
        <v>0</v>
      </c>
      <c r="V872" s="194">
        <f t="shared" si="21745"/>
        <v>0</v>
      </c>
      <c r="W872" s="147">
        <f t="shared" si="21744"/>
        <v>0</v>
      </c>
      <c r="X872" s="194">
        <f t="shared" si="21746"/>
        <v>0</v>
      </c>
      <c r="Y872" s="147">
        <f t="shared" ref="Y872" si="21910">IF(OR($H872=0,X872=0),0,X872/$H872)</f>
        <v>0</v>
      </c>
      <c r="Z872" s="194">
        <f t="shared" si="21748"/>
        <v>0</v>
      </c>
      <c r="AA872" s="147">
        <f t="shared" ref="AA872" si="21911">IF(OR($H872=0,Z872=0),0,Z872/$H872)</f>
        <v>0</v>
      </c>
      <c r="AB872" s="194">
        <f t="shared" si="21750"/>
        <v>0</v>
      </c>
      <c r="AC872" s="147">
        <f t="shared" ref="AC872" si="21912">IF(OR($H872=0,AB872=0),0,AB872/$H872)</f>
        <v>0</v>
      </c>
      <c r="AD872" s="194">
        <f t="shared" si="21752"/>
        <v>0</v>
      </c>
      <c r="AE872" s="147">
        <f t="shared" ref="AE872" si="21913">IF(OR($H872=0,AD872=0),0,AD872/$H872)</f>
        <v>0</v>
      </c>
      <c r="AF872" s="194">
        <f t="shared" si="21754"/>
        <v>0</v>
      </c>
      <c r="AG872" s="147">
        <f t="shared" ref="AG872" si="21914">IF(OR($H872=0,AF872=0),0,AF872/$H872)</f>
        <v>0</v>
      </c>
      <c r="AH872" s="194">
        <f t="shared" si="21756"/>
        <v>0</v>
      </c>
      <c r="AI872" s="147">
        <f t="shared" ref="AI872" si="21915">IF(OR($H872=0,AH872=0),0,AH872/$H872)</f>
        <v>0</v>
      </c>
      <c r="AJ872" s="194">
        <f t="shared" si="21758"/>
        <v>0</v>
      </c>
      <c r="AK872" s="147">
        <f t="shared" ref="AK872" si="21916">IF(OR($H872=0,AJ872=0),0,AJ872/$H872)</f>
        <v>0</v>
      </c>
      <c r="AL872" s="194">
        <f t="shared" si="21760"/>
        <v>0</v>
      </c>
      <c r="AM872" s="147">
        <f t="shared" ref="AM872" si="21917">IF(OR($H872=0,AL872=0),0,AL872/$H872)</f>
        <v>0</v>
      </c>
      <c r="AN872" s="194">
        <f t="shared" si="21762"/>
        <v>0</v>
      </c>
      <c r="AO872" s="147">
        <f t="shared" ref="AO872" si="21918">IF(OR($H872=0,AN872=0),0,AN872/$H872)</f>
        <v>0</v>
      </c>
      <c r="AP872" s="194">
        <f t="shared" si="21764"/>
        <v>0</v>
      </c>
      <c r="AQ872" s="147">
        <f t="shared" ref="AQ872" si="21919">IF(OR($H872=0,AP872=0),0,AP872/$H872)</f>
        <v>0</v>
      </c>
      <c r="AR872" s="194">
        <f t="shared" si="21766"/>
        <v>0</v>
      </c>
      <c r="AS872" s="147">
        <f t="shared" ref="AS872" si="21920">IF(OR($H872=0,AR872=0),0,AR872/$H872)</f>
        <v>0</v>
      </c>
      <c r="AT872" s="194">
        <f t="shared" si="21768"/>
        <v>0</v>
      </c>
      <c r="AU872" s="147">
        <f t="shared" ref="AU872" si="21921">IF(OR($H872=0,AT872=0),0,AT872/$H872)</f>
        <v>0</v>
      </c>
      <c r="AV872" s="194">
        <f t="shared" si="21770"/>
        <v>0</v>
      </c>
      <c r="AW872" s="147">
        <f t="shared" ref="AW872" si="21922">IF(OR($H872=0,AV872=0),0,AV872/$H872)</f>
        <v>0</v>
      </c>
      <c r="AX872" s="194">
        <f t="shared" si="21772"/>
        <v>100</v>
      </c>
      <c r="AY872" s="147">
        <f t="shared" ref="AY872" si="21923">IF(OR($H872=0,AX872=0),0,AX872/$H872)</f>
        <v>1</v>
      </c>
      <c r="AZ872" s="194">
        <f t="shared" si="21774"/>
        <v>100</v>
      </c>
      <c r="BA872" s="147">
        <f t="shared" ref="BA872" si="21924">IF(OR($H872=0,AZ872=0),0,AZ872/$H872)</f>
        <v>1</v>
      </c>
      <c r="BB872" s="194">
        <f t="shared" si="21776"/>
        <v>100</v>
      </c>
      <c r="BC872" s="147">
        <f t="shared" ref="BC872" si="21925">IF(OR($H872=0,BB872=0),0,BB872/$H872)</f>
        <v>1</v>
      </c>
      <c r="BD872" s="194">
        <f t="shared" si="21778"/>
        <v>100</v>
      </c>
      <c r="BE872" s="147">
        <f t="shared" ref="BE872" si="21926">IF(OR($H872=0,BD872=0),0,BD872/$H872)</f>
        <v>1</v>
      </c>
      <c r="BF872" s="194">
        <f t="shared" si="21780"/>
        <v>100</v>
      </c>
      <c r="BG872" s="147">
        <f t="shared" ref="BG872" si="21927">IF(OR($H872=0,BF872=0),0,BF872/$H872)</f>
        <v>1</v>
      </c>
      <c r="BH872" s="194">
        <f t="shared" si="21782"/>
        <v>100</v>
      </c>
      <c r="BI872" s="147">
        <f t="shared" ref="BI872" si="21928">IF(OR($H872=0,BH872=0),0,BH872/$H872)</f>
        <v>1</v>
      </c>
      <c r="BJ872" s="194">
        <f t="shared" si="21784"/>
        <v>100</v>
      </c>
      <c r="BK872" s="147">
        <f t="shared" ref="BK872" si="21929">IF(OR($H872=0,BJ872=0),0,BJ872/$H872)</f>
        <v>1</v>
      </c>
      <c r="BL872" s="194">
        <f t="shared" si="21786"/>
        <v>100</v>
      </c>
      <c r="BM872" s="147">
        <f t="shared" ref="BM872" si="21930">IF(OR($H872=0,BL872=0),0,BL872/$H872)</f>
        <v>1</v>
      </c>
      <c r="BN872" s="194">
        <f t="shared" si="21788"/>
        <v>100</v>
      </c>
      <c r="BO872" s="147">
        <f t="shared" ref="BO872" si="21931">IF(OR($H872=0,BN872=0),0,BN872/$H872)</f>
        <v>1</v>
      </c>
      <c r="BP872" s="194">
        <f t="shared" si="21790"/>
        <v>100</v>
      </c>
      <c r="BQ872" s="147">
        <f t="shared" ref="BQ872" si="21932">IF(OR($H872=0,BP872=0),0,BP872/$H872)</f>
        <v>1</v>
      </c>
      <c r="BR872" s="194">
        <f t="shared" si="21792"/>
        <v>100</v>
      </c>
      <c r="BS872" s="147">
        <f t="shared" ref="BS872" si="21933">IF(OR($H872=0,BR872=0),0,BR872/$H872)</f>
        <v>1</v>
      </c>
      <c r="BT872" s="194">
        <f t="shared" si="21794"/>
        <v>100</v>
      </c>
      <c r="BU872" s="147">
        <f t="shared" si="21795"/>
        <v>1</v>
      </c>
      <c r="BV872" s="194">
        <f t="shared" si="21796"/>
        <v>100</v>
      </c>
      <c r="BW872" s="147">
        <f t="shared" si="21797"/>
        <v>1</v>
      </c>
      <c r="BX872" s="194">
        <f t="shared" si="21798"/>
        <v>100</v>
      </c>
      <c r="BY872" s="147">
        <f t="shared" si="21799"/>
        <v>1</v>
      </c>
      <c r="BZ872" s="194">
        <f t="shared" si="21800"/>
        <v>100</v>
      </c>
      <c r="CA872" s="147">
        <f t="shared" si="21801"/>
        <v>1</v>
      </c>
      <c r="CB872" s="194">
        <f t="shared" si="21802"/>
        <v>100</v>
      </c>
      <c r="CC872" s="147">
        <f t="shared" si="21803"/>
        <v>1</v>
      </c>
      <c r="CD872" s="194">
        <f t="shared" si="21804"/>
        <v>100</v>
      </c>
      <c r="CE872" s="147">
        <f t="shared" si="21805"/>
        <v>1</v>
      </c>
      <c r="CF872" s="194">
        <f t="shared" si="21806"/>
        <v>100</v>
      </c>
      <c r="CG872" s="147">
        <f t="shared" si="21807"/>
        <v>1</v>
      </c>
      <c r="CH872" s="194">
        <f t="shared" si="21808"/>
        <v>100</v>
      </c>
      <c r="CI872" s="147">
        <f t="shared" si="21809"/>
        <v>1</v>
      </c>
      <c r="CJ872" s="194">
        <f t="shared" si="21810"/>
        <v>100</v>
      </c>
      <c r="CK872" s="147">
        <f t="shared" si="21811"/>
        <v>1</v>
      </c>
      <c r="CL872" s="194">
        <f t="shared" si="21812"/>
        <v>100</v>
      </c>
      <c r="CM872" s="147">
        <f t="shared" si="21813"/>
        <v>1</v>
      </c>
    </row>
    <row r="873" spans="1:91" s="142" customFormat="1" ht="14.1" customHeight="1">
      <c r="A873" s="74">
        <f t="shared" si="21223"/>
        <v>1011</v>
      </c>
      <c r="B873" s="173" t="s">
        <v>65</v>
      </c>
      <c r="C873" s="174"/>
      <c r="D873" s="140">
        <v>2</v>
      </c>
      <c r="E873" s="140">
        <v>2</v>
      </c>
      <c r="F873" s="175">
        <v>45322</v>
      </c>
      <c r="G873" s="175">
        <v>45323</v>
      </c>
      <c r="H873" s="144">
        <v>100</v>
      </c>
      <c r="I873" s="144">
        <v>100</v>
      </c>
      <c r="J873" s="145" t="s">
        <v>32</v>
      </c>
      <c r="K873" s="141">
        <f t="shared" si="21739"/>
        <v>100</v>
      </c>
      <c r="L873" s="55">
        <f t="shared" si="21740"/>
        <v>4.5454545454545456E-2</v>
      </c>
      <c r="M873" s="147">
        <f t="shared" si="21741"/>
        <v>1</v>
      </c>
      <c r="N873" s="148">
        <f t="shared" si="21742"/>
        <v>1</v>
      </c>
      <c r="O873" s="149">
        <f t="shared" si="21423"/>
        <v>0</v>
      </c>
      <c r="P873" s="150"/>
      <c r="T873" s="194">
        <f t="shared" si="21743"/>
        <v>0</v>
      </c>
      <c r="U873" s="147">
        <f t="shared" si="21744"/>
        <v>0</v>
      </c>
      <c r="V873" s="194">
        <f t="shared" si="21745"/>
        <v>0</v>
      </c>
      <c r="W873" s="147">
        <f t="shared" si="21744"/>
        <v>0</v>
      </c>
      <c r="X873" s="194">
        <f t="shared" si="21746"/>
        <v>0</v>
      </c>
      <c r="Y873" s="147">
        <f t="shared" ref="Y873" si="21934">IF(OR($H873=0,X873=0),0,X873/$H873)</f>
        <v>0</v>
      </c>
      <c r="Z873" s="194">
        <f t="shared" si="21748"/>
        <v>0</v>
      </c>
      <c r="AA873" s="147">
        <f t="shared" ref="AA873" si="21935">IF(OR($H873=0,Z873=0),0,Z873/$H873)</f>
        <v>0</v>
      </c>
      <c r="AB873" s="194">
        <f t="shared" si="21750"/>
        <v>0</v>
      </c>
      <c r="AC873" s="147">
        <f t="shared" ref="AC873" si="21936">IF(OR($H873=0,AB873=0),0,AB873/$H873)</f>
        <v>0</v>
      </c>
      <c r="AD873" s="194">
        <f t="shared" si="21752"/>
        <v>0</v>
      </c>
      <c r="AE873" s="147">
        <f t="shared" ref="AE873" si="21937">IF(OR($H873=0,AD873=0),0,AD873/$H873)</f>
        <v>0</v>
      </c>
      <c r="AF873" s="194">
        <f t="shared" si="21754"/>
        <v>0</v>
      </c>
      <c r="AG873" s="147">
        <f t="shared" ref="AG873" si="21938">IF(OR($H873=0,AF873=0),0,AF873/$H873)</f>
        <v>0</v>
      </c>
      <c r="AH873" s="194">
        <f t="shared" si="21756"/>
        <v>0</v>
      </c>
      <c r="AI873" s="147">
        <f t="shared" ref="AI873" si="21939">IF(OR($H873=0,AH873=0),0,AH873/$H873)</f>
        <v>0</v>
      </c>
      <c r="AJ873" s="194">
        <f t="shared" si="21758"/>
        <v>0</v>
      </c>
      <c r="AK873" s="147">
        <f t="shared" ref="AK873" si="21940">IF(OR($H873=0,AJ873=0),0,AJ873/$H873)</f>
        <v>0</v>
      </c>
      <c r="AL873" s="194">
        <f t="shared" si="21760"/>
        <v>0</v>
      </c>
      <c r="AM873" s="147">
        <f t="shared" ref="AM873" si="21941">IF(OR($H873=0,AL873=0),0,AL873/$H873)</f>
        <v>0</v>
      </c>
      <c r="AN873" s="194">
        <f t="shared" si="21762"/>
        <v>0</v>
      </c>
      <c r="AO873" s="147">
        <f t="shared" ref="AO873" si="21942">IF(OR($H873=0,AN873=0),0,AN873/$H873)</f>
        <v>0</v>
      </c>
      <c r="AP873" s="194">
        <f t="shared" si="21764"/>
        <v>0</v>
      </c>
      <c r="AQ873" s="147">
        <f t="shared" ref="AQ873" si="21943">IF(OR($H873=0,AP873=0),0,AP873/$H873)</f>
        <v>0</v>
      </c>
      <c r="AR873" s="194">
        <f t="shared" si="21766"/>
        <v>0</v>
      </c>
      <c r="AS873" s="147">
        <f t="shared" ref="AS873" si="21944">IF(OR($H873=0,AR873=0),0,AR873/$H873)</f>
        <v>0</v>
      </c>
      <c r="AT873" s="194">
        <f t="shared" si="21768"/>
        <v>0</v>
      </c>
      <c r="AU873" s="147">
        <f t="shared" ref="AU873" si="21945">IF(OR($H873=0,AT873=0),0,AT873/$H873)</f>
        <v>0</v>
      </c>
      <c r="AV873" s="194">
        <f t="shared" si="21770"/>
        <v>0</v>
      </c>
      <c r="AW873" s="147">
        <f t="shared" ref="AW873" si="21946">IF(OR($H873=0,AV873=0),0,AV873/$H873)</f>
        <v>0</v>
      </c>
      <c r="AX873" s="194">
        <f t="shared" si="21772"/>
        <v>100</v>
      </c>
      <c r="AY873" s="147">
        <f t="shared" ref="AY873" si="21947">IF(OR($H873=0,AX873=0),0,AX873/$H873)</f>
        <v>1</v>
      </c>
      <c r="AZ873" s="194">
        <f t="shared" si="21774"/>
        <v>100</v>
      </c>
      <c r="BA873" s="147">
        <f t="shared" ref="BA873" si="21948">IF(OR($H873=0,AZ873=0),0,AZ873/$H873)</f>
        <v>1</v>
      </c>
      <c r="BB873" s="194">
        <f t="shared" si="21776"/>
        <v>100</v>
      </c>
      <c r="BC873" s="147">
        <f t="shared" ref="BC873" si="21949">IF(OR($H873=0,BB873=0),0,BB873/$H873)</f>
        <v>1</v>
      </c>
      <c r="BD873" s="194">
        <f t="shared" si="21778"/>
        <v>100</v>
      </c>
      <c r="BE873" s="147">
        <f t="shared" ref="BE873" si="21950">IF(OR($H873=0,BD873=0),0,BD873/$H873)</f>
        <v>1</v>
      </c>
      <c r="BF873" s="194">
        <f t="shared" si="21780"/>
        <v>100</v>
      </c>
      <c r="BG873" s="147">
        <f t="shared" ref="BG873" si="21951">IF(OR($H873=0,BF873=0),0,BF873/$H873)</f>
        <v>1</v>
      </c>
      <c r="BH873" s="194">
        <f t="shared" si="21782"/>
        <v>100</v>
      </c>
      <c r="BI873" s="147">
        <f t="shared" ref="BI873" si="21952">IF(OR($H873=0,BH873=0),0,BH873/$H873)</f>
        <v>1</v>
      </c>
      <c r="BJ873" s="194">
        <f t="shared" si="21784"/>
        <v>100</v>
      </c>
      <c r="BK873" s="147">
        <f t="shared" ref="BK873" si="21953">IF(OR($H873=0,BJ873=0),0,BJ873/$H873)</f>
        <v>1</v>
      </c>
      <c r="BL873" s="194">
        <f t="shared" si="21786"/>
        <v>100</v>
      </c>
      <c r="BM873" s="147">
        <f t="shared" ref="BM873" si="21954">IF(OR($H873=0,BL873=0),0,BL873/$H873)</f>
        <v>1</v>
      </c>
      <c r="BN873" s="194">
        <f t="shared" si="21788"/>
        <v>100</v>
      </c>
      <c r="BO873" s="147">
        <f t="shared" ref="BO873" si="21955">IF(OR($H873=0,BN873=0),0,BN873/$H873)</f>
        <v>1</v>
      </c>
      <c r="BP873" s="194">
        <f t="shared" si="21790"/>
        <v>100</v>
      </c>
      <c r="BQ873" s="147">
        <f t="shared" ref="BQ873" si="21956">IF(OR($H873=0,BP873=0),0,BP873/$H873)</f>
        <v>1</v>
      </c>
      <c r="BR873" s="194">
        <f t="shared" si="21792"/>
        <v>100</v>
      </c>
      <c r="BS873" s="147">
        <f t="shared" ref="BS873" si="21957">IF(OR($H873=0,BR873=0),0,BR873/$H873)</f>
        <v>1</v>
      </c>
      <c r="BT873" s="194">
        <f t="shared" si="21794"/>
        <v>100</v>
      </c>
      <c r="BU873" s="147">
        <f t="shared" si="21795"/>
        <v>1</v>
      </c>
      <c r="BV873" s="194">
        <f t="shared" si="21796"/>
        <v>100</v>
      </c>
      <c r="BW873" s="147">
        <f t="shared" si="21797"/>
        <v>1</v>
      </c>
      <c r="BX873" s="194">
        <f t="shared" si="21798"/>
        <v>100</v>
      </c>
      <c r="BY873" s="147">
        <f t="shared" si="21799"/>
        <v>1</v>
      </c>
      <c r="BZ873" s="194">
        <f t="shared" si="21800"/>
        <v>100</v>
      </c>
      <c r="CA873" s="147">
        <f t="shared" si="21801"/>
        <v>1</v>
      </c>
      <c r="CB873" s="194">
        <f t="shared" si="21802"/>
        <v>100</v>
      </c>
      <c r="CC873" s="147">
        <f t="shared" si="21803"/>
        <v>1</v>
      </c>
      <c r="CD873" s="194">
        <f t="shared" si="21804"/>
        <v>100</v>
      </c>
      <c r="CE873" s="147">
        <f t="shared" si="21805"/>
        <v>1</v>
      </c>
      <c r="CF873" s="194">
        <f t="shared" si="21806"/>
        <v>100</v>
      </c>
      <c r="CG873" s="147">
        <f t="shared" si="21807"/>
        <v>1</v>
      </c>
      <c r="CH873" s="194">
        <f t="shared" si="21808"/>
        <v>100</v>
      </c>
      <c r="CI873" s="147">
        <f t="shared" si="21809"/>
        <v>1</v>
      </c>
      <c r="CJ873" s="194">
        <f t="shared" si="21810"/>
        <v>100</v>
      </c>
      <c r="CK873" s="147">
        <f t="shared" si="21811"/>
        <v>1</v>
      </c>
      <c r="CL873" s="194">
        <f t="shared" si="21812"/>
        <v>100</v>
      </c>
      <c r="CM873" s="147">
        <f t="shared" si="21813"/>
        <v>1</v>
      </c>
    </row>
    <row r="874" spans="1:91" s="142" customFormat="1" ht="14.1" customHeight="1">
      <c r="A874" s="74">
        <f t="shared" si="21223"/>
        <v>1012</v>
      </c>
      <c r="B874" s="173" t="s">
        <v>55</v>
      </c>
      <c r="C874" s="174"/>
      <c r="D874" s="140">
        <v>4</v>
      </c>
      <c r="E874" s="140">
        <v>4</v>
      </c>
      <c r="F874" s="175">
        <v>45324</v>
      </c>
      <c r="G874" s="175">
        <v>45327</v>
      </c>
      <c r="H874" s="144">
        <v>100</v>
      </c>
      <c r="I874" s="144">
        <v>100</v>
      </c>
      <c r="J874" s="145" t="s">
        <v>32</v>
      </c>
      <c r="K874" s="141">
        <f t="shared" si="21739"/>
        <v>100</v>
      </c>
      <c r="L874" s="55">
        <f t="shared" si="21740"/>
        <v>9.0909090909090912E-2</v>
      </c>
      <c r="M874" s="147">
        <f t="shared" si="21741"/>
        <v>1</v>
      </c>
      <c r="N874" s="148">
        <f t="shared" si="21742"/>
        <v>1</v>
      </c>
      <c r="O874" s="149">
        <f t="shared" si="21423"/>
        <v>0</v>
      </c>
      <c r="P874" s="150"/>
      <c r="T874" s="194">
        <f t="shared" si="21743"/>
        <v>0</v>
      </c>
      <c r="U874" s="147">
        <f t="shared" si="21744"/>
        <v>0</v>
      </c>
      <c r="V874" s="194">
        <f t="shared" si="21745"/>
        <v>0</v>
      </c>
      <c r="W874" s="147">
        <f t="shared" si="21744"/>
        <v>0</v>
      </c>
      <c r="X874" s="194">
        <f t="shared" si="21746"/>
        <v>0</v>
      </c>
      <c r="Y874" s="147">
        <f t="shared" ref="Y874" si="21958">IF(OR($H874=0,X874=0),0,X874/$H874)</f>
        <v>0</v>
      </c>
      <c r="Z874" s="194">
        <f t="shared" si="21748"/>
        <v>0</v>
      </c>
      <c r="AA874" s="147">
        <f t="shared" ref="AA874" si="21959">IF(OR($H874=0,Z874=0),0,Z874/$H874)</f>
        <v>0</v>
      </c>
      <c r="AB874" s="194">
        <f t="shared" si="21750"/>
        <v>0</v>
      </c>
      <c r="AC874" s="147">
        <f t="shared" ref="AC874" si="21960">IF(OR($H874=0,AB874=0),0,AB874/$H874)</f>
        <v>0</v>
      </c>
      <c r="AD874" s="194">
        <f t="shared" si="21752"/>
        <v>0</v>
      </c>
      <c r="AE874" s="147">
        <f t="shared" ref="AE874" si="21961">IF(OR($H874=0,AD874=0),0,AD874/$H874)</f>
        <v>0</v>
      </c>
      <c r="AF874" s="194">
        <f t="shared" si="21754"/>
        <v>0</v>
      </c>
      <c r="AG874" s="147">
        <f t="shared" ref="AG874" si="21962">IF(OR($H874=0,AF874=0),0,AF874/$H874)</f>
        <v>0</v>
      </c>
      <c r="AH874" s="194">
        <f t="shared" si="21756"/>
        <v>0</v>
      </c>
      <c r="AI874" s="147">
        <f t="shared" ref="AI874" si="21963">IF(OR($H874=0,AH874=0),0,AH874/$H874)</f>
        <v>0</v>
      </c>
      <c r="AJ874" s="194">
        <f t="shared" si="21758"/>
        <v>0</v>
      </c>
      <c r="AK874" s="147">
        <f t="shared" ref="AK874" si="21964">IF(OR($H874=0,AJ874=0),0,AJ874/$H874)</f>
        <v>0</v>
      </c>
      <c r="AL874" s="194">
        <f t="shared" si="21760"/>
        <v>0</v>
      </c>
      <c r="AM874" s="147">
        <f t="shared" ref="AM874" si="21965">IF(OR($H874=0,AL874=0),0,AL874/$H874)</f>
        <v>0</v>
      </c>
      <c r="AN874" s="194">
        <f t="shared" si="21762"/>
        <v>0</v>
      </c>
      <c r="AO874" s="147">
        <f t="shared" ref="AO874" si="21966">IF(OR($H874=0,AN874=0),0,AN874/$H874)</f>
        <v>0</v>
      </c>
      <c r="AP874" s="194">
        <f t="shared" si="21764"/>
        <v>0</v>
      </c>
      <c r="AQ874" s="147">
        <f t="shared" ref="AQ874" si="21967">IF(OR($H874=0,AP874=0),0,AP874/$H874)</f>
        <v>0</v>
      </c>
      <c r="AR874" s="194">
        <f t="shared" si="21766"/>
        <v>0</v>
      </c>
      <c r="AS874" s="147">
        <f t="shared" ref="AS874" si="21968">IF(OR($H874=0,AR874=0),0,AR874/$H874)</f>
        <v>0</v>
      </c>
      <c r="AT874" s="194">
        <f t="shared" si="21768"/>
        <v>0</v>
      </c>
      <c r="AU874" s="147">
        <f t="shared" ref="AU874" si="21969">IF(OR($H874=0,AT874=0),0,AT874/$H874)</f>
        <v>0</v>
      </c>
      <c r="AV874" s="194">
        <f t="shared" si="21770"/>
        <v>0</v>
      </c>
      <c r="AW874" s="147">
        <f t="shared" ref="AW874" si="21970">IF(OR($H874=0,AV874=0),0,AV874/$H874)</f>
        <v>0</v>
      </c>
      <c r="AX874" s="194">
        <f t="shared" si="21772"/>
        <v>0</v>
      </c>
      <c r="AY874" s="147">
        <f t="shared" ref="AY874" si="21971">IF(OR($H874=0,AX874=0),0,AX874/$H874)</f>
        <v>0</v>
      </c>
      <c r="AZ874" s="194">
        <f t="shared" si="21774"/>
        <v>100</v>
      </c>
      <c r="BA874" s="147">
        <f t="shared" ref="BA874" si="21972">IF(OR($H874=0,AZ874=0),0,AZ874/$H874)</f>
        <v>1</v>
      </c>
      <c r="BB874" s="194">
        <f t="shared" si="21776"/>
        <v>100</v>
      </c>
      <c r="BC874" s="147">
        <f t="shared" ref="BC874" si="21973">IF(OR($H874=0,BB874=0),0,BB874/$H874)</f>
        <v>1</v>
      </c>
      <c r="BD874" s="194">
        <f t="shared" si="21778"/>
        <v>100</v>
      </c>
      <c r="BE874" s="147">
        <f t="shared" ref="BE874" si="21974">IF(OR($H874=0,BD874=0),0,BD874/$H874)</f>
        <v>1</v>
      </c>
      <c r="BF874" s="194">
        <f t="shared" si="21780"/>
        <v>100</v>
      </c>
      <c r="BG874" s="147">
        <f t="shared" ref="BG874" si="21975">IF(OR($H874=0,BF874=0),0,BF874/$H874)</f>
        <v>1</v>
      </c>
      <c r="BH874" s="194">
        <f t="shared" si="21782"/>
        <v>100</v>
      </c>
      <c r="BI874" s="147">
        <f t="shared" ref="BI874" si="21976">IF(OR($H874=0,BH874=0),0,BH874/$H874)</f>
        <v>1</v>
      </c>
      <c r="BJ874" s="194">
        <f t="shared" si="21784"/>
        <v>100</v>
      </c>
      <c r="BK874" s="147">
        <f t="shared" ref="BK874" si="21977">IF(OR($H874=0,BJ874=0),0,BJ874/$H874)</f>
        <v>1</v>
      </c>
      <c r="BL874" s="194">
        <f t="shared" si="21786"/>
        <v>100</v>
      </c>
      <c r="BM874" s="147">
        <f t="shared" ref="BM874" si="21978">IF(OR($H874=0,BL874=0),0,BL874/$H874)</f>
        <v>1</v>
      </c>
      <c r="BN874" s="194">
        <f t="shared" si="21788"/>
        <v>100</v>
      </c>
      <c r="BO874" s="147">
        <f t="shared" ref="BO874" si="21979">IF(OR($H874=0,BN874=0),0,BN874/$H874)</f>
        <v>1</v>
      </c>
      <c r="BP874" s="194">
        <f t="shared" si="21790"/>
        <v>100</v>
      </c>
      <c r="BQ874" s="147">
        <f t="shared" ref="BQ874" si="21980">IF(OR($H874=0,BP874=0),0,BP874/$H874)</f>
        <v>1</v>
      </c>
      <c r="BR874" s="194">
        <f t="shared" si="21792"/>
        <v>100</v>
      </c>
      <c r="BS874" s="147">
        <f t="shared" ref="BS874" si="21981">IF(OR($H874=0,BR874=0),0,BR874/$H874)</f>
        <v>1</v>
      </c>
      <c r="BT874" s="194">
        <f t="shared" si="21794"/>
        <v>100</v>
      </c>
      <c r="BU874" s="147">
        <f t="shared" si="21795"/>
        <v>1</v>
      </c>
      <c r="BV874" s="194">
        <f t="shared" si="21796"/>
        <v>100</v>
      </c>
      <c r="BW874" s="147">
        <f t="shared" si="21797"/>
        <v>1</v>
      </c>
      <c r="BX874" s="194">
        <f t="shared" si="21798"/>
        <v>100</v>
      </c>
      <c r="BY874" s="147">
        <f t="shared" si="21799"/>
        <v>1</v>
      </c>
      <c r="BZ874" s="194">
        <f t="shared" si="21800"/>
        <v>100</v>
      </c>
      <c r="CA874" s="147">
        <f t="shared" si="21801"/>
        <v>1</v>
      </c>
      <c r="CB874" s="194">
        <f t="shared" si="21802"/>
        <v>100</v>
      </c>
      <c r="CC874" s="147">
        <f t="shared" si="21803"/>
        <v>1</v>
      </c>
      <c r="CD874" s="194">
        <f t="shared" si="21804"/>
        <v>100</v>
      </c>
      <c r="CE874" s="147">
        <f t="shared" si="21805"/>
        <v>1</v>
      </c>
      <c r="CF874" s="194">
        <f t="shared" si="21806"/>
        <v>100</v>
      </c>
      <c r="CG874" s="147">
        <f t="shared" si="21807"/>
        <v>1</v>
      </c>
      <c r="CH874" s="194">
        <f t="shared" si="21808"/>
        <v>100</v>
      </c>
      <c r="CI874" s="147">
        <f t="shared" si="21809"/>
        <v>1</v>
      </c>
      <c r="CJ874" s="194">
        <f t="shared" si="21810"/>
        <v>100</v>
      </c>
      <c r="CK874" s="147">
        <f t="shared" si="21811"/>
        <v>1</v>
      </c>
      <c r="CL874" s="194">
        <f t="shared" si="21812"/>
        <v>100</v>
      </c>
      <c r="CM874" s="147">
        <f t="shared" si="21813"/>
        <v>1</v>
      </c>
    </row>
    <row r="875" spans="1:91" s="142" customFormat="1" ht="14.1" customHeight="1">
      <c r="A875" s="74">
        <f t="shared" si="21223"/>
        <v>1013</v>
      </c>
      <c r="B875" s="173" t="s">
        <v>56</v>
      </c>
      <c r="C875" s="174"/>
      <c r="D875" s="140">
        <v>1</v>
      </c>
      <c r="E875" s="140">
        <v>1</v>
      </c>
      <c r="F875" s="175">
        <v>45331</v>
      </c>
      <c r="G875" s="175">
        <v>45331</v>
      </c>
      <c r="H875" s="144">
        <v>100</v>
      </c>
      <c r="I875" s="144">
        <v>100</v>
      </c>
      <c r="J875" s="145" t="s">
        <v>32</v>
      </c>
      <c r="K875" s="141">
        <f t="shared" si="21739"/>
        <v>100</v>
      </c>
      <c r="L875" s="55">
        <f t="shared" si="21740"/>
        <v>2.2727272727272728E-2</v>
      </c>
      <c r="M875" s="147">
        <f t="shared" si="21741"/>
        <v>1</v>
      </c>
      <c r="N875" s="148">
        <f t="shared" si="21742"/>
        <v>1</v>
      </c>
      <c r="O875" s="149">
        <f t="shared" si="21423"/>
        <v>0</v>
      </c>
      <c r="P875" s="150"/>
      <c r="T875" s="194">
        <f t="shared" si="21743"/>
        <v>0</v>
      </c>
      <c r="U875" s="147">
        <f t="shared" si="21744"/>
        <v>0</v>
      </c>
      <c r="V875" s="194">
        <f t="shared" si="21745"/>
        <v>0</v>
      </c>
      <c r="W875" s="147">
        <f t="shared" si="21744"/>
        <v>0</v>
      </c>
      <c r="X875" s="194">
        <f t="shared" si="21746"/>
        <v>0</v>
      </c>
      <c r="Y875" s="147">
        <f t="shared" ref="Y875" si="21982">IF(OR($H875=0,X875=0),0,X875/$H875)</f>
        <v>0</v>
      </c>
      <c r="Z875" s="194">
        <f t="shared" si="21748"/>
        <v>0</v>
      </c>
      <c r="AA875" s="147">
        <f t="shared" ref="AA875" si="21983">IF(OR($H875=0,Z875=0),0,Z875/$H875)</f>
        <v>0</v>
      </c>
      <c r="AB875" s="194">
        <f t="shared" si="21750"/>
        <v>0</v>
      </c>
      <c r="AC875" s="147">
        <f t="shared" ref="AC875" si="21984">IF(OR($H875=0,AB875=0),0,AB875/$H875)</f>
        <v>0</v>
      </c>
      <c r="AD875" s="194">
        <f t="shared" si="21752"/>
        <v>0</v>
      </c>
      <c r="AE875" s="147">
        <f t="shared" ref="AE875" si="21985">IF(OR($H875=0,AD875=0),0,AD875/$H875)</f>
        <v>0</v>
      </c>
      <c r="AF875" s="194">
        <f t="shared" si="21754"/>
        <v>0</v>
      </c>
      <c r="AG875" s="147">
        <f t="shared" ref="AG875" si="21986">IF(OR($H875=0,AF875=0),0,AF875/$H875)</f>
        <v>0</v>
      </c>
      <c r="AH875" s="194">
        <f t="shared" si="21756"/>
        <v>0</v>
      </c>
      <c r="AI875" s="147">
        <f t="shared" ref="AI875" si="21987">IF(OR($H875=0,AH875=0),0,AH875/$H875)</f>
        <v>0</v>
      </c>
      <c r="AJ875" s="194">
        <f t="shared" si="21758"/>
        <v>0</v>
      </c>
      <c r="AK875" s="147">
        <f t="shared" ref="AK875" si="21988">IF(OR($H875=0,AJ875=0),0,AJ875/$H875)</f>
        <v>0</v>
      </c>
      <c r="AL875" s="194">
        <f t="shared" si="21760"/>
        <v>0</v>
      </c>
      <c r="AM875" s="147">
        <f t="shared" ref="AM875" si="21989">IF(OR($H875=0,AL875=0),0,AL875/$H875)</f>
        <v>0</v>
      </c>
      <c r="AN875" s="194">
        <f t="shared" si="21762"/>
        <v>0</v>
      </c>
      <c r="AO875" s="147">
        <f t="shared" ref="AO875" si="21990">IF(OR($H875=0,AN875=0),0,AN875/$H875)</f>
        <v>0</v>
      </c>
      <c r="AP875" s="194">
        <f t="shared" si="21764"/>
        <v>0</v>
      </c>
      <c r="AQ875" s="147">
        <f t="shared" ref="AQ875" si="21991">IF(OR($H875=0,AP875=0),0,AP875/$H875)</f>
        <v>0</v>
      </c>
      <c r="AR875" s="194">
        <f t="shared" si="21766"/>
        <v>0</v>
      </c>
      <c r="AS875" s="147">
        <f t="shared" ref="AS875" si="21992">IF(OR($H875=0,AR875=0),0,AR875/$H875)</f>
        <v>0</v>
      </c>
      <c r="AT875" s="194">
        <f t="shared" si="21768"/>
        <v>0</v>
      </c>
      <c r="AU875" s="147">
        <f t="shared" ref="AU875" si="21993">IF(OR($H875=0,AT875=0),0,AT875/$H875)</f>
        <v>0</v>
      </c>
      <c r="AV875" s="194">
        <f t="shared" si="21770"/>
        <v>0</v>
      </c>
      <c r="AW875" s="147">
        <f t="shared" ref="AW875" si="21994">IF(OR($H875=0,AV875=0),0,AV875/$H875)</f>
        <v>0</v>
      </c>
      <c r="AX875" s="194">
        <f t="shared" si="21772"/>
        <v>0</v>
      </c>
      <c r="AY875" s="147">
        <f t="shared" ref="AY875" si="21995">IF(OR($H875=0,AX875=0),0,AX875/$H875)</f>
        <v>0</v>
      </c>
      <c r="AZ875" s="194">
        <f t="shared" si="21774"/>
        <v>0</v>
      </c>
      <c r="BA875" s="147">
        <f t="shared" ref="BA875" si="21996">IF(OR($H875=0,AZ875=0),0,AZ875/$H875)</f>
        <v>0</v>
      </c>
      <c r="BB875" s="194">
        <f t="shared" si="21776"/>
        <v>100</v>
      </c>
      <c r="BC875" s="147">
        <f t="shared" ref="BC875" si="21997">IF(OR($H875=0,BB875=0),0,BB875/$H875)</f>
        <v>1</v>
      </c>
      <c r="BD875" s="194">
        <f t="shared" si="21778"/>
        <v>100</v>
      </c>
      <c r="BE875" s="147">
        <f t="shared" ref="BE875" si="21998">IF(OR($H875=0,BD875=0),0,BD875/$H875)</f>
        <v>1</v>
      </c>
      <c r="BF875" s="194">
        <f t="shared" si="21780"/>
        <v>100</v>
      </c>
      <c r="BG875" s="147">
        <f t="shared" ref="BG875" si="21999">IF(OR($H875=0,BF875=0),0,BF875/$H875)</f>
        <v>1</v>
      </c>
      <c r="BH875" s="194">
        <f t="shared" si="21782"/>
        <v>100</v>
      </c>
      <c r="BI875" s="147">
        <f t="shared" ref="BI875" si="22000">IF(OR($H875=0,BH875=0),0,BH875/$H875)</f>
        <v>1</v>
      </c>
      <c r="BJ875" s="194">
        <f t="shared" si="21784"/>
        <v>100</v>
      </c>
      <c r="BK875" s="147">
        <f t="shared" ref="BK875" si="22001">IF(OR($H875=0,BJ875=0),0,BJ875/$H875)</f>
        <v>1</v>
      </c>
      <c r="BL875" s="194">
        <f t="shared" si="21786"/>
        <v>100</v>
      </c>
      <c r="BM875" s="147">
        <f t="shared" ref="BM875" si="22002">IF(OR($H875=0,BL875=0),0,BL875/$H875)</f>
        <v>1</v>
      </c>
      <c r="BN875" s="194">
        <f t="shared" si="21788"/>
        <v>100</v>
      </c>
      <c r="BO875" s="147">
        <f t="shared" ref="BO875" si="22003">IF(OR($H875=0,BN875=0),0,BN875/$H875)</f>
        <v>1</v>
      </c>
      <c r="BP875" s="194">
        <f t="shared" si="21790"/>
        <v>100</v>
      </c>
      <c r="BQ875" s="147">
        <f t="shared" ref="BQ875" si="22004">IF(OR($H875=0,BP875=0),0,BP875/$H875)</f>
        <v>1</v>
      </c>
      <c r="BR875" s="194">
        <f t="shared" si="21792"/>
        <v>100</v>
      </c>
      <c r="BS875" s="147">
        <f t="shared" ref="BS875" si="22005">IF(OR($H875=0,BR875=0),0,BR875/$H875)</f>
        <v>1</v>
      </c>
      <c r="BT875" s="194">
        <f t="shared" si="21794"/>
        <v>100</v>
      </c>
      <c r="BU875" s="147">
        <f t="shared" si="21795"/>
        <v>1</v>
      </c>
      <c r="BV875" s="194">
        <f t="shared" si="21796"/>
        <v>100</v>
      </c>
      <c r="BW875" s="147">
        <f t="shared" si="21797"/>
        <v>1</v>
      </c>
      <c r="BX875" s="194">
        <f t="shared" si="21798"/>
        <v>100</v>
      </c>
      <c r="BY875" s="147">
        <f t="shared" si="21799"/>
        <v>1</v>
      </c>
      <c r="BZ875" s="194">
        <f t="shared" si="21800"/>
        <v>100</v>
      </c>
      <c r="CA875" s="147">
        <f t="shared" si="21801"/>
        <v>1</v>
      </c>
      <c r="CB875" s="194">
        <f t="shared" si="21802"/>
        <v>100</v>
      </c>
      <c r="CC875" s="147">
        <f t="shared" si="21803"/>
        <v>1</v>
      </c>
      <c r="CD875" s="194">
        <f t="shared" si="21804"/>
        <v>100</v>
      </c>
      <c r="CE875" s="147">
        <f t="shared" si="21805"/>
        <v>1</v>
      </c>
      <c r="CF875" s="194">
        <f t="shared" si="21806"/>
        <v>100</v>
      </c>
      <c r="CG875" s="147">
        <f t="shared" si="21807"/>
        <v>1</v>
      </c>
      <c r="CH875" s="194">
        <f t="shared" si="21808"/>
        <v>100</v>
      </c>
      <c r="CI875" s="147">
        <f t="shared" si="21809"/>
        <v>1</v>
      </c>
      <c r="CJ875" s="194">
        <f t="shared" si="21810"/>
        <v>100</v>
      </c>
      <c r="CK875" s="147">
        <f t="shared" si="21811"/>
        <v>1</v>
      </c>
      <c r="CL875" s="194">
        <f t="shared" si="21812"/>
        <v>100</v>
      </c>
      <c r="CM875" s="147">
        <f t="shared" si="21813"/>
        <v>1</v>
      </c>
    </row>
    <row r="876" spans="1:91" s="142" customFormat="1" ht="14.1" customHeight="1">
      <c r="A876" s="74">
        <f t="shared" si="21223"/>
        <v>1014</v>
      </c>
      <c r="B876" s="173" t="s">
        <v>57</v>
      </c>
      <c r="C876" s="174"/>
      <c r="D876" s="140">
        <v>3</v>
      </c>
      <c r="E876" s="140">
        <v>3</v>
      </c>
      <c r="F876" s="175">
        <v>45335</v>
      </c>
      <c r="G876" s="175">
        <v>45337</v>
      </c>
      <c r="H876" s="144">
        <v>100</v>
      </c>
      <c r="I876" s="144">
        <v>100</v>
      </c>
      <c r="J876" s="145" t="s">
        <v>32</v>
      </c>
      <c r="K876" s="141">
        <f t="shared" si="21739"/>
        <v>100</v>
      </c>
      <c r="L876" s="55">
        <f t="shared" si="21740"/>
        <v>6.8181818181818177E-2</v>
      </c>
      <c r="M876" s="147">
        <f t="shared" si="21741"/>
        <v>1</v>
      </c>
      <c r="N876" s="148">
        <f t="shared" si="21742"/>
        <v>1</v>
      </c>
      <c r="O876" s="149">
        <f t="shared" si="21423"/>
        <v>0</v>
      </c>
      <c r="P876" s="150"/>
      <c r="T876" s="194">
        <f t="shared" si="21743"/>
        <v>0</v>
      </c>
      <c r="U876" s="147">
        <f t="shared" si="21744"/>
        <v>0</v>
      </c>
      <c r="V876" s="194">
        <f t="shared" si="21745"/>
        <v>0</v>
      </c>
      <c r="W876" s="147">
        <f t="shared" si="21744"/>
        <v>0</v>
      </c>
      <c r="X876" s="194">
        <f t="shared" si="21746"/>
        <v>0</v>
      </c>
      <c r="Y876" s="147">
        <f t="shared" ref="Y876" si="22006">IF(OR($H876=0,X876=0),0,X876/$H876)</f>
        <v>0</v>
      </c>
      <c r="Z876" s="194">
        <f t="shared" si="21748"/>
        <v>0</v>
      </c>
      <c r="AA876" s="147">
        <f t="shared" ref="AA876" si="22007">IF(OR($H876=0,Z876=0),0,Z876/$H876)</f>
        <v>0</v>
      </c>
      <c r="AB876" s="194">
        <f t="shared" si="21750"/>
        <v>0</v>
      </c>
      <c r="AC876" s="147">
        <f t="shared" ref="AC876" si="22008">IF(OR($H876=0,AB876=0),0,AB876/$H876)</f>
        <v>0</v>
      </c>
      <c r="AD876" s="194">
        <f t="shared" si="21752"/>
        <v>0</v>
      </c>
      <c r="AE876" s="147">
        <f t="shared" ref="AE876" si="22009">IF(OR($H876=0,AD876=0),0,AD876/$H876)</f>
        <v>0</v>
      </c>
      <c r="AF876" s="194">
        <f t="shared" si="21754"/>
        <v>0</v>
      </c>
      <c r="AG876" s="147">
        <f t="shared" ref="AG876" si="22010">IF(OR($H876=0,AF876=0),0,AF876/$H876)</f>
        <v>0</v>
      </c>
      <c r="AH876" s="194">
        <f t="shared" si="21756"/>
        <v>0</v>
      </c>
      <c r="AI876" s="147">
        <f t="shared" ref="AI876" si="22011">IF(OR($H876=0,AH876=0),0,AH876/$H876)</f>
        <v>0</v>
      </c>
      <c r="AJ876" s="194">
        <f t="shared" si="21758"/>
        <v>0</v>
      </c>
      <c r="AK876" s="147">
        <f t="shared" ref="AK876" si="22012">IF(OR($H876=0,AJ876=0),0,AJ876/$H876)</f>
        <v>0</v>
      </c>
      <c r="AL876" s="194">
        <f t="shared" si="21760"/>
        <v>0</v>
      </c>
      <c r="AM876" s="147">
        <f t="shared" ref="AM876" si="22013">IF(OR($H876=0,AL876=0),0,AL876/$H876)</f>
        <v>0</v>
      </c>
      <c r="AN876" s="194">
        <f t="shared" si="21762"/>
        <v>0</v>
      </c>
      <c r="AO876" s="147">
        <f t="shared" ref="AO876" si="22014">IF(OR($H876=0,AN876=0),0,AN876/$H876)</f>
        <v>0</v>
      </c>
      <c r="AP876" s="194">
        <f t="shared" si="21764"/>
        <v>0</v>
      </c>
      <c r="AQ876" s="147">
        <f t="shared" ref="AQ876" si="22015">IF(OR($H876=0,AP876=0),0,AP876/$H876)</f>
        <v>0</v>
      </c>
      <c r="AR876" s="194">
        <f t="shared" si="21766"/>
        <v>0</v>
      </c>
      <c r="AS876" s="147">
        <f t="shared" ref="AS876" si="22016">IF(OR($H876=0,AR876=0),0,AR876/$H876)</f>
        <v>0</v>
      </c>
      <c r="AT876" s="194">
        <f t="shared" si="21768"/>
        <v>0</v>
      </c>
      <c r="AU876" s="147">
        <f t="shared" ref="AU876" si="22017">IF(OR($H876=0,AT876=0),0,AT876/$H876)</f>
        <v>0</v>
      </c>
      <c r="AV876" s="194">
        <f t="shared" si="21770"/>
        <v>0</v>
      </c>
      <c r="AW876" s="147">
        <f t="shared" ref="AW876" si="22018">IF(OR($H876=0,AV876=0),0,AV876/$H876)</f>
        <v>0</v>
      </c>
      <c r="AX876" s="194">
        <f t="shared" si="21772"/>
        <v>0</v>
      </c>
      <c r="AY876" s="147">
        <f t="shared" ref="AY876" si="22019">IF(OR($H876=0,AX876=0),0,AX876/$H876)</f>
        <v>0</v>
      </c>
      <c r="AZ876" s="194">
        <f t="shared" si="21774"/>
        <v>0</v>
      </c>
      <c r="BA876" s="147">
        <f t="shared" ref="BA876" si="22020">IF(OR($H876=0,AZ876=0),0,AZ876/$H876)</f>
        <v>0</v>
      </c>
      <c r="BB876" s="194">
        <f t="shared" si="21776"/>
        <v>100</v>
      </c>
      <c r="BC876" s="147">
        <f t="shared" ref="BC876" si="22021">IF(OR($H876=0,BB876=0),0,BB876/$H876)</f>
        <v>1</v>
      </c>
      <c r="BD876" s="194">
        <f t="shared" si="21778"/>
        <v>100</v>
      </c>
      <c r="BE876" s="147">
        <f t="shared" ref="BE876" si="22022">IF(OR($H876=0,BD876=0),0,BD876/$H876)</f>
        <v>1</v>
      </c>
      <c r="BF876" s="194">
        <f t="shared" si="21780"/>
        <v>100</v>
      </c>
      <c r="BG876" s="147">
        <f t="shared" ref="BG876" si="22023">IF(OR($H876=0,BF876=0),0,BF876/$H876)</f>
        <v>1</v>
      </c>
      <c r="BH876" s="194">
        <f t="shared" si="21782"/>
        <v>100</v>
      </c>
      <c r="BI876" s="147">
        <f t="shared" ref="BI876" si="22024">IF(OR($H876=0,BH876=0),0,BH876/$H876)</f>
        <v>1</v>
      </c>
      <c r="BJ876" s="194">
        <f t="shared" si="21784"/>
        <v>100</v>
      </c>
      <c r="BK876" s="147">
        <f t="shared" ref="BK876" si="22025">IF(OR($H876=0,BJ876=0),0,BJ876/$H876)</f>
        <v>1</v>
      </c>
      <c r="BL876" s="194">
        <f t="shared" si="21786"/>
        <v>100</v>
      </c>
      <c r="BM876" s="147">
        <f t="shared" ref="BM876" si="22026">IF(OR($H876=0,BL876=0),0,BL876/$H876)</f>
        <v>1</v>
      </c>
      <c r="BN876" s="194">
        <f t="shared" si="21788"/>
        <v>100</v>
      </c>
      <c r="BO876" s="147">
        <f t="shared" ref="BO876" si="22027">IF(OR($H876=0,BN876=0),0,BN876/$H876)</f>
        <v>1</v>
      </c>
      <c r="BP876" s="194">
        <f t="shared" si="21790"/>
        <v>100</v>
      </c>
      <c r="BQ876" s="147">
        <f t="shared" ref="BQ876" si="22028">IF(OR($H876=0,BP876=0),0,BP876/$H876)</f>
        <v>1</v>
      </c>
      <c r="BR876" s="194">
        <f t="shared" si="21792"/>
        <v>100</v>
      </c>
      <c r="BS876" s="147">
        <f t="shared" ref="BS876" si="22029">IF(OR($H876=0,BR876=0),0,BR876/$H876)</f>
        <v>1</v>
      </c>
      <c r="BT876" s="194">
        <f t="shared" si="21794"/>
        <v>100</v>
      </c>
      <c r="BU876" s="147">
        <f t="shared" si="21795"/>
        <v>1</v>
      </c>
      <c r="BV876" s="194">
        <f t="shared" si="21796"/>
        <v>100</v>
      </c>
      <c r="BW876" s="147">
        <f t="shared" si="21797"/>
        <v>1</v>
      </c>
      <c r="BX876" s="194">
        <f t="shared" si="21798"/>
        <v>100</v>
      </c>
      <c r="BY876" s="147">
        <f t="shared" si="21799"/>
        <v>1</v>
      </c>
      <c r="BZ876" s="194">
        <f t="shared" si="21800"/>
        <v>100</v>
      </c>
      <c r="CA876" s="147">
        <f t="shared" si="21801"/>
        <v>1</v>
      </c>
      <c r="CB876" s="194">
        <f t="shared" si="21802"/>
        <v>100</v>
      </c>
      <c r="CC876" s="147">
        <f t="shared" si="21803"/>
        <v>1</v>
      </c>
      <c r="CD876" s="194">
        <f t="shared" si="21804"/>
        <v>100</v>
      </c>
      <c r="CE876" s="147">
        <f t="shared" si="21805"/>
        <v>1</v>
      </c>
      <c r="CF876" s="194">
        <f t="shared" si="21806"/>
        <v>100</v>
      </c>
      <c r="CG876" s="147">
        <f t="shared" si="21807"/>
        <v>1</v>
      </c>
      <c r="CH876" s="194">
        <f t="shared" si="21808"/>
        <v>100</v>
      </c>
      <c r="CI876" s="147">
        <f t="shared" si="21809"/>
        <v>1</v>
      </c>
      <c r="CJ876" s="194">
        <f t="shared" si="21810"/>
        <v>100</v>
      </c>
      <c r="CK876" s="147">
        <f t="shared" si="21811"/>
        <v>1</v>
      </c>
      <c r="CL876" s="194">
        <f t="shared" si="21812"/>
        <v>100</v>
      </c>
      <c r="CM876" s="147">
        <f t="shared" si="21813"/>
        <v>1</v>
      </c>
    </row>
    <row r="877" spans="1:91" s="142" customFormat="1" ht="14.1" customHeight="1">
      <c r="A877" s="74">
        <f t="shared" si="21223"/>
        <v>1015</v>
      </c>
      <c r="B877" s="173" t="s">
        <v>177</v>
      </c>
      <c r="C877" s="174"/>
      <c r="D877" s="140">
        <v>0</v>
      </c>
      <c r="E877" s="140">
        <v>1</v>
      </c>
      <c r="F877" s="175">
        <v>45337</v>
      </c>
      <c r="G877" s="175">
        <v>45337</v>
      </c>
      <c r="H877" s="144">
        <v>100</v>
      </c>
      <c r="I877" s="144">
        <v>100</v>
      </c>
      <c r="J877" s="145" t="s">
        <v>32</v>
      </c>
      <c r="K877" s="141">
        <f t="shared" si="21739"/>
        <v>100</v>
      </c>
      <c r="L877" s="55">
        <f t="shared" si="21740"/>
        <v>0</v>
      </c>
      <c r="M877" s="147">
        <f t="shared" si="21741"/>
        <v>1</v>
      </c>
      <c r="N877" s="148">
        <f t="shared" si="21742"/>
        <v>1</v>
      </c>
      <c r="O877" s="149">
        <f t="shared" si="21423"/>
        <v>0</v>
      </c>
      <c r="P877" s="150"/>
      <c r="T877" s="194">
        <f t="shared" si="21743"/>
        <v>0</v>
      </c>
      <c r="U877" s="147">
        <f t="shared" si="21744"/>
        <v>0</v>
      </c>
      <c r="V877" s="194">
        <f t="shared" si="21745"/>
        <v>0</v>
      </c>
      <c r="W877" s="147">
        <f t="shared" si="21744"/>
        <v>0</v>
      </c>
      <c r="X877" s="194">
        <f t="shared" si="21746"/>
        <v>0</v>
      </c>
      <c r="Y877" s="147">
        <f t="shared" ref="Y877" si="22030">IF(OR($H877=0,X877=0),0,X877/$H877)</f>
        <v>0</v>
      </c>
      <c r="Z877" s="194">
        <f t="shared" si="21748"/>
        <v>0</v>
      </c>
      <c r="AA877" s="147">
        <f t="shared" ref="AA877" si="22031">IF(OR($H877=0,Z877=0),0,Z877/$H877)</f>
        <v>0</v>
      </c>
      <c r="AB877" s="194">
        <f t="shared" si="21750"/>
        <v>0</v>
      </c>
      <c r="AC877" s="147">
        <f t="shared" ref="AC877" si="22032">IF(OR($H877=0,AB877=0),0,AB877/$H877)</f>
        <v>0</v>
      </c>
      <c r="AD877" s="194">
        <f t="shared" si="21752"/>
        <v>0</v>
      </c>
      <c r="AE877" s="147">
        <f t="shared" ref="AE877" si="22033">IF(OR($H877=0,AD877=0),0,AD877/$H877)</f>
        <v>0</v>
      </c>
      <c r="AF877" s="194">
        <f t="shared" si="21754"/>
        <v>0</v>
      </c>
      <c r="AG877" s="147">
        <f t="shared" ref="AG877" si="22034">IF(OR($H877=0,AF877=0),0,AF877/$H877)</f>
        <v>0</v>
      </c>
      <c r="AH877" s="194">
        <f t="shared" si="21756"/>
        <v>0</v>
      </c>
      <c r="AI877" s="147">
        <f t="shared" ref="AI877" si="22035">IF(OR($H877=0,AH877=0),0,AH877/$H877)</f>
        <v>0</v>
      </c>
      <c r="AJ877" s="194">
        <f t="shared" si="21758"/>
        <v>0</v>
      </c>
      <c r="AK877" s="147">
        <f t="shared" ref="AK877" si="22036">IF(OR($H877=0,AJ877=0),0,AJ877/$H877)</f>
        <v>0</v>
      </c>
      <c r="AL877" s="194">
        <f t="shared" si="21760"/>
        <v>0</v>
      </c>
      <c r="AM877" s="147">
        <f t="shared" ref="AM877" si="22037">IF(OR($H877=0,AL877=0),0,AL877/$H877)</f>
        <v>0</v>
      </c>
      <c r="AN877" s="194">
        <f t="shared" si="21762"/>
        <v>0</v>
      </c>
      <c r="AO877" s="147">
        <f t="shared" ref="AO877" si="22038">IF(OR($H877=0,AN877=0),0,AN877/$H877)</f>
        <v>0</v>
      </c>
      <c r="AP877" s="194">
        <f t="shared" si="21764"/>
        <v>0</v>
      </c>
      <c r="AQ877" s="147">
        <f t="shared" ref="AQ877" si="22039">IF(OR($H877=0,AP877=0),0,AP877/$H877)</f>
        <v>0</v>
      </c>
      <c r="AR877" s="194">
        <f t="shared" si="21766"/>
        <v>0</v>
      </c>
      <c r="AS877" s="147">
        <f t="shared" ref="AS877" si="22040">IF(OR($H877=0,AR877=0),0,AR877/$H877)</f>
        <v>0</v>
      </c>
      <c r="AT877" s="194">
        <f t="shared" si="21768"/>
        <v>0</v>
      </c>
      <c r="AU877" s="147">
        <f t="shared" ref="AU877" si="22041">IF(OR($H877=0,AT877=0),0,AT877/$H877)</f>
        <v>0</v>
      </c>
      <c r="AV877" s="194">
        <f t="shared" si="21770"/>
        <v>0</v>
      </c>
      <c r="AW877" s="147">
        <f t="shared" ref="AW877" si="22042">IF(OR($H877=0,AV877=0),0,AV877/$H877)</f>
        <v>0</v>
      </c>
      <c r="AX877" s="194">
        <f t="shared" si="21772"/>
        <v>0</v>
      </c>
      <c r="AY877" s="147">
        <f t="shared" ref="AY877" si="22043">IF(OR($H877=0,AX877=0),0,AX877/$H877)</f>
        <v>0</v>
      </c>
      <c r="AZ877" s="194">
        <f t="shared" si="21774"/>
        <v>0</v>
      </c>
      <c r="BA877" s="147">
        <f t="shared" ref="BA877" si="22044">IF(OR($H877=0,AZ877=0),0,AZ877/$H877)</f>
        <v>0</v>
      </c>
      <c r="BB877" s="194">
        <f t="shared" si="21776"/>
        <v>100</v>
      </c>
      <c r="BC877" s="147">
        <f t="shared" ref="BC877" si="22045">IF(OR($H877=0,BB877=0),0,BB877/$H877)</f>
        <v>1</v>
      </c>
      <c r="BD877" s="194">
        <f t="shared" si="21778"/>
        <v>100</v>
      </c>
      <c r="BE877" s="147">
        <f t="shared" ref="BE877" si="22046">IF(OR($H877=0,BD877=0),0,BD877/$H877)</f>
        <v>1</v>
      </c>
      <c r="BF877" s="194">
        <f t="shared" si="21780"/>
        <v>100</v>
      </c>
      <c r="BG877" s="147">
        <f t="shared" ref="BG877" si="22047">IF(OR($H877=0,BF877=0),0,BF877/$H877)</f>
        <v>1</v>
      </c>
      <c r="BH877" s="194">
        <f t="shared" si="21782"/>
        <v>100</v>
      </c>
      <c r="BI877" s="147">
        <f t="shared" ref="BI877" si="22048">IF(OR($H877=0,BH877=0),0,BH877/$H877)</f>
        <v>1</v>
      </c>
      <c r="BJ877" s="194">
        <f t="shared" si="21784"/>
        <v>100</v>
      </c>
      <c r="BK877" s="147">
        <f t="shared" ref="BK877" si="22049">IF(OR($H877=0,BJ877=0),0,BJ877/$H877)</f>
        <v>1</v>
      </c>
      <c r="BL877" s="194">
        <f t="shared" si="21786"/>
        <v>100</v>
      </c>
      <c r="BM877" s="147">
        <f t="shared" ref="BM877" si="22050">IF(OR($H877=0,BL877=0),0,BL877/$H877)</f>
        <v>1</v>
      </c>
      <c r="BN877" s="194">
        <f t="shared" si="21788"/>
        <v>100</v>
      </c>
      <c r="BO877" s="147">
        <f t="shared" ref="BO877" si="22051">IF(OR($H877=0,BN877=0),0,BN877/$H877)</f>
        <v>1</v>
      </c>
      <c r="BP877" s="194">
        <f t="shared" si="21790"/>
        <v>100</v>
      </c>
      <c r="BQ877" s="147">
        <f t="shared" ref="BQ877" si="22052">IF(OR($H877=0,BP877=0),0,BP877/$H877)</f>
        <v>1</v>
      </c>
      <c r="BR877" s="194">
        <f t="shared" si="21792"/>
        <v>100</v>
      </c>
      <c r="BS877" s="147">
        <f t="shared" ref="BS877" si="22053">IF(OR($H877=0,BR877=0),0,BR877/$H877)</f>
        <v>1</v>
      </c>
      <c r="BT877" s="194">
        <f t="shared" si="21794"/>
        <v>100</v>
      </c>
      <c r="BU877" s="147">
        <f t="shared" si="21795"/>
        <v>1</v>
      </c>
      <c r="BV877" s="194">
        <f t="shared" si="21796"/>
        <v>100</v>
      </c>
      <c r="BW877" s="147">
        <f t="shared" si="21797"/>
        <v>1</v>
      </c>
      <c r="BX877" s="194">
        <f t="shared" si="21798"/>
        <v>100</v>
      </c>
      <c r="BY877" s="147">
        <f t="shared" si="21799"/>
        <v>1</v>
      </c>
      <c r="BZ877" s="194">
        <f t="shared" si="21800"/>
        <v>100</v>
      </c>
      <c r="CA877" s="147">
        <f t="shared" si="21801"/>
        <v>1</v>
      </c>
      <c r="CB877" s="194">
        <f t="shared" si="21802"/>
        <v>100</v>
      </c>
      <c r="CC877" s="147">
        <f t="shared" si="21803"/>
        <v>1</v>
      </c>
      <c r="CD877" s="194">
        <f t="shared" si="21804"/>
        <v>100</v>
      </c>
      <c r="CE877" s="147">
        <f t="shared" si="21805"/>
        <v>1</v>
      </c>
      <c r="CF877" s="194">
        <f t="shared" si="21806"/>
        <v>100</v>
      </c>
      <c r="CG877" s="147">
        <f t="shared" si="21807"/>
        <v>1</v>
      </c>
      <c r="CH877" s="194">
        <f t="shared" si="21808"/>
        <v>100</v>
      </c>
      <c r="CI877" s="147">
        <f t="shared" si="21809"/>
        <v>1</v>
      </c>
      <c r="CJ877" s="194">
        <f t="shared" si="21810"/>
        <v>100</v>
      </c>
      <c r="CK877" s="147">
        <f t="shared" si="21811"/>
        <v>1</v>
      </c>
      <c r="CL877" s="194">
        <f t="shared" si="21812"/>
        <v>100</v>
      </c>
      <c r="CM877" s="147">
        <f t="shared" si="21813"/>
        <v>1</v>
      </c>
    </row>
    <row r="878" spans="1:91" s="112" customFormat="1" ht="14.1" customHeight="1">
      <c r="A878" s="74">
        <f t="shared" si="21223"/>
        <v>1016</v>
      </c>
      <c r="B878" s="182" t="s">
        <v>178</v>
      </c>
      <c r="C878" s="183"/>
      <c r="D878" s="124">
        <v>40</v>
      </c>
      <c r="E878" s="124">
        <v>42</v>
      </c>
      <c r="F878" s="184">
        <v>45300</v>
      </c>
      <c r="G878" s="184">
        <v>45341</v>
      </c>
      <c r="H878" s="115"/>
      <c r="I878" s="115"/>
      <c r="J878" s="116"/>
      <c r="K878" s="122"/>
      <c r="L878" s="123">
        <f>D878/$D$853</f>
        <v>9.5923261390887291E-2</v>
      </c>
      <c r="M878" s="119" cm="1">
        <f t="array" ref="M878">SUMPRODUCT($L879:$L889*M879:M889)</f>
        <v>1</v>
      </c>
      <c r="N878" s="119" cm="1">
        <f t="array" ref="N878">SUMPRODUCT($L879:$L889*N879:N889)</f>
        <v>1</v>
      </c>
      <c r="O878" s="120">
        <f t="shared" si="21423"/>
        <v>0</v>
      </c>
      <c r="P878" s="121"/>
      <c r="T878" s="197"/>
      <c r="U878" s="119" cm="1">
        <f t="array" ref="U878">SUMPRODUCT($L879:$L889*U879:U889)</f>
        <v>0</v>
      </c>
      <c r="V878" s="197"/>
      <c r="W878" s="119" cm="1">
        <f t="array" ref="W878">SUMPRODUCT($L879:$L889*W879:W889)</f>
        <v>0</v>
      </c>
      <c r="X878" s="197"/>
      <c r="Y878" s="119" cm="1">
        <f t="array" ref="Y878">SUMPRODUCT($L879:$L889*Y879:Y889)</f>
        <v>0</v>
      </c>
      <c r="Z878" s="197"/>
      <c r="AA878" s="119" cm="1">
        <f t="array" ref="AA878">SUMPRODUCT($L879:$L889*AA879:AA889)</f>
        <v>0</v>
      </c>
      <c r="AB878" s="197"/>
      <c r="AC878" s="119" cm="1">
        <f t="array" ref="AC878">SUMPRODUCT($L879:$L889*AC879:AC889)</f>
        <v>0</v>
      </c>
      <c r="AD878" s="197"/>
      <c r="AE878" s="119" cm="1">
        <f t="array" ref="AE878">SUMPRODUCT($L879:$L889*AE879:AE889)</f>
        <v>0</v>
      </c>
      <c r="AF878" s="197"/>
      <c r="AG878" s="119" cm="1">
        <f t="array" ref="AG878">SUMPRODUCT($L879:$L889*AG879:AG889)</f>
        <v>0</v>
      </c>
      <c r="AH878" s="197"/>
      <c r="AI878" s="119" cm="1">
        <f t="array" ref="AI878">SUMPRODUCT($L879:$L889*AI879:AI889)</f>
        <v>0</v>
      </c>
      <c r="AJ878" s="197"/>
      <c r="AK878" s="119" cm="1">
        <f t="array" ref="AK878">SUMPRODUCT($L879:$L889*AK879:AK889)</f>
        <v>0</v>
      </c>
      <c r="AL878" s="197"/>
      <c r="AM878" s="119" cm="1">
        <f t="array" ref="AM878">SUMPRODUCT($L879:$L889*AM879:AM889)</f>
        <v>0</v>
      </c>
      <c r="AN878" s="197"/>
      <c r="AO878" s="119" cm="1">
        <f t="array" ref="AO878">SUMPRODUCT($L879:$L889*AO879:AO889)</f>
        <v>0</v>
      </c>
      <c r="AP878" s="197"/>
      <c r="AQ878" s="119" cm="1">
        <f t="array" ref="AQ878">SUMPRODUCT($L879:$L889*AQ879:AQ889)</f>
        <v>0</v>
      </c>
      <c r="AR878" s="197"/>
      <c r="AS878" s="119" cm="1">
        <f t="array" ref="AS878">SUMPRODUCT($L879:$L889*AS879:AS889)</f>
        <v>0.15</v>
      </c>
      <c r="AT878" s="197"/>
      <c r="AU878" s="119" cm="1">
        <f t="array" ref="AU878">SUMPRODUCT($L879:$L889*AU879:AU889)</f>
        <v>0.35</v>
      </c>
      <c r="AV878" s="197"/>
      <c r="AW878" s="119" cm="1">
        <f t="array" ref="AW878">SUMPRODUCT($L879:$L889*AW879:AW889)</f>
        <v>0.52500000000000002</v>
      </c>
      <c r="AX878" s="197"/>
      <c r="AY878" s="119" cm="1">
        <f t="array" ref="AY878">SUMPRODUCT($L879:$L889*AY879:AY889)</f>
        <v>0.70000000000000007</v>
      </c>
      <c r="AZ878" s="197"/>
      <c r="BA878" s="119" cm="1">
        <f t="array" ref="BA878">SUMPRODUCT($L879:$L889*BA879:BA889)</f>
        <v>0.875</v>
      </c>
      <c r="BB878" s="197"/>
      <c r="BC878" s="119" cm="1">
        <f t="array" ref="BC878">SUMPRODUCT($L879:$L889*BC879:BC889)</f>
        <v>0.9</v>
      </c>
      <c r="BD878" s="197"/>
      <c r="BE878" s="119" cm="1">
        <f t="array" ref="BE878">SUMPRODUCT($L879:$L889*BE879:BE889)</f>
        <v>1</v>
      </c>
      <c r="BF878" s="197"/>
      <c r="BG878" s="119" cm="1">
        <f t="array" ref="BG878">SUMPRODUCT($L879:$L889*BG879:BG889)</f>
        <v>1</v>
      </c>
      <c r="BH878" s="197"/>
      <c r="BI878" s="119" cm="1">
        <f t="array" ref="BI878">SUMPRODUCT($L879:$L889*BI879:BI889)</f>
        <v>1</v>
      </c>
      <c r="BJ878" s="197"/>
      <c r="BK878" s="119" cm="1">
        <f t="array" ref="BK878">SUMPRODUCT($L879:$L889*BK879:BK889)</f>
        <v>1</v>
      </c>
      <c r="BL878" s="197"/>
      <c r="BM878" s="119" cm="1">
        <f t="array" ref="BM878">SUMPRODUCT($L879:$L889*BM879:BM889)</f>
        <v>1</v>
      </c>
      <c r="BN878" s="197"/>
      <c r="BO878" s="119" cm="1">
        <f t="array" ref="BO878">SUMPRODUCT($L879:$L889*BO879:BO889)</f>
        <v>1</v>
      </c>
      <c r="BP878" s="197"/>
      <c r="BQ878" s="119" cm="1">
        <f t="array" ref="BQ878">SUMPRODUCT($L879:$L889*BQ879:BQ889)</f>
        <v>1</v>
      </c>
      <c r="BR878" s="197"/>
      <c r="BS878" s="119" cm="1">
        <f t="array" ref="BS878">SUMPRODUCT($L879:$L889*BS879:BS889)</f>
        <v>1</v>
      </c>
      <c r="BT878" s="197"/>
      <c r="BU878" s="119" cm="1">
        <f t="array" ref="BU878">SUMPRODUCT($L879:$L889*BU879:BU889)</f>
        <v>1</v>
      </c>
      <c r="BV878" s="197"/>
      <c r="BW878" s="119" cm="1">
        <f t="array" ref="BW878">SUMPRODUCT($L879:$L889*BW879:BW889)</f>
        <v>1</v>
      </c>
      <c r="BX878" s="197"/>
      <c r="BY878" s="119" cm="1">
        <f t="array" ref="BY878">SUMPRODUCT($L879:$L889*BY879:BY889)</f>
        <v>1</v>
      </c>
      <c r="BZ878" s="197"/>
      <c r="CA878" s="119" cm="1">
        <f t="array" ref="CA878">SUMPRODUCT($L879:$L889*CA879:CA889)</f>
        <v>1</v>
      </c>
      <c r="CB878" s="197"/>
      <c r="CC878" s="119" cm="1">
        <f t="array" ref="CC878">SUMPRODUCT($L879:$L889*CC879:CC889)</f>
        <v>1</v>
      </c>
      <c r="CD878" s="197"/>
      <c r="CE878" s="119" cm="1">
        <f t="array" ref="CE878">SUMPRODUCT($L879:$L889*CE879:CE889)</f>
        <v>1</v>
      </c>
      <c r="CF878" s="197"/>
      <c r="CG878" s="119" cm="1">
        <f t="array" ref="CG878">SUMPRODUCT($L879:$L889*CG879:CG889)</f>
        <v>1</v>
      </c>
      <c r="CH878" s="197"/>
      <c r="CI878" s="119" cm="1">
        <f t="array" ref="CI878">SUMPRODUCT($L879:$L889*CI879:CI889)</f>
        <v>1</v>
      </c>
      <c r="CJ878" s="197"/>
      <c r="CK878" s="119" cm="1">
        <f t="array" ref="CK878">SUMPRODUCT($L879:$L889*CK879:CK889)</f>
        <v>1</v>
      </c>
      <c r="CL878" s="197"/>
      <c r="CM878" s="119" cm="1">
        <f t="array" ref="CM878">SUMPRODUCT($L879:$L889*CM879:CM889)</f>
        <v>1</v>
      </c>
    </row>
    <row r="879" spans="1:91" s="142" customFormat="1" ht="14.1" customHeight="1">
      <c r="A879" s="74">
        <f t="shared" si="21223"/>
        <v>1017</v>
      </c>
      <c r="B879" s="173" t="s">
        <v>49</v>
      </c>
      <c r="C879" s="174"/>
      <c r="D879" s="140">
        <v>5</v>
      </c>
      <c r="E879" s="140">
        <v>5</v>
      </c>
      <c r="F879" s="175">
        <v>45300</v>
      </c>
      <c r="G879" s="175">
        <v>45304</v>
      </c>
      <c r="H879" s="144">
        <v>100</v>
      </c>
      <c r="I879" s="144">
        <v>100</v>
      </c>
      <c r="J879" s="145" t="s">
        <v>32</v>
      </c>
      <c r="K879" s="141">
        <f t="shared" ref="K879:K889" si="22054">IF(OR(F879="",G879="",H879=""),0,MIN(MAX(IF(F879&gt;$O$1,0,(((G879-F879)-(G879-$O$1))*(10/E879)/10)),0),1)*H879)</f>
        <v>100</v>
      </c>
      <c r="L879" s="55">
        <f t="shared" ref="L879:L889" si="22055">D879/$D$878</f>
        <v>0.125</v>
      </c>
      <c r="M879" s="147">
        <f t="shared" ref="M879:M889" si="22056">IF(OR(H879=0,K879=0),0,K879/H879)</f>
        <v>1</v>
      </c>
      <c r="N879" s="148">
        <f t="shared" ref="N879:N889" si="22057">IF(OR(H879=0,I879=0),0,I879/H879)</f>
        <v>1</v>
      </c>
      <c r="O879" s="149">
        <f t="shared" si="21423"/>
        <v>0</v>
      </c>
      <c r="P879" s="150"/>
      <c r="T879" s="194">
        <f t="shared" ref="T879:T889" si="22058">IF(OR($F879="",$G879="",$H879=""),0,MIN(MAX(IF($F879&gt;U$1,0,((($G879-$F879)-($G879-U$1))*(10/$E879)/10)),0),1)*$H879)</f>
        <v>0</v>
      </c>
      <c r="U879" s="147">
        <f t="shared" ref="U879:W889" si="22059">IF(OR($H879=0,T879=0),0,T879/$H879)</f>
        <v>0</v>
      </c>
      <c r="V879" s="194">
        <f t="shared" ref="V879:V889" si="22060">IF(OR($F879="",$G879="",$H879=""),0,MIN(MAX(IF($F879&gt;W$1,0,((($G879-$F879)-($G879-W$1))*(10/$E879)/10)),0),1)*$H879)</f>
        <v>0</v>
      </c>
      <c r="W879" s="147">
        <f t="shared" si="22059"/>
        <v>0</v>
      </c>
      <c r="X879" s="194">
        <f t="shared" ref="X879:X889" si="22061">IF(OR($F879="",$G879="",$H879=""),0,MIN(MAX(IF($F879&gt;Y$1,0,((($G879-$F879)-($G879-Y$1))*(10/$E879)/10)),0),1)*$H879)</f>
        <v>0</v>
      </c>
      <c r="Y879" s="147">
        <f t="shared" ref="Y879" si="22062">IF(OR($H879=0,X879=0),0,X879/$H879)</f>
        <v>0</v>
      </c>
      <c r="Z879" s="194">
        <f t="shared" ref="Z879:Z889" si="22063">IF(OR($F879="",$G879="",$H879=""),0,MIN(MAX(IF($F879&gt;AA$1,0,((($G879-$F879)-($G879-AA$1))*(10/$E879)/10)),0),1)*$H879)</f>
        <v>0</v>
      </c>
      <c r="AA879" s="147">
        <f t="shared" ref="AA879" si="22064">IF(OR($H879=0,Z879=0),0,Z879/$H879)</f>
        <v>0</v>
      </c>
      <c r="AB879" s="194">
        <f t="shared" ref="AB879:AB889" si="22065">IF(OR($F879="",$G879="",$H879=""),0,MIN(MAX(IF($F879&gt;AC$1,0,((($G879-$F879)-($G879-AC$1))*(10/$E879)/10)),0),1)*$H879)</f>
        <v>0</v>
      </c>
      <c r="AC879" s="147">
        <f t="shared" ref="AC879" si="22066">IF(OR($H879=0,AB879=0),0,AB879/$H879)</f>
        <v>0</v>
      </c>
      <c r="AD879" s="194">
        <f t="shared" ref="AD879:AD889" si="22067">IF(OR($F879="",$G879="",$H879=""),0,MIN(MAX(IF($F879&gt;AE$1,0,((($G879-$F879)-($G879-AE$1))*(10/$E879)/10)),0),1)*$H879)</f>
        <v>0</v>
      </c>
      <c r="AE879" s="147">
        <f t="shared" ref="AE879" si="22068">IF(OR($H879=0,AD879=0),0,AD879/$H879)</f>
        <v>0</v>
      </c>
      <c r="AF879" s="194">
        <f t="shared" ref="AF879:AF889" si="22069">IF(OR($F879="",$G879="",$H879=""),0,MIN(MAX(IF($F879&gt;AG$1,0,((($G879-$F879)-($G879-AG$1))*(10/$E879)/10)),0),1)*$H879)</f>
        <v>0</v>
      </c>
      <c r="AG879" s="147">
        <f t="shared" ref="AG879" si="22070">IF(OR($H879=0,AF879=0),0,AF879/$H879)</f>
        <v>0</v>
      </c>
      <c r="AH879" s="194">
        <f t="shared" ref="AH879:AH889" si="22071">IF(OR($F879="",$G879="",$H879=""),0,MIN(MAX(IF($F879&gt;AI$1,0,((($G879-$F879)-($G879-AI$1))*(10/$E879)/10)),0),1)*$H879)</f>
        <v>0</v>
      </c>
      <c r="AI879" s="147">
        <f t="shared" ref="AI879" si="22072">IF(OR($H879=0,AH879=0),0,AH879/$H879)</f>
        <v>0</v>
      </c>
      <c r="AJ879" s="194">
        <f t="shared" ref="AJ879:AJ889" si="22073">IF(OR($F879="",$G879="",$H879=""),0,MIN(MAX(IF($F879&gt;AK$1,0,((($G879-$F879)-($G879-AK$1))*(10/$E879)/10)),0),1)*$H879)</f>
        <v>0</v>
      </c>
      <c r="AK879" s="147">
        <f t="shared" ref="AK879" si="22074">IF(OR($H879=0,AJ879=0),0,AJ879/$H879)</f>
        <v>0</v>
      </c>
      <c r="AL879" s="194">
        <f t="shared" ref="AL879:AL889" si="22075">IF(OR($F879="",$G879="",$H879=""),0,MIN(MAX(IF($F879&gt;AM$1,0,((($G879-$F879)-($G879-AM$1))*(10/$E879)/10)),0),1)*$H879)</f>
        <v>0</v>
      </c>
      <c r="AM879" s="147">
        <f t="shared" ref="AM879" si="22076">IF(OR($H879=0,AL879=0),0,AL879/$H879)</f>
        <v>0</v>
      </c>
      <c r="AN879" s="194">
        <f t="shared" ref="AN879:AN889" si="22077">IF(OR($F879="",$G879="",$H879=""),0,MIN(MAX(IF($F879&gt;AO$1,0,((($G879-$F879)-($G879-AO$1))*(10/$E879)/10)),0),1)*$H879)</f>
        <v>0</v>
      </c>
      <c r="AO879" s="147">
        <f t="shared" ref="AO879" si="22078">IF(OR($H879=0,AN879=0),0,AN879/$H879)</f>
        <v>0</v>
      </c>
      <c r="AP879" s="194">
        <f t="shared" ref="AP879:AP889" si="22079">IF(OR($F879="",$G879="",$H879=""),0,MIN(MAX(IF($F879&gt;AQ$1,0,((($G879-$F879)-($G879-AQ$1))*(10/$E879)/10)),0),1)*$H879)</f>
        <v>0</v>
      </c>
      <c r="AQ879" s="147">
        <f t="shared" ref="AQ879" si="22080">IF(OR($H879=0,AP879=0),0,AP879/$H879)</f>
        <v>0</v>
      </c>
      <c r="AR879" s="194">
        <f t="shared" ref="AR879:AR889" si="22081">IF(OR($F879="",$G879="",$H879=""),0,MIN(MAX(IF($F879&gt;AS$1,0,((($G879-$F879)-($G879-AS$1))*(10/$E879)/10)),0),1)*$H879)</f>
        <v>60</v>
      </c>
      <c r="AS879" s="147">
        <f t="shared" ref="AS879" si="22082">IF(OR($H879=0,AR879=0),0,AR879/$H879)</f>
        <v>0.6</v>
      </c>
      <c r="AT879" s="194">
        <f t="shared" ref="AT879:AT889" si="22083">IF(OR($F879="",$G879="",$H879=""),0,MIN(MAX(IF($F879&gt;AU$1,0,((($G879-$F879)-($G879-AU$1))*(10/$E879)/10)),0),1)*$H879)</f>
        <v>100</v>
      </c>
      <c r="AU879" s="147">
        <f t="shared" ref="AU879" si="22084">IF(OR($H879=0,AT879=0),0,AT879/$H879)</f>
        <v>1</v>
      </c>
      <c r="AV879" s="194">
        <f t="shared" ref="AV879:AV889" si="22085">IF(OR($F879="",$G879="",$H879=""),0,MIN(MAX(IF($F879&gt;AW$1,0,((($G879-$F879)-($G879-AW$1))*(10/$E879)/10)),0),1)*$H879)</f>
        <v>100</v>
      </c>
      <c r="AW879" s="147">
        <f t="shared" ref="AW879" si="22086">IF(OR($H879=0,AV879=0),0,AV879/$H879)</f>
        <v>1</v>
      </c>
      <c r="AX879" s="194">
        <f t="shared" ref="AX879:AX889" si="22087">IF(OR($F879="",$G879="",$H879=""),0,MIN(MAX(IF($F879&gt;AY$1,0,((($G879-$F879)-($G879-AY$1))*(10/$E879)/10)),0),1)*$H879)</f>
        <v>100</v>
      </c>
      <c r="AY879" s="147">
        <f t="shared" ref="AY879" si="22088">IF(OR($H879=0,AX879=0),0,AX879/$H879)</f>
        <v>1</v>
      </c>
      <c r="AZ879" s="194">
        <f t="shared" ref="AZ879:AZ889" si="22089">IF(OR($F879="",$G879="",$H879=""),0,MIN(MAX(IF($F879&gt;BA$1,0,((($G879-$F879)-($G879-BA$1))*(10/$E879)/10)),0),1)*$H879)</f>
        <v>100</v>
      </c>
      <c r="BA879" s="147">
        <f t="shared" ref="BA879" si="22090">IF(OR($H879=0,AZ879=0),0,AZ879/$H879)</f>
        <v>1</v>
      </c>
      <c r="BB879" s="194">
        <f t="shared" ref="BB879:BB889" si="22091">IF(OR($F879="",$G879="",$H879=""),0,MIN(MAX(IF($F879&gt;BC$1,0,((($G879-$F879)-($G879-BC$1))*(10/$E879)/10)),0),1)*$H879)</f>
        <v>100</v>
      </c>
      <c r="BC879" s="147">
        <f t="shared" ref="BC879" si="22092">IF(OR($H879=0,BB879=0),0,BB879/$H879)</f>
        <v>1</v>
      </c>
      <c r="BD879" s="194">
        <f t="shared" ref="BD879:BD889" si="22093">IF(OR($F879="",$G879="",$H879=""),0,MIN(MAX(IF($F879&gt;BE$1,0,((($G879-$F879)-($G879-BE$1))*(10/$E879)/10)),0),1)*$H879)</f>
        <v>100</v>
      </c>
      <c r="BE879" s="147">
        <f t="shared" ref="BE879" si="22094">IF(OR($H879=0,BD879=0),0,BD879/$H879)</f>
        <v>1</v>
      </c>
      <c r="BF879" s="194">
        <f t="shared" ref="BF879:BF889" si="22095">IF(OR($F879="",$G879="",$H879=""),0,MIN(MAX(IF($F879&gt;BG$1,0,((($G879-$F879)-($G879-BG$1))*(10/$E879)/10)),0),1)*$H879)</f>
        <v>100</v>
      </c>
      <c r="BG879" s="147">
        <f t="shared" ref="BG879" si="22096">IF(OR($H879=0,BF879=0),0,BF879/$H879)</f>
        <v>1</v>
      </c>
      <c r="BH879" s="194">
        <f t="shared" ref="BH879:BH889" si="22097">IF(OR($F879="",$G879="",$H879=""),0,MIN(MAX(IF($F879&gt;BI$1,0,((($G879-$F879)-($G879-BI$1))*(10/$E879)/10)),0),1)*$H879)</f>
        <v>100</v>
      </c>
      <c r="BI879" s="147">
        <f t="shared" ref="BI879" si="22098">IF(OR($H879=0,BH879=0),0,BH879/$H879)</f>
        <v>1</v>
      </c>
      <c r="BJ879" s="194">
        <f t="shared" ref="BJ879:BJ889" si="22099">IF(OR($F879="",$G879="",$H879=""),0,MIN(MAX(IF($F879&gt;BK$1,0,((($G879-$F879)-($G879-BK$1))*(10/$E879)/10)),0),1)*$H879)</f>
        <v>100</v>
      </c>
      <c r="BK879" s="147">
        <f t="shared" ref="BK879" si="22100">IF(OR($H879=0,BJ879=0),0,BJ879/$H879)</f>
        <v>1</v>
      </c>
      <c r="BL879" s="194">
        <f t="shared" ref="BL879:BL889" si="22101">IF(OR($F879="",$G879="",$H879=""),0,MIN(MAX(IF($F879&gt;BM$1,0,((($G879-$F879)-($G879-BM$1))*(10/$E879)/10)),0),1)*$H879)</f>
        <v>100</v>
      </c>
      <c r="BM879" s="147">
        <f t="shared" ref="BM879" si="22102">IF(OR($H879=0,BL879=0),0,BL879/$H879)</f>
        <v>1</v>
      </c>
      <c r="BN879" s="194">
        <f t="shared" ref="BN879:BN889" si="22103">IF(OR($F879="",$G879="",$H879=""),0,MIN(MAX(IF($F879&gt;BO$1,0,((($G879-$F879)-($G879-BO$1))*(10/$E879)/10)),0),1)*$H879)</f>
        <v>100</v>
      </c>
      <c r="BO879" s="147">
        <f t="shared" ref="BO879" si="22104">IF(OR($H879=0,BN879=0),0,BN879/$H879)</f>
        <v>1</v>
      </c>
      <c r="BP879" s="194">
        <f t="shared" ref="BP879:BP889" si="22105">IF(OR($F879="",$G879="",$H879=""),0,MIN(MAX(IF($F879&gt;BQ$1,0,((($G879-$F879)-($G879-BQ$1))*(10/$E879)/10)),0),1)*$H879)</f>
        <v>100</v>
      </c>
      <c r="BQ879" s="147">
        <f t="shared" ref="BQ879" si="22106">IF(OR($H879=0,BP879=0),0,BP879/$H879)</f>
        <v>1</v>
      </c>
      <c r="BR879" s="194">
        <f t="shared" ref="BR879:BR889" si="22107">IF(OR($F879="",$G879="",$H879=""),0,MIN(MAX(IF($F879&gt;BS$1,0,((($G879-$F879)-($G879-BS$1))*(10/$E879)/10)),0),1)*$H879)</f>
        <v>100</v>
      </c>
      <c r="BS879" s="147">
        <f t="shared" ref="BS879" si="22108">IF(OR($H879=0,BR879=0),0,BR879/$H879)</f>
        <v>1</v>
      </c>
      <c r="BT879" s="194">
        <f t="shared" ref="BT879:BT889" si="22109">IF(OR($F879="",$G879="",$H879=""),0,MIN(MAX(IF($F879&gt;BU$1,0,((($G879-$F879)-($G879-BU$1))*(10/$E879)/10)),0),1)*$H879)</f>
        <v>100</v>
      </c>
      <c r="BU879" s="147">
        <f t="shared" ref="BU879:BU889" si="22110">IF(OR($H879=0,BT879=0),0,BT879/$H879)</f>
        <v>1</v>
      </c>
      <c r="BV879" s="194">
        <f t="shared" ref="BV879:BV889" si="22111">IF(OR($F879="",$G879="",$H879=""),0,MIN(MAX(IF($F879&gt;BW$1,0,((($G879-$F879)-($G879-BW$1))*(10/$E879)/10)),0),1)*$H879)</f>
        <v>100</v>
      </c>
      <c r="BW879" s="147">
        <f t="shared" ref="BW879:BW889" si="22112">IF(OR($H879=0,BV879=0),0,BV879/$H879)</f>
        <v>1</v>
      </c>
      <c r="BX879" s="194">
        <f t="shared" ref="BX879:BX889" si="22113">IF(OR($F879="",$G879="",$H879=""),0,MIN(MAX(IF($F879&gt;BY$1,0,((($G879-$F879)-($G879-BY$1))*(10/$E879)/10)),0),1)*$H879)</f>
        <v>100</v>
      </c>
      <c r="BY879" s="147">
        <f t="shared" ref="BY879:BY889" si="22114">IF(OR($H879=0,BX879=0),0,BX879/$H879)</f>
        <v>1</v>
      </c>
      <c r="BZ879" s="194">
        <f t="shared" ref="BZ879:BZ889" si="22115">IF(OR($F879="",$G879="",$H879=""),0,MIN(MAX(IF($F879&gt;CA$1,0,((($G879-$F879)-($G879-CA$1))*(10/$E879)/10)),0),1)*$H879)</f>
        <v>100</v>
      </c>
      <c r="CA879" s="147">
        <f t="shared" ref="CA879:CA889" si="22116">IF(OR($H879=0,BZ879=0),0,BZ879/$H879)</f>
        <v>1</v>
      </c>
      <c r="CB879" s="194">
        <f t="shared" ref="CB879:CB889" si="22117">IF(OR($F879="",$G879="",$H879=""),0,MIN(MAX(IF($F879&gt;CC$1,0,((($G879-$F879)-($G879-CC$1))*(10/$E879)/10)),0),1)*$H879)</f>
        <v>100</v>
      </c>
      <c r="CC879" s="147">
        <f t="shared" ref="CC879:CC889" si="22118">IF(OR($H879=0,CB879=0),0,CB879/$H879)</f>
        <v>1</v>
      </c>
      <c r="CD879" s="194">
        <f t="shared" ref="CD879:CD889" si="22119">IF(OR($F879="",$G879="",$H879=""),0,MIN(MAX(IF($F879&gt;CE$1,0,((($G879-$F879)-($G879-CE$1))*(10/$E879)/10)),0),1)*$H879)</f>
        <v>100</v>
      </c>
      <c r="CE879" s="147">
        <f t="shared" ref="CE879:CE889" si="22120">IF(OR($H879=0,CD879=0),0,CD879/$H879)</f>
        <v>1</v>
      </c>
      <c r="CF879" s="194">
        <f t="shared" ref="CF879:CF889" si="22121">IF(OR($F879="",$G879="",$H879=""),0,MIN(MAX(IF($F879&gt;CG$1,0,((($G879-$F879)-($G879-CG$1))*(10/$E879)/10)),0),1)*$H879)</f>
        <v>100</v>
      </c>
      <c r="CG879" s="147">
        <f t="shared" ref="CG879:CG889" si="22122">IF(OR($H879=0,CF879=0),0,CF879/$H879)</f>
        <v>1</v>
      </c>
      <c r="CH879" s="194">
        <f t="shared" ref="CH879:CH889" si="22123">IF(OR($F879="",$G879="",$H879=""),0,MIN(MAX(IF($F879&gt;CI$1,0,((($G879-$F879)-($G879-CI$1))*(10/$E879)/10)),0),1)*$H879)</f>
        <v>100</v>
      </c>
      <c r="CI879" s="147">
        <f t="shared" ref="CI879:CI889" si="22124">IF(OR($H879=0,CH879=0),0,CH879/$H879)</f>
        <v>1</v>
      </c>
      <c r="CJ879" s="194">
        <f t="shared" ref="CJ879:CJ889" si="22125">IF(OR($F879="",$G879="",$H879=""),0,MIN(MAX(IF($F879&gt;CK$1,0,((($G879-$F879)-($G879-CK$1))*(10/$E879)/10)),0),1)*$H879)</f>
        <v>100</v>
      </c>
      <c r="CK879" s="147">
        <f t="shared" ref="CK879:CK889" si="22126">IF(OR($H879=0,CJ879=0),0,CJ879/$H879)</f>
        <v>1</v>
      </c>
      <c r="CL879" s="194">
        <f t="shared" ref="CL879:CL889" si="22127">IF(OR($F879="",$G879="",$H879=""),0,MIN(MAX(IF($F879&gt;CM$1,0,((($G879-$F879)-($G879-CM$1))*(10/$E879)/10)),0),1)*$H879)</f>
        <v>100</v>
      </c>
      <c r="CM879" s="147">
        <f t="shared" ref="CM879:CM889" si="22128">IF(OR($H879=0,CL879=0),0,CL879/$H879)</f>
        <v>1</v>
      </c>
    </row>
    <row r="880" spans="1:91" s="142" customFormat="1" ht="14.1" customHeight="1">
      <c r="A880" s="74">
        <f t="shared" si="21223"/>
        <v>1018</v>
      </c>
      <c r="B880" s="173" t="s">
        <v>50</v>
      </c>
      <c r="C880" s="174"/>
      <c r="D880" s="140">
        <v>5</v>
      </c>
      <c r="E880" s="140">
        <v>5</v>
      </c>
      <c r="F880" s="175">
        <v>45300</v>
      </c>
      <c r="G880" s="175">
        <v>45304</v>
      </c>
      <c r="H880" s="144">
        <v>100</v>
      </c>
      <c r="I880" s="144">
        <v>100</v>
      </c>
      <c r="J880" s="145" t="s">
        <v>32</v>
      </c>
      <c r="K880" s="141">
        <f t="shared" si="22054"/>
        <v>100</v>
      </c>
      <c r="L880" s="55">
        <f t="shared" si="22055"/>
        <v>0.125</v>
      </c>
      <c r="M880" s="147">
        <f t="shared" si="22056"/>
        <v>1</v>
      </c>
      <c r="N880" s="148">
        <f t="shared" si="22057"/>
        <v>1</v>
      </c>
      <c r="O880" s="149">
        <f t="shared" si="21423"/>
        <v>0</v>
      </c>
      <c r="P880" s="150"/>
      <c r="T880" s="194">
        <f t="shared" si="22058"/>
        <v>0</v>
      </c>
      <c r="U880" s="147">
        <f t="shared" si="22059"/>
        <v>0</v>
      </c>
      <c r="V880" s="194">
        <f t="shared" si="22060"/>
        <v>0</v>
      </c>
      <c r="W880" s="147">
        <f t="shared" si="22059"/>
        <v>0</v>
      </c>
      <c r="X880" s="194">
        <f t="shared" si="22061"/>
        <v>0</v>
      </c>
      <c r="Y880" s="147">
        <f t="shared" ref="Y880" si="22129">IF(OR($H880=0,X880=0),0,X880/$H880)</f>
        <v>0</v>
      </c>
      <c r="Z880" s="194">
        <f t="shared" si="22063"/>
        <v>0</v>
      </c>
      <c r="AA880" s="147">
        <f t="shared" ref="AA880" si="22130">IF(OR($H880=0,Z880=0),0,Z880/$H880)</f>
        <v>0</v>
      </c>
      <c r="AB880" s="194">
        <f t="shared" si="22065"/>
        <v>0</v>
      </c>
      <c r="AC880" s="147">
        <f t="shared" ref="AC880" si="22131">IF(OR($H880=0,AB880=0),0,AB880/$H880)</f>
        <v>0</v>
      </c>
      <c r="AD880" s="194">
        <f t="shared" si="22067"/>
        <v>0</v>
      </c>
      <c r="AE880" s="147">
        <f t="shared" ref="AE880" si="22132">IF(OR($H880=0,AD880=0),0,AD880/$H880)</f>
        <v>0</v>
      </c>
      <c r="AF880" s="194">
        <f t="shared" si="22069"/>
        <v>0</v>
      </c>
      <c r="AG880" s="147">
        <f t="shared" ref="AG880" si="22133">IF(OR($H880=0,AF880=0),0,AF880/$H880)</f>
        <v>0</v>
      </c>
      <c r="AH880" s="194">
        <f t="shared" si="22071"/>
        <v>0</v>
      </c>
      <c r="AI880" s="147">
        <f t="shared" ref="AI880" si="22134">IF(OR($H880=0,AH880=0),0,AH880/$H880)</f>
        <v>0</v>
      </c>
      <c r="AJ880" s="194">
        <f t="shared" si="22073"/>
        <v>0</v>
      </c>
      <c r="AK880" s="147">
        <f t="shared" ref="AK880" si="22135">IF(OR($H880=0,AJ880=0),0,AJ880/$H880)</f>
        <v>0</v>
      </c>
      <c r="AL880" s="194">
        <f t="shared" si="22075"/>
        <v>0</v>
      </c>
      <c r="AM880" s="147">
        <f t="shared" ref="AM880" si="22136">IF(OR($H880=0,AL880=0),0,AL880/$H880)</f>
        <v>0</v>
      </c>
      <c r="AN880" s="194">
        <f t="shared" si="22077"/>
        <v>0</v>
      </c>
      <c r="AO880" s="147">
        <f t="shared" ref="AO880" si="22137">IF(OR($H880=0,AN880=0),0,AN880/$H880)</f>
        <v>0</v>
      </c>
      <c r="AP880" s="194">
        <f t="shared" si="22079"/>
        <v>0</v>
      </c>
      <c r="AQ880" s="147">
        <f t="shared" ref="AQ880" si="22138">IF(OR($H880=0,AP880=0),0,AP880/$H880)</f>
        <v>0</v>
      </c>
      <c r="AR880" s="194">
        <f t="shared" si="22081"/>
        <v>60</v>
      </c>
      <c r="AS880" s="147">
        <f t="shared" ref="AS880" si="22139">IF(OR($H880=0,AR880=0),0,AR880/$H880)</f>
        <v>0.6</v>
      </c>
      <c r="AT880" s="194">
        <f t="shared" si="22083"/>
        <v>100</v>
      </c>
      <c r="AU880" s="147">
        <f t="shared" ref="AU880" si="22140">IF(OR($H880=0,AT880=0),0,AT880/$H880)</f>
        <v>1</v>
      </c>
      <c r="AV880" s="194">
        <f t="shared" si="22085"/>
        <v>100</v>
      </c>
      <c r="AW880" s="147">
        <f t="shared" ref="AW880" si="22141">IF(OR($H880=0,AV880=0),0,AV880/$H880)</f>
        <v>1</v>
      </c>
      <c r="AX880" s="194">
        <f t="shared" si="22087"/>
        <v>100</v>
      </c>
      <c r="AY880" s="147">
        <f t="shared" ref="AY880" si="22142">IF(OR($H880=0,AX880=0),0,AX880/$H880)</f>
        <v>1</v>
      </c>
      <c r="AZ880" s="194">
        <f t="shared" si="22089"/>
        <v>100</v>
      </c>
      <c r="BA880" s="147">
        <f t="shared" ref="BA880" si="22143">IF(OR($H880=0,AZ880=0),0,AZ880/$H880)</f>
        <v>1</v>
      </c>
      <c r="BB880" s="194">
        <f t="shared" si="22091"/>
        <v>100</v>
      </c>
      <c r="BC880" s="147">
        <f t="shared" ref="BC880" si="22144">IF(OR($H880=0,BB880=0),0,BB880/$H880)</f>
        <v>1</v>
      </c>
      <c r="BD880" s="194">
        <f t="shared" si="22093"/>
        <v>100</v>
      </c>
      <c r="BE880" s="147">
        <f t="shared" ref="BE880" si="22145">IF(OR($H880=0,BD880=0),0,BD880/$H880)</f>
        <v>1</v>
      </c>
      <c r="BF880" s="194">
        <f t="shared" si="22095"/>
        <v>100</v>
      </c>
      <c r="BG880" s="147">
        <f t="shared" ref="BG880" si="22146">IF(OR($H880=0,BF880=0),0,BF880/$H880)</f>
        <v>1</v>
      </c>
      <c r="BH880" s="194">
        <f t="shared" si="22097"/>
        <v>100</v>
      </c>
      <c r="BI880" s="147">
        <f t="shared" ref="BI880" si="22147">IF(OR($H880=0,BH880=0),0,BH880/$H880)</f>
        <v>1</v>
      </c>
      <c r="BJ880" s="194">
        <f t="shared" si="22099"/>
        <v>100</v>
      </c>
      <c r="BK880" s="147">
        <f t="shared" ref="BK880" si="22148">IF(OR($H880=0,BJ880=0),0,BJ880/$H880)</f>
        <v>1</v>
      </c>
      <c r="BL880" s="194">
        <f t="shared" si="22101"/>
        <v>100</v>
      </c>
      <c r="BM880" s="147">
        <f t="shared" ref="BM880" si="22149">IF(OR($H880=0,BL880=0),0,BL880/$H880)</f>
        <v>1</v>
      </c>
      <c r="BN880" s="194">
        <f t="shared" si="22103"/>
        <v>100</v>
      </c>
      <c r="BO880" s="147">
        <f t="shared" ref="BO880" si="22150">IF(OR($H880=0,BN880=0),0,BN880/$H880)</f>
        <v>1</v>
      </c>
      <c r="BP880" s="194">
        <f t="shared" si="22105"/>
        <v>100</v>
      </c>
      <c r="BQ880" s="147">
        <f t="shared" ref="BQ880" si="22151">IF(OR($H880=0,BP880=0),0,BP880/$H880)</f>
        <v>1</v>
      </c>
      <c r="BR880" s="194">
        <f t="shared" si="22107"/>
        <v>100</v>
      </c>
      <c r="BS880" s="147">
        <f t="shared" ref="BS880" si="22152">IF(OR($H880=0,BR880=0),0,BR880/$H880)</f>
        <v>1</v>
      </c>
      <c r="BT880" s="194">
        <f t="shared" si="22109"/>
        <v>100</v>
      </c>
      <c r="BU880" s="147">
        <f t="shared" si="22110"/>
        <v>1</v>
      </c>
      <c r="BV880" s="194">
        <f t="shared" si="22111"/>
        <v>100</v>
      </c>
      <c r="BW880" s="147">
        <f t="shared" si="22112"/>
        <v>1</v>
      </c>
      <c r="BX880" s="194">
        <f t="shared" si="22113"/>
        <v>100</v>
      </c>
      <c r="BY880" s="147">
        <f t="shared" si="22114"/>
        <v>1</v>
      </c>
      <c r="BZ880" s="194">
        <f t="shared" si="22115"/>
        <v>100</v>
      </c>
      <c r="CA880" s="147">
        <f t="shared" si="22116"/>
        <v>1</v>
      </c>
      <c r="CB880" s="194">
        <f t="shared" si="22117"/>
        <v>100</v>
      </c>
      <c r="CC880" s="147">
        <f t="shared" si="22118"/>
        <v>1</v>
      </c>
      <c r="CD880" s="194">
        <f t="shared" si="22119"/>
        <v>100</v>
      </c>
      <c r="CE880" s="147">
        <f t="shared" si="22120"/>
        <v>1</v>
      </c>
      <c r="CF880" s="194">
        <f t="shared" si="22121"/>
        <v>100</v>
      </c>
      <c r="CG880" s="147">
        <f t="shared" si="22122"/>
        <v>1</v>
      </c>
      <c r="CH880" s="194">
        <f t="shared" si="22123"/>
        <v>100</v>
      </c>
      <c r="CI880" s="147">
        <f t="shared" si="22124"/>
        <v>1</v>
      </c>
      <c r="CJ880" s="194">
        <f t="shared" si="22125"/>
        <v>100</v>
      </c>
      <c r="CK880" s="147">
        <f t="shared" si="22126"/>
        <v>1</v>
      </c>
      <c r="CL880" s="194">
        <f t="shared" si="22127"/>
        <v>100</v>
      </c>
      <c r="CM880" s="147">
        <f t="shared" si="22128"/>
        <v>1</v>
      </c>
    </row>
    <row r="881" spans="1:91" s="142" customFormat="1" ht="14.1" customHeight="1">
      <c r="A881" s="74">
        <f t="shared" si="21223"/>
        <v>1019</v>
      </c>
      <c r="B881" s="173" t="s">
        <v>51</v>
      </c>
      <c r="C881" s="174"/>
      <c r="D881" s="140">
        <v>2</v>
      </c>
      <c r="E881" s="140">
        <v>2</v>
      </c>
      <c r="F881" s="175">
        <v>45306</v>
      </c>
      <c r="G881" s="175">
        <v>45307</v>
      </c>
      <c r="H881" s="144">
        <v>100</v>
      </c>
      <c r="I881" s="144">
        <v>100</v>
      </c>
      <c r="J881" s="145" t="s">
        <v>32</v>
      </c>
      <c r="K881" s="141">
        <f t="shared" si="22054"/>
        <v>100</v>
      </c>
      <c r="L881" s="55">
        <f t="shared" si="22055"/>
        <v>0.05</v>
      </c>
      <c r="M881" s="147">
        <f t="shared" si="22056"/>
        <v>1</v>
      </c>
      <c r="N881" s="148">
        <f t="shared" si="22057"/>
        <v>1</v>
      </c>
      <c r="O881" s="149">
        <f t="shared" si="21423"/>
        <v>0</v>
      </c>
      <c r="P881" s="150"/>
      <c r="T881" s="194">
        <f t="shared" si="22058"/>
        <v>0</v>
      </c>
      <c r="U881" s="147">
        <f t="shared" si="22059"/>
        <v>0</v>
      </c>
      <c r="V881" s="194">
        <f t="shared" si="22060"/>
        <v>0</v>
      </c>
      <c r="W881" s="147">
        <f t="shared" si="22059"/>
        <v>0</v>
      </c>
      <c r="X881" s="194">
        <f t="shared" si="22061"/>
        <v>0</v>
      </c>
      <c r="Y881" s="147">
        <f t="shared" ref="Y881" si="22153">IF(OR($H881=0,X881=0),0,X881/$H881)</f>
        <v>0</v>
      </c>
      <c r="Z881" s="194">
        <f t="shared" si="22063"/>
        <v>0</v>
      </c>
      <c r="AA881" s="147">
        <f t="shared" ref="AA881" si="22154">IF(OR($H881=0,Z881=0),0,Z881/$H881)</f>
        <v>0</v>
      </c>
      <c r="AB881" s="194">
        <f t="shared" si="22065"/>
        <v>0</v>
      </c>
      <c r="AC881" s="147">
        <f t="shared" ref="AC881" si="22155">IF(OR($H881=0,AB881=0),0,AB881/$H881)</f>
        <v>0</v>
      </c>
      <c r="AD881" s="194">
        <f t="shared" si="22067"/>
        <v>0</v>
      </c>
      <c r="AE881" s="147">
        <f t="shared" ref="AE881" si="22156">IF(OR($H881=0,AD881=0),0,AD881/$H881)</f>
        <v>0</v>
      </c>
      <c r="AF881" s="194">
        <f t="shared" si="22069"/>
        <v>0</v>
      </c>
      <c r="AG881" s="147">
        <f t="shared" ref="AG881" si="22157">IF(OR($H881=0,AF881=0),0,AF881/$H881)</f>
        <v>0</v>
      </c>
      <c r="AH881" s="194">
        <f t="shared" si="22071"/>
        <v>0</v>
      </c>
      <c r="AI881" s="147">
        <f t="shared" ref="AI881" si="22158">IF(OR($H881=0,AH881=0),0,AH881/$H881)</f>
        <v>0</v>
      </c>
      <c r="AJ881" s="194">
        <f t="shared" si="22073"/>
        <v>0</v>
      </c>
      <c r="AK881" s="147">
        <f t="shared" ref="AK881" si="22159">IF(OR($H881=0,AJ881=0),0,AJ881/$H881)</f>
        <v>0</v>
      </c>
      <c r="AL881" s="194">
        <f t="shared" si="22075"/>
        <v>0</v>
      </c>
      <c r="AM881" s="147">
        <f t="shared" ref="AM881" si="22160">IF(OR($H881=0,AL881=0),0,AL881/$H881)</f>
        <v>0</v>
      </c>
      <c r="AN881" s="194">
        <f t="shared" si="22077"/>
        <v>0</v>
      </c>
      <c r="AO881" s="147">
        <f t="shared" ref="AO881" si="22161">IF(OR($H881=0,AN881=0),0,AN881/$H881)</f>
        <v>0</v>
      </c>
      <c r="AP881" s="194">
        <f t="shared" si="22079"/>
        <v>0</v>
      </c>
      <c r="AQ881" s="147">
        <f t="shared" ref="AQ881" si="22162">IF(OR($H881=0,AP881=0),0,AP881/$H881)</f>
        <v>0</v>
      </c>
      <c r="AR881" s="194">
        <f t="shared" si="22081"/>
        <v>0</v>
      </c>
      <c r="AS881" s="147">
        <f t="shared" ref="AS881" si="22163">IF(OR($H881=0,AR881=0),0,AR881/$H881)</f>
        <v>0</v>
      </c>
      <c r="AT881" s="194">
        <f t="shared" si="22083"/>
        <v>100</v>
      </c>
      <c r="AU881" s="147">
        <f t="shared" ref="AU881" si="22164">IF(OR($H881=0,AT881=0),0,AT881/$H881)</f>
        <v>1</v>
      </c>
      <c r="AV881" s="194">
        <f t="shared" si="22085"/>
        <v>100</v>
      </c>
      <c r="AW881" s="147">
        <f t="shared" ref="AW881" si="22165">IF(OR($H881=0,AV881=0),0,AV881/$H881)</f>
        <v>1</v>
      </c>
      <c r="AX881" s="194">
        <f t="shared" si="22087"/>
        <v>100</v>
      </c>
      <c r="AY881" s="147">
        <f t="shared" ref="AY881" si="22166">IF(OR($H881=0,AX881=0),0,AX881/$H881)</f>
        <v>1</v>
      </c>
      <c r="AZ881" s="194">
        <f t="shared" si="22089"/>
        <v>100</v>
      </c>
      <c r="BA881" s="147">
        <f t="shared" ref="BA881" si="22167">IF(OR($H881=0,AZ881=0),0,AZ881/$H881)</f>
        <v>1</v>
      </c>
      <c r="BB881" s="194">
        <f t="shared" si="22091"/>
        <v>100</v>
      </c>
      <c r="BC881" s="147">
        <f t="shared" ref="BC881" si="22168">IF(OR($H881=0,BB881=0),0,BB881/$H881)</f>
        <v>1</v>
      </c>
      <c r="BD881" s="194">
        <f t="shared" si="22093"/>
        <v>100</v>
      </c>
      <c r="BE881" s="147">
        <f t="shared" ref="BE881" si="22169">IF(OR($H881=0,BD881=0),0,BD881/$H881)</f>
        <v>1</v>
      </c>
      <c r="BF881" s="194">
        <f t="shared" si="22095"/>
        <v>100</v>
      </c>
      <c r="BG881" s="147">
        <f t="shared" ref="BG881" si="22170">IF(OR($H881=0,BF881=0),0,BF881/$H881)</f>
        <v>1</v>
      </c>
      <c r="BH881" s="194">
        <f t="shared" si="22097"/>
        <v>100</v>
      </c>
      <c r="BI881" s="147">
        <f t="shared" ref="BI881" si="22171">IF(OR($H881=0,BH881=0),0,BH881/$H881)</f>
        <v>1</v>
      </c>
      <c r="BJ881" s="194">
        <f t="shared" si="22099"/>
        <v>100</v>
      </c>
      <c r="BK881" s="147">
        <f t="shared" ref="BK881" si="22172">IF(OR($H881=0,BJ881=0),0,BJ881/$H881)</f>
        <v>1</v>
      </c>
      <c r="BL881" s="194">
        <f t="shared" si="22101"/>
        <v>100</v>
      </c>
      <c r="BM881" s="147">
        <f t="shared" ref="BM881" si="22173">IF(OR($H881=0,BL881=0),0,BL881/$H881)</f>
        <v>1</v>
      </c>
      <c r="BN881" s="194">
        <f t="shared" si="22103"/>
        <v>100</v>
      </c>
      <c r="BO881" s="147">
        <f t="shared" ref="BO881" si="22174">IF(OR($H881=0,BN881=0),0,BN881/$H881)</f>
        <v>1</v>
      </c>
      <c r="BP881" s="194">
        <f t="shared" si="22105"/>
        <v>100</v>
      </c>
      <c r="BQ881" s="147">
        <f t="shared" ref="BQ881" si="22175">IF(OR($H881=0,BP881=0),0,BP881/$H881)</f>
        <v>1</v>
      </c>
      <c r="BR881" s="194">
        <f t="shared" si="22107"/>
        <v>100</v>
      </c>
      <c r="BS881" s="147">
        <f t="shared" ref="BS881" si="22176">IF(OR($H881=0,BR881=0),0,BR881/$H881)</f>
        <v>1</v>
      </c>
      <c r="BT881" s="194">
        <f t="shared" si="22109"/>
        <v>100</v>
      </c>
      <c r="BU881" s="147">
        <f t="shared" si="22110"/>
        <v>1</v>
      </c>
      <c r="BV881" s="194">
        <f t="shared" si="22111"/>
        <v>100</v>
      </c>
      <c r="BW881" s="147">
        <f t="shared" si="22112"/>
        <v>1</v>
      </c>
      <c r="BX881" s="194">
        <f t="shared" si="22113"/>
        <v>100</v>
      </c>
      <c r="BY881" s="147">
        <f t="shared" si="22114"/>
        <v>1</v>
      </c>
      <c r="BZ881" s="194">
        <f t="shared" si="22115"/>
        <v>100</v>
      </c>
      <c r="CA881" s="147">
        <f t="shared" si="22116"/>
        <v>1</v>
      </c>
      <c r="CB881" s="194">
        <f t="shared" si="22117"/>
        <v>100</v>
      </c>
      <c r="CC881" s="147">
        <f t="shared" si="22118"/>
        <v>1</v>
      </c>
      <c r="CD881" s="194">
        <f t="shared" si="22119"/>
        <v>100</v>
      </c>
      <c r="CE881" s="147">
        <f t="shared" si="22120"/>
        <v>1</v>
      </c>
      <c r="CF881" s="194">
        <f t="shared" si="22121"/>
        <v>100</v>
      </c>
      <c r="CG881" s="147">
        <f t="shared" si="22122"/>
        <v>1</v>
      </c>
      <c r="CH881" s="194">
        <f t="shared" si="22123"/>
        <v>100</v>
      </c>
      <c r="CI881" s="147">
        <f t="shared" si="22124"/>
        <v>1</v>
      </c>
      <c r="CJ881" s="194">
        <f t="shared" si="22125"/>
        <v>100</v>
      </c>
      <c r="CK881" s="147">
        <f t="shared" si="22126"/>
        <v>1</v>
      </c>
      <c r="CL881" s="194">
        <f t="shared" si="22127"/>
        <v>100</v>
      </c>
      <c r="CM881" s="147">
        <f t="shared" si="22128"/>
        <v>1</v>
      </c>
    </row>
    <row r="882" spans="1:91" s="142" customFormat="1" ht="14.1" customHeight="1">
      <c r="A882" s="74">
        <f t="shared" si="21223"/>
        <v>1020</v>
      </c>
      <c r="B882" s="173" t="s">
        <v>52</v>
      </c>
      <c r="C882" s="174"/>
      <c r="D882" s="140">
        <v>3</v>
      </c>
      <c r="E882" s="140">
        <v>3</v>
      </c>
      <c r="F882" s="175">
        <v>45308</v>
      </c>
      <c r="G882" s="175">
        <v>45310</v>
      </c>
      <c r="H882" s="144">
        <v>100</v>
      </c>
      <c r="I882" s="144">
        <v>100</v>
      </c>
      <c r="J882" s="145" t="s">
        <v>32</v>
      </c>
      <c r="K882" s="141">
        <f t="shared" si="22054"/>
        <v>100</v>
      </c>
      <c r="L882" s="55">
        <f t="shared" si="22055"/>
        <v>7.4999999999999997E-2</v>
      </c>
      <c r="M882" s="147">
        <f t="shared" si="22056"/>
        <v>1</v>
      </c>
      <c r="N882" s="148">
        <f t="shared" si="22057"/>
        <v>1</v>
      </c>
      <c r="O882" s="149">
        <f t="shared" si="21423"/>
        <v>0</v>
      </c>
      <c r="P882" s="150"/>
      <c r="T882" s="194">
        <f t="shared" si="22058"/>
        <v>0</v>
      </c>
      <c r="U882" s="147">
        <f t="shared" si="22059"/>
        <v>0</v>
      </c>
      <c r="V882" s="194">
        <f t="shared" si="22060"/>
        <v>0</v>
      </c>
      <c r="W882" s="147">
        <f t="shared" si="22059"/>
        <v>0</v>
      </c>
      <c r="X882" s="194">
        <f t="shared" si="22061"/>
        <v>0</v>
      </c>
      <c r="Y882" s="147">
        <f t="shared" ref="Y882" si="22177">IF(OR($H882=0,X882=0),0,X882/$H882)</f>
        <v>0</v>
      </c>
      <c r="Z882" s="194">
        <f t="shared" si="22063"/>
        <v>0</v>
      </c>
      <c r="AA882" s="147">
        <f t="shared" ref="AA882" si="22178">IF(OR($H882=0,Z882=0),0,Z882/$H882)</f>
        <v>0</v>
      </c>
      <c r="AB882" s="194">
        <f t="shared" si="22065"/>
        <v>0</v>
      </c>
      <c r="AC882" s="147">
        <f t="shared" ref="AC882" si="22179">IF(OR($H882=0,AB882=0),0,AB882/$H882)</f>
        <v>0</v>
      </c>
      <c r="AD882" s="194">
        <f t="shared" si="22067"/>
        <v>0</v>
      </c>
      <c r="AE882" s="147">
        <f t="shared" ref="AE882" si="22180">IF(OR($H882=0,AD882=0),0,AD882/$H882)</f>
        <v>0</v>
      </c>
      <c r="AF882" s="194">
        <f t="shared" si="22069"/>
        <v>0</v>
      </c>
      <c r="AG882" s="147">
        <f t="shared" ref="AG882" si="22181">IF(OR($H882=0,AF882=0),0,AF882/$H882)</f>
        <v>0</v>
      </c>
      <c r="AH882" s="194">
        <f t="shared" si="22071"/>
        <v>0</v>
      </c>
      <c r="AI882" s="147">
        <f t="shared" ref="AI882" si="22182">IF(OR($H882=0,AH882=0),0,AH882/$H882)</f>
        <v>0</v>
      </c>
      <c r="AJ882" s="194">
        <f t="shared" si="22073"/>
        <v>0</v>
      </c>
      <c r="AK882" s="147">
        <f t="shared" ref="AK882" si="22183">IF(OR($H882=0,AJ882=0),0,AJ882/$H882)</f>
        <v>0</v>
      </c>
      <c r="AL882" s="194">
        <f t="shared" si="22075"/>
        <v>0</v>
      </c>
      <c r="AM882" s="147">
        <f t="shared" ref="AM882" si="22184">IF(OR($H882=0,AL882=0),0,AL882/$H882)</f>
        <v>0</v>
      </c>
      <c r="AN882" s="194">
        <f t="shared" si="22077"/>
        <v>0</v>
      </c>
      <c r="AO882" s="147">
        <f t="shared" ref="AO882" si="22185">IF(OR($H882=0,AN882=0),0,AN882/$H882)</f>
        <v>0</v>
      </c>
      <c r="AP882" s="194">
        <f t="shared" si="22079"/>
        <v>0</v>
      </c>
      <c r="AQ882" s="147">
        <f t="shared" ref="AQ882" si="22186">IF(OR($H882=0,AP882=0),0,AP882/$H882)</f>
        <v>0</v>
      </c>
      <c r="AR882" s="194">
        <f t="shared" si="22081"/>
        <v>0</v>
      </c>
      <c r="AS882" s="147">
        <f t="shared" ref="AS882" si="22187">IF(OR($H882=0,AR882=0),0,AR882/$H882)</f>
        <v>0</v>
      </c>
      <c r="AT882" s="194">
        <f t="shared" si="22083"/>
        <v>66.666666666666671</v>
      </c>
      <c r="AU882" s="147">
        <f t="shared" ref="AU882" si="22188">IF(OR($H882=0,AT882=0),0,AT882/$H882)</f>
        <v>0.66666666666666674</v>
      </c>
      <c r="AV882" s="194">
        <f t="shared" si="22085"/>
        <v>100</v>
      </c>
      <c r="AW882" s="147">
        <f t="shared" ref="AW882" si="22189">IF(OR($H882=0,AV882=0),0,AV882/$H882)</f>
        <v>1</v>
      </c>
      <c r="AX882" s="194">
        <f t="shared" si="22087"/>
        <v>100</v>
      </c>
      <c r="AY882" s="147">
        <f t="shared" ref="AY882" si="22190">IF(OR($H882=0,AX882=0),0,AX882/$H882)</f>
        <v>1</v>
      </c>
      <c r="AZ882" s="194">
        <f t="shared" si="22089"/>
        <v>100</v>
      </c>
      <c r="BA882" s="147">
        <f t="shared" ref="BA882" si="22191">IF(OR($H882=0,AZ882=0),0,AZ882/$H882)</f>
        <v>1</v>
      </c>
      <c r="BB882" s="194">
        <f t="shared" si="22091"/>
        <v>100</v>
      </c>
      <c r="BC882" s="147">
        <f t="shared" ref="BC882" si="22192">IF(OR($H882=0,BB882=0),0,BB882/$H882)</f>
        <v>1</v>
      </c>
      <c r="BD882" s="194">
        <f t="shared" si="22093"/>
        <v>100</v>
      </c>
      <c r="BE882" s="147">
        <f t="shared" ref="BE882" si="22193">IF(OR($H882=0,BD882=0),0,BD882/$H882)</f>
        <v>1</v>
      </c>
      <c r="BF882" s="194">
        <f t="shared" si="22095"/>
        <v>100</v>
      </c>
      <c r="BG882" s="147">
        <f t="shared" ref="BG882" si="22194">IF(OR($H882=0,BF882=0),0,BF882/$H882)</f>
        <v>1</v>
      </c>
      <c r="BH882" s="194">
        <f t="shared" si="22097"/>
        <v>100</v>
      </c>
      <c r="BI882" s="147">
        <f t="shared" ref="BI882" si="22195">IF(OR($H882=0,BH882=0),0,BH882/$H882)</f>
        <v>1</v>
      </c>
      <c r="BJ882" s="194">
        <f t="shared" si="22099"/>
        <v>100</v>
      </c>
      <c r="BK882" s="147">
        <f t="shared" ref="BK882" si="22196">IF(OR($H882=0,BJ882=0),0,BJ882/$H882)</f>
        <v>1</v>
      </c>
      <c r="BL882" s="194">
        <f t="shared" si="22101"/>
        <v>100</v>
      </c>
      <c r="BM882" s="147">
        <f t="shared" ref="BM882" si="22197">IF(OR($H882=0,BL882=0),0,BL882/$H882)</f>
        <v>1</v>
      </c>
      <c r="BN882" s="194">
        <f t="shared" si="22103"/>
        <v>100</v>
      </c>
      <c r="BO882" s="147">
        <f t="shared" ref="BO882" si="22198">IF(OR($H882=0,BN882=0),0,BN882/$H882)</f>
        <v>1</v>
      </c>
      <c r="BP882" s="194">
        <f t="shared" si="22105"/>
        <v>100</v>
      </c>
      <c r="BQ882" s="147">
        <f t="shared" ref="BQ882" si="22199">IF(OR($H882=0,BP882=0),0,BP882/$H882)</f>
        <v>1</v>
      </c>
      <c r="BR882" s="194">
        <f t="shared" si="22107"/>
        <v>100</v>
      </c>
      <c r="BS882" s="147">
        <f t="shared" ref="BS882" si="22200">IF(OR($H882=0,BR882=0),0,BR882/$H882)</f>
        <v>1</v>
      </c>
      <c r="BT882" s="194">
        <f t="shared" si="22109"/>
        <v>100</v>
      </c>
      <c r="BU882" s="147">
        <f t="shared" si="22110"/>
        <v>1</v>
      </c>
      <c r="BV882" s="194">
        <f t="shared" si="22111"/>
        <v>100</v>
      </c>
      <c r="BW882" s="147">
        <f t="shared" si="22112"/>
        <v>1</v>
      </c>
      <c r="BX882" s="194">
        <f t="shared" si="22113"/>
        <v>100</v>
      </c>
      <c r="BY882" s="147">
        <f t="shared" si="22114"/>
        <v>1</v>
      </c>
      <c r="BZ882" s="194">
        <f t="shared" si="22115"/>
        <v>100</v>
      </c>
      <c r="CA882" s="147">
        <f t="shared" si="22116"/>
        <v>1</v>
      </c>
      <c r="CB882" s="194">
        <f t="shared" si="22117"/>
        <v>100</v>
      </c>
      <c r="CC882" s="147">
        <f t="shared" si="22118"/>
        <v>1</v>
      </c>
      <c r="CD882" s="194">
        <f t="shared" si="22119"/>
        <v>100</v>
      </c>
      <c r="CE882" s="147">
        <f t="shared" si="22120"/>
        <v>1</v>
      </c>
      <c r="CF882" s="194">
        <f t="shared" si="22121"/>
        <v>100</v>
      </c>
      <c r="CG882" s="147">
        <f t="shared" si="22122"/>
        <v>1</v>
      </c>
      <c r="CH882" s="194">
        <f t="shared" si="22123"/>
        <v>100</v>
      </c>
      <c r="CI882" s="147">
        <f t="shared" si="22124"/>
        <v>1</v>
      </c>
      <c r="CJ882" s="194">
        <f t="shared" si="22125"/>
        <v>100</v>
      </c>
      <c r="CK882" s="147">
        <f t="shared" si="22126"/>
        <v>1</v>
      </c>
      <c r="CL882" s="194">
        <f t="shared" si="22127"/>
        <v>100</v>
      </c>
      <c r="CM882" s="147">
        <f t="shared" si="22128"/>
        <v>1</v>
      </c>
    </row>
    <row r="883" spans="1:91" s="142" customFormat="1" ht="14.1" customHeight="1">
      <c r="A883" s="74">
        <f t="shared" si="21223"/>
        <v>1021</v>
      </c>
      <c r="B883" s="173" t="s">
        <v>53</v>
      </c>
      <c r="C883" s="174"/>
      <c r="D883" s="140">
        <v>12</v>
      </c>
      <c r="E883" s="140">
        <v>12</v>
      </c>
      <c r="F883" s="175">
        <v>45311</v>
      </c>
      <c r="G883" s="175">
        <v>45322</v>
      </c>
      <c r="H883" s="144">
        <v>100</v>
      </c>
      <c r="I883" s="144">
        <v>100</v>
      </c>
      <c r="J883" s="145" t="s">
        <v>32</v>
      </c>
      <c r="K883" s="141">
        <f t="shared" si="22054"/>
        <v>100</v>
      </c>
      <c r="L883" s="55">
        <f t="shared" si="22055"/>
        <v>0.3</v>
      </c>
      <c r="M883" s="147">
        <f t="shared" si="22056"/>
        <v>1</v>
      </c>
      <c r="N883" s="148">
        <f t="shared" si="22057"/>
        <v>1</v>
      </c>
      <c r="O883" s="149">
        <f t="shared" si="21423"/>
        <v>0</v>
      </c>
      <c r="P883" s="150"/>
      <c r="T883" s="194">
        <f t="shared" si="22058"/>
        <v>0</v>
      </c>
      <c r="U883" s="147">
        <f t="shared" si="22059"/>
        <v>0</v>
      </c>
      <c r="V883" s="194">
        <f t="shared" si="22060"/>
        <v>0</v>
      </c>
      <c r="W883" s="147">
        <f t="shared" si="22059"/>
        <v>0</v>
      </c>
      <c r="X883" s="194">
        <f t="shared" si="22061"/>
        <v>0</v>
      </c>
      <c r="Y883" s="147">
        <f t="shared" ref="Y883" si="22201">IF(OR($H883=0,X883=0),0,X883/$H883)</f>
        <v>0</v>
      </c>
      <c r="Z883" s="194">
        <f t="shared" si="22063"/>
        <v>0</v>
      </c>
      <c r="AA883" s="147">
        <f t="shared" ref="AA883" si="22202">IF(OR($H883=0,Z883=0),0,Z883/$H883)</f>
        <v>0</v>
      </c>
      <c r="AB883" s="194">
        <f t="shared" si="22065"/>
        <v>0</v>
      </c>
      <c r="AC883" s="147">
        <f t="shared" ref="AC883" si="22203">IF(OR($H883=0,AB883=0),0,AB883/$H883)</f>
        <v>0</v>
      </c>
      <c r="AD883" s="194">
        <f t="shared" si="22067"/>
        <v>0</v>
      </c>
      <c r="AE883" s="147">
        <f t="shared" ref="AE883" si="22204">IF(OR($H883=0,AD883=0),0,AD883/$H883)</f>
        <v>0</v>
      </c>
      <c r="AF883" s="194">
        <f t="shared" si="22069"/>
        <v>0</v>
      </c>
      <c r="AG883" s="147">
        <f t="shared" ref="AG883" si="22205">IF(OR($H883=0,AF883=0),0,AF883/$H883)</f>
        <v>0</v>
      </c>
      <c r="AH883" s="194">
        <f t="shared" si="22071"/>
        <v>0</v>
      </c>
      <c r="AI883" s="147">
        <f t="shared" ref="AI883" si="22206">IF(OR($H883=0,AH883=0),0,AH883/$H883)</f>
        <v>0</v>
      </c>
      <c r="AJ883" s="194">
        <f t="shared" si="22073"/>
        <v>0</v>
      </c>
      <c r="AK883" s="147">
        <f t="shared" ref="AK883" si="22207">IF(OR($H883=0,AJ883=0),0,AJ883/$H883)</f>
        <v>0</v>
      </c>
      <c r="AL883" s="194">
        <f t="shared" si="22075"/>
        <v>0</v>
      </c>
      <c r="AM883" s="147">
        <f t="shared" ref="AM883" si="22208">IF(OR($H883=0,AL883=0),0,AL883/$H883)</f>
        <v>0</v>
      </c>
      <c r="AN883" s="194">
        <f t="shared" si="22077"/>
        <v>0</v>
      </c>
      <c r="AO883" s="147">
        <f t="shared" ref="AO883" si="22209">IF(OR($H883=0,AN883=0),0,AN883/$H883)</f>
        <v>0</v>
      </c>
      <c r="AP883" s="194">
        <f t="shared" si="22079"/>
        <v>0</v>
      </c>
      <c r="AQ883" s="147">
        <f t="shared" ref="AQ883" si="22210">IF(OR($H883=0,AP883=0),0,AP883/$H883)</f>
        <v>0</v>
      </c>
      <c r="AR883" s="194">
        <f t="shared" si="22081"/>
        <v>0</v>
      </c>
      <c r="AS883" s="147">
        <f t="shared" ref="AS883" si="22211">IF(OR($H883=0,AR883=0),0,AR883/$H883)</f>
        <v>0</v>
      </c>
      <c r="AT883" s="194">
        <f t="shared" si="22083"/>
        <v>0</v>
      </c>
      <c r="AU883" s="147">
        <f t="shared" ref="AU883" si="22212">IF(OR($H883=0,AT883=0),0,AT883/$H883)</f>
        <v>0</v>
      </c>
      <c r="AV883" s="194">
        <f t="shared" si="22085"/>
        <v>50</v>
      </c>
      <c r="AW883" s="147">
        <f t="shared" ref="AW883" si="22213">IF(OR($H883=0,AV883=0),0,AV883/$H883)</f>
        <v>0.5</v>
      </c>
      <c r="AX883" s="194">
        <f t="shared" si="22087"/>
        <v>100</v>
      </c>
      <c r="AY883" s="147">
        <f t="shared" ref="AY883" si="22214">IF(OR($H883=0,AX883=0),0,AX883/$H883)</f>
        <v>1</v>
      </c>
      <c r="AZ883" s="194">
        <f t="shared" si="22089"/>
        <v>100</v>
      </c>
      <c r="BA883" s="147">
        <f t="shared" ref="BA883" si="22215">IF(OR($H883=0,AZ883=0),0,AZ883/$H883)</f>
        <v>1</v>
      </c>
      <c r="BB883" s="194">
        <f t="shared" si="22091"/>
        <v>100</v>
      </c>
      <c r="BC883" s="147">
        <f t="shared" ref="BC883" si="22216">IF(OR($H883=0,BB883=0),0,BB883/$H883)</f>
        <v>1</v>
      </c>
      <c r="BD883" s="194">
        <f t="shared" si="22093"/>
        <v>100</v>
      </c>
      <c r="BE883" s="147">
        <f t="shared" ref="BE883" si="22217">IF(OR($H883=0,BD883=0),0,BD883/$H883)</f>
        <v>1</v>
      </c>
      <c r="BF883" s="194">
        <f t="shared" si="22095"/>
        <v>100</v>
      </c>
      <c r="BG883" s="147">
        <f t="shared" ref="BG883" si="22218">IF(OR($H883=0,BF883=0),0,BF883/$H883)</f>
        <v>1</v>
      </c>
      <c r="BH883" s="194">
        <f t="shared" si="22097"/>
        <v>100</v>
      </c>
      <c r="BI883" s="147">
        <f t="shared" ref="BI883" si="22219">IF(OR($H883=0,BH883=0),0,BH883/$H883)</f>
        <v>1</v>
      </c>
      <c r="BJ883" s="194">
        <f t="shared" si="22099"/>
        <v>100</v>
      </c>
      <c r="BK883" s="147">
        <f t="shared" ref="BK883" si="22220">IF(OR($H883=0,BJ883=0),0,BJ883/$H883)</f>
        <v>1</v>
      </c>
      <c r="BL883" s="194">
        <f t="shared" si="22101"/>
        <v>100</v>
      </c>
      <c r="BM883" s="147">
        <f t="shared" ref="BM883" si="22221">IF(OR($H883=0,BL883=0),0,BL883/$H883)</f>
        <v>1</v>
      </c>
      <c r="BN883" s="194">
        <f t="shared" si="22103"/>
        <v>100</v>
      </c>
      <c r="BO883" s="147">
        <f t="shared" ref="BO883" si="22222">IF(OR($H883=0,BN883=0),0,BN883/$H883)</f>
        <v>1</v>
      </c>
      <c r="BP883" s="194">
        <f t="shared" si="22105"/>
        <v>100</v>
      </c>
      <c r="BQ883" s="147">
        <f t="shared" ref="BQ883" si="22223">IF(OR($H883=0,BP883=0),0,BP883/$H883)</f>
        <v>1</v>
      </c>
      <c r="BR883" s="194">
        <f t="shared" si="22107"/>
        <v>100</v>
      </c>
      <c r="BS883" s="147">
        <f t="shared" ref="BS883" si="22224">IF(OR($H883=0,BR883=0),0,BR883/$H883)</f>
        <v>1</v>
      </c>
      <c r="BT883" s="194">
        <f t="shared" si="22109"/>
        <v>100</v>
      </c>
      <c r="BU883" s="147">
        <f t="shared" si="22110"/>
        <v>1</v>
      </c>
      <c r="BV883" s="194">
        <f t="shared" si="22111"/>
        <v>100</v>
      </c>
      <c r="BW883" s="147">
        <f t="shared" si="22112"/>
        <v>1</v>
      </c>
      <c r="BX883" s="194">
        <f t="shared" si="22113"/>
        <v>100</v>
      </c>
      <c r="BY883" s="147">
        <f t="shared" si="22114"/>
        <v>1</v>
      </c>
      <c r="BZ883" s="194">
        <f t="shared" si="22115"/>
        <v>100</v>
      </c>
      <c r="CA883" s="147">
        <f t="shared" si="22116"/>
        <v>1</v>
      </c>
      <c r="CB883" s="194">
        <f t="shared" si="22117"/>
        <v>100</v>
      </c>
      <c r="CC883" s="147">
        <f t="shared" si="22118"/>
        <v>1</v>
      </c>
      <c r="CD883" s="194">
        <f t="shared" si="22119"/>
        <v>100</v>
      </c>
      <c r="CE883" s="147">
        <f t="shared" si="22120"/>
        <v>1</v>
      </c>
      <c r="CF883" s="194">
        <f t="shared" si="22121"/>
        <v>100</v>
      </c>
      <c r="CG883" s="147">
        <f t="shared" si="22122"/>
        <v>1</v>
      </c>
      <c r="CH883" s="194">
        <f t="shared" si="22123"/>
        <v>100</v>
      </c>
      <c r="CI883" s="147">
        <f t="shared" si="22124"/>
        <v>1</v>
      </c>
      <c r="CJ883" s="194">
        <f t="shared" si="22125"/>
        <v>100</v>
      </c>
      <c r="CK883" s="147">
        <f t="shared" si="22126"/>
        <v>1</v>
      </c>
      <c r="CL883" s="194">
        <f t="shared" si="22127"/>
        <v>100</v>
      </c>
      <c r="CM883" s="147">
        <f t="shared" si="22128"/>
        <v>1</v>
      </c>
    </row>
    <row r="884" spans="1:91" s="142" customFormat="1" ht="14.1" customHeight="1">
      <c r="A884" s="74">
        <f t="shared" si="21223"/>
        <v>1022</v>
      </c>
      <c r="B884" s="173" t="s">
        <v>54</v>
      </c>
      <c r="C884" s="174"/>
      <c r="D884" s="140">
        <v>2</v>
      </c>
      <c r="E884" s="140">
        <v>2</v>
      </c>
      <c r="F884" s="175">
        <v>45323</v>
      </c>
      <c r="G884" s="175">
        <v>45324</v>
      </c>
      <c r="H884" s="144">
        <v>100</v>
      </c>
      <c r="I884" s="144">
        <v>100</v>
      </c>
      <c r="J884" s="145" t="s">
        <v>32</v>
      </c>
      <c r="K884" s="141">
        <f t="shared" si="22054"/>
        <v>100</v>
      </c>
      <c r="L884" s="55">
        <f t="shared" si="22055"/>
        <v>0.05</v>
      </c>
      <c r="M884" s="147">
        <f t="shared" si="22056"/>
        <v>1</v>
      </c>
      <c r="N884" s="148">
        <f t="shared" si="22057"/>
        <v>1</v>
      </c>
      <c r="O884" s="149">
        <f t="shared" si="21423"/>
        <v>0</v>
      </c>
      <c r="P884" s="150"/>
      <c r="T884" s="194">
        <f t="shared" si="22058"/>
        <v>0</v>
      </c>
      <c r="U884" s="147">
        <f t="shared" si="22059"/>
        <v>0</v>
      </c>
      <c r="V884" s="194">
        <f t="shared" si="22060"/>
        <v>0</v>
      </c>
      <c r="W884" s="147">
        <f t="shared" si="22059"/>
        <v>0</v>
      </c>
      <c r="X884" s="194">
        <f t="shared" si="22061"/>
        <v>0</v>
      </c>
      <c r="Y884" s="147">
        <f t="shared" ref="Y884" si="22225">IF(OR($H884=0,X884=0),0,X884/$H884)</f>
        <v>0</v>
      </c>
      <c r="Z884" s="194">
        <f t="shared" si="22063"/>
        <v>0</v>
      </c>
      <c r="AA884" s="147">
        <f t="shared" ref="AA884" si="22226">IF(OR($H884=0,Z884=0),0,Z884/$H884)</f>
        <v>0</v>
      </c>
      <c r="AB884" s="194">
        <f t="shared" si="22065"/>
        <v>0</v>
      </c>
      <c r="AC884" s="147">
        <f t="shared" ref="AC884" si="22227">IF(OR($H884=0,AB884=0),0,AB884/$H884)</f>
        <v>0</v>
      </c>
      <c r="AD884" s="194">
        <f t="shared" si="22067"/>
        <v>0</v>
      </c>
      <c r="AE884" s="147">
        <f t="shared" ref="AE884" si="22228">IF(OR($H884=0,AD884=0),0,AD884/$H884)</f>
        <v>0</v>
      </c>
      <c r="AF884" s="194">
        <f t="shared" si="22069"/>
        <v>0</v>
      </c>
      <c r="AG884" s="147">
        <f t="shared" ref="AG884" si="22229">IF(OR($H884=0,AF884=0),0,AF884/$H884)</f>
        <v>0</v>
      </c>
      <c r="AH884" s="194">
        <f t="shared" si="22071"/>
        <v>0</v>
      </c>
      <c r="AI884" s="147">
        <f t="shared" ref="AI884" si="22230">IF(OR($H884=0,AH884=0),0,AH884/$H884)</f>
        <v>0</v>
      </c>
      <c r="AJ884" s="194">
        <f t="shared" si="22073"/>
        <v>0</v>
      </c>
      <c r="AK884" s="147">
        <f t="shared" ref="AK884" si="22231">IF(OR($H884=0,AJ884=0),0,AJ884/$H884)</f>
        <v>0</v>
      </c>
      <c r="AL884" s="194">
        <f t="shared" si="22075"/>
        <v>0</v>
      </c>
      <c r="AM884" s="147">
        <f t="shared" ref="AM884" si="22232">IF(OR($H884=0,AL884=0),0,AL884/$H884)</f>
        <v>0</v>
      </c>
      <c r="AN884" s="194">
        <f t="shared" si="22077"/>
        <v>0</v>
      </c>
      <c r="AO884" s="147">
        <f t="shared" ref="AO884" si="22233">IF(OR($H884=0,AN884=0),0,AN884/$H884)</f>
        <v>0</v>
      </c>
      <c r="AP884" s="194">
        <f t="shared" si="22079"/>
        <v>0</v>
      </c>
      <c r="AQ884" s="147">
        <f t="shared" ref="AQ884" si="22234">IF(OR($H884=0,AP884=0),0,AP884/$H884)</f>
        <v>0</v>
      </c>
      <c r="AR884" s="194">
        <f t="shared" si="22081"/>
        <v>0</v>
      </c>
      <c r="AS884" s="147">
        <f t="shared" ref="AS884" si="22235">IF(OR($H884=0,AR884=0),0,AR884/$H884)</f>
        <v>0</v>
      </c>
      <c r="AT884" s="194">
        <f t="shared" si="22083"/>
        <v>0</v>
      </c>
      <c r="AU884" s="147">
        <f t="shared" ref="AU884" si="22236">IF(OR($H884=0,AT884=0),0,AT884/$H884)</f>
        <v>0</v>
      </c>
      <c r="AV884" s="194">
        <f t="shared" si="22085"/>
        <v>0</v>
      </c>
      <c r="AW884" s="147">
        <f t="shared" ref="AW884" si="22237">IF(OR($H884=0,AV884=0),0,AV884/$H884)</f>
        <v>0</v>
      </c>
      <c r="AX884" s="194">
        <f t="shared" si="22087"/>
        <v>50</v>
      </c>
      <c r="AY884" s="147">
        <f t="shared" ref="AY884" si="22238">IF(OR($H884=0,AX884=0),0,AX884/$H884)</f>
        <v>0.5</v>
      </c>
      <c r="AZ884" s="194">
        <f t="shared" si="22089"/>
        <v>100</v>
      </c>
      <c r="BA884" s="147">
        <f t="shared" ref="BA884" si="22239">IF(OR($H884=0,AZ884=0),0,AZ884/$H884)</f>
        <v>1</v>
      </c>
      <c r="BB884" s="194">
        <f t="shared" si="22091"/>
        <v>100</v>
      </c>
      <c r="BC884" s="147">
        <f t="shared" ref="BC884" si="22240">IF(OR($H884=0,BB884=0),0,BB884/$H884)</f>
        <v>1</v>
      </c>
      <c r="BD884" s="194">
        <f t="shared" si="22093"/>
        <v>100</v>
      </c>
      <c r="BE884" s="147">
        <f t="shared" ref="BE884" si="22241">IF(OR($H884=0,BD884=0),0,BD884/$H884)</f>
        <v>1</v>
      </c>
      <c r="BF884" s="194">
        <f t="shared" si="22095"/>
        <v>100</v>
      </c>
      <c r="BG884" s="147">
        <f t="shared" ref="BG884" si="22242">IF(OR($H884=0,BF884=0),0,BF884/$H884)</f>
        <v>1</v>
      </c>
      <c r="BH884" s="194">
        <f t="shared" si="22097"/>
        <v>100</v>
      </c>
      <c r="BI884" s="147">
        <f t="shared" ref="BI884" si="22243">IF(OR($H884=0,BH884=0),0,BH884/$H884)</f>
        <v>1</v>
      </c>
      <c r="BJ884" s="194">
        <f t="shared" si="22099"/>
        <v>100</v>
      </c>
      <c r="BK884" s="147">
        <f t="shared" ref="BK884" si="22244">IF(OR($H884=0,BJ884=0),0,BJ884/$H884)</f>
        <v>1</v>
      </c>
      <c r="BL884" s="194">
        <f t="shared" si="22101"/>
        <v>100</v>
      </c>
      <c r="BM884" s="147">
        <f t="shared" ref="BM884" si="22245">IF(OR($H884=0,BL884=0),0,BL884/$H884)</f>
        <v>1</v>
      </c>
      <c r="BN884" s="194">
        <f t="shared" si="22103"/>
        <v>100</v>
      </c>
      <c r="BO884" s="147">
        <f t="shared" ref="BO884" si="22246">IF(OR($H884=0,BN884=0),0,BN884/$H884)</f>
        <v>1</v>
      </c>
      <c r="BP884" s="194">
        <f t="shared" si="22105"/>
        <v>100</v>
      </c>
      <c r="BQ884" s="147">
        <f t="shared" ref="BQ884" si="22247">IF(OR($H884=0,BP884=0),0,BP884/$H884)</f>
        <v>1</v>
      </c>
      <c r="BR884" s="194">
        <f t="shared" si="22107"/>
        <v>100</v>
      </c>
      <c r="BS884" s="147">
        <f t="shared" ref="BS884" si="22248">IF(OR($H884=0,BR884=0),0,BR884/$H884)</f>
        <v>1</v>
      </c>
      <c r="BT884" s="194">
        <f t="shared" si="22109"/>
        <v>100</v>
      </c>
      <c r="BU884" s="147">
        <f t="shared" si="22110"/>
        <v>1</v>
      </c>
      <c r="BV884" s="194">
        <f t="shared" si="22111"/>
        <v>100</v>
      </c>
      <c r="BW884" s="147">
        <f t="shared" si="22112"/>
        <v>1</v>
      </c>
      <c r="BX884" s="194">
        <f t="shared" si="22113"/>
        <v>100</v>
      </c>
      <c r="BY884" s="147">
        <f t="shared" si="22114"/>
        <v>1</v>
      </c>
      <c r="BZ884" s="194">
        <f t="shared" si="22115"/>
        <v>100</v>
      </c>
      <c r="CA884" s="147">
        <f t="shared" si="22116"/>
        <v>1</v>
      </c>
      <c r="CB884" s="194">
        <f t="shared" si="22117"/>
        <v>100</v>
      </c>
      <c r="CC884" s="147">
        <f t="shared" si="22118"/>
        <v>1</v>
      </c>
      <c r="CD884" s="194">
        <f t="shared" si="22119"/>
        <v>100</v>
      </c>
      <c r="CE884" s="147">
        <f t="shared" si="22120"/>
        <v>1</v>
      </c>
      <c r="CF884" s="194">
        <f t="shared" si="22121"/>
        <v>100</v>
      </c>
      <c r="CG884" s="147">
        <f t="shared" si="22122"/>
        <v>1</v>
      </c>
      <c r="CH884" s="194">
        <f t="shared" si="22123"/>
        <v>100</v>
      </c>
      <c r="CI884" s="147">
        <f t="shared" si="22124"/>
        <v>1</v>
      </c>
      <c r="CJ884" s="194">
        <f t="shared" si="22125"/>
        <v>100</v>
      </c>
      <c r="CK884" s="147">
        <f t="shared" si="22126"/>
        <v>1</v>
      </c>
      <c r="CL884" s="194">
        <f t="shared" si="22127"/>
        <v>100</v>
      </c>
      <c r="CM884" s="147">
        <f t="shared" si="22128"/>
        <v>1</v>
      </c>
    </row>
    <row r="885" spans="1:91" s="142" customFormat="1" ht="14.1" customHeight="1">
      <c r="A885" s="74">
        <f t="shared" si="21223"/>
        <v>1023</v>
      </c>
      <c r="B885" s="173" t="s">
        <v>65</v>
      </c>
      <c r="C885" s="174"/>
      <c r="D885" s="140">
        <v>3</v>
      </c>
      <c r="E885" s="140">
        <v>3</v>
      </c>
      <c r="F885" s="175">
        <v>45325</v>
      </c>
      <c r="G885" s="175">
        <v>45327</v>
      </c>
      <c r="H885" s="144">
        <v>100</v>
      </c>
      <c r="I885" s="144">
        <v>100</v>
      </c>
      <c r="J885" s="145" t="s">
        <v>32</v>
      </c>
      <c r="K885" s="141">
        <f t="shared" si="22054"/>
        <v>100</v>
      </c>
      <c r="L885" s="55">
        <f t="shared" si="22055"/>
        <v>7.4999999999999997E-2</v>
      </c>
      <c r="M885" s="147">
        <f t="shared" si="22056"/>
        <v>1</v>
      </c>
      <c r="N885" s="148">
        <f t="shared" si="22057"/>
        <v>1</v>
      </c>
      <c r="O885" s="149">
        <f t="shared" si="21423"/>
        <v>0</v>
      </c>
      <c r="P885" s="150"/>
      <c r="T885" s="194">
        <f t="shared" si="22058"/>
        <v>0</v>
      </c>
      <c r="U885" s="147">
        <f t="shared" si="22059"/>
        <v>0</v>
      </c>
      <c r="V885" s="194">
        <f t="shared" si="22060"/>
        <v>0</v>
      </c>
      <c r="W885" s="147">
        <f t="shared" si="22059"/>
        <v>0</v>
      </c>
      <c r="X885" s="194">
        <f t="shared" si="22061"/>
        <v>0</v>
      </c>
      <c r="Y885" s="147">
        <f t="shared" ref="Y885" si="22249">IF(OR($H885=0,X885=0),0,X885/$H885)</f>
        <v>0</v>
      </c>
      <c r="Z885" s="194">
        <f t="shared" si="22063"/>
        <v>0</v>
      </c>
      <c r="AA885" s="147">
        <f t="shared" ref="AA885" si="22250">IF(OR($H885=0,Z885=0),0,Z885/$H885)</f>
        <v>0</v>
      </c>
      <c r="AB885" s="194">
        <f t="shared" si="22065"/>
        <v>0</v>
      </c>
      <c r="AC885" s="147">
        <f t="shared" ref="AC885" si="22251">IF(OR($H885=0,AB885=0),0,AB885/$H885)</f>
        <v>0</v>
      </c>
      <c r="AD885" s="194">
        <f t="shared" si="22067"/>
        <v>0</v>
      </c>
      <c r="AE885" s="147">
        <f t="shared" ref="AE885" si="22252">IF(OR($H885=0,AD885=0),0,AD885/$H885)</f>
        <v>0</v>
      </c>
      <c r="AF885" s="194">
        <f t="shared" si="22069"/>
        <v>0</v>
      </c>
      <c r="AG885" s="147">
        <f t="shared" ref="AG885" si="22253">IF(OR($H885=0,AF885=0),0,AF885/$H885)</f>
        <v>0</v>
      </c>
      <c r="AH885" s="194">
        <f t="shared" si="22071"/>
        <v>0</v>
      </c>
      <c r="AI885" s="147">
        <f t="shared" ref="AI885" si="22254">IF(OR($H885=0,AH885=0),0,AH885/$H885)</f>
        <v>0</v>
      </c>
      <c r="AJ885" s="194">
        <f t="shared" si="22073"/>
        <v>0</v>
      </c>
      <c r="AK885" s="147">
        <f t="shared" ref="AK885" si="22255">IF(OR($H885=0,AJ885=0),0,AJ885/$H885)</f>
        <v>0</v>
      </c>
      <c r="AL885" s="194">
        <f t="shared" si="22075"/>
        <v>0</v>
      </c>
      <c r="AM885" s="147">
        <f t="shared" ref="AM885" si="22256">IF(OR($H885=0,AL885=0),0,AL885/$H885)</f>
        <v>0</v>
      </c>
      <c r="AN885" s="194">
        <f t="shared" si="22077"/>
        <v>0</v>
      </c>
      <c r="AO885" s="147">
        <f t="shared" ref="AO885" si="22257">IF(OR($H885=0,AN885=0),0,AN885/$H885)</f>
        <v>0</v>
      </c>
      <c r="AP885" s="194">
        <f t="shared" si="22079"/>
        <v>0</v>
      </c>
      <c r="AQ885" s="147">
        <f t="shared" ref="AQ885" si="22258">IF(OR($H885=0,AP885=0),0,AP885/$H885)</f>
        <v>0</v>
      </c>
      <c r="AR885" s="194">
        <f t="shared" si="22081"/>
        <v>0</v>
      </c>
      <c r="AS885" s="147">
        <f t="shared" ref="AS885" si="22259">IF(OR($H885=0,AR885=0),0,AR885/$H885)</f>
        <v>0</v>
      </c>
      <c r="AT885" s="194">
        <f t="shared" si="22083"/>
        <v>0</v>
      </c>
      <c r="AU885" s="147">
        <f t="shared" ref="AU885" si="22260">IF(OR($H885=0,AT885=0),0,AT885/$H885)</f>
        <v>0</v>
      </c>
      <c r="AV885" s="194">
        <f t="shared" si="22085"/>
        <v>0</v>
      </c>
      <c r="AW885" s="147">
        <f t="shared" ref="AW885" si="22261">IF(OR($H885=0,AV885=0),0,AV885/$H885)</f>
        <v>0</v>
      </c>
      <c r="AX885" s="194">
        <f t="shared" si="22087"/>
        <v>0</v>
      </c>
      <c r="AY885" s="147">
        <f t="shared" ref="AY885" si="22262">IF(OR($H885=0,AX885=0),0,AX885/$H885)</f>
        <v>0</v>
      </c>
      <c r="AZ885" s="194">
        <f t="shared" si="22089"/>
        <v>100</v>
      </c>
      <c r="BA885" s="147">
        <f t="shared" ref="BA885" si="22263">IF(OR($H885=0,AZ885=0),0,AZ885/$H885)</f>
        <v>1</v>
      </c>
      <c r="BB885" s="194">
        <f t="shared" si="22091"/>
        <v>100</v>
      </c>
      <c r="BC885" s="147">
        <f t="shared" ref="BC885" si="22264">IF(OR($H885=0,BB885=0),0,BB885/$H885)</f>
        <v>1</v>
      </c>
      <c r="BD885" s="194">
        <f t="shared" si="22093"/>
        <v>100</v>
      </c>
      <c r="BE885" s="147">
        <f t="shared" ref="BE885" si="22265">IF(OR($H885=0,BD885=0),0,BD885/$H885)</f>
        <v>1</v>
      </c>
      <c r="BF885" s="194">
        <f t="shared" si="22095"/>
        <v>100</v>
      </c>
      <c r="BG885" s="147">
        <f t="shared" ref="BG885" si="22266">IF(OR($H885=0,BF885=0),0,BF885/$H885)</f>
        <v>1</v>
      </c>
      <c r="BH885" s="194">
        <f t="shared" si="22097"/>
        <v>100</v>
      </c>
      <c r="BI885" s="147">
        <f t="shared" ref="BI885" si="22267">IF(OR($H885=0,BH885=0),0,BH885/$H885)</f>
        <v>1</v>
      </c>
      <c r="BJ885" s="194">
        <f t="shared" si="22099"/>
        <v>100</v>
      </c>
      <c r="BK885" s="147">
        <f t="shared" ref="BK885" si="22268">IF(OR($H885=0,BJ885=0),0,BJ885/$H885)</f>
        <v>1</v>
      </c>
      <c r="BL885" s="194">
        <f t="shared" si="22101"/>
        <v>100</v>
      </c>
      <c r="BM885" s="147">
        <f t="shared" ref="BM885" si="22269">IF(OR($H885=0,BL885=0),0,BL885/$H885)</f>
        <v>1</v>
      </c>
      <c r="BN885" s="194">
        <f t="shared" si="22103"/>
        <v>100</v>
      </c>
      <c r="BO885" s="147">
        <f t="shared" ref="BO885" si="22270">IF(OR($H885=0,BN885=0),0,BN885/$H885)</f>
        <v>1</v>
      </c>
      <c r="BP885" s="194">
        <f t="shared" si="22105"/>
        <v>100</v>
      </c>
      <c r="BQ885" s="147">
        <f t="shared" ref="BQ885" si="22271">IF(OR($H885=0,BP885=0),0,BP885/$H885)</f>
        <v>1</v>
      </c>
      <c r="BR885" s="194">
        <f t="shared" si="22107"/>
        <v>100</v>
      </c>
      <c r="BS885" s="147">
        <f t="shared" ref="BS885" si="22272">IF(OR($H885=0,BR885=0),0,BR885/$H885)</f>
        <v>1</v>
      </c>
      <c r="BT885" s="194">
        <f t="shared" si="22109"/>
        <v>100</v>
      </c>
      <c r="BU885" s="147">
        <f t="shared" si="22110"/>
        <v>1</v>
      </c>
      <c r="BV885" s="194">
        <f t="shared" si="22111"/>
        <v>100</v>
      </c>
      <c r="BW885" s="147">
        <f t="shared" si="22112"/>
        <v>1</v>
      </c>
      <c r="BX885" s="194">
        <f t="shared" si="22113"/>
        <v>100</v>
      </c>
      <c r="BY885" s="147">
        <f t="shared" si="22114"/>
        <v>1</v>
      </c>
      <c r="BZ885" s="194">
        <f t="shared" si="22115"/>
        <v>100</v>
      </c>
      <c r="CA885" s="147">
        <f t="shared" si="22116"/>
        <v>1</v>
      </c>
      <c r="CB885" s="194">
        <f t="shared" si="22117"/>
        <v>100</v>
      </c>
      <c r="CC885" s="147">
        <f t="shared" si="22118"/>
        <v>1</v>
      </c>
      <c r="CD885" s="194">
        <f t="shared" si="22119"/>
        <v>100</v>
      </c>
      <c r="CE885" s="147">
        <f t="shared" si="22120"/>
        <v>1</v>
      </c>
      <c r="CF885" s="194">
        <f t="shared" si="22121"/>
        <v>100</v>
      </c>
      <c r="CG885" s="147">
        <f t="shared" si="22122"/>
        <v>1</v>
      </c>
      <c r="CH885" s="194">
        <f t="shared" si="22123"/>
        <v>100</v>
      </c>
      <c r="CI885" s="147">
        <f t="shared" si="22124"/>
        <v>1</v>
      </c>
      <c r="CJ885" s="194">
        <f t="shared" si="22125"/>
        <v>100</v>
      </c>
      <c r="CK885" s="147">
        <f t="shared" si="22126"/>
        <v>1</v>
      </c>
      <c r="CL885" s="194">
        <f t="shared" si="22127"/>
        <v>100</v>
      </c>
      <c r="CM885" s="147">
        <f t="shared" si="22128"/>
        <v>1</v>
      </c>
    </row>
    <row r="886" spans="1:91" s="142" customFormat="1" ht="14.1" customHeight="1">
      <c r="A886" s="74">
        <f t="shared" si="21223"/>
        <v>1024</v>
      </c>
      <c r="B886" s="173" t="s">
        <v>55</v>
      </c>
      <c r="C886" s="174"/>
      <c r="D886" s="140">
        <v>3</v>
      </c>
      <c r="E886" s="140">
        <v>3</v>
      </c>
      <c r="F886" s="175">
        <v>45328</v>
      </c>
      <c r="G886" s="175">
        <v>45330</v>
      </c>
      <c r="H886" s="144">
        <v>100</v>
      </c>
      <c r="I886" s="144">
        <v>100</v>
      </c>
      <c r="J886" s="145" t="s">
        <v>32</v>
      </c>
      <c r="K886" s="141">
        <f t="shared" si="22054"/>
        <v>100</v>
      </c>
      <c r="L886" s="55">
        <f t="shared" si="22055"/>
        <v>7.4999999999999997E-2</v>
      </c>
      <c r="M886" s="147">
        <f t="shared" si="22056"/>
        <v>1</v>
      </c>
      <c r="N886" s="148">
        <f t="shared" si="22057"/>
        <v>1</v>
      </c>
      <c r="O886" s="149">
        <f t="shared" si="21423"/>
        <v>0</v>
      </c>
      <c r="P886" s="150"/>
      <c r="T886" s="194">
        <f t="shared" si="22058"/>
        <v>0</v>
      </c>
      <c r="U886" s="147">
        <f t="shared" si="22059"/>
        <v>0</v>
      </c>
      <c r="V886" s="194">
        <f t="shared" si="22060"/>
        <v>0</v>
      </c>
      <c r="W886" s="147">
        <f t="shared" si="22059"/>
        <v>0</v>
      </c>
      <c r="X886" s="194">
        <f t="shared" si="22061"/>
        <v>0</v>
      </c>
      <c r="Y886" s="147">
        <f t="shared" ref="Y886" si="22273">IF(OR($H886=0,X886=0),0,X886/$H886)</f>
        <v>0</v>
      </c>
      <c r="Z886" s="194">
        <f t="shared" si="22063"/>
        <v>0</v>
      </c>
      <c r="AA886" s="147">
        <f t="shared" ref="AA886" si="22274">IF(OR($H886=0,Z886=0),0,Z886/$H886)</f>
        <v>0</v>
      </c>
      <c r="AB886" s="194">
        <f t="shared" si="22065"/>
        <v>0</v>
      </c>
      <c r="AC886" s="147">
        <f t="shared" ref="AC886" si="22275">IF(OR($H886=0,AB886=0),0,AB886/$H886)</f>
        <v>0</v>
      </c>
      <c r="AD886" s="194">
        <f t="shared" si="22067"/>
        <v>0</v>
      </c>
      <c r="AE886" s="147">
        <f t="shared" ref="AE886" si="22276">IF(OR($H886=0,AD886=0),0,AD886/$H886)</f>
        <v>0</v>
      </c>
      <c r="AF886" s="194">
        <f t="shared" si="22069"/>
        <v>0</v>
      </c>
      <c r="AG886" s="147">
        <f t="shared" ref="AG886" si="22277">IF(OR($H886=0,AF886=0),0,AF886/$H886)</f>
        <v>0</v>
      </c>
      <c r="AH886" s="194">
        <f t="shared" si="22071"/>
        <v>0</v>
      </c>
      <c r="AI886" s="147">
        <f t="shared" ref="AI886" si="22278">IF(OR($H886=0,AH886=0),0,AH886/$H886)</f>
        <v>0</v>
      </c>
      <c r="AJ886" s="194">
        <f t="shared" si="22073"/>
        <v>0</v>
      </c>
      <c r="AK886" s="147">
        <f t="shared" ref="AK886" si="22279">IF(OR($H886=0,AJ886=0),0,AJ886/$H886)</f>
        <v>0</v>
      </c>
      <c r="AL886" s="194">
        <f t="shared" si="22075"/>
        <v>0</v>
      </c>
      <c r="AM886" s="147">
        <f t="shared" ref="AM886" si="22280">IF(OR($H886=0,AL886=0),0,AL886/$H886)</f>
        <v>0</v>
      </c>
      <c r="AN886" s="194">
        <f t="shared" si="22077"/>
        <v>0</v>
      </c>
      <c r="AO886" s="147">
        <f t="shared" ref="AO886" si="22281">IF(OR($H886=0,AN886=0),0,AN886/$H886)</f>
        <v>0</v>
      </c>
      <c r="AP886" s="194">
        <f t="shared" si="22079"/>
        <v>0</v>
      </c>
      <c r="AQ886" s="147">
        <f t="shared" ref="AQ886" si="22282">IF(OR($H886=0,AP886=0),0,AP886/$H886)</f>
        <v>0</v>
      </c>
      <c r="AR886" s="194">
        <f t="shared" si="22081"/>
        <v>0</v>
      </c>
      <c r="AS886" s="147">
        <f t="shared" ref="AS886" si="22283">IF(OR($H886=0,AR886=0),0,AR886/$H886)</f>
        <v>0</v>
      </c>
      <c r="AT886" s="194">
        <f t="shared" si="22083"/>
        <v>0</v>
      </c>
      <c r="AU886" s="147">
        <f t="shared" ref="AU886" si="22284">IF(OR($H886=0,AT886=0),0,AT886/$H886)</f>
        <v>0</v>
      </c>
      <c r="AV886" s="194">
        <f t="shared" si="22085"/>
        <v>0</v>
      </c>
      <c r="AW886" s="147">
        <f t="shared" ref="AW886" si="22285">IF(OR($H886=0,AV886=0),0,AV886/$H886)</f>
        <v>0</v>
      </c>
      <c r="AX886" s="194">
        <f t="shared" si="22087"/>
        <v>0</v>
      </c>
      <c r="AY886" s="147">
        <f t="shared" ref="AY886" si="22286">IF(OR($H886=0,AX886=0),0,AX886/$H886)</f>
        <v>0</v>
      </c>
      <c r="AZ886" s="194">
        <f t="shared" si="22089"/>
        <v>100</v>
      </c>
      <c r="BA886" s="147">
        <f t="shared" ref="BA886" si="22287">IF(OR($H886=0,AZ886=0),0,AZ886/$H886)</f>
        <v>1</v>
      </c>
      <c r="BB886" s="194">
        <f t="shared" si="22091"/>
        <v>100</v>
      </c>
      <c r="BC886" s="147">
        <f t="shared" ref="BC886" si="22288">IF(OR($H886=0,BB886=0),0,BB886/$H886)</f>
        <v>1</v>
      </c>
      <c r="BD886" s="194">
        <f t="shared" si="22093"/>
        <v>100</v>
      </c>
      <c r="BE886" s="147">
        <f t="shared" ref="BE886" si="22289">IF(OR($H886=0,BD886=0),0,BD886/$H886)</f>
        <v>1</v>
      </c>
      <c r="BF886" s="194">
        <f t="shared" si="22095"/>
        <v>100</v>
      </c>
      <c r="BG886" s="147">
        <f t="shared" ref="BG886" si="22290">IF(OR($H886=0,BF886=0),0,BF886/$H886)</f>
        <v>1</v>
      </c>
      <c r="BH886" s="194">
        <f t="shared" si="22097"/>
        <v>100</v>
      </c>
      <c r="BI886" s="147">
        <f t="shared" ref="BI886" si="22291">IF(OR($H886=0,BH886=0),0,BH886/$H886)</f>
        <v>1</v>
      </c>
      <c r="BJ886" s="194">
        <f t="shared" si="22099"/>
        <v>100</v>
      </c>
      <c r="BK886" s="147">
        <f t="shared" ref="BK886" si="22292">IF(OR($H886=0,BJ886=0),0,BJ886/$H886)</f>
        <v>1</v>
      </c>
      <c r="BL886" s="194">
        <f t="shared" si="22101"/>
        <v>100</v>
      </c>
      <c r="BM886" s="147">
        <f t="shared" ref="BM886" si="22293">IF(OR($H886=0,BL886=0),0,BL886/$H886)</f>
        <v>1</v>
      </c>
      <c r="BN886" s="194">
        <f t="shared" si="22103"/>
        <v>100</v>
      </c>
      <c r="BO886" s="147">
        <f t="shared" ref="BO886" si="22294">IF(OR($H886=0,BN886=0),0,BN886/$H886)</f>
        <v>1</v>
      </c>
      <c r="BP886" s="194">
        <f t="shared" si="22105"/>
        <v>100</v>
      </c>
      <c r="BQ886" s="147">
        <f t="shared" ref="BQ886" si="22295">IF(OR($H886=0,BP886=0),0,BP886/$H886)</f>
        <v>1</v>
      </c>
      <c r="BR886" s="194">
        <f t="shared" si="22107"/>
        <v>100</v>
      </c>
      <c r="BS886" s="147">
        <f t="shared" ref="BS886" si="22296">IF(OR($H886=0,BR886=0),0,BR886/$H886)</f>
        <v>1</v>
      </c>
      <c r="BT886" s="194">
        <f t="shared" si="22109"/>
        <v>100</v>
      </c>
      <c r="BU886" s="147">
        <f t="shared" si="22110"/>
        <v>1</v>
      </c>
      <c r="BV886" s="194">
        <f t="shared" si="22111"/>
        <v>100</v>
      </c>
      <c r="BW886" s="147">
        <f t="shared" si="22112"/>
        <v>1</v>
      </c>
      <c r="BX886" s="194">
        <f t="shared" si="22113"/>
        <v>100</v>
      </c>
      <c r="BY886" s="147">
        <f t="shared" si="22114"/>
        <v>1</v>
      </c>
      <c r="BZ886" s="194">
        <f t="shared" si="22115"/>
        <v>100</v>
      </c>
      <c r="CA886" s="147">
        <f t="shared" si="22116"/>
        <v>1</v>
      </c>
      <c r="CB886" s="194">
        <f t="shared" si="22117"/>
        <v>100</v>
      </c>
      <c r="CC886" s="147">
        <f t="shared" si="22118"/>
        <v>1</v>
      </c>
      <c r="CD886" s="194">
        <f t="shared" si="22119"/>
        <v>100</v>
      </c>
      <c r="CE886" s="147">
        <f t="shared" si="22120"/>
        <v>1</v>
      </c>
      <c r="CF886" s="194">
        <f t="shared" si="22121"/>
        <v>100</v>
      </c>
      <c r="CG886" s="147">
        <f t="shared" si="22122"/>
        <v>1</v>
      </c>
      <c r="CH886" s="194">
        <f t="shared" si="22123"/>
        <v>100</v>
      </c>
      <c r="CI886" s="147">
        <f t="shared" si="22124"/>
        <v>1</v>
      </c>
      <c r="CJ886" s="194">
        <f t="shared" si="22125"/>
        <v>100</v>
      </c>
      <c r="CK886" s="147">
        <f t="shared" si="22126"/>
        <v>1</v>
      </c>
      <c r="CL886" s="194">
        <f t="shared" si="22127"/>
        <v>100</v>
      </c>
      <c r="CM886" s="147">
        <f t="shared" si="22128"/>
        <v>1</v>
      </c>
    </row>
    <row r="887" spans="1:91" s="142" customFormat="1" ht="14.1" customHeight="1">
      <c r="A887" s="74">
        <f t="shared" si="21223"/>
        <v>1025</v>
      </c>
      <c r="B887" s="173" t="s">
        <v>56</v>
      </c>
      <c r="C887" s="174"/>
      <c r="D887" s="140">
        <v>1</v>
      </c>
      <c r="E887" s="140">
        <v>1</v>
      </c>
      <c r="F887" s="175">
        <v>45335</v>
      </c>
      <c r="G887" s="175">
        <v>45335</v>
      </c>
      <c r="H887" s="144">
        <v>100</v>
      </c>
      <c r="I887" s="144">
        <v>100</v>
      </c>
      <c r="J887" s="145" t="s">
        <v>32</v>
      </c>
      <c r="K887" s="141">
        <f t="shared" si="22054"/>
        <v>100</v>
      </c>
      <c r="L887" s="55">
        <f t="shared" si="22055"/>
        <v>2.5000000000000001E-2</v>
      </c>
      <c r="M887" s="147">
        <f t="shared" si="22056"/>
        <v>1</v>
      </c>
      <c r="N887" s="148">
        <f t="shared" si="22057"/>
        <v>1</v>
      </c>
      <c r="O887" s="149">
        <f t="shared" si="21423"/>
        <v>0</v>
      </c>
      <c r="P887" s="150"/>
      <c r="T887" s="194">
        <f t="shared" si="22058"/>
        <v>0</v>
      </c>
      <c r="U887" s="147">
        <f t="shared" si="22059"/>
        <v>0</v>
      </c>
      <c r="V887" s="194">
        <f t="shared" si="22060"/>
        <v>0</v>
      </c>
      <c r="W887" s="147">
        <f t="shared" si="22059"/>
        <v>0</v>
      </c>
      <c r="X887" s="194">
        <f t="shared" si="22061"/>
        <v>0</v>
      </c>
      <c r="Y887" s="147">
        <f t="shared" ref="Y887" si="22297">IF(OR($H887=0,X887=0),0,X887/$H887)</f>
        <v>0</v>
      </c>
      <c r="Z887" s="194">
        <f t="shared" si="22063"/>
        <v>0</v>
      </c>
      <c r="AA887" s="147">
        <f t="shared" ref="AA887" si="22298">IF(OR($H887=0,Z887=0),0,Z887/$H887)</f>
        <v>0</v>
      </c>
      <c r="AB887" s="194">
        <f t="shared" si="22065"/>
        <v>0</v>
      </c>
      <c r="AC887" s="147">
        <f t="shared" ref="AC887" si="22299">IF(OR($H887=0,AB887=0),0,AB887/$H887)</f>
        <v>0</v>
      </c>
      <c r="AD887" s="194">
        <f t="shared" si="22067"/>
        <v>0</v>
      </c>
      <c r="AE887" s="147">
        <f t="shared" ref="AE887" si="22300">IF(OR($H887=0,AD887=0),0,AD887/$H887)</f>
        <v>0</v>
      </c>
      <c r="AF887" s="194">
        <f t="shared" si="22069"/>
        <v>0</v>
      </c>
      <c r="AG887" s="147">
        <f t="shared" ref="AG887" si="22301">IF(OR($H887=0,AF887=0),0,AF887/$H887)</f>
        <v>0</v>
      </c>
      <c r="AH887" s="194">
        <f t="shared" si="22071"/>
        <v>0</v>
      </c>
      <c r="AI887" s="147">
        <f t="shared" ref="AI887" si="22302">IF(OR($H887=0,AH887=0),0,AH887/$H887)</f>
        <v>0</v>
      </c>
      <c r="AJ887" s="194">
        <f t="shared" si="22073"/>
        <v>0</v>
      </c>
      <c r="AK887" s="147">
        <f t="shared" ref="AK887" si="22303">IF(OR($H887=0,AJ887=0),0,AJ887/$H887)</f>
        <v>0</v>
      </c>
      <c r="AL887" s="194">
        <f t="shared" si="22075"/>
        <v>0</v>
      </c>
      <c r="AM887" s="147">
        <f t="shared" ref="AM887" si="22304">IF(OR($H887=0,AL887=0),0,AL887/$H887)</f>
        <v>0</v>
      </c>
      <c r="AN887" s="194">
        <f t="shared" si="22077"/>
        <v>0</v>
      </c>
      <c r="AO887" s="147">
        <f t="shared" ref="AO887" si="22305">IF(OR($H887=0,AN887=0),0,AN887/$H887)</f>
        <v>0</v>
      </c>
      <c r="AP887" s="194">
        <f t="shared" si="22079"/>
        <v>0</v>
      </c>
      <c r="AQ887" s="147">
        <f t="shared" ref="AQ887" si="22306">IF(OR($H887=0,AP887=0),0,AP887/$H887)</f>
        <v>0</v>
      </c>
      <c r="AR887" s="194">
        <f t="shared" si="22081"/>
        <v>0</v>
      </c>
      <c r="AS887" s="147">
        <f t="shared" ref="AS887" si="22307">IF(OR($H887=0,AR887=0),0,AR887/$H887)</f>
        <v>0</v>
      </c>
      <c r="AT887" s="194">
        <f t="shared" si="22083"/>
        <v>0</v>
      </c>
      <c r="AU887" s="147">
        <f t="shared" ref="AU887" si="22308">IF(OR($H887=0,AT887=0),0,AT887/$H887)</f>
        <v>0</v>
      </c>
      <c r="AV887" s="194">
        <f t="shared" si="22085"/>
        <v>0</v>
      </c>
      <c r="AW887" s="147">
        <f t="shared" ref="AW887" si="22309">IF(OR($H887=0,AV887=0),0,AV887/$H887)</f>
        <v>0</v>
      </c>
      <c r="AX887" s="194">
        <f t="shared" si="22087"/>
        <v>0</v>
      </c>
      <c r="AY887" s="147">
        <f t="shared" ref="AY887" si="22310">IF(OR($H887=0,AX887=0),0,AX887/$H887)</f>
        <v>0</v>
      </c>
      <c r="AZ887" s="194">
        <f t="shared" si="22089"/>
        <v>0</v>
      </c>
      <c r="BA887" s="147">
        <f t="shared" ref="BA887" si="22311">IF(OR($H887=0,AZ887=0),0,AZ887/$H887)</f>
        <v>0</v>
      </c>
      <c r="BB887" s="194">
        <f t="shared" si="22091"/>
        <v>100</v>
      </c>
      <c r="BC887" s="147">
        <f t="shared" ref="BC887" si="22312">IF(OR($H887=0,BB887=0),0,BB887/$H887)</f>
        <v>1</v>
      </c>
      <c r="BD887" s="194">
        <f t="shared" si="22093"/>
        <v>100</v>
      </c>
      <c r="BE887" s="147">
        <f t="shared" ref="BE887" si="22313">IF(OR($H887=0,BD887=0),0,BD887/$H887)</f>
        <v>1</v>
      </c>
      <c r="BF887" s="194">
        <f t="shared" si="22095"/>
        <v>100</v>
      </c>
      <c r="BG887" s="147">
        <f t="shared" ref="BG887" si="22314">IF(OR($H887=0,BF887=0),0,BF887/$H887)</f>
        <v>1</v>
      </c>
      <c r="BH887" s="194">
        <f t="shared" si="22097"/>
        <v>100</v>
      </c>
      <c r="BI887" s="147">
        <f t="shared" ref="BI887" si="22315">IF(OR($H887=0,BH887=0),0,BH887/$H887)</f>
        <v>1</v>
      </c>
      <c r="BJ887" s="194">
        <f t="shared" si="22099"/>
        <v>100</v>
      </c>
      <c r="BK887" s="147">
        <f t="shared" ref="BK887" si="22316">IF(OR($H887=0,BJ887=0),0,BJ887/$H887)</f>
        <v>1</v>
      </c>
      <c r="BL887" s="194">
        <f t="shared" si="22101"/>
        <v>100</v>
      </c>
      <c r="BM887" s="147">
        <f t="shared" ref="BM887" si="22317">IF(OR($H887=0,BL887=0),0,BL887/$H887)</f>
        <v>1</v>
      </c>
      <c r="BN887" s="194">
        <f t="shared" si="22103"/>
        <v>100</v>
      </c>
      <c r="BO887" s="147">
        <f t="shared" ref="BO887" si="22318">IF(OR($H887=0,BN887=0),0,BN887/$H887)</f>
        <v>1</v>
      </c>
      <c r="BP887" s="194">
        <f t="shared" si="22105"/>
        <v>100</v>
      </c>
      <c r="BQ887" s="147">
        <f t="shared" ref="BQ887" si="22319">IF(OR($H887=0,BP887=0),0,BP887/$H887)</f>
        <v>1</v>
      </c>
      <c r="BR887" s="194">
        <f t="shared" si="22107"/>
        <v>100</v>
      </c>
      <c r="BS887" s="147">
        <f t="shared" ref="BS887" si="22320">IF(OR($H887=0,BR887=0),0,BR887/$H887)</f>
        <v>1</v>
      </c>
      <c r="BT887" s="194">
        <f t="shared" si="22109"/>
        <v>100</v>
      </c>
      <c r="BU887" s="147">
        <f t="shared" si="22110"/>
        <v>1</v>
      </c>
      <c r="BV887" s="194">
        <f t="shared" si="22111"/>
        <v>100</v>
      </c>
      <c r="BW887" s="147">
        <f t="shared" si="22112"/>
        <v>1</v>
      </c>
      <c r="BX887" s="194">
        <f t="shared" si="22113"/>
        <v>100</v>
      </c>
      <c r="BY887" s="147">
        <f t="shared" si="22114"/>
        <v>1</v>
      </c>
      <c r="BZ887" s="194">
        <f t="shared" si="22115"/>
        <v>100</v>
      </c>
      <c r="CA887" s="147">
        <f t="shared" si="22116"/>
        <v>1</v>
      </c>
      <c r="CB887" s="194">
        <f t="shared" si="22117"/>
        <v>100</v>
      </c>
      <c r="CC887" s="147">
        <f t="shared" si="22118"/>
        <v>1</v>
      </c>
      <c r="CD887" s="194">
        <f t="shared" si="22119"/>
        <v>100</v>
      </c>
      <c r="CE887" s="147">
        <f t="shared" si="22120"/>
        <v>1</v>
      </c>
      <c r="CF887" s="194">
        <f t="shared" si="22121"/>
        <v>100</v>
      </c>
      <c r="CG887" s="147">
        <f t="shared" si="22122"/>
        <v>1</v>
      </c>
      <c r="CH887" s="194">
        <f t="shared" si="22123"/>
        <v>100</v>
      </c>
      <c r="CI887" s="147">
        <f t="shared" si="22124"/>
        <v>1</v>
      </c>
      <c r="CJ887" s="194">
        <f t="shared" si="22125"/>
        <v>100</v>
      </c>
      <c r="CK887" s="147">
        <f t="shared" si="22126"/>
        <v>1</v>
      </c>
      <c r="CL887" s="194">
        <f t="shared" si="22127"/>
        <v>100</v>
      </c>
      <c r="CM887" s="147">
        <f t="shared" si="22128"/>
        <v>1</v>
      </c>
    </row>
    <row r="888" spans="1:91" s="142" customFormat="1" ht="14.1" customHeight="1">
      <c r="A888" s="74">
        <f t="shared" si="21223"/>
        <v>1026</v>
      </c>
      <c r="B888" s="173" t="s">
        <v>57</v>
      </c>
      <c r="C888" s="174"/>
      <c r="D888" s="140">
        <v>4</v>
      </c>
      <c r="E888" s="140">
        <v>4</v>
      </c>
      <c r="F888" s="175">
        <v>45338</v>
      </c>
      <c r="G888" s="175">
        <v>45341</v>
      </c>
      <c r="H888" s="144">
        <v>100</v>
      </c>
      <c r="I888" s="144">
        <v>100</v>
      </c>
      <c r="J888" s="145" t="s">
        <v>32</v>
      </c>
      <c r="K888" s="141">
        <f t="shared" si="22054"/>
        <v>100</v>
      </c>
      <c r="L888" s="55">
        <f t="shared" si="22055"/>
        <v>0.1</v>
      </c>
      <c r="M888" s="147">
        <f t="shared" si="22056"/>
        <v>1</v>
      </c>
      <c r="N888" s="148">
        <f t="shared" si="22057"/>
        <v>1</v>
      </c>
      <c r="O888" s="149">
        <f t="shared" si="21423"/>
        <v>0</v>
      </c>
      <c r="P888" s="150"/>
      <c r="T888" s="194">
        <f t="shared" si="22058"/>
        <v>0</v>
      </c>
      <c r="U888" s="147">
        <f t="shared" si="22059"/>
        <v>0</v>
      </c>
      <c r="V888" s="194">
        <f t="shared" si="22060"/>
        <v>0</v>
      </c>
      <c r="W888" s="147">
        <f t="shared" si="22059"/>
        <v>0</v>
      </c>
      <c r="X888" s="194">
        <f t="shared" si="22061"/>
        <v>0</v>
      </c>
      <c r="Y888" s="147">
        <f t="shared" ref="Y888" si="22321">IF(OR($H888=0,X888=0),0,X888/$H888)</f>
        <v>0</v>
      </c>
      <c r="Z888" s="194">
        <f t="shared" si="22063"/>
        <v>0</v>
      </c>
      <c r="AA888" s="147">
        <f t="shared" ref="AA888" si="22322">IF(OR($H888=0,Z888=0),0,Z888/$H888)</f>
        <v>0</v>
      </c>
      <c r="AB888" s="194">
        <f t="shared" si="22065"/>
        <v>0</v>
      </c>
      <c r="AC888" s="147">
        <f t="shared" ref="AC888" si="22323">IF(OR($H888=0,AB888=0),0,AB888/$H888)</f>
        <v>0</v>
      </c>
      <c r="AD888" s="194">
        <f t="shared" si="22067"/>
        <v>0</v>
      </c>
      <c r="AE888" s="147">
        <f t="shared" ref="AE888" si="22324">IF(OR($H888=0,AD888=0),0,AD888/$H888)</f>
        <v>0</v>
      </c>
      <c r="AF888" s="194">
        <f t="shared" si="22069"/>
        <v>0</v>
      </c>
      <c r="AG888" s="147">
        <f t="shared" ref="AG888" si="22325">IF(OR($H888=0,AF888=0),0,AF888/$H888)</f>
        <v>0</v>
      </c>
      <c r="AH888" s="194">
        <f t="shared" si="22071"/>
        <v>0</v>
      </c>
      <c r="AI888" s="147">
        <f t="shared" ref="AI888" si="22326">IF(OR($H888=0,AH888=0),0,AH888/$H888)</f>
        <v>0</v>
      </c>
      <c r="AJ888" s="194">
        <f t="shared" si="22073"/>
        <v>0</v>
      </c>
      <c r="AK888" s="147">
        <f t="shared" ref="AK888" si="22327">IF(OR($H888=0,AJ888=0),0,AJ888/$H888)</f>
        <v>0</v>
      </c>
      <c r="AL888" s="194">
        <f t="shared" si="22075"/>
        <v>0</v>
      </c>
      <c r="AM888" s="147">
        <f t="shared" ref="AM888" si="22328">IF(OR($H888=0,AL888=0),0,AL888/$H888)</f>
        <v>0</v>
      </c>
      <c r="AN888" s="194">
        <f t="shared" si="22077"/>
        <v>0</v>
      </c>
      <c r="AO888" s="147">
        <f t="shared" ref="AO888" si="22329">IF(OR($H888=0,AN888=0),0,AN888/$H888)</f>
        <v>0</v>
      </c>
      <c r="AP888" s="194">
        <f t="shared" si="22079"/>
        <v>0</v>
      </c>
      <c r="AQ888" s="147">
        <f t="shared" ref="AQ888" si="22330">IF(OR($H888=0,AP888=0),0,AP888/$H888)</f>
        <v>0</v>
      </c>
      <c r="AR888" s="194">
        <f t="shared" si="22081"/>
        <v>0</v>
      </c>
      <c r="AS888" s="147">
        <f t="shared" ref="AS888" si="22331">IF(OR($H888=0,AR888=0),0,AR888/$H888)</f>
        <v>0</v>
      </c>
      <c r="AT888" s="194">
        <f t="shared" si="22083"/>
        <v>0</v>
      </c>
      <c r="AU888" s="147">
        <f t="shared" ref="AU888" si="22332">IF(OR($H888=0,AT888=0),0,AT888/$H888)</f>
        <v>0</v>
      </c>
      <c r="AV888" s="194">
        <f t="shared" si="22085"/>
        <v>0</v>
      </c>
      <c r="AW888" s="147">
        <f t="shared" ref="AW888" si="22333">IF(OR($H888=0,AV888=0),0,AV888/$H888)</f>
        <v>0</v>
      </c>
      <c r="AX888" s="194">
        <f t="shared" si="22087"/>
        <v>0</v>
      </c>
      <c r="AY888" s="147">
        <f t="shared" ref="AY888" si="22334">IF(OR($H888=0,AX888=0),0,AX888/$H888)</f>
        <v>0</v>
      </c>
      <c r="AZ888" s="194">
        <f t="shared" si="22089"/>
        <v>0</v>
      </c>
      <c r="BA888" s="147">
        <f t="shared" ref="BA888" si="22335">IF(OR($H888=0,AZ888=0),0,AZ888/$H888)</f>
        <v>0</v>
      </c>
      <c r="BB888" s="194">
        <f t="shared" si="22091"/>
        <v>0</v>
      </c>
      <c r="BC888" s="147">
        <f t="shared" ref="BC888" si="22336">IF(OR($H888=0,BB888=0),0,BB888/$H888)</f>
        <v>0</v>
      </c>
      <c r="BD888" s="194">
        <f t="shared" si="22093"/>
        <v>100</v>
      </c>
      <c r="BE888" s="147">
        <f t="shared" ref="BE888" si="22337">IF(OR($H888=0,BD888=0),0,BD888/$H888)</f>
        <v>1</v>
      </c>
      <c r="BF888" s="194">
        <f t="shared" si="22095"/>
        <v>100</v>
      </c>
      <c r="BG888" s="147">
        <f t="shared" ref="BG888" si="22338">IF(OR($H888=0,BF888=0),0,BF888/$H888)</f>
        <v>1</v>
      </c>
      <c r="BH888" s="194">
        <f t="shared" si="22097"/>
        <v>100</v>
      </c>
      <c r="BI888" s="147">
        <f t="shared" ref="BI888" si="22339">IF(OR($H888=0,BH888=0),0,BH888/$H888)</f>
        <v>1</v>
      </c>
      <c r="BJ888" s="194">
        <f t="shared" si="22099"/>
        <v>100</v>
      </c>
      <c r="BK888" s="147">
        <f t="shared" ref="BK888" si="22340">IF(OR($H888=0,BJ888=0),0,BJ888/$H888)</f>
        <v>1</v>
      </c>
      <c r="BL888" s="194">
        <f t="shared" si="22101"/>
        <v>100</v>
      </c>
      <c r="BM888" s="147">
        <f t="shared" ref="BM888" si="22341">IF(OR($H888=0,BL888=0),0,BL888/$H888)</f>
        <v>1</v>
      </c>
      <c r="BN888" s="194">
        <f t="shared" si="22103"/>
        <v>100</v>
      </c>
      <c r="BO888" s="147">
        <f t="shared" ref="BO888" si="22342">IF(OR($H888=0,BN888=0),0,BN888/$H888)</f>
        <v>1</v>
      </c>
      <c r="BP888" s="194">
        <f t="shared" si="22105"/>
        <v>100</v>
      </c>
      <c r="BQ888" s="147">
        <f t="shared" ref="BQ888" si="22343">IF(OR($H888=0,BP888=0),0,BP888/$H888)</f>
        <v>1</v>
      </c>
      <c r="BR888" s="194">
        <f t="shared" si="22107"/>
        <v>100</v>
      </c>
      <c r="BS888" s="147">
        <f t="shared" ref="BS888" si="22344">IF(OR($H888=0,BR888=0),0,BR888/$H888)</f>
        <v>1</v>
      </c>
      <c r="BT888" s="194">
        <f t="shared" si="22109"/>
        <v>100</v>
      </c>
      <c r="BU888" s="147">
        <f t="shared" si="22110"/>
        <v>1</v>
      </c>
      <c r="BV888" s="194">
        <f t="shared" si="22111"/>
        <v>100</v>
      </c>
      <c r="BW888" s="147">
        <f t="shared" si="22112"/>
        <v>1</v>
      </c>
      <c r="BX888" s="194">
        <f t="shared" si="22113"/>
        <v>100</v>
      </c>
      <c r="BY888" s="147">
        <f t="shared" si="22114"/>
        <v>1</v>
      </c>
      <c r="BZ888" s="194">
        <f t="shared" si="22115"/>
        <v>100</v>
      </c>
      <c r="CA888" s="147">
        <f t="shared" si="22116"/>
        <v>1</v>
      </c>
      <c r="CB888" s="194">
        <f t="shared" si="22117"/>
        <v>100</v>
      </c>
      <c r="CC888" s="147">
        <f t="shared" si="22118"/>
        <v>1</v>
      </c>
      <c r="CD888" s="194">
        <f t="shared" si="22119"/>
        <v>100</v>
      </c>
      <c r="CE888" s="147">
        <f t="shared" si="22120"/>
        <v>1</v>
      </c>
      <c r="CF888" s="194">
        <f t="shared" si="22121"/>
        <v>100</v>
      </c>
      <c r="CG888" s="147">
        <f t="shared" si="22122"/>
        <v>1</v>
      </c>
      <c r="CH888" s="194">
        <f t="shared" si="22123"/>
        <v>100</v>
      </c>
      <c r="CI888" s="147">
        <f t="shared" si="22124"/>
        <v>1</v>
      </c>
      <c r="CJ888" s="194">
        <f t="shared" si="22125"/>
        <v>100</v>
      </c>
      <c r="CK888" s="147">
        <f t="shared" si="22126"/>
        <v>1</v>
      </c>
      <c r="CL888" s="194">
        <f t="shared" si="22127"/>
        <v>100</v>
      </c>
      <c r="CM888" s="147">
        <f t="shared" si="22128"/>
        <v>1</v>
      </c>
    </row>
    <row r="889" spans="1:91" s="142" customFormat="1" ht="14.1" customHeight="1">
      <c r="A889" s="74">
        <f t="shared" si="21223"/>
        <v>1027</v>
      </c>
      <c r="B889" s="173" t="s">
        <v>177</v>
      </c>
      <c r="C889" s="174"/>
      <c r="D889" s="140">
        <v>0</v>
      </c>
      <c r="E889" s="140">
        <v>1</v>
      </c>
      <c r="F889" s="175">
        <v>45341</v>
      </c>
      <c r="G889" s="175">
        <v>45341</v>
      </c>
      <c r="H889" s="144">
        <v>100</v>
      </c>
      <c r="I889" s="144">
        <v>100</v>
      </c>
      <c r="J889" s="145" t="s">
        <v>32</v>
      </c>
      <c r="K889" s="141">
        <f t="shared" si="22054"/>
        <v>100</v>
      </c>
      <c r="L889" s="55">
        <f t="shared" si="22055"/>
        <v>0</v>
      </c>
      <c r="M889" s="147">
        <f t="shared" si="22056"/>
        <v>1</v>
      </c>
      <c r="N889" s="148">
        <f t="shared" si="22057"/>
        <v>1</v>
      </c>
      <c r="O889" s="149">
        <f t="shared" si="21423"/>
        <v>0</v>
      </c>
      <c r="P889" s="150"/>
      <c r="T889" s="194">
        <f t="shared" si="22058"/>
        <v>0</v>
      </c>
      <c r="U889" s="147">
        <f t="shared" si="22059"/>
        <v>0</v>
      </c>
      <c r="V889" s="194">
        <f t="shared" si="22060"/>
        <v>0</v>
      </c>
      <c r="W889" s="147">
        <f t="shared" si="22059"/>
        <v>0</v>
      </c>
      <c r="X889" s="194">
        <f t="shared" si="22061"/>
        <v>0</v>
      </c>
      <c r="Y889" s="147">
        <f t="shared" ref="Y889" si="22345">IF(OR($H889=0,X889=0),0,X889/$H889)</f>
        <v>0</v>
      </c>
      <c r="Z889" s="194">
        <f t="shared" si="22063"/>
        <v>0</v>
      </c>
      <c r="AA889" s="147">
        <f t="shared" ref="AA889" si="22346">IF(OR($H889=0,Z889=0),0,Z889/$H889)</f>
        <v>0</v>
      </c>
      <c r="AB889" s="194">
        <f t="shared" si="22065"/>
        <v>0</v>
      </c>
      <c r="AC889" s="147">
        <f t="shared" ref="AC889" si="22347">IF(OR($H889=0,AB889=0),0,AB889/$H889)</f>
        <v>0</v>
      </c>
      <c r="AD889" s="194">
        <f t="shared" si="22067"/>
        <v>0</v>
      </c>
      <c r="AE889" s="147">
        <f t="shared" ref="AE889" si="22348">IF(OR($H889=0,AD889=0),0,AD889/$H889)</f>
        <v>0</v>
      </c>
      <c r="AF889" s="194">
        <f t="shared" si="22069"/>
        <v>0</v>
      </c>
      <c r="AG889" s="147">
        <f t="shared" ref="AG889" si="22349">IF(OR($H889=0,AF889=0),0,AF889/$H889)</f>
        <v>0</v>
      </c>
      <c r="AH889" s="194">
        <f t="shared" si="22071"/>
        <v>0</v>
      </c>
      <c r="AI889" s="147">
        <f t="shared" ref="AI889" si="22350">IF(OR($H889=0,AH889=0),0,AH889/$H889)</f>
        <v>0</v>
      </c>
      <c r="AJ889" s="194">
        <f t="shared" si="22073"/>
        <v>0</v>
      </c>
      <c r="AK889" s="147">
        <f t="shared" ref="AK889" si="22351">IF(OR($H889=0,AJ889=0),0,AJ889/$H889)</f>
        <v>0</v>
      </c>
      <c r="AL889" s="194">
        <f t="shared" si="22075"/>
        <v>0</v>
      </c>
      <c r="AM889" s="147">
        <f t="shared" ref="AM889" si="22352">IF(OR($H889=0,AL889=0),0,AL889/$H889)</f>
        <v>0</v>
      </c>
      <c r="AN889" s="194">
        <f t="shared" si="22077"/>
        <v>0</v>
      </c>
      <c r="AO889" s="147">
        <f t="shared" ref="AO889" si="22353">IF(OR($H889=0,AN889=0),0,AN889/$H889)</f>
        <v>0</v>
      </c>
      <c r="AP889" s="194">
        <f t="shared" si="22079"/>
        <v>0</v>
      </c>
      <c r="AQ889" s="147">
        <f t="shared" ref="AQ889" si="22354">IF(OR($H889=0,AP889=0),0,AP889/$H889)</f>
        <v>0</v>
      </c>
      <c r="AR889" s="194">
        <f t="shared" si="22081"/>
        <v>0</v>
      </c>
      <c r="AS889" s="147">
        <f t="shared" ref="AS889" si="22355">IF(OR($H889=0,AR889=0),0,AR889/$H889)</f>
        <v>0</v>
      </c>
      <c r="AT889" s="194">
        <f t="shared" si="22083"/>
        <v>0</v>
      </c>
      <c r="AU889" s="147">
        <f t="shared" ref="AU889" si="22356">IF(OR($H889=0,AT889=0),0,AT889/$H889)</f>
        <v>0</v>
      </c>
      <c r="AV889" s="194">
        <f t="shared" si="22085"/>
        <v>0</v>
      </c>
      <c r="AW889" s="147">
        <f t="shared" ref="AW889" si="22357">IF(OR($H889=0,AV889=0),0,AV889/$H889)</f>
        <v>0</v>
      </c>
      <c r="AX889" s="194">
        <f t="shared" si="22087"/>
        <v>0</v>
      </c>
      <c r="AY889" s="147">
        <f t="shared" ref="AY889" si="22358">IF(OR($H889=0,AX889=0),0,AX889/$H889)</f>
        <v>0</v>
      </c>
      <c r="AZ889" s="194">
        <f t="shared" si="22089"/>
        <v>0</v>
      </c>
      <c r="BA889" s="147">
        <f t="shared" ref="BA889" si="22359">IF(OR($H889=0,AZ889=0),0,AZ889/$H889)</f>
        <v>0</v>
      </c>
      <c r="BB889" s="194">
        <f t="shared" si="22091"/>
        <v>0</v>
      </c>
      <c r="BC889" s="147">
        <f t="shared" ref="BC889" si="22360">IF(OR($H889=0,BB889=0),0,BB889/$H889)</f>
        <v>0</v>
      </c>
      <c r="BD889" s="194">
        <f t="shared" si="22093"/>
        <v>100</v>
      </c>
      <c r="BE889" s="147">
        <f t="shared" ref="BE889" si="22361">IF(OR($H889=0,BD889=0),0,BD889/$H889)</f>
        <v>1</v>
      </c>
      <c r="BF889" s="194">
        <f t="shared" si="22095"/>
        <v>100</v>
      </c>
      <c r="BG889" s="147">
        <f t="shared" ref="BG889" si="22362">IF(OR($H889=0,BF889=0),0,BF889/$H889)</f>
        <v>1</v>
      </c>
      <c r="BH889" s="194">
        <f t="shared" si="22097"/>
        <v>100</v>
      </c>
      <c r="BI889" s="147">
        <f t="shared" ref="BI889" si="22363">IF(OR($H889=0,BH889=0),0,BH889/$H889)</f>
        <v>1</v>
      </c>
      <c r="BJ889" s="194">
        <f t="shared" si="22099"/>
        <v>100</v>
      </c>
      <c r="BK889" s="147">
        <f t="shared" ref="BK889" si="22364">IF(OR($H889=0,BJ889=0),0,BJ889/$H889)</f>
        <v>1</v>
      </c>
      <c r="BL889" s="194">
        <f t="shared" si="22101"/>
        <v>100</v>
      </c>
      <c r="BM889" s="147">
        <f t="shared" ref="BM889" si="22365">IF(OR($H889=0,BL889=0),0,BL889/$H889)</f>
        <v>1</v>
      </c>
      <c r="BN889" s="194">
        <f t="shared" si="22103"/>
        <v>100</v>
      </c>
      <c r="BO889" s="147">
        <f t="shared" ref="BO889" si="22366">IF(OR($H889=0,BN889=0),0,BN889/$H889)</f>
        <v>1</v>
      </c>
      <c r="BP889" s="194">
        <f t="shared" si="22105"/>
        <v>100</v>
      </c>
      <c r="BQ889" s="147">
        <f t="shared" ref="BQ889" si="22367">IF(OR($H889=0,BP889=0),0,BP889/$H889)</f>
        <v>1</v>
      </c>
      <c r="BR889" s="194">
        <f t="shared" si="22107"/>
        <v>100</v>
      </c>
      <c r="BS889" s="147">
        <f t="shared" ref="BS889" si="22368">IF(OR($H889=0,BR889=0),0,BR889/$H889)</f>
        <v>1</v>
      </c>
      <c r="BT889" s="194">
        <f t="shared" si="22109"/>
        <v>100</v>
      </c>
      <c r="BU889" s="147">
        <f t="shared" si="22110"/>
        <v>1</v>
      </c>
      <c r="BV889" s="194">
        <f t="shared" si="22111"/>
        <v>100</v>
      </c>
      <c r="BW889" s="147">
        <f t="shared" si="22112"/>
        <v>1</v>
      </c>
      <c r="BX889" s="194">
        <f t="shared" si="22113"/>
        <v>100</v>
      </c>
      <c r="BY889" s="147">
        <f t="shared" si="22114"/>
        <v>1</v>
      </c>
      <c r="BZ889" s="194">
        <f t="shared" si="22115"/>
        <v>100</v>
      </c>
      <c r="CA889" s="147">
        <f t="shared" si="22116"/>
        <v>1</v>
      </c>
      <c r="CB889" s="194">
        <f t="shared" si="22117"/>
        <v>100</v>
      </c>
      <c r="CC889" s="147">
        <f t="shared" si="22118"/>
        <v>1</v>
      </c>
      <c r="CD889" s="194">
        <f t="shared" si="22119"/>
        <v>100</v>
      </c>
      <c r="CE889" s="147">
        <f t="shared" si="22120"/>
        <v>1</v>
      </c>
      <c r="CF889" s="194">
        <f t="shared" si="22121"/>
        <v>100</v>
      </c>
      <c r="CG889" s="147">
        <f t="shared" si="22122"/>
        <v>1</v>
      </c>
      <c r="CH889" s="194">
        <f t="shared" si="22123"/>
        <v>100</v>
      </c>
      <c r="CI889" s="147">
        <f t="shared" si="22124"/>
        <v>1</v>
      </c>
      <c r="CJ889" s="194">
        <f t="shared" si="22125"/>
        <v>100</v>
      </c>
      <c r="CK889" s="147">
        <f t="shared" si="22126"/>
        <v>1</v>
      </c>
      <c r="CL889" s="194">
        <f t="shared" si="22127"/>
        <v>100</v>
      </c>
      <c r="CM889" s="147">
        <f t="shared" si="22128"/>
        <v>1</v>
      </c>
    </row>
    <row r="890" spans="1:91" s="112" customFormat="1" ht="14.1" customHeight="1">
      <c r="A890" s="74">
        <f t="shared" si="21223"/>
        <v>1028</v>
      </c>
      <c r="B890" s="182" t="s">
        <v>179</v>
      </c>
      <c r="C890" s="183"/>
      <c r="D890" s="124">
        <v>26</v>
      </c>
      <c r="E890" s="124">
        <v>30</v>
      </c>
      <c r="F890" s="184">
        <v>45306</v>
      </c>
      <c r="G890" s="184">
        <v>45335</v>
      </c>
      <c r="H890" s="115"/>
      <c r="I890" s="115"/>
      <c r="J890" s="116"/>
      <c r="K890" s="122"/>
      <c r="L890" s="123">
        <f>D890/$D$853</f>
        <v>6.235011990407674E-2</v>
      </c>
      <c r="M890" s="119" cm="1">
        <f t="array" ref="M890">SUMPRODUCT($L891:$L900*M891:M900)</f>
        <v>0.99999999999999989</v>
      </c>
      <c r="N890" s="119" cm="1">
        <f t="array" ref="N890">SUMPRODUCT($L891:$L900*N891:N900)</f>
        <v>0.99999999999999989</v>
      </c>
      <c r="O890" s="120">
        <f t="shared" si="21423"/>
        <v>0</v>
      </c>
      <c r="P890" s="121"/>
      <c r="T890" s="197"/>
      <c r="U890" s="119" cm="1">
        <f t="array" ref="U890">SUMPRODUCT($L891:$L900*U891:U900)</f>
        <v>0</v>
      </c>
      <c r="V890" s="197"/>
      <c r="W890" s="119" cm="1">
        <f t="array" ref="W890">SUMPRODUCT($L891:$L900*W891:W900)</f>
        <v>0</v>
      </c>
      <c r="X890" s="197"/>
      <c r="Y890" s="119" cm="1">
        <f t="array" ref="Y890">SUMPRODUCT($L891:$L900*Y891:Y900)</f>
        <v>0</v>
      </c>
      <c r="Z890" s="197"/>
      <c r="AA890" s="119" cm="1">
        <f t="array" ref="AA890">SUMPRODUCT($L891:$L900*AA891:AA900)</f>
        <v>0</v>
      </c>
      <c r="AB890" s="197"/>
      <c r="AC890" s="119" cm="1">
        <f t="array" ref="AC890">SUMPRODUCT($L891:$L900*AC891:AC900)</f>
        <v>0</v>
      </c>
      <c r="AD890" s="197"/>
      <c r="AE890" s="119" cm="1">
        <f t="array" ref="AE890">SUMPRODUCT($L891:$L900*AE891:AE900)</f>
        <v>0</v>
      </c>
      <c r="AF890" s="197"/>
      <c r="AG890" s="119" cm="1">
        <f t="array" ref="AG890">SUMPRODUCT($L891:$L900*AG891:AG900)</f>
        <v>0</v>
      </c>
      <c r="AH890" s="197"/>
      <c r="AI890" s="119" cm="1">
        <f t="array" ref="AI890">SUMPRODUCT($L891:$L900*AI891:AI900)</f>
        <v>0</v>
      </c>
      <c r="AJ890" s="197"/>
      <c r="AK890" s="119" cm="1">
        <f t="array" ref="AK890">SUMPRODUCT($L891:$L900*AK891:AK900)</f>
        <v>0</v>
      </c>
      <c r="AL890" s="197"/>
      <c r="AM890" s="119" cm="1">
        <f t="array" ref="AM890">SUMPRODUCT($L891:$L900*AM891:AM900)</f>
        <v>0</v>
      </c>
      <c r="AN890" s="197"/>
      <c r="AO890" s="119" cm="1">
        <f t="array" ref="AO890">SUMPRODUCT($L891:$L900*AO891:AO900)</f>
        <v>0</v>
      </c>
      <c r="AP890" s="197"/>
      <c r="AQ890" s="119" cm="1">
        <f t="array" ref="AQ890">SUMPRODUCT($L891:$L900*AQ891:AQ900)</f>
        <v>0</v>
      </c>
      <c r="AR890" s="197"/>
      <c r="AS890" s="119" cm="1">
        <f t="array" ref="AS890">SUMPRODUCT($L891:$L900*AS891:AS900)</f>
        <v>0</v>
      </c>
      <c r="AT890" s="197"/>
      <c r="AU890" s="119" cm="1">
        <f t="array" ref="AU890">SUMPRODUCT($L891:$L900*AU891:AU900)</f>
        <v>0.26923076923076927</v>
      </c>
      <c r="AV890" s="197"/>
      <c r="AW890" s="119" cm="1">
        <f t="array" ref="AW890">SUMPRODUCT($L891:$L900*AW891:AW900)</f>
        <v>0.53846153846153855</v>
      </c>
      <c r="AX890" s="197"/>
      <c r="AY890" s="119" cm="1">
        <f t="array" ref="AY890">SUMPRODUCT($L891:$L900*AY891:AY900)</f>
        <v>0.76923076923076916</v>
      </c>
      <c r="AZ890" s="197"/>
      <c r="BA890" s="119" cm="1">
        <f t="array" ref="BA890">SUMPRODUCT($L891:$L900*BA891:BA900)</f>
        <v>0.84615384615384603</v>
      </c>
      <c r="BB890" s="197"/>
      <c r="BC890" s="119" cm="1">
        <f t="array" ref="BC890">SUMPRODUCT($L891:$L900*BC891:BC900)</f>
        <v>0.99999999999999989</v>
      </c>
      <c r="BD890" s="197"/>
      <c r="BE890" s="119" cm="1">
        <f t="array" ref="BE890">SUMPRODUCT($L891:$L900*BE891:BE900)</f>
        <v>0.99999999999999989</v>
      </c>
      <c r="BF890" s="197"/>
      <c r="BG890" s="119" cm="1">
        <f t="array" ref="BG890">SUMPRODUCT($L891:$L900*BG891:BG900)</f>
        <v>0.99999999999999989</v>
      </c>
      <c r="BH890" s="197"/>
      <c r="BI890" s="119" cm="1">
        <f t="array" ref="BI890">SUMPRODUCT($L891:$L900*BI891:BI900)</f>
        <v>0.99999999999999989</v>
      </c>
      <c r="BJ890" s="197"/>
      <c r="BK890" s="119" cm="1">
        <f t="array" ref="BK890">SUMPRODUCT($L891:$L900*BK891:BK900)</f>
        <v>0.99999999999999989</v>
      </c>
      <c r="BL890" s="197"/>
      <c r="BM890" s="119" cm="1">
        <f t="array" ref="BM890">SUMPRODUCT($L891:$L900*BM891:BM900)</f>
        <v>0.99999999999999989</v>
      </c>
      <c r="BN890" s="197"/>
      <c r="BO890" s="119" cm="1">
        <f t="array" ref="BO890">SUMPRODUCT($L891:$L900*BO891:BO900)</f>
        <v>0.99999999999999989</v>
      </c>
      <c r="BP890" s="197"/>
      <c r="BQ890" s="119" cm="1">
        <f t="array" ref="BQ890">SUMPRODUCT($L891:$L900*BQ891:BQ900)</f>
        <v>0.99999999999999989</v>
      </c>
      <c r="BR890" s="197"/>
      <c r="BS890" s="119" cm="1">
        <f t="array" ref="BS890">SUMPRODUCT($L891:$L900*BS891:BS900)</f>
        <v>0.99999999999999989</v>
      </c>
      <c r="BT890" s="197"/>
      <c r="BU890" s="119" cm="1">
        <f t="array" ref="BU890">SUMPRODUCT($L891:$L900*BU891:BU900)</f>
        <v>0.99999999999999989</v>
      </c>
      <c r="BV890" s="197"/>
      <c r="BW890" s="119" cm="1">
        <f t="array" ref="BW890">SUMPRODUCT($L891:$L900*BW891:BW900)</f>
        <v>0.99999999999999989</v>
      </c>
      <c r="BX890" s="197"/>
      <c r="BY890" s="119" cm="1">
        <f t="array" ref="BY890">SUMPRODUCT($L891:$L900*BY891:BY900)</f>
        <v>0.99999999999999989</v>
      </c>
      <c r="BZ890" s="197"/>
      <c r="CA890" s="119" cm="1">
        <f t="array" ref="CA890">SUMPRODUCT($L891:$L900*CA891:CA900)</f>
        <v>0.99999999999999989</v>
      </c>
      <c r="CB890" s="197"/>
      <c r="CC890" s="119" cm="1">
        <f t="array" ref="CC890">SUMPRODUCT($L891:$L900*CC891:CC900)</f>
        <v>0.99999999999999989</v>
      </c>
      <c r="CD890" s="197"/>
      <c r="CE890" s="119" cm="1">
        <f t="array" ref="CE890">SUMPRODUCT($L891:$L900*CE891:CE900)</f>
        <v>0.99999999999999989</v>
      </c>
      <c r="CF890" s="197"/>
      <c r="CG890" s="119" cm="1">
        <f t="array" ref="CG890">SUMPRODUCT($L891:$L900*CG891:CG900)</f>
        <v>0.99999999999999989</v>
      </c>
      <c r="CH890" s="197"/>
      <c r="CI890" s="119" cm="1">
        <f t="array" ref="CI890">SUMPRODUCT($L891:$L900*CI891:CI900)</f>
        <v>0.99999999999999989</v>
      </c>
      <c r="CJ890" s="197"/>
      <c r="CK890" s="119" cm="1">
        <f t="array" ref="CK890">SUMPRODUCT($L891:$L900*CK891:CK900)</f>
        <v>0.99999999999999989</v>
      </c>
      <c r="CL890" s="197"/>
      <c r="CM890" s="119" cm="1">
        <f t="array" ref="CM890">SUMPRODUCT($L891:$L900*CM891:CM900)</f>
        <v>0.99999999999999989</v>
      </c>
    </row>
    <row r="891" spans="1:91" s="142" customFormat="1" ht="14.1" customHeight="1">
      <c r="A891" s="74">
        <f t="shared" si="21223"/>
        <v>1029</v>
      </c>
      <c r="B891" s="173" t="s">
        <v>49</v>
      </c>
      <c r="C891" s="174"/>
      <c r="D891" s="140">
        <v>3</v>
      </c>
      <c r="E891" s="140">
        <v>3</v>
      </c>
      <c r="F891" s="175">
        <v>45306</v>
      </c>
      <c r="G891" s="175">
        <v>45308</v>
      </c>
      <c r="H891" s="144">
        <v>100</v>
      </c>
      <c r="I891" s="144">
        <v>100</v>
      </c>
      <c r="J891" s="145" t="s">
        <v>32</v>
      </c>
      <c r="K891" s="141">
        <f t="shared" ref="K891:K900" si="22369">IF(OR(F891="",G891="",H891=""),0,MIN(MAX(IF(F891&gt;$O$1,0,(((G891-F891)-(G891-$O$1))*(10/E891)/10)),0),1)*H891)</f>
        <v>100</v>
      </c>
      <c r="L891" s="55">
        <f t="shared" ref="L891:L900" si="22370">D891/$D$890</f>
        <v>0.11538461538461539</v>
      </c>
      <c r="M891" s="147">
        <f t="shared" ref="M891:M900" si="22371">IF(OR(H891=0,K891=0),0,K891/H891)</f>
        <v>1</v>
      </c>
      <c r="N891" s="148">
        <f t="shared" ref="N891:N900" si="22372">IF(OR(H891=0,I891=0),0,I891/H891)</f>
        <v>1</v>
      </c>
      <c r="O891" s="149">
        <f t="shared" si="21423"/>
        <v>0</v>
      </c>
      <c r="P891" s="150"/>
      <c r="T891" s="194">
        <f t="shared" ref="T891:T900" si="22373">IF(OR($F891="",$G891="",$H891=""),0,MIN(MAX(IF($F891&gt;U$1,0,((($G891-$F891)-($G891-U$1))*(10/$E891)/10)),0),1)*$H891)</f>
        <v>0</v>
      </c>
      <c r="U891" s="147">
        <f t="shared" ref="U891:W900" si="22374">IF(OR($H891=0,T891=0),0,T891/$H891)</f>
        <v>0</v>
      </c>
      <c r="V891" s="194">
        <f t="shared" ref="V891:V900" si="22375">IF(OR($F891="",$G891="",$H891=""),0,MIN(MAX(IF($F891&gt;W$1,0,((($G891-$F891)-($G891-W$1))*(10/$E891)/10)),0),1)*$H891)</f>
        <v>0</v>
      </c>
      <c r="W891" s="147">
        <f t="shared" si="22374"/>
        <v>0</v>
      </c>
      <c r="X891" s="194">
        <f t="shared" ref="X891:X900" si="22376">IF(OR($F891="",$G891="",$H891=""),0,MIN(MAX(IF($F891&gt;Y$1,0,((($G891-$F891)-($G891-Y$1))*(10/$E891)/10)),0),1)*$H891)</f>
        <v>0</v>
      </c>
      <c r="Y891" s="147">
        <f t="shared" ref="Y891" si="22377">IF(OR($H891=0,X891=0),0,X891/$H891)</f>
        <v>0</v>
      </c>
      <c r="Z891" s="194">
        <f t="shared" ref="Z891:Z900" si="22378">IF(OR($F891="",$G891="",$H891=""),0,MIN(MAX(IF($F891&gt;AA$1,0,((($G891-$F891)-($G891-AA$1))*(10/$E891)/10)),0),1)*$H891)</f>
        <v>0</v>
      </c>
      <c r="AA891" s="147">
        <f t="shared" ref="AA891" si="22379">IF(OR($H891=0,Z891=0),0,Z891/$H891)</f>
        <v>0</v>
      </c>
      <c r="AB891" s="194">
        <f t="shared" ref="AB891:AB900" si="22380">IF(OR($F891="",$G891="",$H891=""),0,MIN(MAX(IF($F891&gt;AC$1,0,((($G891-$F891)-($G891-AC$1))*(10/$E891)/10)),0),1)*$H891)</f>
        <v>0</v>
      </c>
      <c r="AC891" s="147">
        <f t="shared" ref="AC891" si="22381">IF(OR($H891=0,AB891=0),0,AB891/$H891)</f>
        <v>0</v>
      </c>
      <c r="AD891" s="194">
        <f t="shared" ref="AD891:AD900" si="22382">IF(OR($F891="",$G891="",$H891=""),0,MIN(MAX(IF($F891&gt;AE$1,0,((($G891-$F891)-($G891-AE$1))*(10/$E891)/10)),0),1)*$H891)</f>
        <v>0</v>
      </c>
      <c r="AE891" s="147">
        <f t="shared" ref="AE891" si="22383">IF(OR($H891=0,AD891=0),0,AD891/$H891)</f>
        <v>0</v>
      </c>
      <c r="AF891" s="194">
        <f t="shared" ref="AF891:AF900" si="22384">IF(OR($F891="",$G891="",$H891=""),0,MIN(MAX(IF($F891&gt;AG$1,0,((($G891-$F891)-($G891-AG$1))*(10/$E891)/10)),0),1)*$H891)</f>
        <v>0</v>
      </c>
      <c r="AG891" s="147">
        <f t="shared" ref="AG891" si="22385">IF(OR($H891=0,AF891=0),0,AF891/$H891)</f>
        <v>0</v>
      </c>
      <c r="AH891" s="194">
        <f t="shared" ref="AH891:AH900" si="22386">IF(OR($F891="",$G891="",$H891=""),0,MIN(MAX(IF($F891&gt;AI$1,0,((($G891-$F891)-($G891-AI$1))*(10/$E891)/10)),0),1)*$H891)</f>
        <v>0</v>
      </c>
      <c r="AI891" s="147">
        <f t="shared" ref="AI891" si="22387">IF(OR($H891=0,AH891=0),0,AH891/$H891)</f>
        <v>0</v>
      </c>
      <c r="AJ891" s="194">
        <f t="shared" ref="AJ891:AJ900" si="22388">IF(OR($F891="",$G891="",$H891=""),0,MIN(MAX(IF($F891&gt;AK$1,0,((($G891-$F891)-($G891-AK$1))*(10/$E891)/10)),0),1)*$H891)</f>
        <v>0</v>
      </c>
      <c r="AK891" s="147">
        <f t="shared" ref="AK891" si="22389">IF(OR($H891=0,AJ891=0),0,AJ891/$H891)</f>
        <v>0</v>
      </c>
      <c r="AL891" s="194">
        <f t="shared" ref="AL891:AL900" si="22390">IF(OR($F891="",$G891="",$H891=""),0,MIN(MAX(IF($F891&gt;AM$1,0,((($G891-$F891)-($G891-AM$1))*(10/$E891)/10)),0),1)*$H891)</f>
        <v>0</v>
      </c>
      <c r="AM891" s="147">
        <f t="shared" ref="AM891" si="22391">IF(OR($H891=0,AL891=0),0,AL891/$H891)</f>
        <v>0</v>
      </c>
      <c r="AN891" s="194">
        <f t="shared" ref="AN891:AN900" si="22392">IF(OR($F891="",$G891="",$H891=""),0,MIN(MAX(IF($F891&gt;AO$1,0,((($G891-$F891)-($G891-AO$1))*(10/$E891)/10)),0),1)*$H891)</f>
        <v>0</v>
      </c>
      <c r="AO891" s="147">
        <f t="shared" ref="AO891" si="22393">IF(OR($H891=0,AN891=0),0,AN891/$H891)</f>
        <v>0</v>
      </c>
      <c r="AP891" s="194">
        <f t="shared" ref="AP891:AP900" si="22394">IF(OR($F891="",$G891="",$H891=""),0,MIN(MAX(IF($F891&gt;AQ$1,0,((($G891-$F891)-($G891-AQ$1))*(10/$E891)/10)),0),1)*$H891)</f>
        <v>0</v>
      </c>
      <c r="AQ891" s="147">
        <f t="shared" ref="AQ891" si="22395">IF(OR($H891=0,AP891=0),0,AP891/$H891)</f>
        <v>0</v>
      </c>
      <c r="AR891" s="194">
        <f t="shared" ref="AR891:AR900" si="22396">IF(OR($F891="",$G891="",$H891=""),0,MIN(MAX(IF($F891&gt;AS$1,0,((($G891-$F891)-($G891-AS$1))*(10/$E891)/10)),0),1)*$H891)</f>
        <v>0</v>
      </c>
      <c r="AS891" s="147">
        <f t="shared" ref="AS891" si="22397">IF(OR($H891=0,AR891=0),0,AR891/$H891)</f>
        <v>0</v>
      </c>
      <c r="AT891" s="194">
        <f t="shared" ref="AT891:AT900" si="22398">IF(OR($F891="",$G891="",$H891=""),0,MIN(MAX(IF($F891&gt;AU$1,0,((($G891-$F891)-($G891-AU$1))*(10/$E891)/10)),0),1)*$H891)</f>
        <v>100</v>
      </c>
      <c r="AU891" s="147">
        <f t="shared" ref="AU891" si="22399">IF(OR($H891=0,AT891=0),0,AT891/$H891)</f>
        <v>1</v>
      </c>
      <c r="AV891" s="194">
        <f t="shared" ref="AV891:AV900" si="22400">IF(OR($F891="",$G891="",$H891=""),0,MIN(MAX(IF($F891&gt;AW$1,0,((($G891-$F891)-($G891-AW$1))*(10/$E891)/10)),0),1)*$H891)</f>
        <v>100</v>
      </c>
      <c r="AW891" s="147">
        <f t="shared" ref="AW891" si="22401">IF(OR($H891=0,AV891=0),0,AV891/$H891)</f>
        <v>1</v>
      </c>
      <c r="AX891" s="194">
        <f t="shared" ref="AX891:AX900" si="22402">IF(OR($F891="",$G891="",$H891=""),0,MIN(MAX(IF($F891&gt;AY$1,0,((($G891-$F891)-($G891-AY$1))*(10/$E891)/10)),0),1)*$H891)</f>
        <v>100</v>
      </c>
      <c r="AY891" s="147">
        <f t="shared" ref="AY891" si="22403">IF(OR($H891=0,AX891=0),0,AX891/$H891)</f>
        <v>1</v>
      </c>
      <c r="AZ891" s="194">
        <f t="shared" ref="AZ891:AZ900" si="22404">IF(OR($F891="",$G891="",$H891=""),0,MIN(MAX(IF($F891&gt;BA$1,0,((($G891-$F891)-($G891-BA$1))*(10/$E891)/10)),0),1)*$H891)</f>
        <v>100</v>
      </c>
      <c r="BA891" s="147">
        <f t="shared" ref="BA891" si="22405">IF(OR($H891=0,AZ891=0),0,AZ891/$H891)</f>
        <v>1</v>
      </c>
      <c r="BB891" s="194">
        <f t="shared" ref="BB891:BB900" si="22406">IF(OR($F891="",$G891="",$H891=""),0,MIN(MAX(IF($F891&gt;BC$1,0,((($G891-$F891)-($G891-BC$1))*(10/$E891)/10)),0),1)*$H891)</f>
        <v>100</v>
      </c>
      <c r="BC891" s="147">
        <f t="shared" ref="BC891" si="22407">IF(OR($H891=0,BB891=0),0,BB891/$H891)</f>
        <v>1</v>
      </c>
      <c r="BD891" s="194">
        <f t="shared" ref="BD891:BD900" si="22408">IF(OR($F891="",$G891="",$H891=""),0,MIN(MAX(IF($F891&gt;BE$1,0,((($G891-$F891)-($G891-BE$1))*(10/$E891)/10)),0),1)*$H891)</f>
        <v>100</v>
      </c>
      <c r="BE891" s="147">
        <f t="shared" ref="BE891" si="22409">IF(OR($H891=0,BD891=0),0,BD891/$H891)</f>
        <v>1</v>
      </c>
      <c r="BF891" s="194">
        <f t="shared" ref="BF891:BF900" si="22410">IF(OR($F891="",$G891="",$H891=""),0,MIN(MAX(IF($F891&gt;BG$1,0,((($G891-$F891)-($G891-BG$1))*(10/$E891)/10)),0),1)*$H891)</f>
        <v>100</v>
      </c>
      <c r="BG891" s="147">
        <f t="shared" ref="BG891" si="22411">IF(OR($H891=0,BF891=0),0,BF891/$H891)</f>
        <v>1</v>
      </c>
      <c r="BH891" s="194">
        <f t="shared" ref="BH891:BH900" si="22412">IF(OR($F891="",$G891="",$H891=""),0,MIN(MAX(IF($F891&gt;BI$1,0,((($G891-$F891)-($G891-BI$1))*(10/$E891)/10)),0),1)*$H891)</f>
        <v>100</v>
      </c>
      <c r="BI891" s="147">
        <f t="shared" ref="BI891" si="22413">IF(OR($H891=0,BH891=0),0,BH891/$H891)</f>
        <v>1</v>
      </c>
      <c r="BJ891" s="194">
        <f t="shared" ref="BJ891:BJ900" si="22414">IF(OR($F891="",$G891="",$H891=""),0,MIN(MAX(IF($F891&gt;BK$1,0,((($G891-$F891)-($G891-BK$1))*(10/$E891)/10)),0),1)*$H891)</f>
        <v>100</v>
      </c>
      <c r="BK891" s="147">
        <f t="shared" ref="BK891" si="22415">IF(OR($H891=0,BJ891=0),0,BJ891/$H891)</f>
        <v>1</v>
      </c>
      <c r="BL891" s="194">
        <f t="shared" ref="BL891:BL900" si="22416">IF(OR($F891="",$G891="",$H891=""),0,MIN(MAX(IF($F891&gt;BM$1,0,((($G891-$F891)-($G891-BM$1))*(10/$E891)/10)),0),1)*$H891)</f>
        <v>100</v>
      </c>
      <c r="BM891" s="147">
        <f t="shared" ref="BM891" si="22417">IF(OR($H891=0,BL891=0),0,BL891/$H891)</f>
        <v>1</v>
      </c>
      <c r="BN891" s="194">
        <f t="shared" ref="BN891:BN900" si="22418">IF(OR($F891="",$G891="",$H891=""),0,MIN(MAX(IF($F891&gt;BO$1,0,((($G891-$F891)-($G891-BO$1))*(10/$E891)/10)),0),1)*$H891)</f>
        <v>100</v>
      </c>
      <c r="BO891" s="147">
        <f t="shared" ref="BO891" si="22419">IF(OR($H891=0,BN891=0),0,BN891/$H891)</f>
        <v>1</v>
      </c>
      <c r="BP891" s="194">
        <f t="shared" ref="BP891:BP900" si="22420">IF(OR($F891="",$G891="",$H891=""),0,MIN(MAX(IF($F891&gt;BQ$1,0,((($G891-$F891)-($G891-BQ$1))*(10/$E891)/10)),0),1)*$H891)</f>
        <v>100</v>
      </c>
      <c r="BQ891" s="147">
        <f t="shared" ref="BQ891" si="22421">IF(OR($H891=0,BP891=0),0,BP891/$H891)</f>
        <v>1</v>
      </c>
      <c r="BR891" s="194">
        <f t="shared" ref="BR891:BR900" si="22422">IF(OR($F891="",$G891="",$H891=""),0,MIN(MAX(IF($F891&gt;BS$1,0,((($G891-$F891)-($G891-BS$1))*(10/$E891)/10)),0),1)*$H891)</f>
        <v>100</v>
      </c>
      <c r="BS891" s="147">
        <f t="shared" ref="BS891" si="22423">IF(OR($H891=0,BR891=0),0,BR891/$H891)</f>
        <v>1</v>
      </c>
      <c r="BT891" s="194">
        <f t="shared" ref="BT891:BT900" si="22424">IF(OR($F891="",$G891="",$H891=""),0,MIN(MAX(IF($F891&gt;BU$1,0,((($G891-$F891)-($G891-BU$1))*(10/$E891)/10)),0),1)*$H891)</f>
        <v>100</v>
      </c>
      <c r="BU891" s="147">
        <f t="shared" ref="BU891:BU900" si="22425">IF(OR($H891=0,BT891=0),0,BT891/$H891)</f>
        <v>1</v>
      </c>
      <c r="BV891" s="194">
        <f t="shared" ref="BV891:BV900" si="22426">IF(OR($F891="",$G891="",$H891=""),0,MIN(MAX(IF($F891&gt;BW$1,0,((($G891-$F891)-($G891-BW$1))*(10/$E891)/10)),0),1)*$H891)</f>
        <v>100</v>
      </c>
      <c r="BW891" s="147">
        <f t="shared" ref="BW891:BW900" si="22427">IF(OR($H891=0,BV891=0),0,BV891/$H891)</f>
        <v>1</v>
      </c>
      <c r="BX891" s="194">
        <f t="shared" ref="BX891:BX900" si="22428">IF(OR($F891="",$G891="",$H891=""),0,MIN(MAX(IF($F891&gt;BY$1,0,((($G891-$F891)-($G891-BY$1))*(10/$E891)/10)),0),1)*$H891)</f>
        <v>100</v>
      </c>
      <c r="BY891" s="147">
        <f t="shared" ref="BY891:BY900" si="22429">IF(OR($H891=0,BX891=0),0,BX891/$H891)</f>
        <v>1</v>
      </c>
      <c r="BZ891" s="194">
        <f t="shared" ref="BZ891:BZ900" si="22430">IF(OR($F891="",$G891="",$H891=""),0,MIN(MAX(IF($F891&gt;CA$1,0,((($G891-$F891)-($G891-CA$1))*(10/$E891)/10)),0),1)*$H891)</f>
        <v>100</v>
      </c>
      <c r="CA891" s="147">
        <f t="shared" ref="CA891:CA900" si="22431">IF(OR($H891=0,BZ891=0),0,BZ891/$H891)</f>
        <v>1</v>
      </c>
      <c r="CB891" s="194">
        <f t="shared" ref="CB891:CB900" si="22432">IF(OR($F891="",$G891="",$H891=""),0,MIN(MAX(IF($F891&gt;CC$1,0,((($G891-$F891)-($G891-CC$1))*(10/$E891)/10)),0),1)*$H891)</f>
        <v>100</v>
      </c>
      <c r="CC891" s="147">
        <f t="shared" ref="CC891:CC900" si="22433">IF(OR($H891=0,CB891=0),0,CB891/$H891)</f>
        <v>1</v>
      </c>
      <c r="CD891" s="194">
        <f t="shared" ref="CD891:CD900" si="22434">IF(OR($F891="",$G891="",$H891=""),0,MIN(MAX(IF($F891&gt;CE$1,0,((($G891-$F891)-($G891-CE$1))*(10/$E891)/10)),0),1)*$H891)</f>
        <v>100</v>
      </c>
      <c r="CE891" s="147">
        <f t="shared" ref="CE891:CE900" si="22435">IF(OR($H891=0,CD891=0),0,CD891/$H891)</f>
        <v>1</v>
      </c>
      <c r="CF891" s="194">
        <f t="shared" ref="CF891:CF900" si="22436">IF(OR($F891="",$G891="",$H891=""),0,MIN(MAX(IF($F891&gt;CG$1,0,((($G891-$F891)-($G891-CG$1))*(10/$E891)/10)),0),1)*$H891)</f>
        <v>100</v>
      </c>
      <c r="CG891" s="147">
        <f t="shared" ref="CG891:CG900" si="22437">IF(OR($H891=0,CF891=0),0,CF891/$H891)</f>
        <v>1</v>
      </c>
      <c r="CH891" s="194">
        <f t="shared" ref="CH891:CH900" si="22438">IF(OR($F891="",$G891="",$H891=""),0,MIN(MAX(IF($F891&gt;CI$1,0,((($G891-$F891)-($G891-CI$1))*(10/$E891)/10)),0),1)*$H891)</f>
        <v>100</v>
      </c>
      <c r="CI891" s="147">
        <f t="shared" ref="CI891:CI900" si="22439">IF(OR($H891=0,CH891=0),0,CH891/$H891)</f>
        <v>1</v>
      </c>
      <c r="CJ891" s="194">
        <f t="shared" ref="CJ891:CJ900" si="22440">IF(OR($F891="",$G891="",$H891=""),0,MIN(MAX(IF($F891&gt;CK$1,0,((($G891-$F891)-($G891-CK$1))*(10/$E891)/10)),0),1)*$H891)</f>
        <v>100</v>
      </c>
      <c r="CK891" s="147">
        <f t="shared" ref="CK891:CK900" si="22441">IF(OR($H891=0,CJ891=0),0,CJ891/$H891)</f>
        <v>1</v>
      </c>
      <c r="CL891" s="194">
        <f t="shared" ref="CL891:CL900" si="22442">IF(OR($F891="",$G891="",$H891=""),0,MIN(MAX(IF($F891&gt;CM$1,0,((($G891-$F891)-($G891-CM$1))*(10/$E891)/10)),0),1)*$H891)</f>
        <v>100</v>
      </c>
      <c r="CM891" s="147">
        <f t="shared" ref="CM891:CM900" si="22443">IF(OR($H891=0,CL891=0),0,CL891/$H891)</f>
        <v>1</v>
      </c>
    </row>
    <row r="892" spans="1:91" s="142" customFormat="1" ht="14.1" customHeight="1">
      <c r="A892" s="74">
        <f t="shared" si="21223"/>
        <v>1030</v>
      </c>
      <c r="B892" s="173" t="s">
        <v>50</v>
      </c>
      <c r="C892" s="174"/>
      <c r="D892" s="140">
        <v>3</v>
      </c>
      <c r="E892" s="140">
        <v>3</v>
      </c>
      <c r="F892" s="175">
        <v>45306</v>
      </c>
      <c r="G892" s="175">
        <v>45308</v>
      </c>
      <c r="H892" s="144">
        <v>100</v>
      </c>
      <c r="I892" s="144">
        <v>100</v>
      </c>
      <c r="J892" s="145" t="s">
        <v>32</v>
      </c>
      <c r="K892" s="141">
        <f t="shared" si="22369"/>
        <v>100</v>
      </c>
      <c r="L892" s="55">
        <f t="shared" si="22370"/>
        <v>0.11538461538461539</v>
      </c>
      <c r="M892" s="147">
        <f t="shared" si="22371"/>
        <v>1</v>
      </c>
      <c r="N892" s="148">
        <f t="shared" si="22372"/>
        <v>1</v>
      </c>
      <c r="O892" s="149">
        <f t="shared" si="21423"/>
        <v>0</v>
      </c>
      <c r="P892" s="150"/>
      <c r="T892" s="194">
        <f t="shared" si="22373"/>
        <v>0</v>
      </c>
      <c r="U892" s="147">
        <f t="shared" si="22374"/>
        <v>0</v>
      </c>
      <c r="V892" s="194">
        <f t="shared" si="22375"/>
        <v>0</v>
      </c>
      <c r="W892" s="147">
        <f t="shared" si="22374"/>
        <v>0</v>
      </c>
      <c r="X892" s="194">
        <f t="shared" si="22376"/>
        <v>0</v>
      </c>
      <c r="Y892" s="147">
        <f t="shared" ref="Y892" si="22444">IF(OR($H892=0,X892=0),0,X892/$H892)</f>
        <v>0</v>
      </c>
      <c r="Z892" s="194">
        <f t="shared" si="22378"/>
        <v>0</v>
      </c>
      <c r="AA892" s="147">
        <f t="shared" ref="AA892" si="22445">IF(OR($H892=0,Z892=0),0,Z892/$H892)</f>
        <v>0</v>
      </c>
      <c r="AB892" s="194">
        <f t="shared" si="22380"/>
        <v>0</v>
      </c>
      <c r="AC892" s="147">
        <f t="shared" ref="AC892" si="22446">IF(OR($H892=0,AB892=0),0,AB892/$H892)</f>
        <v>0</v>
      </c>
      <c r="AD892" s="194">
        <f t="shared" si="22382"/>
        <v>0</v>
      </c>
      <c r="AE892" s="147">
        <f t="shared" ref="AE892" si="22447">IF(OR($H892=0,AD892=0),0,AD892/$H892)</f>
        <v>0</v>
      </c>
      <c r="AF892" s="194">
        <f t="shared" si="22384"/>
        <v>0</v>
      </c>
      <c r="AG892" s="147">
        <f t="shared" ref="AG892" si="22448">IF(OR($H892=0,AF892=0),0,AF892/$H892)</f>
        <v>0</v>
      </c>
      <c r="AH892" s="194">
        <f t="shared" si="22386"/>
        <v>0</v>
      </c>
      <c r="AI892" s="147">
        <f t="shared" ref="AI892" si="22449">IF(OR($H892=0,AH892=0),0,AH892/$H892)</f>
        <v>0</v>
      </c>
      <c r="AJ892" s="194">
        <f t="shared" si="22388"/>
        <v>0</v>
      </c>
      <c r="AK892" s="147">
        <f t="shared" ref="AK892" si="22450">IF(OR($H892=0,AJ892=0),0,AJ892/$H892)</f>
        <v>0</v>
      </c>
      <c r="AL892" s="194">
        <f t="shared" si="22390"/>
        <v>0</v>
      </c>
      <c r="AM892" s="147">
        <f t="shared" ref="AM892" si="22451">IF(OR($H892=0,AL892=0),0,AL892/$H892)</f>
        <v>0</v>
      </c>
      <c r="AN892" s="194">
        <f t="shared" si="22392"/>
        <v>0</v>
      </c>
      <c r="AO892" s="147">
        <f t="shared" ref="AO892" si="22452">IF(OR($H892=0,AN892=0),0,AN892/$H892)</f>
        <v>0</v>
      </c>
      <c r="AP892" s="194">
        <f t="shared" si="22394"/>
        <v>0</v>
      </c>
      <c r="AQ892" s="147">
        <f t="shared" ref="AQ892" si="22453">IF(OR($H892=0,AP892=0),0,AP892/$H892)</f>
        <v>0</v>
      </c>
      <c r="AR892" s="194">
        <f t="shared" si="22396"/>
        <v>0</v>
      </c>
      <c r="AS892" s="147">
        <f t="shared" ref="AS892" si="22454">IF(OR($H892=0,AR892=0),0,AR892/$H892)</f>
        <v>0</v>
      </c>
      <c r="AT892" s="194">
        <f t="shared" si="22398"/>
        <v>100</v>
      </c>
      <c r="AU892" s="147">
        <f t="shared" ref="AU892" si="22455">IF(OR($H892=0,AT892=0),0,AT892/$H892)</f>
        <v>1</v>
      </c>
      <c r="AV892" s="194">
        <f t="shared" si="22400"/>
        <v>100</v>
      </c>
      <c r="AW892" s="147">
        <f t="shared" ref="AW892" si="22456">IF(OR($H892=0,AV892=0),0,AV892/$H892)</f>
        <v>1</v>
      </c>
      <c r="AX892" s="194">
        <f t="shared" si="22402"/>
        <v>100</v>
      </c>
      <c r="AY892" s="147">
        <f t="shared" ref="AY892" si="22457">IF(OR($H892=0,AX892=0),0,AX892/$H892)</f>
        <v>1</v>
      </c>
      <c r="AZ892" s="194">
        <f t="shared" si="22404"/>
        <v>100</v>
      </c>
      <c r="BA892" s="147">
        <f t="shared" ref="BA892" si="22458">IF(OR($H892=0,AZ892=0),0,AZ892/$H892)</f>
        <v>1</v>
      </c>
      <c r="BB892" s="194">
        <f t="shared" si="22406"/>
        <v>100</v>
      </c>
      <c r="BC892" s="147">
        <f t="shared" ref="BC892" si="22459">IF(OR($H892=0,BB892=0),0,BB892/$H892)</f>
        <v>1</v>
      </c>
      <c r="BD892" s="194">
        <f t="shared" si="22408"/>
        <v>100</v>
      </c>
      <c r="BE892" s="147">
        <f t="shared" ref="BE892" si="22460">IF(OR($H892=0,BD892=0),0,BD892/$H892)</f>
        <v>1</v>
      </c>
      <c r="BF892" s="194">
        <f t="shared" si="22410"/>
        <v>100</v>
      </c>
      <c r="BG892" s="147">
        <f t="shared" ref="BG892" si="22461">IF(OR($H892=0,BF892=0),0,BF892/$H892)</f>
        <v>1</v>
      </c>
      <c r="BH892" s="194">
        <f t="shared" si="22412"/>
        <v>100</v>
      </c>
      <c r="BI892" s="147">
        <f t="shared" ref="BI892" si="22462">IF(OR($H892=0,BH892=0),0,BH892/$H892)</f>
        <v>1</v>
      </c>
      <c r="BJ892" s="194">
        <f t="shared" si="22414"/>
        <v>100</v>
      </c>
      <c r="BK892" s="147">
        <f t="shared" ref="BK892" si="22463">IF(OR($H892=0,BJ892=0),0,BJ892/$H892)</f>
        <v>1</v>
      </c>
      <c r="BL892" s="194">
        <f t="shared" si="22416"/>
        <v>100</v>
      </c>
      <c r="BM892" s="147">
        <f t="shared" ref="BM892" si="22464">IF(OR($H892=0,BL892=0),0,BL892/$H892)</f>
        <v>1</v>
      </c>
      <c r="BN892" s="194">
        <f t="shared" si="22418"/>
        <v>100</v>
      </c>
      <c r="BO892" s="147">
        <f t="shared" ref="BO892" si="22465">IF(OR($H892=0,BN892=0),0,BN892/$H892)</f>
        <v>1</v>
      </c>
      <c r="BP892" s="194">
        <f t="shared" si="22420"/>
        <v>100</v>
      </c>
      <c r="BQ892" s="147">
        <f t="shared" ref="BQ892" si="22466">IF(OR($H892=0,BP892=0),0,BP892/$H892)</f>
        <v>1</v>
      </c>
      <c r="BR892" s="194">
        <f t="shared" si="22422"/>
        <v>100</v>
      </c>
      <c r="BS892" s="147">
        <f t="shared" ref="BS892" si="22467">IF(OR($H892=0,BR892=0),0,BR892/$H892)</f>
        <v>1</v>
      </c>
      <c r="BT892" s="194">
        <f t="shared" si="22424"/>
        <v>100</v>
      </c>
      <c r="BU892" s="147">
        <f t="shared" si="22425"/>
        <v>1</v>
      </c>
      <c r="BV892" s="194">
        <f t="shared" si="22426"/>
        <v>100</v>
      </c>
      <c r="BW892" s="147">
        <f t="shared" si="22427"/>
        <v>1</v>
      </c>
      <c r="BX892" s="194">
        <f t="shared" si="22428"/>
        <v>100</v>
      </c>
      <c r="BY892" s="147">
        <f t="shared" si="22429"/>
        <v>1</v>
      </c>
      <c r="BZ892" s="194">
        <f t="shared" si="22430"/>
        <v>100</v>
      </c>
      <c r="CA892" s="147">
        <f t="shared" si="22431"/>
        <v>1</v>
      </c>
      <c r="CB892" s="194">
        <f t="shared" si="22432"/>
        <v>100</v>
      </c>
      <c r="CC892" s="147">
        <f t="shared" si="22433"/>
        <v>1</v>
      </c>
      <c r="CD892" s="194">
        <f t="shared" si="22434"/>
        <v>100</v>
      </c>
      <c r="CE892" s="147">
        <f t="shared" si="22435"/>
        <v>1</v>
      </c>
      <c r="CF892" s="194">
        <f t="shared" si="22436"/>
        <v>100</v>
      </c>
      <c r="CG892" s="147">
        <f t="shared" si="22437"/>
        <v>1</v>
      </c>
      <c r="CH892" s="194">
        <f t="shared" si="22438"/>
        <v>100</v>
      </c>
      <c r="CI892" s="147">
        <f t="shared" si="22439"/>
        <v>1</v>
      </c>
      <c r="CJ892" s="194">
        <f t="shared" si="22440"/>
        <v>100</v>
      </c>
      <c r="CK892" s="147">
        <f t="shared" si="22441"/>
        <v>1</v>
      </c>
      <c r="CL892" s="194">
        <f t="shared" si="22442"/>
        <v>100</v>
      </c>
      <c r="CM892" s="147">
        <f t="shared" si="22443"/>
        <v>1</v>
      </c>
    </row>
    <row r="893" spans="1:91" s="142" customFormat="1" ht="14.1" customHeight="1">
      <c r="A893" s="74">
        <f t="shared" si="21223"/>
        <v>1031</v>
      </c>
      <c r="B893" s="173" t="s">
        <v>51</v>
      </c>
      <c r="C893" s="174"/>
      <c r="D893" s="140">
        <v>2</v>
      </c>
      <c r="E893" s="140">
        <v>2</v>
      </c>
      <c r="F893" s="175">
        <v>45309</v>
      </c>
      <c r="G893" s="175">
        <v>45310</v>
      </c>
      <c r="H893" s="144">
        <v>100</v>
      </c>
      <c r="I893" s="144">
        <v>100</v>
      </c>
      <c r="J893" s="145" t="s">
        <v>32</v>
      </c>
      <c r="K893" s="141">
        <f t="shared" si="22369"/>
        <v>100</v>
      </c>
      <c r="L893" s="55">
        <f t="shared" si="22370"/>
        <v>7.6923076923076927E-2</v>
      </c>
      <c r="M893" s="147">
        <f t="shared" si="22371"/>
        <v>1</v>
      </c>
      <c r="N893" s="148">
        <f t="shared" si="22372"/>
        <v>1</v>
      </c>
      <c r="O893" s="149">
        <f t="shared" si="21423"/>
        <v>0</v>
      </c>
      <c r="P893" s="150"/>
      <c r="T893" s="194">
        <f t="shared" si="22373"/>
        <v>0</v>
      </c>
      <c r="U893" s="147">
        <f t="shared" si="22374"/>
        <v>0</v>
      </c>
      <c r="V893" s="194">
        <f t="shared" si="22375"/>
        <v>0</v>
      </c>
      <c r="W893" s="147">
        <f t="shared" si="22374"/>
        <v>0</v>
      </c>
      <c r="X893" s="194">
        <f t="shared" si="22376"/>
        <v>0</v>
      </c>
      <c r="Y893" s="147">
        <f t="shared" ref="Y893" si="22468">IF(OR($H893=0,X893=0),0,X893/$H893)</f>
        <v>0</v>
      </c>
      <c r="Z893" s="194">
        <f t="shared" si="22378"/>
        <v>0</v>
      </c>
      <c r="AA893" s="147">
        <f t="shared" ref="AA893" si="22469">IF(OR($H893=0,Z893=0),0,Z893/$H893)</f>
        <v>0</v>
      </c>
      <c r="AB893" s="194">
        <f t="shared" si="22380"/>
        <v>0</v>
      </c>
      <c r="AC893" s="147">
        <f t="shared" ref="AC893" si="22470">IF(OR($H893=0,AB893=0),0,AB893/$H893)</f>
        <v>0</v>
      </c>
      <c r="AD893" s="194">
        <f t="shared" si="22382"/>
        <v>0</v>
      </c>
      <c r="AE893" s="147">
        <f t="shared" ref="AE893" si="22471">IF(OR($H893=0,AD893=0),0,AD893/$H893)</f>
        <v>0</v>
      </c>
      <c r="AF893" s="194">
        <f t="shared" si="22384"/>
        <v>0</v>
      </c>
      <c r="AG893" s="147">
        <f t="shared" ref="AG893" si="22472">IF(OR($H893=0,AF893=0),0,AF893/$H893)</f>
        <v>0</v>
      </c>
      <c r="AH893" s="194">
        <f t="shared" si="22386"/>
        <v>0</v>
      </c>
      <c r="AI893" s="147">
        <f t="shared" ref="AI893" si="22473">IF(OR($H893=0,AH893=0),0,AH893/$H893)</f>
        <v>0</v>
      </c>
      <c r="AJ893" s="194">
        <f t="shared" si="22388"/>
        <v>0</v>
      </c>
      <c r="AK893" s="147">
        <f t="shared" ref="AK893" si="22474">IF(OR($H893=0,AJ893=0),0,AJ893/$H893)</f>
        <v>0</v>
      </c>
      <c r="AL893" s="194">
        <f t="shared" si="22390"/>
        <v>0</v>
      </c>
      <c r="AM893" s="147">
        <f t="shared" ref="AM893" si="22475">IF(OR($H893=0,AL893=0),0,AL893/$H893)</f>
        <v>0</v>
      </c>
      <c r="AN893" s="194">
        <f t="shared" si="22392"/>
        <v>0</v>
      </c>
      <c r="AO893" s="147">
        <f t="shared" ref="AO893" si="22476">IF(OR($H893=0,AN893=0),0,AN893/$H893)</f>
        <v>0</v>
      </c>
      <c r="AP893" s="194">
        <f t="shared" si="22394"/>
        <v>0</v>
      </c>
      <c r="AQ893" s="147">
        <f t="shared" ref="AQ893" si="22477">IF(OR($H893=0,AP893=0),0,AP893/$H893)</f>
        <v>0</v>
      </c>
      <c r="AR893" s="194">
        <f t="shared" si="22396"/>
        <v>0</v>
      </c>
      <c r="AS893" s="147">
        <f t="shared" ref="AS893" si="22478">IF(OR($H893=0,AR893=0),0,AR893/$H893)</f>
        <v>0</v>
      </c>
      <c r="AT893" s="194">
        <f t="shared" si="22398"/>
        <v>50</v>
      </c>
      <c r="AU893" s="147">
        <f t="shared" ref="AU893" si="22479">IF(OR($H893=0,AT893=0),0,AT893/$H893)</f>
        <v>0.5</v>
      </c>
      <c r="AV893" s="194">
        <f t="shared" si="22400"/>
        <v>100</v>
      </c>
      <c r="AW893" s="147">
        <f t="shared" ref="AW893" si="22480">IF(OR($H893=0,AV893=0),0,AV893/$H893)</f>
        <v>1</v>
      </c>
      <c r="AX893" s="194">
        <f t="shared" si="22402"/>
        <v>100</v>
      </c>
      <c r="AY893" s="147">
        <f t="shared" ref="AY893" si="22481">IF(OR($H893=0,AX893=0),0,AX893/$H893)</f>
        <v>1</v>
      </c>
      <c r="AZ893" s="194">
        <f t="shared" si="22404"/>
        <v>100</v>
      </c>
      <c r="BA893" s="147">
        <f t="shared" ref="BA893" si="22482">IF(OR($H893=0,AZ893=0),0,AZ893/$H893)</f>
        <v>1</v>
      </c>
      <c r="BB893" s="194">
        <f t="shared" si="22406"/>
        <v>100</v>
      </c>
      <c r="BC893" s="147">
        <f t="shared" ref="BC893" si="22483">IF(OR($H893=0,BB893=0),0,BB893/$H893)</f>
        <v>1</v>
      </c>
      <c r="BD893" s="194">
        <f t="shared" si="22408"/>
        <v>100</v>
      </c>
      <c r="BE893" s="147">
        <f t="shared" ref="BE893" si="22484">IF(OR($H893=0,BD893=0),0,BD893/$H893)</f>
        <v>1</v>
      </c>
      <c r="BF893" s="194">
        <f t="shared" si="22410"/>
        <v>100</v>
      </c>
      <c r="BG893" s="147">
        <f t="shared" ref="BG893" si="22485">IF(OR($H893=0,BF893=0),0,BF893/$H893)</f>
        <v>1</v>
      </c>
      <c r="BH893" s="194">
        <f t="shared" si="22412"/>
        <v>100</v>
      </c>
      <c r="BI893" s="147">
        <f t="shared" ref="BI893" si="22486">IF(OR($H893=0,BH893=0),0,BH893/$H893)</f>
        <v>1</v>
      </c>
      <c r="BJ893" s="194">
        <f t="shared" si="22414"/>
        <v>100</v>
      </c>
      <c r="BK893" s="147">
        <f t="shared" ref="BK893" si="22487">IF(OR($H893=0,BJ893=0),0,BJ893/$H893)</f>
        <v>1</v>
      </c>
      <c r="BL893" s="194">
        <f t="shared" si="22416"/>
        <v>100</v>
      </c>
      <c r="BM893" s="147">
        <f t="shared" ref="BM893" si="22488">IF(OR($H893=0,BL893=0),0,BL893/$H893)</f>
        <v>1</v>
      </c>
      <c r="BN893" s="194">
        <f t="shared" si="22418"/>
        <v>100</v>
      </c>
      <c r="BO893" s="147">
        <f t="shared" ref="BO893" si="22489">IF(OR($H893=0,BN893=0),0,BN893/$H893)</f>
        <v>1</v>
      </c>
      <c r="BP893" s="194">
        <f t="shared" si="22420"/>
        <v>100</v>
      </c>
      <c r="BQ893" s="147">
        <f t="shared" ref="BQ893" si="22490">IF(OR($H893=0,BP893=0),0,BP893/$H893)</f>
        <v>1</v>
      </c>
      <c r="BR893" s="194">
        <f t="shared" si="22422"/>
        <v>100</v>
      </c>
      <c r="BS893" s="147">
        <f t="shared" ref="BS893" si="22491">IF(OR($H893=0,BR893=0),0,BR893/$H893)</f>
        <v>1</v>
      </c>
      <c r="BT893" s="194">
        <f t="shared" si="22424"/>
        <v>100</v>
      </c>
      <c r="BU893" s="147">
        <f t="shared" si="22425"/>
        <v>1</v>
      </c>
      <c r="BV893" s="194">
        <f t="shared" si="22426"/>
        <v>100</v>
      </c>
      <c r="BW893" s="147">
        <f t="shared" si="22427"/>
        <v>1</v>
      </c>
      <c r="BX893" s="194">
        <f t="shared" si="22428"/>
        <v>100</v>
      </c>
      <c r="BY893" s="147">
        <f t="shared" si="22429"/>
        <v>1</v>
      </c>
      <c r="BZ893" s="194">
        <f t="shared" si="22430"/>
        <v>100</v>
      </c>
      <c r="CA893" s="147">
        <f t="shared" si="22431"/>
        <v>1</v>
      </c>
      <c r="CB893" s="194">
        <f t="shared" si="22432"/>
        <v>100</v>
      </c>
      <c r="CC893" s="147">
        <f t="shared" si="22433"/>
        <v>1</v>
      </c>
      <c r="CD893" s="194">
        <f t="shared" si="22434"/>
        <v>100</v>
      </c>
      <c r="CE893" s="147">
        <f t="shared" si="22435"/>
        <v>1</v>
      </c>
      <c r="CF893" s="194">
        <f t="shared" si="22436"/>
        <v>100</v>
      </c>
      <c r="CG893" s="147">
        <f t="shared" si="22437"/>
        <v>1</v>
      </c>
      <c r="CH893" s="194">
        <f t="shared" si="22438"/>
        <v>100</v>
      </c>
      <c r="CI893" s="147">
        <f t="shared" si="22439"/>
        <v>1</v>
      </c>
      <c r="CJ893" s="194">
        <f t="shared" si="22440"/>
        <v>100</v>
      </c>
      <c r="CK893" s="147">
        <f t="shared" si="22441"/>
        <v>1</v>
      </c>
      <c r="CL893" s="194">
        <f t="shared" si="22442"/>
        <v>100</v>
      </c>
      <c r="CM893" s="147">
        <f t="shared" si="22443"/>
        <v>1</v>
      </c>
    </row>
    <row r="894" spans="1:91" s="142" customFormat="1" ht="14.1" customHeight="1">
      <c r="A894" s="74">
        <f t="shared" si="21223"/>
        <v>1032</v>
      </c>
      <c r="B894" s="173" t="s">
        <v>52</v>
      </c>
      <c r="C894" s="174"/>
      <c r="D894" s="140">
        <v>3</v>
      </c>
      <c r="E894" s="140">
        <v>3</v>
      </c>
      <c r="F894" s="175">
        <v>45311</v>
      </c>
      <c r="G894" s="175">
        <v>45313</v>
      </c>
      <c r="H894" s="144">
        <v>100</v>
      </c>
      <c r="I894" s="144">
        <v>100</v>
      </c>
      <c r="J894" s="145" t="s">
        <v>32</v>
      </c>
      <c r="K894" s="141">
        <f t="shared" si="22369"/>
        <v>100</v>
      </c>
      <c r="L894" s="55">
        <f t="shared" si="22370"/>
        <v>0.11538461538461539</v>
      </c>
      <c r="M894" s="147">
        <f t="shared" si="22371"/>
        <v>1</v>
      </c>
      <c r="N894" s="148">
        <f t="shared" si="22372"/>
        <v>1</v>
      </c>
      <c r="O894" s="149">
        <f t="shared" si="21423"/>
        <v>0</v>
      </c>
      <c r="P894" s="150"/>
      <c r="T894" s="194">
        <f t="shared" si="22373"/>
        <v>0</v>
      </c>
      <c r="U894" s="147">
        <f t="shared" si="22374"/>
        <v>0</v>
      </c>
      <c r="V894" s="194">
        <f t="shared" si="22375"/>
        <v>0</v>
      </c>
      <c r="W894" s="147">
        <f t="shared" si="22374"/>
        <v>0</v>
      </c>
      <c r="X894" s="194">
        <f t="shared" si="22376"/>
        <v>0</v>
      </c>
      <c r="Y894" s="147">
        <f t="shared" ref="Y894" si="22492">IF(OR($H894=0,X894=0),0,X894/$H894)</f>
        <v>0</v>
      </c>
      <c r="Z894" s="194">
        <f t="shared" si="22378"/>
        <v>0</v>
      </c>
      <c r="AA894" s="147">
        <f t="shared" ref="AA894" si="22493">IF(OR($H894=0,Z894=0),0,Z894/$H894)</f>
        <v>0</v>
      </c>
      <c r="AB894" s="194">
        <f t="shared" si="22380"/>
        <v>0</v>
      </c>
      <c r="AC894" s="147">
        <f t="shared" ref="AC894" si="22494">IF(OR($H894=0,AB894=0),0,AB894/$H894)</f>
        <v>0</v>
      </c>
      <c r="AD894" s="194">
        <f t="shared" si="22382"/>
        <v>0</v>
      </c>
      <c r="AE894" s="147">
        <f t="shared" ref="AE894" si="22495">IF(OR($H894=0,AD894=0),0,AD894/$H894)</f>
        <v>0</v>
      </c>
      <c r="AF894" s="194">
        <f t="shared" si="22384"/>
        <v>0</v>
      </c>
      <c r="AG894" s="147">
        <f t="shared" ref="AG894" si="22496">IF(OR($H894=0,AF894=0),0,AF894/$H894)</f>
        <v>0</v>
      </c>
      <c r="AH894" s="194">
        <f t="shared" si="22386"/>
        <v>0</v>
      </c>
      <c r="AI894" s="147">
        <f t="shared" ref="AI894" si="22497">IF(OR($H894=0,AH894=0),0,AH894/$H894)</f>
        <v>0</v>
      </c>
      <c r="AJ894" s="194">
        <f t="shared" si="22388"/>
        <v>0</v>
      </c>
      <c r="AK894" s="147">
        <f t="shared" ref="AK894" si="22498">IF(OR($H894=0,AJ894=0),0,AJ894/$H894)</f>
        <v>0</v>
      </c>
      <c r="AL894" s="194">
        <f t="shared" si="22390"/>
        <v>0</v>
      </c>
      <c r="AM894" s="147">
        <f t="shared" ref="AM894" si="22499">IF(OR($H894=0,AL894=0),0,AL894/$H894)</f>
        <v>0</v>
      </c>
      <c r="AN894" s="194">
        <f t="shared" si="22392"/>
        <v>0</v>
      </c>
      <c r="AO894" s="147">
        <f t="shared" ref="AO894" si="22500">IF(OR($H894=0,AN894=0),0,AN894/$H894)</f>
        <v>0</v>
      </c>
      <c r="AP894" s="194">
        <f t="shared" si="22394"/>
        <v>0</v>
      </c>
      <c r="AQ894" s="147">
        <f t="shared" ref="AQ894" si="22501">IF(OR($H894=0,AP894=0),0,AP894/$H894)</f>
        <v>0</v>
      </c>
      <c r="AR894" s="194">
        <f t="shared" si="22396"/>
        <v>0</v>
      </c>
      <c r="AS894" s="147">
        <f t="shared" ref="AS894" si="22502">IF(OR($H894=0,AR894=0),0,AR894/$H894)</f>
        <v>0</v>
      </c>
      <c r="AT894" s="194">
        <f t="shared" si="22398"/>
        <v>0</v>
      </c>
      <c r="AU894" s="147">
        <f t="shared" ref="AU894" si="22503">IF(OR($H894=0,AT894=0),0,AT894/$H894)</f>
        <v>0</v>
      </c>
      <c r="AV894" s="194">
        <f t="shared" si="22400"/>
        <v>100</v>
      </c>
      <c r="AW894" s="147">
        <f t="shared" ref="AW894" si="22504">IF(OR($H894=0,AV894=0),0,AV894/$H894)</f>
        <v>1</v>
      </c>
      <c r="AX894" s="194">
        <f t="shared" si="22402"/>
        <v>100</v>
      </c>
      <c r="AY894" s="147">
        <f t="shared" ref="AY894" si="22505">IF(OR($H894=0,AX894=0),0,AX894/$H894)</f>
        <v>1</v>
      </c>
      <c r="AZ894" s="194">
        <f t="shared" si="22404"/>
        <v>100</v>
      </c>
      <c r="BA894" s="147">
        <f t="shared" ref="BA894" si="22506">IF(OR($H894=0,AZ894=0),0,AZ894/$H894)</f>
        <v>1</v>
      </c>
      <c r="BB894" s="194">
        <f t="shared" si="22406"/>
        <v>100</v>
      </c>
      <c r="BC894" s="147">
        <f t="shared" ref="BC894" si="22507">IF(OR($H894=0,BB894=0),0,BB894/$H894)</f>
        <v>1</v>
      </c>
      <c r="BD894" s="194">
        <f t="shared" si="22408"/>
        <v>100</v>
      </c>
      <c r="BE894" s="147">
        <f t="shared" ref="BE894" si="22508">IF(OR($H894=0,BD894=0),0,BD894/$H894)</f>
        <v>1</v>
      </c>
      <c r="BF894" s="194">
        <f t="shared" si="22410"/>
        <v>100</v>
      </c>
      <c r="BG894" s="147">
        <f t="shared" ref="BG894" si="22509">IF(OR($H894=0,BF894=0),0,BF894/$H894)</f>
        <v>1</v>
      </c>
      <c r="BH894" s="194">
        <f t="shared" si="22412"/>
        <v>100</v>
      </c>
      <c r="BI894" s="147">
        <f t="shared" ref="BI894" si="22510">IF(OR($H894=0,BH894=0),0,BH894/$H894)</f>
        <v>1</v>
      </c>
      <c r="BJ894" s="194">
        <f t="shared" si="22414"/>
        <v>100</v>
      </c>
      <c r="BK894" s="147">
        <f t="shared" ref="BK894" si="22511">IF(OR($H894=0,BJ894=0),0,BJ894/$H894)</f>
        <v>1</v>
      </c>
      <c r="BL894" s="194">
        <f t="shared" si="22416"/>
        <v>100</v>
      </c>
      <c r="BM894" s="147">
        <f t="shared" ref="BM894" si="22512">IF(OR($H894=0,BL894=0),0,BL894/$H894)</f>
        <v>1</v>
      </c>
      <c r="BN894" s="194">
        <f t="shared" si="22418"/>
        <v>100</v>
      </c>
      <c r="BO894" s="147">
        <f t="shared" ref="BO894" si="22513">IF(OR($H894=0,BN894=0),0,BN894/$H894)</f>
        <v>1</v>
      </c>
      <c r="BP894" s="194">
        <f t="shared" si="22420"/>
        <v>100</v>
      </c>
      <c r="BQ894" s="147">
        <f t="shared" ref="BQ894" si="22514">IF(OR($H894=0,BP894=0),0,BP894/$H894)</f>
        <v>1</v>
      </c>
      <c r="BR894" s="194">
        <f t="shared" si="22422"/>
        <v>100</v>
      </c>
      <c r="BS894" s="147">
        <f t="shared" ref="BS894" si="22515">IF(OR($H894=0,BR894=0),0,BR894/$H894)</f>
        <v>1</v>
      </c>
      <c r="BT894" s="194">
        <f t="shared" si="22424"/>
        <v>100</v>
      </c>
      <c r="BU894" s="147">
        <f t="shared" si="22425"/>
        <v>1</v>
      </c>
      <c r="BV894" s="194">
        <f t="shared" si="22426"/>
        <v>100</v>
      </c>
      <c r="BW894" s="147">
        <f t="shared" si="22427"/>
        <v>1</v>
      </c>
      <c r="BX894" s="194">
        <f t="shared" si="22428"/>
        <v>100</v>
      </c>
      <c r="BY894" s="147">
        <f t="shared" si="22429"/>
        <v>1</v>
      </c>
      <c r="BZ894" s="194">
        <f t="shared" si="22430"/>
        <v>100</v>
      </c>
      <c r="CA894" s="147">
        <f t="shared" si="22431"/>
        <v>1</v>
      </c>
      <c r="CB894" s="194">
        <f t="shared" si="22432"/>
        <v>100</v>
      </c>
      <c r="CC894" s="147">
        <f t="shared" si="22433"/>
        <v>1</v>
      </c>
      <c r="CD894" s="194">
        <f t="shared" si="22434"/>
        <v>100</v>
      </c>
      <c r="CE894" s="147">
        <f t="shared" si="22435"/>
        <v>1</v>
      </c>
      <c r="CF894" s="194">
        <f t="shared" si="22436"/>
        <v>100</v>
      </c>
      <c r="CG894" s="147">
        <f t="shared" si="22437"/>
        <v>1</v>
      </c>
      <c r="CH894" s="194">
        <f t="shared" si="22438"/>
        <v>100</v>
      </c>
      <c r="CI894" s="147">
        <f t="shared" si="22439"/>
        <v>1</v>
      </c>
      <c r="CJ894" s="194">
        <f t="shared" si="22440"/>
        <v>100</v>
      </c>
      <c r="CK894" s="147">
        <f t="shared" si="22441"/>
        <v>1</v>
      </c>
      <c r="CL894" s="194">
        <f t="shared" si="22442"/>
        <v>100</v>
      </c>
      <c r="CM894" s="147">
        <f t="shared" si="22443"/>
        <v>1</v>
      </c>
    </row>
    <row r="895" spans="1:91" s="142" customFormat="1" ht="14.1" customHeight="1">
      <c r="A895" s="74">
        <f t="shared" si="21223"/>
        <v>1033</v>
      </c>
      <c r="B895" s="173" t="s">
        <v>53</v>
      </c>
      <c r="C895" s="174"/>
      <c r="D895" s="140">
        <v>7</v>
      </c>
      <c r="E895" s="140">
        <v>7</v>
      </c>
      <c r="F895" s="175">
        <v>45314</v>
      </c>
      <c r="G895" s="175">
        <v>45320</v>
      </c>
      <c r="H895" s="144">
        <v>100</v>
      </c>
      <c r="I895" s="144">
        <v>100</v>
      </c>
      <c r="J895" s="145" t="s">
        <v>32</v>
      </c>
      <c r="K895" s="141">
        <f t="shared" si="22369"/>
        <v>100</v>
      </c>
      <c r="L895" s="55">
        <f t="shared" si="22370"/>
        <v>0.26923076923076922</v>
      </c>
      <c r="M895" s="147">
        <f t="shared" si="22371"/>
        <v>1</v>
      </c>
      <c r="N895" s="148">
        <f t="shared" si="22372"/>
        <v>1</v>
      </c>
      <c r="O895" s="149">
        <f t="shared" si="21423"/>
        <v>0</v>
      </c>
      <c r="P895" s="150"/>
      <c r="T895" s="194">
        <f t="shared" si="22373"/>
        <v>0</v>
      </c>
      <c r="U895" s="147">
        <f t="shared" si="22374"/>
        <v>0</v>
      </c>
      <c r="V895" s="194">
        <f t="shared" si="22375"/>
        <v>0</v>
      </c>
      <c r="W895" s="147">
        <f t="shared" si="22374"/>
        <v>0</v>
      </c>
      <c r="X895" s="194">
        <f t="shared" si="22376"/>
        <v>0</v>
      </c>
      <c r="Y895" s="147">
        <f t="shared" ref="Y895" si="22516">IF(OR($H895=0,X895=0),0,X895/$H895)</f>
        <v>0</v>
      </c>
      <c r="Z895" s="194">
        <f t="shared" si="22378"/>
        <v>0</v>
      </c>
      <c r="AA895" s="147">
        <f t="shared" ref="AA895" si="22517">IF(OR($H895=0,Z895=0),0,Z895/$H895)</f>
        <v>0</v>
      </c>
      <c r="AB895" s="194">
        <f t="shared" si="22380"/>
        <v>0</v>
      </c>
      <c r="AC895" s="147">
        <f t="shared" ref="AC895" si="22518">IF(OR($H895=0,AB895=0),0,AB895/$H895)</f>
        <v>0</v>
      </c>
      <c r="AD895" s="194">
        <f t="shared" si="22382"/>
        <v>0</v>
      </c>
      <c r="AE895" s="147">
        <f t="shared" ref="AE895" si="22519">IF(OR($H895=0,AD895=0),0,AD895/$H895)</f>
        <v>0</v>
      </c>
      <c r="AF895" s="194">
        <f t="shared" si="22384"/>
        <v>0</v>
      </c>
      <c r="AG895" s="147">
        <f t="shared" ref="AG895" si="22520">IF(OR($H895=0,AF895=0),0,AF895/$H895)</f>
        <v>0</v>
      </c>
      <c r="AH895" s="194">
        <f t="shared" si="22386"/>
        <v>0</v>
      </c>
      <c r="AI895" s="147">
        <f t="shared" ref="AI895" si="22521">IF(OR($H895=0,AH895=0),0,AH895/$H895)</f>
        <v>0</v>
      </c>
      <c r="AJ895" s="194">
        <f t="shared" si="22388"/>
        <v>0</v>
      </c>
      <c r="AK895" s="147">
        <f t="shared" ref="AK895" si="22522">IF(OR($H895=0,AJ895=0),0,AJ895/$H895)</f>
        <v>0</v>
      </c>
      <c r="AL895" s="194">
        <f t="shared" si="22390"/>
        <v>0</v>
      </c>
      <c r="AM895" s="147">
        <f t="shared" ref="AM895" si="22523">IF(OR($H895=0,AL895=0),0,AL895/$H895)</f>
        <v>0</v>
      </c>
      <c r="AN895" s="194">
        <f t="shared" si="22392"/>
        <v>0</v>
      </c>
      <c r="AO895" s="147">
        <f t="shared" ref="AO895" si="22524">IF(OR($H895=0,AN895=0),0,AN895/$H895)</f>
        <v>0</v>
      </c>
      <c r="AP895" s="194">
        <f t="shared" si="22394"/>
        <v>0</v>
      </c>
      <c r="AQ895" s="147">
        <f t="shared" ref="AQ895" si="22525">IF(OR($H895=0,AP895=0),0,AP895/$H895)</f>
        <v>0</v>
      </c>
      <c r="AR895" s="194">
        <f t="shared" si="22396"/>
        <v>0</v>
      </c>
      <c r="AS895" s="147">
        <f t="shared" ref="AS895" si="22526">IF(OR($H895=0,AR895=0),0,AR895/$H895)</f>
        <v>0</v>
      </c>
      <c r="AT895" s="194">
        <f t="shared" si="22398"/>
        <v>0</v>
      </c>
      <c r="AU895" s="147">
        <f t="shared" ref="AU895" si="22527">IF(OR($H895=0,AT895=0),0,AT895/$H895)</f>
        <v>0</v>
      </c>
      <c r="AV895" s="194">
        <f t="shared" si="22400"/>
        <v>42.857142857142854</v>
      </c>
      <c r="AW895" s="147">
        <f t="shared" ref="AW895" si="22528">IF(OR($H895=0,AV895=0),0,AV895/$H895)</f>
        <v>0.42857142857142855</v>
      </c>
      <c r="AX895" s="194">
        <f t="shared" si="22402"/>
        <v>100</v>
      </c>
      <c r="AY895" s="147">
        <f t="shared" ref="AY895" si="22529">IF(OR($H895=0,AX895=0),0,AX895/$H895)</f>
        <v>1</v>
      </c>
      <c r="AZ895" s="194">
        <f t="shared" si="22404"/>
        <v>100</v>
      </c>
      <c r="BA895" s="147">
        <f t="shared" ref="BA895" si="22530">IF(OR($H895=0,AZ895=0),0,AZ895/$H895)</f>
        <v>1</v>
      </c>
      <c r="BB895" s="194">
        <f t="shared" si="22406"/>
        <v>100</v>
      </c>
      <c r="BC895" s="147">
        <f t="shared" ref="BC895" si="22531">IF(OR($H895=0,BB895=0),0,BB895/$H895)</f>
        <v>1</v>
      </c>
      <c r="BD895" s="194">
        <f t="shared" si="22408"/>
        <v>100</v>
      </c>
      <c r="BE895" s="147">
        <f t="shared" ref="BE895" si="22532">IF(OR($H895=0,BD895=0),0,BD895/$H895)</f>
        <v>1</v>
      </c>
      <c r="BF895" s="194">
        <f t="shared" si="22410"/>
        <v>100</v>
      </c>
      <c r="BG895" s="147">
        <f t="shared" ref="BG895" si="22533">IF(OR($H895=0,BF895=0),0,BF895/$H895)</f>
        <v>1</v>
      </c>
      <c r="BH895" s="194">
        <f t="shared" si="22412"/>
        <v>100</v>
      </c>
      <c r="BI895" s="147">
        <f t="shared" ref="BI895" si="22534">IF(OR($H895=0,BH895=0),0,BH895/$H895)</f>
        <v>1</v>
      </c>
      <c r="BJ895" s="194">
        <f t="shared" si="22414"/>
        <v>100</v>
      </c>
      <c r="BK895" s="147">
        <f t="shared" ref="BK895" si="22535">IF(OR($H895=0,BJ895=0),0,BJ895/$H895)</f>
        <v>1</v>
      </c>
      <c r="BL895" s="194">
        <f t="shared" si="22416"/>
        <v>100</v>
      </c>
      <c r="BM895" s="147">
        <f t="shared" ref="BM895" si="22536">IF(OR($H895=0,BL895=0),0,BL895/$H895)</f>
        <v>1</v>
      </c>
      <c r="BN895" s="194">
        <f t="shared" si="22418"/>
        <v>100</v>
      </c>
      <c r="BO895" s="147">
        <f t="shared" ref="BO895" si="22537">IF(OR($H895=0,BN895=0),0,BN895/$H895)</f>
        <v>1</v>
      </c>
      <c r="BP895" s="194">
        <f t="shared" si="22420"/>
        <v>100</v>
      </c>
      <c r="BQ895" s="147">
        <f t="shared" ref="BQ895" si="22538">IF(OR($H895=0,BP895=0),0,BP895/$H895)</f>
        <v>1</v>
      </c>
      <c r="BR895" s="194">
        <f t="shared" si="22422"/>
        <v>100</v>
      </c>
      <c r="BS895" s="147">
        <f t="shared" ref="BS895" si="22539">IF(OR($H895=0,BR895=0),0,BR895/$H895)</f>
        <v>1</v>
      </c>
      <c r="BT895" s="194">
        <f t="shared" si="22424"/>
        <v>100</v>
      </c>
      <c r="BU895" s="147">
        <f t="shared" si="22425"/>
        <v>1</v>
      </c>
      <c r="BV895" s="194">
        <f t="shared" si="22426"/>
        <v>100</v>
      </c>
      <c r="BW895" s="147">
        <f t="shared" si="22427"/>
        <v>1</v>
      </c>
      <c r="BX895" s="194">
        <f t="shared" si="22428"/>
        <v>100</v>
      </c>
      <c r="BY895" s="147">
        <f t="shared" si="22429"/>
        <v>1</v>
      </c>
      <c r="BZ895" s="194">
        <f t="shared" si="22430"/>
        <v>100</v>
      </c>
      <c r="CA895" s="147">
        <f t="shared" si="22431"/>
        <v>1</v>
      </c>
      <c r="CB895" s="194">
        <f t="shared" si="22432"/>
        <v>100</v>
      </c>
      <c r="CC895" s="147">
        <f t="shared" si="22433"/>
        <v>1</v>
      </c>
      <c r="CD895" s="194">
        <f t="shared" si="22434"/>
        <v>100</v>
      </c>
      <c r="CE895" s="147">
        <f t="shared" si="22435"/>
        <v>1</v>
      </c>
      <c r="CF895" s="194">
        <f t="shared" si="22436"/>
        <v>100</v>
      </c>
      <c r="CG895" s="147">
        <f t="shared" si="22437"/>
        <v>1</v>
      </c>
      <c r="CH895" s="194">
        <f t="shared" si="22438"/>
        <v>100</v>
      </c>
      <c r="CI895" s="147">
        <f t="shared" si="22439"/>
        <v>1</v>
      </c>
      <c r="CJ895" s="194">
        <f t="shared" si="22440"/>
        <v>100</v>
      </c>
      <c r="CK895" s="147">
        <f t="shared" si="22441"/>
        <v>1</v>
      </c>
      <c r="CL895" s="194">
        <f t="shared" si="22442"/>
        <v>100</v>
      </c>
      <c r="CM895" s="147">
        <f t="shared" si="22443"/>
        <v>1</v>
      </c>
    </row>
    <row r="896" spans="1:91" s="142" customFormat="1" ht="14.1" customHeight="1">
      <c r="A896" s="74">
        <f t="shared" si="21223"/>
        <v>1034</v>
      </c>
      <c r="B896" s="173" t="s">
        <v>54</v>
      </c>
      <c r="C896" s="174"/>
      <c r="D896" s="140">
        <v>2</v>
      </c>
      <c r="E896" s="140">
        <v>2</v>
      </c>
      <c r="F896" s="175">
        <v>45321</v>
      </c>
      <c r="G896" s="175">
        <v>45322</v>
      </c>
      <c r="H896" s="144">
        <v>100</v>
      </c>
      <c r="I896" s="144">
        <v>100</v>
      </c>
      <c r="J896" s="145" t="s">
        <v>32</v>
      </c>
      <c r="K896" s="141">
        <f t="shared" si="22369"/>
        <v>100</v>
      </c>
      <c r="L896" s="55">
        <f t="shared" si="22370"/>
        <v>7.6923076923076927E-2</v>
      </c>
      <c r="M896" s="147">
        <f t="shared" si="22371"/>
        <v>1</v>
      </c>
      <c r="N896" s="148">
        <f t="shared" si="22372"/>
        <v>1</v>
      </c>
      <c r="O896" s="149">
        <f t="shared" ref="O896:O957" si="22540">N896-M896</f>
        <v>0</v>
      </c>
      <c r="P896" s="150"/>
      <c r="T896" s="194">
        <f t="shared" si="22373"/>
        <v>0</v>
      </c>
      <c r="U896" s="147">
        <f t="shared" si="22374"/>
        <v>0</v>
      </c>
      <c r="V896" s="194">
        <f t="shared" si="22375"/>
        <v>0</v>
      </c>
      <c r="W896" s="147">
        <f t="shared" si="22374"/>
        <v>0</v>
      </c>
      <c r="X896" s="194">
        <f t="shared" si="22376"/>
        <v>0</v>
      </c>
      <c r="Y896" s="147">
        <f t="shared" ref="Y896" si="22541">IF(OR($H896=0,X896=0),0,X896/$H896)</f>
        <v>0</v>
      </c>
      <c r="Z896" s="194">
        <f t="shared" si="22378"/>
        <v>0</v>
      </c>
      <c r="AA896" s="147">
        <f t="shared" ref="AA896" si="22542">IF(OR($H896=0,Z896=0),0,Z896/$H896)</f>
        <v>0</v>
      </c>
      <c r="AB896" s="194">
        <f t="shared" si="22380"/>
        <v>0</v>
      </c>
      <c r="AC896" s="147">
        <f t="shared" ref="AC896" si="22543">IF(OR($H896=0,AB896=0),0,AB896/$H896)</f>
        <v>0</v>
      </c>
      <c r="AD896" s="194">
        <f t="shared" si="22382"/>
        <v>0</v>
      </c>
      <c r="AE896" s="147">
        <f t="shared" ref="AE896" si="22544">IF(OR($H896=0,AD896=0),0,AD896/$H896)</f>
        <v>0</v>
      </c>
      <c r="AF896" s="194">
        <f t="shared" si="22384"/>
        <v>0</v>
      </c>
      <c r="AG896" s="147">
        <f t="shared" ref="AG896" si="22545">IF(OR($H896=0,AF896=0),0,AF896/$H896)</f>
        <v>0</v>
      </c>
      <c r="AH896" s="194">
        <f t="shared" si="22386"/>
        <v>0</v>
      </c>
      <c r="AI896" s="147">
        <f t="shared" ref="AI896" si="22546">IF(OR($H896=0,AH896=0),0,AH896/$H896)</f>
        <v>0</v>
      </c>
      <c r="AJ896" s="194">
        <f t="shared" si="22388"/>
        <v>0</v>
      </c>
      <c r="AK896" s="147">
        <f t="shared" ref="AK896" si="22547">IF(OR($H896=0,AJ896=0),0,AJ896/$H896)</f>
        <v>0</v>
      </c>
      <c r="AL896" s="194">
        <f t="shared" si="22390"/>
        <v>0</v>
      </c>
      <c r="AM896" s="147">
        <f t="shared" ref="AM896" si="22548">IF(OR($H896=0,AL896=0),0,AL896/$H896)</f>
        <v>0</v>
      </c>
      <c r="AN896" s="194">
        <f t="shared" si="22392"/>
        <v>0</v>
      </c>
      <c r="AO896" s="147">
        <f t="shared" ref="AO896" si="22549">IF(OR($H896=0,AN896=0),0,AN896/$H896)</f>
        <v>0</v>
      </c>
      <c r="AP896" s="194">
        <f t="shared" si="22394"/>
        <v>0</v>
      </c>
      <c r="AQ896" s="147">
        <f t="shared" ref="AQ896" si="22550">IF(OR($H896=0,AP896=0),0,AP896/$H896)</f>
        <v>0</v>
      </c>
      <c r="AR896" s="194">
        <f t="shared" si="22396"/>
        <v>0</v>
      </c>
      <c r="AS896" s="147">
        <f t="shared" ref="AS896" si="22551">IF(OR($H896=0,AR896=0),0,AR896/$H896)</f>
        <v>0</v>
      </c>
      <c r="AT896" s="194">
        <f t="shared" si="22398"/>
        <v>0</v>
      </c>
      <c r="AU896" s="147">
        <f t="shared" ref="AU896" si="22552">IF(OR($H896=0,AT896=0),0,AT896/$H896)</f>
        <v>0</v>
      </c>
      <c r="AV896" s="194">
        <f t="shared" si="22400"/>
        <v>0</v>
      </c>
      <c r="AW896" s="147">
        <f t="shared" ref="AW896" si="22553">IF(OR($H896=0,AV896=0),0,AV896/$H896)</f>
        <v>0</v>
      </c>
      <c r="AX896" s="194">
        <f t="shared" si="22402"/>
        <v>100</v>
      </c>
      <c r="AY896" s="147">
        <f t="shared" ref="AY896" si="22554">IF(OR($H896=0,AX896=0),0,AX896/$H896)</f>
        <v>1</v>
      </c>
      <c r="AZ896" s="194">
        <f t="shared" si="22404"/>
        <v>100</v>
      </c>
      <c r="BA896" s="147">
        <f t="shared" ref="BA896" si="22555">IF(OR($H896=0,AZ896=0),0,AZ896/$H896)</f>
        <v>1</v>
      </c>
      <c r="BB896" s="194">
        <f t="shared" si="22406"/>
        <v>100</v>
      </c>
      <c r="BC896" s="147">
        <f t="shared" ref="BC896" si="22556">IF(OR($H896=0,BB896=0),0,BB896/$H896)</f>
        <v>1</v>
      </c>
      <c r="BD896" s="194">
        <f t="shared" si="22408"/>
        <v>100</v>
      </c>
      <c r="BE896" s="147">
        <f t="shared" ref="BE896" si="22557">IF(OR($H896=0,BD896=0),0,BD896/$H896)</f>
        <v>1</v>
      </c>
      <c r="BF896" s="194">
        <f t="shared" si="22410"/>
        <v>100</v>
      </c>
      <c r="BG896" s="147">
        <f t="shared" ref="BG896" si="22558">IF(OR($H896=0,BF896=0),0,BF896/$H896)</f>
        <v>1</v>
      </c>
      <c r="BH896" s="194">
        <f t="shared" si="22412"/>
        <v>100</v>
      </c>
      <c r="BI896" s="147">
        <f t="shared" ref="BI896" si="22559">IF(OR($H896=0,BH896=0),0,BH896/$H896)</f>
        <v>1</v>
      </c>
      <c r="BJ896" s="194">
        <f t="shared" si="22414"/>
        <v>100</v>
      </c>
      <c r="BK896" s="147">
        <f t="shared" ref="BK896" si="22560">IF(OR($H896=0,BJ896=0),0,BJ896/$H896)</f>
        <v>1</v>
      </c>
      <c r="BL896" s="194">
        <f t="shared" si="22416"/>
        <v>100</v>
      </c>
      <c r="BM896" s="147">
        <f t="shared" ref="BM896" si="22561">IF(OR($H896=0,BL896=0),0,BL896/$H896)</f>
        <v>1</v>
      </c>
      <c r="BN896" s="194">
        <f t="shared" si="22418"/>
        <v>100</v>
      </c>
      <c r="BO896" s="147">
        <f t="shared" ref="BO896" si="22562">IF(OR($H896=0,BN896=0),0,BN896/$H896)</f>
        <v>1</v>
      </c>
      <c r="BP896" s="194">
        <f t="shared" si="22420"/>
        <v>100</v>
      </c>
      <c r="BQ896" s="147">
        <f t="shared" ref="BQ896" si="22563">IF(OR($H896=0,BP896=0),0,BP896/$H896)</f>
        <v>1</v>
      </c>
      <c r="BR896" s="194">
        <f t="shared" si="22422"/>
        <v>100</v>
      </c>
      <c r="BS896" s="147">
        <f t="shared" ref="BS896" si="22564">IF(OR($H896=0,BR896=0),0,BR896/$H896)</f>
        <v>1</v>
      </c>
      <c r="BT896" s="194">
        <f t="shared" si="22424"/>
        <v>100</v>
      </c>
      <c r="BU896" s="147">
        <f t="shared" si="22425"/>
        <v>1</v>
      </c>
      <c r="BV896" s="194">
        <f t="shared" si="22426"/>
        <v>100</v>
      </c>
      <c r="BW896" s="147">
        <f t="shared" si="22427"/>
        <v>1</v>
      </c>
      <c r="BX896" s="194">
        <f t="shared" si="22428"/>
        <v>100</v>
      </c>
      <c r="BY896" s="147">
        <f t="shared" si="22429"/>
        <v>1</v>
      </c>
      <c r="BZ896" s="194">
        <f t="shared" si="22430"/>
        <v>100</v>
      </c>
      <c r="CA896" s="147">
        <f t="shared" si="22431"/>
        <v>1</v>
      </c>
      <c r="CB896" s="194">
        <f t="shared" si="22432"/>
        <v>100</v>
      </c>
      <c r="CC896" s="147">
        <f t="shared" si="22433"/>
        <v>1</v>
      </c>
      <c r="CD896" s="194">
        <f t="shared" si="22434"/>
        <v>100</v>
      </c>
      <c r="CE896" s="147">
        <f t="shared" si="22435"/>
        <v>1</v>
      </c>
      <c r="CF896" s="194">
        <f t="shared" si="22436"/>
        <v>100</v>
      </c>
      <c r="CG896" s="147">
        <f t="shared" si="22437"/>
        <v>1</v>
      </c>
      <c r="CH896" s="194">
        <f t="shared" si="22438"/>
        <v>100</v>
      </c>
      <c r="CI896" s="147">
        <f t="shared" si="22439"/>
        <v>1</v>
      </c>
      <c r="CJ896" s="194">
        <f t="shared" si="22440"/>
        <v>100</v>
      </c>
      <c r="CK896" s="147">
        <f t="shared" si="22441"/>
        <v>1</v>
      </c>
      <c r="CL896" s="194">
        <f t="shared" si="22442"/>
        <v>100</v>
      </c>
      <c r="CM896" s="147">
        <f t="shared" si="22443"/>
        <v>1</v>
      </c>
    </row>
    <row r="897" spans="1:91" s="142" customFormat="1" ht="14.1" customHeight="1">
      <c r="A897" s="74">
        <f t="shared" si="21223"/>
        <v>1035</v>
      </c>
      <c r="B897" s="173" t="s">
        <v>55</v>
      </c>
      <c r="C897" s="174"/>
      <c r="D897" s="140">
        <v>1</v>
      </c>
      <c r="E897" s="140">
        <v>1</v>
      </c>
      <c r="F897" s="175">
        <v>45324</v>
      </c>
      <c r="G897" s="175">
        <v>45324</v>
      </c>
      <c r="H897" s="144">
        <v>100</v>
      </c>
      <c r="I897" s="144">
        <v>100</v>
      </c>
      <c r="J897" s="145" t="s">
        <v>32</v>
      </c>
      <c r="K897" s="141">
        <f t="shared" si="22369"/>
        <v>100</v>
      </c>
      <c r="L897" s="55">
        <f t="shared" si="22370"/>
        <v>3.8461538461538464E-2</v>
      </c>
      <c r="M897" s="147">
        <f t="shared" si="22371"/>
        <v>1</v>
      </c>
      <c r="N897" s="148">
        <f t="shared" si="22372"/>
        <v>1</v>
      </c>
      <c r="O897" s="149">
        <f t="shared" si="22540"/>
        <v>0</v>
      </c>
      <c r="P897" s="150"/>
      <c r="T897" s="194">
        <f t="shared" si="22373"/>
        <v>0</v>
      </c>
      <c r="U897" s="147">
        <f t="shared" si="22374"/>
        <v>0</v>
      </c>
      <c r="V897" s="194">
        <f t="shared" si="22375"/>
        <v>0</v>
      </c>
      <c r="W897" s="147">
        <f t="shared" si="22374"/>
        <v>0</v>
      </c>
      <c r="X897" s="194">
        <f t="shared" si="22376"/>
        <v>0</v>
      </c>
      <c r="Y897" s="147">
        <f t="shared" ref="Y897" si="22565">IF(OR($H897=0,X897=0),0,X897/$H897)</f>
        <v>0</v>
      </c>
      <c r="Z897" s="194">
        <f t="shared" si="22378"/>
        <v>0</v>
      </c>
      <c r="AA897" s="147">
        <f t="shared" ref="AA897" si="22566">IF(OR($H897=0,Z897=0),0,Z897/$H897)</f>
        <v>0</v>
      </c>
      <c r="AB897" s="194">
        <f t="shared" si="22380"/>
        <v>0</v>
      </c>
      <c r="AC897" s="147">
        <f t="shared" ref="AC897" si="22567">IF(OR($H897=0,AB897=0),0,AB897/$H897)</f>
        <v>0</v>
      </c>
      <c r="AD897" s="194">
        <f t="shared" si="22382"/>
        <v>0</v>
      </c>
      <c r="AE897" s="147">
        <f t="shared" ref="AE897" si="22568">IF(OR($H897=0,AD897=0),0,AD897/$H897)</f>
        <v>0</v>
      </c>
      <c r="AF897" s="194">
        <f t="shared" si="22384"/>
        <v>0</v>
      </c>
      <c r="AG897" s="147">
        <f t="shared" ref="AG897" si="22569">IF(OR($H897=0,AF897=0),0,AF897/$H897)</f>
        <v>0</v>
      </c>
      <c r="AH897" s="194">
        <f t="shared" si="22386"/>
        <v>0</v>
      </c>
      <c r="AI897" s="147">
        <f t="shared" ref="AI897" si="22570">IF(OR($H897=0,AH897=0),0,AH897/$H897)</f>
        <v>0</v>
      </c>
      <c r="AJ897" s="194">
        <f t="shared" si="22388"/>
        <v>0</v>
      </c>
      <c r="AK897" s="147">
        <f t="shared" ref="AK897" si="22571">IF(OR($H897=0,AJ897=0),0,AJ897/$H897)</f>
        <v>0</v>
      </c>
      <c r="AL897" s="194">
        <f t="shared" si="22390"/>
        <v>0</v>
      </c>
      <c r="AM897" s="147">
        <f t="shared" ref="AM897" si="22572">IF(OR($H897=0,AL897=0),0,AL897/$H897)</f>
        <v>0</v>
      </c>
      <c r="AN897" s="194">
        <f t="shared" si="22392"/>
        <v>0</v>
      </c>
      <c r="AO897" s="147">
        <f t="shared" ref="AO897" si="22573">IF(OR($H897=0,AN897=0),0,AN897/$H897)</f>
        <v>0</v>
      </c>
      <c r="AP897" s="194">
        <f t="shared" si="22394"/>
        <v>0</v>
      </c>
      <c r="AQ897" s="147">
        <f t="shared" ref="AQ897" si="22574">IF(OR($H897=0,AP897=0),0,AP897/$H897)</f>
        <v>0</v>
      </c>
      <c r="AR897" s="194">
        <f t="shared" si="22396"/>
        <v>0</v>
      </c>
      <c r="AS897" s="147">
        <f t="shared" ref="AS897" si="22575">IF(OR($H897=0,AR897=0),0,AR897/$H897)</f>
        <v>0</v>
      </c>
      <c r="AT897" s="194">
        <f t="shared" si="22398"/>
        <v>0</v>
      </c>
      <c r="AU897" s="147">
        <f t="shared" ref="AU897" si="22576">IF(OR($H897=0,AT897=0),0,AT897/$H897)</f>
        <v>0</v>
      </c>
      <c r="AV897" s="194">
        <f t="shared" si="22400"/>
        <v>0</v>
      </c>
      <c r="AW897" s="147">
        <f t="shared" ref="AW897" si="22577">IF(OR($H897=0,AV897=0),0,AV897/$H897)</f>
        <v>0</v>
      </c>
      <c r="AX897" s="194">
        <f t="shared" si="22402"/>
        <v>0</v>
      </c>
      <c r="AY897" s="147">
        <f t="shared" ref="AY897" si="22578">IF(OR($H897=0,AX897=0),0,AX897/$H897)</f>
        <v>0</v>
      </c>
      <c r="AZ897" s="194">
        <f t="shared" si="22404"/>
        <v>100</v>
      </c>
      <c r="BA897" s="147">
        <f t="shared" ref="BA897" si="22579">IF(OR($H897=0,AZ897=0),0,AZ897/$H897)</f>
        <v>1</v>
      </c>
      <c r="BB897" s="194">
        <f t="shared" si="22406"/>
        <v>100</v>
      </c>
      <c r="BC897" s="147">
        <f t="shared" ref="BC897" si="22580">IF(OR($H897=0,BB897=0),0,BB897/$H897)</f>
        <v>1</v>
      </c>
      <c r="BD897" s="194">
        <f t="shared" si="22408"/>
        <v>100</v>
      </c>
      <c r="BE897" s="147">
        <f t="shared" ref="BE897" si="22581">IF(OR($H897=0,BD897=0),0,BD897/$H897)</f>
        <v>1</v>
      </c>
      <c r="BF897" s="194">
        <f t="shared" si="22410"/>
        <v>100</v>
      </c>
      <c r="BG897" s="147">
        <f t="shared" ref="BG897" si="22582">IF(OR($H897=0,BF897=0),0,BF897/$H897)</f>
        <v>1</v>
      </c>
      <c r="BH897" s="194">
        <f t="shared" si="22412"/>
        <v>100</v>
      </c>
      <c r="BI897" s="147">
        <f t="shared" ref="BI897" si="22583">IF(OR($H897=0,BH897=0),0,BH897/$H897)</f>
        <v>1</v>
      </c>
      <c r="BJ897" s="194">
        <f t="shared" si="22414"/>
        <v>100</v>
      </c>
      <c r="BK897" s="147">
        <f t="shared" ref="BK897" si="22584">IF(OR($H897=0,BJ897=0),0,BJ897/$H897)</f>
        <v>1</v>
      </c>
      <c r="BL897" s="194">
        <f t="shared" si="22416"/>
        <v>100</v>
      </c>
      <c r="BM897" s="147">
        <f t="shared" ref="BM897" si="22585">IF(OR($H897=0,BL897=0),0,BL897/$H897)</f>
        <v>1</v>
      </c>
      <c r="BN897" s="194">
        <f t="shared" si="22418"/>
        <v>100</v>
      </c>
      <c r="BO897" s="147">
        <f t="shared" ref="BO897" si="22586">IF(OR($H897=0,BN897=0),0,BN897/$H897)</f>
        <v>1</v>
      </c>
      <c r="BP897" s="194">
        <f t="shared" si="22420"/>
        <v>100</v>
      </c>
      <c r="BQ897" s="147">
        <f t="shared" ref="BQ897" si="22587">IF(OR($H897=0,BP897=0),0,BP897/$H897)</f>
        <v>1</v>
      </c>
      <c r="BR897" s="194">
        <f t="shared" si="22422"/>
        <v>100</v>
      </c>
      <c r="BS897" s="147">
        <f t="shared" ref="BS897" si="22588">IF(OR($H897=0,BR897=0),0,BR897/$H897)</f>
        <v>1</v>
      </c>
      <c r="BT897" s="194">
        <f t="shared" si="22424"/>
        <v>100</v>
      </c>
      <c r="BU897" s="147">
        <f t="shared" si="22425"/>
        <v>1</v>
      </c>
      <c r="BV897" s="194">
        <f t="shared" si="22426"/>
        <v>100</v>
      </c>
      <c r="BW897" s="147">
        <f t="shared" si="22427"/>
        <v>1</v>
      </c>
      <c r="BX897" s="194">
        <f t="shared" si="22428"/>
        <v>100</v>
      </c>
      <c r="BY897" s="147">
        <f t="shared" si="22429"/>
        <v>1</v>
      </c>
      <c r="BZ897" s="194">
        <f t="shared" si="22430"/>
        <v>100</v>
      </c>
      <c r="CA897" s="147">
        <f t="shared" si="22431"/>
        <v>1</v>
      </c>
      <c r="CB897" s="194">
        <f t="shared" si="22432"/>
        <v>100</v>
      </c>
      <c r="CC897" s="147">
        <f t="shared" si="22433"/>
        <v>1</v>
      </c>
      <c r="CD897" s="194">
        <f t="shared" si="22434"/>
        <v>100</v>
      </c>
      <c r="CE897" s="147">
        <f t="shared" si="22435"/>
        <v>1</v>
      </c>
      <c r="CF897" s="194">
        <f t="shared" si="22436"/>
        <v>100</v>
      </c>
      <c r="CG897" s="147">
        <f t="shared" si="22437"/>
        <v>1</v>
      </c>
      <c r="CH897" s="194">
        <f t="shared" si="22438"/>
        <v>100</v>
      </c>
      <c r="CI897" s="147">
        <f t="shared" si="22439"/>
        <v>1</v>
      </c>
      <c r="CJ897" s="194">
        <f t="shared" si="22440"/>
        <v>100</v>
      </c>
      <c r="CK897" s="147">
        <f t="shared" si="22441"/>
        <v>1</v>
      </c>
      <c r="CL897" s="194">
        <f t="shared" si="22442"/>
        <v>100</v>
      </c>
      <c r="CM897" s="147">
        <f t="shared" si="22443"/>
        <v>1</v>
      </c>
    </row>
    <row r="898" spans="1:91" s="142" customFormat="1" ht="14.1" customHeight="1">
      <c r="A898" s="74">
        <f t="shared" si="21223"/>
        <v>1036</v>
      </c>
      <c r="B898" s="173" t="s">
        <v>56</v>
      </c>
      <c r="C898" s="174"/>
      <c r="D898" s="140">
        <v>1</v>
      </c>
      <c r="E898" s="140">
        <v>1</v>
      </c>
      <c r="F898" s="175">
        <v>45329</v>
      </c>
      <c r="G898" s="175">
        <v>45329</v>
      </c>
      <c r="H898" s="144">
        <v>100</v>
      </c>
      <c r="I898" s="144">
        <v>100</v>
      </c>
      <c r="J898" s="145" t="s">
        <v>32</v>
      </c>
      <c r="K898" s="141">
        <f t="shared" si="22369"/>
        <v>100</v>
      </c>
      <c r="L898" s="55">
        <f t="shared" si="22370"/>
        <v>3.8461538461538464E-2</v>
      </c>
      <c r="M898" s="147">
        <f t="shared" si="22371"/>
        <v>1</v>
      </c>
      <c r="N898" s="148">
        <f t="shared" si="22372"/>
        <v>1</v>
      </c>
      <c r="O898" s="149">
        <f t="shared" si="22540"/>
        <v>0</v>
      </c>
      <c r="P898" s="150"/>
      <c r="T898" s="194">
        <f t="shared" si="22373"/>
        <v>0</v>
      </c>
      <c r="U898" s="147">
        <f t="shared" si="22374"/>
        <v>0</v>
      </c>
      <c r="V898" s="194">
        <f t="shared" si="22375"/>
        <v>0</v>
      </c>
      <c r="W898" s="147">
        <f t="shared" si="22374"/>
        <v>0</v>
      </c>
      <c r="X898" s="194">
        <f t="shared" si="22376"/>
        <v>0</v>
      </c>
      <c r="Y898" s="147">
        <f t="shared" ref="Y898" si="22589">IF(OR($H898=0,X898=0),0,X898/$H898)</f>
        <v>0</v>
      </c>
      <c r="Z898" s="194">
        <f t="shared" si="22378"/>
        <v>0</v>
      </c>
      <c r="AA898" s="147">
        <f t="shared" ref="AA898" si="22590">IF(OR($H898=0,Z898=0),0,Z898/$H898)</f>
        <v>0</v>
      </c>
      <c r="AB898" s="194">
        <f t="shared" si="22380"/>
        <v>0</v>
      </c>
      <c r="AC898" s="147">
        <f t="shared" ref="AC898" si="22591">IF(OR($H898=0,AB898=0),0,AB898/$H898)</f>
        <v>0</v>
      </c>
      <c r="AD898" s="194">
        <f t="shared" si="22382"/>
        <v>0</v>
      </c>
      <c r="AE898" s="147">
        <f t="shared" ref="AE898" si="22592">IF(OR($H898=0,AD898=0),0,AD898/$H898)</f>
        <v>0</v>
      </c>
      <c r="AF898" s="194">
        <f t="shared" si="22384"/>
        <v>0</v>
      </c>
      <c r="AG898" s="147">
        <f t="shared" ref="AG898" si="22593">IF(OR($H898=0,AF898=0),0,AF898/$H898)</f>
        <v>0</v>
      </c>
      <c r="AH898" s="194">
        <f t="shared" si="22386"/>
        <v>0</v>
      </c>
      <c r="AI898" s="147">
        <f t="shared" ref="AI898" si="22594">IF(OR($H898=0,AH898=0),0,AH898/$H898)</f>
        <v>0</v>
      </c>
      <c r="AJ898" s="194">
        <f t="shared" si="22388"/>
        <v>0</v>
      </c>
      <c r="AK898" s="147">
        <f t="shared" ref="AK898" si="22595">IF(OR($H898=0,AJ898=0),0,AJ898/$H898)</f>
        <v>0</v>
      </c>
      <c r="AL898" s="194">
        <f t="shared" si="22390"/>
        <v>0</v>
      </c>
      <c r="AM898" s="147">
        <f t="shared" ref="AM898" si="22596">IF(OR($H898=0,AL898=0),0,AL898/$H898)</f>
        <v>0</v>
      </c>
      <c r="AN898" s="194">
        <f t="shared" si="22392"/>
        <v>0</v>
      </c>
      <c r="AO898" s="147">
        <f t="shared" ref="AO898" si="22597">IF(OR($H898=0,AN898=0),0,AN898/$H898)</f>
        <v>0</v>
      </c>
      <c r="AP898" s="194">
        <f t="shared" si="22394"/>
        <v>0</v>
      </c>
      <c r="AQ898" s="147">
        <f t="shared" ref="AQ898" si="22598">IF(OR($H898=0,AP898=0),0,AP898/$H898)</f>
        <v>0</v>
      </c>
      <c r="AR898" s="194">
        <f t="shared" si="22396"/>
        <v>0</v>
      </c>
      <c r="AS898" s="147">
        <f t="shared" ref="AS898" si="22599">IF(OR($H898=0,AR898=0),0,AR898/$H898)</f>
        <v>0</v>
      </c>
      <c r="AT898" s="194">
        <f t="shared" si="22398"/>
        <v>0</v>
      </c>
      <c r="AU898" s="147">
        <f t="shared" ref="AU898" si="22600">IF(OR($H898=0,AT898=0),0,AT898/$H898)</f>
        <v>0</v>
      </c>
      <c r="AV898" s="194">
        <f t="shared" si="22400"/>
        <v>0</v>
      </c>
      <c r="AW898" s="147">
        <f t="shared" ref="AW898" si="22601">IF(OR($H898=0,AV898=0),0,AV898/$H898)</f>
        <v>0</v>
      </c>
      <c r="AX898" s="194">
        <f t="shared" si="22402"/>
        <v>0</v>
      </c>
      <c r="AY898" s="147">
        <f t="shared" ref="AY898" si="22602">IF(OR($H898=0,AX898=0),0,AX898/$H898)</f>
        <v>0</v>
      </c>
      <c r="AZ898" s="194">
        <f t="shared" si="22404"/>
        <v>100</v>
      </c>
      <c r="BA898" s="147">
        <f t="shared" ref="BA898" si="22603">IF(OR($H898=0,AZ898=0),0,AZ898/$H898)</f>
        <v>1</v>
      </c>
      <c r="BB898" s="194">
        <f t="shared" si="22406"/>
        <v>100</v>
      </c>
      <c r="BC898" s="147">
        <f t="shared" ref="BC898" si="22604">IF(OR($H898=0,BB898=0),0,BB898/$H898)</f>
        <v>1</v>
      </c>
      <c r="BD898" s="194">
        <f t="shared" si="22408"/>
        <v>100</v>
      </c>
      <c r="BE898" s="147">
        <f t="shared" ref="BE898" si="22605">IF(OR($H898=0,BD898=0),0,BD898/$H898)</f>
        <v>1</v>
      </c>
      <c r="BF898" s="194">
        <f t="shared" si="22410"/>
        <v>100</v>
      </c>
      <c r="BG898" s="147">
        <f t="shared" ref="BG898" si="22606">IF(OR($H898=0,BF898=0),0,BF898/$H898)</f>
        <v>1</v>
      </c>
      <c r="BH898" s="194">
        <f t="shared" si="22412"/>
        <v>100</v>
      </c>
      <c r="BI898" s="147">
        <f t="shared" ref="BI898" si="22607">IF(OR($H898=0,BH898=0),0,BH898/$H898)</f>
        <v>1</v>
      </c>
      <c r="BJ898" s="194">
        <f t="shared" si="22414"/>
        <v>100</v>
      </c>
      <c r="BK898" s="147">
        <f t="shared" ref="BK898" si="22608">IF(OR($H898=0,BJ898=0),0,BJ898/$H898)</f>
        <v>1</v>
      </c>
      <c r="BL898" s="194">
        <f t="shared" si="22416"/>
        <v>100</v>
      </c>
      <c r="BM898" s="147">
        <f t="shared" ref="BM898" si="22609">IF(OR($H898=0,BL898=0),0,BL898/$H898)</f>
        <v>1</v>
      </c>
      <c r="BN898" s="194">
        <f t="shared" si="22418"/>
        <v>100</v>
      </c>
      <c r="BO898" s="147">
        <f t="shared" ref="BO898" si="22610">IF(OR($H898=0,BN898=0),0,BN898/$H898)</f>
        <v>1</v>
      </c>
      <c r="BP898" s="194">
        <f t="shared" si="22420"/>
        <v>100</v>
      </c>
      <c r="BQ898" s="147">
        <f t="shared" ref="BQ898" si="22611">IF(OR($H898=0,BP898=0),0,BP898/$H898)</f>
        <v>1</v>
      </c>
      <c r="BR898" s="194">
        <f t="shared" si="22422"/>
        <v>100</v>
      </c>
      <c r="BS898" s="147">
        <f t="shared" ref="BS898" si="22612">IF(OR($H898=0,BR898=0),0,BR898/$H898)</f>
        <v>1</v>
      </c>
      <c r="BT898" s="194">
        <f t="shared" si="22424"/>
        <v>100</v>
      </c>
      <c r="BU898" s="147">
        <f t="shared" si="22425"/>
        <v>1</v>
      </c>
      <c r="BV898" s="194">
        <f t="shared" si="22426"/>
        <v>100</v>
      </c>
      <c r="BW898" s="147">
        <f t="shared" si="22427"/>
        <v>1</v>
      </c>
      <c r="BX898" s="194">
        <f t="shared" si="22428"/>
        <v>100</v>
      </c>
      <c r="BY898" s="147">
        <f t="shared" si="22429"/>
        <v>1</v>
      </c>
      <c r="BZ898" s="194">
        <f t="shared" si="22430"/>
        <v>100</v>
      </c>
      <c r="CA898" s="147">
        <f t="shared" si="22431"/>
        <v>1</v>
      </c>
      <c r="CB898" s="194">
        <f t="shared" si="22432"/>
        <v>100</v>
      </c>
      <c r="CC898" s="147">
        <f t="shared" si="22433"/>
        <v>1</v>
      </c>
      <c r="CD898" s="194">
        <f t="shared" si="22434"/>
        <v>100</v>
      </c>
      <c r="CE898" s="147">
        <f t="shared" si="22435"/>
        <v>1</v>
      </c>
      <c r="CF898" s="194">
        <f t="shared" si="22436"/>
        <v>100</v>
      </c>
      <c r="CG898" s="147">
        <f t="shared" si="22437"/>
        <v>1</v>
      </c>
      <c r="CH898" s="194">
        <f t="shared" si="22438"/>
        <v>100</v>
      </c>
      <c r="CI898" s="147">
        <f t="shared" si="22439"/>
        <v>1</v>
      </c>
      <c r="CJ898" s="194">
        <f t="shared" si="22440"/>
        <v>100</v>
      </c>
      <c r="CK898" s="147">
        <f t="shared" si="22441"/>
        <v>1</v>
      </c>
      <c r="CL898" s="194">
        <f t="shared" si="22442"/>
        <v>100</v>
      </c>
      <c r="CM898" s="147">
        <f t="shared" si="22443"/>
        <v>1</v>
      </c>
    </row>
    <row r="899" spans="1:91" s="142" customFormat="1" ht="14.1" customHeight="1">
      <c r="A899" s="74">
        <f t="shared" si="21223"/>
        <v>1037</v>
      </c>
      <c r="B899" s="173" t="s">
        <v>57</v>
      </c>
      <c r="C899" s="174"/>
      <c r="D899" s="140">
        <v>4</v>
      </c>
      <c r="E899" s="140">
        <v>4</v>
      </c>
      <c r="F899" s="175">
        <v>45332</v>
      </c>
      <c r="G899" s="175">
        <v>45335</v>
      </c>
      <c r="H899" s="144">
        <v>100</v>
      </c>
      <c r="I899" s="144">
        <v>100</v>
      </c>
      <c r="J899" s="145" t="s">
        <v>32</v>
      </c>
      <c r="K899" s="141">
        <f t="shared" si="22369"/>
        <v>100</v>
      </c>
      <c r="L899" s="55">
        <f t="shared" si="22370"/>
        <v>0.15384615384615385</v>
      </c>
      <c r="M899" s="147">
        <f t="shared" si="22371"/>
        <v>1</v>
      </c>
      <c r="N899" s="148">
        <f t="shared" si="22372"/>
        <v>1</v>
      </c>
      <c r="O899" s="149">
        <f t="shared" si="22540"/>
        <v>0</v>
      </c>
      <c r="P899" s="150"/>
      <c r="T899" s="194">
        <f t="shared" si="22373"/>
        <v>0</v>
      </c>
      <c r="U899" s="147">
        <f t="shared" si="22374"/>
        <v>0</v>
      </c>
      <c r="V899" s="194">
        <f t="shared" si="22375"/>
        <v>0</v>
      </c>
      <c r="W899" s="147">
        <f t="shared" si="22374"/>
        <v>0</v>
      </c>
      <c r="X899" s="194">
        <f t="shared" si="22376"/>
        <v>0</v>
      </c>
      <c r="Y899" s="147">
        <f t="shared" ref="Y899" si="22613">IF(OR($H899=0,X899=0),0,X899/$H899)</f>
        <v>0</v>
      </c>
      <c r="Z899" s="194">
        <f t="shared" si="22378"/>
        <v>0</v>
      </c>
      <c r="AA899" s="147">
        <f t="shared" ref="AA899" si="22614">IF(OR($H899=0,Z899=0),0,Z899/$H899)</f>
        <v>0</v>
      </c>
      <c r="AB899" s="194">
        <f t="shared" si="22380"/>
        <v>0</v>
      </c>
      <c r="AC899" s="147">
        <f t="shared" ref="AC899" si="22615">IF(OR($H899=0,AB899=0),0,AB899/$H899)</f>
        <v>0</v>
      </c>
      <c r="AD899" s="194">
        <f t="shared" si="22382"/>
        <v>0</v>
      </c>
      <c r="AE899" s="147">
        <f t="shared" ref="AE899" si="22616">IF(OR($H899=0,AD899=0),0,AD899/$H899)</f>
        <v>0</v>
      </c>
      <c r="AF899" s="194">
        <f t="shared" si="22384"/>
        <v>0</v>
      </c>
      <c r="AG899" s="147">
        <f t="shared" ref="AG899" si="22617">IF(OR($H899=0,AF899=0),0,AF899/$H899)</f>
        <v>0</v>
      </c>
      <c r="AH899" s="194">
        <f t="shared" si="22386"/>
        <v>0</v>
      </c>
      <c r="AI899" s="147">
        <f t="shared" ref="AI899" si="22618">IF(OR($H899=0,AH899=0),0,AH899/$H899)</f>
        <v>0</v>
      </c>
      <c r="AJ899" s="194">
        <f t="shared" si="22388"/>
        <v>0</v>
      </c>
      <c r="AK899" s="147">
        <f t="shared" ref="AK899" si="22619">IF(OR($H899=0,AJ899=0),0,AJ899/$H899)</f>
        <v>0</v>
      </c>
      <c r="AL899" s="194">
        <f t="shared" si="22390"/>
        <v>0</v>
      </c>
      <c r="AM899" s="147">
        <f t="shared" ref="AM899" si="22620">IF(OR($H899=0,AL899=0),0,AL899/$H899)</f>
        <v>0</v>
      </c>
      <c r="AN899" s="194">
        <f t="shared" si="22392"/>
        <v>0</v>
      </c>
      <c r="AO899" s="147">
        <f t="shared" ref="AO899" si="22621">IF(OR($H899=0,AN899=0),0,AN899/$H899)</f>
        <v>0</v>
      </c>
      <c r="AP899" s="194">
        <f t="shared" si="22394"/>
        <v>0</v>
      </c>
      <c r="AQ899" s="147">
        <f t="shared" ref="AQ899" si="22622">IF(OR($H899=0,AP899=0),0,AP899/$H899)</f>
        <v>0</v>
      </c>
      <c r="AR899" s="194">
        <f t="shared" si="22396"/>
        <v>0</v>
      </c>
      <c r="AS899" s="147">
        <f t="shared" ref="AS899" si="22623">IF(OR($H899=0,AR899=0),0,AR899/$H899)</f>
        <v>0</v>
      </c>
      <c r="AT899" s="194">
        <f t="shared" si="22398"/>
        <v>0</v>
      </c>
      <c r="AU899" s="147">
        <f t="shared" ref="AU899" si="22624">IF(OR($H899=0,AT899=0),0,AT899/$H899)</f>
        <v>0</v>
      </c>
      <c r="AV899" s="194">
        <f t="shared" si="22400"/>
        <v>0</v>
      </c>
      <c r="AW899" s="147">
        <f t="shared" ref="AW899" si="22625">IF(OR($H899=0,AV899=0),0,AV899/$H899)</f>
        <v>0</v>
      </c>
      <c r="AX899" s="194">
        <f t="shared" si="22402"/>
        <v>0</v>
      </c>
      <c r="AY899" s="147">
        <f t="shared" ref="AY899" si="22626">IF(OR($H899=0,AX899=0),0,AX899/$H899)</f>
        <v>0</v>
      </c>
      <c r="AZ899" s="194">
        <f t="shared" si="22404"/>
        <v>0</v>
      </c>
      <c r="BA899" s="147">
        <f t="shared" ref="BA899" si="22627">IF(OR($H899=0,AZ899=0),0,AZ899/$H899)</f>
        <v>0</v>
      </c>
      <c r="BB899" s="194">
        <f t="shared" si="22406"/>
        <v>100</v>
      </c>
      <c r="BC899" s="147">
        <f t="shared" ref="BC899" si="22628">IF(OR($H899=0,BB899=0),0,BB899/$H899)</f>
        <v>1</v>
      </c>
      <c r="BD899" s="194">
        <f t="shared" si="22408"/>
        <v>100</v>
      </c>
      <c r="BE899" s="147">
        <f t="shared" ref="BE899" si="22629">IF(OR($H899=0,BD899=0),0,BD899/$H899)</f>
        <v>1</v>
      </c>
      <c r="BF899" s="194">
        <f t="shared" si="22410"/>
        <v>100</v>
      </c>
      <c r="BG899" s="147">
        <f t="shared" ref="BG899" si="22630">IF(OR($H899=0,BF899=0),0,BF899/$H899)</f>
        <v>1</v>
      </c>
      <c r="BH899" s="194">
        <f t="shared" si="22412"/>
        <v>100</v>
      </c>
      <c r="BI899" s="147">
        <f t="shared" ref="BI899" si="22631">IF(OR($H899=0,BH899=0),0,BH899/$H899)</f>
        <v>1</v>
      </c>
      <c r="BJ899" s="194">
        <f t="shared" si="22414"/>
        <v>100</v>
      </c>
      <c r="BK899" s="147">
        <f t="shared" ref="BK899" si="22632">IF(OR($H899=0,BJ899=0),0,BJ899/$H899)</f>
        <v>1</v>
      </c>
      <c r="BL899" s="194">
        <f t="shared" si="22416"/>
        <v>100</v>
      </c>
      <c r="BM899" s="147">
        <f t="shared" ref="BM899" si="22633">IF(OR($H899=0,BL899=0),0,BL899/$H899)</f>
        <v>1</v>
      </c>
      <c r="BN899" s="194">
        <f t="shared" si="22418"/>
        <v>100</v>
      </c>
      <c r="BO899" s="147">
        <f t="shared" ref="BO899" si="22634">IF(OR($H899=0,BN899=0),0,BN899/$H899)</f>
        <v>1</v>
      </c>
      <c r="BP899" s="194">
        <f t="shared" si="22420"/>
        <v>100</v>
      </c>
      <c r="BQ899" s="147">
        <f t="shared" ref="BQ899" si="22635">IF(OR($H899=0,BP899=0),0,BP899/$H899)</f>
        <v>1</v>
      </c>
      <c r="BR899" s="194">
        <f t="shared" si="22422"/>
        <v>100</v>
      </c>
      <c r="BS899" s="147">
        <f t="shared" ref="BS899" si="22636">IF(OR($H899=0,BR899=0),0,BR899/$H899)</f>
        <v>1</v>
      </c>
      <c r="BT899" s="194">
        <f t="shared" si="22424"/>
        <v>100</v>
      </c>
      <c r="BU899" s="147">
        <f t="shared" si="22425"/>
        <v>1</v>
      </c>
      <c r="BV899" s="194">
        <f t="shared" si="22426"/>
        <v>100</v>
      </c>
      <c r="BW899" s="147">
        <f t="shared" si="22427"/>
        <v>1</v>
      </c>
      <c r="BX899" s="194">
        <f t="shared" si="22428"/>
        <v>100</v>
      </c>
      <c r="BY899" s="147">
        <f t="shared" si="22429"/>
        <v>1</v>
      </c>
      <c r="BZ899" s="194">
        <f t="shared" si="22430"/>
        <v>100</v>
      </c>
      <c r="CA899" s="147">
        <f t="shared" si="22431"/>
        <v>1</v>
      </c>
      <c r="CB899" s="194">
        <f t="shared" si="22432"/>
        <v>100</v>
      </c>
      <c r="CC899" s="147">
        <f t="shared" si="22433"/>
        <v>1</v>
      </c>
      <c r="CD899" s="194">
        <f t="shared" si="22434"/>
        <v>100</v>
      </c>
      <c r="CE899" s="147">
        <f t="shared" si="22435"/>
        <v>1</v>
      </c>
      <c r="CF899" s="194">
        <f t="shared" si="22436"/>
        <v>100</v>
      </c>
      <c r="CG899" s="147">
        <f t="shared" si="22437"/>
        <v>1</v>
      </c>
      <c r="CH899" s="194">
        <f t="shared" si="22438"/>
        <v>100</v>
      </c>
      <c r="CI899" s="147">
        <f t="shared" si="22439"/>
        <v>1</v>
      </c>
      <c r="CJ899" s="194">
        <f t="shared" si="22440"/>
        <v>100</v>
      </c>
      <c r="CK899" s="147">
        <f t="shared" si="22441"/>
        <v>1</v>
      </c>
      <c r="CL899" s="194">
        <f t="shared" si="22442"/>
        <v>100</v>
      </c>
      <c r="CM899" s="147">
        <f t="shared" si="22443"/>
        <v>1</v>
      </c>
    </row>
    <row r="900" spans="1:91" s="142" customFormat="1" ht="14.1" customHeight="1">
      <c r="A900" s="74">
        <f t="shared" si="21223"/>
        <v>1038</v>
      </c>
      <c r="B900" s="173" t="s">
        <v>180</v>
      </c>
      <c r="C900" s="174"/>
      <c r="D900" s="140">
        <v>0</v>
      </c>
      <c r="E900" s="140">
        <v>1</v>
      </c>
      <c r="F900" s="175">
        <v>45335</v>
      </c>
      <c r="G900" s="175">
        <v>45335</v>
      </c>
      <c r="H900" s="144">
        <v>100</v>
      </c>
      <c r="I900" s="144">
        <v>100</v>
      </c>
      <c r="J900" s="145" t="s">
        <v>32</v>
      </c>
      <c r="K900" s="141">
        <f t="shared" si="22369"/>
        <v>100</v>
      </c>
      <c r="L900" s="55">
        <f t="shared" si="22370"/>
        <v>0</v>
      </c>
      <c r="M900" s="147">
        <f t="shared" si="22371"/>
        <v>1</v>
      </c>
      <c r="N900" s="148">
        <f t="shared" si="22372"/>
        <v>1</v>
      </c>
      <c r="O900" s="149">
        <f t="shared" si="22540"/>
        <v>0</v>
      </c>
      <c r="P900" s="150"/>
      <c r="T900" s="194">
        <f t="shared" si="22373"/>
        <v>0</v>
      </c>
      <c r="U900" s="147">
        <f t="shared" si="22374"/>
        <v>0</v>
      </c>
      <c r="V900" s="194">
        <f t="shared" si="22375"/>
        <v>0</v>
      </c>
      <c r="W900" s="147">
        <f t="shared" si="22374"/>
        <v>0</v>
      </c>
      <c r="X900" s="194">
        <f t="shared" si="22376"/>
        <v>0</v>
      </c>
      <c r="Y900" s="147">
        <f t="shared" ref="Y900" si="22637">IF(OR($H900=0,X900=0),0,X900/$H900)</f>
        <v>0</v>
      </c>
      <c r="Z900" s="194">
        <f t="shared" si="22378"/>
        <v>0</v>
      </c>
      <c r="AA900" s="147">
        <f t="shared" ref="AA900" si="22638">IF(OR($H900=0,Z900=0),0,Z900/$H900)</f>
        <v>0</v>
      </c>
      <c r="AB900" s="194">
        <f t="shared" si="22380"/>
        <v>0</v>
      </c>
      <c r="AC900" s="147">
        <f t="shared" ref="AC900" si="22639">IF(OR($H900=0,AB900=0),0,AB900/$H900)</f>
        <v>0</v>
      </c>
      <c r="AD900" s="194">
        <f t="shared" si="22382"/>
        <v>0</v>
      </c>
      <c r="AE900" s="147">
        <f t="shared" ref="AE900" si="22640">IF(OR($H900=0,AD900=0),0,AD900/$H900)</f>
        <v>0</v>
      </c>
      <c r="AF900" s="194">
        <f t="shared" si="22384"/>
        <v>0</v>
      </c>
      <c r="AG900" s="147">
        <f t="shared" ref="AG900" si="22641">IF(OR($H900=0,AF900=0),0,AF900/$H900)</f>
        <v>0</v>
      </c>
      <c r="AH900" s="194">
        <f t="shared" si="22386"/>
        <v>0</v>
      </c>
      <c r="AI900" s="147">
        <f t="shared" ref="AI900" si="22642">IF(OR($H900=0,AH900=0),0,AH900/$H900)</f>
        <v>0</v>
      </c>
      <c r="AJ900" s="194">
        <f t="shared" si="22388"/>
        <v>0</v>
      </c>
      <c r="AK900" s="147">
        <f t="shared" ref="AK900" si="22643">IF(OR($H900=0,AJ900=0),0,AJ900/$H900)</f>
        <v>0</v>
      </c>
      <c r="AL900" s="194">
        <f t="shared" si="22390"/>
        <v>0</v>
      </c>
      <c r="AM900" s="147">
        <f t="shared" ref="AM900" si="22644">IF(OR($H900=0,AL900=0),0,AL900/$H900)</f>
        <v>0</v>
      </c>
      <c r="AN900" s="194">
        <f t="shared" si="22392"/>
        <v>0</v>
      </c>
      <c r="AO900" s="147">
        <f t="shared" ref="AO900" si="22645">IF(OR($H900=0,AN900=0),0,AN900/$H900)</f>
        <v>0</v>
      </c>
      <c r="AP900" s="194">
        <f t="shared" si="22394"/>
        <v>0</v>
      </c>
      <c r="AQ900" s="147">
        <f t="shared" ref="AQ900" si="22646">IF(OR($H900=0,AP900=0),0,AP900/$H900)</f>
        <v>0</v>
      </c>
      <c r="AR900" s="194">
        <f t="shared" si="22396"/>
        <v>0</v>
      </c>
      <c r="AS900" s="147">
        <f t="shared" ref="AS900" si="22647">IF(OR($H900=0,AR900=0),0,AR900/$H900)</f>
        <v>0</v>
      </c>
      <c r="AT900" s="194">
        <f t="shared" si="22398"/>
        <v>0</v>
      </c>
      <c r="AU900" s="147">
        <f t="shared" ref="AU900" si="22648">IF(OR($H900=0,AT900=0),0,AT900/$H900)</f>
        <v>0</v>
      </c>
      <c r="AV900" s="194">
        <f t="shared" si="22400"/>
        <v>0</v>
      </c>
      <c r="AW900" s="147">
        <f t="shared" ref="AW900" si="22649">IF(OR($H900=0,AV900=0),0,AV900/$H900)</f>
        <v>0</v>
      </c>
      <c r="AX900" s="194">
        <f t="shared" si="22402"/>
        <v>0</v>
      </c>
      <c r="AY900" s="147">
        <f t="shared" ref="AY900" si="22650">IF(OR($H900=0,AX900=0),0,AX900/$H900)</f>
        <v>0</v>
      </c>
      <c r="AZ900" s="194">
        <f t="shared" si="22404"/>
        <v>0</v>
      </c>
      <c r="BA900" s="147">
        <f t="shared" ref="BA900" si="22651">IF(OR($H900=0,AZ900=0),0,AZ900/$H900)</f>
        <v>0</v>
      </c>
      <c r="BB900" s="194">
        <f t="shared" si="22406"/>
        <v>100</v>
      </c>
      <c r="BC900" s="147">
        <f t="shared" ref="BC900" si="22652">IF(OR($H900=0,BB900=0),0,BB900/$H900)</f>
        <v>1</v>
      </c>
      <c r="BD900" s="194">
        <f t="shared" si="22408"/>
        <v>100</v>
      </c>
      <c r="BE900" s="147">
        <f t="shared" ref="BE900" si="22653">IF(OR($H900=0,BD900=0),0,BD900/$H900)</f>
        <v>1</v>
      </c>
      <c r="BF900" s="194">
        <f t="shared" si="22410"/>
        <v>100</v>
      </c>
      <c r="BG900" s="147">
        <f t="shared" ref="BG900" si="22654">IF(OR($H900=0,BF900=0),0,BF900/$H900)</f>
        <v>1</v>
      </c>
      <c r="BH900" s="194">
        <f t="shared" si="22412"/>
        <v>100</v>
      </c>
      <c r="BI900" s="147">
        <f t="shared" ref="BI900" si="22655">IF(OR($H900=0,BH900=0),0,BH900/$H900)</f>
        <v>1</v>
      </c>
      <c r="BJ900" s="194">
        <f t="shared" si="22414"/>
        <v>100</v>
      </c>
      <c r="BK900" s="147">
        <f t="shared" ref="BK900" si="22656">IF(OR($H900=0,BJ900=0),0,BJ900/$H900)</f>
        <v>1</v>
      </c>
      <c r="BL900" s="194">
        <f t="shared" si="22416"/>
        <v>100</v>
      </c>
      <c r="BM900" s="147">
        <f t="shared" ref="BM900" si="22657">IF(OR($H900=0,BL900=0),0,BL900/$H900)</f>
        <v>1</v>
      </c>
      <c r="BN900" s="194">
        <f t="shared" si="22418"/>
        <v>100</v>
      </c>
      <c r="BO900" s="147">
        <f t="shared" ref="BO900" si="22658">IF(OR($H900=0,BN900=0),0,BN900/$H900)</f>
        <v>1</v>
      </c>
      <c r="BP900" s="194">
        <f t="shared" si="22420"/>
        <v>100</v>
      </c>
      <c r="BQ900" s="147">
        <f t="shared" ref="BQ900" si="22659">IF(OR($H900=0,BP900=0),0,BP900/$H900)</f>
        <v>1</v>
      </c>
      <c r="BR900" s="194">
        <f t="shared" si="22422"/>
        <v>100</v>
      </c>
      <c r="BS900" s="147">
        <f t="shared" ref="BS900" si="22660">IF(OR($H900=0,BR900=0),0,BR900/$H900)</f>
        <v>1</v>
      </c>
      <c r="BT900" s="194">
        <f t="shared" si="22424"/>
        <v>100</v>
      </c>
      <c r="BU900" s="147">
        <f t="shared" si="22425"/>
        <v>1</v>
      </c>
      <c r="BV900" s="194">
        <f t="shared" si="22426"/>
        <v>100</v>
      </c>
      <c r="BW900" s="147">
        <f t="shared" si="22427"/>
        <v>1</v>
      </c>
      <c r="BX900" s="194">
        <f t="shared" si="22428"/>
        <v>100</v>
      </c>
      <c r="BY900" s="147">
        <f t="shared" si="22429"/>
        <v>1</v>
      </c>
      <c r="BZ900" s="194">
        <f t="shared" si="22430"/>
        <v>100</v>
      </c>
      <c r="CA900" s="147">
        <f t="shared" si="22431"/>
        <v>1</v>
      </c>
      <c r="CB900" s="194">
        <f t="shared" si="22432"/>
        <v>100</v>
      </c>
      <c r="CC900" s="147">
        <f t="shared" si="22433"/>
        <v>1</v>
      </c>
      <c r="CD900" s="194">
        <f t="shared" si="22434"/>
        <v>100</v>
      </c>
      <c r="CE900" s="147">
        <f t="shared" si="22435"/>
        <v>1</v>
      </c>
      <c r="CF900" s="194">
        <f t="shared" si="22436"/>
        <v>100</v>
      </c>
      <c r="CG900" s="147">
        <f t="shared" si="22437"/>
        <v>1</v>
      </c>
      <c r="CH900" s="194">
        <f t="shared" si="22438"/>
        <v>100</v>
      </c>
      <c r="CI900" s="147">
        <f t="shared" si="22439"/>
        <v>1</v>
      </c>
      <c r="CJ900" s="194">
        <f t="shared" si="22440"/>
        <v>100</v>
      </c>
      <c r="CK900" s="147">
        <f t="shared" si="22441"/>
        <v>1</v>
      </c>
      <c r="CL900" s="194">
        <f t="shared" si="22442"/>
        <v>100</v>
      </c>
      <c r="CM900" s="147">
        <f t="shared" si="22443"/>
        <v>1</v>
      </c>
    </row>
    <row r="901" spans="1:91" s="112" customFormat="1" ht="14.1" customHeight="1">
      <c r="A901" s="74">
        <f t="shared" si="21223"/>
        <v>1039</v>
      </c>
      <c r="B901" s="182" t="s">
        <v>181</v>
      </c>
      <c r="C901" s="183"/>
      <c r="D901" s="124">
        <v>33</v>
      </c>
      <c r="E901" s="124">
        <v>38</v>
      </c>
      <c r="F901" s="184">
        <v>45309</v>
      </c>
      <c r="G901" s="184">
        <v>45346</v>
      </c>
      <c r="H901" s="115"/>
      <c r="I901" s="115"/>
      <c r="J901" s="116"/>
      <c r="K901" s="122"/>
      <c r="L901" s="123">
        <f>D901/$D$853</f>
        <v>7.9136690647482008E-2</v>
      </c>
      <c r="M901" s="119" cm="1">
        <f t="array" ref="M901">SUMPRODUCT($L902:$L911*M902:M911)</f>
        <v>1</v>
      </c>
      <c r="N901" s="119" cm="1">
        <f t="array" ref="N901">SUMPRODUCT($L902:$L911*N902:N911)</f>
        <v>1</v>
      </c>
      <c r="O901" s="120">
        <f t="shared" si="22540"/>
        <v>0</v>
      </c>
      <c r="P901" s="121"/>
      <c r="T901" s="197"/>
      <c r="U901" s="119" cm="1">
        <f t="array" ref="U901">SUMPRODUCT($L902:$L911*U902:U911)</f>
        <v>0</v>
      </c>
      <c r="V901" s="197"/>
      <c r="W901" s="119" cm="1">
        <f t="array" ref="W901">SUMPRODUCT($L902:$L911*W902:W911)</f>
        <v>0</v>
      </c>
      <c r="X901" s="197"/>
      <c r="Y901" s="119" cm="1">
        <f t="array" ref="Y901">SUMPRODUCT($L902:$L911*Y902:Y911)</f>
        <v>0</v>
      </c>
      <c r="Z901" s="197"/>
      <c r="AA901" s="119" cm="1">
        <f t="array" ref="AA901">SUMPRODUCT($L902:$L911*AA902:AA911)</f>
        <v>0</v>
      </c>
      <c r="AB901" s="197"/>
      <c r="AC901" s="119" cm="1">
        <f t="array" ref="AC901">SUMPRODUCT($L902:$L911*AC902:AC911)</f>
        <v>0</v>
      </c>
      <c r="AD901" s="197"/>
      <c r="AE901" s="119" cm="1">
        <f t="array" ref="AE901">SUMPRODUCT($L902:$L911*AE902:AE911)</f>
        <v>0</v>
      </c>
      <c r="AF901" s="197"/>
      <c r="AG901" s="119" cm="1">
        <f t="array" ref="AG901">SUMPRODUCT($L902:$L911*AG902:AG911)</f>
        <v>0</v>
      </c>
      <c r="AH901" s="197"/>
      <c r="AI901" s="119" cm="1">
        <f t="array" ref="AI901">SUMPRODUCT($L902:$L911*AI902:AI911)</f>
        <v>0</v>
      </c>
      <c r="AJ901" s="197"/>
      <c r="AK901" s="119" cm="1">
        <f t="array" ref="AK901">SUMPRODUCT($L902:$L911*AK902:AK911)</f>
        <v>0</v>
      </c>
      <c r="AL901" s="197"/>
      <c r="AM901" s="119" cm="1">
        <f t="array" ref="AM901">SUMPRODUCT($L902:$L911*AM902:AM911)</f>
        <v>0</v>
      </c>
      <c r="AN901" s="197"/>
      <c r="AO901" s="119" cm="1">
        <f t="array" ref="AO901">SUMPRODUCT($L902:$L911*AO902:AO911)</f>
        <v>0</v>
      </c>
      <c r="AP901" s="197"/>
      <c r="AQ901" s="119" cm="1">
        <f t="array" ref="AQ901">SUMPRODUCT($L902:$L911*AQ902:AQ911)</f>
        <v>0</v>
      </c>
      <c r="AR901" s="197"/>
      <c r="AS901" s="119" cm="1">
        <f t="array" ref="AS901">SUMPRODUCT($L902:$L911*AS902:AS911)</f>
        <v>0</v>
      </c>
      <c r="AT901" s="197"/>
      <c r="AU901" s="119" cm="1">
        <f t="array" ref="AU901">SUMPRODUCT($L902:$L911*AU902:AU911)</f>
        <v>6.0606060606060608E-2</v>
      </c>
      <c r="AV901" s="197"/>
      <c r="AW901" s="119" cm="1">
        <f t="array" ref="AW901">SUMPRODUCT($L902:$L911*AW902:AW911)</f>
        <v>0.39393939393939398</v>
      </c>
      <c r="AX901" s="197"/>
      <c r="AY901" s="119" cm="1">
        <f t="array" ref="AY901">SUMPRODUCT($L902:$L911*AY902:AY911)</f>
        <v>0.5757575757575758</v>
      </c>
      <c r="AZ901" s="197"/>
      <c r="BA901" s="119" cm="1">
        <f t="array" ref="BA901">SUMPRODUCT($L902:$L911*BA902:BA911)</f>
        <v>0.78787878787878785</v>
      </c>
      <c r="BB901" s="197"/>
      <c r="BC901" s="119" cm="1">
        <f t="array" ref="BC901">SUMPRODUCT($L902:$L911*BC902:BC911)</f>
        <v>0.87878787878787878</v>
      </c>
      <c r="BD901" s="197"/>
      <c r="BE901" s="119" cm="1">
        <f t="array" ref="BE901">SUMPRODUCT($L902:$L911*BE902:BE911)</f>
        <v>0.93939393939393934</v>
      </c>
      <c r="BF901" s="197"/>
      <c r="BG901" s="119" cm="1">
        <f t="array" ref="BG901">SUMPRODUCT($L902:$L911*BG902:BG911)</f>
        <v>1</v>
      </c>
      <c r="BH901" s="197"/>
      <c r="BI901" s="119" cm="1">
        <f t="array" ref="BI901">SUMPRODUCT($L902:$L911*BI902:BI911)</f>
        <v>1</v>
      </c>
      <c r="BJ901" s="197"/>
      <c r="BK901" s="119" cm="1">
        <f t="array" ref="BK901">SUMPRODUCT($L902:$L911*BK902:BK911)</f>
        <v>1</v>
      </c>
      <c r="BL901" s="197"/>
      <c r="BM901" s="119" cm="1">
        <f t="array" ref="BM901">SUMPRODUCT($L902:$L911*BM902:BM911)</f>
        <v>1</v>
      </c>
      <c r="BN901" s="197"/>
      <c r="BO901" s="119" cm="1">
        <f t="array" ref="BO901">SUMPRODUCT($L902:$L911*BO902:BO911)</f>
        <v>1</v>
      </c>
      <c r="BP901" s="197"/>
      <c r="BQ901" s="119" cm="1">
        <f t="array" ref="BQ901">SUMPRODUCT($L902:$L911*BQ902:BQ911)</f>
        <v>1</v>
      </c>
      <c r="BR901" s="197"/>
      <c r="BS901" s="119" cm="1">
        <f t="array" ref="BS901">SUMPRODUCT($L902:$L911*BS902:BS911)</f>
        <v>1</v>
      </c>
      <c r="BT901" s="197"/>
      <c r="BU901" s="119" cm="1">
        <f t="array" ref="BU901">SUMPRODUCT($L902:$L911*BU902:BU911)</f>
        <v>1</v>
      </c>
      <c r="BV901" s="197"/>
      <c r="BW901" s="119" cm="1">
        <f t="array" ref="BW901">SUMPRODUCT($L902:$L911*BW902:BW911)</f>
        <v>1</v>
      </c>
      <c r="BX901" s="197"/>
      <c r="BY901" s="119" cm="1">
        <f t="array" ref="BY901">SUMPRODUCT($L902:$L911*BY902:BY911)</f>
        <v>1</v>
      </c>
      <c r="BZ901" s="197"/>
      <c r="CA901" s="119" cm="1">
        <f t="array" ref="CA901">SUMPRODUCT($L902:$L911*CA902:CA911)</f>
        <v>1</v>
      </c>
      <c r="CB901" s="197"/>
      <c r="CC901" s="119" cm="1">
        <f t="array" ref="CC901">SUMPRODUCT($L902:$L911*CC902:CC911)</f>
        <v>1</v>
      </c>
      <c r="CD901" s="197"/>
      <c r="CE901" s="119" cm="1">
        <f t="array" ref="CE901">SUMPRODUCT($L902:$L911*CE902:CE911)</f>
        <v>1</v>
      </c>
      <c r="CF901" s="197"/>
      <c r="CG901" s="119" cm="1">
        <f t="array" ref="CG901">SUMPRODUCT($L902:$L911*CG902:CG911)</f>
        <v>1</v>
      </c>
      <c r="CH901" s="197"/>
      <c r="CI901" s="119" cm="1">
        <f t="array" ref="CI901">SUMPRODUCT($L902:$L911*CI902:CI911)</f>
        <v>1</v>
      </c>
      <c r="CJ901" s="197"/>
      <c r="CK901" s="119" cm="1">
        <f t="array" ref="CK901">SUMPRODUCT($L902:$L911*CK902:CK911)</f>
        <v>1</v>
      </c>
      <c r="CL901" s="197"/>
      <c r="CM901" s="119" cm="1">
        <f t="array" ref="CM901">SUMPRODUCT($L902:$L911*CM902:CM911)</f>
        <v>1</v>
      </c>
    </row>
    <row r="902" spans="1:91" s="142" customFormat="1" ht="14.1" customHeight="1">
      <c r="A902" s="74">
        <f t="shared" si="21223"/>
        <v>1040</v>
      </c>
      <c r="B902" s="173" t="s">
        <v>49</v>
      </c>
      <c r="C902" s="174"/>
      <c r="D902" s="140">
        <v>5</v>
      </c>
      <c r="E902" s="140">
        <v>5</v>
      </c>
      <c r="F902" s="175">
        <v>45309</v>
      </c>
      <c r="G902" s="175">
        <v>45313</v>
      </c>
      <c r="H902" s="144">
        <v>100</v>
      </c>
      <c r="I902" s="144">
        <v>100</v>
      </c>
      <c r="J902" s="145" t="s">
        <v>32</v>
      </c>
      <c r="K902" s="141">
        <f t="shared" ref="K902:K911" si="22661">IF(OR(F902="",G902="",H902=""),0,MIN(MAX(IF(F902&gt;$O$1,0,(((G902-F902)-(G902-$O$1))*(10/E902)/10)),0),1)*H902)</f>
        <v>100</v>
      </c>
      <c r="L902" s="55">
        <f t="shared" ref="L902:L911" si="22662">D902/$D$901</f>
        <v>0.15151515151515152</v>
      </c>
      <c r="M902" s="147">
        <f t="shared" ref="M902:M911" si="22663">IF(OR(H902=0,K902=0),0,K902/H902)</f>
        <v>1</v>
      </c>
      <c r="N902" s="148">
        <f t="shared" ref="N902:N911" si="22664">IF(OR(H902=0,I902=0),0,I902/H902)</f>
        <v>1</v>
      </c>
      <c r="O902" s="149">
        <f t="shared" si="22540"/>
        <v>0</v>
      </c>
      <c r="P902" s="150"/>
      <c r="T902" s="194">
        <f t="shared" ref="T902:T911" si="22665">IF(OR($F902="",$G902="",$H902=""),0,MIN(MAX(IF($F902&gt;U$1,0,((($G902-$F902)-($G902-U$1))*(10/$E902)/10)),0),1)*$H902)</f>
        <v>0</v>
      </c>
      <c r="U902" s="147">
        <f t="shared" ref="U902:W911" si="22666">IF(OR($H902=0,T902=0),0,T902/$H902)</f>
        <v>0</v>
      </c>
      <c r="V902" s="194">
        <f t="shared" ref="V902:V911" si="22667">IF(OR($F902="",$G902="",$H902=""),0,MIN(MAX(IF($F902&gt;W$1,0,((($G902-$F902)-($G902-W$1))*(10/$E902)/10)),0),1)*$H902)</f>
        <v>0</v>
      </c>
      <c r="W902" s="147">
        <f t="shared" si="22666"/>
        <v>0</v>
      </c>
      <c r="X902" s="194">
        <f t="shared" ref="X902:X911" si="22668">IF(OR($F902="",$G902="",$H902=""),0,MIN(MAX(IF($F902&gt;Y$1,0,((($G902-$F902)-($G902-Y$1))*(10/$E902)/10)),0),1)*$H902)</f>
        <v>0</v>
      </c>
      <c r="Y902" s="147">
        <f t="shared" ref="Y902" si="22669">IF(OR($H902=0,X902=0),0,X902/$H902)</f>
        <v>0</v>
      </c>
      <c r="Z902" s="194">
        <f t="shared" ref="Z902:Z911" si="22670">IF(OR($F902="",$G902="",$H902=""),0,MIN(MAX(IF($F902&gt;AA$1,0,((($G902-$F902)-($G902-AA$1))*(10/$E902)/10)),0),1)*$H902)</f>
        <v>0</v>
      </c>
      <c r="AA902" s="147">
        <f t="shared" ref="AA902" si="22671">IF(OR($H902=0,Z902=0),0,Z902/$H902)</f>
        <v>0</v>
      </c>
      <c r="AB902" s="194">
        <f t="shared" ref="AB902:AB911" si="22672">IF(OR($F902="",$G902="",$H902=""),0,MIN(MAX(IF($F902&gt;AC$1,0,((($G902-$F902)-($G902-AC$1))*(10/$E902)/10)),0),1)*$H902)</f>
        <v>0</v>
      </c>
      <c r="AC902" s="147">
        <f t="shared" ref="AC902" si="22673">IF(OR($H902=0,AB902=0),0,AB902/$H902)</f>
        <v>0</v>
      </c>
      <c r="AD902" s="194">
        <f t="shared" ref="AD902:AD911" si="22674">IF(OR($F902="",$G902="",$H902=""),0,MIN(MAX(IF($F902&gt;AE$1,0,((($G902-$F902)-($G902-AE$1))*(10/$E902)/10)),0),1)*$H902)</f>
        <v>0</v>
      </c>
      <c r="AE902" s="147">
        <f t="shared" ref="AE902" si="22675">IF(OR($H902=0,AD902=0),0,AD902/$H902)</f>
        <v>0</v>
      </c>
      <c r="AF902" s="194">
        <f t="shared" ref="AF902:AF911" si="22676">IF(OR($F902="",$G902="",$H902=""),0,MIN(MAX(IF($F902&gt;AG$1,0,((($G902-$F902)-($G902-AG$1))*(10/$E902)/10)),0),1)*$H902)</f>
        <v>0</v>
      </c>
      <c r="AG902" s="147">
        <f t="shared" ref="AG902" si="22677">IF(OR($H902=0,AF902=0),0,AF902/$H902)</f>
        <v>0</v>
      </c>
      <c r="AH902" s="194">
        <f t="shared" ref="AH902:AH911" si="22678">IF(OR($F902="",$G902="",$H902=""),0,MIN(MAX(IF($F902&gt;AI$1,0,((($G902-$F902)-($G902-AI$1))*(10/$E902)/10)),0),1)*$H902)</f>
        <v>0</v>
      </c>
      <c r="AI902" s="147">
        <f t="shared" ref="AI902" si="22679">IF(OR($H902=0,AH902=0),0,AH902/$H902)</f>
        <v>0</v>
      </c>
      <c r="AJ902" s="194">
        <f t="shared" ref="AJ902:AJ911" si="22680">IF(OR($F902="",$G902="",$H902=""),0,MIN(MAX(IF($F902&gt;AK$1,0,((($G902-$F902)-($G902-AK$1))*(10/$E902)/10)),0),1)*$H902)</f>
        <v>0</v>
      </c>
      <c r="AK902" s="147">
        <f t="shared" ref="AK902" si="22681">IF(OR($H902=0,AJ902=0),0,AJ902/$H902)</f>
        <v>0</v>
      </c>
      <c r="AL902" s="194">
        <f t="shared" ref="AL902:AL911" si="22682">IF(OR($F902="",$G902="",$H902=""),0,MIN(MAX(IF($F902&gt;AM$1,0,((($G902-$F902)-($G902-AM$1))*(10/$E902)/10)),0),1)*$H902)</f>
        <v>0</v>
      </c>
      <c r="AM902" s="147">
        <f t="shared" ref="AM902" si="22683">IF(OR($H902=0,AL902=0),0,AL902/$H902)</f>
        <v>0</v>
      </c>
      <c r="AN902" s="194">
        <f t="shared" ref="AN902:AN911" si="22684">IF(OR($F902="",$G902="",$H902=""),0,MIN(MAX(IF($F902&gt;AO$1,0,((($G902-$F902)-($G902-AO$1))*(10/$E902)/10)),0),1)*$H902)</f>
        <v>0</v>
      </c>
      <c r="AO902" s="147">
        <f t="shared" ref="AO902" si="22685">IF(OR($H902=0,AN902=0),0,AN902/$H902)</f>
        <v>0</v>
      </c>
      <c r="AP902" s="194">
        <f t="shared" ref="AP902:AP911" si="22686">IF(OR($F902="",$G902="",$H902=""),0,MIN(MAX(IF($F902&gt;AQ$1,0,((($G902-$F902)-($G902-AQ$1))*(10/$E902)/10)),0),1)*$H902)</f>
        <v>0</v>
      </c>
      <c r="AQ902" s="147">
        <f t="shared" ref="AQ902" si="22687">IF(OR($H902=0,AP902=0),0,AP902/$H902)</f>
        <v>0</v>
      </c>
      <c r="AR902" s="194">
        <f t="shared" ref="AR902:AR911" si="22688">IF(OR($F902="",$G902="",$H902=""),0,MIN(MAX(IF($F902&gt;AS$1,0,((($G902-$F902)-($G902-AS$1))*(10/$E902)/10)),0),1)*$H902)</f>
        <v>0</v>
      </c>
      <c r="AS902" s="147">
        <f t="shared" ref="AS902" si="22689">IF(OR($H902=0,AR902=0),0,AR902/$H902)</f>
        <v>0</v>
      </c>
      <c r="AT902" s="194">
        <f t="shared" ref="AT902:AT911" si="22690">IF(OR($F902="",$G902="",$H902=""),0,MIN(MAX(IF($F902&gt;AU$1,0,((($G902-$F902)-($G902-AU$1))*(10/$E902)/10)),0),1)*$H902)</f>
        <v>20</v>
      </c>
      <c r="AU902" s="147">
        <f t="shared" ref="AU902" si="22691">IF(OR($H902=0,AT902=0),0,AT902/$H902)</f>
        <v>0.2</v>
      </c>
      <c r="AV902" s="194">
        <f t="shared" ref="AV902:AV911" si="22692">IF(OR($F902="",$G902="",$H902=""),0,MIN(MAX(IF($F902&gt;AW$1,0,((($G902-$F902)-($G902-AW$1))*(10/$E902)/10)),0),1)*$H902)</f>
        <v>100</v>
      </c>
      <c r="AW902" s="147">
        <f t="shared" ref="AW902" si="22693">IF(OR($H902=0,AV902=0),0,AV902/$H902)</f>
        <v>1</v>
      </c>
      <c r="AX902" s="194">
        <f t="shared" ref="AX902:AX911" si="22694">IF(OR($F902="",$G902="",$H902=""),0,MIN(MAX(IF($F902&gt;AY$1,0,((($G902-$F902)-($G902-AY$1))*(10/$E902)/10)),0),1)*$H902)</f>
        <v>100</v>
      </c>
      <c r="AY902" s="147">
        <f t="shared" ref="AY902" si="22695">IF(OR($H902=0,AX902=0),0,AX902/$H902)</f>
        <v>1</v>
      </c>
      <c r="AZ902" s="194">
        <f t="shared" ref="AZ902:AZ911" si="22696">IF(OR($F902="",$G902="",$H902=""),0,MIN(MAX(IF($F902&gt;BA$1,0,((($G902-$F902)-($G902-BA$1))*(10/$E902)/10)),0),1)*$H902)</f>
        <v>100</v>
      </c>
      <c r="BA902" s="147">
        <f t="shared" ref="BA902" si="22697">IF(OR($H902=0,AZ902=0),0,AZ902/$H902)</f>
        <v>1</v>
      </c>
      <c r="BB902" s="194">
        <f t="shared" ref="BB902:BB911" si="22698">IF(OR($F902="",$G902="",$H902=""),0,MIN(MAX(IF($F902&gt;BC$1,0,((($G902-$F902)-($G902-BC$1))*(10/$E902)/10)),0),1)*$H902)</f>
        <v>100</v>
      </c>
      <c r="BC902" s="147">
        <f t="shared" ref="BC902" si="22699">IF(OR($H902=0,BB902=0),0,BB902/$H902)</f>
        <v>1</v>
      </c>
      <c r="BD902" s="194">
        <f t="shared" ref="BD902:BD911" si="22700">IF(OR($F902="",$G902="",$H902=""),0,MIN(MAX(IF($F902&gt;BE$1,0,((($G902-$F902)-($G902-BE$1))*(10/$E902)/10)),0),1)*$H902)</f>
        <v>100</v>
      </c>
      <c r="BE902" s="147">
        <f t="shared" ref="BE902" si="22701">IF(OR($H902=0,BD902=0),0,BD902/$H902)</f>
        <v>1</v>
      </c>
      <c r="BF902" s="194">
        <f t="shared" ref="BF902:BF911" si="22702">IF(OR($F902="",$G902="",$H902=""),0,MIN(MAX(IF($F902&gt;BG$1,0,((($G902-$F902)-($G902-BG$1))*(10/$E902)/10)),0),1)*$H902)</f>
        <v>100</v>
      </c>
      <c r="BG902" s="147">
        <f t="shared" ref="BG902" si="22703">IF(OR($H902=0,BF902=0),0,BF902/$H902)</f>
        <v>1</v>
      </c>
      <c r="BH902" s="194">
        <f t="shared" ref="BH902:BH911" si="22704">IF(OR($F902="",$G902="",$H902=""),0,MIN(MAX(IF($F902&gt;BI$1,0,((($G902-$F902)-($G902-BI$1))*(10/$E902)/10)),0),1)*$H902)</f>
        <v>100</v>
      </c>
      <c r="BI902" s="147">
        <f t="shared" ref="BI902" si="22705">IF(OR($H902=0,BH902=0),0,BH902/$H902)</f>
        <v>1</v>
      </c>
      <c r="BJ902" s="194">
        <f t="shared" ref="BJ902:BJ911" si="22706">IF(OR($F902="",$G902="",$H902=""),0,MIN(MAX(IF($F902&gt;BK$1,0,((($G902-$F902)-($G902-BK$1))*(10/$E902)/10)),0),1)*$H902)</f>
        <v>100</v>
      </c>
      <c r="BK902" s="147">
        <f t="shared" ref="BK902" si="22707">IF(OR($H902=0,BJ902=0),0,BJ902/$H902)</f>
        <v>1</v>
      </c>
      <c r="BL902" s="194">
        <f t="shared" ref="BL902:BL911" si="22708">IF(OR($F902="",$G902="",$H902=""),0,MIN(MAX(IF($F902&gt;BM$1,0,((($G902-$F902)-($G902-BM$1))*(10/$E902)/10)),0),1)*$H902)</f>
        <v>100</v>
      </c>
      <c r="BM902" s="147">
        <f t="shared" ref="BM902" si="22709">IF(OR($H902=0,BL902=0),0,BL902/$H902)</f>
        <v>1</v>
      </c>
      <c r="BN902" s="194">
        <f t="shared" ref="BN902:BN911" si="22710">IF(OR($F902="",$G902="",$H902=""),0,MIN(MAX(IF($F902&gt;BO$1,0,((($G902-$F902)-($G902-BO$1))*(10/$E902)/10)),0),1)*$H902)</f>
        <v>100</v>
      </c>
      <c r="BO902" s="147">
        <f t="shared" ref="BO902" si="22711">IF(OR($H902=0,BN902=0),0,BN902/$H902)</f>
        <v>1</v>
      </c>
      <c r="BP902" s="194">
        <f t="shared" ref="BP902:BP911" si="22712">IF(OR($F902="",$G902="",$H902=""),0,MIN(MAX(IF($F902&gt;BQ$1,0,((($G902-$F902)-($G902-BQ$1))*(10/$E902)/10)),0),1)*$H902)</f>
        <v>100</v>
      </c>
      <c r="BQ902" s="147">
        <f t="shared" ref="BQ902" si="22713">IF(OR($H902=0,BP902=0),0,BP902/$H902)</f>
        <v>1</v>
      </c>
      <c r="BR902" s="194">
        <f t="shared" ref="BR902:BR911" si="22714">IF(OR($F902="",$G902="",$H902=""),0,MIN(MAX(IF($F902&gt;BS$1,0,((($G902-$F902)-($G902-BS$1))*(10/$E902)/10)),0),1)*$H902)</f>
        <v>100</v>
      </c>
      <c r="BS902" s="147">
        <f t="shared" ref="BS902" si="22715">IF(OR($H902=0,BR902=0),0,BR902/$H902)</f>
        <v>1</v>
      </c>
      <c r="BT902" s="194">
        <f t="shared" ref="BT902:BT911" si="22716">IF(OR($F902="",$G902="",$H902=""),0,MIN(MAX(IF($F902&gt;BU$1,0,((($G902-$F902)-($G902-BU$1))*(10/$E902)/10)),0),1)*$H902)</f>
        <v>100</v>
      </c>
      <c r="BU902" s="147">
        <f t="shared" ref="BU902:BU911" si="22717">IF(OR($H902=0,BT902=0),0,BT902/$H902)</f>
        <v>1</v>
      </c>
      <c r="BV902" s="194">
        <f t="shared" ref="BV902:BV911" si="22718">IF(OR($F902="",$G902="",$H902=""),0,MIN(MAX(IF($F902&gt;BW$1,0,((($G902-$F902)-($G902-BW$1))*(10/$E902)/10)),0),1)*$H902)</f>
        <v>100</v>
      </c>
      <c r="BW902" s="147">
        <f t="shared" ref="BW902:BW911" si="22719">IF(OR($H902=0,BV902=0),0,BV902/$H902)</f>
        <v>1</v>
      </c>
      <c r="BX902" s="194">
        <f t="shared" ref="BX902:BX911" si="22720">IF(OR($F902="",$G902="",$H902=""),0,MIN(MAX(IF($F902&gt;BY$1,0,((($G902-$F902)-($G902-BY$1))*(10/$E902)/10)),0),1)*$H902)</f>
        <v>100</v>
      </c>
      <c r="BY902" s="147">
        <f t="shared" ref="BY902:BY911" si="22721">IF(OR($H902=0,BX902=0),0,BX902/$H902)</f>
        <v>1</v>
      </c>
      <c r="BZ902" s="194">
        <f t="shared" ref="BZ902:BZ911" si="22722">IF(OR($F902="",$G902="",$H902=""),0,MIN(MAX(IF($F902&gt;CA$1,0,((($G902-$F902)-($G902-CA$1))*(10/$E902)/10)),0),1)*$H902)</f>
        <v>100</v>
      </c>
      <c r="CA902" s="147">
        <f t="shared" ref="CA902:CA911" si="22723">IF(OR($H902=0,BZ902=0),0,BZ902/$H902)</f>
        <v>1</v>
      </c>
      <c r="CB902" s="194">
        <f t="shared" ref="CB902:CB911" si="22724">IF(OR($F902="",$G902="",$H902=""),0,MIN(MAX(IF($F902&gt;CC$1,0,((($G902-$F902)-($G902-CC$1))*(10/$E902)/10)),0),1)*$H902)</f>
        <v>100</v>
      </c>
      <c r="CC902" s="147">
        <f t="shared" ref="CC902:CC911" si="22725">IF(OR($H902=0,CB902=0),0,CB902/$H902)</f>
        <v>1</v>
      </c>
      <c r="CD902" s="194">
        <f t="shared" ref="CD902:CD911" si="22726">IF(OR($F902="",$G902="",$H902=""),0,MIN(MAX(IF($F902&gt;CE$1,0,((($G902-$F902)-($G902-CE$1))*(10/$E902)/10)),0),1)*$H902)</f>
        <v>100</v>
      </c>
      <c r="CE902" s="147">
        <f t="shared" ref="CE902:CE911" si="22727">IF(OR($H902=0,CD902=0),0,CD902/$H902)</f>
        <v>1</v>
      </c>
      <c r="CF902" s="194">
        <f t="shared" ref="CF902:CF911" si="22728">IF(OR($F902="",$G902="",$H902=""),0,MIN(MAX(IF($F902&gt;CG$1,0,((($G902-$F902)-($G902-CG$1))*(10/$E902)/10)),0),1)*$H902)</f>
        <v>100</v>
      </c>
      <c r="CG902" s="147">
        <f t="shared" ref="CG902:CG911" si="22729">IF(OR($H902=0,CF902=0),0,CF902/$H902)</f>
        <v>1</v>
      </c>
      <c r="CH902" s="194">
        <f t="shared" ref="CH902:CH911" si="22730">IF(OR($F902="",$G902="",$H902=""),0,MIN(MAX(IF($F902&gt;CI$1,0,((($G902-$F902)-($G902-CI$1))*(10/$E902)/10)),0),1)*$H902)</f>
        <v>100</v>
      </c>
      <c r="CI902" s="147">
        <f t="shared" ref="CI902:CI911" si="22731">IF(OR($H902=0,CH902=0),0,CH902/$H902)</f>
        <v>1</v>
      </c>
      <c r="CJ902" s="194">
        <f t="shared" ref="CJ902:CJ911" si="22732">IF(OR($F902="",$G902="",$H902=""),0,MIN(MAX(IF($F902&gt;CK$1,0,((($G902-$F902)-($G902-CK$1))*(10/$E902)/10)),0),1)*$H902)</f>
        <v>100</v>
      </c>
      <c r="CK902" s="147">
        <f t="shared" ref="CK902:CK911" si="22733">IF(OR($H902=0,CJ902=0),0,CJ902/$H902)</f>
        <v>1</v>
      </c>
      <c r="CL902" s="194">
        <f t="shared" ref="CL902:CL911" si="22734">IF(OR($F902="",$G902="",$H902=""),0,MIN(MAX(IF($F902&gt;CM$1,0,((($G902-$F902)-($G902-CM$1))*(10/$E902)/10)),0),1)*$H902)</f>
        <v>100</v>
      </c>
      <c r="CM902" s="147">
        <f t="shared" ref="CM902:CM911" si="22735">IF(OR($H902=0,CL902=0),0,CL902/$H902)</f>
        <v>1</v>
      </c>
    </row>
    <row r="903" spans="1:91" s="142" customFormat="1" ht="14.1" customHeight="1">
      <c r="A903" s="74">
        <f t="shared" si="21223"/>
        <v>1041</v>
      </c>
      <c r="B903" s="173" t="s">
        <v>50</v>
      </c>
      <c r="C903" s="174"/>
      <c r="D903" s="140">
        <v>5</v>
      </c>
      <c r="E903" s="140">
        <v>5</v>
      </c>
      <c r="F903" s="175">
        <v>45309</v>
      </c>
      <c r="G903" s="175">
        <v>45313</v>
      </c>
      <c r="H903" s="144">
        <v>100</v>
      </c>
      <c r="I903" s="144">
        <v>100</v>
      </c>
      <c r="J903" s="145" t="s">
        <v>32</v>
      </c>
      <c r="K903" s="141">
        <f t="shared" si="22661"/>
        <v>100</v>
      </c>
      <c r="L903" s="55">
        <f t="shared" si="22662"/>
        <v>0.15151515151515152</v>
      </c>
      <c r="M903" s="147">
        <f t="shared" si="22663"/>
        <v>1</v>
      </c>
      <c r="N903" s="148">
        <f t="shared" si="22664"/>
        <v>1</v>
      </c>
      <c r="O903" s="149">
        <f t="shared" si="22540"/>
        <v>0</v>
      </c>
      <c r="P903" s="150"/>
      <c r="T903" s="194">
        <f t="shared" si="22665"/>
        <v>0</v>
      </c>
      <c r="U903" s="147">
        <f t="shared" si="22666"/>
        <v>0</v>
      </c>
      <c r="V903" s="194">
        <f t="shared" si="22667"/>
        <v>0</v>
      </c>
      <c r="W903" s="147">
        <f t="shared" si="22666"/>
        <v>0</v>
      </c>
      <c r="X903" s="194">
        <f t="shared" si="22668"/>
        <v>0</v>
      </c>
      <c r="Y903" s="147">
        <f t="shared" ref="Y903" si="22736">IF(OR($H903=0,X903=0),0,X903/$H903)</f>
        <v>0</v>
      </c>
      <c r="Z903" s="194">
        <f t="shared" si="22670"/>
        <v>0</v>
      </c>
      <c r="AA903" s="147">
        <f t="shared" ref="AA903" si="22737">IF(OR($H903=0,Z903=0),0,Z903/$H903)</f>
        <v>0</v>
      </c>
      <c r="AB903" s="194">
        <f t="shared" si="22672"/>
        <v>0</v>
      </c>
      <c r="AC903" s="147">
        <f t="shared" ref="AC903" si="22738">IF(OR($H903=0,AB903=0),0,AB903/$H903)</f>
        <v>0</v>
      </c>
      <c r="AD903" s="194">
        <f t="shared" si="22674"/>
        <v>0</v>
      </c>
      <c r="AE903" s="147">
        <f t="shared" ref="AE903" si="22739">IF(OR($H903=0,AD903=0),0,AD903/$H903)</f>
        <v>0</v>
      </c>
      <c r="AF903" s="194">
        <f t="shared" si="22676"/>
        <v>0</v>
      </c>
      <c r="AG903" s="147">
        <f t="shared" ref="AG903" si="22740">IF(OR($H903=0,AF903=0),0,AF903/$H903)</f>
        <v>0</v>
      </c>
      <c r="AH903" s="194">
        <f t="shared" si="22678"/>
        <v>0</v>
      </c>
      <c r="AI903" s="147">
        <f t="shared" ref="AI903" si="22741">IF(OR($H903=0,AH903=0),0,AH903/$H903)</f>
        <v>0</v>
      </c>
      <c r="AJ903" s="194">
        <f t="shared" si="22680"/>
        <v>0</v>
      </c>
      <c r="AK903" s="147">
        <f t="shared" ref="AK903" si="22742">IF(OR($H903=0,AJ903=0),0,AJ903/$H903)</f>
        <v>0</v>
      </c>
      <c r="AL903" s="194">
        <f t="shared" si="22682"/>
        <v>0</v>
      </c>
      <c r="AM903" s="147">
        <f t="shared" ref="AM903" si="22743">IF(OR($H903=0,AL903=0),0,AL903/$H903)</f>
        <v>0</v>
      </c>
      <c r="AN903" s="194">
        <f t="shared" si="22684"/>
        <v>0</v>
      </c>
      <c r="AO903" s="147">
        <f t="shared" ref="AO903" si="22744">IF(OR($H903=0,AN903=0),0,AN903/$H903)</f>
        <v>0</v>
      </c>
      <c r="AP903" s="194">
        <f t="shared" si="22686"/>
        <v>0</v>
      </c>
      <c r="AQ903" s="147">
        <f t="shared" ref="AQ903" si="22745">IF(OR($H903=0,AP903=0),0,AP903/$H903)</f>
        <v>0</v>
      </c>
      <c r="AR903" s="194">
        <f t="shared" si="22688"/>
        <v>0</v>
      </c>
      <c r="AS903" s="147">
        <f t="shared" ref="AS903" si="22746">IF(OR($H903=0,AR903=0),0,AR903/$H903)</f>
        <v>0</v>
      </c>
      <c r="AT903" s="194">
        <f t="shared" si="22690"/>
        <v>20</v>
      </c>
      <c r="AU903" s="147">
        <f t="shared" ref="AU903" si="22747">IF(OR($H903=0,AT903=0),0,AT903/$H903)</f>
        <v>0.2</v>
      </c>
      <c r="AV903" s="194">
        <f t="shared" si="22692"/>
        <v>100</v>
      </c>
      <c r="AW903" s="147">
        <f t="shared" ref="AW903" si="22748">IF(OR($H903=0,AV903=0),0,AV903/$H903)</f>
        <v>1</v>
      </c>
      <c r="AX903" s="194">
        <f t="shared" si="22694"/>
        <v>100</v>
      </c>
      <c r="AY903" s="147">
        <f t="shared" ref="AY903" si="22749">IF(OR($H903=0,AX903=0),0,AX903/$H903)</f>
        <v>1</v>
      </c>
      <c r="AZ903" s="194">
        <f t="shared" si="22696"/>
        <v>100</v>
      </c>
      <c r="BA903" s="147">
        <f t="shared" ref="BA903" si="22750">IF(OR($H903=0,AZ903=0),0,AZ903/$H903)</f>
        <v>1</v>
      </c>
      <c r="BB903" s="194">
        <f t="shared" si="22698"/>
        <v>100</v>
      </c>
      <c r="BC903" s="147">
        <f t="shared" ref="BC903" si="22751">IF(OR($H903=0,BB903=0),0,BB903/$H903)</f>
        <v>1</v>
      </c>
      <c r="BD903" s="194">
        <f t="shared" si="22700"/>
        <v>100</v>
      </c>
      <c r="BE903" s="147">
        <f t="shared" ref="BE903" si="22752">IF(OR($H903=0,BD903=0),0,BD903/$H903)</f>
        <v>1</v>
      </c>
      <c r="BF903" s="194">
        <f t="shared" si="22702"/>
        <v>100</v>
      </c>
      <c r="BG903" s="147">
        <f t="shared" ref="BG903" si="22753">IF(OR($H903=0,BF903=0),0,BF903/$H903)</f>
        <v>1</v>
      </c>
      <c r="BH903" s="194">
        <f t="shared" si="22704"/>
        <v>100</v>
      </c>
      <c r="BI903" s="147">
        <f t="shared" ref="BI903" si="22754">IF(OR($H903=0,BH903=0),0,BH903/$H903)</f>
        <v>1</v>
      </c>
      <c r="BJ903" s="194">
        <f t="shared" si="22706"/>
        <v>100</v>
      </c>
      <c r="BK903" s="147">
        <f t="shared" ref="BK903" si="22755">IF(OR($H903=0,BJ903=0),0,BJ903/$H903)</f>
        <v>1</v>
      </c>
      <c r="BL903" s="194">
        <f t="shared" si="22708"/>
        <v>100</v>
      </c>
      <c r="BM903" s="147">
        <f t="shared" ref="BM903" si="22756">IF(OR($H903=0,BL903=0),0,BL903/$H903)</f>
        <v>1</v>
      </c>
      <c r="BN903" s="194">
        <f t="shared" si="22710"/>
        <v>100</v>
      </c>
      <c r="BO903" s="147">
        <f t="shared" ref="BO903" si="22757">IF(OR($H903=0,BN903=0),0,BN903/$H903)</f>
        <v>1</v>
      </c>
      <c r="BP903" s="194">
        <f t="shared" si="22712"/>
        <v>100</v>
      </c>
      <c r="BQ903" s="147">
        <f t="shared" ref="BQ903" si="22758">IF(OR($H903=0,BP903=0),0,BP903/$H903)</f>
        <v>1</v>
      </c>
      <c r="BR903" s="194">
        <f t="shared" si="22714"/>
        <v>100</v>
      </c>
      <c r="BS903" s="147">
        <f t="shared" ref="BS903" si="22759">IF(OR($H903=0,BR903=0),0,BR903/$H903)</f>
        <v>1</v>
      </c>
      <c r="BT903" s="194">
        <f t="shared" si="22716"/>
        <v>100</v>
      </c>
      <c r="BU903" s="147">
        <f t="shared" si="22717"/>
        <v>1</v>
      </c>
      <c r="BV903" s="194">
        <f t="shared" si="22718"/>
        <v>100</v>
      </c>
      <c r="BW903" s="147">
        <f t="shared" si="22719"/>
        <v>1</v>
      </c>
      <c r="BX903" s="194">
        <f t="shared" si="22720"/>
        <v>100</v>
      </c>
      <c r="BY903" s="147">
        <f t="shared" si="22721"/>
        <v>1</v>
      </c>
      <c r="BZ903" s="194">
        <f t="shared" si="22722"/>
        <v>100</v>
      </c>
      <c r="CA903" s="147">
        <f t="shared" si="22723"/>
        <v>1</v>
      </c>
      <c r="CB903" s="194">
        <f t="shared" si="22724"/>
        <v>100</v>
      </c>
      <c r="CC903" s="147">
        <f t="shared" si="22725"/>
        <v>1</v>
      </c>
      <c r="CD903" s="194">
        <f t="shared" si="22726"/>
        <v>100</v>
      </c>
      <c r="CE903" s="147">
        <f t="shared" si="22727"/>
        <v>1</v>
      </c>
      <c r="CF903" s="194">
        <f t="shared" si="22728"/>
        <v>100</v>
      </c>
      <c r="CG903" s="147">
        <f t="shared" si="22729"/>
        <v>1</v>
      </c>
      <c r="CH903" s="194">
        <f t="shared" si="22730"/>
        <v>100</v>
      </c>
      <c r="CI903" s="147">
        <f t="shared" si="22731"/>
        <v>1</v>
      </c>
      <c r="CJ903" s="194">
        <f t="shared" si="22732"/>
        <v>100</v>
      </c>
      <c r="CK903" s="147">
        <f t="shared" si="22733"/>
        <v>1</v>
      </c>
      <c r="CL903" s="194">
        <f t="shared" si="22734"/>
        <v>100</v>
      </c>
      <c r="CM903" s="147">
        <f t="shared" si="22735"/>
        <v>1</v>
      </c>
    </row>
    <row r="904" spans="1:91" s="142" customFormat="1" ht="14.1" customHeight="1">
      <c r="A904" s="74">
        <f t="shared" si="21223"/>
        <v>1042</v>
      </c>
      <c r="B904" s="173" t="s">
        <v>51</v>
      </c>
      <c r="C904" s="174"/>
      <c r="D904" s="140">
        <v>2</v>
      </c>
      <c r="E904" s="140">
        <v>2</v>
      </c>
      <c r="F904" s="175">
        <v>45314</v>
      </c>
      <c r="G904" s="175">
        <v>45315</v>
      </c>
      <c r="H904" s="144">
        <v>100</v>
      </c>
      <c r="I904" s="144">
        <v>100</v>
      </c>
      <c r="J904" s="145" t="s">
        <v>32</v>
      </c>
      <c r="K904" s="141">
        <f t="shared" si="22661"/>
        <v>100</v>
      </c>
      <c r="L904" s="55">
        <f t="shared" si="22662"/>
        <v>6.0606060606060608E-2</v>
      </c>
      <c r="M904" s="147">
        <f t="shared" si="22663"/>
        <v>1</v>
      </c>
      <c r="N904" s="148">
        <f t="shared" si="22664"/>
        <v>1</v>
      </c>
      <c r="O904" s="149">
        <f t="shared" si="22540"/>
        <v>0</v>
      </c>
      <c r="P904" s="150"/>
      <c r="T904" s="194">
        <f t="shared" si="22665"/>
        <v>0</v>
      </c>
      <c r="U904" s="147">
        <f t="shared" si="22666"/>
        <v>0</v>
      </c>
      <c r="V904" s="194">
        <f t="shared" si="22667"/>
        <v>0</v>
      </c>
      <c r="W904" s="147">
        <f t="shared" si="22666"/>
        <v>0</v>
      </c>
      <c r="X904" s="194">
        <f t="shared" si="22668"/>
        <v>0</v>
      </c>
      <c r="Y904" s="147">
        <f t="shared" ref="Y904" si="22760">IF(OR($H904=0,X904=0),0,X904/$H904)</f>
        <v>0</v>
      </c>
      <c r="Z904" s="194">
        <f t="shared" si="22670"/>
        <v>0</v>
      </c>
      <c r="AA904" s="147">
        <f t="shared" ref="AA904" si="22761">IF(OR($H904=0,Z904=0),0,Z904/$H904)</f>
        <v>0</v>
      </c>
      <c r="AB904" s="194">
        <f t="shared" si="22672"/>
        <v>0</v>
      </c>
      <c r="AC904" s="147">
        <f t="shared" ref="AC904" si="22762">IF(OR($H904=0,AB904=0),0,AB904/$H904)</f>
        <v>0</v>
      </c>
      <c r="AD904" s="194">
        <f t="shared" si="22674"/>
        <v>0</v>
      </c>
      <c r="AE904" s="147">
        <f t="shared" ref="AE904" si="22763">IF(OR($H904=0,AD904=0),0,AD904/$H904)</f>
        <v>0</v>
      </c>
      <c r="AF904" s="194">
        <f t="shared" si="22676"/>
        <v>0</v>
      </c>
      <c r="AG904" s="147">
        <f t="shared" ref="AG904" si="22764">IF(OR($H904=0,AF904=0),0,AF904/$H904)</f>
        <v>0</v>
      </c>
      <c r="AH904" s="194">
        <f t="shared" si="22678"/>
        <v>0</v>
      </c>
      <c r="AI904" s="147">
        <f t="shared" ref="AI904" si="22765">IF(OR($H904=0,AH904=0),0,AH904/$H904)</f>
        <v>0</v>
      </c>
      <c r="AJ904" s="194">
        <f t="shared" si="22680"/>
        <v>0</v>
      </c>
      <c r="AK904" s="147">
        <f t="shared" ref="AK904" si="22766">IF(OR($H904=0,AJ904=0),0,AJ904/$H904)</f>
        <v>0</v>
      </c>
      <c r="AL904" s="194">
        <f t="shared" si="22682"/>
        <v>0</v>
      </c>
      <c r="AM904" s="147">
        <f t="shared" ref="AM904" si="22767">IF(OR($H904=0,AL904=0),0,AL904/$H904)</f>
        <v>0</v>
      </c>
      <c r="AN904" s="194">
        <f t="shared" si="22684"/>
        <v>0</v>
      </c>
      <c r="AO904" s="147">
        <f t="shared" ref="AO904" si="22768">IF(OR($H904=0,AN904=0),0,AN904/$H904)</f>
        <v>0</v>
      </c>
      <c r="AP904" s="194">
        <f t="shared" si="22686"/>
        <v>0</v>
      </c>
      <c r="AQ904" s="147">
        <f t="shared" ref="AQ904" si="22769">IF(OR($H904=0,AP904=0),0,AP904/$H904)</f>
        <v>0</v>
      </c>
      <c r="AR904" s="194">
        <f t="shared" si="22688"/>
        <v>0</v>
      </c>
      <c r="AS904" s="147">
        <f t="shared" ref="AS904" si="22770">IF(OR($H904=0,AR904=0),0,AR904/$H904)</f>
        <v>0</v>
      </c>
      <c r="AT904" s="194">
        <f t="shared" si="22690"/>
        <v>0</v>
      </c>
      <c r="AU904" s="147">
        <f t="shared" ref="AU904" si="22771">IF(OR($H904=0,AT904=0),0,AT904/$H904)</f>
        <v>0</v>
      </c>
      <c r="AV904" s="194">
        <f t="shared" si="22692"/>
        <v>100</v>
      </c>
      <c r="AW904" s="147">
        <f t="shared" ref="AW904" si="22772">IF(OR($H904=0,AV904=0),0,AV904/$H904)</f>
        <v>1</v>
      </c>
      <c r="AX904" s="194">
        <f t="shared" si="22694"/>
        <v>100</v>
      </c>
      <c r="AY904" s="147">
        <f t="shared" ref="AY904" si="22773">IF(OR($H904=0,AX904=0),0,AX904/$H904)</f>
        <v>1</v>
      </c>
      <c r="AZ904" s="194">
        <f t="shared" si="22696"/>
        <v>100</v>
      </c>
      <c r="BA904" s="147">
        <f t="shared" ref="BA904" si="22774">IF(OR($H904=0,AZ904=0),0,AZ904/$H904)</f>
        <v>1</v>
      </c>
      <c r="BB904" s="194">
        <f t="shared" si="22698"/>
        <v>100</v>
      </c>
      <c r="BC904" s="147">
        <f t="shared" ref="BC904" si="22775">IF(OR($H904=0,BB904=0),0,BB904/$H904)</f>
        <v>1</v>
      </c>
      <c r="BD904" s="194">
        <f t="shared" si="22700"/>
        <v>100</v>
      </c>
      <c r="BE904" s="147">
        <f t="shared" ref="BE904" si="22776">IF(OR($H904=0,BD904=0),0,BD904/$H904)</f>
        <v>1</v>
      </c>
      <c r="BF904" s="194">
        <f t="shared" si="22702"/>
        <v>100</v>
      </c>
      <c r="BG904" s="147">
        <f t="shared" ref="BG904" si="22777">IF(OR($H904=0,BF904=0),0,BF904/$H904)</f>
        <v>1</v>
      </c>
      <c r="BH904" s="194">
        <f t="shared" si="22704"/>
        <v>100</v>
      </c>
      <c r="BI904" s="147">
        <f t="shared" ref="BI904" si="22778">IF(OR($H904=0,BH904=0),0,BH904/$H904)</f>
        <v>1</v>
      </c>
      <c r="BJ904" s="194">
        <f t="shared" si="22706"/>
        <v>100</v>
      </c>
      <c r="BK904" s="147">
        <f t="shared" ref="BK904" si="22779">IF(OR($H904=0,BJ904=0),0,BJ904/$H904)</f>
        <v>1</v>
      </c>
      <c r="BL904" s="194">
        <f t="shared" si="22708"/>
        <v>100</v>
      </c>
      <c r="BM904" s="147">
        <f t="shared" ref="BM904" si="22780">IF(OR($H904=0,BL904=0),0,BL904/$H904)</f>
        <v>1</v>
      </c>
      <c r="BN904" s="194">
        <f t="shared" si="22710"/>
        <v>100</v>
      </c>
      <c r="BO904" s="147">
        <f t="shared" ref="BO904" si="22781">IF(OR($H904=0,BN904=0),0,BN904/$H904)</f>
        <v>1</v>
      </c>
      <c r="BP904" s="194">
        <f t="shared" si="22712"/>
        <v>100</v>
      </c>
      <c r="BQ904" s="147">
        <f t="shared" ref="BQ904" si="22782">IF(OR($H904=0,BP904=0),0,BP904/$H904)</f>
        <v>1</v>
      </c>
      <c r="BR904" s="194">
        <f t="shared" si="22714"/>
        <v>100</v>
      </c>
      <c r="BS904" s="147">
        <f t="shared" ref="BS904" si="22783">IF(OR($H904=0,BR904=0),0,BR904/$H904)</f>
        <v>1</v>
      </c>
      <c r="BT904" s="194">
        <f t="shared" si="22716"/>
        <v>100</v>
      </c>
      <c r="BU904" s="147">
        <f t="shared" si="22717"/>
        <v>1</v>
      </c>
      <c r="BV904" s="194">
        <f t="shared" si="22718"/>
        <v>100</v>
      </c>
      <c r="BW904" s="147">
        <f t="shared" si="22719"/>
        <v>1</v>
      </c>
      <c r="BX904" s="194">
        <f t="shared" si="22720"/>
        <v>100</v>
      </c>
      <c r="BY904" s="147">
        <f t="shared" si="22721"/>
        <v>1</v>
      </c>
      <c r="BZ904" s="194">
        <f t="shared" si="22722"/>
        <v>100</v>
      </c>
      <c r="CA904" s="147">
        <f t="shared" si="22723"/>
        <v>1</v>
      </c>
      <c r="CB904" s="194">
        <f t="shared" si="22724"/>
        <v>100</v>
      </c>
      <c r="CC904" s="147">
        <f t="shared" si="22725"/>
        <v>1</v>
      </c>
      <c r="CD904" s="194">
        <f t="shared" si="22726"/>
        <v>100</v>
      </c>
      <c r="CE904" s="147">
        <f t="shared" si="22727"/>
        <v>1</v>
      </c>
      <c r="CF904" s="194">
        <f t="shared" si="22728"/>
        <v>100</v>
      </c>
      <c r="CG904" s="147">
        <f t="shared" si="22729"/>
        <v>1</v>
      </c>
      <c r="CH904" s="194">
        <f t="shared" si="22730"/>
        <v>100</v>
      </c>
      <c r="CI904" s="147">
        <f t="shared" si="22731"/>
        <v>1</v>
      </c>
      <c r="CJ904" s="194">
        <f t="shared" si="22732"/>
        <v>100</v>
      </c>
      <c r="CK904" s="147">
        <f t="shared" si="22733"/>
        <v>1</v>
      </c>
      <c r="CL904" s="194">
        <f t="shared" si="22734"/>
        <v>100</v>
      </c>
      <c r="CM904" s="147">
        <f t="shared" si="22735"/>
        <v>1</v>
      </c>
    </row>
    <row r="905" spans="1:91" s="142" customFormat="1" ht="14.1" customHeight="1">
      <c r="A905" s="74">
        <f t="shared" si="21223"/>
        <v>1043</v>
      </c>
      <c r="B905" s="173" t="s">
        <v>52</v>
      </c>
      <c r="C905" s="174"/>
      <c r="D905" s="140">
        <v>3</v>
      </c>
      <c r="E905" s="140">
        <v>3</v>
      </c>
      <c r="F905" s="175">
        <v>45316</v>
      </c>
      <c r="G905" s="175">
        <v>45318</v>
      </c>
      <c r="H905" s="144">
        <v>100</v>
      </c>
      <c r="I905" s="144">
        <v>100</v>
      </c>
      <c r="J905" s="145" t="s">
        <v>32</v>
      </c>
      <c r="K905" s="141">
        <f t="shared" si="22661"/>
        <v>100</v>
      </c>
      <c r="L905" s="55">
        <f t="shared" si="22662"/>
        <v>9.0909090909090912E-2</v>
      </c>
      <c r="M905" s="147">
        <f t="shared" si="22663"/>
        <v>1</v>
      </c>
      <c r="N905" s="148">
        <f t="shared" si="22664"/>
        <v>1</v>
      </c>
      <c r="O905" s="149">
        <f t="shared" si="22540"/>
        <v>0</v>
      </c>
      <c r="P905" s="150"/>
      <c r="T905" s="194">
        <f t="shared" si="22665"/>
        <v>0</v>
      </c>
      <c r="U905" s="147">
        <f t="shared" si="22666"/>
        <v>0</v>
      </c>
      <c r="V905" s="194">
        <f t="shared" si="22667"/>
        <v>0</v>
      </c>
      <c r="W905" s="147">
        <f t="shared" si="22666"/>
        <v>0</v>
      </c>
      <c r="X905" s="194">
        <f t="shared" si="22668"/>
        <v>0</v>
      </c>
      <c r="Y905" s="147">
        <f t="shared" ref="Y905" si="22784">IF(OR($H905=0,X905=0),0,X905/$H905)</f>
        <v>0</v>
      </c>
      <c r="Z905" s="194">
        <f t="shared" si="22670"/>
        <v>0</v>
      </c>
      <c r="AA905" s="147">
        <f t="shared" ref="AA905" si="22785">IF(OR($H905=0,Z905=0),0,Z905/$H905)</f>
        <v>0</v>
      </c>
      <c r="AB905" s="194">
        <f t="shared" si="22672"/>
        <v>0</v>
      </c>
      <c r="AC905" s="147">
        <f t="shared" ref="AC905" si="22786">IF(OR($H905=0,AB905=0),0,AB905/$H905)</f>
        <v>0</v>
      </c>
      <c r="AD905" s="194">
        <f t="shared" si="22674"/>
        <v>0</v>
      </c>
      <c r="AE905" s="147">
        <f t="shared" ref="AE905" si="22787">IF(OR($H905=0,AD905=0),0,AD905/$H905)</f>
        <v>0</v>
      </c>
      <c r="AF905" s="194">
        <f t="shared" si="22676"/>
        <v>0</v>
      </c>
      <c r="AG905" s="147">
        <f t="shared" ref="AG905" si="22788">IF(OR($H905=0,AF905=0),0,AF905/$H905)</f>
        <v>0</v>
      </c>
      <c r="AH905" s="194">
        <f t="shared" si="22678"/>
        <v>0</v>
      </c>
      <c r="AI905" s="147">
        <f t="shared" ref="AI905" si="22789">IF(OR($H905=0,AH905=0),0,AH905/$H905)</f>
        <v>0</v>
      </c>
      <c r="AJ905" s="194">
        <f t="shared" si="22680"/>
        <v>0</v>
      </c>
      <c r="AK905" s="147">
        <f t="shared" ref="AK905" si="22790">IF(OR($H905=0,AJ905=0),0,AJ905/$H905)</f>
        <v>0</v>
      </c>
      <c r="AL905" s="194">
        <f t="shared" si="22682"/>
        <v>0</v>
      </c>
      <c r="AM905" s="147">
        <f t="shared" ref="AM905" si="22791">IF(OR($H905=0,AL905=0),0,AL905/$H905)</f>
        <v>0</v>
      </c>
      <c r="AN905" s="194">
        <f t="shared" si="22684"/>
        <v>0</v>
      </c>
      <c r="AO905" s="147">
        <f t="shared" ref="AO905" si="22792">IF(OR($H905=0,AN905=0),0,AN905/$H905)</f>
        <v>0</v>
      </c>
      <c r="AP905" s="194">
        <f t="shared" si="22686"/>
        <v>0</v>
      </c>
      <c r="AQ905" s="147">
        <f t="shared" ref="AQ905" si="22793">IF(OR($H905=0,AP905=0),0,AP905/$H905)</f>
        <v>0</v>
      </c>
      <c r="AR905" s="194">
        <f t="shared" si="22688"/>
        <v>0</v>
      </c>
      <c r="AS905" s="147">
        <f t="shared" ref="AS905" si="22794">IF(OR($H905=0,AR905=0),0,AR905/$H905)</f>
        <v>0</v>
      </c>
      <c r="AT905" s="194">
        <f t="shared" si="22690"/>
        <v>0</v>
      </c>
      <c r="AU905" s="147">
        <f t="shared" ref="AU905" si="22795">IF(OR($H905=0,AT905=0),0,AT905/$H905)</f>
        <v>0</v>
      </c>
      <c r="AV905" s="194">
        <f t="shared" si="22692"/>
        <v>33.333333333333336</v>
      </c>
      <c r="AW905" s="147">
        <f t="shared" ref="AW905" si="22796">IF(OR($H905=0,AV905=0),0,AV905/$H905)</f>
        <v>0.33333333333333337</v>
      </c>
      <c r="AX905" s="194">
        <f t="shared" si="22694"/>
        <v>100</v>
      </c>
      <c r="AY905" s="147">
        <f t="shared" ref="AY905" si="22797">IF(OR($H905=0,AX905=0),0,AX905/$H905)</f>
        <v>1</v>
      </c>
      <c r="AZ905" s="194">
        <f t="shared" si="22696"/>
        <v>100</v>
      </c>
      <c r="BA905" s="147">
        <f t="shared" ref="BA905" si="22798">IF(OR($H905=0,AZ905=0),0,AZ905/$H905)</f>
        <v>1</v>
      </c>
      <c r="BB905" s="194">
        <f t="shared" si="22698"/>
        <v>100</v>
      </c>
      <c r="BC905" s="147">
        <f t="shared" ref="BC905" si="22799">IF(OR($H905=0,BB905=0),0,BB905/$H905)</f>
        <v>1</v>
      </c>
      <c r="BD905" s="194">
        <f t="shared" si="22700"/>
        <v>100</v>
      </c>
      <c r="BE905" s="147">
        <f t="shared" ref="BE905" si="22800">IF(OR($H905=0,BD905=0),0,BD905/$H905)</f>
        <v>1</v>
      </c>
      <c r="BF905" s="194">
        <f t="shared" si="22702"/>
        <v>100</v>
      </c>
      <c r="BG905" s="147">
        <f t="shared" ref="BG905" si="22801">IF(OR($H905=0,BF905=0),0,BF905/$H905)</f>
        <v>1</v>
      </c>
      <c r="BH905" s="194">
        <f t="shared" si="22704"/>
        <v>100</v>
      </c>
      <c r="BI905" s="147">
        <f t="shared" ref="BI905" si="22802">IF(OR($H905=0,BH905=0),0,BH905/$H905)</f>
        <v>1</v>
      </c>
      <c r="BJ905" s="194">
        <f t="shared" si="22706"/>
        <v>100</v>
      </c>
      <c r="BK905" s="147">
        <f t="shared" ref="BK905" si="22803">IF(OR($H905=0,BJ905=0),0,BJ905/$H905)</f>
        <v>1</v>
      </c>
      <c r="BL905" s="194">
        <f t="shared" si="22708"/>
        <v>100</v>
      </c>
      <c r="BM905" s="147">
        <f t="shared" ref="BM905" si="22804">IF(OR($H905=0,BL905=0),0,BL905/$H905)</f>
        <v>1</v>
      </c>
      <c r="BN905" s="194">
        <f t="shared" si="22710"/>
        <v>100</v>
      </c>
      <c r="BO905" s="147">
        <f t="shared" ref="BO905" si="22805">IF(OR($H905=0,BN905=0),0,BN905/$H905)</f>
        <v>1</v>
      </c>
      <c r="BP905" s="194">
        <f t="shared" si="22712"/>
        <v>100</v>
      </c>
      <c r="BQ905" s="147">
        <f t="shared" ref="BQ905" si="22806">IF(OR($H905=0,BP905=0),0,BP905/$H905)</f>
        <v>1</v>
      </c>
      <c r="BR905" s="194">
        <f t="shared" si="22714"/>
        <v>100</v>
      </c>
      <c r="BS905" s="147">
        <f t="shared" ref="BS905" si="22807">IF(OR($H905=0,BR905=0),0,BR905/$H905)</f>
        <v>1</v>
      </c>
      <c r="BT905" s="194">
        <f t="shared" si="22716"/>
        <v>100</v>
      </c>
      <c r="BU905" s="147">
        <f t="shared" si="22717"/>
        <v>1</v>
      </c>
      <c r="BV905" s="194">
        <f t="shared" si="22718"/>
        <v>100</v>
      </c>
      <c r="BW905" s="147">
        <f t="shared" si="22719"/>
        <v>1</v>
      </c>
      <c r="BX905" s="194">
        <f t="shared" si="22720"/>
        <v>100</v>
      </c>
      <c r="BY905" s="147">
        <f t="shared" si="22721"/>
        <v>1</v>
      </c>
      <c r="BZ905" s="194">
        <f t="shared" si="22722"/>
        <v>100</v>
      </c>
      <c r="CA905" s="147">
        <f t="shared" si="22723"/>
        <v>1</v>
      </c>
      <c r="CB905" s="194">
        <f t="shared" si="22724"/>
        <v>100</v>
      </c>
      <c r="CC905" s="147">
        <f t="shared" si="22725"/>
        <v>1</v>
      </c>
      <c r="CD905" s="194">
        <f t="shared" si="22726"/>
        <v>100</v>
      </c>
      <c r="CE905" s="147">
        <f t="shared" si="22727"/>
        <v>1</v>
      </c>
      <c r="CF905" s="194">
        <f t="shared" si="22728"/>
        <v>100</v>
      </c>
      <c r="CG905" s="147">
        <f t="shared" si="22729"/>
        <v>1</v>
      </c>
      <c r="CH905" s="194">
        <f t="shared" si="22730"/>
        <v>100</v>
      </c>
      <c r="CI905" s="147">
        <f t="shared" si="22731"/>
        <v>1</v>
      </c>
      <c r="CJ905" s="194">
        <f t="shared" si="22732"/>
        <v>100</v>
      </c>
      <c r="CK905" s="147">
        <f t="shared" si="22733"/>
        <v>1</v>
      </c>
      <c r="CL905" s="194">
        <f t="shared" si="22734"/>
        <v>100</v>
      </c>
      <c r="CM905" s="147">
        <f t="shared" si="22735"/>
        <v>1</v>
      </c>
    </row>
    <row r="906" spans="1:91" s="142" customFormat="1" ht="14.1" customHeight="1">
      <c r="A906" s="74">
        <f t="shared" ref="A906:A968" si="22808">A905+1</f>
        <v>1044</v>
      </c>
      <c r="B906" s="173" t="s">
        <v>53</v>
      </c>
      <c r="C906" s="174"/>
      <c r="D906" s="140">
        <v>9</v>
      </c>
      <c r="E906" s="140">
        <v>9</v>
      </c>
      <c r="F906" s="175">
        <v>45320</v>
      </c>
      <c r="G906" s="175">
        <v>45328</v>
      </c>
      <c r="H906" s="144">
        <v>100</v>
      </c>
      <c r="I906" s="144">
        <v>100</v>
      </c>
      <c r="J906" s="145" t="s">
        <v>32</v>
      </c>
      <c r="K906" s="141">
        <f t="shared" si="22661"/>
        <v>100</v>
      </c>
      <c r="L906" s="55">
        <f t="shared" si="22662"/>
        <v>0.27272727272727271</v>
      </c>
      <c r="M906" s="147">
        <f t="shared" si="22663"/>
        <v>1</v>
      </c>
      <c r="N906" s="148">
        <f t="shared" si="22664"/>
        <v>1</v>
      </c>
      <c r="O906" s="149">
        <f t="shared" si="22540"/>
        <v>0</v>
      </c>
      <c r="P906" s="150"/>
      <c r="T906" s="194">
        <f t="shared" si="22665"/>
        <v>0</v>
      </c>
      <c r="U906" s="147">
        <f t="shared" si="22666"/>
        <v>0</v>
      </c>
      <c r="V906" s="194">
        <f t="shared" si="22667"/>
        <v>0</v>
      </c>
      <c r="W906" s="147">
        <f t="shared" si="22666"/>
        <v>0</v>
      </c>
      <c r="X906" s="194">
        <f t="shared" si="22668"/>
        <v>0</v>
      </c>
      <c r="Y906" s="147">
        <f t="shared" ref="Y906" si="22809">IF(OR($H906=0,X906=0),0,X906/$H906)</f>
        <v>0</v>
      </c>
      <c r="Z906" s="194">
        <f t="shared" si="22670"/>
        <v>0</v>
      </c>
      <c r="AA906" s="147">
        <f t="shared" ref="AA906" si="22810">IF(OR($H906=0,Z906=0),0,Z906/$H906)</f>
        <v>0</v>
      </c>
      <c r="AB906" s="194">
        <f t="shared" si="22672"/>
        <v>0</v>
      </c>
      <c r="AC906" s="147">
        <f t="shared" ref="AC906" si="22811">IF(OR($H906=0,AB906=0),0,AB906/$H906)</f>
        <v>0</v>
      </c>
      <c r="AD906" s="194">
        <f t="shared" si="22674"/>
        <v>0</v>
      </c>
      <c r="AE906" s="147">
        <f t="shared" ref="AE906" si="22812">IF(OR($H906=0,AD906=0),0,AD906/$H906)</f>
        <v>0</v>
      </c>
      <c r="AF906" s="194">
        <f t="shared" si="22676"/>
        <v>0</v>
      </c>
      <c r="AG906" s="147">
        <f t="shared" ref="AG906" si="22813">IF(OR($H906=0,AF906=0),0,AF906/$H906)</f>
        <v>0</v>
      </c>
      <c r="AH906" s="194">
        <f t="shared" si="22678"/>
        <v>0</v>
      </c>
      <c r="AI906" s="147">
        <f t="shared" ref="AI906" si="22814">IF(OR($H906=0,AH906=0),0,AH906/$H906)</f>
        <v>0</v>
      </c>
      <c r="AJ906" s="194">
        <f t="shared" si="22680"/>
        <v>0</v>
      </c>
      <c r="AK906" s="147">
        <f t="shared" ref="AK906" si="22815">IF(OR($H906=0,AJ906=0),0,AJ906/$H906)</f>
        <v>0</v>
      </c>
      <c r="AL906" s="194">
        <f t="shared" si="22682"/>
        <v>0</v>
      </c>
      <c r="AM906" s="147">
        <f t="shared" ref="AM906" si="22816">IF(OR($H906=0,AL906=0),0,AL906/$H906)</f>
        <v>0</v>
      </c>
      <c r="AN906" s="194">
        <f t="shared" si="22684"/>
        <v>0</v>
      </c>
      <c r="AO906" s="147">
        <f t="shared" ref="AO906" si="22817">IF(OR($H906=0,AN906=0),0,AN906/$H906)</f>
        <v>0</v>
      </c>
      <c r="AP906" s="194">
        <f t="shared" si="22686"/>
        <v>0</v>
      </c>
      <c r="AQ906" s="147">
        <f t="shared" ref="AQ906" si="22818">IF(OR($H906=0,AP906=0),0,AP906/$H906)</f>
        <v>0</v>
      </c>
      <c r="AR906" s="194">
        <f t="shared" si="22688"/>
        <v>0</v>
      </c>
      <c r="AS906" s="147">
        <f t="shared" ref="AS906" si="22819">IF(OR($H906=0,AR906=0),0,AR906/$H906)</f>
        <v>0</v>
      </c>
      <c r="AT906" s="194">
        <f t="shared" si="22690"/>
        <v>0</v>
      </c>
      <c r="AU906" s="147">
        <f t="shared" ref="AU906" si="22820">IF(OR($H906=0,AT906=0),0,AT906/$H906)</f>
        <v>0</v>
      </c>
      <c r="AV906" s="194">
        <f t="shared" si="22692"/>
        <v>0</v>
      </c>
      <c r="AW906" s="147">
        <f t="shared" ref="AW906" si="22821">IF(OR($H906=0,AV906=0),0,AV906/$H906)</f>
        <v>0</v>
      </c>
      <c r="AX906" s="194">
        <f t="shared" si="22694"/>
        <v>44.44444444444445</v>
      </c>
      <c r="AY906" s="147">
        <f t="shared" ref="AY906" si="22822">IF(OR($H906=0,AX906=0),0,AX906/$H906)</f>
        <v>0.44444444444444448</v>
      </c>
      <c r="AZ906" s="194">
        <f t="shared" si="22696"/>
        <v>100</v>
      </c>
      <c r="BA906" s="147">
        <f t="shared" ref="BA906" si="22823">IF(OR($H906=0,AZ906=0),0,AZ906/$H906)</f>
        <v>1</v>
      </c>
      <c r="BB906" s="194">
        <f t="shared" si="22698"/>
        <v>100</v>
      </c>
      <c r="BC906" s="147">
        <f t="shared" ref="BC906" si="22824">IF(OR($H906=0,BB906=0),0,BB906/$H906)</f>
        <v>1</v>
      </c>
      <c r="BD906" s="194">
        <f t="shared" si="22700"/>
        <v>100</v>
      </c>
      <c r="BE906" s="147">
        <f t="shared" ref="BE906" si="22825">IF(OR($H906=0,BD906=0),0,BD906/$H906)</f>
        <v>1</v>
      </c>
      <c r="BF906" s="194">
        <f t="shared" si="22702"/>
        <v>100</v>
      </c>
      <c r="BG906" s="147">
        <f t="shared" ref="BG906" si="22826">IF(OR($H906=0,BF906=0),0,BF906/$H906)</f>
        <v>1</v>
      </c>
      <c r="BH906" s="194">
        <f t="shared" si="22704"/>
        <v>100</v>
      </c>
      <c r="BI906" s="147">
        <f t="shared" ref="BI906" si="22827">IF(OR($H906=0,BH906=0),0,BH906/$H906)</f>
        <v>1</v>
      </c>
      <c r="BJ906" s="194">
        <f t="shared" si="22706"/>
        <v>100</v>
      </c>
      <c r="BK906" s="147">
        <f t="shared" ref="BK906" si="22828">IF(OR($H906=0,BJ906=0),0,BJ906/$H906)</f>
        <v>1</v>
      </c>
      <c r="BL906" s="194">
        <f t="shared" si="22708"/>
        <v>100</v>
      </c>
      <c r="BM906" s="147">
        <f t="shared" ref="BM906" si="22829">IF(OR($H906=0,BL906=0),0,BL906/$H906)</f>
        <v>1</v>
      </c>
      <c r="BN906" s="194">
        <f t="shared" si="22710"/>
        <v>100</v>
      </c>
      <c r="BO906" s="147">
        <f t="shared" ref="BO906" si="22830">IF(OR($H906=0,BN906=0),0,BN906/$H906)</f>
        <v>1</v>
      </c>
      <c r="BP906" s="194">
        <f t="shared" si="22712"/>
        <v>100</v>
      </c>
      <c r="BQ906" s="147">
        <f t="shared" ref="BQ906" si="22831">IF(OR($H906=0,BP906=0),0,BP906/$H906)</f>
        <v>1</v>
      </c>
      <c r="BR906" s="194">
        <f t="shared" si="22714"/>
        <v>100</v>
      </c>
      <c r="BS906" s="147">
        <f t="shared" ref="BS906" si="22832">IF(OR($H906=0,BR906=0),0,BR906/$H906)</f>
        <v>1</v>
      </c>
      <c r="BT906" s="194">
        <f t="shared" si="22716"/>
        <v>100</v>
      </c>
      <c r="BU906" s="147">
        <f t="shared" si="22717"/>
        <v>1</v>
      </c>
      <c r="BV906" s="194">
        <f t="shared" si="22718"/>
        <v>100</v>
      </c>
      <c r="BW906" s="147">
        <f t="shared" si="22719"/>
        <v>1</v>
      </c>
      <c r="BX906" s="194">
        <f t="shared" si="22720"/>
        <v>100</v>
      </c>
      <c r="BY906" s="147">
        <f t="shared" si="22721"/>
        <v>1</v>
      </c>
      <c r="BZ906" s="194">
        <f t="shared" si="22722"/>
        <v>100</v>
      </c>
      <c r="CA906" s="147">
        <f t="shared" si="22723"/>
        <v>1</v>
      </c>
      <c r="CB906" s="194">
        <f t="shared" si="22724"/>
        <v>100</v>
      </c>
      <c r="CC906" s="147">
        <f t="shared" si="22725"/>
        <v>1</v>
      </c>
      <c r="CD906" s="194">
        <f t="shared" si="22726"/>
        <v>100</v>
      </c>
      <c r="CE906" s="147">
        <f t="shared" si="22727"/>
        <v>1</v>
      </c>
      <c r="CF906" s="194">
        <f t="shared" si="22728"/>
        <v>100</v>
      </c>
      <c r="CG906" s="147">
        <f t="shared" si="22729"/>
        <v>1</v>
      </c>
      <c r="CH906" s="194">
        <f t="shared" si="22730"/>
        <v>100</v>
      </c>
      <c r="CI906" s="147">
        <f t="shared" si="22731"/>
        <v>1</v>
      </c>
      <c r="CJ906" s="194">
        <f t="shared" si="22732"/>
        <v>100</v>
      </c>
      <c r="CK906" s="147">
        <f t="shared" si="22733"/>
        <v>1</v>
      </c>
      <c r="CL906" s="194">
        <f t="shared" si="22734"/>
        <v>100</v>
      </c>
      <c r="CM906" s="147">
        <f t="shared" si="22735"/>
        <v>1</v>
      </c>
    </row>
    <row r="907" spans="1:91" s="142" customFormat="1" ht="14.1" customHeight="1">
      <c r="A907" s="74">
        <f t="shared" si="22808"/>
        <v>1045</v>
      </c>
      <c r="B907" s="173" t="s">
        <v>54</v>
      </c>
      <c r="C907" s="174"/>
      <c r="D907" s="140">
        <v>4</v>
      </c>
      <c r="E907" s="140">
        <v>4</v>
      </c>
      <c r="F907" s="175">
        <v>45329</v>
      </c>
      <c r="G907" s="175">
        <v>45332</v>
      </c>
      <c r="H907" s="144">
        <v>100</v>
      </c>
      <c r="I907" s="144">
        <v>100</v>
      </c>
      <c r="J907" s="145" t="s">
        <v>32</v>
      </c>
      <c r="K907" s="141">
        <f t="shared" si="22661"/>
        <v>100</v>
      </c>
      <c r="L907" s="55">
        <f t="shared" si="22662"/>
        <v>0.12121212121212122</v>
      </c>
      <c r="M907" s="147">
        <f t="shared" si="22663"/>
        <v>1</v>
      </c>
      <c r="N907" s="148">
        <f t="shared" si="22664"/>
        <v>1</v>
      </c>
      <c r="O907" s="149">
        <f t="shared" si="22540"/>
        <v>0</v>
      </c>
      <c r="P907" s="150"/>
      <c r="T907" s="194">
        <f t="shared" si="22665"/>
        <v>0</v>
      </c>
      <c r="U907" s="147">
        <f t="shared" si="22666"/>
        <v>0</v>
      </c>
      <c r="V907" s="194">
        <f t="shared" si="22667"/>
        <v>0</v>
      </c>
      <c r="W907" s="147">
        <f t="shared" si="22666"/>
        <v>0</v>
      </c>
      <c r="X907" s="194">
        <f t="shared" si="22668"/>
        <v>0</v>
      </c>
      <c r="Y907" s="147">
        <f t="shared" ref="Y907" si="22833">IF(OR($H907=0,X907=0),0,X907/$H907)</f>
        <v>0</v>
      </c>
      <c r="Z907" s="194">
        <f t="shared" si="22670"/>
        <v>0</v>
      </c>
      <c r="AA907" s="147">
        <f t="shared" ref="AA907" si="22834">IF(OR($H907=0,Z907=0),0,Z907/$H907)</f>
        <v>0</v>
      </c>
      <c r="AB907" s="194">
        <f t="shared" si="22672"/>
        <v>0</v>
      </c>
      <c r="AC907" s="147">
        <f t="shared" ref="AC907" si="22835">IF(OR($H907=0,AB907=0),0,AB907/$H907)</f>
        <v>0</v>
      </c>
      <c r="AD907" s="194">
        <f t="shared" si="22674"/>
        <v>0</v>
      </c>
      <c r="AE907" s="147">
        <f t="shared" ref="AE907" si="22836">IF(OR($H907=0,AD907=0),0,AD907/$H907)</f>
        <v>0</v>
      </c>
      <c r="AF907" s="194">
        <f t="shared" si="22676"/>
        <v>0</v>
      </c>
      <c r="AG907" s="147">
        <f t="shared" ref="AG907" si="22837">IF(OR($H907=0,AF907=0),0,AF907/$H907)</f>
        <v>0</v>
      </c>
      <c r="AH907" s="194">
        <f t="shared" si="22678"/>
        <v>0</v>
      </c>
      <c r="AI907" s="147">
        <f t="shared" ref="AI907" si="22838">IF(OR($H907=0,AH907=0),0,AH907/$H907)</f>
        <v>0</v>
      </c>
      <c r="AJ907" s="194">
        <f t="shared" si="22680"/>
        <v>0</v>
      </c>
      <c r="AK907" s="147">
        <f t="shared" ref="AK907" si="22839">IF(OR($H907=0,AJ907=0),0,AJ907/$H907)</f>
        <v>0</v>
      </c>
      <c r="AL907" s="194">
        <f t="shared" si="22682"/>
        <v>0</v>
      </c>
      <c r="AM907" s="147">
        <f t="shared" ref="AM907" si="22840">IF(OR($H907=0,AL907=0),0,AL907/$H907)</f>
        <v>0</v>
      </c>
      <c r="AN907" s="194">
        <f t="shared" si="22684"/>
        <v>0</v>
      </c>
      <c r="AO907" s="147">
        <f t="shared" ref="AO907" si="22841">IF(OR($H907=0,AN907=0),0,AN907/$H907)</f>
        <v>0</v>
      </c>
      <c r="AP907" s="194">
        <f t="shared" si="22686"/>
        <v>0</v>
      </c>
      <c r="AQ907" s="147">
        <f t="shared" ref="AQ907" si="22842">IF(OR($H907=0,AP907=0),0,AP907/$H907)</f>
        <v>0</v>
      </c>
      <c r="AR907" s="194">
        <f t="shared" si="22688"/>
        <v>0</v>
      </c>
      <c r="AS907" s="147">
        <f t="shared" ref="AS907" si="22843">IF(OR($H907=0,AR907=0),0,AR907/$H907)</f>
        <v>0</v>
      </c>
      <c r="AT907" s="194">
        <f t="shared" si="22690"/>
        <v>0</v>
      </c>
      <c r="AU907" s="147">
        <f t="shared" ref="AU907" si="22844">IF(OR($H907=0,AT907=0),0,AT907/$H907)</f>
        <v>0</v>
      </c>
      <c r="AV907" s="194">
        <f t="shared" si="22692"/>
        <v>0</v>
      </c>
      <c r="AW907" s="147">
        <f t="shared" ref="AW907" si="22845">IF(OR($H907=0,AV907=0),0,AV907/$H907)</f>
        <v>0</v>
      </c>
      <c r="AX907" s="194">
        <f t="shared" si="22694"/>
        <v>0</v>
      </c>
      <c r="AY907" s="147">
        <f t="shared" ref="AY907" si="22846">IF(OR($H907=0,AX907=0),0,AX907/$H907)</f>
        <v>0</v>
      </c>
      <c r="AZ907" s="194">
        <f t="shared" si="22696"/>
        <v>50</v>
      </c>
      <c r="BA907" s="147">
        <f t="shared" ref="BA907" si="22847">IF(OR($H907=0,AZ907=0),0,AZ907/$H907)</f>
        <v>0.5</v>
      </c>
      <c r="BB907" s="194">
        <f t="shared" si="22698"/>
        <v>100</v>
      </c>
      <c r="BC907" s="147">
        <f t="shared" ref="BC907" si="22848">IF(OR($H907=0,BB907=0),0,BB907/$H907)</f>
        <v>1</v>
      </c>
      <c r="BD907" s="194">
        <f t="shared" si="22700"/>
        <v>100</v>
      </c>
      <c r="BE907" s="147">
        <f t="shared" ref="BE907" si="22849">IF(OR($H907=0,BD907=0),0,BD907/$H907)</f>
        <v>1</v>
      </c>
      <c r="BF907" s="194">
        <f t="shared" si="22702"/>
        <v>100</v>
      </c>
      <c r="BG907" s="147">
        <f t="shared" ref="BG907" si="22850">IF(OR($H907=0,BF907=0),0,BF907/$H907)</f>
        <v>1</v>
      </c>
      <c r="BH907" s="194">
        <f t="shared" si="22704"/>
        <v>100</v>
      </c>
      <c r="BI907" s="147">
        <f t="shared" ref="BI907" si="22851">IF(OR($H907=0,BH907=0),0,BH907/$H907)</f>
        <v>1</v>
      </c>
      <c r="BJ907" s="194">
        <f t="shared" si="22706"/>
        <v>100</v>
      </c>
      <c r="BK907" s="147">
        <f t="shared" ref="BK907" si="22852">IF(OR($H907=0,BJ907=0),0,BJ907/$H907)</f>
        <v>1</v>
      </c>
      <c r="BL907" s="194">
        <f t="shared" si="22708"/>
        <v>100</v>
      </c>
      <c r="BM907" s="147">
        <f t="shared" ref="BM907" si="22853">IF(OR($H907=0,BL907=0),0,BL907/$H907)</f>
        <v>1</v>
      </c>
      <c r="BN907" s="194">
        <f t="shared" si="22710"/>
        <v>100</v>
      </c>
      <c r="BO907" s="147">
        <f t="shared" ref="BO907" si="22854">IF(OR($H907=0,BN907=0),0,BN907/$H907)</f>
        <v>1</v>
      </c>
      <c r="BP907" s="194">
        <f t="shared" si="22712"/>
        <v>100</v>
      </c>
      <c r="BQ907" s="147">
        <f t="shared" ref="BQ907" si="22855">IF(OR($H907=0,BP907=0),0,BP907/$H907)</f>
        <v>1</v>
      </c>
      <c r="BR907" s="194">
        <f t="shared" si="22714"/>
        <v>100</v>
      </c>
      <c r="BS907" s="147">
        <f t="shared" ref="BS907" si="22856">IF(OR($H907=0,BR907=0),0,BR907/$H907)</f>
        <v>1</v>
      </c>
      <c r="BT907" s="194">
        <f t="shared" si="22716"/>
        <v>100</v>
      </c>
      <c r="BU907" s="147">
        <f t="shared" si="22717"/>
        <v>1</v>
      </c>
      <c r="BV907" s="194">
        <f t="shared" si="22718"/>
        <v>100</v>
      </c>
      <c r="BW907" s="147">
        <f t="shared" si="22719"/>
        <v>1</v>
      </c>
      <c r="BX907" s="194">
        <f t="shared" si="22720"/>
        <v>100</v>
      </c>
      <c r="BY907" s="147">
        <f t="shared" si="22721"/>
        <v>1</v>
      </c>
      <c r="BZ907" s="194">
        <f t="shared" si="22722"/>
        <v>100</v>
      </c>
      <c r="CA907" s="147">
        <f t="shared" si="22723"/>
        <v>1</v>
      </c>
      <c r="CB907" s="194">
        <f t="shared" si="22724"/>
        <v>100</v>
      </c>
      <c r="CC907" s="147">
        <f t="shared" si="22725"/>
        <v>1</v>
      </c>
      <c r="CD907" s="194">
        <f t="shared" si="22726"/>
        <v>100</v>
      </c>
      <c r="CE907" s="147">
        <f t="shared" si="22727"/>
        <v>1</v>
      </c>
      <c r="CF907" s="194">
        <f t="shared" si="22728"/>
        <v>100</v>
      </c>
      <c r="CG907" s="147">
        <f t="shared" si="22729"/>
        <v>1</v>
      </c>
      <c r="CH907" s="194">
        <f t="shared" si="22730"/>
        <v>100</v>
      </c>
      <c r="CI907" s="147">
        <f t="shared" si="22731"/>
        <v>1</v>
      </c>
      <c r="CJ907" s="194">
        <f t="shared" si="22732"/>
        <v>100</v>
      </c>
      <c r="CK907" s="147">
        <f t="shared" si="22733"/>
        <v>1</v>
      </c>
      <c r="CL907" s="194">
        <f t="shared" si="22734"/>
        <v>100</v>
      </c>
      <c r="CM907" s="147">
        <f t="shared" si="22735"/>
        <v>1</v>
      </c>
    </row>
    <row r="908" spans="1:91" s="142" customFormat="1" ht="14.1" customHeight="1">
      <c r="A908" s="74">
        <f t="shared" si="22808"/>
        <v>1046</v>
      </c>
      <c r="B908" s="173" t="s">
        <v>55</v>
      </c>
      <c r="C908" s="174"/>
      <c r="D908" s="140">
        <v>1</v>
      </c>
      <c r="E908" s="140">
        <v>1</v>
      </c>
      <c r="F908" s="175">
        <v>45336</v>
      </c>
      <c r="G908" s="175">
        <v>45336</v>
      </c>
      <c r="H908" s="144">
        <v>100</v>
      </c>
      <c r="I908" s="144">
        <v>100</v>
      </c>
      <c r="J908" s="145" t="s">
        <v>32</v>
      </c>
      <c r="K908" s="141">
        <f t="shared" si="22661"/>
        <v>100</v>
      </c>
      <c r="L908" s="55">
        <f t="shared" si="22662"/>
        <v>3.0303030303030304E-2</v>
      </c>
      <c r="M908" s="147">
        <f t="shared" si="22663"/>
        <v>1</v>
      </c>
      <c r="N908" s="148">
        <f t="shared" si="22664"/>
        <v>1</v>
      </c>
      <c r="O908" s="149">
        <f t="shared" si="22540"/>
        <v>0</v>
      </c>
      <c r="P908" s="150"/>
      <c r="T908" s="194">
        <f t="shared" si="22665"/>
        <v>0</v>
      </c>
      <c r="U908" s="147">
        <f t="shared" si="22666"/>
        <v>0</v>
      </c>
      <c r="V908" s="194">
        <f t="shared" si="22667"/>
        <v>0</v>
      </c>
      <c r="W908" s="147">
        <f t="shared" si="22666"/>
        <v>0</v>
      </c>
      <c r="X908" s="194">
        <f t="shared" si="22668"/>
        <v>0</v>
      </c>
      <c r="Y908" s="147">
        <f t="shared" ref="Y908" si="22857">IF(OR($H908=0,X908=0),0,X908/$H908)</f>
        <v>0</v>
      </c>
      <c r="Z908" s="194">
        <f t="shared" si="22670"/>
        <v>0</v>
      </c>
      <c r="AA908" s="147">
        <f t="shared" ref="AA908" si="22858">IF(OR($H908=0,Z908=0),0,Z908/$H908)</f>
        <v>0</v>
      </c>
      <c r="AB908" s="194">
        <f t="shared" si="22672"/>
        <v>0</v>
      </c>
      <c r="AC908" s="147">
        <f t="shared" ref="AC908" si="22859">IF(OR($H908=0,AB908=0),0,AB908/$H908)</f>
        <v>0</v>
      </c>
      <c r="AD908" s="194">
        <f t="shared" si="22674"/>
        <v>0</v>
      </c>
      <c r="AE908" s="147">
        <f t="shared" ref="AE908" si="22860">IF(OR($H908=0,AD908=0),0,AD908/$H908)</f>
        <v>0</v>
      </c>
      <c r="AF908" s="194">
        <f t="shared" si="22676"/>
        <v>0</v>
      </c>
      <c r="AG908" s="147">
        <f t="shared" ref="AG908" si="22861">IF(OR($H908=0,AF908=0),0,AF908/$H908)</f>
        <v>0</v>
      </c>
      <c r="AH908" s="194">
        <f t="shared" si="22678"/>
        <v>0</v>
      </c>
      <c r="AI908" s="147">
        <f t="shared" ref="AI908" si="22862">IF(OR($H908=0,AH908=0),0,AH908/$H908)</f>
        <v>0</v>
      </c>
      <c r="AJ908" s="194">
        <f t="shared" si="22680"/>
        <v>0</v>
      </c>
      <c r="AK908" s="147">
        <f t="shared" ref="AK908" si="22863">IF(OR($H908=0,AJ908=0),0,AJ908/$H908)</f>
        <v>0</v>
      </c>
      <c r="AL908" s="194">
        <f t="shared" si="22682"/>
        <v>0</v>
      </c>
      <c r="AM908" s="147">
        <f t="shared" ref="AM908" si="22864">IF(OR($H908=0,AL908=0),0,AL908/$H908)</f>
        <v>0</v>
      </c>
      <c r="AN908" s="194">
        <f t="shared" si="22684"/>
        <v>0</v>
      </c>
      <c r="AO908" s="147">
        <f t="shared" ref="AO908" si="22865">IF(OR($H908=0,AN908=0),0,AN908/$H908)</f>
        <v>0</v>
      </c>
      <c r="AP908" s="194">
        <f t="shared" si="22686"/>
        <v>0</v>
      </c>
      <c r="AQ908" s="147">
        <f t="shared" ref="AQ908" si="22866">IF(OR($H908=0,AP908=0),0,AP908/$H908)</f>
        <v>0</v>
      </c>
      <c r="AR908" s="194">
        <f t="shared" si="22688"/>
        <v>0</v>
      </c>
      <c r="AS908" s="147">
        <f t="shared" ref="AS908" si="22867">IF(OR($H908=0,AR908=0),0,AR908/$H908)</f>
        <v>0</v>
      </c>
      <c r="AT908" s="194">
        <f t="shared" si="22690"/>
        <v>0</v>
      </c>
      <c r="AU908" s="147">
        <f t="shared" ref="AU908" si="22868">IF(OR($H908=0,AT908=0),0,AT908/$H908)</f>
        <v>0</v>
      </c>
      <c r="AV908" s="194">
        <f t="shared" si="22692"/>
        <v>0</v>
      </c>
      <c r="AW908" s="147">
        <f t="shared" ref="AW908" si="22869">IF(OR($H908=0,AV908=0),0,AV908/$H908)</f>
        <v>0</v>
      </c>
      <c r="AX908" s="194">
        <f t="shared" si="22694"/>
        <v>0</v>
      </c>
      <c r="AY908" s="147">
        <f t="shared" ref="AY908" si="22870">IF(OR($H908=0,AX908=0),0,AX908/$H908)</f>
        <v>0</v>
      </c>
      <c r="AZ908" s="194">
        <f t="shared" si="22696"/>
        <v>0</v>
      </c>
      <c r="BA908" s="147">
        <f t="shared" ref="BA908" si="22871">IF(OR($H908=0,AZ908=0),0,AZ908/$H908)</f>
        <v>0</v>
      </c>
      <c r="BB908" s="194">
        <f t="shared" si="22698"/>
        <v>100</v>
      </c>
      <c r="BC908" s="147">
        <f t="shared" ref="BC908" si="22872">IF(OR($H908=0,BB908=0),0,BB908/$H908)</f>
        <v>1</v>
      </c>
      <c r="BD908" s="194">
        <f t="shared" si="22700"/>
        <v>100</v>
      </c>
      <c r="BE908" s="147">
        <f t="shared" ref="BE908" si="22873">IF(OR($H908=0,BD908=0),0,BD908/$H908)</f>
        <v>1</v>
      </c>
      <c r="BF908" s="194">
        <f t="shared" si="22702"/>
        <v>100</v>
      </c>
      <c r="BG908" s="147">
        <f t="shared" ref="BG908" si="22874">IF(OR($H908=0,BF908=0),0,BF908/$H908)</f>
        <v>1</v>
      </c>
      <c r="BH908" s="194">
        <f t="shared" si="22704"/>
        <v>100</v>
      </c>
      <c r="BI908" s="147">
        <f t="shared" ref="BI908" si="22875">IF(OR($H908=0,BH908=0),0,BH908/$H908)</f>
        <v>1</v>
      </c>
      <c r="BJ908" s="194">
        <f t="shared" si="22706"/>
        <v>100</v>
      </c>
      <c r="BK908" s="147">
        <f t="shared" ref="BK908" si="22876">IF(OR($H908=0,BJ908=0),0,BJ908/$H908)</f>
        <v>1</v>
      </c>
      <c r="BL908" s="194">
        <f t="shared" si="22708"/>
        <v>100</v>
      </c>
      <c r="BM908" s="147">
        <f t="shared" ref="BM908" si="22877">IF(OR($H908=0,BL908=0),0,BL908/$H908)</f>
        <v>1</v>
      </c>
      <c r="BN908" s="194">
        <f t="shared" si="22710"/>
        <v>100</v>
      </c>
      <c r="BO908" s="147">
        <f t="shared" ref="BO908" si="22878">IF(OR($H908=0,BN908=0),0,BN908/$H908)</f>
        <v>1</v>
      </c>
      <c r="BP908" s="194">
        <f t="shared" si="22712"/>
        <v>100</v>
      </c>
      <c r="BQ908" s="147">
        <f t="shared" ref="BQ908" si="22879">IF(OR($H908=0,BP908=0),0,BP908/$H908)</f>
        <v>1</v>
      </c>
      <c r="BR908" s="194">
        <f t="shared" si="22714"/>
        <v>100</v>
      </c>
      <c r="BS908" s="147">
        <f t="shared" ref="BS908" si="22880">IF(OR($H908=0,BR908=0),0,BR908/$H908)</f>
        <v>1</v>
      </c>
      <c r="BT908" s="194">
        <f t="shared" si="22716"/>
        <v>100</v>
      </c>
      <c r="BU908" s="147">
        <f t="shared" si="22717"/>
        <v>1</v>
      </c>
      <c r="BV908" s="194">
        <f t="shared" si="22718"/>
        <v>100</v>
      </c>
      <c r="BW908" s="147">
        <f t="shared" si="22719"/>
        <v>1</v>
      </c>
      <c r="BX908" s="194">
        <f t="shared" si="22720"/>
        <v>100</v>
      </c>
      <c r="BY908" s="147">
        <f t="shared" si="22721"/>
        <v>1</v>
      </c>
      <c r="BZ908" s="194">
        <f t="shared" si="22722"/>
        <v>100</v>
      </c>
      <c r="CA908" s="147">
        <f t="shared" si="22723"/>
        <v>1</v>
      </c>
      <c r="CB908" s="194">
        <f t="shared" si="22724"/>
        <v>100</v>
      </c>
      <c r="CC908" s="147">
        <f t="shared" si="22725"/>
        <v>1</v>
      </c>
      <c r="CD908" s="194">
        <f t="shared" si="22726"/>
        <v>100</v>
      </c>
      <c r="CE908" s="147">
        <f t="shared" si="22727"/>
        <v>1</v>
      </c>
      <c r="CF908" s="194">
        <f t="shared" si="22728"/>
        <v>100</v>
      </c>
      <c r="CG908" s="147">
        <f t="shared" si="22729"/>
        <v>1</v>
      </c>
      <c r="CH908" s="194">
        <f t="shared" si="22730"/>
        <v>100</v>
      </c>
      <c r="CI908" s="147">
        <f t="shared" si="22731"/>
        <v>1</v>
      </c>
      <c r="CJ908" s="194">
        <f t="shared" si="22732"/>
        <v>100</v>
      </c>
      <c r="CK908" s="147">
        <f t="shared" si="22733"/>
        <v>1</v>
      </c>
      <c r="CL908" s="194">
        <f t="shared" si="22734"/>
        <v>100</v>
      </c>
      <c r="CM908" s="147">
        <f t="shared" si="22735"/>
        <v>1</v>
      </c>
    </row>
    <row r="909" spans="1:91" s="142" customFormat="1" ht="14.1" customHeight="1">
      <c r="A909" s="74">
        <f t="shared" si="22808"/>
        <v>1047</v>
      </c>
      <c r="B909" s="173" t="s">
        <v>56</v>
      </c>
      <c r="C909" s="174"/>
      <c r="D909" s="140">
        <v>1</v>
      </c>
      <c r="E909" s="140">
        <v>1</v>
      </c>
      <c r="F909" s="175">
        <v>45341</v>
      </c>
      <c r="G909" s="175">
        <v>45341</v>
      </c>
      <c r="H909" s="144">
        <v>100</v>
      </c>
      <c r="I909" s="144">
        <v>100</v>
      </c>
      <c r="J909" s="145" t="s">
        <v>32</v>
      </c>
      <c r="K909" s="141">
        <f t="shared" si="22661"/>
        <v>100</v>
      </c>
      <c r="L909" s="55">
        <f t="shared" si="22662"/>
        <v>3.0303030303030304E-2</v>
      </c>
      <c r="M909" s="147">
        <f t="shared" si="22663"/>
        <v>1</v>
      </c>
      <c r="N909" s="148">
        <f t="shared" si="22664"/>
        <v>1</v>
      </c>
      <c r="O909" s="149">
        <f t="shared" si="22540"/>
        <v>0</v>
      </c>
      <c r="P909" s="150"/>
      <c r="T909" s="194">
        <f t="shared" si="22665"/>
        <v>0</v>
      </c>
      <c r="U909" s="147">
        <f t="shared" si="22666"/>
        <v>0</v>
      </c>
      <c r="V909" s="194">
        <f t="shared" si="22667"/>
        <v>0</v>
      </c>
      <c r="W909" s="147">
        <f t="shared" si="22666"/>
        <v>0</v>
      </c>
      <c r="X909" s="194">
        <f t="shared" si="22668"/>
        <v>0</v>
      </c>
      <c r="Y909" s="147">
        <f t="shared" ref="Y909" si="22881">IF(OR($H909=0,X909=0),0,X909/$H909)</f>
        <v>0</v>
      </c>
      <c r="Z909" s="194">
        <f t="shared" si="22670"/>
        <v>0</v>
      </c>
      <c r="AA909" s="147">
        <f t="shared" ref="AA909" si="22882">IF(OR($H909=0,Z909=0),0,Z909/$H909)</f>
        <v>0</v>
      </c>
      <c r="AB909" s="194">
        <f t="shared" si="22672"/>
        <v>0</v>
      </c>
      <c r="AC909" s="147">
        <f t="shared" ref="AC909" si="22883">IF(OR($H909=0,AB909=0),0,AB909/$H909)</f>
        <v>0</v>
      </c>
      <c r="AD909" s="194">
        <f t="shared" si="22674"/>
        <v>0</v>
      </c>
      <c r="AE909" s="147">
        <f t="shared" ref="AE909" si="22884">IF(OR($H909=0,AD909=0),0,AD909/$H909)</f>
        <v>0</v>
      </c>
      <c r="AF909" s="194">
        <f t="shared" si="22676"/>
        <v>0</v>
      </c>
      <c r="AG909" s="147">
        <f t="shared" ref="AG909" si="22885">IF(OR($H909=0,AF909=0),0,AF909/$H909)</f>
        <v>0</v>
      </c>
      <c r="AH909" s="194">
        <f t="shared" si="22678"/>
        <v>0</v>
      </c>
      <c r="AI909" s="147">
        <f t="shared" ref="AI909" si="22886">IF(OR($H909=0,AH909=0),0,AH909/$H909)</f>
        <v>0</v>
      </c>
      <c r="AJ909" s="194">
        <f t="shared" si="22680"/>
        <v>0</v>
      </c>
      <c r="AK909" s="147">
        <f t="shared" ref="AK909" si="22887">IF(OR($H909=0,AJ909=0),0,AJ909/$H909)</f>
        <v>0</v>
      </c>
      <c r="AL909" s="194">
        <f t="shared" si="22682"/>
        <v>0</v>
      </c>
      <c r="AM909" s="147">
        <f t="shared" ref="AM909" si="22888">IF(OR($H909=0,AL909=0),0,AL909/$H909)</f>
        <v>0</v>
      </c>
      <c r="AN909" s="194">
        <f t="shared" si="22684"/>
        <v>0</v>
      </c>
      <c r="AO909" s="147">
        <f t="shared" ref="AO909" si="22889">IF(OR($H909=0,AN909=0),0,AN909/$H909)</f>
        <v>0</v>
      </c>
      <c r="AP909" s="194">
        <f t="shared" si="22686"/>
        <v>0</v>
      </c>
      <c r="AQ909" s="147">
        <f t="shared" ref="AQ909" si="22890">IF(OR($H909=0,AP909=0),0,AP909/$H909)</f>
        <v>0</v>
      </c>
      <c r="AR909" s="194">
        <f t="shared" si="22688"/>
        <v>0</v>
      </c>
      <c r="AS909" s="147">
        <f t="shared" ref="AS909" si="22891">IF(OR($H909=0,AR909=0),0,AR909/$H909)</f>
        <v>0</v>
      </c>
      <c r="AT909" s="194">
        <f t="shared" si="22690"/>
        <v>0</v>
      </c>
      <c r="AU909" s="147">
        <f t="shared" ref="AU909" si="22892">IF(OR($H909=0,AT909=0),0,AT909/$H909)</f>
        <v>0</v>
      </c>
      <c r="AV909" s="194">
        <f t="shared" si="22692"/>
        <v>0</v>
      </c>
      <c r="AW909" s="147">
        <f t="shared" ref="AW909" si="22893">IF(OR($H909=0,AV909=0),0,AV909/$H909)</f>
        <v>0</v>
      </c>
      <c r="AX909" s="194">
        <f t="shared" si="22694"/>
        <v>0</v>
      </c>
      <c r="AY909" s="147">
        <f t="shared" ref="AY909" si="22894">IF(OR($H909=0,AX909=0),0,AX909/$H909)</f>
        <v>0</v>
      </c>
      <c r="AZ909" s="194">
        <f t="shared" si="22696"/>
        <v>0</v>
      </c>
      <c r="BA909" s="147">
        <f t="shared" ref="BA909" si="22895">IF(OR($H909=0,AZ909=0),0,AZ909/$H909)</f>
        <v>0</v>
      </c>
      <c r="BB909" s="194">
        <f t="shared" si="22698"/>
        <v>0</v>
      </c>
      <c r="BC909" s="147">
        <f t="shared" ref="BC909" si="22896">IF(OR($H909=0,BB909=0),0,BB909/$H909)</f>
        <v>0</v>
      </c>
      <c r="BD909" s="194">
        <f t="shared" si="22700"/>
        <v>100</v>
      </c>
      <c r="BE909" s="147">
        <f t="shared" ref="BE909" si="22897">IF(OR($H909=0,BD909=0),0,BD909/$H909)</f>
        <v>1</v>
      </c>
      <c r="BF909" s="194">
        <f t="shared" si="22702"/>
        <v>100</v>
      </c>
      <c r="BG909" s="147">
        <f t="shared" ref="BG909" si="22898">IF(OR($H909=0,BF909=0),0,BF909/$H909)</f>
        <v>1</v>
      </c>
      <c r="BH909" s="194">
        <f t="shared" si="22704"/>
        <v>100</v>
      </c>
      <c r="BI909" s="147">
        <f t="shared" ref="BI909" si="22899">IF(OR($H909=0,BH909=0),0,BH909/$H909)</f>
        <v>1</v>
      </c>
      <c r="BJ909" s="194">
        <f t="shared" si="22706"/>
        <v>100</v>
      </c>
      <c r="BK909" s="147">
        <f t="shared" ref="BK909" si="22900">IF(OR($H909=0,BJ909=0),0,BJ909/$H909)</f>
        <v>1</v>
      </c>
      <c r="BL909" s="194">
        <f t="shared" si="22708"/>
        <v>100</v>
      </c>
      <c r="BM909" s="147">
        <f t="shared" ref="BM909" si="22901">IF(OR($H909=0,BL909=0),0,BL909/$H909)</f>
        <v>1</v>
      </c>
      <c r="BN909" s="194">
        <f t="shared" si="22710"/>
        <v>100</v>
      </c>
      <c r="BO909" s="147">
        <f t="shared" ref="BO909" si="22902">IF(OR($H909=0,BN909=0),0,BN909/$H909)</f>
        <v>1</v>
      </c>
      <c r="BP909" s="194">
        <f t="shared" si="22712"/>
        <v>100</v>
      </c>
      <c r="BQ909" s="147">
        <f t="shared" ref="BQ909" si="22903">IF(OR($H909=0,BP909=0),0,BP909/$H909)</f>
        <v>1</v>
      </c>
      <c r="BR909" s="194">
        <f t="shared" si="22714"/>
        <v>100</v>
      </c>
      <c r="BS909" s="147">
        <f t="shared" ref="BS909" si="22904">IF(OR($H909=0,BR909=0),0,BR909/$H909)</f>
        <v>1</v>
      </c>
      <c r="BT909" s="194">
        <f t="shared" si="22716"/>
        <v>100</v>
      </c>
      <c r="BU909" s="147">
        <f t="shared" si="22717"/>
        <v>1</v>
      </c>
      <c r="BV909" s="194">
        <f t="shared" si="22718"/>
        <v>100</v>
      </c>
      <c r="BW909" s="147">
        <f t="shared" si="22719"/>
        <v>1</v>
      </c>
      <c r="BX909" s="194">
        <f t="shared" si="22720"/>
        <v>100</v>
      </c>
      <c r="BY909" s="147">
        <f t="shared" si="22721"/>
        <v>1</v>
      </c>
      <c r="BZ909" s="194">
        <f t="shared" si="22722"/>
        <v>100</v>
      </c>
      <c r="CA909" s="147">
        <f t="shared" si="22723"/>
        <v>1</v>
      </c>
      <c r="CB909" s="194">
        <f t="shared" si="22724"/>
        <v>100</v>
      </c>
      <c r="CC909" s="147">
        <f t="shared" si="22725"/>
        <v>1</v>
      </c>
      <c r="CD909" s="194">
        <f t="shared" si="22726"/>
        <v>100</v>
      </c>
      <c r="CE909" s="147">
        <f t="shared" si="22727"/>
        <v>1</v>
      </c>
      <c r="CF909" s="194">
        <f t="shared" si="22728"/>
        <v>100</v>
      </c>
      <c r="CG909" s="147">
        <f t="shared" si="22729"/>
        <v>1</v>
      </c>
      <c r="CH909" s="194">
        <f t="shared" si="22730"/>
        <v>100</v>
      </c>
      <c r="CI909" s="147">
        <f t="shared" si="22731"/>
        <v>1</v>
      </c>
      <c r="CJ909" s="194">
        <f t="shared" si="22732"/>
        <v>100</v>
      </c>
      <c r="CK909" s="147">
        <f t="shared" si="22733"/>
        <v>1</v>
      </c>
      <c r="CL909" s="194">
        <f t="shared" si="22734"/>
        <v>100</v>
      </c>
      <c r="CM909" s="147">
        <f t="shared" si="22735"/>
        <v>1</v>
      </c>
    </row>
    <row r="910" spans="1:91" s="142" customFormat="1" ht="14.1" customHeight="1">
      <c r="A910" s="74">
        <f t="shared" si="22808"/>
        <v>1048</v>
      </c>
      <c r="B910" s="173" t="s">
        <v>57</v>
      </c>
      <c r="C910" s="174"/>
      <c r="D910" s="140">
        <v>3</v>
      </c>
      <c r="E910" s="140">
        <v>3</v>
      </c>
      <c r="F910" s="175">
        <v>45344</v>
      </c>
      <c r="G910" s="175">
        <v>45346</v>
      </c>
      <c r="H910" s="144">
        <v>100</v>
      </c>
      <c r="I910" s="144">
        <v>100</v>
      </c>
      <c r="J910" s="145" t="s">
        <v>32</v>
      </c>
      <c r="K910" s="141">
        <f t="shared" si="22661"/>
        <v>100</v>
      </c>
      <c r="L910" s="55">
        <f t="shared" si="22662"/>
        <v>9.0909090909090912E-2</v>
      </c>
      <c r="M910" s="147">
        <f t="shared" si="22663"/>
        <v>1</v>
      </c>
      <c r="N910" s="148">
        <f t="shared" si="22664"/>
        <v>1</v>
      </c>
      <c r="O910" s="149">
        <f t="shared" si="22540"/>
        <v>0</v>
      </c>
      <c r="P910" s="150"/>
      <c r="T910" s="194">
        <f t="shared" si="22665"/>
        <v>0</v>
      </c>
      <c r="U910" s="147">
        <f t="shared" si="22666"/>
        <v>0</v>
      </c>
      <c r="V910" s="194">
        <f t="shared" si="22667"/>
        <v>0</v>
      </c>
      <c r="W910" s="147">
        <f t="shared" si="22666"/>
        <v>0</v>
      </c>
      <c r="X910" s="194">
        <f t="shared" si="22668"/>
        <v>0</v>
      </c>
      <c r="Y910" s="147">
        <f t="shared" ref="Y910" si="22905">IF(OR($H910=0,X910=0),0,X910/$H910)</f>
        <v>0</v>
      </c>
      <c r="Z910" s="194">
        <f t="shared" si="22670"/>
        <v>0</v>
      </c>
      <c r="AA910" s="147">
        <f t="shared" ref="AA910" si="22906">IF(OR($H910=0,Z910=0),0,Z910/$H910)</f>
        <v>0</v>
      </c>
      <c r="AB910" s="194">
        <f t="shared" si="22672"/>
        <v>0</v>
      </c>
      <c r="AC910" s="147">
        <f t="shared" ref="AC910" si="22907">IF(OR($H910=0,AB910=0),0,AB910/$H910)</f>
        <v>0</v>
      </c>
      <c r="AD910" s="194">
        <f t="shared" si="22674"/>
        <v>0</v>
      </c>
      <c r="AE910" s="147">
        <f t="shared" ref="AE910" si="22908">IF(OR($H910=0,AD910=0),0,AD910/$H910)</f>
        <v>0</v>
      </c>
      <c r="AF910" s="194">
        <f t="shared" si="22676"/>
        <v>0</v>
      </c>
      <c r="AG910" s="147">
        <f t="shared" ref="AG910" si="22909">IF(OR($H910=0,AF910=0),0,AF910/$H910)</f>
        <v>0</v>
      </c>
      <c r="AH910" s="194">
        <f t="shared" si="22678"/>
        <v>0</v>
      </c>
      <c r="AI910" s="147">
        <f t="shared" ref="AI910" si="22910">IF(OR($H910=0,AH910=0),0,AH910/$H910)</f>
        <v>0</v>
      </c>
      <c r="AJ910" s="194">
        <f t="shared" si="22680"/>
        <v>0</v>
      </c>
      <c r="AK910" s="147">
        <f t="shared" ref="AK910" si="22911">IF(OR($H910=0,AJ910=0),0,AJ910/$H910)</f>
        <v>0</v>
      </c>
      <c r="AL910" s="194">
        <f t="shared" si="22682"/>
        <v>0</v>
      </c>
      <c r="AM910" s="147">
        <f t="shared" ref="AM910" si="22912">IF(OR($H910=0,AL910=0),0,AL910/$H910)</f>
        <v>0</v>
      </c>
      <c r="AN910" s="194">
        <f t="shared" si="22684"/>
        <v>0</v>
      </c>
      <c r="AO910" s="147">
        <f t="shared" ref="AO910" si="22913">IF(OR($H910=0,AN910=0),0,AN910/$H910)</f>
        <v>0</v>
      </c>
      <c r="AP910" s="194">
        <f t="shared" si="22686"/>
        <v>0</v>
      </c>
      <c r="AQ910" s="147">
        <f t="shared" ref="AQ910" si="22914">IF(OR($H910=0,AP910=0),0,AP910/$H910)</f>
        <v>0</v>
      </c>
      <c r="AR910" s="194">
        <f t="shared" si="22688"/>
        <v>0</v>
      </c>
      <c r="AS910" s="147">
        <f t="shared" ref="AS910" si="22915">IF(OR($H910=0,AR910=0),0,AR910/$H910)</f>
        <v>0</v>
      </c>
      <c r="AT910" s="194">
        <f t="shared" si="22690"/>
        <v>0</v>
      </c>
      <c r="AU910" s="147">
        <f t="shared" ref="AU910" si="22916">IF(OR($H910=0,AT910=0),0,AT910/$H910)</f>
        <v>0</v>
      </c>
      <c r="AV910" s="194">
        <f t="shared" si="22692"/>
        <v>0</v>
      </c>
      <c r="AW910" s="147">
        <f t="shared" ref="AW910" si="22917">IF(OR($H910=0,AV910=0),0,AV910/$H910)</f>
        <v>0</v>
      </c>
      <c r="AX910" s="194">
        <f t="shared" si="22694"/>
        <v>0</v>
      </c>
      <c r="AY910" s="147">
        <f t="shared" ref="AY910" si="22918">IF(OR($H910=0,AX910=0),0,AX910/$H910)</f>
        <v>0</v>
      </c>
      <c r="AZ910" s="194">
        <f t="shared" si="22696"/>
        <v>0</v>
      </c>
      <c r="BA910" s="147">
        <f t="shared" ref="BA910" si="22919">IF(OR($H910=0,AZ910=0),0,AZ910/$H910)</f>
        <v>0</v>
      </c>
      <c r="BB910" s="194">
        <f t="shared" si="22698"/>
        <v>0</v>
      </c>
      <c r="BC910" s="147">
        <f t="shared" ref="BC910" si="22920">IF(OR($H910=0,BB910=0),0,BB910/$H910)</f>
        <v>0</v>
      </c>
      <c r="BD910" s="194">
        <f t="shared" si="22700"/>
        <v>33.333333333333336</v>
      </c>
      <c r="BE910" s="147">
        <f t="shared" ref="BE910" si="22921">IF(OR($H910=0,BD910=0),0,BD910/$H910)</f>
        <v>0.33333333333333337</v>
      </c>
      <c r="BF910" s="194">
        <f t="shared" si="22702"/>
        <v>100</v>
      </c>
      <c r="BG910" s="147">
        <f t="shared" ref="BG910" si="22922">IF(OR($H910=0,BF910=0),0,BF910/$H910)</f>
        <v>1</v>
      </c>
      <c r="BH910" s="194">
        <f t="shared" si="22704"/>
        <v>100</v>
      </c>
      <c r="BI910" s="147">
        <f t="shared" ref="BI910" si="22923">IF(OR($H910=0,BH910=0),0,BH910/$H910)</f>
        <v>1</v>
      </c>
      <c r="BJ910" s="194">
        <f t="shared" si="22706"/>
        <v>100</v>
      </c>
      <c r="BK910" s="147">
        <f t="shared" ref="BK910" si="22924">IF(OR($H910=0,BJ910=0),0,BJ910/$H910)</f>
        <v>1</v>
      </c>
      <c r="BL910" s="194">
        <f t="shared" si="22708"/>
        <v>100</v>
      </c>
      <c r="BM910" s="147">
        <f t="shared" ref="BM910" si="22925">IF(OR($H910=0,BL910=0),0,BL910/$H910)</f>
        <v>1</v>
      </c>
      <c r="BN910" s="194">
        <f t="shared" si="22710"/>
        <v>100</v>
      </c>
      <c r="BO910" s="147">
        <f t="shared" ref="BO910" si="22926">IF(OR($H910=0,BN910=0),0,BN910/$H910)</f>
        <v>1</v>
      </c>
      <c r="BP910" s="194">
        <f t="shared" si="22712"/>
        <v>100</v>
      </c>
      <c r="BQ910" s="147">
        <f t="shared" ref="BQ910" si="22927">IF(OR($H910=0,BP910=0),0,BP910/$H910)</f>
        <v>1</v>
      </c>
      <c r="BR910" s="194">
        <f t="shared" si="22714"/>
        <v>100</v>
      </c>
      <c r="BS910" s="147">
        <f t="shared" ref="BS910" si="22928">IF(OR($H910=0,BR910=0),0,BR910/$H910)</f>
        <v>1</v>
      </c>
      <c r="BT910" s="194">
        <f t="shared" si="22716"/>
        <v>100</v>
      </c>
      <c r="BU910" s="147">
        <f t="shared" si="22717"/>
        <v>1</v>
      </c>
      <c r="BV910" s="194">
        <f t="shared" si="22718"/>
        <v>100</v>
      </c>
      <c r="BW910" s="147">
        <f t="shared" si="22719"/>
        <v>1</v>
      </c>
      <c r="BX910" s="194">
        <f t="shared" si="22720"/>
        <v>100</v>
      </c>
      <c r="BY910" s="147">
        <f t="shared" si="22721"/>
        <v>1</v>
      </c>
      <c r="BZ910" s="194">
        <f t="shared" si="22722"/>
        <v>100</v>
      </c>
      <c r="CA910" s="147">
        <f t="shared" si="22723"/>
        <v>1</v>
      </c>
      <c r="CB910" s="194">
        <f t="shared" si="22724"/>
        <v>100</v>
      </c>
      <c r="CC910" s="147">
        <f t="shared" si="22725"/>
        <v>1</v>
      </c>
      <c r="CD910" s="194">
        <f t="shared" si="22726"/>
        <v>100</v>
      </c>
      <c r="CE910" s="147">
        <f t="shared" si="22727"/>
        <v>1</v>
      </c>
      <c r="CF910" s="194">
        <f t="shared" si="22728"/>
        <v>100</v>
      </c>
      <c r="CG910" s="147">
        <f t="shared" si="22729"/>
        <v>1</v>
      </c>
      <c r="CH910" s="194">
        <f t="shared" si="22730"/>
        <v>100</v>
      </c>
      <c r="CI910" s="147">
        <f t="shared" si="22731"/>
        <v>1</v>
      </c>
      <c r="CJ910" s="194">
        <f t="shared" si="22732"/>
        <v>100</v>
      </c>
      <c r="CK910" s="147">
        <f t="shared" si="22733"/>
        <v>1</v>
      </c>
      <c r="CL910" s="194">
        <f t="shared" si="22734"/>
        <v>100</v>
      </c>
      <c r="CM910" s="147">
        <f t="shared" si="22735"/>
        <v>1</v>
      </c>
    </row>
    <row r="911" spans="1:91" s="142" customFormat="1" ht="14.1" customHeight="1">
      <c r="A911" s="74">
        <f t="shared" si="22808"/>
        <v>1049</v>
      </c>
      <c r="B911" s="173" t="s">
        <v>180</v>
      </c>
      <c r="C911" s="174"/>
      <c r="D911" s="140">
        <v>0</v>
      </c>
      <c r="E911" s="140">
        <v>1</v>
      </c>
      <c r="F911" s="175">
        <v>45346</v>
      </c>
      <c r="G911" s="175">
        <v>45346</v>
      </c>
      <c r="H911" s="144">
        <v>100</v>
      </c>
      <c r="I911" s="144">
        <v>100</v>
      </c>
      <c r="J911" s="145" t="s">
        <v>32</v>
      </c>
      <c r="K911" s="141">
        <f t="shared" si="22661"/>
        <v>100</v>
      </c>
      <c r="L911" s="55">
        <f t="shared" si="22662"/>
        <v>0</v>
      </c>
      <c r="M911" s="147">
        <f t="shared" si="22663"/>
        <v>1</v>
      </c>
      <c r="N911" s="148">
        <f t="shared" si="22664"/>
        <v>1</v>
      </c>
      <c r="O911" s="149">
        <f t="shared" si="22540"/>
        <v>0</v>
      </c>
      <c r="P911" s="150"/>
      <c r="T911" s="194">
        <f t="shared" si="22665"/>
        <v>0</v>
      </c>
      <c r="U911" s="147">
        <f t="shared" si="22666"/>
        <v>0</v>
      </c>
      <c r="V911" s="194">
        <f t="shared" si="22667"/>
        <v>0</v>
      </c>
      <c r="W911" s="147">
        <f t="shared" si="22666"/>
        <v>0</v>
      </c>
      <c r="X911" s="194">
        <f t="shared" si="22668"/>
        <v>0</v>
      </c>
      <c r="Y911" s="147">
        <f t="shared" ref="Y911" si="22929">IF(OR($H911=0,X911=0),0,X911/$H911)</f>
        <v>0</v>
      </c>
      <c r="Z911" s="194">
        <f t="shared" si="22670"/>
        <v>0</v>
      </c>
      <c r="AA911" s="147">
        <f t="shared" ref="AA911" si="22930">IF(OR($H911=0,Z911=0),0,Z911/$H911)</f>
        <v>0</v>
      </c>
      <c r="AB911" s="194">
        <f t="shared" si="22672"/>
        <v>0</v>
      </c>
      <c r="AC911" s="147">
        <f t="shared" ref="AC911" si="22931">IF(OR($H911=0,AB911=0),0,AB911/$H911)</f>
        <v>0</v>
      </c>
      <c r="AD911" s="194">
        <f t="shared" si="22674"/>
        <v>0</v>
      </c>
      <c r="AE911" s="147">
        <f t="shared" ref="AE911" si="22932">IF(OR($H911=0,AD911=0),0,AD911/$H911)</f>
        <v>0</v>
      </c>
      <c r="AF911" s="194">
        <f t="shared" si="22676"/>
        <v>0</v>
      </c>
      <c r="AG911" s="147">
        <f t="shared" ref="AG911" si="22933">IF(OR($H911=0,AF911=0),0,AF911/$H911)</f>
        <v>0</v>
      </c>
      <c r="AH911" s="194">
        <f t="shared" si="22678"/>
        <v>0</v>
      </c>
      <c r="AI911" s="147">
        <f t="shared" ref="AI911" si="22934">IF(OR($H911=0,AH911=0),0,AH911/$H911)</f>
        <v>0</v>
      </c>
      <c r="AJ911" s="194">
        <f t="shared" si="22680"/>
        <v>0</v>
      </c>
      <c r="AK911" s="147">
        <f t="shared" ref="AK911" si="22935">IF(OR($H911=0,AJ911=0),0,AJ911/$H911)</f>
        <v>0</v>
      </c>
      <c r="AL911" s="194">
        <f t="shared" si="22682"/>
        <v>0</v>
      </c>
      <c r="AM911" s="147">
        <f t="shared" ref="AM911" si="22936">IF(OR($H911=0,AL911=0),0,AL911/$H911)</f>
        <v>0</v>
      </c>
      <c r="AN911" s="194">
        <f t="shared" si="22684"/>
        <v>0</v>
      </c>
      <c r="AO911" s="147">
        <f t="shared" ref="AO911" si="22937">IF(OR($H911=0,AN911=0),0,AN911/$H911)</f>
        <v>0</v>
      </c>
      <c r="AP911" s="194">
        <f t="shared" si="22686"/>
        <v>0</v>
      </c>
      <c r="AQ911" s="147">
        <f t="shared" ref="AQ911" si="22938">IF(OR($H911=0,AP911=0),0,AP911/$H911)</f>
        <v>0</v>
      </c>
      <c r="AR911" s="194">
        <f t="shared" si="22688"/>
        <v>0</v>
      </c>
      <c r="AS911" s="147">
        <f t="shared" ref="AS911" si="22939">IF(OR($H911=0,AR911=0),0,AR911/$H911)</f>
        <v>0</v>
      </c>
      <c r="AT911" s="194">
        <f t="shared" si="22690"/>
        <v>0</v>
      </c>
      <c r="AU911" s="147">
        <f t="shared" ref="AU911" si="22940">IF(OR($H911=0,AT911=0),0,AT911/$H911)</f>
        <v>0</v>
      </c>
      <c r="AV911" s="194">
        <f t="shared" si="22692"/>
        <v>0</v>
      </c>
      <c r="AW911" s="147">
        <f t="shared" ref="AW911" si="22941">IF(OR($H911=0,AV911=0),0,AV911/$H911)</f>
        <v>0</v>
      </c>
      <c r="AX911" s="194">
        <f t="shared" si="22694"/>
        <v>0</v>
      </c>
      <c r="AY911" s="147">
        <f t="shared" ref="AY911" si="22942">IF(OR($H911=0,AX911=0),0,AX911/$H911)</f>
        <v>0</v>
      </c>
      <c r="AZ911" s="194">
        <f t="shared" si="22696"/>
        <v>0</v>
      </c>
      <c r="BA911" s="147">
        <f t="shared" ref="BA911" si="22943">IF(OR($H911=0,AZ911=0),0,AZ911/$H911)</f>
        <v>0</v>
      </c>
      <c r="BB911" s="194">
        <f t="shared" si="22698"/>
        <v>0</v>
      </c>
      <c r="BC911" s="147">
        <f t="shared" ref="BC911" si="22944">IF(OR($H911=0,BB911=0),0,BB911/$H911)</f>
        <v>0</v>
      </c>
      <c r="BD911" s="194">
        <f t="shared" si="22700"/>
        <v>0</v>
      </c>
      <c r="BE911" s="147">
        <f t="shared" ref="BE911" si="22945">IF(OR($H911=0,BD911=0),0,BD911/$H911)</f>
        <v>0</v>
      </c>
      <c r="BF911" s="194">
        <f t="shared" si="22702"/>
        <v>100</v>
      </c>
      <c r="BG911" s="147">
        <f t="shared" ref="BG911" si="22946">IF(OR($H911=0,BF911=0),0,BF911/$H911)</f>
        <v>1</v>
      </c>
      <c r="BH911" s="194">
        <f t="shared" si="22704"/>
        <v>100</v>
      </c>
      <c r="BI911" s="147">
        <f t="shared" ref="BI911" si="22947">IF(OR($H911=0,BH911=0),0,BH911/$H911)</f>
        <v>1</v>
      </c>
      <c r="BJ911" s="194">
        <f t="shared" si="22706"/>
        <v>100</v>
      </c>
      <c r="BK911" s="147">
        <f t="shared" ref="BK911" si="22948">IF(OR($H911=0,BJ911=0),0,BJ911/$H911)</f>
        <v>1</v>
      </c>
      <c r="BL911" s="194">
        <f t="shared" si="22708"/>
        <v>100</v>
      </c>
      <c r="BM911" s="147">
        <f t="shared" ref="BM911" si="22949">IF(OR($H911=0,BL911=0),0,BL911/$H911)</f>
        <v>1</v>
      </c>
      <c r="BN911" s="194">
        <f t="shared" si="22710"/>
        <v>100</v>
      </c>
      <c r="BO911" s="147">
        <f t="shared" ref="BO911" si="22950">IF(OR($H911=0,BN911=0),0,BN911/$H911)</f>
        <v>1</v>
      </c>
      <c r="BP911" s="194">
        <f t="shared" si="22712"/>
        <v>100</v>
      </c>
      <c r="BQ911" s="147">
        <f t="shared" ref="BQ911" si="22951">IF(OR($H911=0,BP911=0),0,BP911/$H911)</f>
        <v>1</v>
      </c>
      <c r="BR911" s="194">
        <f t="shared" si="22714"/>
        <v>100</v>
      </c>
      <c r="BS911" s="147">
        <f t="shared" ref="BS911" si="22952">IF(OR($H911=0,BR911=0),0,BR911/$H911)</f>
        <v>1</v>
      </c>
      <c r="BT911" s="194">
        <f t="shared" si="22716"/>
        <v>100</v>
      </c>
      <c r="BU911" s="147">
        <f t="shared" si="22717"/>
        <v>1</v>
      </c>
      <c r="BV911" s="194">
        <f t="shared" si="22718"/>
        <v>100</v>
      </c>
      <c r="BW911" s="147">
        <f t="shared" si="22719"/>
        <v>1</v>
      </c>
      <c r="BX911" s="194">
        <f t="shared" si="22720"/>
        <v>100</v>
      </c>
      <c r="BY911" s="147">
        <f t="shared" si="22721"/>
        <v>1</v>
      </c>
      <c r="BZ911" s="194">
        <f t="shared" si="22722"/>
        <v>100</v>
      </c>
      <c r="CA911" s="147">
        <f t="shared" si="22723"/>
        <v>1</v>
      </c>
      <c r="CB911" s="194">
        <f t="shared" si="22724"/>
        <v>100</v>
      </c>
      <c r="CC911" s="147">
        <f t="shared" si="22725"/>
        <v>1</v>
      </c>
      <c r="CD911" s="194">
        <f t="shared" si="22726"/>
        <v>100</v>
      </c>
      <c r="CE911" s="147">
        <f t="shared" si="22727"/>
        <v>1</v>
      </c>
      <c r="CF911" s="194">
        <f t="shared" si="22728"/>
        <v>100</v>
      </c>
      <c r="CG911" s="147">
        <f t="shared" si="22729"/>
        <v>1</v>
      </c>
      <c r="CH911" s="194">
        <f t="shared" si="22730"/>
        <v>100</v>
      </c>
      <c r="CI911" s="147">
        <f t="shared" si="22731"/>
        <v>1</v>
      </c>
      <c r="CJ911" s="194">
        <f t="shared" si="22732"/>
        <v>100</v>
      </c>
      <c r="CK911" s="147">
        <f t="shared" si="22733"/>
        <v>1</v>
      </c>
      <c r="CL911" s="194">
        <f t="shared" si="22734"/>
        <v>100</v>
      </c>
      <c r="CM911" s="147">
        <f t="shared" si="22735"/>
        <v>1</v>
      </c>
    </row>
    <row r="912" spans="1:91" s="112" customFormat="1" ht="14.1" customHeight="1">
      <c r="A912" s="74">
        <f t="shared" si="22808"/>
        <v>1050</v>
      </c>
      <c r="B912" s="182" t="s">
        <v>182</v>
      </c>
      <c r="C912" s="183"/>
      <c r="D912" s="124">
        <v>33</v>
      </c>
      <c r="E912" s="124">
        <v>37</v>
      </c>
      <c r="F912" s="184">
        <v>45314</v>
      </c>
      <c r="G912" s="184">
        <v>45350</v>
      </c>
      <c r="H912" s="115"/>
      <c r="I912" s="115"/>
      <c r="J912" s="116"/>
      <c r="K912" s="122"/>
      <c r="L912" s="123">
        <f>D912/$D$853</f>
        <v>7.9136690647482008E-2</v>
      </c>
      <c r="M912" s="119" cm="1">
        <f t="array" ref="M912">SUMPRODUCT($L913:$L923*M913:M923)</f>
        <v>1</v>
      </c>
      <c r="N912" s="119" cm="1">
        <f t="array" ref="N912">SUMPRODUCT($L913:$L923*N913:N923)</f>
        <v>1</v>
      </c>
      <c r="O912" s="120">
        <f t="shared" si="22540"/>
        <v>0</v>
      </c>
      <c r="P912" s="121"/>
      <c r="T912" s="197"/>
      <c r="U912" s="119" cm="1">
        <f t="array" ref="U912">SUMPRODUCT($L913:$L923*U913:U923)</f>
        <v>0</v>
      </c>
      <c r="V912" s="197"/>
      <c r="W912" s="119" cm="1">
        <f t="array" ref="W912">SUMPRODUCT($L913:$L923*W913:W923)</f>
        <v>0</v>
      </c>
      <c r="X912" s="197"/>
      <c r="Y912" s="119" cm="1">
        <f t="array" ref="Y912">SUMPRODUCT($L913:$L923*Y913:Y923)</f>
        <v>0</v>
      </c>
      <c r="Z912" s="197"/>
      <c r="AA912" s="119" cm="1">
        <f t="array" ref="AA912">SUMPRODUCT($L913:$L923*AA913:AA923)</f>
        <v>0</v>
      </c>
      <c r="AB912" s="197"/>
      <c r="AC912" s="119" cm="1">
        <f t="array" ref="AC912">SUMPRODUCT($L913:$L923*AC913:AC923)</f>
        <v>0</v>
      </c>
      <c r="AD912" s="197"/>
      <c r="AE912" s="119" cm="1">
        <f t="array" ref="AE912">SUMPRODUCT($L913:$L923*AE913:AE923)</f>
        <v>0</v>
      </c>
      <c r="AF912" s="197"/>
      <c r="AG912" s="119" cm="1">
        <f t="array" ref="AG912">SUMPRODUCT($L913:$L923*AG913:AG923)</f>
        <v>0</v>
      </c>
      <c r="AH912" s="197"/>
      <c r="AI912" s="119" cm="1">
        <f t="array" ref="AI912">SUMPRODUCT($L913:$L923*AI913:AI923)</f>
        <v>0</v>
      </c>
      <c r="AJ912" s="197"/>
      <c r="AK912" s="119" cm="1">
        <f t="array" ref="AK912">SUMPRODUCT($L913:$L923*AK913:AK923)</f>
        <v>0</v>
      </c>
      <c r="AL912" s="197"/>
      <c r="AM912" s="119" cm="1">
        <f t="array" ref="AM912">SUMPRODUCT($L913:$L923*AM913:AM923)</f>
        <v>0</v>
      </c>
      <c r="AN912" s="197"/>
      <c r="AO912" s="119" cm="1">
        <f t="array" ref="AO912">SUMPRODUCT($L913:$L923*AO913:AO923)</f>
        <v>0</v>
      </c>
      <c r="AP912" s="197"/>
      <c r="AQ912" s="119" cm="1">
        <f t="array" ref="AQ912">SUMPRODUCT($L913:$L923*AQ913:AQ923)</f>
        <v>0</v>
      </c>
      <c r="AR912" s="197"/>
      <c r="AS912" s="119" cm="1">
        <f t="array" ref="AS912">SUMPRODUCT($L913:$L923*AS913:AS923)</f>
        <v>0</v>
      </c>
      <c r="AT912" s="197"/>
      <c r="AU912" s="119" cm="1">
        <f t="array" ref="AU912">SUMPRODUCT($L913:$L923*AU913:AU923)</f>
        <v>0</v>
      </c>
      <c r="AV912" s="197"/>
      <c r="AW912" s="119" cm="1">
        <f t="array" ref="AW912">SUMPRODUCT($L913:$L923*AW913:AW923)</f>
        <v>0.18181818181818182</v>
      </c>
      <c r="AX912" s="197"/>
      <c r="AY912" s="119" cm="1">
        <f t="array" ref="AY912">SUMPRODUCT($L913:$L923*AY913:AY923)</f>
        <v>0.42424242424242431</v>
      </c>
      <c r="AZ912" s="197"/>
      <c r="BA912" s="119" cm="1">
        <f t="array" ref="BA912">SUMPRODUCT($L913:$L923*BA913:BA923)</f>
        <v>0.63636363636363646</v>
      </c>
      <c r="BB912" s="197"/>
      <c r="BC912" s="119" cm="1">
        <f t="array" ref="BC912">SUMPRODUCT($L913:$L923*BC913:BC923)</f>
        <v>0.81818181818181823</v>
      </c>
      <c r="BD912" s="197"/>
      <c r="BE912" s="119" cm="1">
        <f t="array" ref="BE912">SUMPRODUCT($L913:$L923*BE913:BE923)</f>
        <v>0.90909090909090917</v>
      </c>
      <c r="BF912" s="197"/>
      <c r="BG912" s="119" cm="1">
        <f t="array" ref="BG912">SUMPRODUCT($L913:$L923*BG913:BG923)</f>
        <v>1</v>
      </c>
      <c r="BH912" s="197"/>
      <c r="BI912" s="119" cm="1">
        <f t="array" ref="BI912">SUMPRODUCT($L913:$L923*BI913:BI923)</f>
        <v>1</v>
      </c>
      <c r="BJ912" s="197"/>
      <c r="BK912" s="119" cm="1">
        <f t="array" ref="BK912">SUMPRODUCT($L913:$L923*BK913:BK923)</f>
        <v>1</v>
      </c>
      <c r="BL912" s="197"/>
      <c r="BM912" s="119" cm="1">
        <f t="array" ref="BM912">SUMPRODUCT($L913:$L923*BM913:BM923)</f>
        <v>1</v>
      </c>
      <c r="BN912" s="197"/>
      <c r="BO912" s="119" cm="1">
        <f t="array" ref="BO912">SUMPRODUCT($L913:$L923*BO913:BO923)</f>
        <v>1</v>
      </c>
      <c r="BP912" s="197"/>
      <c r="BQ912" s="119" cm="1">
        <f t="array" ref="BQ912">SUMPRODUCT($L913:$L923*BQ913:BQ923)</f>
        <v>1</v>
      </c>
      <c r="BR912" s="197"/>
      <c r="BS912" s="119" cm="1">
        <f t="array" ref="BS912">SUMPRODUCT($L913:$L923*BS913:BS923)</f>
        <v>1</v>
      </c>
      <c r="BT912" s="197"/>
      <c r="BU912" s="119" cm="1">
        <f t="array" ref="BU912">SUMPRODUCT($L913:$L923*BU913:BU923)</f>
        <v>1</v>
      </c>
      <c r="BV912" s="197"/>
      <c r="BW912" s="119" cm="1">
        <f t="array" ref="BW912">SUMPRODUCT($L913:$L923*BW913:BW923)</f>
        <v>1</v>
      </c>
      <c r="BX912" s="197"/>
      <c r="BY912" s="119" cm="1">
        <f t="array" ref="BY912">SUMPRODUCT($L913:$L923*BY913:BY923)</f>
        <v>1</v>
      </c>
      <c r="BZ912" s="197"/>
      <c r="CA912" s="119" cm="1">
        <f t="array" ref="CA912">SUMPRODUCT($L913:$L923*CA913:CA923)</f>
        <v>1</v>
      </c>
      <c r="CB912" s="197"/>
      <c r="CC912" s="119" cm="1">
        <f t="array" ref="CC912">SUMPRODUCT($L913:$L923*CC913:CC923)</f>
        <v>1</v>
      </c>
      <c r="CD912" s="197"/>
      <c r="CE912" s="119" cm="1">
        <f t="array" ref="CE912">SUMPRODUCT($L913:$L923*CE913:CE923)</f>
        <v>1</v>
      </c>
      <c r="CF912" s="197"/>
      <c r="CG912" s="119" cm="1">
        <f t="array" ref="CG912">SUMPRODUCT($L913:$L923*CG913:CG923)</f>
        <v>1</v>
      </c>
      <c r="CH912" s="197"/>
      <c r="CI912" s="119" cm="1">
        <f t="array" ref="CI912">SUMPRODUCT($L913:$L923*CI913:CI923)</f>
        <v>1</v>
      </c>
      <c r="CJ912" s="197"/>
      <c r="CK912" s="119" cm="1">
        <f t="array" ref="CK912">SUMPRODUCT($L913:$L923*CK913:CK923)</f>
        <v>1</v>
      </c>
      <c r="CL912" s="197"/>
      <c r="CM912" s="119" cm="1">
        <f t="array" ref="CM912">SUMPRODUCT($L913:$L923*CM913:CM923)</f>
        <v>1</v>
      </c>
    </row>
    <row r="913" spans="1:91" s="142" customFormat="1" ht="14.1" customHeight="1">
      <c r="A913" s="74">
        <f t="shared" si="22808"/>
        <v>1051</v>
      </c>
      <c r="B913" s="173" t="s">
        <v>49</v>
      </c>
      <c r="C913" s="174"/>
      <c r="D913" s="140">
        <v>4</v>
      </c>
      <c r="E913" s="140">
        <v>4</v>
      </c>
      <c r="F913" s="175">
        <v>45314</v>
      </c>
      <c r="G913" s="175">
        <v>45317</v>
      </c>
      <c r="H913" s="144">
        <v>100</v>
      </c>
      <c r="I913" s="144">
        <v>100</v>
      </c>
      <c r="J913" s="145" t="s">
        <v>32</v>
      </c>
      <c r="K913" s="141">
        <f t="shared" ref="K913:K923" si="22953">IF(OR(F913="",G913="",H913=""),0,MIN(MAX(IF(F913&gt;$O$1,0,(((G913-F913)-(G913-$O$1))*(10/E913)/10)),0),1)*H913)</f>
        <v>100</v>
      </c>
      <c r="L913" s="55">
        <f t="shared" ref="L913:L923" si="22954">D913/$D$912</f>
        <v>0.12121212121212122</v>
      </c>
      <c r="M913" s="147">
        <f t="shared" ref="M913:M923" si="22955">IF(OR(H913=0,K913=0),0,K913/H913)</f>
        <v>1</v>
      </c>
      <c r="N913" s="148">
        <f t="shared" ref="N913:N923" si="22956">IF(OR(H913=0,I913=0),0,I913/H913)</f>
        <v>1</v>
      </c>
      <c r="O913" s="149">
        <f t="shared" si="22540"/>
        <v>0</v>
      </c>
      <c r="P913" s="150"/>
      <c r="T913" s="194">
        <f t="shared" ref="T913:T923" si="22957">IF(OR($F913="",$G913="",$H913=""),0,MIN(MAX(IF($F913&gt;U$1,0,((($G913-$F913)-($G913-U$1))*(10/$E913)/10)),0),1)*$H913)</f>
        <v>0</v>
      </c>
      <c r="U913" s="147">
        <f t="shared" ref="U913:W923" si="22958">IF(OR($H913=0,T913=0),0,T913/$H913)</f>
        <v>0</v>
      </c>
      <c r="V913" s="194">
        <f t="shared" ref="V913:V923" si="22959">IF(OR($F913="",$G913="",$H913=""),0,MIN(MAX(IF($F913&gt;W$1,0,((($G913-$F913)-($G913-W$1))*(10/$E913)/10)),0),1)*$H913)</f>
        <v>0</v>
      </c>
      <c r="W913" s="147">
        <f t="shared" si="22958"/>
        <v>0</v>
      </c>
      <c r="X913" s="194">
        <f t="shared" ref="X913:X923" si="22960">IF(OR($F913="",$G913="",$H913=""),0,MIN(MAX(IF($F913&gt;Y$1,0,((($G913-$F913)-($G913-Y$1))*(10/$E913)/10)),0),1)*$H913)</f>
        <v>0</v>
      </c>
      <c r="Y913" s="147">
        <f t="shared" ref="Y913" si="22961">IF(OR($H913=0,X913=0),0,X913/$H913)</f>
        <v>0</v>
      </c>
      <c r="Z913" s="194">
        <f t="shared" ref="Z913:Z923" si="22962">IF(OR($F913="",$G913="",$H913=""),0,MIN(MAX(IF($F913&gt;AA$1,0,((($G913-$F913)-($G913-AA$1))*(10/$E913)/10)),0),1)*$H913)</f>
        <v>0</v>
      </c>
      <c r="AA913" s="147">
        <f t="shared" ref="AA913" si="22963">IF(OR($H913=0,Z913=0),0,Z913/$H913)</f>
        <v>0</v>
      </c>
      <c r="AB913" s="194">
        <f t="shared" ref="AB913:AB923" si="22964">IF(OR($F913="",$G913="",$H913=""),0,MIN(MAX(IF($F913&gt;AC$1,0,((($G913-$F913)-($G913-AC$1))*(10/$E913)/10)),0),1)*$H913)</f>
        <v>0</v>
      </c>
      <c r="AC913" s="147">
        <f t="shared" ref="AC913" si="22965">IF(OR($H913=0,AB913=0),0,AB913/$H913)</f>
        <v>0</v>
      </c>
      <c r="AD913" s="194">
        <f t="shared" ref="AD913:AD923" si="22966">IF(OR($F913="",$G913="",$H913=""),0,MIN(MAX(IF($F913&gt;AE$1,0,((($G913-$F913)-($G913-AE$1))*(10/$E913)/10)),0),1)*$H913)</f>
        <v>0</v>
      </c>
      <c r="AE913" s="147">
        <f t="shared" ref="AE913" si="22967">IF(OR($H913=0,AD913=0),0,AD913/$H913)</f>
        <v>0</v>
      </c>
      <c r="AF913" s="194">
        <f t="shared" ref="AF913:AF923" si="22968">IF(OR($F913="",$G913="",$H913=""),0,MIN(MAX(IF($F913&gt;AG$1,0,((($G913-$F913)-($G913-AG$1))*(10/$E913)/10)),0),1)*$H913)</f>
        <v>0</v>
      </c>
      <c r="AG913" s="147">
        <f t="shared" ref="AG913" si="22969">IF(OR($H913=0,AF913=0),0,AF913/$H913)</f>
        <v>0</v>
      </c>
      <c r="AH913" s="194">
        <f t="shared" ref="AH913:AH923" si="22970">IF(OR($F913="",$G913="",$H913=""),0,MIN(MAX(IF($F913&gt;AI$1,0,((($G913-$F913)-($G913-AI$1))*(10/$E913)/10)),0),1)*$H913)</f>
        <v>0</v>
      </c>
      <c r="AI913" s="147">
        <f t="shared" ref="AI913" si="22971">IF(OR($H913=0,AH913=0),0,AH913/$H913)</f>
        <v>0</v>
      </c>
      <c r="AJ913" s="194">
        <f t="shared" ref="AJ913:AJ923" si="22972">IF(OR($F913="",$G913="",$H913=""),0,MIN(MAX(IF($F913&gt;AK$1,0,((($G913-$F913)-($G913-AK$1))*(10/$E913)/10)),0),1)*$H913)</f>
        <v>0</v>
      </c>
      <c r="AK913" s="147">
        <f t="shared" ref="AK913" si="22973">IF(OR($H913=0,AJ913=0),0,AJ913/$H913)</f>
        <v>0</v>
      </c>
      <c r="AL913" s="194">
        <f t="shared" ref="AL913:AL923" si="22974">IF(OR($F913="",$G913="",$H913=""),0,MIN(MAX(IF($F913&gt;AM$1,0,((($G913-$F913)-($G913-AM$1))*(10/$E913)/10)),0),1)*$H913)</f>
        <v>0</v>
      </c>
      <c r="AM913" s="147">
        <f t="shared" ref="AM913" si="22975">IF(OR($H913=0,AL913=0),0,AL913/$H913)</f>
        <v>0</v>
      </c>
      <c r="AN913" s="194">
        <f t="shared" ref="AN913:AN923" si="22976">IF(OR($F913="",$G913="",$H913=""),0,MIN(MAX(IF($F913&gt;AO$1,0,((($G913-$F913)-($G913-AO$1))*(10/$E913)/10)),0),1)*$H913)</f>
        <v>0</v>
      </c>
      <c r="AO913" s="147">
        <f t="shared" ref="AO913" si="22977">IF(OR($H913=0,AN913=0),0,AN913/$H913)</f>
        <v>0</v>
      </c>
      <c r="AP913" s="194">
        <f t="shared" ref="AP913:AP923" si="22978">IF(OR($F913="",$G913="",$H913=""),0,MIN(MAX(IF($F913&gt;AQ$1,0,((($G913-$F913)-($G913-AQ$1))*(10/$E913)/10)),0),1)*$H913)</f>
        <v>0</v>
      </c>
      <c r="AQ913" s="147">
        <f t="shared" ref="AQ913" si="22979">IF(OR($H913=0,AP913=0),0,AP913/$H913)</f>
        <v>0</v>
      </c>
      <c r="AR913" s="194">
        <f t="shared" ref="AR913:AR923" si="22980">IF(OR($F913="",$G913="",$H913=""),0,MIN(MAX(IF($F913&gt;AS$1,0,((($G913-$F913)-($G913-AS$1))*(10/$E913)/10)),0),1)*$H913)</f>
        <v>0</v>
      </c>
      <c r="AS913" s="147">
        <f t="shared" ref="AS913" si="22981">IF(OR($H913=0,AR913=0),0,AR913/$H913)</f>
        <v>0</v>
      </c>
      <c r="AT913" s="194">
        <f t="shared" ref="AT913:AT923" si="22982">IF(OR($F913="",$G913="",$H913=""),0,MIN(MAX(IF($F913&gt;AU$1,0,((($G913-$F913)-($G913-AU$1))*(10/$E913)/10)),0),1)*$H913)</f>
        <v>0</v>
      </c>
      <c r="AU913" s="147">
        <f t="shared" ref="AU913" si="22983">IF(OR($H913=0,AT913=0),0,AT913/$H913)</f>
        <v>0</v>
      </c>
      <c r="AV913" s="194">
        <f t="shared" ref="AV913:AV923" si="22984">IF(OR($F913="",$G913="",$H913=""),0,MIN(MAX(IF($F913&gt;AW$1,0,((($G913-$F913)-($G913-AW$1))*(10/$E913)/10)),0),1)*$H913)</f>
        <v>75</v>
      </c>
      <c r="AW913" s="147">
        <f t="shared" ref="AW913" si="22985">IF(OR($H913=0,AV913=0),0,AV913/$H913)</f>
        <v>0.75</v>
      </c>
      <c r="AX913" s="194">
        <f t="shared" ref="AX913:AX923" si="22986">IF(OR($F913="",$G913="",$H913=""),0,MIN(MAX(IF($F913&gt;AY$1,0,((($G913-$F913)-($G913-AY$1))*(10/$E913)/10)),0),1)*$H913)</f>
        <v>100</v>
      </c>
      <c r="AY913" s="147">
        <f t="shared" ref="AY913" si="22987">IF(OR($H913=0,AX913=0),0,AX913/$H913)</f>
        <v>1</v>
      </c>
      <c r="AZ913" s="194">
        <f t="shared" ref="AZ913:AZ923" si="22988">IF(OR($F913="",$G913="",$H913=""),0,MIN(MAX(IF($F913&gt;BA$1,0,((($G913-$F913)-($G913-BA$1))*(10/$E913)/10)),0),1)*$H913)</f>
        <v>100</v>
      </c>
      <c r="BA913" s="147">
        <f t="shared" ref="BA913" si="22989">IF(OR($H913=0,AZ913=0),0,AZ913/$H913)</f>
        <v>1</v>
      </c>
      <c r="BB913" s="194">
        <f t="shared" ref="BB913:BB923" si="22990">IF(OR($F913="",$G913="",$H913=""),0,MIN(MAX(IF($F913&gt;BC$1,0,((($G913-$F913)-($G913-BC$1))*(10/$E913)/10)),0),1)*$H913)</f>
        <v>100</v>
      </c>
      <c r="BC913" s="147">
        <f t="shared" ref="BC913" si="22991">IF(OR($H913=0,BB913=0),0,BB913/$H913)</f>
        <v>1</v>
      </c>
      <c r="BD913" s="194">
        <f t="shared" ref="BD913:BD923" si="22992">IF(OR($F913="",$G913="",$H913=""),0,MIN(MAX(IF($F913&gt;BE$1,0,((($G913-$F913)-($G913-BE$1))*(10/$E913)/10)),0),1)*$H913)</f>
        <v>100</v>
      </c>
      <c r="BE913" s="147">
        <f t="shared" ref="BE913" si="22993">IF(OR($H913=0,BD913=0),0,BD913/$H913)</f>
        <v>1</v>
      </c>
      <c r="BF913" s="194">
        <f t="shared" ref="BF913:BF923" si="22994">IF(OR($F913="",$G913="",$H913=""),0,MIN(MAX(IF($F913&gt;BG$1,0,((($G913-$F913)-($G913-BG$1))*(10/$E913)/10)),0),1)*$H913)</f>
        <v>100</v>
      </c>
      <c r="BG913" s="147">
        <f t="shared" ref="BG913" si="22995">IF(OR($H913=0,BF913=0),0,BF913/$H913)</f>
        <v>1</v>
      </c>
      <c r="BH913" s="194">
        <f t="shared" ref="BH913:BH923" si="22996">IF(OR($F913="",$G913="",$H913=""),0,MIN(MAX(IF($F913&gt;BI$1,0,((($G913-$F913)-($G913-BI$1))*(10/$E913)/10)),0),1)*$H913)</f>
        <v>100</v>
      </c>
      <c r="BI913" s="147">
        <f t="shared" ref="BI913" si="22997">IF(OR($H913=0,BH913=0),0,BH913/$H913)</f>
        <v>1</v>
      </c>
      <c r="BJ913" s="194">
        <f t="shared" ref="BJ913:BJ923" si="22998">IF(OR($F913="",$G913="",$H913=""),0,MIN(MAX(IF($F913&gt;BK$1,0,((($G913-$F913)-($G913-BK$1))*(10/$E913)/10)),0),1)*$H913)</f>
        <v>100</v>
      </c>
      <c r="BK913" s="147">
        <f t="shared" ref="BK913" si="22999">IF(OR($H913=0,BJ913=0),0,BJ913/$H913)</f>
        <v>1</v>
      </c>
      <c r="BL913" s="194">
        <f t="shared" ref="BL913:BL923" si="23000">IF(OR($F913="",$G913="",$H913=""),0,MIN(MAX(IF($F913&gt;BM$1,0,((($G913-$F913)-($G913-BM$1))*(10/$E913)/10)),0),1)*$H913)</f>
        <v>100</v>
      </c>
      <c r="BM913" s="147">
        <f t="shared" ref="BM913" si="23001">IF(OR($H913=0,BL913=0),0,BL913/$H913)</f>
        <v>1</v>
      </c>
      <c r="BN913" s="194">
        <f t="shared" ref="BN913:BN923" si="23002">IF(OR($F913="",$G913="",$H913=""),0,MIN(MAX(IF($F913&gt;BO$1,0,((($G913-$F913)-($G913-BO$1))*(10/$E913)/10)),0),1)*$H913)</f>
        <v>100</v>
      </c>
      <c r="BO913" s="147">
        <f t="shared" ref="BO913" si="23003">IF(OR($H913=0,BN913=0),0,BN913/$H913)</f>
        <v>1</v>
      </c>
      <c r="BP913" s="194">
        <f t="shared" ref="BP913:BP923" si="23004">IF(OR($F913="",$G913="",$H913=""),0,MIN(MAX(IF($F913&gt;BQ$1,0,((($G913-$F913)-($G913-BQ$1))*(10/$E913)/10)),0),1)*$H913)</f>
        <v>100</v>
      </c>
      <c r="BQ913" s="147">
        <f t="shared" ref="BQ913" si="23005">IF(OR($H913=0,BP913=0),0,BP913/$H913)</f>
        <v>1</v>
      </c>
      <c r="BR913" s="194">
        <f t="shared" ref="BR913:BR923" si="23006">IF(OR($F913="",$G913="",$H913=""),0,MIN(MAX(IF($F913&gt;BS$1,0,((($G913-$F913)-($G913-BS$1))*(10/$E913)/10)),0),1)*$H913)</f>
        <v>100</v>
      </c>
      <c r="BS913" s="147">
        <f t="shared" ref="BS913" si="23007">IF(OR($H913=0,BR913=0),0,BR913/$H913)</f>
        <v>1</v>
      </c>
      <c r="BT913" s="194">
        <f t="shared" ref="BT913:BT923" si="23008">IF(OR($F913="",$G913="",$H913=""),0,MIN(MAX(IF($F913&gt;BU$1,0,((($G913-$F913)-($G913-BU$1))*(10/$E913)/10)),0),1)*$H913)</f>
        <v>100</v>
      </c>
      <c r="BU913" s="147">
        <f t="shared" ref="BU913:BU923" si="23009">IF(OR($H913=0,BT913=0),0,BT913/$H913)</f>
        <v>1</v>
      </c>
      <c r="BV913" s="194">
        <f t="shared" ref="BV913:BV923" si="23010">IF(OR($F913="",$G913="",$H913=""),0,MIN(MAX(IF($F913&gt;BW$1,0,((($G913-$F913)-($G913-BW$1))*(10/$E913)/10)),0),1)*$H913)</f>
        <v>100</v>
      </c>
      <c r="BW913" s="147">
        <f t="shared" ref="BW913:BW923" si="23011">IF(OR($H913=0,BV913=0),0,BV913/$H913)</f>
        <v>1</v>
      </c>
      <c r="BX913" s="194">
        <f t="shared" ref="BX913:BX923" si="23012">IF(OR($F913="",$G913="",$H913=""),0,MIN(MAX(IF($F913&gt;BY$1,0,((($G913-$F913)-($G913-BY$1))*(10/$E913)/10)),0),1)*$H913)</f>
        <v>100</v>
      </c>
      <c r="BY913" s="147">
        <f t="shared" ref="BY913:BY923" si="23013">IF(OR($H913=0,BX913=0),0,BX913/$H913)</f>
        <v>1</v>
      </c>
      <c r="BZ913" s="194">
        <f t="shared" ref="BZ913:BZ923" si="23014">IF(OR($F913="",$G913="",$H913=""),0,MIN(MAX(IF($F913&gt;CA$1,0,((($G913-$F913)-($G913-CA$1))*(10/$E913)/10)),0),1)*$H913)</f>
        <v>100</v>
      </c>
      <c r="CA913" s="147">
        <f t="shared" ref="CA913:CA923" si="23015">IF(OR($H913=0,BZ913=0),0,BZ913/$H913)</f>
        <v>1</v>
      </c>
      <c r="CB913" s="194">
        <f t="shared" ref="CB913:CB923" si="23016">IF(OR($F913="",$G913="",$H913=""),0,MIN(MAX(IF($F913&gt;CC$1,0,((($G913-$F913)-($G913-CC$1))*(10/$E913)/10)),0),1)*$H913)</f>
        <v>100</v>
      </c>
      <c r="CC913" s="147">
        <f t="shared" ref="CC913:CC923" si="23017">IF(OR($H913=0,CB913=0),0,CB913/$H913)</f>
        <v>1</v>
      </c>
      <c r="CD913" s="194">
        <f t="shared" ref="CD913:CD923" si="23018">IF(OR($F913="",$G913="",$H913=""),0,MIN(MAX(IF($F913&gt;CE$1,0,((($G913-$F913)-($G913-CE$1))*(10/$E913)/10)),0),1)*$H913)</f>
        <v>100</v>
      </c>
      <c r="CE913" s="147">
        <f t="shared" ref="CE913:CE923" si="23019">IF(OR($H913=0,CD913=0),0,CD913/$H913)</f>
        <v>1</v>
      </c>
      <c r="CF913" s="194">
        <f t="shared" ref="CF913:CF923" si="23020">IF(OR($F913="",$G913="",$H913=""),0,MIN(MAX(IF($F913&gt;CG$1,0,((($G913-$F913)-($G913-CG$1))*(10/$E913)/10)),0),1)*$H913)</f>
        <v>100</v>
      </c>
      <c r="CG913" s="147">
        <f t="shared" ref="CG913:CG923" si="23021">IF(OR($H913=0,CF913=0),0,CF913/$H913)</f>
        <v>1</v>
      </c>
      <c r="CH913" s="194">
        <f t="shared" ref="CH913:CH923" si="23022">IF(OR($F913="",$G913="",$H913=""),0,MIN(MAX(IF($F913&gt;CI$1,0,((($G913-$F913)-($G913-CI$1))*(10/$E913)/10)),0),1)*$H913)</f>
        <v>100</v>
      </c>
      <c r="CI913" s="147">
        <f t="shared" ref="CI913:CI923" si="23023">IF(OR($H913=0,CH913=0),0,CH913/$H913)</f>
        <v>1</v>
      </c>
      <c r="CJ913" s="194">
        <f t="shared" ref="CJ913:CJ923" si="23024">IF(OR($F913="",$G913="",$H913=""),0,MIN(MAX(IF($F913&gt;CK$1,0,((($G913-$F913)-($G913-CK$1))*(10/$E913)/10)),0),1)*$H913)</f>
        <v>100</v>
      </c>
      <c r="CK913" s="147">
        <f t="shared" ref="CK913:CK923" si="23025">IF(OR($H913=0,CJ913=0),0,CJ913/$H913)</f>
        <v>1</v>
      </c>
      <c r="CL913" s="194">
        <f t="shared" ref="CL913:CL923" si="23026">IF(OR($F913="",$G913="",$H913=""),0,MIN(MAX(IF($F913&gt;CM$1,0,((($G913-$F913)-($G913-CM$1))*(10/$E913)/10)),0),1)*$H913)</f>
        <v>100</v>
      </c>
      <c r="CM913" s="147">
        <f t="shared" ref="CM913:CM923" si="23027">IF(OR($H913=0,CL913=0),0,CL913/$H913)</f>
        <v>1</v>
      </c>
    </row>
    <row r="914" spans="1:91" s="142" customFormat="1" ht="14.1" customHeight="1">
      <c r="A914" s="74">
        <f t="shared" si="22808"/>
        <v>1052</v>
      </c>
      <c r="B914" s="173" t="s">
        <v>50</v>
      </c>
      <c r="C914" s="174"/>
      <c r="D914" s="140">
        <v>4</v>
      </c>
      <c r="E914" s="140">
        <v>4</v>
      </c>
      <c r="F914" s="175">
        <v>45314</v>
      </c>
      <c r="G914" s="175">
        <v>45317</v>
      </c>
      <c r="H914" s="144">
        <v>100</v>
      </c>
      <c r="I914" s="144">
        <v>100</v>
      </c>
      <c r="J914" s="145" t="s">
        <v>32</v>
      </c>
      <c r="K914" s="141">
        <f t="shared" si="22953"/>
        <v>100</v>
      </c>
      <c r="L914" s="55">
        <f t="shared" si="22954"/>
        <v>0.12121212121212122</v>
      </c>
      <c r="M914" s="147">
        <f t="shared" si="22955"/>
        <v>1</v>
      </c>
      <c r="N914" s="148">
        <f t="shared" si="22956"/>
        <v>1</v>
      </c>
      <c r="O914" s="149">
        <f t="shared" si="22540"/>
        <v>0</v>
      </c>
      <c r="P914" s="150"/>
      <c r="T914" s="194">
        <f t="shared" si="22957"/>
        <v>0</v>
      </c>
      <c r="U914" s="147">
        <f t="shared" si="22958"/>
        <v>0</v>
      </c>
      <c r="V914" s="194">
        <f t="shared" si="22959"/>
        <v>0</v>
      </c>
      <c r="W914" s="147">
        <f t="shared" si="22958"/>
        <v>0</v>
      </c>
      <c r="X914" s="194">
        <f t="shared" si="22960"/>
        <v>0</v>
      </c>
      <c r="Y914" s="147">
        <f t="shared" ref="Y914" si="23028">IF(OR($H914=0,X914=0),0,X914/$H914)</f>
        <v>0</v>
      </c>
      <c r="Z914" s="194">
        <f t="shared" si="22962"/>
        <v>0</v>
      </c>
      <c r="AA914" s="147">
        <f t="shared" ref="AA914" si="23029">IF(OR($H914=0,Z914=0),0,Z914/$H914)</f>
        <v>0</v>
      </c>
      <c r="AB914" s="194">
        <f t="shared" si="22964"/>
        <v>0</v>
      </c>
      <c r="AC914" s="147">
        <f t="shared" ref="AC914" si="23030">IF(OR($H914=0,AB914=0),0,AB914/$H914)</f>
        <v>0</v>
      </c>
      <c r="AD914" s="194">
        <f t="shared" si="22966"/>
        <v>0</v>
      </c>
      <c r="AE914" s="147">
        <f t="shared" ref="AE914" si="23031">IF(OR($H914=0,AD914=0),0,AD914/$H914)</f>
        <v>0</v>
      </c>
      <c r="AF914" s="194">
        <f t="shared" si="22968"/>
        <v>0</v>
      </c>
      <c r="AG914" s="147">
        <f t="shared" ref="AG914" si="23032">IF(OR($H914=0,AF914=0),0,AF914/$H914)</f>
        <v>0</v>
      </c>
      <c r="AH914" s="194">
        <f t="shared" si="22970"/>
        <v>0</v>
      </c>
      <c r="AI914" s="147">
        <f t="shared" ref="AI914" si="23033">IF(OR($H914=0,AH914=0),0,AH914/$H914)</f>
        <v>0</v>
      </c>
      <c r="AJ914" s="194">
        <f t="shared" si="22972"/>
        <v>0</v>
      </c>
      <c r="AK914" s="147">
        <f t="shared" ref="AK914" si="23034">IF(OR($H914=0,AJ914=0),0,AJ914/$H914)</f>
        <v>0</v>
      </c>
      <c r="AL914" s="194">
        <f t="shared" si="22974"/>
        <v>0</v>
      </c>
      <c r="AM914" s="147">
        <f t="shared" ref="AM914" si="23035">IF(OR($H914=0,AL914=0),0,AL914/$H914)</f>
        <v>0</v>
      </c>
      <c r="AN914" s="194">
        <f t="shared" si="22976"/>
        <v>0</v>
      </c>
      <c r="AO914" s="147">
        <f t="shared" ref="AO914" si="23036">IF(OR($H914=0,AN914=0),0,AN914/$H914)</f>
        <v>0</v>
      </c>
      <c r="AP914" s="194">
        <f t="shared" si="22978"/>
        <v>0</v>
      </c>
      <c r="AQ914" s="147">
        <f t="shared" ref="AQ914" si="23037">IF(OR($H914=0,AP914=0),0,AP914/$H914)</f>
        <v>0</v>
      </c>
      <c r="AR914" s="194">
        <f t="shared" si="22980"/>
        <v>0</v>
      </c>
      <c r="AS914" s="147">
        <f t="shared" ref="AS914" si="23038">IF(OR($H914=0,AR914=0),0,AR914/$H914)</f>
        <v>0</v>
      </c>
      <c r="AT914" s="194">
        <f t="shared" si="22982"/>
        <v>0</v>
      </c>
      <c r="AU914" s="147">
        <f t="shared" ref="AU914" si="23039">IF(OR($H914=0,AT914=0),0,AT914/$H914)</f>
        <v>0</v>
      </c>
      <c r="AV914" s="194">
        <f t="shared" si="22984"/>
        <v>75</v>
      </c>
      <c r="AW914" s="147">
        <f t="shared" ref="AW914" si="23040">IF(OR($H914=0,AV914=0),0,AV914/$H914)</f>
        <v>0.75</v>
      </c>
      <c r="AX914" s="194">
        <f t="shared" si="22986"/>
        <v>100</v>
      </c>
      <c r="AY914" s="147">
        <f t="shared" ref="AY914" si="23041">IF(OR($H914=0,AX914=0),0,AX914/$H914)</f>
        <v>1</v>
      </c>
      <c r="AZ914" s="194">
        <f t="shared" si="22988"/>
        <v>100</v>
      </c>
      <c r="BA914" s="147">
        <f t="shared" ref="BA914" si="23042">IF(OR($H914=0,AZ914=0),0,AZ914/$H914)</f>
        <v>1</v>
      </c>
      <c r="BB914" s="194">
        <f t="shared" si="22990"/>
        <v>100</v>
      </c>
      <c r="BC914" s="147">
        <f t="shared" ref="BC914" si="23043">IF(OR($H914=0,BB914=0),0,BB914/$H914)</f>
        <v>1</v>
      </c>
      <c r="BD914" s="194">
        <f t="shared" si="22992"/>
        <v>100</v>
      </c>
      <c r="BE914" s="147">
        <f t="shared" ref="BE914" si="23044">IF(OR($H914=0,BD914=0),0,BD914/$H914)</f>
        <v>1</v>
      </c>
      <c r="BF914" s="194">
        <f t="shared" si="22994"/>
        <v>100</v>
      </c>
      <c r="BG914" s="147">
        <f t="shared" ref="BG914" si="23045">IF(OR($H914=0,BF914=0),0,BF914/$H914)</f>
        <v>1</v>
      </c>
      <c r="BH914" s="194">
        <f t="shared" si="22996"/>
        <v>100</v>
      </c>
      <c r="BI914" s="147">
        <f t="shared" ref="BI914" si="23046">IF(OR($H914=0,BH914=0),0,BH914/$H914)</f>
        <v>1</v>
      </c>
      <c r="BJ914" s="194">
        <f t="shared" si="22998"/>
        <v>100</v>
      </c>
      <c r="BK914" s="147">
        <f t="shared" ref="BK914" si="23047">IF(OR($H914=0,BJ914=0),0,BJ914/$H914)</f>
        <v>1</v>
      </c>
      <c r="BL914" s="194">
        <f t="shared" si="23000"/>
        <v>100</v>
      </c>
      <c r="BM914" s="147">
        <f t="shared" ref="BM914" si="23048">IF(OR($H914=0,BL914=0),0,BL914/$H914)</f>
        <v>1</v>
      </c>
      <c r="BN914" s="194">
        <f t="shared" si="23002"/>
        <v>100</v>
      </c>
      <c r="BO914" s="147">
        <f t="shared" ref="BO914" si="23049">IF(OR($H914=0,BN914=0),0,BN914/$H914)</f>
        <v>1</v>
      </c>
      <c r="BP914" s="194">
        <f t="shared" si="23004"/>
        <v>100</v>
      </c>
      <c r="BQ914" s="147">
        <f t="shared" ref="BQ914" si="23050">IF(OR($H914=0,BP914=0),0,BP914/$H914)</f>
        <v>1</v>
      </c>
      <c r="BR914" s="194">
        <f t="shared" si="23006"/>
        <v>100</v>
      </c>
      <c r="BS914" s="147">
        <f t="shared" ref="BS914" si="23051">IF(OR($H914=0,BR914=0),0,BR914/$H914)</f>
        <v>1</v>
      </c>
      <c r="BT914" s="194">
        <f t="shared" si="23008"/>
        <v>100</v>
      </c>
      <c r="BU914" s="147">
        <f t="shared" si="23009"/>
        <v>1</v>
      </c>
      <c r="BV914" s="194">
        <f t="shared" si="23010"/>
        <v>100</v>
      </c>
      <c r="BW914" s="147">
        <f t="shared" si="23011"/>
        <v>1</v>
      </c>
      <c r="BX914" s="194">
        <f t="shared" si="23012"/>
        <v>100</v>
      </c>
      <c r="BY914" s="147">
        <f t="shared" si="23013"/>
        <v>1</v>
      </c>
      <c r="BZ914" s="194">
        <f t="shared" si="23014"/>
        <v>100</v>
      </c>
      <c r="CA914" s="147">
        <f t="shared" si="23015"/>
        <v>1</v>
      </c>
      <c r="CB914" s="194">
        <f t="shared" si="23016"/>
        <v>100</v>
      </c>
      <c r="CC914" s="147">
        <f t="shared" si="23017"/>
        <v>1</v>
      </c>
      <c r="CD914" s="194">
        <f t="shared" si="23018"/>
        <v>100</v>
      </c>
      <c r="CE914" s="147">
        <f t="shared" si="23019"/>
        <v>1</v>
      </c>
      <c r="CF914" s="194">
        <f t="shared" si="23020"/>
        <v>100</v>
      </c>
      <c r="CG914" s="147">
        <f t="shared" si="23021"/>
        <v>1</v>
      </c>
      <c r="CH914" s="194">
        <f t="shared" si="23022"/>
        <v>100</v>
      </c>
      <c r="CI914" s="147">
        <f t="shared" si="23023"/>
        <v>1</v>
      </c>
      <c r="CJ914" s="194">
        <f t="shared" si="23024"/>
        <v>100</v>
      </c>
      <c r="CK914" s="147">
        <f t="shared" si="23025"/>
        <v>1</v>
      </c>
      <c r="CL914" s="194">
        <f t="shared" si="23026"/>
        <v>100</v>
      </c>
      <c r="CM914" s="147">
        <f t="shared" si="23027"/>
        <v>1</v>
      </c>
    </row>
    <row r="915" spans="1:91" s="142" customFormat="1" ht="14.1" customHeight="1">
      <c r="A915" s="74">
        <f t="shared" si="22808"/>
        <v>1053</v>
      </c>
      <c r="B915" s="173" t="s">
        <v>51</v>
      </c>
      <c r="C915" s="174"/>
      <c r="D915" s="140">
        <v>3</v>
      </c>
      <c r="E915" s="140">
        <v>3</v>
      </c>
      <c r="F915" s="175">
        <v>45318</v>
      </c>
      <c r="G915" s="175">
        <v>45320</v>
      </c>
      <c r="H915" s="144">
        <v>100</v>
      </c>
      <c r="I915" s="144">
        <v>100</v>
      </c>
      <c r="J915" s="145" t="s">
        <v>32</v>
      </c>
      <c r="K915" s="141">
        <f t="shared" si="22953"/>
        <v>100</v>
      </c>
      <c r="L915" s="55">
        <f t="shared" si="22954"/>
        <v>9.0909090909090912E-2</v>
      </c>
      <c r="M915" s="147">
        <f t="shared" si="22955"/>
        <v>1</v>
      </c>
      <c r="N915" s="148">
        <f t="shared" si="22956"/>
        <v>1</v>
      </c>
      <c r="O915" s="149">
        <f t="shared" si="22540"/>
        <v>0</v>
      </c>
      <c r="P915" s="150"/>
      <c r="T915" s="194">
        <f t="shared" si="22957"/>
        <v>0</v>
      </c>
      <c r="U915" s="147">
        <f t="shared" si="22958"/>
        <v>0</v>
      </c>
      <c r="V915" s="194">
        <f t="shared" si="22959"/>
        <v>0</v>
      </c>
      <c r="W915" s="147">
        <f t="shared" si="22958"/>
        <v>0</v>
      </c>
      <c r="X915" s="194">
        <f t="shared" si="22960"/>
        <v>0</v>
      </c>
      <c r="Y915" s="147">
        <f t="shared" ref="Y915" si="23052">IF(OR($H915=0,X915=0),0,X915/$H915)</f>
        <v>0</v>
      </c>
      <c r="Z915" s="194">
        <f t="shared" si="22962"/>
        <v>0</v>
      </c>
      <c r="AA915" s="147">
        <f t="shared" ref="AA915" si="23053">IF(OR($H915=0,Z915=0),0,Z915/$H915)</f>
        <v>0</v>
      </c>
      <c r="AB915" s="194">
        <f t="shared" si="22964"/>
        <v>0</v>
      </c>
      <c r="AC915" s="147">
        <f t="shared" ref="AC915" si="23054">IF(OR($H915=0,AB915=0),0,AB915/$H915)</f>
        <v>0</v>
      </c>
      <c r="AD915" s="194">
        <f t="shared" si="22966"/>
        <v>0</v>
      </c>
      <c r="AE915" s="147">
        <f t="shared" ref="AE915" si="23055">IF(OR($H915=0,AD915=0),0,AD915/$H915)</f>
        <v>0</v>
      </c>
      <c r="AF915" s="194">
        <f t="shared" si="22968"/>
        <v>0</v>
      </c>
      <c r="AG915" s="147">
        <f t="shared" ref="AG915" si="23056">IF(OR($H915=0,AF915=0),0,AF915/$H915)</f>
        <v>0</v>
      </c>
      <c r="AH915" s="194">
        <f t="shared" si="22970"/>
        <v>0</v>
      </c>
      <c r="AI915" s="147">
        <f t="shared" ref="AI915" si="23057">IF(OR($H915=0,AH915=0),0,AH915/$H915)</f>
        <v>0</v>
      </c>
      <c r="AJ915" s="194">
        <f t="shared" si="22972"/>
        <v>0</v>
      </c>
      <c r="AK915" s="147">
        <f t="shared" ref="AK915" si="23058">IF(OR($H915=0,AJ915=0),0,AJ915/$H915)</f>
        <v>0</v>
      </c>
      <c r="AL915" s="194">
        <f t="shared" si="22974"/>
        <v>0</v>
      </c>
      <c r="AM915" s="147">
        <f t="shared" ref="AM915" si="23059">IF(OR($H915=0,AL915=0),0,AL915/$H915)</f>
        <v>0</v>
      </c>
      <c r="AN915" s="194">
        <f t="shared" si="22976"/>
        <v>0</v>
      </c>
      <c r="AO915" s="147">
        <f t="shared" ref="AO915" si="23060">IF(OR($H915=0,AN915=0),0,AN915/$H915)</f>
        <v>0</v>
      </c>
      <c r="AP915" s="194">
        <f t="shared" si="22978"/>
        <v>0</v>
      </c>
      <c r="AQ915" s="147">
        <f t="shared" ref="AQ915" si="23061">IF(OR($H915=0,AP915=0),0,AP915/$H915)</f>
        <v>0</v>
      </c>
      <c r="AR915" s="194">
        <f t="shared" si="22980"/>
        <v>0</v>
      </c>
      <c r="AS915" s="147">
        <f t="shared" ref="AS915" si="23062">IF(OR($H915=0,AR915=0),0,AR915/$H915)</f>
        <v>0</v>
      </c>
      <c r="AT915" s="194">
        <f t="shared" si="22982"/>
        <v>0</v>
      </c>
      <c r="AU915" s="147">
        <f t="shared" ref="AU915" si="23063">IF(OR($H915=0,AT915=0),0,AT915/$H915)</f>
        <v>0</v>
      </c>
      <c r="AV915" s="194">
        <f t="shared" si="22984"/>
        <v>0</v>
      </c>
      <c r="AW915" s="147">
        <f t="shared" ref="AW915" si="23064">IF(OR($H915=0,AV915=0),0,AV915/$H915)</f>
        <v>0</v>
      </c>
      <c r="AX915" s="194">
        <f t="shared" si="22986"/>
        <v>100</v>
      </c>
      <c r="AY915" s="147">
        <f t="shared" ref="AY915" si="23065">IF(OR($H915=0,AX915=0),0,AX915/$H915)</f>
        <v>1</v>
      </c>
      <c r="AZ915" s="194">
        <f t="shared" si="22988"/>
        <v>100</v>
      </c>
      <c r="BA915" s="147">
        <f t="shared" ref="BA915" si="23066">IF(OR($H915=0,AZ915=0),0,AZ915/$H915)</f>
        <v>1</v>
      </c>
      <c r="BB915" s="194">
        <f t="shared" si="22990"/>
        <v>100</v>
      </c>
      <c r="BC915" s="147">
        <f t="shared" ref="BC915" si="23067">IF(OR($H915=0,BB915=0),0,BB915/$H915)</f>
        <v>1</v>
      </c>
      <c r="BD915" s="194">
        <f t="shared" si="22992"/>
        <v>100</v>
      </c>
      <c r="BE915" s="147">
        <f t="shared" ref="BE915" si="23068">IF(OR($H915=0,BD915=0),0,BD915/$H915)</f>
        <v>1</v>
      </c>
      <c r="BF915" s="194">
        <f t="shared" si="22994"/>
        <v>100</v>
      </c>
      <c r="BG915" s="147">
        <f t="shared" ref="BG915" si="23069">IF(OR($H915=0,BF915=0),0,BF915/$H915)</f>
        <v>1</v>
      </c>
      <c r="BH915" s="194">
        <f t="shared" si="22996"/>
        <v>100</v>
      </c>
      <c r="BI915" s="147">
        <f t="shared" ref="BI915" si="23070">IF(OR($H915=0,BH915=0),0,BH915/$H915)</f>
        <v>1</v>
      </c>
      <c r="BJ915" s="194">
        <f t="shared" si="22998"/>
        <v>100</v>
      </c>
      <c r="BK915" s="147">
        <f t="shared" ref="BK915" si="23071">IF(OR($H915=0,BJ915=0),0,BJ915/$H915)</f>
        <v>1</v>
      </c>
      <c r="BL915" s="194">
        <f t="shared" si="23000"/>
        <v>100</v>
      </c>
      <c r="BM915" s="147">
        <f t="shared" ref="BM915" si="23072">IF(OR($H915=0,BL915=0),0,BL915/$H915)</f>
        <v>1</v>
      </c>
      <c r="BN915" s="194">
        <f t="shared" si="23002"/>
        <v>100</v>
      </c>
      <c r="BO915" s="147">
        <f t="shared" ref="BO915" si="23073">IF(OR($H915=0,BN915=0),0,BN915/$H915)</f>
        <v>1</v>
      </c>
      <c r="BP915" s="194">
        <f t="shared" si="23004"/>
        <v>100</v>
      </c>
      <c r="BQ915" s="147">
        <f t="shared" ref="BQ915" si="23074">IF(OR($H915=0,BP915=0),0,BP915/$H915)</f>
        <v>1</v>
      </c>
      <c r="BR915" s="194">
        <f t="shared" si="23006"/>
        <v>100</v>
      </c>
      <c r="BS915" s="147">
        <f t="shared" ref="BS915" si="23075">IF(OR($H915=0,BR915=0),0,BR915/$H915)</f>
        <v>1</v>
      </c>
      <c r="BT915" s="194">
        <f t="shared" si="23008"/>
        <v>100</v>
      </c>
      <c r="BU915" s="147">
        <f t="shared" si="23009"/>
        <v>1</v>
      </c>
      <c r="BV915" s="194">
        <f t="shared" si="23010"/>
        <v>100</v>
      </c>
      <c r="BW915" s="147">
        <f t="shared" si="23011"/>
        <v>1</v>
      </c>
      <c r="BX915" s="194">
        <f t="shared" si="23012"/>
        <v>100</v>
      </c>
      <c r="BY915" s="147">
        <f t="shared" si="23013"/>
        <v>1</v>
      </c>
      <c r="BZ915" s="194">
        <f t="shared" si="23014"/>
        <v>100</v>
      </c>
      <c r="CA915" s="147">
        <f t="shared" si="23015"/>
        <v>1</v>
      </c>
      <c r="CB915" s="194">
        <f t="shared" si="23016"/>
        <v>100</v>
      </c>
      <c r="CC915" s="147">
        <f t="shared" si="23017"/>
        <v>1</v>
      </c>
      <c r="CD915" s="194">
        <f t="shared" si="23018"/>
        <v>100</v>
      </c>
      <c r="CE915" s="147">
        <f t="shared" si="23019"/>
        <v>1</v>
      </c>
      <c r="CF915" s="194">
        <f t="shared" si="23020"/>
        <v>100</v>
      </c>
      <c r="CG915" s="147">
        <f t="shared" si="23021"/>
        <v>1</v>
      </c>
      <c r="CH915" s="194">
        <f t="shared" si="23022"/>
        <v>100</v>
      </c>
      <c r="CI915" s="147">
        <f t="shared" si="23023"/>
        <v>1</v>
      </c>
      <c r="CJ915" s="194">
        <f t="shared" si="23024"/>
        <v>100</v>
      </c>
      <c r="CK915" s="147">
        <f t="shared" si="23025"/>
        <v>1</v>
      </c>
      <c r="CL915" s="194">
        <f t="shared" si="23026"/>
        <v>100</v>
      </c>
      <c r="CM915" s="147">
        <f t="shared" si="23027"/>
        <v>1</v>
      </c>
    </row>
    <row r="916" spans="1:91" s="142" customFormat="1" ht="14.1" customHeight="1">
      <c r="A916" s="74">
        <f t="shared" si="22808"/>
        <v>1054</v>
      </c>
      <c r="B916" s="173" t="s">
        <v>52</v>
      </c>
      <c r="C916" s="174"/>
      <c r="D916" s="140">
        <v>3</v>
      </c>
      <c r="E916" s="140">
        <v>3</v>
      </c>
      <c r="F916" s="175">
        <v>45321</v>
      </c>
      <c r="G916" s="175">
        <v>45323</v>
      </c>
      <c r="H916" s="144">
        <v>100</v>
      </c>
      <c r="I916" s="144">
        <v>100</v>
      </c>
      <c r="J916" s="145" t="s">
        <v>32</v>
      </c>
      <c r="K916" s="141">
        <f t="shared" si="22953"/>
        <v>100</v>
      </c>
      <c r="L916" s="55">
        <f t="shared" si="22954"/>
        <v>9.0909090909090912E-2</v>
      </c>
      <c r="M916" s="147">
        <f t="shared" si="22955"/>
        <v>1</v>
      </c>
      <c r="N916" s="148">
        <f t="shared" si="22956"/>
        <v>1</v>
      </c>
      <c r="O916" s="149">
        <f t="shared" si="22540"/>
        <v>0</v>
      </c>
      <c r="P916" s="150"/>
      <c r="T916" s="194">
        <f t="shared" si="22957"/>
        <v>0</v>
      </c>
      <c r="U916" s="147">
        <f t="shared" si="22958"/>
        <v>0</v>
      </c>
      <c r="V916" s="194">
        <f t="shared" si="22959"/>
        <v>0</v>
      </c>
      <c r="W916" s="147">
        <f t="shared" si="22958"/>
        <v>0</v>
      </c>
      <c r="X916" s="194">
        <f t="shared" si="22960"/>
        <v>0</v>
      </c>
      <c r="Y916" s="147">
        <f t="shared" ref="Y916" si="23076">IF(OR($H916=0,X916=0),0,X916/$H916)</f>
        <v>0</v>
      </c>
      <c r="Z916" s="194">
        <f t="shared" si="22962"/>
        <v>0</v>
      </c>
      <c r="AA916" s="147">
        <f t="shared" ref="AA916" si="23077">IF(OR($H916=0,Z916=0),0,Z916/$H916)</f>
        <v>0</v>
      </c>
      <c r="AB916" s="194">
        <f t="shared" si="22964"/>
        <v>0</v>
      </c>
      <c r="AC916" s="147">
        <f t="shared" ref="AC916" si="23078">IF(OR($H916=0,AB916=0),0,AB916/$H916)</f>
        <v>0</v>
      </c>
      <c r="AD916" s="194">
        <f t="shared" si="22966"/>
        <v>0</v>
      </c>
      <c r="AE916" s="147">
        <f t="shared" ref="AE916" si="23079">IF(OR($H916=0,AD916=0),0,AD916/$H916)</f>
        <v>0</v>
      </c>
      <c r="AF916" s="194">
        <f t="shared" si="22968"/>
        <v>0</v>
      </c>
      <c r="AG916" s="147">
        <f t="shared" ref="AG916" si="23080">IF(OR($H916=0,AF916=0),0,AF916/$H916)</f>
        <v>0</v>
      </c>
      <c r="AH916" s="194">
        <f t="shared" si="22970"/>
        <v>0</v>
      </c>
      <c r="AI916" s="147">
        <f t="shared" ref="AI916" si="23081">IF(OR($H916=0,AH916=0),0,AH916/$H916)</f>
        <v>0</v>
      </c>
      <c r="AJ916" s="194">
        <f t="shared" si="22972"/>
        <v>0</v>
      </c>
      <c r="AK916" s="147">
        <f t="shared" ref="AK916" si="23082">IF(OR($H916=0,AJ916=0),0,AJ916/$H916)</f>
        <v>0</v>
      </c>
      <c r="AL916" s="194">
        <f t="shared" si="22974"/>
        <v>0</v>
      </c>
      <c r="AM916" s="147">
        <f t="shared" ref="AM916" si="23083">IF(OR($H916=0,AL916=0),0,AL916/$H916)</f>
        <v>0</v>
      </c>
      <c r="AN916" s="194">
        <f t="shared" si="22976"/>
        <v>0</v>
      </c>
      <c r="AO916" s="147">
        <f t="shared" ref="AO916" si="23084">IF(OR($H916=0,AN916=0),0,AN916/$H916)</f>
        <v>0</v>
      </c>
      <c r="AP916" s="194">
        <f t="shared" si="22978"/>
        <v>0</v>
      </c>
      <c r="AQ916" s="147">
        <f t="shared" ref="AQ916" si="23085">IF(OR($H916=0,AP916=0),0,AP916/$H916)</f>
        <v>0</v>
      </c>
      <c r="AR916" s="194">
        <f t="shared" si="22980"/>
        <v>0</v>
      </c>
      <c r="AS916" s="147">
        <f t="shared" ref="AS916" si="23086">IF(OR($H916=0,AR916=0),0,AR916/$H916)</f>
        <v>0</v>
      </c>
      <c r="AT916" s="194">
        <f t="shared" si="22982"/>
        <v>0</v>
      </c>
      <c r="AU916" s="147">
        <f t="shared" ref="AU916" si="23087">IF(OR($H916=0,AT916=0),0,AT916/$H916)</f>
        <v>0</v>
      </c>
      <c r="AV916" s="194">
        <f t="shared" si="22984"/>
        <v>0</v>
      </c>
      <c r="AW916" s="147">
        <f t="shared" ref="AW916" si="23088">IF(OR($H916=0,AV916=0),0,AV916/$H916)</f>
        <v>0</v>
      </c>
      <c r="AX916" s="194">
        <f t="shared" si="22986"/>
        <v>100</v>
      </c>
      <c r="AY916" s="147">
        <f t="shared" ref="AY916" si="23089">IF(OR($H916=0,AX916=0),0,AX916/$H916)</f>
        <v>1</v>
      </c>
      <c r="AZ916" s="194">
        <f t="shared" si="22988"/>
        <v>100</v>
      </c>
      <c r="BA916" s="147">
        <f t="shared" ref="BA916" si="23090">IF(OR($H916=0,AZ916=0),0,AZ916/$H916)</f>
        <v>1</v>
      </c>
      <c r="BB916" s="194">
        <f t="shared" si="22990"/>
        <v>100</v>
      </c>
      <c r="BC916" s="147">
        <f t="shared" ref="BC916" si="23091">IF(OR($H916=0,BB916=0),0,BB916/$H916)</f>
        <v>1</v>
      </c>
      <c r="BD916" s="194">
        <f t="shared" si="22992"/>
        <v>100</v>
      </c>
      <c r="BE916" s="147">
        <f t="shared" ref="BE916" si="23092">IF(OR($H916=0,BD916=0),0,BD916/$H916)</f>
        <v>1</v>
      </c>
      <c r="BF916" s="194">
        <f t="shared" si="22994"/>
        <v>100</v>
      </c>
      <c r="BG916" s="147">
        <f t="shared" ref="BG916" si="23093">IF(OR($H916=0,BF916=0),0,BF916/$H916)</f>
        <v>1</v>
      </c>
      <c r="BH916" s="194">
        <f t="shared" si="22996"/>
        <v>100</v>
      </c>
      <c r="BI916" s="147">
        <f t="shared" ref="BI916" si="23094">IF(OR($H916=0,BH916=0),0,BH916/$H916)</f>
        <v>1</v>
      </c>
      <c r="BJ916" s="194">
        <f t="shared" si="22998"/>
        <v>100</v>
      </c>
      <c r="BK916" s="147">
        <f t="shared" ref="BK916" si="23095">IF(OR($H916=0,BJ916=0),0,BJ916/$H916)</f>
        <v>1</v>
      </c>
      <c r="BL916" s="194">
        <f t="shared" si="23000"/>
        <v>100</v>
      </c>
      <c r="BM916" s="147">
        <f t="shared" ref="BM916" si="23096">IF(OR($H916=0,BL916=0),0,BL916/$H916)</f>
        <v>1</v>
      </c>
      <c r="BN916" s="194">
        <f t="shared" si="23002"/>
        <v>100</v>
      </c>
      <c r="BO916" s="147">
        <f t="shared" ref="BO916" si="23097">IF(OR($H916=0,BN916=0),0,BN916/$H916)</f>
        <v>1</v>
      </c>
      <c r="BP916" s="194">
        <f t="shared" si="23004"/>
        <v>100</v>
      </c>
      <c r="BQ916" s="147">
        <f t="shared" ref="BQ916" si="23098">IF(OR($H916=0,BP916=0),0,BP916/$H916)</f>
        <v>1</v>
      </c>
      <c r="BR916" s="194">
        <f t="shared" si="23006"/>
        <v>100</v>
      </c>
      <c r="BS916" s="147">
        <f t="shared" ref="BS916" si="23099">IF(OR($H916=0,BR916=0),0,BR916/$H916)</f>
        <v>1</v>
      </c>
      <c r="BT916" s="194">
        <f t="shared" si="23008"/>
        <v>100</v>
      </c>
      <c r="BU916" s="147">
        <f t="shared" si="23009"/>
        <v>1</v>
      </c>
      <c r="BV916" s="194">
        <f t="shared" si="23010"/>
        <v>100</v>
      </c>
      <c r="BW916" s="147">
        <f t="shared" si="23011"/>
        <v>1</v>
      </c>
      <c r="BX916" s="194">
        <f t="shared" si="23012"/>
        <v>100</v>
      </c>
      <c r="BY916" s="147">
        <f t="shared" si="23013"/>
        <v>1</v>
      </c>
      <c r="BZ916" s="194">
        <f t="shared" si="23014"/>
        <v>100</v>
      </c>
      <c r="CA916" s="147">
        <f t="shared" si="23015"/>
        <v>1</v>
      </c>
      <c r="CB916" s="194">
        <f t="shared" si="23016"/>
        <v>100</v>
      </c>
      <c r="CC916" s="147">
        <f t="shared" si="23017"/>
        <v>1</v>
      </c>
      <c r="CD916" s="194">
        <f t="shared" si="23018"/>
        <v>100</v>
      </c>
      <c r="CE916" s="147">
        <f t="shared" si="23019"/>
        <v>1</v>
      </c>
      <c r="CF916" s="194">
        <f t="shared" si="23020"/>
        <v>100</v>
      </c>
      <c r="CG916" s="147">
        <f t="shared" si="23021"/>
        <v>1</v>
      </c>
      <c r="CH916" s="194">
        <f t="shared" si="23022"/>
        <v>100</v>
      </c>
      <c r="CI916" s="147">
        <f t="shared" si="23023"/>
        <v>1</v>
      </c>
      <c r="CJ916" s="194">
        <f t="shared" si="23024"/>
        <v>100</v>
      </c>
      <c r="CK916" s="147">
        <f t="shared" si="23025"/>
        <v>1</v>
      </c>
      <c r="CL916" s="194">
        <f t="shared" si="23026"/>
        <v>100</v>
      </c>
      <c r="CM916" s="147">
        <f t="shared" si="23027"/>
        <v>1</v>
      </c>
    </row>
    <row r="917" spans="1:91" s="142" customFormat="1" ht="14.1" customHeight="1">
      <c r="A917" s="74">
        <f t="shared" si="22808"/>
        <v>1055</v>
      </c>
      <c r="B917" s="173" t="s">
        <v>53</v>
      </c>
      <c r="C917" s="174"/>
      <c r="D917" s="140">
        <v>9</v>
      </c>
      <c r="E917" s="140">
        <v>9</v>
      </c>
      <c r="F917" s="175">
        <v>45324</v>
      </c>
      <c r="G917" s="175">
        <v>45332</v>
      </c>
      <c r="H917" s="144">
        <v>100</v>
      </c>
      <c r="I917" s="144">
        <v>100</v>
      </c>
      <c r="J917" s="145" t="s">
        <v>32</v>
      </c>
      <c r="K917" s="141">
        <f t="shared" si="22953"/>
        <v>100</v>
      </c>
      <c r="L917" s="55">
        <f t="shared" si="22954"/>
        <v>0.27272727272727271</v>
      </c>
      <c r="M917" s="147">
        <f t="shared" si="22955"/>
        <v>1</v>
      </c>
      <c r="N917" s="148">
        <f t="shared" si="22956"/>
        <v>1</v>
      </c>
      <c r="O917" s="149">
        <f t="shared" si="22540"/>
        <v>0</v>
      </c>
      <c r="P917" s="150"/>
      <c r="T917" s="194">
        <f t="shared" si="22957"/>
        <v>0</v>
      </c>
      <c r="U917" s="147">
        <f t="shared" si="22958"/>
        <v>0</v>
      </c>
      <c r="V917" s="194">
        <f t="shared" si="22959"/>
        <v>0</v>
      </c>
      <c r="W917" s="147">
        <f t="shared" si="22958"/>
        <v>0</v>
      </c>
      <c r="X917" s="194">
        <f t="shared" si="22960"/>
        <v>0</v>
      </c>
      <c r="Y917" s="147">
        <f t="shared" ref="Y917" si="23100">IF(OR($H917=0,X917=0),0,X917/$H917)</f>
        <v>0</v>
      </c>
      <c r="Z917" s="194">
        <f t="shared" si="22962"/>
        <v>0</v>
      </c>
      <c r="AA917" s="147">
        <f t="shared" ref="AA917" si="23101">IF(OR($H917=0,Z917=0),0,Z917/$H917)</f>
        <v>0</v>
      </c>
      <c r="AB917" s="194">
        <f t="shared" si="22964"/>
        <v>0</v>
      </c>
      <c r="AC917" s="147">
        <f t="shared" ref="AC917" si="23102">IF(OR($H917=0,AB917=0),0,AB917/$H917)</f>
        <v>0</v>
      </c>
      <c r="AD917" s="194">
        <f t="shared" si="22966"/>
        <v>0</v>
      </c>
      <c r="AE917" s="147">
        <f t="shared" ref="AE917" si="23103">IF(OR($H917=0,AD917=0),0,AD917/$H917)</f>
        <v>0</v>
      </c>
      <c r="AF917" s="194">
        <f t="shared" si="22968"/>
        <v>0</v>
      </c>
      <c r="AG917" s="147">
        <f t="shared" ref="AG917" si="23104">IF(OR($H917=0,AF917=0),0,AF917/$H917)</f>
        <v>0</v>
      </c>
      <c r="AH917" s="194">
        <f t="shared" si="22970"/>
        <v>0</v>
      </c>
      <c r="AI917" s="147">
        <f t="shared" ref="AI917" si="23105">IF(OR($H917=0,AH917=0),0,AH917/$H917)</f>
        <v>0</v>
      </c>
      <c r="AJ917" s="194">
        <f t="shared" si="22972"/>
        <v>0</v>
      </c>
      <c r="AK917" s="147">
        <f t="shared" ref="AK917" si="23106">IF(OR($H917=0,AJ917=0),0,AJ917/$H917)</f>
        <v>0</v>
      </c>
      <c r="AL917" s="194">
        <f t="shared" si="22974"/>
        <v>0</v>
      </c>
      <c r="AM917" s="147">
        <f t="shared" ref="AM917" si="23107">IF(OR($H917=0,AL917=0),0,AL917/$H917)</f>
        <v>0</v>
      </c>
      <c r="AN917" s="194">
        <f t="shared" si="22976"/>
        <v>0</v>
      </c>
      <c r="AO917" s="147">
        <f t="shared" ref="AO917" si="23108">IF(OR($H917=0,AN917=0),0,AN917/$H917)</f>
        <v>0</v>
      </c>
      <c r="AP917" s="194">
        <f t="shared" si="22978"/>
        <v>0</v>
      </c>
      <c r="AQ917" s="147">
        <f t="shared" ref="AQ917" si="23109">IF(OR($H917=0,AP917=0),0,AP917/$H917)</f>
        <v>0</v>
      </c>
      <c r="AR917" s="194">
        <f t="shared" si="22980"/>
        <v>0</v>
      </c>
      <c r="AS917" s="147">
        <f t="shared" ref="AS917" si="23110">IF(OR($H917=0,AR917=0),0,AR917/$H917)</f>
        <v>0</v>
      </c>
      <c r="AT917" s="194">
        <f t="shared" si="22982"/>
        <v>0</v>
      </c>
      <c r="AU917" s="147">
        <f t="shared" ref="AU917" si="23111">IF(OR($H917=0,AT917=0),0,AT917/$H917)</f>
        <v>0</v>
      </c>
      <c r="AV917" s="194">
        <f t="shared" si="22984"/>
        <v>0</v>
      </c>
      <c r="AW917" s="147">
        <f t="shared" ref="AW917" si="23112">IF(OR($H917=0,AV917=0),0,AV917/$H917)</f>
        <v>0</v>
      </c>
      <c r="AX917" s="194">
        <f t="shared" si="22986"/>
        <v>0</v>
      </c>
      <c r="AY917" s="147">
        <f t="shared" ref="AY917" si="23113">IF(OR($H917=0,AX917=0),0,AX917/$H917)</f>
        <v>0</v>
      </c>
      <c r="AZ917" s="194">
        <f t="shared" si="22988"/>
        <v>77.777777777777786</v>
      </c>
      <c r="BA917" s="147">
        <f t="shared" ref="BA917" si="23114">IF(OR($H917=0,AZ917=0),0,AZ917/$H917)</f>
        <v>0.7777777777777779</v>
      </c>
      <c r="BB917" s="194">
        <f t="shared" si="22990"/>
        <v>100</v>
      </c>
      <c r="BC917" s="147">
        <f t="shared" ref="BC917" si="23115">IF(OR($H917=0,BB917=0),0,BB917/$H917)</f>
        <v>1</v>
      </c>
      <c r="BD917" s="194">
        <f t="shared" si="22992"/>
        <v>100</v>
      </c>
      <c r="BE917" s="147">
        <f t="shared" ref="BE917" si="23116">IF(OR($H917=0,BD917=0),0,BD917/$H917)</f>
        <v>1</v>
      </c>
      <c r="BF917" s="194">
        <f t="shared" si="22994"/>
        <v>100</v>
      </c>
      <c r="BG917" s="147">
        <f t="shared" ref="BG917" si="23117">IF(OR($H917=0,BF917=0),0,BF917/$H917)</f>
        <v>1</v>
      </c>
      <c r="BH917" s="194">
        <f t="shared" si="22996"/>
        <v>100</v>
      </c>
      <c r="BI917" s="147">
        <f t="shared" ref="BI917" si="23118">IF(OR($H917=0,BH917=0),0,BH917/$H917)</f>
        <v>1</v>
      </c>
      <c r="BJ917" s="194">
        <f t="shared" si="22998"/>
        <v>100</v>
      </c>
      <c r="BK917" s="147">
        <f t="shared" ref="BK917" si="23119">IF(OR($H917=0,BJ917=0),0,BJ917/$H917)</f>
        <v>1</v>
      </c>
      <c r="BL917" s="194">
        <f t="shared" si="23000"/>
        <v>100</v>
      </c>
      <c r="BM917" s="147">
        <f t="shared" ref="BM917" si="23120">IF(OR($H917=0,BL917=0),0,BL917/$H917)</f>
        <v>1</v>
      </c>
      <c r="BN917" s="194">
        <f t="shared" si="23002"/>
        <v>100</v>
      </c>
      <c r="BO917" s="147">
        <f t="shared" ref="BO917" si="23121">IF(OR($H917=0,BN917=0),0,BN917/$H917)</f>
        <v>1</v>
      </c>
      <c r="BP917" s="194">
        <f t="shared" si="23004"/>
        <v>100</v>
      </c>
      <c r="BQ917" s="147">
        <f t="shared" ref="BQ917" si="23122">IF(OR($H917=0,BP917=0),0,BP917/$H917)</f>
        <v>1</v>
      </c>
      <c r="BR917" s="194">
        <f t="shared" si="23006"/>
        <v>100</v>
      </c>
      <c r="BS917" s="147">
        <f t="shared" ref="BS917" si="23123">IF(OR($H917=0,BR917=0),0,BR917/$H917)</f>
        <v>1</v>
      </c>
      <c r="BT917" s="194">
        <f t="shared" si="23008"/>
        <v>100</v>
      </c>
      <c r="BU917" s="147">
        <f t="shared" si="23009"/>
        <v>1</v>
      </c>
      <c r="BV917" s="194">
        <f t="shared" si="23010"/>
        <v>100</v>
      </c>
      <c r="BW917" s="147">
        <f t="shared" si="23011"/>
        <v>1</v>
      </c>
      <c r="BX917" s="194">
        <f t="shared" si="23012"/>
        <v>100</v>
      </c>
      <c r="BY917" s="147">
        <f t="shared" si="23013"/>
        <v>1</v>
      </c>
      <c r="BZ917" s="194">
        <f t="shared" si="23014"/>
        <v>100</v>
      </c>
      <c r="CA917" s="147">
        <f t="shared" si="23015"/>
        <v>1</v>
      </c>
      <c r="CB917" s="194">
        <f t="shared" si="23016"/>
        <v>100</v>
      </c>
      <c r="CC917" s="147">
        <f t="shared" si="23017"/>
        <v>1</v>
      </c>
      <c r="CD917" s="194">
        <f t="shared" si="23018"/>
        <v>100</v>
      </c>
      <c r="CE917" s="147">
        <f t="shared" si="23019"/>
        <v>1</v>
      </c>
      <c r="CF917" s="194">
        <f t="shared" si="23020"/>
        <v>100</v>
      </c>
      <c r="CG917" s="147">
        <f t="shared" si="23021"/>
        <v>1</v>
      </c>
      <c r="CH917" s="194">
        <f t="shared" si="23022"/>
        <v>100</v>
      </c>
      <c r="CI917" s="147">
        <f t="shared" si="23023"/>
        <v>1</v>
      </c>
      <c r="CJ917" s="194">
        <f t="shared" si="23024"/>
        <v>100</v>
      </c>
      <c r="CK917" s="147">
        <f t="shared" si="23025"/>
        <v>1</v>
      </c>
      <c r="CL917" s="194">
        <f t="shared" si="23026"/>
        <v>100</v>
      </c>
      <c r="CM917" s="147">
        <f t="shared" si="23027"/>
        <v>1</v>
      </c>
    </row>
    <row r="918" spans="1:91" s="142" customFormat="1" ht="14.1" customHeight="1">
      <c r="A918" s="74">
        <f t="shared" si="22808"/>
        <v>1056</v>
      </c>
      <c r="B918" s="173" t="s">
        <v>54</v>
      </c>
      <c r="C918" s="174"/>
      <c r="D918" s="140">
        <v>4</v>
      </c>
      <c r="E918" s="140">
        <v>4</v>
      </c>
      <c r="F918" s="175">
        <v>45334</v>
      </c>
      <c r="G918" s="175">
        <v>45337</v>
      </c>
      <c r="H918" s="144">
        <v>100</v>
      </c>
      <c r="I918" s="144">
        <v>100</v>
      </c>
      <c r="J918" s="145" t="s">
        <v>32</v>
      </c>
      <c r="K918" s="141">
        <f t="shared" si="22953"/>
        <v>100</v>
      </c>
      <c r="L918" s="55">
        <f t="shared" si="22954"/>
        <v>0.12121212121212122</v>
      </c>
      <c r="M918" s="147">
        <f t="shared" si="22955"/>
        <v>1</v>
      </c>
      <c r="N918" s="148">
        <f t="shared" si="22956"/>
        <v>1</v>
      </c>
      <c r="O918" s="149">
        <f t="shared" si="22540"/>
        <v>0</v>
      </c>
      <c r="P918" s="150"/>
      <c r="T918" s="194">
        <f t="shared" si="22957"/>
        <v>0</v>
      </c>
      <c r="U918" s="147">
        <f t="shared" si="22958"/>
        <v>0</v>
      </c>
      <c r="V918" s="194">
        <f t="shared" si="22959"/>
        <v>0</v>
      </c>
      <c r="W918" s="147">
        <f t="shared" si="22958"/>
        <v>0</v>
      </c>
      <c r="X918" s="194">
        <f t="shared" si="22960"/>
        <v>0</v>
      </c>
      <c r="Y918" s="147">
        <f t="shared" ref="Y918" si="23124">IF(OR($H918=0,X918=0),0,X918/$H918)</f>
        <v>0</v>
      </c>
      <c r="Z918" s="194">
        <f t="shared" si="22962"/>
        <v>0</v>
      </c>
      <c r="AA918" s="147">
        <f t="shared" ref="AA918" si="23125">IF(OR($H918=0,Z918=0),0,Z918/$H918)</f>
        <v>0</v>
      </c>
      <c r="AB918" s="194">
        <f t="shared" si="22964"/>
        <v>0</v>
      </c>
      <c r="AC918" s="147">
        <f t="shared" ref="AC918" si="23126">IF(OR($H918=0,AB918=0),0,AB918/$H918)</f>
        <v>0</v>
      </c>
      <c r="AD918" s="194">
        <f t="shared" si="22966"/>
        <v>0</v>
      </c>
      <c r="AE918" s="147">
        <f t="shared" ref="AE918" si="23127">IF(OR($H918=0,AD918=0),0,AD918/$H918)</f>
        <v>0</v>
      </c>
      <c r="AF918" s="194">
        <f t="shared" si="22968"/>
        <v>0</v>
      </c>
      <c r="AG918" s="147">
        <f t="shared" ref="AG918" si="23128">IF(OR($H918=0,AF918=0),0,AF918/$H918)</f>
        <v>0</v>
      </c>
      <c r="AH918" s="194">
        <f t="shared" si="22970"/>
        <v>0</v>
      </c>
      <c r="AI918" s="147">
        <f t="shared" ref="AI918" si="23129">IF(OR($H918=0,AH918=0),0,AH918/$H918)</f>
        <v>0</v>
      </c>
      <c r="AJ918" s="194">
        <f t="shared" si="22972"/>
        <v>0</v>
      </c>
      <c r="AK918" s="147">
        <f t="shared" ref="AK918" si="23130">IF(OR($H918=0,AJ918=0),0,AJ918/$H918)</f>
        <v>0</v>
      </c>
      <c r="AL918" s="194">
        <f t="shared" si="22974"/>
        <v>0</v>
      </c>
      <c r="AM918" s="147">
        <f t="shared" ref="AM918" si="23131">IF(OR($H918=0,AL918=0),0,AL918/$H918)</f>
        <v>0</v>
      </c>
      <c r="AN918" s="194">
        <f t="shared" si="22976"/>
        <v>0</v>
      </c>
      <c r="AO918" s="147">
        <f t="shared" ref="AO918" si="23132">IF(OR($H918=0,AN918=0),0,AN918/$H918)</f>
        <v>0</v>
      </c>
      <c r="AP918" s="194">
        <f t="shared" si="22978"/>
        <v>0</v>
      </c>
      <c r="AQ918" s="147">
        <f t="shared" ref="AQ918" si="23133">IF(OR($H918=0,AP918=0),0,AP918/$H918)</f>
        <v>0</v>
      </c>
      <c r="AR918" s="194">
        <f t="shared" si="22980"/>
        <v>0</v>
      </c>
      <c r="AS918" s="147">
        <f t="shared" ref="AS918" si="23134">IF(OR($H918=0,AR918=0),0,AR918/$H918)</f>
        <v>0</v>
      </c>
      <c r="AT918" s="194">
        <f t="shared" si="22982"/>
        <v>0</v>
      </c>
      <c r="AU918" s="147">
        <f t="shared" ref="AU918" si="23135">IF(OR($H918=0,AT918=0),0,AT918/$H918)</f>
        <v>0</v>
      </c>
      <c r="AV918" s="194">
        <f t="shared" si="22984"/>
        <v>0</v>
      </c>
      <c r="AW918" s="147">
        <f t="shared" ref="AW918" si="23136">IF(OR($H918=0,AV918=0),0,AV918/$H918)</f>
        <v>0</v>
      </c>
      <c r="AX918" s="194">
        <f t="shared" si="22986"/>
        <v>0</v>
      </c>
      <c r="AY918" s="147">
        <f t="shared" ref="AY918" si="23137">IF(OR($H918=0,AX918=0),0,AX918/$H918)</f>
        <v>0</v>
      </c>
      <c r="AZ918" s="194">
        <f t="shared" si="22988"/>
        <v>0</v>
      </c>
      <c r="BA918" s="147">
        <f t="shared" ref="BA918" si="23138">IF(OR($H918=0,AZ918=0),0,AZ918/$H918)</f>
        <v>0</v>
      </c>
      <c r="BB918" s="194">
        <f t="shared" si="22990"/>
        <v>100</v>
      </c>
      <c r="BC918" s="147">
        <f t="shared" ref="BC918" si="23139">IF(OR($H918=0,BB918=0),0,BB918/$H918)</f>
        <v>1</v>
      </c>
      <c r="BD918" s="194">
        <f t="shared" si="22992"/>
        <v>100</v>
      </c>
      <c r="BE918" s="147">
        <f t="shared" ref="BE918" si="23140">IF(OR($H918=0,BD918=0),0,BD918/$H918)</f>
        <v>1</v>
      </c>
      <c r="BF918" s="194">
        <f t="shared" si="22994"/>
        <v>100</v>
      </c>
      <c r="BG918" s="147">
        <f t="shared" ref="BG918" si="23141">IF(OR($H918=0,BF918=0),0,BF918/$H918)</f>
        <v>1</v>
      </c>
      <c r="BH918" s="194">
        <f t="shared" si="22996"/>
        <v>100</v>
      </c>
      <c r="BI918" s="147">
        <f t="shared" ref="BI918" si="23142">IF(OR($H918=0,BH918=0),0,BH918/$H918)</f>
        <v>1</v>
      </c>
      <c r="BJ918" s="194">
        <f t="shared" si="22998"/>
        <v>100</v>
      </c>
      <c r="BK918" s="147">
        <f t="shared" ref="BK918" si="23143">IF(OR($H918=0,BJ918=0),0,BJ918/$H918)</f>
        <v>1</v>
      </c>
      <c r="BL918" s="194">
        <f t="shared" si="23000"/>
        <v>100</v>
      </c>
      <c r="BM918" s="147">
        <f t="shared" ref="BM918" si="23144">IF(OR($H918=0,BL918=0),0,BL918/$H918)</f>
        <v>1</v>
      </c>
      <c r="BN918" s="194">
        <f t="shared" si="23002"/>
        <v>100</v>
      </c>
      <c r="BO918" s="147">
        <f t="shared" ref="BO918" si="23145">IF(OR($H918=0,BN918=0),0,BN918/$H918)</f>
        <v>1</v>
      </c>
      <c r="BP918" s="194">
        <f t="shared" si="23004"/>
        <v>100</v>
      </c>
      <c r="BQ918" s="147">
        <f t="shared" ref="BQ918" si="23146">IF(OR($H918=0,BP918=0),0,BP918/$H918)</f>
        <v>1</v>
      </c>
      <c r="BR918" s="194">
        <f t="shared" si="23006"/>
        <v>100</v>
      </c>
      <c r="BS918" s="147">
        <f t="shared" ref="BS918" si="23147">IF(OR($H918=0,BR918=0),0,BR918/$H918)</f>
        <v>1</v>
      </c>
      <c r="BT918" s="194">
        <f t="shared" si="23008"/>
        <v>100</v>
      </c>
      <c r="BU918" s="147">
        <f t="shared" si="23009"/>
        <v>1</v>
      </c>
      <c r="BV918" s="194">
        <f t="shared" si="23010"/>
        <v>100</v>
      </c>
      <c r="BW918" s="147">
        <f t="shared" si="23011"/>
        <v>1</v>
      </c>
      <c r="BX918" s="194">
        <f t="shared" si="23012"/>
        <v>100</v>
      </c>
      <c r="BY918" s="147">
        <f t="shared" si="23013"/>
        <v>1</v>
      </c>
      <c r="BZ918" s="194">
        <f t="shared" si="23014"/>
        <v>100</v>
      </c>
      <c r="CA918" s="147">
        <f t="shared" si="23015"/>
        <v>1</v>
      </c>
      <c r="CB918" s="194">
        <f t="shared" si="23016"/>
        <v>100</v>
      </c>
      <c r="CC918" s="147">
        <f t="shared" si="23017"/>
        <v>1</v>
      </c>
      <c r="CD918" s="194">
        <f t="shared" si="23018"/>
        <v>100</v>
      </c>
      <c r="CE918" s="147">
        <f t="shared" si="23019"/>
        <v>1</v>
      </c>
      <c r="CF918" s="194">
        <f t="shared" si="23020"/>
        <v>100</v>
      </c>
      <c r="CG918" s="147">
        <f t="shared" si="23021"/>
        <v>1</v>
      </c>
      <c r="CH918" s="194">
        <f t="shared" si="23022"/>
        <v>100</v>
      </c>
      <c r="CI918" s="147">
        <f t="shared" si="23023"/>
        <v>1</v>
      </c>
      <c r="CJ918" s="194">
        <f t="shared" si="23024"/>
        <v>100</v>
      </c>
      <c r="CK918" s="147">
        <f t="shared" si="23025"/>
        <v>1</v>
      </c>
      <c r="CL918" s="194">
        <f t="shared" si="23026"/>
        <v>100</v>
      </c>
      <c r="CM918" s="147">
        <f t="shared" si="23027"/>
        <v>1</v>
      </c>
    </row>
    <row r="919" spans="1:91" s="142" customFormat="1" ht="14.1" customHeight="1">
      <c r="A919" s="74">
        <f t="shared" si="22808"/>
        <v>1057</v>
      </c>
      <c r="B919" s="173" t="s">
        <v>65</v>
      </c>
      <c r="C919" s="174"/>
      <c r="D919" s="140">
        <v>2</v>
      </c>
      <c r="E919" s="140">
        <v>2</v>
      </c>
      <c r="F919" s="175">
        <v>45338</v>
      </c>
      <c r="G919" s="175">
        <v>45339</v>
      </c>
      <c r="H919" s="144">
        <v>100</v>
      </c>
      <c r="I919" s="144">
        <v>100</v>
      </c>
      <c r="J919" s="145" t="s">
        <v>32</v>
      </c>
      <c r="K919" s="141">
        <f t="shared" si="22953"/>
        <v>100</v>
      </c>
      <c r="L919" s="55">
        <f t="shared" si="22954"/>
        <v>6.0606060606060608E-2</v>
      </c>
      <c r="M919" s="147">
        <f t="shared" si="22955"/>
        <v>1</v>
      </c>
      <c r="N919" s="148">
        <f t="shared" si="22956"/>
        <v>1</v>
      </c>
      <c r="O919" s="149">
        <f t="shared" si="22540"/>
        <v>0</v>
      </c>
      <c r="P919" s="150"/>
      <c r="T919" s="194">
        <f t="shared" si="22957"/>
        <v>0</v>
      </c>
      <c r="U919" s="147">
        <f t="shared" si="22958"/>
        <v>0</v>
      </c>
      <c r="V919" s="194">
        <f t="shared" si="22959"/>
        <v>0</v>
      </c>
      <c r="W919" s="147">
        <f t="shared" si="22958"/>
        <v>0</v>
      </c>
      <c r="X919" s="194">
        <f t="shared" si="22960"/>
        <v>0</v>
      </c>
      <c r="Y919" s="147">
        <f t="shared" ref="Y919" si="23148">IF(OR($H919=0,X919=0),0,X919/$H919)</f>
        <v>0</v>
      </c>
      <c r="Z919" s="194">
        <f t="shared" si="22962"/>
        <v>0</v>
      </c>
      <c r="AA919" s="147">
        <f t="shared" ref="AA919" si="23149">IF(OR($H919=0,Z919=0),0,Z919/$H919)</f>
        <v>0</v>
      </c>
      <c r="AB919" s="194">
        <f t="shared" si="22964"/>
        <v>0</v>
      </c>
      <c r="AC919" s="147">
        <f t="shared" ref="AC919" si="23150">IF(OR($H919=0,AB919=0),0,AB919/$H919)</f>
        <v>0</v>
      </c>
      <c r="AD919" s="194">
        <f t="shared" si="22966"/>
        <v>0</v>
      </c>
      <c r="AE919" s="147">
        <f t="shared" ref="AE919" si="23151">IF(OR($H919=0,AD919=0),0,AD919/$H919)</f>
        <v>0</v>
      </c>
      <c r="AF919" s="194">
        <f t="shared" si="22968"/>
        <v>0</v>
      </c>
      <c r="AG919" s="147">
        <f t="shared" ref="AG919" si="23152">IF(OR($H919=0,AF919=0),0,AF919/$H919)</f>
        <v>0</v>
      </c>
      <c r="AH919" s="194">
        <f t="shared" si="22970"/>
        <v>0</v>
      </c>
      <c r="AI919" s="147">
        <f t="shared" ref="AI919" si="23153">IF(OR($H919=0,AH919=0),0,AH919/$H919)</f>
        <v>0</v>
      </c>
      <c r="AJ919" s="194">
        <f t="shared" si="22972"/>
        <v>0</v>
      </c>
      <c r="AK919" s="147">
        <f t="shared" ref="AK919" si="23154">IF(OR($H919=0,AJ919=0),0,AJ919/$H919)</f>
        <v>0</v>
      </c>
      <c r="AL919" s="194">
        <f t="shared" si="22974"/>
        <v>0</v>
      </c>
      <c r="AM919" s="147">
        <f t="shared" ref="AM919" si="23155">IF(OR($H919=0,AL919=0),0,AL919/$H919)</f>
        <v>0</v>
      </c>
      <c r="AN919" s="194">
        <f t="shared" si="22976"/>
        <v>0</v>
      </c>
      <c r="AO919" s="147">
        <f t="shared" ref="AO919" si="23156">IF(OR($H919=0,AN919=0),0,AN919/$H919)</f>
        <v>0</v>
      </c>
      <c r="AP919" s="194">
        <f t="shared" si="22978"/>
        <v>0</v>
      </c>
      <c r="AQ919" s="147">
        <f t="shared" ref="AQ919" si="23157">IF(OR($H919=0,AP919=0),0,AP919/$H919)</f>
        <v>0</v>
      </c>
      <c r="AR919" s="194">
        <f t="shared" si="22980"/>
        <v>0</v>
      </c>
      <c r="AS919" s="147">
        <f t="shared" ref="AS919" si="23158">IF(OR($H919=0,AR919=0),0,AR919/$H919)</f>
        <v>0</v>
      </c>
      <c r="AT919" s="194">
        <f t="shared" si="22982"/>
        <v>0</v>
      </c>
      <c r="AU919" s="147">
        <f t="shared" ref="AU919" si="23159">IF(OR($H919=0,AT919=0),0,AT919/$H919)</f>
        <v>0</v>
      </c>
      <c r="AV919" s="194">
        <f t="shared" si="22984"/>
        <v>0</v>
      </c>
      <c r="AW919" s="147">
        <f t="shared" ref="AW919" si="23160">IF(OR($H919=0,AV919=0),0,AV919/$H919)</f>
        <v>0</v>
      </c>
      <c r="AX919" s="194">
        <f t="shared" si="22986"/>
        <v>0</v>
      </c>
      <c r="AY919" s="147">
        <f t="shared" ref="AY919" si="23161">IF(OR($H919=0,AX919=0),0,AX919/$H919)</f>
        <v>0</v>
      </c>
      <c r="AZ919" s="194">
        <f t="shared" si="22988"/>
        <v>0</v>
      </c>
      <c r="BA919" s="147">
        <f t="shared" ref="BA919" si="23162">IF(OR($H919=0,AZ919=0),0,AZ919/$H919)</f>
        <v>0</v>
      </c>
      <c r="BB919" s="194">
        <f t="shared" si="22990"/>
        <v>0</v>
      </c>
      <c r="BC919" s="147">
        <f t="shared" ref="BC919" si="23163">IF(OR($H919=0,BB919=0),0,BB919/$H919)</f>
        <v>0</v>
      </c>
      <c r="BD919" s="194">
        <f t="shared" si="22992"/>
        <v>100</v>
      </c>
      <c r="BE919" s="147">
        <f t="shared" ref="BE919" si="23164">IF(OR($H919=0,BD919=0),0,BD919/$H919)</f>
        <v>1</v>
      </c>
      <c r="BF919" s="194">
        <f t="shared" si="22994"/>
        <v>100</v>
      </c>
      <c r="BG919" s="147">
        <f t="shared" ref="BG919" si="23165">IF(OR($H919=0,BF919=0),0,BF919/$H919)</f>
        <v>1</v>
      </c>
      <c r="BH919" s="194">
        <f t="shared" si="22996"/>
        <v>100</v>
      </c>
      <c r="BI919" s="147">
        <f t="shared" ref="BI919" si="23166">IF(OR($H919=0,BH919=0),0,BH919/$H919)</f>
        <v>1</v>
      </c>
      <c r="BJ919" s="194">
        <f t="shared" si="22998"/>
        <v>100</v>
      </c>
      <c r="BK919" s="147">
        <f t="shared" ref="BK919" si="23167">IF(OR($H919=0,BJ919=0),0,BJ919/$H919)</f>
        <v>1</v>
      </c>
      <c r="BL919" s="194">
        <f t="shared" si="23000"/>
        <v>100</v>
      </c>
      <c r="BM919" s="147">
        <f t="shared" ref="BM919" si="23168">IF(OR($H919=0,BL919=0),0,BL919/$H919)</f>
        <v>1</v>
      </c>
      <c r="BN919" s="194">
        <f t="shared" si="23002"/>
        <v>100</v>
      </c>
      <c r="BO919" s="147">
        <f t="shared" ref="BO919" si="23169">IF(OR($H919=0,BN919=0),0,BN919/$H919)</f>
        <v>1</v>
      </c>
      <c r="BP919" s="194">
        <f t="shared" si="23004"/>
        <v>100</v>
      </c>
      <c r="BQ919" s="147">
        <f t="shared" ref="BQ919" si="23170">IF(OR($H919=0,BP919=0),0,BP919/$H919)</f>
        <v>1</v>
      </c>
      <c r="BR919" s="194">
        <f t="shared" si="23006"/>
        <v>100</v>
      </c>
      <c r="BS919" s="147">
        <f t="shared" ref="BS919" si="23171">IF(OR($H919=0,BR919=0),0,BR919/$H919)</f>
        <v>1</v>
      </c>
      <c r="BT919" s="194">
        <f t="shared" si="23008"/>
        <v>100</v>
      </c>
      <c r="BU919" s="147">
        <f t="shared" si="23009"/>
        <v>1</v>
      </c>
      <c r="BV919" s="194">
        <f t="shared" si="23010"/>
        <v>100</v>
      </c>
      <c r="BW919" s="147">
        <f t="shared" si="23011"/>
        <v>1</v>
      </c>
      <c r="BX919" s="194">
        <f t="shared" si="23012"/>
        <v>100</v>
      </c>
      <c r="BY919" s="147">
        <f t="shared" si="23013"/>
        <v>1</v>
      </c>
      <c r="BZ919" s="194">
        <f t="shared" si="23014"/>
        <v>100</v>
      </c>
      <c r="CA919" s="147">
        <f t="shared" si="23015"/>
        <v>1</v>
      </c>
      <c r="CB919" s="194">
        <f t="shared" si="23016"/>
        <v>100</v>
      </c>
      <c r="CC919" s="147">
        <f t="shared" si="23017"/>
        <v>1</v>
      </c>
      <c r="CD919" s="194">
        <f t="shared" si="23018"/>
        <v>100</v>
      </c>
      <c r="CE919" s="147">
        <f t="shared" si="23019"/>
        <v>1</v>
      </c>
      <c r="CF919" s="194">
        <f t="shared" si="23020"/>
        <v>100</v>
      </c>
      <c r="CG919" s="147">
        <f t="shared" si="23021"/>
        <v>1</v>
      </c>
      <c r="CH919" s="194">
        <f t="shared" si="23022"/>
        <v>100</v>
      </c>
      <c r="CI919" s="147">
        <f t="shared" si="23023"/>
        <v>1</v>
      </c>
      <c r="CJ919" s="194">
        <f t="shared" si="23024"/>
        <v>100</v>
      </c>
      <c r="CK919" s="147">
        <f t="shared" si="23025"/>
        <v>1</v>
      </c>
      <c r="CL919" s="194">
        <f t="shared" si="23026"/>
        <v>100</v>
      </c>
      <c r="CM919" s="147">
        <f t="shared" si="23027"/>
        <v>1</v>
      </c>
    </row>
    <row r="920" spans="1:91" s="142" customFormat="1" ht="14.1" customHeight="1">
      <c r="A920" s="74">
        <f t="shared" si="22808"/>
        <v>1058</v>
      </c>
      <c r="B920" s="173" t="s">
        <v>55</v>
      </c>
      <c r="C920" s="174"/>
      <c r="D920" s="140">
        <v>1</v>
      </c>
      <c r="E920" s="140">
        <v>1</v>
      </c>
      <c r="F920" s="175">
        <v>45341</v>
      </c>
      <c r="G920" s="175">
        <v>45341</v>
      </c>
      <c r="H920" s="144">
        <v>100</v>
      </c>
      <c r="I920" s="144">
        <v>100</v>
      </c>
      <c r="J920" s="145" t="s">
        <v>32</v>
      </c>
      <c r="K920" s="141">
        <f t="shared" si="22953"/>
        <v>100</v>
      </c>
      <c r="L920" s="55">
        <f t="shared" si="22954"/>
        <v>3.0303030303030304E-2</v>
      </c>
      <c r="M920" s="147">
        <f t="shared" si="22955"/>
        <v>1</v>
      </c>
      <c r="N920" s="148">
        <f t="shared" si="22956"/>
        <v>1</v>
      </c>
      <c r="O920" s="149">
        <f t="shared" si="22540"/>
        <v>0</v>
      </c>
      <c r="P920" s="150"/>
      <c r="T920" s="194">
        <f t="shared" si="22957"/>
        <v>0</v>
      </c>
      <c r="U920" s="147">
        <f t="shared" si="22958"/>
        <v>0</v>
      </c>
      <c r="V920" s="194">
        <f t="shared" si="22959"/>
        <v>0</v>
      </c>
      <c r="W920" s="147">
        <f t="shared" si="22958"/>
        <v>0</v>
      </c>
      <c r="X920" s="194">
        <f t="shared" si="22960"/>
        <v>0</v>
      </c>
      <c r="Y920" s="147">
        <f t="shared" ref="Y920" si="23172">IF(OR($H920=0,X920=0),0,X920/$H920)</f>
        <v>0</v>
      </c>
      <c r="Z920" s="194">
        <f t="shared" si="22962"/>
        <v>0</v>
      </c>
      <c r="AA920" s="147">
        <f t="shared" ref="AA920" si="23173">IF(OR($H920=0,Z920=0),0,Z920/$H920)</f>
        <v>0</v>
      </c>
      <c r="AB920" s="194">
        <f t="shared" si="22964"/>
        <v>0</v>
      </c>
      <c r="AC920" s="147">
        <f t="shared" ref="AC920" si="23174">IF(OR($H920=0,AB920=0),0,AB920/$H920)</f>
        <v>0</v>
      </c>
      <c r="AD920" s="194">
        <f t="shared" si="22966"/>
        <v>0</v>
      </c>
      <c r="AE920" s="147">
        <f t="shared" ref="AE920" si="23175">IF(OR($H920=0,AD920=0),0,AD920/$H920)</f>
        <v>0</v>
      </c>
      <c r="AF920" s="194">
        <f t="shared" si="22968"/>
        <v>0</v>
      </c>
      <c r="AG920" s="147">
        <f t="shared" ref="AG920" si="23176">IF(OR($H920=0,AF920=0),0,AF920/$H920)</f>
        <v>0</v>
      </c>
      <c r="AH920" s="194">
        <f t="shared" si="22970"/>
        <v>0</v>
      </c>
      <c r="AI920" s="147">
        <f t="shared" ref="AI920" si="23177">IF(OR($H920=0,AH920=0),0,AH920/$H920)</f>
        <v>0</v>
      </c>
      <c r="AJ920" s="194">
        <f t="shared" si="22972"/>
        <v>0</v>
      </c>
      <c r="AK920" s="147">
        <f t="shared" ref="AK920" si="23178">IF(OR($H920=0,AJ920=0),0,AJ920/$H920)</f>
        <v>0</v>
      </c>
      <c r="AL920" s="194">
        <f t="shared" si="22974"/>
        <v>0</v>
      </c>
      <c r="AM920" s="147">
        <f t="shared" ref="AM920" si="23179">IF(OR($H920=0,AL920=0),0,AL920/$H920)</f>
        <v>0</v>
      </c>
      <c r="AN920" s="194">
        <f t="shared" si="22976"/>
        <v>0</v>
      </c>
      <c r="AO920" s="147">
        <f t="shared" ref="AO920" si="23180">IF(OR($H920=0,AN920=0),0,AN920/$H920)</f>
        <v>0</v>
      </c>
      <c r="AP920" s="194">
        <f t="shared" si="22978"/>
        <v>0</v>
      </c>
      <c r="AQ920" s="147">
        <f t="shared" ref="AQ920" si="23181">IF(OR($H920=0,AP920=0),0,AP920/$H920)</f>
        <v>0</v>
      </c>
      <c r="AR920" s="194">
        <f t="shared" si="22980"/>
        <v>0</v>
      </c>
      <c r="AS920" s="147">
        <f t="shared" ref="AS920" si="23182">IF(OR($H920=0,AR920=0),0,AR920/$H920)</f>
        <v>0</v>
      </c>
      <c r="AT920" s="194">
        <f t="shared" si="22982"/>
        <v>0</v>
      </c>
      <c r="AU920" s="147">
        <f t="shared" ref="AU920" si="23183">IF(OR($H920=0,AT920=0),0,AT920/$H920)</f>
        <v>0</v>
      </c>
      <c r="AV920" s="194">
        <f t="shared" si="22984"/>
        <v>0</v>
      </c>
      <c r="AW920" s="147">
        <f t="shared" ref="AW920" si="23184">IF(OR($H920=0,AV920=0),0,AV920/$H920)</f>
        <v>0</v>
      </c>
      <c r="AX920" s="194">
        <f t="shared" si="22986"/>
        <v>0</v>
      </c>
      <c r="AY920" s="147">
        <f t="shared" ref="AY920" si="23185">IF(OR($H920=0,AX920=0),0,AX920/$H920)</f>
        <v>0</v>
      </c>
      <c r="AZ920" s="194">
        <f t="shared" si="22988"/>
        <v>0</v>
      </c>
      <c r="BA920" s="147">
        <f t="shared" ref="BA920" si="23186">IF(OR($H920=0,AZ920=0),0,AZ920/$H920)</f>
        <v>0</v>
      </c>
      <c r="BB920" s="194">
        <f t="shared" si="22990"/>
        <v>0</v>
      </c>
      <c r="BC920" s="147">
        <f t="shared" ref="BC920" si="23187">IF(OR($H920=0,BB920=0),0,BB920/$H920)</f>
        <v>0</v>
      </c>
      <c r="BD920" s="194">
        <f t="shared" si="22992"/>
        <v>100</v>
      </c>
      <c r="BE920" s="147">
        <f t="shared" ref="BE920" si="23188">IF(OR($H920=0,BD920=0),0,BD920/$H920)</f>
        <v>1</v>
      </c>
      <c r="BF920" s="194">
        <f t="shared" si="22994"/>
        <v>100</v>
      </c>
      <c r="BG920" s="147">
        <f t="shared" ref="BG920" si="23189">IF(OR($H920=0,BF920=0),0,BF920/$H920)</f>
        <v>1</v>
      </c>
      <c r="BH920" s="194">
        <f t="shared" si="22996"/>
        <v>100</v>
      </c>
      <c r="BI920" s="147">
        <f t="shared" ref="BI920" si="23190">IF(OR($H920=0,BH920=0),0,BH920/$H920)</f>
        <v>1</v>
      </c>
      <c r="BJ920" s="194">
        <f t="shared" si="22998"/>
        <v>100</v>
      </c>
      <c r="BK920" s="147">
        <f t="shared" ref="BK920" si="23191">IF(OR($H920=0,BJ920=0),0,BJ920/$H920)</f>
        <v>1</v>
      </c>
      <c r="BL920" s="194">
        <f t="shared" si="23000"/>
        <v>100</v>
      </c>
      <c r="BM920" s="147">
        <f t="shared" ref="BM920" si="23192">IF(OR($H920=0,BL920=0),0,BL920/$H920)</f>
        <v>1</v>
      </c>
      <c r="BN920" s="194">
        <f t="shared" si="23002"/>
        <v>100</v>
      </c>
      <c r="BO920" s="147">
        <f t="shared" ref="BO920" si="23193">IF(OR($H920=0,BN920=0),0,BN920/$H920)</f>
        <v>1</v>
      </c>
      <c r="BP920" s="194">
        <f t="shared" si="23004"/>
        <v>100</v>
      </c>
      <c r="BQ920" s="147">
        <f t="shared" ref="BQ920" si="23194">IF(OR($H920=0,BP920=0),0,BP920/$H920)</f>
        <v>1</v>
      </c>
      <c r="BR920" s="194">
        <f t="shared" si="23006"/>
        <v>100</v>
      </c>
      <c r="BS920" s="147">
        <f t="shared" ref="BS920" si="23195">IF(OR($H920=0,BR920=0),0,BR920/$H920)</f>
        <v>1</v>
      </c>
      <c r="BT920" s="194">
        <f t="shared" si="23008"/>
        <v>100</v>
      </c>
      <c r="BU920" s="147">
        <f t="shared" si="23009"/>
        <v>1</v>
      </c>
      <c r="BV920" s="194">
        <f t="shared" si="23010"/>
        <v>100</v>
      </c>
      <c r="BW920" s="147">
        <f t="shared" si="23011"/>
        <v>1</v>
      </c>
      <c r="BX920" s="194">
        <f t="shared" si="23012"/>
        <v>100</v>
      </c>
      <c r="BY920" s="147">
        <f t="shared" si="23013"/>
        <v>1</v>
      </c>
      <c r="BZ920" s="194">
        <f t="shared" si="23014"/>
        <v>100</v>
      </c>
      <c r="CA920" s="147">
        <f t="shared" si="23015"/>
        <v>1</v>
      </c>
      <c r="CB920" s="194">
        <f t="shared" si="23016"/>
        <v>100</v>
      </c>
      <c r="CC920" s="147">
        <f t="shared" si="23017"/>
        <v>1</v>
      </c>
      <c r="CD920" s="194">
        <f t="shared" si="23018"/>
        <v>100</v>
      </c>
      <c r="CE920" s="147">
        <f t="shared" si="23019"/>
        <v>1</v>
      </c>
      <c r="CF920" s="194">
        <f t="shared" si="23020"/>
        <v>100</v>
      </c>
      <c r="CG920" s="147">
        <f t="shared" si="23021"/>
        <v>1</v>
      </c>
      <c r="CH920" s="194">
        <f t="shared" si="23022"/>
        <v>100</v>
      </c>
      <c r="CI920" s="147">
        <f t="shared" si="23023"/>
        <v>1</v>
      </c>
      <c r="CJ920" s="194">
        <f t="shared" si="23024"/>
        <v>100</v>
      </c>
      <c r="CK920" s="147">
        <f t="shared" si="23025"/>
        <v>1</v>
      </c>
      <c r="CL920" s="194">
        <f t="shared" si="23026"/>
        <v>100</v>
      </c>
      <c r="CM920" s="147">
        <f t="shared" si="23027"/>
        <v>1</v>
      </c>
    </row>
    <row r="921" spans="1:91" s="142" customFormat="1" ht="14.1" customHeight="1">
      <c r="A921" s="74">
        <f t="shared" si="22808"/>
        <v>1059</v>
      </c>
      <c r="B921" s="173" t="s">
        <v>56</v>
      </c>
      <c r="C921" s="174"/>
      <c r="D921" s="140">
        <v>1</v>
      </c>
      <c r="E921" s="140">
        <v>1</v>
      </c>
      <c r="F921" s="175">
        <v>45345</v>
      </c>
      <c r="G921" s="175">
        <v>45345</v>
      </c>
      <c r="H921" s="144">
        <v>100</v>
      </c>
      <c r="I921" s="144">
        <v>100</v>
      </c>
      <c r="J921" s="145" t="s">
        <v>32</v>
      </c>
      <c r="K921" s="141">
        <f t="shared" si="22953"/>
        <v>100</v>
      </c>
      <c r="L921" s="55">
        <f t="shared" si="22954"/>
        <v>3.0303030303030304E-2</v>
      </c>
      <c r="M921" s="147">
        <f t="shared" si="22955"/>
        <v>1</v>
      </c>
      <c r="N921" s="148">
        <f t="shared" si="22956"/>
        <v>1</v>
      </c>
      <c r="O921" s="149">
        <f t="shared" si="22540"/>
        <v>0</v>
      </c>
      <c r="P921" s="150"/>
      <c r="T921" s="194">
        <f t="shared" si="22957"/>
        <v>0</v>
      </c>
      <c r="U921" s="147">
        <f t="shared" si="22958"/>
        <v>0</v>
      </c>
      <c r="V921" s="194">
        <f t="shared" si="22959"/>
        <v>0</v>
      </c>
      <c r="W921" s="147">
        <f t="shared" si="22958"/>
        <v>0</v>
      </c>
      <c r="X921" s="194">
        <f t="shared" si="22960"/>
        <v>0</v>
      </c>
      <c r="Y921" s="147">
        <f t="shared" ref="Y921" si="23196">IF(OR($H921=0,X921=0),0,X921/$H921)</f>
        <v>0</v>
      </c>
      <c r="Z921" s="194">
        <f t="shared" si="22962"/>
        <v>0</v>
      </c>
      <c r="AA921" s="147">
        <f t="shared" ref="AA921" si="23197">IF(OR($H921=0,Z921=0),0,Z921/$H921)</f>
        <v>0</v>
      </c>
      <c r="AB921" s="194">
        <f t="shared" si="22964"/>
        <v>0</v>
      </c>
      <c r="AC921" s="147">
        <f t="shared" ref="AC921" si="23198">IF(OR($H921=0,AB921=0),0,AB921/$H921)</f>
        <v>0</v>
      </c>
      <c r="AD921" s="194">
        <f t="shared" si="22966"/>
        <v>0</v>
      </c>
      <c r="AE921" s="147">
        <f t="shared" ref="AE921" si="23199">IF(OR($H921=0,AD921=0),0,AD921/$H921)</f>
        <v>0</v>
      </c>
      <c r="AF921" s="194">
        <f t="shared" si="22968"/>
        <v>0</v>
      </c>
      <c r="AG921" s="147">
        <f t="shared" ref="AG921" si="23200">IF(OR($H921=0,AF921=0),0,AF921/$H921)</f>
        <v>0</v>
      </c>
      <c r="AH921" s="194">
        <f t="shared" si="22970"/>
        <v>0</v>
      </c>
      <c r="AI921" s="147">
        <f t="shared" ref="AI921" si="23201">IF(OR($H921=0,AH921=0),0,AH921/$H921)</f>
        <v>0</v>
      </c>
      <c r="AJ921" s="194">
        <f t="shared" si="22972"/>
        <v>0</v>
      </c>
      <c r="AK921" s="147">
        <f t="shared" ref="AK921" si="23202">IF(OR($H921=0,AJ921=0),0,AJ921/$H921)</f>
        <v>0</v>
      </c>
      <c r="AL921" s="194">
        <f t="shared" si="22974"/>
        <v>0</v>
      </c>
      <c r="AM921" s="147">
        <f t="shared" ref="AM921" si="23203">IF(OR($H921=0,AL921=0),0,AL921/$H921)</f>
        <v>0</v>
      </c>
      <c r="AN921" s="194">
        <f t="shared" si="22976"/>
        <v>0</v>
      </c>
      <c r="AO921" s="147">
        <f t="shared" ref="AO921" si="23204">IF(OR($H921=0,AN921=0),0,AN921/$H921)</f>
        <v>0</v>
      </c>
      <c r="AP921" s="194">
        <f t="shared" si="22978"/>
        <v>0</v>
      </c>
      <c r="AQ921" s="147">
        <f t="shared" ref="AQ921" si="23205">IF(OR($H921=0,AP921=0),0,AP921/$H921)</f>
        <v>0</v>
      </c>
      <c r="AR921" s="194">
        <f t="shared" si="22980"/>
        <v>0</v>
      </c>
      <c r="AS921" s="147">
        <f t="shared" ref="AS921" si="23206">IF(OR($H921=0,AR921=0),0,AR921/$H921)</f>
        <v>0</v>
      </c>
      <c r="AT921" s="194">
        <f t="shared" si="22982"/>
        <v>0</v>
      </c>
      <c r="AU921" s="147">
        <f t="shared" ref="AU921" si="23207">IF(OR($H921=0,AT921=0),0,AT921/$H921)</f>
        <v>0</v>
      </c>
      <c r="AV921" s="194">
        <f t="shared" si="22984"/>
        <v>0</v>
      </c>
      <c r="AW921" s="147">
        <f t="shared" ref="AW921" si="23208">IF(OR($H921=0,AV921=0),0,AV921/$H921)</f>
        <v>0</v>
      </c>
      <c r="AX921" s="194">
        <f t="shared" si="22986"/>
        <v>0</v>
      </c>
      <c r="AY921" s="147">
        <f t="shared" ref="AY921" si="23209">IF(OR($H921=0,AX921=0),0,AX921/$H921)</f>
        <v>0</v>
      </c>
      <c r="AZ921" s="194">
        <f t="shared" si="22988"/>
        <v>0</v>
      </c>
      <c r="BA921" s="147">
        <f t="shared" ref="BA921" si="23210">IF(OR($H921=0,AZ921=0),0,AZ921/$H921)</f>
        <v>0</v>
      </c>
      <c r="BB921" s="194">
        <f t="shared" si="22990"/>
        <v>0</v>
      </c>
      <c r="BC921" s="147">
        <f t="shared" ref="BC921" si="23211">IF(OR($H921=0,BB921=0),0,BB921/$H921)</f>
        <v>0</v>
      </c>
      <c r="BD921" s="194">
        <f t="shared" si="22992"/>
        <v>0</v>
      </c>
      <c r="BE921" s="147">
        <f t="shared" ref="BE921" si="23212">IF(OR($H921=0,BD921=0),0,BD921/$H921)</f>
        <v>0</v>
      </c>
      <c r="BF921" s="194">
        <f t="shared" si="22994"/>
        <v>100</v>
      </c>
      <c r="BG921" s="147">
        <f t="shared" ref="BG921" si="23213">IF(OR($H921=0,BF921=0),0,BF921/$H921)</f>
        <v>1</v>
      </c>
      <c r="BH921" s="194">
        <f t="shared" si="22996"/>
        <v>100</v>
      </c>
      <c r="BI921" s="147">
        <f t="shared" ref="BI921" si="23214">IF(OR($H921=0,BH921=0),0,BH921/$H921)</f>
        <v>1</v>
      </c>
      <c r="BJ921" s="194">
        <f t="shared" si="22998"/>
        <v>100</v>
      </c>
      <c r="BK921" s="147">
        <f t="shared" ref="BK921" si="23215">IF(OR($H921=0,BJ921=0),0,BJ921/$H921)</f>
        <v>1</v>
      </c>
      <c r="BL921" s="194">
        <f t="shared" si="23000"/>
        <v>100</v>
      </c>
      <c r="BM921" s="147">
        <f t="shared" ref="BM921" si="23216">IF(OR($H921=0,BL921=0),0,BL921/$H921)</f>
        <v>1</v>
      </c>
      <c r="BN921" s="194">
        <f t="shared" si="23002"/>
        <v>100</v>
      </c>
      <c r="BO921" s="147">
        <f t="shared" ref="BO921" si="23217">IF(OR($H921=0,BN921=0),0,BN921/$H921)</f>
        <v>1</v>
      </c>
      <c r="BP921" s="194">
        <f t="shared" si="23004"/>
        <v>100</v>
      </c>
      <c r="BQ921" s="147">
        <f t="shared" ref="BQ921" si="23218">IF(OR($H921=0,BP921=0),0,BP921/$H921)</f>
        <v>1</v>
      </c>
      <c r="BR921" s="194">
        <f t="shared" si="23006"/>
        <v>100</v>
      </c>
      <c r="BS921" s="147">
        <f t="shared" ref="BS921" si="23219">IF(OR($H921=0,BR921=0),0,BR921/$H921)</f>
        <v>1</v>
      </c>
      <c r="BT921" s="194">
        <f t="shared" si="23008"/>
        <v>100</v>
      </c>
      <c r="BU921" s="147">
        <f t="shared" si="23009"/>
        <v>1</v>
      </c>
      <c r="BV921" s="194">
        <f t="shared" si="23010"/>
        <v>100</v>
      </c>
      <c r="BW921" s="147">
        <f t="shared" si="23011"/>
        <v>1</v>
      </c>
      <c r="BX921" s="194">
        <f t="shared" si="23012"/>
        <v>100</v>
      </c>
      <c r="BY921" s="147">
        <f t="shared" si="23013"/>
        <v>1</v>
      </c>
      <c r="BZ921" s="194">
        <f t="shared" si="23014"/>
        <v>100</v>
      </c>
      <c r="CA921" s="147">
        <f t="shared" si="23015"/>
        <v>1</v>
      </c>
      <c r="CB921" s="194">
        <f t="shared" si="23016"/>
        <v>100</v>
      </c>
      <c r="CC921" s="147">
        <f t="shared" si="23017"/>
        <v>1</v>
      </c>
      <c r="CD921" s="194">
        <f t="shared" si="23018"/>
        <v>100</v>
      </c>
      <c r="CE921" s="147">
        <f t="shared" si="23019"/>
        <v>1</v>
      </c>
      <c r="CF921" s="194">
        <f t="shared" si="23020"/>
        <v>100</v>
      </c>
      <c r="CG921" s="147">
        <f t="shared" si="23021"/>
        <v>1</v>
      </c>
      <c r="CH921" s="194">
        <f t="shared" si="23022"/>
        <v>100</v>
      </c>
      <c r="CI921" s="147">
        <f t="shared" si="23023"/>
        <v>1</v>
      </c>
      <c r="CJ921" s="194">
        <f t="shared" si="23024"/>
        <v>100</v>
      </c>
      <c r="CK921" s="147">
        <f t="shared" si="23025"/>
        <v>1</v>
      </c>
      <c r="CL921" s="194">
        <f t="shared" si="23026"/>
        <v>100</v>
      </c>
      <c r="CM921" s="147">
        <f t="shared" si="23027"/>
        <v>1</v>
      </c>
    </row>
    <row r="922" spans="1:91" s="142" customFormat="1" ht="14.1" customHeight="1">
      <c r="A922" s="74">
        <f t="shared" si="22808"/>
        <v>1060</v>
      </c>
      <c r="B922" s="173" t="s">
        <v>57</v>
      </c>
      <c r="C922" s="174"/>
      <c r="D922" s="140">
        <v>2</v>
      </c>
      <c r="E922" s="140">
        <v>2</v>
      </c>
      <c r="F922" s="175">
        <v>45349</v>
      </c>
      <c r="G922" s="175">
        <v>45350</v>
      </c>
      <c r="H922" s="144">
        <v>100</v>
      </c>
      <c r="I922" s="144">
        <v>100</v>
      </c>
      <c r="J922" s="145" t="s">
        <v>32</v>
      </c>
      <c r="K922" s="141">
        <f t="shared" si="22953"/>
        <v>100</v>
      </c>
      <c r="L922" s="55">
        <f t="shared" si="22954"/>
        <v>6.0606060606060608E-2</v>
      </c>
      <c r="M922" s="147">
        <f t="shared" si="22955"/>
        <v>1</v>
      </c>
      <c r="N922" s="148">
        <f t="shared" si="22956"/>
        <v>1</v>
      </c>
      <c r="O922" s="149">
        <f t="shared" si="22540"/>
        <v>0</v>
      </c>
      <c r="P922" s="150"/>
      <c r="T922" s="194">
        <f t="shared" si="22957"/>
        <v>0</v>
      </c>
      <c r="U922" s="147">
        <f t="shared" si="22958"/>
        <v>0</v>
      </c>
      <c r="V922" s="194">
        <f t="shared" si="22959"/>
        <v>0</v>
      </c>
      <c r="W922" s="147">
        <f t="shared" si="22958"/>
        <v>0</v>
      </c>
      <c r="X922" s="194">
        <f t="shared" si="22960"/>
        <v>0</v>
      </c>
      <c r="Y922" s="147">
        <f t="shared" ref="Y922" si="23220">IF(OR($H922=0,X922=0),0,X922/$H922)</f>
        <v>0</v>
      </c>
      <c r="Z922" s="194">
        <f t="shared" si="22962"/>
        <v>0</v>
      </c>
      <c r="AA922" s="147">
        <f t="shared" ref="AA922" si="23221">IF(OR($H922=0,Z922=0),0,Z922/$H922)</f>
        <v>0</v>
      </c>
      <c r="AB922" s="194">
        <f t="shared" si="22964"/>
        <v>0</v>
      </c>
      <c r="AC922" s="147">
        <f t="shared" ref="AC922" si="23222">IF(OR($H922=0,AB922=0),0,AB922/$H922)</f>
        <v>0</v>
      </c>
      <c r="AD922" s="194">
        <f t="shared" si="22966"/>
        <v>0</v>
      </c>
      <c r="AE922" s="147">
        <f t="shared" ref="AE922" si="23223">IF(OR($H922=0,AD922=0),0,AD922/$H922)</f>
        <v>0</v>
      </c>
      <c r="AF922" s="194">
        <f t="shared" si="22968"/>
        <v>0</v>
      </c>
      <c r="AG922" s="147">
        <f t="shared" ref="AG922" si="23224">IF(OR($H922=0,AF922=0),0,AF922/$H922)</f>
        <v>0</v>
      </c>
      <c r="AH922" s="194">
        <f t="shared" si="22970"/>
        <v>0</v>
      </c>
      <c r="AI922" s="147">
        <f t="shared" ref="AI922" si="23225">IF(OR($H922=0,AH922=0),0,AH922/$H922)</f>
        <v>0</v>
      </c>
      <c r="AJ922" s="194">
        <f t="shared" si="22972"/>
        <v>0</v>
      </c>
      <c r="AK922" s="147">
        <f t="shared" ref="AK922" si="23226">IF(OR($H922=0,AJ922=0),0,AJ922/$H922)</f>
        <v>0</v>
      </c>
      <c r="AL922" s="194">
        <f t="shared" si="22974"/>
        <v>0</v>
      </c>
      <c r="AM922" s="147">
        <f t="shared" ref="AM922" si="23227">IF(OR($H922=0,AL922=0),0,AL922/$H922)</f>
        <v>0</v>
      </c>
      <c r="AN922" s="194">
        <f t="shared" si="22976"/>
        <v>0</v>
      </c>
      <c r="AO922" s="147">
        <f t="shared" ref="AO922" si="23228">IF(OR($H922=0,AN922=0),0,AN922/$H922)</f>
        <v>0</v>
      </c>
      <c r="AP922" s="194">
        <f t="shared" si="22978"/>
        <v>0</v>
      </c>
      <c r="AQ922" s="147">
        <f t="shared" ref="AQ922" si="23229">IF(OR($H922=0,AP922=0),0,AP922/$H922)</f>
        <v>0</v>
      </c>
      <c r="AR922" s="194">
        <f t="shared" si="22980"/>
        <v>0</v>
      </c>
      <c r="AS922" s="147">
        <f t="shared" ref="AS922" si="23230">IF(OR($H922=0,AR922=0),0,AR922/$H922)</f>
        <v>0</v>
      </c>
      <c r="AT922" s="194">
        <f t="shared" si="22982"/>
        <v>0</v>
      </c>
      <c r="AU922" s="147">
        <f t="shared" ref="AU922" si="23231">IF(OR($H922=0,AT922=0),0,AT922/$H922)</f>
        <v>0</v>
      </c>
      <c r="AV922" s="194">
        <f t="shared" si="22984"/>
        <v>0</v>
      </c>
      <c r="AW922" s="147">
        <f t="shared" ref="AW922" si="23232">IF(OR($H922=0,AV922=0),0,AV922/$H922)</f>
        <v>0</v>
      </c>
      <c r="AX922" s="194">
        <f t="shared" si="22986"/>
        <v>0</v>
      </c>
      <c r="AY922" s="147">
        <f t="shared" ref="AY922" si="23233">IF(OR($H922=0,AX922=0),0,AX922/$H922)</f>
        <v>0</v>
      </c>
      <c r="AZ922" s="194">
        <f t="shared" si="22988"/>
        <v>0</v>
      </c>
      <c r="BA922" s="147">
        <f t="shared" ref="BA922" si="23234">IF(OR($H922=0,AZ922=0),0,AZ922/$H922)</f>
        <v>0</v>
      </c>
      <c r="BB922" s="194">
        <f t="shared" si="22990"/>
        <v>0</v>
      </c>
      <c r="BC922" s="147">
        <f t="shared" ref="BC922" si="23235">IF(OR($H922=0,BB922=0),0,BB922/$H922)</f>
        <v>0</v>
      </c>
      <c r="BD922" s="194">
        <f t="shared" si="22992"/>
        <v>0</v>
      </c>
      <c r="BE922" s="147">
        <f t="shared" ref="BE922" si="23236">IF(OR($H922=0,BD922=0),0,BD922/$H922)</f>
        <v>0</v>
      </c>
      <c r="BF922" s="194">
        <f t="shared" si="22994"/>
        <v>100</v>
      </c>
      <c r="BG922" s="147">
        <f t="shared" ref="BG922" si="23237">IF(OR($H922=0,BF922=0),0,BF922/$H922)</f>
        <v>1</v>
      </c>
      <c r="BH922" s="194">
        <f t="shared" si="22996"/>
        <v>100</v>
      </c>
      <c r="BI922" s="147">
        <f t="shared" ref="BI922" si="23238">IF(OR($H922=0,BH922=0),0,BH922/$H922)</f>
        <v>1</v>
      </c>
      <c r="BJ922" s="194">
        <f t="shared" si="22998"/>
        <v>100</v>
      </c>
      <c r="BK922" s="147">
        <f t="shared" ref="BK922" si="23239">IF(OR($H922=0,BJ922=0),0,BJ922/$H922)</f>
        <v>1</v>
      </c>
      <c r="BL922" s="194">
        <f t="shared" si="23000"/>
        <v>100</v>
      </c>
      <c r="BM922" s="147">
        <f t="shared" ref="BM922" si="23240">IF(OR($H922=0,BL922=0),0,BL922/$H922)</f>
        <v>1</v>
      </c>
      <c r="BN922" s="194">
        <f t="shared" si="23002"/>
        <v>100</v>
      </c>
      <c r="BO922" s="147">
        <f t="shared" ref="BO922" si="23241">IF(OR($H922=0,BN922=0),0,BN922/$H922)</f>
        <v>1</v>
      </c>
      <c r="BP922" s="194">
        <f t="shared" si="23004"/>
        <v>100</v>
      </c>
      <c r="BQ922" s="147">
        <f t="shared" ref="BQ922" si="23242">IF(OR($H922=0,BP922=0),0,BP922/$H922)</f>
        <v>1</v>
      </c>
      <c r="BR922" s="194">
        <f t="shared" si="23006"/>
        <v>100</v>
      </c>
      <c r="BS922" s="147">
        <f t="shared" ref="BS922" si="23243">IF(OR($H922=0,BR922=0),0,BR922/$H922)</f>
        <v>1</v>
      </c>
      <c r="BT922" s="194">
        <f t="shared" si="23008"/>
        <v>100</v>
      </c>
      <c r="BU922" s="147">
        <f t="shared" si="23009"/>
        <v>1</v>
      </c>
      <c r="BV922" s="194">
        <f t="shared" si="23010"/>
        <v>100</v>
      </c>
      <c r="BW922" s="147">
        <f t="shared" si="23011"/>
        <v>1</v>
      </c>
      <c r="BX922" s="194">
        <f t="shared" si="23012"/>
        <v>100</v>
      </c>
      <c r="BY922" s="147">
        <f t="shared" si="23013"/>
        <v>1</v>
      </c>
      <c r="BZ922" s="194">
        <f t="shared" si="23014"/>
        <v>100</v>
      </c>
      <c r="CA922" s="147">
        <f t="shared" si="23015"/>
        <v>1</v>
      </c>
      <c r="CB922" s="194">
        <f t="shared" si="23016"/>
        <v>100</v>
      </c>
      <c r="CC922" s="147">
        <f t="shared" si="23017"/>
        <v>1</v>
      </c>
      <c r="CD922" s="194">
        <f t="shared" si="23018"/>
        <v>100</v>
      </c>
      <c r="CE922" s="147">
        <f t="shared" si="23019"/>
        <v>1</v>
      </c>
      <c r="CF922" s="194">
        <f t="shared" si="23020"/>
        <v>100</v>
      </c>
      <c r="CG922" s="147">
        <f t="shared" si="23021"/>
        <v>1</v>
      </c>
      <c r="CH922" s="194">
        <f t="shared" si="23022"/>
        <v>100</v>
      </c>
      <c r="CI922" s="147">
        <f t="shared" si="23023"/>
        <v>1</v>
      </c>
      <c r="CJ922" s="194">
        <f t="shared" si="23024"/>
        <v>100</v>
      </c>
      <c r="CK922" s="147">
        <f t="shared" si="23025"/>
        <v>1</v>
      </c>
      <c r="CL922" s="194">
        <f t="shared" si="23026"/>
        <v>100</v>
      </c>
      <c r="CM922" s="147">
        <f t="shared" si="23027"/>
        <v>1</v>
      </c>
    </row>
    <row r="923" spans="1:91" s="142" customFormat="1" ht="14.1" customHeight="1">
      <c r="A923" s="74">
        <f t="shared" si="22808"/>
        <v>1061</v>
      </c>
      <c r="B923" s="173" t="s">
        <v>183</v>
      </c>
      <c r="C923" s="174"/>
      <c r="D923" s="140">
        <v>0</v>
      </c>
      <c r="E923" s="140">
        <v>1</v>
      </c>
      <c r="F923" s="175">
        <v>45350</v>
      </c>
      <c r="G923" s="175">
        <v>45350</v>
      </c>
      <c r="H923" s="144">
        <v>100</v>
      </c>
      <c r="I923" s="144">
        <v>100</v>
      </c>
      <c r="J923" s="145" t="s">
        <v>32</v>
      </c>
      <c r="K923" s="141">
        <f t="shared" si="22953"/>
        <v>100</v>
      </c>
      <c r="L923" s="55">
        <f t="shared" si="22954"/>
        <v>0</v>
      </c>
      <c r="M923" s="147">
        <f t="shared" si="22955"/>
        <v>1</v>
      </c>
      <c r="N923" s="148">
        <f t="shared" si="22956"/>
        <v>1</v>
      </c>
      <c r="O923" s="149">
        <f t="shared" si="22540"/>
        <v>0</v>
      </c>
      <c r="P923" s="150"/>
      <c r="T923" s="194">
        <f t="shared" si="22957"/>
        <v>0</v>
      </c>
      <c r="U923" s="147">
        <f t="shared" si="22958"/>
        <v>0</v>
      </c>
      <c r="V923" s="194">
        <f t="shared" si="22959"/>
        <v>0</v>
      </c>
      <c r="W923" s="147">
        <f t="shared" si="22958"/>
        <v>0</v>
      </c>
      <c r="X923" s="194">
        <f t="shared" si="22960"/>
        <v>0</v>
      </c>
      <c r="Y923" s="147">
        <f t="shared" ref="Y923" si="23244">IF(OR($H923=0,X923=0),0,X923/$H923)</f>
        <v>0</v>
      </c>
      <c r="Z923" s="194">
        <f t="shared" si="22962"/>
        <v>0</v>
      </c>
      <c r="AA923" s="147">
        <f t="shared" ref="AA923" si="23245">IF(OR($H923=0,Z923=0),0,Z923/$H923)</f>
        <v>0</v>
      </c>
      <c r="AB923" s="194">
        <f t="shared" si="22964"/>
        <v>0</v>
      </c>
      <c r="AC923" s="147">
        <f t="shared" ref="AC923" si="23246">IF(OR($H923=0,AB923=0),0,AB923/$H923)</f>
        <v>0</v>
      </c>
      <c r="AD923" s="194">
        <f t="shared" si="22966"/>
        <v>0</v>
      </c>
      <c r="AE923" s="147">
        <f t="shared" ref="AE923" si="23247">IF(OR($H923=0,AD923=0),0,AD923/$H923)</f>
        <v>0</v>
      </c>
      <c r="AF923" s="194">
        <f t="shared" si="22968"/>
        <v>0</v>
      </c>
      <c r="AG923" s="147">
        <f t="shared" ref="AG923" si="23248">IF(OR($H923=0,AF923=0),0,AF923/$H923)</f>
        <v>0</v>
      </c>
      <c r="AH923" s="194">
        <f t="shared" si="22970"/>
        <v>0</v>
      </c>
      <c r="AI923" s="147">
        <f t="shared" ref="AI923" si="23249">IF(OR($H923=0,AH923=0),0,AH923/$H923)</f>
        <v>0</v>
      </c>
      <c r="AJ923" s="194">
        <f t="shared" si="22972"/>
        <v>0</v>
      </c>
      <c r="AK923" s="147">
        <f t="shared" ref="AK923" si="23250">IF(OR($H923=0,AJ923=0),0,AJ923/$H923)</f>
        <v>0</v>
      </c>
      <c r="AL923" s="194">
        <f t="shared" si="22974"/>
        <v>0</v>
      </c>
      <c r="AM923" s="147">
        <f t="shared" ref="AM923" si="23251">IF(OR($H923=0,AL923=0),0,AL923/$H923)</f>
        <v>0</v>
      </c>
      <c r="AN923" s="194">
        <f t="shared" si="22976"/>
        <v>0</v>
      </c>
      <c r="AO923" s="147">
        <f t="shared" ref="AO923" si="23252">IF(OR($H923=0,AN923=0),0,AN923/$H923)</f>
        <v>0</v>
      </c>
      <c r="AP923" s="194">
        <f t="shared" si="22978"/>
        <v>0</v>
      </c>
      <c r="AQ923" s="147">
        <f t="shared" ref="AQ923" si="23253">IF(OR($H923=0,AP923=0),0,AP923/$H923)</f>
        <v>0</v>
      </c>
      <c r="AR923" s="194">
        <f t="shared" si="22980"/>
        <v>0</v>
      </c>
      <c r="AS923" s="147">
        <f t="shared" ref="AS923" si="23254">IF(OR($H923=0,AR923=0),0,AR923/$H923)</f>
        <v>0</v>
      </c>
      <c r="AT923" s="194">
        <f t="shared" si="22982"/>
        <v>0</v>
      </c>
      <c r="AU923" s="147">
        <f t="shared" ref="AU923" si="23255">IF(OR($H923=0,AT923=0),0,AT923/$H923)</f>
        <v>0</v>
      </c>
      <c r="AV923" s="194">
        <f t="shared" si="22984"/>
        <v>0</v>
      </c>
      <c r="AW923" s="147">
        <f t="shared" ref="AW923" si="23256">IF(OR($H923=0,AV923=0),0,AV923/$H923)</f>
        <v>0</v>
      </c>
      <c r="AX923" s="194">
        <f t="shared" si="22986"/>
        <v>0</v>
      </c>
      <c r="AY923" s="147">
        <f t="shared" ref="AY923" si="23257">IF(OR($H923=0,AX923=0),0,AX923/$H923)</f>
        <v>0</v>
      </c>
      <c r="AZ923" s="194">
        <f t="shared" si="22988"/>
        <v>0</v>
      </c>
      <c r="BA923" s="147">
        <f t="shared" ref="BA923" si="23258">IF(OR($H923=0,AZ923=0),0,AZ923/$H923)</f>
        <v>0</v>
      </c>
      <c r="BB923" s="194">
        <f t="shared" si="22990"/>
        <v>0</v>
      </c>
      <c r="BC923" s="147">
        <f t="shared" ref="BC923" si="23259">IF(OR($H923=0,BB923=0),0,BB923/$H923)</f>
        <v>0</v>
      </c>
      <c r="BD923" s="194">
        <f t="shared" si="22992"/>
        <v>0</v>
      </c>
      <c r="BE923" s="147">
        <f t="shared" ref="BE923" si="23260">IF(OR($H923=0,BD923=0),0,BD923/$H923)</f>
        <v>0</v>
      </c>
      <c r="BF923" s="194">
        <f t="shared" si="22994"/>
        <v>100</v>
      </c>
      <c r="BG923" s="147">
        <f t="shared" ref="BG923" si="23261">IF(OR($H923=0,BF923=0),0,BF923/$H923)</f>
        <v>1</v>
      </c>
      <c r="BH923" s="194">
        <f t="shared" si="22996"/>
        <v>100</v>
      </c>
      <c r="BI923" s="147">
        <f t="shared" ref="BI923" si="23262">IF(OR($H923=0,BH923=0),0,BH923/$H923)</f>
        <v>1</v>
      </c>
      <c r="BJ923" s="194">
        <f t="shared" si="22998"/>
        <v>100</v>
      </c>
      <c r="BK923" s="147">
        <f t="shared" ref="BK923" si="23263">IF(OR($H923=0,BJ923=0),0,BJ923/$H923)</f>
        <v>1</v>
      </c>
      <c r="BL923" s="194">
        <f t="shared" si="23000"/>
        <v>100</v>
      </c>
      <c r="BM923" s="147">
        <f t="shared" ref="BM923" si="23264">IF(OR($H923=0,BL923=0),0,BL923/$H923)</f>
        <v>1</v>
      </c>
      <c r="BN923" s="194">
        <f t="shared" si="23002"/>
        <v>100</v>
      </c>
      <c r="BO923" s="147">
        <f t="shared" ref="BO923" si="23265">IF(OR($H923=0,BN923=0),0,BN923/$H923)</f>
        <v>1</v>
      </c>
      <c r="BP923" s="194">
        <f t="shared" si="23004"/>
        <v>100</v>
      </c>
      <c r="BQ923" s="147">
        <f t="shared" ref="BQ923" si="23266">IF(OR($H923=0,BP923=0),0,BP923/$H923)</f>
        <v>1</v>
      </c>
      <c r="BR923" s="194">
        <f t="shared" si="23006"/>
        <v>100</v>
      </c>
      <c r="BS923" s="147">
        <f t="shared" ref="BS923" si="23267">IF(OR($H923=0,BR923=0),0,BR923/$H923)</f>
        <v>1</v>
      </c>
      <c r="BT923" s="194">
        <f t="shared" si="23008"/>
        <v>100</v>
      </c>
      <c r="BU923" s="147">
        <f t="shared" si="23009"/>
        <v>1</v>
      </c>
      <c r="BV923" s="194">
        <f t="shared" si="23010"/>
        <v>100</v>
      </c>
      <c r="BW923" s="147">
        <f t="shared" si="23011"/>
        <v>1</v>
      </c>
      <c r="BX923" s="194">
        <f t="shared" si="23012"/>
        <v>100</v>
      </c>
      <c r="BY923" s="147">
        <f t="shared" si="23013"/>
        <v>1</v>
      </c>
      <c r="BZ923" s="194">
        <f t="shared" si="23014"/>
        <v>100</v>
      </c>
      <c r="CA923" s="147">
        <f t="shared" si="23015"/>
        <v>1</v>
      </c>
      <c r="CB923" s="194">
        <f t="shared" si="23016"/>
        <v>100</v>
      </c>
      <c r="CC923" s="147">
        <f t="shared" si="23017"/>
        <v>1</v>
      </c>
      <c r="CD923" s="194">
        <f t="shared" si="23018"/>
        <v>100</v>
      </c>
      <c r="CE923" s="147">
        <f t="shared" si="23019"/>
        <v>1</v>
      </c>
      <c r="CF923" s="194">
        <f t="shared" si="23020"/>
        <v>100</v>
      </c>
      <c r="CG923" s="147">
        <f t="shared" si="23021"/>
        <v>1</v>
      </c>
      <c r="CH923" s="194">
        <f t="shared" si="23022"/>
        <v>100</v>
      </c>
      <c r="CI923" s="147">
        <f t="shared" si="23023"/>
        <v>1</v>
      </c>
      <c r="CJ923" s="194">
        <f t="shared" si="23024"/>
        <v>100</v>
      </c>
      <c r="CK923" s="147">
        <f t="shared" si="23025"/>
        <v>1</v>
      </c>
      <c r="CL923" s="194">
        <f t="shared" si="23026"/>
        <v>100</v>
      </c>
      <c r="CM923" s="147">
        <f t="shared" si="23027"/>
        <v>1</v>
      </c>
    </row>
    <row r="924" spans="1:91" s="112" customFormat="1" ht="14.1" customHeight="1">
      <c r="A924" s="74">
        <f t="shared" si="22808"/>
        <v>1062</v>
      </c>
      <c r="B924" s="182" t="s">
        <v>184</v>
      </c>
      <c r="C924" s="183"/>
      <c r="D924" s="124">
        <v>57</v>
      </c>
      <c r="E924" s="124">
        <v>64</v>
      </c>
      <c r="F924" s="184">
        <v>45287</v>
      </c>
      <c r="G924" s="184">
        <v>45350</v>
      </c>
      <c r="H924" s="115"/>
      <c r="I924" s="115"/>
      <c r="J924" s="116"/>
      <c r="K924" s="122"/>
      <c r="L924" s="123">
        <f>D924/$D$853</f>
        <v>0.1366906474820144</v>
      </c>
      <c r="M924" s="119">
        <f>$L925*M925+$L933*M933+$L938*M938+$L939*M939+$L940*M940</f>
        <v>0.99999999999999989</v>
      </c>
      <c r="N924" s="119">
        <f>$L925*N925+$L933*N933+$L938*N938+$L939*N939+$L940*N940</f>
        <v>0.99999999999999989</v>
      </c>
      <c r="O924" s="120">
        <f t="shared" si="22540"/>
        <v>0</v>
      </c>
      <c r="P924" s="121"/>
      <c r="T924" s="197"/>
      <c r="U924" s="119">
        <f>$L925*U925+$L933*U933+$L938*U938+$L939*U939+$L940*U940</f>
        <v>0</v>
      </c>
      <c r="V924" s="197"/>
      <c r="W924" s="119">
        <f>$L925*W925+$L933*W933+$L938*W938+$L939*W939+$L940*W940</f>
        <v>0</v>
      </c>
      <c r="X924" s="197"/>
      <c r="Y924" s="119">
        <f>$L925*Y925+$L933*Y933+$L938*Y938+$L939*Y939+$L940*Y940</f>
        <v>0</v>
      </c>
      <c r="Z924" s="197"/>
      <c r="AA924" s="119">
        <f>$L925*AA925+$L933*AA933+$L938*AA938+$L939*AA939+$L940*AA940</f>
        <v>0</v>
      </c>
      <c r="AB924" s="197"/>
      <c r="AC924" s="119">
        <f>$L925*AC925+$L933*AC933+$L938*AC938+$L939*AC939+$L940*AC940</f>
        <v>0</v>
      </c>
      <c r="AD924" s="197"/>
      <c r="AE924" s="119">
        <f>$L925*AE925+$L933*AE933+$L938*AE938+$L939*AE939+$L940*AE940</f>
        <v>0</v>
      </c>
      <c r="AF924" s="197"/>
      <c r="AG924" s="119">
        <f>$L925*AG925+$L933*AG933+$L938*AG938+$L939*AG939+$L940*AG940</f>
        <v>0</v>
      </c>
      <c r="AH924" s="197"/>
      <c r="AI924" s="119">
        <f>$L925*AI925+$L933*AI933+$L938*AI938+$L939*AI939+$L940*AI940</f>
        <v>0</v>
      </c>
      <c r="AJ924" s="197"/>
      <c r="AK924" s="119">
        <f>$L925*AK925+$L933*AK933+$L938*AK938+$L939*AK939+$L940*AK940</f>
        <v>0</v>
      </c>
      <c r="AL924" s="197"/>
      <c r="AM924" s="119">
        <f>$L925*AM925+$L933*AM933+$L938*AM938+$L939*AM939+$L940*AM940</f>
        <v>0</v>
      </c>
      <c r="AN924" s="197"/>
      <c r="AO924" s="119">
        <f>$L925*AO925+$L933*AO933+$L938*AO938+$L939*AO939+$L940*AO940</f>
        <v>7.0175438596491238E-2</v>
      </c>
      <c r="AP924" s="197"/>
      <c r="AQ924" s="119">
        <f>$L925*AQ925+$L933*AQ933+$L938*AQ938+$L939*AQ939+$L940*AQ940</f>
        <v>0.2105263157894737</v>
      </c>
      <c r="AR924" s="197"/>
      <c r="AS924" s="119">
        <f>$L925*AS925+$L933*AS933+$L938*AS938+$L939*AS939+$L940*AS940</f>
        <v>0.33333333333333337</v>
      </c>
      <c r="AT924" s="197"/>
      <c r="AU924" s="119">
        <f>$L925*AU925+$L933*AU933+$L938*AU938+$L939*AU939+$L940*AU940</f>
        <v>0.45614035087719307</v>
      </c>
      <c r="AV924" s="197"/>
      <c r="AW924" s="119">
        <f>$L925*AW925+$L933*AW933+$L938*AW938+$L939*AW939+$L940*AW940</f>
        <v>0.57894736842105265</v>
      </c>
      <c r="AX924" s="197"/>
      <c r="AY924" s="119">
        <f>$L925*AY925+$L933*AY933+$L938*AY938+$L939*AY939+$L940*AY940</f>
        <v>0.70175438596491235</v>
      </c>
      <c r="AZ924" s="197"/>
      <c r="BA924" s="119">
        <f>$L925*BA925+$L933*BA933+$L938*BA938+$L939*BA939+$L940*BA940</f>
        <v>0.82456140350877194</v>
      </c>
      <c r="BB924" s="197"/>
      <c r="BC924" s="119">
        <f>$L925*BC925+$L933*BC933+$L938*BC938+$L939*BC939+$L940*BC940</f>
        <v>0.92982456140350878</v>
      </c>
      <c r="BD924" s="197"/>
      <c r="BE924" s="119">
        <f>$L925*BE925+$L933*BE933+$L938*BE938+$L939*BE939+$L940*BE940</f>
        <v>0.94736842105263153</v>
      </c>
      <c r="BF924" s="197"/>
      <c r="BG924" s="119">
        <f>$L925*BG925+$L933*BG933+$L938*BG938+$L939*BG939+$L940*BG940</f>
        <v>0.99999999999999989</v>
      </c>
      <c r="BH924" s="197"/>
      <c r="BI924" s="119">
        <f>$L925*BI925+$L933*BI933+$L938*BI938+$L939*BI939+$L940*BI940</f>
        <v>0.99999999999999989</v>
      </c>
      <c r="BJ924" s="197"/>
      <c r="BK924" s="119">
        <f>$L925*BK925+$L933*BK933+$L938*BK938+$L939*BK939+$L940*BK940</f>
        <v>0.99999999999999989</v>
      </c>
      <c r="BL924" s="197"/>
      <c r="BM924" s="119">
        <f>$L925*BM925+$L933*BM933+$L938*BM938+$L939*BM939+$L940*BM940</f>
        <v>0.99999999999999989</v>
      </c>
      <c r="BN924" s="197"/>
      <c r="BO924" s="119">
        <f>$L925*BO925+$L933*BO933+$L938*BO938+$L939*BO939+$L940*BO940</f>
        <v>0.99999999999999989</v>
      </c>
      <c r="BP924" s="197"/>
      <c r="BQ924" s="119">
        <f>$L925*BQ925+$L933*BQ933+$L938*BQ938+$L939*BQ939+$L940*BQ940</f>
        <v>0.99999999999999989</v>
      </c>
      <c r="BR924" s="197"/>
      <c r="BS924" s="119">
        <f>$L925*BS925+$L933*BS933+$L938*BS938+$L939*BS939+$L940*BS940</f>
        <v>0.99999999999999989</v>
      </c>
      <c r="BT924" s="197"/>
      <c r="BU924" s="119">
        <f t="shared" ref="BU924" si="23268">$L925*BU925+$L933*BU933+$L938*BU938+$L939*BU939+$L940*BU940</f>
        <v>0.99999999999999989</v>
      </c>
      <c r="BV924" s="197"/>
      <c r="BW924" s="119">
        <f t="shared" ref="BW924" si="23269">$L925*BW925+$L933*BW933+$L938*BW938+$L939*BW939+$L940*BW940</f>
        <v>0.99999999999999989</v>
      </c>
      <c r="BX924" s="197"/>
      <c r="BY924" s="119">
        <f t="shared" ref="BY924" si="23270">$L925*BY925+$L933*BY933+$L938*BY938+$L939*BY939+$L940*BY940</f>
        <v>0.99999999999999989</v>
      </c>
      <c r="BZ924" s="197"/>
      <c r="CA924" s="119">
        <f t="shared" ref="CA924" si="23271">$L925*CA925+$L933*CA933+$L938*CA938+$L939*CA939+$L940*CA940</f>
        <v>0.99999999999999989</v>
      </c>
      <c r="CB924" s="197"/>
      <c r="CC924" s="119">
        <f t="shared" ref="CC924" si="23272">$L925*CC925+$L933*CC933+$L938*CC938+$L939*CC939+$L940*CC940</f>
        <v>0.99999999999999989</v>
      </c>
      <c r="CD924" s="197"/>
      <c r="CE924" s="119">
        <f t="shared" ref="CE924" si="23273">$L925*CE925+$L933*CE933+$L938*CE938+$L939*CE939+$L940*CE940</f>
        <v>0.99999999999999989</v>
      </c>
      <c r="CF924" s="197"/>
      <c r="CG924" s="119">
        <f t="shared" ref="CG924" si="23274">$L925*CG925+$L933*CG933+$L938*CG938+$L939*CG939+$L940*CG940</f>
        <v>0.99999999999999989</v>
      </c>
      <c r="CH924" s="197"/>
      <c r="CI924" s="119">
        <f t="shared" ref="CI924" si="23275">$L925*CI925+$L933*CI933+$L938*CI938+$L939*CI939+$L940*CI940</f>
        <v>0.99999999999999989</v>
      </c>
      <c r="CJ924" s="197"/>
      <c r="CK924" s="119">
        <f t="shared" ref="CK924" si="23276">$L925*CK925+$L933*CK933+$L938*CK938+$L939*CK939+$L940*CK940</f>
        <v>0.99999999999999989</v>
      </c>
      <c r="CL924" s="197"/>
      <c r="CM924" s="119">
        <f t="shared" ref="CM924" si="23277">$L925*CM925+$L933*CM933+$L938*CM938+$L939*CM939+$L940*CM940</f>
        <v>0.99999999999999989</v>
      </c>
    </row>
    <row r="925" spans="1:91" s="125" customFormat="1" ht="14.1" customHeight="1">
      <c r="A925" s="74">
        <f t="shared" si="22808"/>
        <v>1063</v>
      </c>
      <c r="B925" s="185" t="s">
        <v>163</v>
      </c>
      <c r="C925" s="186"/>
      <c r="D925" s="137">
        <v>33</v>
      </c>
      <c r="E925" s="137">
        <v>30</v>
      </c>
      <c r="F925" s="187">
        <v>45287</v>
      </c>
      <c r="G925" s="187">
        <v>45316</v>
      </c>
      <c r="H925" s="128"/>
      <c r="I925" s="128"/>
      <c r="J925" s="129"/>
      <c r="K925" s="135"/>
      <c r="L925" s="136">
        <f>D925/$D$924</f>
        <v>0.57894736842105265</v>
      </c>
      <c r="M925" s="132" cm="1">
        <f t="array" ref="M925">SUMPRODUCT($L926:$L932*M926:M932)</f>
        <v>1</v>
      </c>
      <c r="N925" s="132" cm="1">
        <f t="array" ref="N925">SUMPRODUCT($L926:$L932*N926:N932)</f>
        <v>1</v>
      </c>
      <c r="O925" s="133">
        <f t="shared" si="22540"/>
        <v>0</v>
      </c>
      <c r="P925" s="134"/>
      <c r="T925" s="198"/>
      <c r="U925" s="132" cm="1">
        <f t="array" ref="U925">SUMPRODUCT($L926:$L932*U926:U932)</f>
        <v>0</v>
      </c>
      <c r="V925" s="198"/>
      <c r="W925" s="132" cm="1">
        <f t="array" ref="W925">SUMPRODUCT($L926:$L932*W926:W932)</f>
        <v>0</v>
      </c>
      <c r="X925" s="198"/>
      <c r="Y925" s="132" cm="1">
        <f t="array" ref="Y925">SUMPRODUCT($L926:$L932*Y926:Y932)</f>
        <v>0</v>
      </c>
      <c r="Z925" s="198"/>
      <c r="AA925" s="132" cm="1">
        <f t="array" ref="AA925">SUMPRODUCT($L926:$L932*AA926:AA932)</f>
        <v>0</v>
      </c>
      <c r="AB925" s="198"/>
      <c r="AC925" s="132" cm="1">
        <f t="array" ref="AC925">SUMPRODUCT($L926:$L932*AC926:AC932)</f>
        <v>0</v>
      </c>
      <c r="AD925" s="198"/>
      <c r="AE925" s="132" cm="1">
        <f t="array" ref="AE925">SUMPRODUCT($L926:$L932*AE926:AE932)</f>
        <v>0</v>
      </c>
      <c r="AF925" s="198"/>
      <c r="AG925" s="132" cm="1">
        <f t="array" ref="AG925">SUMPRODUCT($L926:$L932*AG926:AG932)</f>
        <v>0</v>
      </c>
      <c r="AH925" s="198"/>
      <c r="AI925" s="132" cm="1">
        <f t="array" ref="AI925">SUMPRODUCT($L926:$L932*AI926:AI932)</f>
        <v>0</v>
      </c>
      <c r="AJ925" s="198"/>
      <c r="AK925" s="132" cm="1">
        <f t="array" ref="AK925">SUMPRODUCT($L926:$L932*AK926:AK932)</f>
        <v>0</v>
      </c>
      <c r="AL925" s="198"/>
      <c r="AM925" s="132" cm="1">
        <f t="array" ref="AM925">SUMPRODUCT($L926:$L932*AM926:AM932)</f>
        <v>0</v>
      </c>
      <c r="AN925" s="198"/>
      <c r="AO925" s="132" cm="1">
        <f t="array" ref="AO925">SUMPRODUCT($L926:$L932*AO926:AO932)</f>
        <v>0.12121212121212122</v>
      </c>
      <c r="AP925" s="198"/>
      <c r="AQ925" s="132" cm="1">
        <f t="array" ref="AQ925">SUMPRODUCT($L926:$L932*AQ926:AQ932)</f>
        <v>0.36363636363636365</v>
      </c>
      <c r="AR925" s="198"/>
      <c r="AS925" s="132" cm="1">
        <f t="array" ref="AS925">SUMPRODUCT($L926:$L932*AS926:AS932)</f>
        <v>0.5757575757575758</v>
      </c>
      <c r="AT925" s="198"/>
      <c r="AU925" s="132" cm="1">
        <f t="array" ref="AU925">SUMPRODUCT($L926:$L932*AU926:AU932)</f>
        <v>0.78787878787878796</v>
      </c>
      <c r="AV925" s="198"/>
      <c r="AW925" s="132" cm="1">
        <f t="array" ref="AW925">SUMPRODUCT($L926:$L932*AW926:AW932)</f>
        <v>1</v>
      </c>
      <c r="AX925" s="198"/>
      <c r="AY925" s="132" cm="1">
        <f t="array" ref="AY925">SUMPRODUCT($L926:$L932*AY926:AY932)</f>
        <v>1</v>
      </c>
      <c r="AZ925" s="198"/>
      <c r="BA925" s="132" cm="1">
        <f t="array" ref="BA925">SUMPRODUCT($L926:$L932*BA926:BA932)</f>
        <v>1</v>
      </c>
      <c r="BB925" s="198"/>
      <c r="BC925" s="132" cm="1">
        <f t="array" ref="BC925">SUMPRODUCT($L926:$L932*BC926:BC932)</f>
        <v>1</v>
      </c>
      <c r="BD925" s="198"/>
      <c r="BE925" s="132" cm="1">
        <f t="array" ref="BE925">SUMPRODUCT($L926:$L932*BE926:BE932)</f>
        <v>1</v>
      </c>
      <c r="BF925" s="198"/>
      <c r="BG925" s="132" cm="1">
        <f t="array" ref="BG925">SUMPRODUCT($L926:$L932*BG926:BG932)</f>
        <v>1</v>
      </c>
      <c r="BH925" s="198"/>
      <c r="BI925" s="132" cm="1">
        <f t="array" ref="BI925">SUMPRODUCT($L926:$L932*BI926:BI932)</f>
        <v>1</v>
      </c>
      <c r="BJ925" s="198"/>
      <c r="BK925" s="132" cm="1">
        <f t="array" ref="BK925">SUMPRODUCT($L926:$L932*BK926:BK932)</f>
        <v>1</v>
      </c>
      <c r="BL925" s="198"/>
      <c r="BM925" s="132" cm="1">
        <f t="array" ref="BM925">SUMPRODUCT($L926:$L932*BM926:BM932)</f>
        <v>1</v>
      </c>
      <c r="BN925" s="198"/>
      <c r="BO925" s="132" cm="1">
        <f t="array" ref="BO925">SUMPRODUCT($L926:$L932*BO926:BO932)</f>
        <v>1</v>
      </c>
      <c r="BP925" s="198"/>
      <c r="BQ925" s="132" cm="1">
        <f t="array" ref="BQ925">SUMPRODUCT($L926:$L932*BQ926:BQ932)</f>
        <v>1</v>
      </c>
      <c r="BR925" s="198"/>
      <c r="BS925" s="132" cm="1">
        <f t="array" ref="BS925">SUMPRODUCT($L926:$L932*BS926:BS932)</f>
        <v>1</v>
      </c>
      <c r="BT925" s="198"/>
      <c r="BU925" s="132" cm="1">
        <f t="array" ref="BU925">SUMPRODUCT($L926:$L932*BU926:BU932)</f>
        <v>1</v>
      </c>
      <c r="BV925" s="198"/>
      <c r="BW925" s="132" cm="1">
        <f t="array" ref="BW925">SUMPRODUCT($L926:$L932*BW926:BW932)</f>
        <v>1</v>
      </c>
      <c r="BX925" s="198"/>
      <c r="BY925" s="132" cm="1">
        <f t="array" ref="BY925">SUMPRODUCT($L926:$L932*BY926:BY932)</f>
        <v>1</v>
      </c>
      <c r="BZ925" s="198"/>
      <c r="CA925" s="132" cm="1">
        <f t="array" ref="CA925">SUMPRODUCT($L926:$L932*CA926:CA932)</f>
        <v>1</v>
      </c>
      <c r="CB925" s="198"/>
      <c r="CC925" s="132" cm="1">
        <f t="array" ref="CC925">SUMPRODUCT($L926:$L932*CC926:CC932)</f>
        <v>1</v>
      </c>
      <c r="CD925" s="198"/>
      <c r="CE925" s="132" cm="1">
        <f t="array" ref="CE925">SUMPRODUCT($L926:$L932*CE926:CE932)</f>
        <v>1</v>
      </c>
      <c r="CF925" s="198"/>
      <c r="CG925" s="132" cm="1">
        <f t="array" ref="CG925">SUMPRODUCT($L926:$L932*CG926:CG932)</f>
        <v>1</v>
      </c>
      <c r="CH925" s="198"/>
      <c r="CI925" s="132" cm="1">
        <f t="array" ref="CI925">SUMPRODUCT($L926:$L932*CI926:CI932)</f>
        <v>1</v>
      </c>
      <c r="CJ925" s="198"/>
      <c r="CK925" s="132" cm="1">
        <f t="array" ref="CK925">SUMPRODUCT($L926:$L932*CK926:CK932)</f>
        <v>1</v>
      </c>
      <c r="CL925" s="198"/>
      <c r="CM925" s="132" cm="1">
        <f t="array" ref="CM925">SUMPRODUCT($L926:$L932*CM926:CM932)</f>
        <v>1</v>
      </c>
    </row>
    <row r="926" spans="1:91" s="142" customFormat="1" ht="14.1" customHeight="1">
      <c r="A926" s="74">
        <f t="shared" si="22808"/>
        <v>1064</v>
      </c>
      <c r="B926" s="173" t="s">
        <v>71</v>
      </c>
      <c r="C926" s="174"/>
      <c r="D926" s="140">
        <v>4</v>
      </c>
      <c r="E926" s="140">
        <v>4</v>
      </c>
      <c r="F926" s="175">
        <v>45287</v>
      </c>
      <c r="G926" s="175">
        <v>45290</v>
      </c>
      <c r="H926" s="144">
        <v>100</v>
      </c>
      <c r="I926" s="144">
        <v>100</v>
      </c>
      <c r="J926" s="145" t="s">
        <v>32</v>
      </c>
      <c r="K926" s="141">
        <f t="shared" ref="K926:K932" si="23278">IF(OR(F926="",G926="",H926=""),0,MIN(MAX(IF(F926&gt;$O$1,0,(((G926-F926)-(G926-$O$1))*(10/E926)/10)),0),1)*H926)</f>
        <v>100</v>
      </c>
      <c r="L926" s="55">
        <f t="shared" ref="L926:L932" si="23279">D926/$D$925</f>
        <v>0.12121212121212122</v>
      </c>
      <c r="M926" s="147">
        <f t="shared" ref="M926:M932" si="23280">IF(OR(H926=0,K926=0),0,K926/H926)</f>
        <v>1</v>
      </c>
      <c r="N926" s="148">
        <f t="shared" ref="N926:N932" si="23281">IF(OR(H926=0,I926=0),0,I926/H926)</f>
        <v>1</v>
      </c>
      <c r="O926" s="149">
        <f t="shared" si="22540"/>
        <v>0</v>
      </c>
      <c r="P926" s="150"/>
      <c r="T926" s="194">
        <f t="shared" ref="T926:T932" si="23282">IF(OR($F926="",$G926="",$H926=""),0,MIN(MAX(IF($F926&gt;U$1,0,((($G926-$F926)-($G926-U$1))*(10/$E926)/10)),0),1)*$H926)</f>
        <v>0</v>
      </c>
      <c r="U926" s="147">
        <f t="shared" ref="U926:W932" si="23283">IF(OR($H926=0,T926=0),0,T926/$H926)</f>
        <v>0</v>
      </c>
      <c r="V926" s="194">
        <f t="shared" ref="V926:V932" si="23284">IF(OR($F926="",$G926="",$H926=""),0,MIN(MAX(IF($F926&gt;W$1,0,((($G926-$F926)-($G926-W$1))*(10/$E926)/10)),0),1)*$H926)</f>
        <v>0</v>
      </c>
      <c r="W926" s="147">
        <f t="shared" si="23283"/>
        <v>0</v>
      </c>
      <c r="X926" s="194">
        <f t="shared" ref="X926:X932" si="23285">IF(OR($F926="",$G926="",$H926=""),0,MIN(MAX(IF($F926&gt;Y$1,0,((($G926-$F926)-($G926-Y$1))*(10/$E926)/10)),0),1)*$H926)</f>
        <v>0</v>
      </c>
      <c r="Y926" s="147">
        <f t="shared" ref="Y926" si="23286">IF(OR($H926=0,X926=0),0,X926/$H926)</f>
        <v>0</v>
      </c>
      <c r="Z926" s="194">
        <f t="shared" ref="Z926:Z932" si="23287">IF(OR($F926="",$G926="",$H926=""),0,MIN(MAX(IF($F926&gt;AA$1,0,((($G926-$F926)-($G926-AA$1))*(10/$E926)/10)),0),1)*$H926)</f>
        <v>0</v>
      </c>
      <c r="AA926" s="147">
        <f t="shared" ref="AA926" si="23288">IF(OR($H926=0,Z926=0),0,Z926/$H926)</f>
        <v>0</v>
      </c>
      <c r="AB926" s="194">
        <f t="shared" ref="AB926:AB932" si="23289">IF(OR($F926="",$G926="",$H926=""),0,MIN(MAX(IF($F926&gt;AC$1,0,((($G926-$F926)-($G926-AC$1))*(10/$E926)/10)),0),1)*$H926)</f>
        <v>0</v>
      </c>
      <c r="AC926" s="147">
        <f t="shared" ref="AC926" si="23290">IF(OR($H926=0,AB926=0),0,AB926/$H926)</f>
        <v>0</v>
      </c>
      <c r="AD926" s="194">
        <f t="shared" ref="AD926:AD932" si="23291">IF(OR($F926="",$G926="",$H926=""),0,MIN(MAX(IF($F926&gt;AE$1,0,((($G926-$F926)-($G926-AE$1))*(10/$E926)/10)),0),1)*$H926)</f>
        <v>0</v>
      </c>
      <c r="AE926" s="147">
        <f t="shared" ref="AE926" si="23292">IF(OR($H926=0,AD926=0),0,AD926/$H926)</f>
        <v>0</v>
      </c>
      <c r="AF926" s="194">
        <f t="shared" ref="AF926:AF932" si="23293">IF(OR($F926="",$G926="",$H926=""),0,MIN(MAX(IF($F926&gt;AG$1,0,((($G926-$F926)-($G926-AG$1))*(10/$E926)/10)),0),1)*$H926)</f>
        <v>0</v>
      </c>
      <c r="AG926" s="147">
        <f t="shared" ref="AG926" si="23294">IF(OR($H926=0,AF926=0),0,AF926/$H926)</f>
        <v>0</v>
      </c>
      <c r="AH926" s="194">
        <f t="shared" ref="AH926:AH932" si="23295">IF(OR($F926="",$G926="",$H926=""),0,MIN(MAX(IF($F926&gt;AI$1,0,((($G926-$F926)-($G926-AI$1))*(10/$E926)/10)),0),1)*$H926)</f>
        <v>0</v>
      </c>
      <c r="AI926" s="147">
        <f t="shared" ref="AI926" si="23296">IF(OR($H926=0,AH926=0),0,AH926/$H926)</f>
        <v>0</v>
      </c>
      <c r="AJ926" s="194">
        <f t="shared" ref="AJ926:AJ932" si="23297">IF(OR($F926="",$G926="",$H926=""),0,MIN(MAX(IF($F926&gt;AK$1,0,((($G926-$F926)-($G926-AK$1))*(10/$E926)/10)),0),1)*$H926)</f>
        <v>0</v>
      </c>
      <c r="AK926" s="147">
        <f t="shared" ref="AK926" si="23298">IF(OR($H926=0,AJ926=0),0,AJ926/$H926)</f>
        <v>0</v>
      </c>
      <c r="AL926" s="194">
        <f t="shared" ref="AL926:AL932" si="23299">IF(OR($F926="",$G926="",$H926=""),0,MIN(MAX(IF($F926&gt;AM$1,0,((($G926-$F926)-($G926-AM$1))*(10/$E926)/10)),0),1)*$H926)</f>
        <v>0</v>
      </c>
      <c r="AM926" s="147">
        <f t="shared" ref="AM926" si="23300">IF(OR($H926=0,AL926=0),0,AL926/$H926)</f>
        <v>0</v>
      </c>
      <c r="AN926" s="194">
        <f t="shared" ref="AN926:AN932" si="23301">IF(OR($F926="",$G926="",$H926=""),0,MIN(MAX(IF($F926&gt;AO$1,0,((($G926-$F926)-($G926-AO$1))*(10/$E926)/10)),0),1)*$H926)</f>
        <v>50</v>
      </c>
      <c r="AO926" s="147">
        <f t="shared" ref="AO926" si="23302">IF(OR($H926=0,AN926=0),0,AN926/$H926)</f>
        <v>0.5</v>
      </c>
      <c r="AP926" s="194">
        <f t="shared" ref="AP926:AP932" si="23303">IF(OR($F926="",$G926="",$H926=""),0,MIN(MAX(IF($F926&gt;AQ$1,0,((($G926-$F926)-($G926-AQ$1))*(10/$E926)/10)),0),1)*$H926)</f>
        <v>100</v>
      </c>
      <c r="AQ926" s="147">
        <f t="shared" ref="AQ926" si="23304">IF(OR($H926=0,AP926=0),0,AP926/$H926)</f>
        <v>1</v>
      </c>
      <c r="AR926" s="194">
        <f t="shared" ref="AR926:AR932" si="23305">IF(OR($F926="",$G926="",$H926=""),0,MIN(MAX(IF($F926&gt;AS$1,0,((($G926-$F926)-($G926-AS$1))*(10/$E926)/10)),0),1)*$H926)</f>
        <v>100</v>
      </c>
      <c r="AS926" s="147">
        <f t="shared" ref="AS926" si="23306">IF(OR($H926=0,AR926=0),0,AR926/$H926)</f>
        <v>1</v>
      </c>
      <c r="AT926" s="194">
        <f t="shared" ref="AT926:AT932" si="23307">IF(OR($F926="",$G926="",$H926=""),0,MIN(MAX(IF($F926&gt;AU$1,0,((($G926-$F926)-($G926-AU$1))*(10/$E926)/10)),0),1)*$H926)</f>
        <v>100</v>
      </c>
      <c r="AU926" s="147">
        <f t="shared" ref="AU926" si="23308">IF(OR($H926=0,AT926=0),0,AT926/$H926)</f>
        <v>1</v>
      </c>
      <c r="AV926" s="194">
        <f t="shared" ref="AV926:AV932" si="23309">IF(OR($F926="",$G926="",$H926=""),0,MIN(MAX(IF($F926&gt;AW$1,0,((($G926-$F926)-($G926-AW$1))*(10/$E926)/10)),0),1)*$H926)</f>
        <v>100</v>
      </c>
      <c r="AW926" s="147">
        <f t="shared" ref="AW926" si="23310">IF(OR($H926=0,AV926=0),0,AV926/$H926)</f>
        <v>1</v>
      </c>
      <c r="AX926" s="194">
        <f t="shared" ref="AX926:AX932" si="23311">IF(OR($F926="",$G926="",$H926=""),0,MIN(MAX(IF($F926&gt;AY$1,0,((($G926-$F926)-($G926-AY$1))*(10/$E926)/10)),0),1)*$H926)</f>
        <v>100</v>
      </c>
      <c r="AY926" s="147">
        <f t="shared" ref="AY926" si="23312">IF(OR($H926=0,AX926=0),0,AX926/$H926)</f>
        <v>1</v>
      </c>
      <c r="AZ926" s="194">
        <f t="shared" ref="AZ926:AZ932" si="23313">IF(OR($F926="",$G926="",$H926=""),0,MIN(MAX(IF($F926&gt;BA$1,0,((($G926-$F926)-($G926-BA$1))*(10/$E926)/10)),0),1)*$H926)</f>
        <v>100</v>
      </c>
      <c r="BA926" s="147">
        <f t="shared" ref="BA926" si="23314">IF(OR($H926=0,AZ926=0),0,AZ926/$H926)</f>
        <v>1</v>
      </c>
      <c r="BB926" s="194">
        <f t="shared" ref="BB926:BB932" si="23315">IF(OR($F926="",$G926="",$H926=""),0,MIN(MAX(IF($F926&gt;BC$1,0,((($G926-$F926)-($G926-BC$1))*(10/$E926)/10)),0),1)*$H926)</f>
        <v>100</v>
      </c>
      <c r="BC926" s="147">
        <f t="shared" ref="BC926" si="23316">IF(OR($H926=0,BB926=0),0,BB926/$H926)</f>
        <v>1</v>
      </c>
      <c r="BD926" s="194">
        <f t="shared" ref="BD926:BD932" si="23317">IF(OR($F926="",$G926="",$H926=""),0,MIN(MAX(IF($F926&gt;BE$1,0,((($G926-$F926)-($G926-BE$1))*(10/$E926)/10)),0),1)*$H926)</f>
        <v>100</v>
      </c>
      <c r="BE926" s="147">
        <f t="shared" ref="BE926" si="23318">IF(OR($H926=0,BD926=0),0,BD926/$H926)</f>
        <v>1</v>
      </c>
      <c r="BF926" s="194">
        <f t="shared" ref="BF926:BF932" si="23319">IF(OR($F926="",$G926="",$H926=""),0,MIN(MAX(IF($F926&gt;BG$1,0,((($G926-$F926)-($G926-BG$1))*(10/$E926)/10)),0),1)*$H926)</f>
        <v>100</v>
      </c>
      <c r="BG926" s="147">
        <f t="shared" ref="BG926" si="23320">IF(OR($H926=0,BF926=0),0,BF926/$H926)</f>
        <v>1</v>
      </c>
      <c r="BH926" s="194">
        <f t="shared" ref="BH926:BH932" si="23321">IF(OR($F926="",$G926="",$H926=""),0,MIN(MAX(IF($F926&gt;BI$1,0,((($G926-$F926)-($G926-BI$1))*(10/$E926)/10)),0),1)*$H926)</f>
        <v>100</v>
      </c>
      <c r="BI926" s="147">
        <f t="shared" ref="BI926" si="23322">IF(OR($H926=0,BH926=0),0,BH926/$H926)</f>
        <v>1</v>
      </c>
      <c r="BJ926" s="194">
        <f t="shared" ref="BJ926:BJ932" si="23323">IF(OR($F926="",$G926="",$H926=""),0,MIN(MAX(IF($F926&gt;BK$1,0,((($G926-$F926)-($G926-BK$1))*(10/$E926)/10)),0),1)*$H926)</f>
        <v>100</v>
      </c>
      <c r="BK926" s="147">
        <f t="shared" ref="BK926" si="23324">IF(OR($H926=0,BJ926=0),0,BJ926/$H926)</f>
        <v>1</v>
      </c>
      <c r="BL926" s="194">
        <f t="shared" ref="BL926:BL932" si="23325">IF(OR($F926="",$G926="",$H926=""),0,MIN(MAX(IF($F926&gt;BM$1,0,((($G926-$F926)-($G926-BM$1))*(10/$E926)/10)),0),1)*$H926)</f>
        <v>100</v>
      </c>
      <c r="BM926" s="147">
        <f t="shared" ref="BM926" si="23326">IF(OR($H926=0,BL926=0),0,BL926/$H926)</f>
        <v>1</v>
      </c>
      <c r="BN926" s="194">
        <f t="shared" ref="BN926:BN932" si="23327">IF(OR($F926="",$G926="",$H926=""),0,MIN(MAX(IF($F926&gt;BO$1,0,((($G926-$F926)-($G926-BO$1))*(10/$E926)/10)),0),1)*$H926)</f>
        <v>100</v>
      </c>
      <c r="BO926" s="147">
        <f t="shared" ref="BO926" si="23328">IF(OR($H926=0,BN926=0),0,BN926/$H926)</f>
        <v>1</v>
      </c>
      <c r="BP926" s="194">
        <f t="shared" ref="BP926:BP932" si="23329">IF(OR($F926="",$G926="",$H926=""),0,MIN(MAX(IF($F926&gt;BQ$1,0,((($G926-$F926)-($G926-BQ$1))*(10/$E926)/10)),0),1)*$H926)</f>
        <v>100</v>
      </c>
      <c r="BQ926" s="147">
        <f t="shared" ref="BQ926" si="23330">IF(OR($H926=0,BP926=0),0,BP926/$H926)</f>
        <v>1</v>
      </c>
      <c r="BR926" s="194">
        <f t="shared" ref="BR926:BR932" si="23331">IF(OR($F926="",$G926="",$H926=""),0,MIN(MAX(IF($F926&gt;BS$1,0,((($G926-$F926)-($G926-BS$1))*(10/$E926)/10)),0),1)*$H926)</f>
        <v>100</v>
      </c>
      <c r="BS926" s="147">
        <f t="shared" ref="BS926" si="23332">IF(OR($H926=0,BR926=0),0,BR926/$H926)</f>
        <v>1</v>
      </c>
      <c r="BT926" s="194">
        <f t="shared" ref="BT926:BT932" si="23333">IF(OR($F926="",$G926="",$H926=""),0,MIN(MAX(IF($F926&gt;BU$1,0,((($G926-$F926)-($G926-BU$1))*(10/$E926)/10)),0),1)*$H926)</f>
        <v>100</v>
      </c>
      <c r="BU926" s="147">
        <f t="shared" ref="BU926:BU932" si="23334">IF(OR($H926=0,BT926=0),0,BT926/$H926)</f>
        <v>1</v>
      </c>
      <c r="BV926" s="194">
        <f t="shared" ref="BV926:BV932" si="23335">IF(OR($F926="",$G926="",$H926=""),0,MIN(MAX(IF($F926&gt;BW$1,0,((($G926-$F926)-($G926-BW$1))*(10/$E926)/10)),0),1)*$H926)</f>
        <v>100</v>
      </c>
      <c r="BW926" s="147">
        <f t="shared" ref="BW926:BW932" si="23336">IF(OR($H926=0,BV926=0),0,BV926/$H926)</f>
        <v>1</v>
      </c>
      <c r="BX926" s="194">
        <f t="shared" ref="BX926:BX932" si="23337">IF(OR($F926="",$G926="",$H926=""),0,MIN(MAX(IF($F926&gt;BY$1,0,((($G926-$F926)-($G926-BY$1))*(10/$E926)/10)),0),1)*$H926)</f>
        <v>100</v>
      </c>
      <c r="BY926" s="147">
        <f t="shared" ref="BY926:BY932" si="23338">IF(OR($H926=0,BX926=0),0,BX926/$H926)</f>
        <v>1</v>
      </c>
      <c r="BZ926" s="194">
        <f t="shared" ref="BZ926:BZ932" si="23339">IF(OR($F926="",$G926="",$H926=""),0,MIN(MAX(IF($F926&gt;CA$1,0,((($G926-$F926)-($G926-CA$1))*(10/$E926)/10)),0),1)*$H926)</f>
        <v>100</v>
      </c>
      <c r="CA926" s="147">
        <f t="shared" ref="CA926:CA932" si="23340">IF(OR($H926=0,BZ926=0),0,BZ926/$H926)</f>
        <v>1</v>
      </c>
      <c r="CB926" s="194">
        <f t="shared" ref="CB926:CB932" si="23341">IF(OR($F926="",$G926="",$H926=""),0,MIN(MAX(IF($F926&gt;CC$1,0,((($G926-$F926)-($G926-CC$1))*(10/$E926)/10)),0),1)*$H926)</f>
        <v>100</v>
      </c>
      <c r="CC926" s="147">
        <f t="shared" ref="CC926:CC932" si="23342">IF(OR($H926=0,CB926=0),0,CB926/$H926)</f>
        <v>1</v>
      </c>
      <c r="CD926" s="194">
        <f t="shared" ref="CD926:CD932" si="23343">IF(OR($F926="",$G926="",$H926=""),0,MIN(MAX(IF($F926&gt;CE$1,0,((($G926-$F926)-($G926-CE$1))*(10/$E926)/10)),0),1)*$H926)</f>
        <v>100</v>
      </c>
      <c r="CE926" s="147">
        <f t="shared" ref="CE926:CE932" si="23344">IF(OR($H926=0,CD926=0),0,CD926/$H926)</f>
        <v>1</v>
      </c>
      <c r="CF926" s="194">
        <f t="shared" ref="CF926:CF932" si="23345">IF(OR($F926="",$G926="",$H926=""),0,MIN(MAX(IF($F926&gt;CG$1,0,((($G926-$F926)-($G926-CG$1))*(10/$E926)/10)),0),1)*$H926)</f>
        <v>100</v>
      </c>
      <c r="CG926" s="147">
        <f t="shared" ref="CG926:CG932" si="23346">IF(OR($H926=0,CF926=0),0,CF926/$H926)</f>
        <v>1</v>
      </c>
      <c r="CH926" s="194">
        <f t="shared" ref="CH926:CH932" si="23347">IF(OR($F926="",$G926="",$H926=""),0,MIN(MAX(IF($F926&gt;CI$1,0,((($G926-$F926)-($G926-CI$1))*(10/$E926)/10)),0),1)*$H926)</f>
        <v>100</v>
      </c>
      <c r="CI926" s="147">
        <f t="shared" ref="CI926:CI932" si="23348">IF(OR($H926=0,CH926=0),0,CH926/$H926)</f>
        <v>1</v>
      </c>
      <c r="CJ926" s="194">
        <f t="shared" ref="CJ926:CJ932" si="23349">IF(OR($F926="",$G926="",$H926=""),0,MIN(MAX(IF($F926&gt;CK$1,0,((($G926-$F926)-($G926-CK$1))*(10/$E926)/10)),0),1)*$H926)</f>
        <v>100</v>
      </c>
      <c r="CK926" s="147">
        <f t="shared" ref="CK926:CK932" si="23350">IF(OR($H926=0,CJ926=0),0,CJ926/$H926)</f>
        <v>1</v>
      </c>
      <c r="CL926" s="194">
        <f t="shared" ref="CL926:CL932" si="23351">IF(OR($F926="",$G926="",$H926=""),0,MIN(MAX(IF($F926&gt;CM$1,0,((($G926-$F926)-($G926-CM$1))*(10/$E926)/10)),0),1)*$H926)</f>
        <v>100</v>
      </c>
      <c r="CM926" s="147">
        <f t="shared" ref="CM926:CM932" si="23352">IF(OR($H926=0,CL926=0),0,CL926/$H926)</f>
        <v>1</v>
      </c>
    </row>
    <row r="927" spans="1:91" s="142" customFormat="1" ht="14.1" customHeight="1">
      <c r="A927" s="74">
        <f t="shared" si="22808"/>
        <v>1065</v>
      </c>
      <c r="B927" s="173" t="s">
        <v>72</v>
      </c>
      <c r="C927" s="174"/>
      <c r="D927" s="140">
        <v>4</v>
      </c>
      <c r="E927" s="140">
        <v>4</v>
      </c>
      <c r="F927" s="175">
        <v>45287</v>
      </c>
      <c r="G927" s="175">
        <v>45290</v>
      </c>
      <c r="H927" s="144">
        <v>100</v>
      </c>
      <c r="I927" s="144">
        <v>100</v>
      </c>
      <c r="J927" s="145" t="s">
        <v>32</v>
      </c>
      <c r="K927" s="141">
        <f t="shared" si="23278"/>
        <v>100</v>
      </c>
      <c r="L927" s="55">
        <f t="shared" si="23279"/>
        <v>0.12121212121212122</v>
      </c>
      <c r="M927" s="147">
        <f t="shared" si="23280"/>
        <v>1</v>
      </c>
      <c r="N927" s="148">
        <f t="shared" si="23281"/>
        <v>1</v>
      </c>
      <c r="O927" s="149">
        <f t="shared" si="22540"/>
        <v>0</v>
      </c>
      <c r="P927" s="150"/>
      <c r="T927" s="194">
        <f t="shared" si="23282"/>
        <v>0</v>
      </c>
      <c r="U927" s="147">
        <f t="shared" si="23283"/>
        <v>0</v>
      </c>
      <c r="V927" s="194">
        <f t="shared" si="23284"/>
        <v>0</v>
      </c>
      <c r="W927" s="147">
        <f t="shared" si="23283"/>
        <v>0</v>
      </c>
      <c r="X927" s="194">
        <f t="shared" si="23285"/>
        <v>0</v>
      </c>
      <c r="Y927" s="147">
        <f t="shared" ref="Y927" si="23353">IF(OR($H927=0,X927=0),0,X927/$H927)</f>
        <v>0</v>
      </c>
      <c r="Z927" s="194">
        <f t="shared" si="23287"/>
        <v>0</v>
      </c>
      <c r="AA927" s="147">
        <f t="shared" ref="AA927" si="23354">IF(OR($H927=0,Z927=0),0,Z927/$H927)</f>
        <v>0</v>
      </c>
      <c r="AB927" s="194">
        <f t="shared" si="23289"/>
        <v>0</v>
      </c>
      <c r="AC927" s="147">
        <f t="shared" ref="AC927" si="23355">IF(OR($H927=0,AB927=0),0,AB927/$H927)</f>
        <v>0</v>
      </c>
      <c r="AD927" s="194">
        <f t="shared" si="23291"/>
        <v>0</v>
      </c>
      <c r="AE927" s="147">
        <f t="shared" ref="AE927" si="23356">IF(OR($H927=0,AD927=0),0,AD927/$H927)</f>
        <v>0</v>
      </c>
      <c r="AF927" s="194">
        <f t="shared" si="23293"/>
        <v>0</v>
      </c>
      <c r="AG927" s="147">
        <f t="shared" ref="AG927" si="23357">IF(OR($H927=0,AF927=0),0,AF927/$H927)</f>
        <v>0</v>
      </c>
      <c r="AH927" s="194">
        <f t="shared" si="23295"/>
        <v>0</v>
      </c>
      <c r="AI927" s="147">
        <f t="shared" ref="AI927" si="23358">IF(OR($H927=0,AH927=0),0,AH927/$H927)</f>
        <v>0</v>
      </c>
      <c r="AJ927" s="194">
        <f t="shared" si="23297"/>
        <v>0</v>
      </c>
      <c r="AK927" s="147">
        <f t="shared" ref="AK927" si="23359">IF(OR($H927=0,AJ927=0),0,AJ927/$H927)</f>
        <v>0</v>
      </c>
      <c r="AL927" s="194">
        <f t="shared" si="23299"/>
        <v>0</v>
      </c>
      <c r="AM927" s="147">
        <f t="shared" ref="AM927" si="23360">IF(OR($H927=0,AL927=0),0,AL927/$H927)</f>
        <v>0</v>
      </c>
      <c r="AN927" s="194">
        <f t="shared" si="23301"/>
        <v>50</v>
      </c>
      <c r="AO927" s="147">
        <f t="shared" ref="AO927" si="23361">IF(OR($H927=0,AN927=0),0,AN927/$H927)</f>
        <v>0.5</v>
      </c>
      <c r="AP927" s="194">
        <f t="shared" si="23303"/>
        <v>100</v>
      </c>
      <c r="AQ927" s="147">
        <f t="shared" ref="AQ927" si="23362">IF(OR($H927=0,AP927=0),0,AP927/$H927)</f>
        <v>1</v>
      </c>
      <c r="AR927" s="194">
        <f t="shared" si="23305"/>
        <v>100</v>
      </c>
      <c r="AS927" s="147">
        <f t="shared" ref="AS927" si="23363">IF(OR($H927=0,AR927=0),0,AR927/$H927)</f>
        <v>1</v>
      </c>
      <c r="AT927" s="194">
        <f t="shared" si="23307"/>
        <v>100</v>
      </c>
      <c r="AU927" s="147">
        <f t="shared" ref="AU927" si="23364">IF(OR($H927=0,AT927=0),0,AT927/$H927)</f>
        <v>1</v>
      </c>
      <c r="AV927" s="194">
        <f t="shared" si="23309"/>
        <v>100</v>
      </c>
      <c r="AW927" s="147">
        <f t="shared" ref="AW927" si="23365">IF(OR($H927=0,AV927=0),0,AV927/$H927)</f>
        <v>1</v>
      </c>
      <c r="AX927" s="194">
        <f t="shared" si="23311"/>
        <v>100</v>
      </c>
      <c r="AY927" s="147">
        <f t="shared" ref="AY927" si="23366">IF(OR($H927=0,AX927=0),0,AX927/$H927)</f>
        <v>1</v>
      </c>
      <c r="AZ927" s="194">
        <f t="shared" si="23313"/>
        <v>100</v>
      </c>
      <c r="BA927" s="147">
        <f t="shared" ref="BA927" si="23367">IF(OR($H927=0,AZ927=0),0,AZ927/$H927)</f>
        <v>1</v>
      </c>
      <c r="BB927" s="194">
        <f t="shared" si="23315"/>
        <v>100</v>
      </c>
      <c r="BC927" s="147">
        <f t="shared" ref="BC927" si="23368">IF(OR($H927=0,BB927=0),0,BB927/$H927)</f>
        <v>1</v>
      </c>
      <c r="BD927" s="194">
        <f t="shared" si="23317"/>
        <v>100</v>
      </c>
      <c r="BE927" s="147">
        <f t="shared" ref="BE927" si="23369">IF(OR($H927=0,BD927=0),0,BD927/$H927)</f>
        <v>1</v>
      </c>
      <c r="BF927" s="194">
        <f t="shared" si="23319"/>
        <v>100</v>
      </c>
      <c r="BG927" s="147">
        <f t="shared" ref="BG927" si="23370">IF(OR($H927=0,BF927=0),0,BF927/$H927)</f>
        <v>1</v>
      </c>
      <c r="BH927" s="194">
        <f t="shared" si="23321"/>
        <v>100</v>
      </c>
      <c r="BI927" s="147">
        <f t="shared" ref="BI927" si="23371">IF(OR($H927=0,BH927=0),0,BH927/$H927)</f>
        <v>1</v>
      </c>
      <c r="BJ927" s="194">
        <f t="shared" si="23323"/>
        <v>100</v>
      </c>
      <c r="BK927" s="147">
        <f t="shared" ref="BK927" si="23372">IF(OR($H927=0,BJ927=0),0,BJ927/$H927)</f>
        <v>1</v>
      </c>
      <c r="BL927" s="194">
        <f t="shared" si="23325"/>
        <v>100</v>
      </c>
      <c r="BM927" s="147">
        <f t="shared" ref="BM927" si="23373">IF(OR($H927=0,BL927=0),0,BL927/$H927)</f>
        <v>1</v>
      </c>
      <c r="BN927" s="194">
        <f t="shared" si="23327"/>
        <v>100</v>
      </c>
      <c r="BO927" s="147">
        <f t="shared" ref="BO927" si="23374">IF(OR($H927=0,BN927=0),0,BN927/$H927)</f>
        <v>1</v>
      </c>
      <c r="BP927" s="194">
        <f t="shared" si="23329"/>
        <v>100</v>
      </c>
      <c r="BQ927" s="147">
        <f t="shared" ref="BQ927" si="23375">IF(OR($H927=0,BP927=0),0,BP927/$H927)</f>
        <v>1</v>
      </c>
      <c r="BR927" s="194">
        <f t="shared" si="23331"/>
        <v>100</v>
      </c>
      <c r="BS927" s="147">
        <f t="shared" ref="BS927" si="23376">IF(OR($H927=0,BR927=0),0,BR927/$H927)</f>
        <v>1</v>
      </c>
      <c r="BT927" s="194">
        <f t="shared" si="23333"/>
        <v>100</v>
      </c>
      <c r="BU927" s="147">
        <f t="shared" si="23334"/>
        <v>1</v>
      </c>
      <c r="BV927" s="194">
        <f t="shared" si="23335"/>
        <v>100</v>
      </c>
      <c r="BW927" s="147">
        <f t="shared" si="23336"/>
        <v>1</v>
      </c>
      <c r="BX927" s="194">
        <f t="shared" si="23337"/>
        <v>100</v>
      </c>
      <c r="BY927" s="147">
        <f t="shared" si="23338"/>
        <v>1</v>
      </c>
      <c r="BZ927" s="194">
        <f t="shared" si="23339"/>
        <v>100</v>
      </c>
      <c r="CA927" s="147">
        <f t="shared" si="23340"/>
        <v>1</v>
      </c>
      <c r="CB927" s="194">
        <f t="shared" si="23341"/>
        <v>100</v>
      </c>
      <c r="CC927" s="147">
        <f t="shared" si="23342"/>
        <v>1</v>
      </c>
      <c r="CD927" s="194">
        <f t="shared" si="23343"/>
        <v>100</v>
      </c>
      <c r="CE927" s="147">
        <f t="shared" si="23344"/>
        <v>1</v>
      </c>
      <c r="CF927" s="194">
        <f t="shared" si="23345"/>
        <v>100</v>
      </c>
      <c r="CG927" s="147">
        <f t="shared" si="23346"/>
        <v>1</v>
      </c>
      <c r="CH927" s="194">
        <f t="shared" si="23347"/>
        <v>100</v>
      </c>
      <c r="CI927" s="147">
        <f t="shared" si="23348"/>
        <v>1</v>
      </c>
      <c r="CJ927" s="194">
        <f t="shared" si="23349"/>
        <v>100</v>
      </c>
      <c r="CK927" s="147">
        <f t="shared" si="23350"/>
        <v>1</v>
      </c>
      <c r="CL927" s="194">
        <f t="shared" si="23351"/>
        <v>100</v>
      </c>
      <c r="CM927" s="147">
        <f t="shared" si="23352"/>
        <v>1</v>
      </c>
    </row>
    <row r="928" spans="1:91" s="142" customFormat="1" ht="14.1" customHeight="1">
      <c r="A928" s="74">
        <f t="shared" si="22808"/>
        <v>1066</v>
      </c>
      <c r="B928" s="173" t="s">
        <v>73</v>
      </c>
      <c r="C928" s="174"/>
      <c r="D928" s="140">
        <v>2</v>
      </c>
      <c r="E928" s="140">
        <v>2</v>
      </c>
      <c r="F928" s="175">
        <v>45292</v>
      </c>
      <c r="G928" s="175">
        <v>45293</v>
      </c>
      <c r="H928" s="144">
        <v>100</v>
      </c>
      <c r="I928" s="144">
        <v>100</v>
      </c>
      <c r="J928" s="145" t="s">
        <v>32</v>
      </c>
      <c r="K928" s="141">
        <f t="shared" si="23278"/>
        <v>100</v>
      </c>
      <c r="L928" s="55">
        <f t="shared" si="23279"/>
        <v>6.0606060606060608E-2</v>
      </c>
      <c r="M928" s="147">
        <f t="shared" si="23280"/>
        <v>1</v>
      </c>
      <c r="N928" s="148">
        <f t="shared" si="23281"/>
        <v>1</v>
      </c>
      <c r="O928" s="149">
        <f t="shared" si="22540"/>
        <v>0</v>
      </c>
      <c r="P928" s="150"/>
      <c r="T928" s="194">
        <f t="shared" si="23282"/>
        <v>0</v>
      </c>
      <c r="U928" s="147">
        <f t="shared" si="23283"/>
        <v>0</v>
      </c>
      <c r="V928" s="194">
        <f t="shared" si="23284"/>
        <v>0</v>
      </c>
      <c r="W928" s="147">
        <f t="shared" si="23283"/>
        <v>0</v>
      </c>
      <c r="X928" s="194">
        <f t="shared" si="23285"/>
        <v>0</v>
      </c>
      <c r="Y928" s="147">
        <f t="shared" ref="Y928" si="23377">IF(OR($H928=0,X928=0),0,X928/$H928)</f>
        <v>0</v>
      </c>
      <c r="Z928" s="194">
        <f t="shared" si="23287"/>
        <v>0</v>
      </c>
      <c r="AA928" s="147">
        <f t="shared" ref="AA928" si="23378">IF(OR($H928=0,Z928=0),0,Z928/$H928)</f>
        <v>0</v>
      </c>
      <c r="AB928" s="194">
        <f t="shared" si="23289"/>
        <v>0</v>
      </c>
      <c r="AC928" s="147">
        <f t="shared" ref="AC928" si="23379">IF(OR($H928=0,AB928=0),0,AB928/$H928)</f>
        <v>0</v>
      </c>
      <c r="AD928" s="194">
        <f t="shared" si="23291"/>
        <v>0</v>
      </c>
      <c r="AE928" s="147">
        <f t="shared" ref="AE928" si="23380">IF(OR($H928=0,AD928=0),0,AD928/$H928)</f>
        <v>0</v>
      </c>
      <c r="AF928" s="194">
        <f t="shared" si="23293"/>
        <v>0</v>
      </c>
      <c r="AG928" s="147">
        <f t="shared" ref="AG928" si="23381">IF(OR($H928=0,AF928=0),0,AF928/$H928)</f>
        <v>0</v>
      </c>
      <c r="AH928" s="194">
        <f t="shared" si="23295"/>
        <v>0</v>
      </c>
      <c r="AI928" s="147">
        <f t="shared" ref="AI928" si="23382">IF(OR($H928=0,AH928=0),0,AH928/$H928)</f>
        <v>0</v>
      </c>
      <c r="AJ928" s="194">
        <f t="shared" si="23297"/>
        <v>0</v>
      </c>
      <c r="AK928" s="147">
        <f t="shared" ref="AK928" si="23383">IF(OR($H928=0,AJ928=0),0,AJ928/$H928)</f>
        <v>0</v>
      </c>
      <c r="AL928" s="194">
        <f t="shared" si="23299"/>
        <v>0</v>
      </c>
      <c r="AM928" s="147">
        <f t="shared" ref="AM928" si="23384">IF(OR($H928=0,AL928=0),0,AL928/$H928)</f>
        <v>0</v>
      </c>
      <c r="AN928" s="194">
        <f t="shared" si="23301"/>
        <v>0</v>
      </c>
      <c r="AO928" s="147">
        <f t="shared" ref="AO928" si="23385">IF(OR($H928=0,AN928=0),0,AN928/$H928)</f>
        <v>0</v>
      </c>
      <c r="AP928" s="194">
        <f t="shared" si="23303"/>
        <v>100</v>
      </c>
      <c r="AQ928" s="147">
        <f t="shared" ref="AQ928" si="23386">IF(OR($H928=0,AP928=0),0,AP928/$H928)</f>
        <v>1</v>
      </c>
      <c r="AR928" s="194">
        <f t="shared" si="23305"/>
        <v>100</v>
      </c>
      <c r="AS928" s="147">
        <f t="shared" ref="AS928" si="23387">IF(OR($H928=0,AR928=0),0,AR928/$H928)</f>
        <v>1</v>
      </c>
      <c r="AT928" s="194">
        <f t="shared" si="23307"/>
        <v>100</v>
      </c>
      <c r="AU928" s="147">
        <f t="shared" ref="AU928" si="23388">IF(OR($H928=0,AT928=0),0,AT928/$H928)</f>
        <v>1</v>
      </c>
      <c r="AV928" s="194">
        <f t="shared" si="23309"/>
        <v>100</v>
      </c>
      <c r="AW928" s="147">
        <f t="shared" ref="AW928" si="23389">IF(OR($H928=0,AV928=0),0,AV928/$H928)</f>
        <v>1</v>
      </c>
      <c r="AX928" s="194">
        <f t="shared" si="23311"/>
        <v>100</v>
      </c>
      <c r="AY928" s="147">
        <f t="shared" ref="AY928" si="23390">IF(OR($H928=0,AX928=0),0,AX928/$H928)</f>
        <v>1</v>
      </c>
      <c r="AZ928" s="194">
        <f t="shared" si="23313"/>
        <v>100</v>
      </c>
      <c r="BA928" s="147">
        <f t="shared" ref="BA928" si="23391">IF(OR($H928=0,AZ928=0),0,AZ928/$H928)</f>
        <v>1</v>
      </c>
      <c r="BB928" s="194">
        <f t="shared" si="23315"/>
        <v>100</v>
      </c>
      <c r="BC928" s="147">
        <f t="shared" ref="BC928" si="23392">IF(OR($H928=0,BB928=0),0,BB928/$H928)</f>
        <v>1</v>
      </c>
      <c r="BD928" s="194">
        <f t="shared" si="23317"/>
        <v>100</v>
      </c>
      <c r="BE928" s="147">
        <f t="shared" ref="BE928" si="23393">IF(OR($H928=0,BD928=0),0,BD928/$H928)</f>
        <v>1</v>
      </c>
      <c r="BF928" s="194">
        <f t="shared" si="23319"/>
        <v>100</v>
      </c>
      <c r="BG928" s="147">
        <f t="shared" ref="BG928" si="23394">IF(OR($H928=0,BF928=0),0,BF928/$H928)</f>
        <v>1</v>
      </c>
      <c r="BH928" s="194">
        <f t="shared" si="23321"/>
        <v>100</v>
      </c>
      <c r="BI928" s="147">
        <f t="shared" ref="BI928" si="23395">IF(OR($H928=0,BH928=0),0,BH928/$H928)</f>
        <v>1</v>
      </c>
      <c r="BJ928" s="194">
        <f t="shared" si="23323"/>
        <v>100</v>
      </c>
      <c r="BK928" s="147">
        <f t="shared" ref="BK928" si="23396">IF(OR($H928=0,BJ928=0),0,BJ928/$H928)</f>
        <v>1</v>
      </c>
      <c r="BL928" s="194">
        <f t="shared" si="23325"/>
        <v>100</v>
      </c>
      <c r="BM928" s="147">
        <f t="shared" ref="BM928" si="23397">IF(OR($H928=0,BL928=0),0,BL928/$H928)</f>
        <v>1</v>
      </c>
      <c r="BN928" s="194">
        <f t="shared" si="23327"/>
        <v>100</v>
      </c>
      <c r="BO928" s="147">
        <f t="shared" ref="BO928" si="23398">IF(OR($H928=0,BN928=0),0,BN928/$H928)</f>
        <v>1</v>
      </c>
      <c r="BP928" s="194">
        <f t="shared" si="23329"/>
        <v>100</v>
      </c>
      <c r="BQ928" s="147">
        <f t="shared" ref="BQ928" si="23399">IF(OR($H928=0,BP928=0),0,BP928/$H928)</f>
        <v>1</v>
      </c>
      <c r="BR928" s="194">
        <f t="shared" si="23331"/>
        <v>100</v>
      </c>
      <c r="BS928" s="147">
        <f t="shared" ref="BS928" si="23400">IF(OR($H928=0,BR928=0),0,BR928/$H928)</f>
        <v>1</v>
      </c>
      <c r="BT928" s="194">
        <f t="shared" si="23333"/>
        <v>100</v>
      </c>
      <c r="BU928" s="147">
        <f t="shared" si="23334"/>
        <v>1</v>
      </c>
      <c r="BV928" s="194">
        <f t="shared" si="23335"/>
        <v>100</v>
      </c>
      <c r="BW928" s="147">
        <f t="shared" si="23336"/>
        <v>1</v>
      </c>
      <c r="BX928" s="194">
        <f t="shared" si="23337"/>
        <v>100</v>
      </c>
      <c r="BY928" s="147">
        <f t="shared" si="23338"/>
        <v>1</v>
      </c>
      <c r="BZ928" s="194">
        <f t="shared" si="23339"/>
        <v>100</v>
      </c>
      <c r="CA928" s="147">
        <f t="shared" si="23340"/>
        <v>1</v>
      </c>
      <c r="CB928" s="194">
        <f t="shared" si="23341"/>
        <v>100</v>
      </c>
      <c r="CC928" s="147">
        <f t="shared" si="23342"/>
        <v>1</v>
      </c>
      <c r="CD928" s="194">
        <f t="shared" si="23343"/>
        <v>100</v>
      </c>
      <c r="CE928" s="147">
        <f t="shared" si="23344"/>
        <v>1</v>
      </c>
      <c r="CF928" s="194">
        <f t="shared" si="23345"/>
        <v>100</v>
      </c>
      <c r="CG928" s="147">
        <f t="shared" si="23346"/>
        <v>1</v>
      </c>
      <c r="CH928" s="194">
        <f t="shared" si="23347"/>
        <v>100</v>
      </c>
      <c r="CI928" s="147">
        <f t="shared" si="23348"/>
        <v>1</v>
      </c>
      <c r="CJ928" s="194">
        <f t="shared" si="23349"/>
        <v>100</v>
      </c>
      <c r="CK928" s="147">
        <f t="shared" si="23350"/>
        <v>1</v>
      </c>
      <c r="CL928" s="194">
        <f t="shared" si="23351"/>
        <v>100</v>
      </c>
      <c r="CM928" s="147">
        <f t="shared" si="23352"/>
        <v>1</v>
      </c>
    </row>
    <row r="929" spans="1:91" s="142" customFormat="1" ht="14.1" customHeight="1">
      <c r="A929" s="74">
        <f t="shared" si="22808"/>
        <v>1067</v>
      </c>
      <c r="B929" s="173" t="s">
        <v>75</v>
      </c>
      <c r="C929" s="174"/>
      <c r="D929" s="140">
        <v>14</v>
      </c>
      <c r="E929" s="140">
        <v>14</v>
      </c>
      <c r="F929" s="175">
        <v>45294</v>
      </c>
      <c r="G929" s="175">
        <v>45307</v>
      </c>
      <c r="H929" s="144">
        <v>100</v>
      </c>
      <c r="I929" s="144">
        <v>100</v>
      </c>
      <c r="J929" s="145" t="s">
        <v>32</v>
      </c>
      <c r="K929" s="141">
        <f t="shared" si="23278"/>
        <v>100</v>
      </c>
      <c r="L929" s="55">
        <f t="shared" si="23279"/>
        <v>0.42424242424242425</v>
      </c>
      <c r="M929" s="147">
        <f t="shared" si="23280"/>
        <v>1</v>
      </c>
      <c r="N929" s="148">
        <f t="shared" si="23281"/>
        <v>1</v>
      </c>
      <c r="O929" s="149">
        <f t="shared" si="22540"/>
        <v>0</v>
      </c>
      <c r="P929" s="150"/>
      <c r="T929" s="194">
        <f t="shared" si="23282"/>
        <v>0</v>
      </c>
      <c r="U929" s="147">
        <f t="shared" si="23283"/>
        <v>0</v>
      </c>
      <c r="V929" s="194">
        <f t="shared" si="23284"/>
        <v>0</v>
      </c>
      <c r="W929" s="147">
        <f t="shared" si="23283"/>
        <v>0</v>
      </c>
      <c r="X929" s="194">
        <f t="shared" si="23285"/>
        <v>0</v>
      </c>
      <c r="Y929" s="147">
        <f t="shared" ref="Y929" si="23401">IF(OR($H929=0,X929=0),0,X929/$H929)</f>
        <v>0</v>
      </c>
      <c r="Z929" s="194">
        <f t="shared" si="23287"/>
        <v>0</v>
      </c>
      <c r="AA929" s="147">
        <f t="shared" ref="AA929" si="23402">IF(OR($H929=0,Z929=0),0,Z929/$H929)</f>
        <v>0</v>
      </c>
      <c r="AB929" s="194">
        <f t="shared" si="23289"/>
        <v>0</v>
      </c>
      <c r="AC929" s="147">
        <f t="shared" ref="AC929" si="23403">IF(OR($H929=0,AB929=0),0,AB929/$H929)</f>
        <v>0</v>
      </c>
      <c r="AD929" s="194">
        <f t="shared" si="23291"/>
        <v>0</v>
      </c>
      <c r="AE929" s="147">
        <f t="shared" ref="AE929" si="23404">IF(OR($H929=0,AD929=0),0,AD929/$H929)</f>
        <v>0</v>
      </c>
      <c r="AF929" s="194">
        <f t="shared" si="23293"/>
        <v>0</v>
      </c>
      <c r="AG929" s="147">
        <f t="shared" ref="AG929" si="23405">IF(OR($H929=0,AF929=0),0,AF929/$H929)</f>
        <v>0</v>
      </c>
      <c r="AH929" s="194">
        <f t="shared" si="23295"/>
        <v>0</v>
      </c>
      <c r="AI929" s="147">
        <f t="shared" ref="AI929" si="23406">IF(OR($H929=0,AH929=0),0,AH929/$H929)</f>
        <v>0</v>
      </c>
      <c r="AJ929" s="194">
        <f t="shared" si="23297"/>
        <v>0</v>
      </c>
      <c r="AK929" s="147">
        <f t="shared" ref="AK929" si="23407">IF(OR($H929=0,AJ929=0),0,AJ929/$H929)</f>
        <v>0</v>
      </c>
      <c r="AL929" s="194">
        <f t="shared" si="23299"/>
        <v>0</v>
      </c>
      <c r="AM929" s="147">
        <f t="shared" ref="AM929" si="23408">IF(OR($H929=0,AL929=0),0,AL929/$H929)</f>
        <v>0</v>
      </c>
      <c r="AN929" s="194">
        <f t="shared" si="23301"/>
        <v>0</v>
      </c>
      <c r="AO929" s="147">
        <f t="shared" ref="AO929" si="23409">IF(OR($H929=0,AN929=0),0,AN929/$H929)</f>
        <v>0</v>
      </c>
      <c r="AP929" s="194">
        <f t="shared" si="23303"/>
        <v>14.285714285714285</v>
      </c>
      <c r="AQ929" s="147">
        <f t="shared" ref="AQ929" si="23410">IF(OR($H929=0,AP929=0),0,AP929/$H929)</f>
        <v>0.14285714285714285</v>
      </c>
      <c r="AR929" s="194">
        <f t="shared" si="23305"/>
        <v>64.285714285714292</v>
      </c>
      <c r="AS929" s="147">
        <f t="shared" ref="AS929" si="23411">IF(OR($H929=0,AR929=0),0,AR929/$H929)</f>
        <v>0.6428571428571429</v>
      </c>
      <c r="AT929" s="194">
        <f t="shared" si="23307"/>
        <v>100</v>
      </c>
      <c r="AU929" s="147">
        <f t="shared" ref="AU929" si="23412">IF(OR($H929=0,AT929=0),0,AT929/$H929)</f>
        <v>1</v>
      </c>
      <c r="AV929" s="194">
        <f t="shared" si="23309"/>
        <v>100</v>
      </c>
      <c r="AW929" s="147">
        <f t="shared" ref="AW929" si="23413">IF(OR($H929=0,AV929=0),0,AV929/$H929)</f>
        <v>1</v>
      </c>
      <c r="AX929" s="194">
        <f t="shared" si="23311"/>
        <v>100</v>
      </c>
      <c r="AY929" s="147">
        <f t="shared" ref="AY929" si="23414">IF(OR($H929=0,AX929=0),0,AX929/$H929)</f>
        <v>1</v>
      </c>
      <c r="AZ929" s="194">
        <f t="shared" si="23313"/>
        <v>100</v>
      </c>
      <c r="BA929" s="147">
        <f t="shared" ref="BA929" si="23415">IF(OR($H929=0,AZ929=0),0,AZ929/$H929)</f>
        <v>1</v>
      </c>
      <c r="BB929" s="194">
        <f t="shared" si="23315"/>
        <v>100</v>
      </c>
      <c r="BC929" s="147">
        <f t="shared" ref="BC929" si="23416">IF(OR($H929=0,BB929=0),0,BB929/$H929)</f>
        <v>1</v>
      </c>
      <c r="BD929" s="194">
        <f t="shared" si="23317"/>
        <v>100</v>
      </c>
      <c r="BE929" s="147">
        <f t="shared" ref="BE929" si="23417">IF(OR($H929=0,BD929=0),0,BD929/$H929)</f>
        <v>1</v>
      </c>
      <c r="BF929" s="194">
        <f t="shared" si="23319"/>
        <v>100</v>
      </c>
      <c r="BG929" s="147">
        <f t="shared" ref="BG929" si="23418">IF(OR($H929=0,BF929=0),0,BF929/$H929)</f>
        <v>1</v>
      </c>
      <c r="BH929" s="194">
        <f t="shared" si="23321"/>
        <v>100</v>
      </c>
      <c r="BI929" s="147">
        <f t="shared" ref="BI929" si="23419">IF(OR($H929=0,BH929=0),0,BH929/$H929)</f>
        <v>1</v>
      </c>
      <c r="BJ929" s="194">
        <f t="shared" si="23323"/>
        <v>100</v>
      </c>
      <c r="BK929" s="147">
        <f t="shared" ref="BK929" si="23420">IF(OR($H929=0,BJ929=0),0,BJ929/$H929)</f>
        <v>1</v>
      </c>
      <c r="BL929" s="194">
        <f t="shared" si="23325"/>
        <v>100</v>
      </c>
      <c r="BM929" s="147">
        <f t="shared" ref="BM929" si="23421">IF(OR($H929=0,BL929=0),0,BL929/$H929)</f>
        <v>1</v>
      </c>
      <c r="BN929" s="194">
        <f t="shared" si="23327"/>
        <v>100</v>
      </c>
      <c r="BO929" s="147">
        <f t="shared" ref="BO929" si="23422">IF(OR($H929=0,BN929=0),0,BN929/$H929)</f>
        <v>1</v>
      </c>
      <c r="BP929" s="194">
        <f t="shared" si="23329"/>
        <v>100</v>
      </c>
      <c r="BQ929" s="147">
        <f t="shared" ref="BQ929" si="23423">IF(OR($H929=0,BP929=0),0,BP929/$H929)</f>
        <v>1</v>
      </c>
      <c r="BR929" s="194">
        <f t="shared" si="23331"/>
        <v>100</v>
      </c>
      <c r="BS929" s="147">
        <f t="shared" ref="BS929" si="23424">IF(OR($H929=0,BR929=0),0,BR929/$H929)</f>
        <v>1</v>
      </c>
      <c r="BT929" s="194">
        <f t="shared" si="23333"/>
        <v>100</v>
      </c>
      <c r="BU929" s="147">
        <f t="shared" si="23334"/>
        <v>1</v>
      </c>
      <c r="BV929" s="194">
        <f t="shared" si="23335"/>
        <v>100</v>
      </c>
      <c r="BW929" s="147">
        <f t="shared" si="23336"/>
        <v>1</v>
      </c>
      <c r="BX929" s="194">
        <f t="shared" si="23337"/>
        <v>100</v>
      </c>
      <c r="BY929" s="147">
        <f t="shared" si="23338"/>
        <v>1</v>
      </c>
      <c r="BZ929" s="194">
        <f t="shared" si="23339"/>
        <v>100</v>
      </c>
      <c r="CA929" s="147">
        <f t="shared" si="23340"/>
        <v>1</v>
      </c>
      <c r="CB929" s="194">
        <f t="shared" si="23341"/>
        <v>100</v>
      </c>
      <c r="CC929" s="147">
        <f t="shared" si="23342"/>
        <v>1</v>
      </c>
      <c r="CD929" s="194">
        <f t="shared" si="23343"/>
        <v>100</v>
      </c>
      <c r="CE929" s="147">
        <f t="shared" si="23344"/>
        <v>1</v>
      </c>
      <c r="CF929" s="194">
        <f t="shared" si="23345"/>
        <v>100</v>
      </c>
      <c r="CG929" s="147">
        <f t="shared" si="23346"/>
        <v>1</v>
      </c>
      <c r="CH929" s="194">
        <f t="shared" si="23347"/>
        <v>100</v>
      </c>
      <c r="CI929" s="147">
        <f t="shared" si="23348"/>
        <v>1</v>
      </c>
      <c r="CJ929" s="194">
        <f t="shared" si="23349"/>
        <v>100</v>
      </c>
      <c r="CK929" s="147">
        <f t="shared" si="23350"/>
        <v>1</v>
      </c>
      <c r="CL929" s="194">
        <f t="shared" si="23351"/>
        <v>100</v>
      </c>
      <c r="CM929" s="147">
        <f t="shared" si="23352"/>
        <v>1</v>
      </c>
    </row>
    <row r="930" spans="1:91" s="142" customFormat="1" ht="14.1" customHeight="1">
      <c r="A930" s="74">
        <f t="shared" si="22808"/>
        <v>1068</v>
      </c>
      <c r="B930" s="173" t="s">
        <v>164</v>
      </c>
      <c r="C930" s="174"/>
      <c r="D930" s="140">
        <v>3</v>
      </c>
      <c r="E930" s="140">
        <v>3</v>
      </c>
      <c r="F930" s="175">
        <v>45308</v>
      </c>
      <c r="G930" s="175">
        <v>45310</v>
      </c>
      <c r="H930" s="144">
        <v>100</v>
      </c>
      <c r="I930" s="144">
        <v>100</v>
      </c>
      <c r="J930" s="145" t="s">
        <v>32</v>
      </c>
      <c r="K930" s="141">
        <f t="shared" si="23278"/>
        <v>100</v>
      </c>
      <c r="L930" s="55">
        <f t="shared" si="23279"/>
        <v>9.0909090909090912E-2</v>
      </c>
      <c r="M930" s="147">
        <f t="shared" si="23280"/>
        <v>1</v>
      </c>
      <c r="N930" s="148">
        <f t="shared" si="23281"/>
        <v>1</v>
      </c>
      <c r="O930" s="149">
        <f t="shared" si="22540"/>
        <v>0</v>
      </c>
      <c r="P930" s="150"/>
      <c r="T930" s="194">
        <f t="shared" si="23282"/>
        <v>0</v>
      </c>
      <c r="U930" s="147">
        <f t="shared" si="23283"/>
        <v>0</v>
      </c>
      <c r="V930" s="194">
        <f t="shared" si="23284"/>
        <v>0</v>
      </c>
      <c r="W930" s="147">
        <f t="shared" si="23283"/>
        <v>0</v>
      </c>
      <c r="X930" s="194">
        <f t="shared" si="23285"/>
        <v>0</v>
      </c>
      <c r="Y930" s="147">
        <f t="shared" ref="Y930" si="23425">IF(OR($H930=0,X930=0),0,X930/$H930)</f>
        <v>0</v>
      </c>
      <c r="Z930" s="194">
        <f t="shared" si="23287"/>
        <v>0</v>
      </c>
      <c r="AA930" s="147">
        <f t="shared" ref="AA930" si="23426">IF(OR($H930=0,Z930=0),0,Z930/$H930)</f>
        <v>0</v>
      </c>
      <c r="AB930" s="194">
        <f t="shared" si="23289"/>
        <v>0</v>
      </c>
      <c r="AC930" s="147">
        <f t="shared" ref="AC930" si="23427">IF(OR($H930=0,AB930=0),0,AB930/$H930)</f>
        <v>0</v>
      </c>
      <c r="AD930" s="194">
        <f t="shared" si="23291"/>
        <v>0</v>
      </c>
      <c r="AE930" s="147">
        <f t="shared" ref="AE930" si="23428">IF(OR($H930=0,AD930=0),0,AD930/$H930)</f>
        <v>0</v>
      </c>
      <c r="AF930" s="194">
        <f t="shared" si="23293"/>
        <v>0</v>
      </c>
      <c r="AG930" s="147">
        <f t="shared" ref="AG930" si="23429">IF(OR($H930=0,AF930=0),0,AF930/$H930)</f>
        <v>0</v>
      </c>
      <c r="AH930" s="194">
        <f t="shared" si="23295"/>
        <v>0</v>
      </c>
      <c r="AI930" s="147">
        <f t="shared" ref="AI930" si="23430">IF(OR($H930=0,AH930=0),0,AH930/$H930)</f>
        <v>0</v>
      </c>
      <c r="AJ930" s="194">
        <f t="shared" si="23297"/>
        <v>0</v>
      </c>
      <c r="AK930" s="147">
        <f t="shared" ref="AK930" si="23431">IF(OR($H930=0,AJ930=0),0,AJ930/$H930)</f>
        <v>0</v>
      </c>
      <c r="AL930" s="194">
        <f t="shared" si="23299"/>
        <v>0</v>
      </c>
      <c r="AM930" s="147">
        <f t="shared" ref="AM930" si="23432">IF(OR($H930=0,AL930=0),0,AL930/$H930)</f>
        <v>0</v>
      </c>
      <c r="AN930" s="194">
        <f t="shared" si="23301"/>
        <v>0</v>
      </c>
      <c r="AO930" s="147">
        <f t="shared" ref="AO930" si="23433">IF(OR($H930=0,AN930=0),0,AN930/$H930)</f>
        <v>0</v>
      </c>
      <c r="AP930" s="194">
        <f t="shared" si="23303"/>
        <v>0</v>
      </c>
      <c r="AQ930" s="147">
        <f t="shared" ref="AQ930" si="23434">IF(OR($H930=0,AP930=0),0,AP930/$H930)</f>
        <v>0</v>
      </c>
      <c r="AR930" s="194">
        <f t="shared" si="23305"/>
        <v>0</v>
      </c>
      <c r="AS930" s="147">
        <f t="shared" ref="AS930" si="23435">IF(OR($H930=0,AR930=0),0,AR930/$H930)</f>
        <v>0</v>
      </c>
      <c r="AT930" s="194">
        <f t="shared" si="23307"/>
        <v>66.666666666666671</v>
      </c>
      <c r="AU930" s="147">
        <f t="shared" ref="AU930" si="23436">IF(OR($H930=0,AT930=0),0,AT930/$H930)</f>
        <v>0.66666666666666674</v>
      </c>
      <c r="AV930" s="194">
        <f t="shared" si="23309"/>
        <v>100</v>
      </c>
      <c r="AW930" s="147">
        <f t="shared" ref="AW930" si="23437">IF(OR($H930=0,AV930=0),0,AV930/$H930)</f>
        <v>1</v>
      </c>
      <c r="AX930" s="194">
        <f t="shared" si="23311"/>
        <v>100</v>
      </c>
      <c r="AY930" s="147">
        <f t="shared" ref="AY930" si="23438">IF(OR($H930=0,AX930=0),0,AX930/$H930)</f>
        <v>1</v>
      </c>
      <c r="AZ930" s="194">
        <f t="shared" si="23313"/>
        <v>100</v>
      </c>
      <c r="BA930" s="147">
        <f t="shared" ref="BA930" si="23439">IF(OR($H930=0,AZ930=0),0,AZ930/$H930)</f>
        <v>1</v>
      </c>
      <c r="BB930" s="194">
        <f t="shared" si="23315"/>
        <v>100</v>
      </c>
      <c r="BC930" s="147">
        <f t="shared" ref="BC930" si="23440">IF(OR($H930=0,BB930=0),0,BB930/$H930)</f>
        <v>1</v>
      </c>
      <c r="BD930" s="194">
        <f t="shared" si="23317"/>
        <v>100</v>
      </c>
      <c r="BE930" s="147">
        <f t="shared" ref="BE930" si="23441">IF(OR($H930=0,BD930=0),0,BD930/$H930)</f>
        <v>1</v>
      </c>
      <c r="BF930" s="194">
        <f t="shared" si="23319"/>
        <v>100</v>
      </c>
      <c r="BG930" s="147">
        <f t="shared" ref="BG930" si="23442">IF(OR($H930=0,BF930=0),0,BF930/$H930)</f>
        <v>1</v>
      </c>
      <c r="BH930" s="194">
        <f t="shared" si="23321"/>
        <v>100</v>
      </c>
      <c r="BI930" s="147">
        <f t="shared" ref="BI930" si="23443">IF(OR($H930=0,BH930=0),0,BH930/$H930)</f>
        <v>1</v>
      </c>
      <c r="BJ930" s="194">
        <f t="shared" si="23323"/>
        <v>100</v>
      </c>
      <c r="BK930" s="147">
        <f t="shared" ref="BK930" si="23444">IF(OR($H930=0,BJ930=0),0,BJ930/$H930)</f>
        <v>1</v>
      </c>
      <c r="BL930" s="194">
        <f t="shared" si="23325"/>
        <v>100</v>
      </c>
      <c r="BM930" s="147">
        <f t="shared" ref="BM930" si="23445">IF(OR($H930=0,BL930=0),0,BL930/$H930)</f>
        <v>1</v>
      </c>
      <c r="BN930" s="194">
        <f t="shared" si="23327"/>
        <v>100</v>
      </c>
      <c r="BO930" s="147">
        <f t="shared" ref="BO930" si="23446">IF(OR($H930=0,BN930=0),0,BN930/$H930)</f>
        <v>1</v>
      </c>
      <c r="BP930" s="194">
        <f t="shared" si="23329"/>
        <v>100</v>
      </c>
      <c r="BQ930" s="147">
        <f t="shared" ref="BQ930" si="23447">IF(OR($H930=0,BP930=0),0,BP930/$H930)</f>
        <v>1</v>
      </c>
      <c r="BR930" s="194">
        <f t="shared" si="23331"/>
        <v>100</v>
      </c>
      <c r="BS930" s="147">
        <f t="shared" ref="BS930" si="23448">IF(OR($H930=0,BR930=0),0,BR930/$H930)</f>
        <v>1</v>
      </c>
      <c r="BT930" s="194">
        <f t="shared" si="23333"/>
        <v>100</v>
      </c>
      <c r="BU930" s="147">
        <f t="shared" si="23334"/>
        <v>1</v>
      </c>
      <c r="BV930" s="194">
        <f t="shared" si="23335"/>
        <v>100</v>
      </c>
      <c r="BW930" s="147">
        <f t="shared" si="23336"/>
        <v>1</v>
      </c>
      <c r="BX930" s="194">
        <f t="shared" si="23337"/>
        <v>100</v>
      </c>
      <c r="BY930" s="147">
        <f t="shared" si="23338"/>
        <v>1</v>
      </c>
      <c r="BZ930" s="194">
        <f t="shared" si="23339"/>
        <v>100</v>
      </c>
      <c r="CA930" s="147">
        <f t="shared" si="23340"/>
        <v>1</v>
      </c>
      <c r="CB930" s="194">
        <f t="shared" si="23341"/>
        <v>100</v>
      </c>
      <c r="CC930" s="147">
        <f t="shared" si="23342"/>
        <v>1</v>
      </c>
      <c r="CD930" s="194">
        <f t="shared" si="23343"/>
        <v>100</v>
      </c>
      <c r="CE930" s="147">
        <f t="shared" si="23344"/>
        <v>1</v>
      </c>
      <c r="CF930" s="194">
        <f t="shared" si="23345"/>
        <v>100</v>
      </c>
      <c r="CG930" s="147">
        <f t="shared" si="23346"/>
        <v>1</v>
      </c>
      <c r="CH930" s="194">
        <f t="shared" si="23347"/>
        <v>100</v>
      </c>
      <c r="CI930" s="147">
        <f t="shared" si="23348"/>
        <v>1</v>
      </c>
      <c r="CJ930" s="194">
        <f t="shared" si="23349"/>
        <v>100</v>
      </c>
      <c r="CK930" s="147">
        <f t="shared" si="23350"/>
        <v>1</v>
      </c>
      <c r="CL930" s="194">
        <f t="shared" si="23351"/>
        <v>100</v>
      </c>
      <c r="CM930" s="147">
        <f t="shared" si="23352"/>
        <v>1</v>
      </c>
    </row>
    <row r="931" spans="1:91" s="142" customFormat="1" ht="14.1" customHeight="1">
      <c r="A931" s="74">
        <f t="shared" si="22808"/>
        <v>1069</v>
      </c>
      <c r="B931" s="173" t="s">
        <v>76</v>
      </c>
      <c r="C931" s="174"/>
      <c r="D931" s="140">
        <v>5</v>
      </c>
      <c r="E931" s="140">
        <v>5</v>
      </c>
      <c r="F931" s="175">
        <v>45311</v>
      </c>
      <c r="G931" s="175">
        <v>45315</v>
      </c>
      <c r="H931" s="144">
        <v>100</v>
      </c>
      <c r="I931" s="144">
        <v>100</v>
      </c>
      <c r="J931" s="145" t="s">
        <v>32</v>
      </c>
      <c r="K931" s="141">
        <f t="shared" si="23278"/>
        <v>100</v>
      </c>
      <c r="L931" s="55">
        <f t="shared" si="23279"/>
        <v>0.15151515151515152</v>
      </c>
      <c r="M931" s="147">
        <f t="shared" si="23280"/>
        <v>1</v>
      </c>
      <c r="N931" s="148">
        <f t="shared" si="23281"/>
        <v>1</v>
      </c>
      <c r="O931" s="149">
        <f t="shared" si="22540"/>
        <v>0</v>
      </c>
      <c r="P931" s="150"/>
      <c r="T931" s="194">
        <f t="shared" si="23282"/>
        <v>0</v>
      </c>
      <c r="U931" s="147">
        <f t="shared" si="23283"/>
        <v>0</v>
      </c>
      <c r="V931" s="194">
        <f t="shared" si="23284"/>
        <v>0</v>
      </c>
      <c r="W931" s="147">
        <f t="shared" si="23283"/>
        <v>0</v>
      </c>
      <c r="X931" s="194">
        <f t="shared" si="23285"/>
        <v>0</v>
      </c>
      <c r="Y931" s="147">
        <f t="shared" ref="Y931" si="23449">IF(OR($H931=0,X931=0),0,X931/$H931)</f>
        <v>0</v>
      </c>
      <c r="Z931" s="194">
        <f t="shared" si="23287"/>
        <v>0</v>
      </c>
      <c r="AA931" s="147">
        <f t="shared" ref="AA931" si="23450">IF(OR($H931=0,Z931=0),0,Z931/$H931)</f>
        <v>0</v>
      </c>
      <c r="AB931" s="194">
        <f t="shared" si="23289"/>
        <v>0</v>
      </c>
      <c r="AC931" s="147">
        <f t="shared" ref="AC931" si="23451">IF(OR($H931=0,AB931=0),0,AB931/$H931)</f>
        <v>0</v>
      </c>
      <c r="AD931" s="194">
        <f t="shared" si="23291"/>
        <v>0</v>
      </c>
      <c r="AE931" s="147">
        <f t="shared" ref="AE931" si="23452">IF(OR($H931=0,AD931=0),0,AD931/$H931)</f>
        <v>0</v>
      </c>
      <c r="AF931" s="194">
        <f t="shared" si="23293"/>
        <v>0</v>
      </c>
      <c r="AG931" s="147">
        <f t="shared" ref="AG931" si="23453">IF(OR($H931=0,AF931=0),0,AF931/$H931)</f>
        <v>0</v>
      </c>
      <c r="AH931" s="194">
        <f t="shared" si="23295"/>
        <v>0</v>
      </c>
      <c r="AI931" s="147">
        <f t="shared" ref="AI931" si="23454">IF(OR($H931=0,AH931=0),0,AH931/$H931)</f>
        <v>0</v>
      </c>
      <c r="AJ931" s="194">
        <f t="shared" si="23297"/>
        <v>0</v>
      </c>
      <c r="AK931" s="147">
        <f t="shared" ref="AK931" si="23455">IF(OR($H931=0,AJ931=0),0,AJ931/$H931)</f>
        <v>0</v>
      </c>
      <c r="AL931" s="194">
        <f t="shared" si="23299"/>
        <v>0</v>
      </c>
      <c r="AM931" s="147">
        <f t="shared" ref="AM931" si="23456">IF(OR($H931=0,AL931=0),0,AL931/$H931)</f>
        <v>0</v>
      </c>
      <c r="AN931" s="194">
        <f t="shared" si="23301"/>
        <v>0</v>
      </c>
      <c r="AO931" s="147">
        <f t="shared" ref="AO931" si="23457">IF(OR($H931=0,AN931=0),0,AN931/$H931)</f>
        <v>0</v>
      </c>
      <c r="AP931" s="194">
        <f t="shared" si="23303"/>
        <v>0</v>
      </c>
      <c r="AQ931" s="147">
        <f t="shared" ref="AQ931" si="23458">IF(OR($H931=0,AP931=0),0,AP931/$H931)</f>
        <v>0</v>
      </c>
      <c r="AR931" s="194">
        <f t="shared" si="23305"/>
        <v>0</v>
      </c>
      <c r="AS931" s="147">
        <f t="shared" ref="AS931" si="23459">IF(OR($H931=0,AR931=0),0,AR931/$H931)</f>
        <v>0</v>
      </c>
      <c r="AT931" s="194">
        <f t="shared" si="23307"/>
        <v>0</v>
      </c>
      <c r="AU931" s="147">
        <f t="shared" ref="AU931" si="23460">IF(OR($H931=0,AT931=0),0,AT931/$H931)</f>
        <v>0</v>
      </c>
      <c r="AV931" s="194">
        <f t="shared" si="23309"/>
        <v>100</v>
      </c>
      <c r="AW931" s="147">
        <f t="shared" ref="AW931" si="23461">IF(OR($H931=0,AV931=0),0,AV931/$H931)</f>
        <v>1</v>
      </c>
      <c r="AX931" s="194">
        <f t="shared" si="23311"/>
        <v>100</v>
      </c>
      <c r="AY931" s="147">
        <f t="shared" ref="AY931" si="23462">IF(OR($H931=0,AX931=0),0,AX931/$H931)</f>
        <v>1</v>
      </c>
      <c r="AZ931" s="194">
        <f t="shared" si="23313"/>
        <v>100</v>
      </c>
      <c r="BA931" s="147">
        <f t="shared" ref="BA931" si="23463">IF(OR($H931=0,AZ931=0),0,AZ931/$H931)</f>
        <v>1</v>
      </c>
      <c r="BB931" s="194">
        <f t="shared" si="23315"/>
        <v>100</v>
      </c>
      <c r="BC931" s="147">
        <f t="shared" ref="BC931" si="23464">IF(OR($H931=0,BB931=0),0,BB931/$H931)</f>
        <v>1</v>
      </c>
      <c r="BD931" s="194">
        <f t="shared" si="23317"/>
        <v>100</v>
      </c>
      <c r="BE931" s="147">
        <f t="shared" ref="BE931" si="23465">IF(OR($H931=0,BD931=0),0,BD931/$H931)</f>
        <v>1</v>
      </c>
      <c r="BF931" s="194">
        <f t="shared" si="23319"/>
        <v>100</v>
      </c>
      <c r="BG931" s="147">
        <f t="shared" ref="BG931" si="23466">IF(OR($H931=0,BF931=0),0,BF931/$H931)</f>
        <v>1</v>
      </c>
      <c r="BH931" s="194">
        <f t="shared" si="23321"/>
        <v>100</v>
      </c>
      <c r="BI931" s="147">
        <f t="shared" ref="BI931" si="23467">IF(OR($H931=0,BH931=0),0,BH931/$H931)</f>
        <v>1</v>
      </c>
      <c r="BJ931" s="194">
        <f t="shared" si="23323"/>
        <v>100</v>
      </c>
      <c r="BK931" s="147">
        <f t="shared" ref="BK931" si="23468">IF(OR($H931=0,BJ931=0),0,BJ931/$H931)</f>
        <v>1</v>
      </c>
      <c r="BL931" s="194">
        <f t="shared" si="23325"/>
        <v>100</v>
      </c>
      <c r="BM931" s="147">
        <f t="shared" ref="BM931" si="23469">IF(OR($H931=0,BL931=0),0,BL931/$H931)</f>
        <v>1</v>
      </c>
      <c r="BN931" s="194">
        <f t="shared" si="23327"/>
        <v>100</v>
      </c>
      <c r="BO931" s="147">
        <f t="shared" ref="BO931" si="23470">IF(OR($H931=0,BN931=0),0,BN931/$H931)</f>
        <v>1</v>
      </c>
      <c r="BP931" s="194">
        <f t="shared" si="23329"/>
        <v>100</v>
      </c>
      <c r="BQ931" s="147">
        <f t="shared" ref="BQ931" si="23471">IF(OR($H931=0,BP931=0),0,BP931/$H931)</f>
        <v>1</v>
      </c>
      <c r="BR931" s="194">
        <f t="shared" si="23331"/>
        <v>100</v>
      </c>
      <c r="BS931" s="147">
        <f t="shared" ref="BS931" si="23472">IF(OR($H931=0,BR931=0),0,BR931/$H931)</f>
        <v>1</v>
      </c>
      <c r="BT931" s="194">
        <f t="shared" si="23333"/>
        <v>100</v>
      </c>
      <c r="BU931" s="147">
        <f t="shared" si="23334"/>
        <v>1</v>
      </c>
      <c r="BV931" s="194">
        <f t="shared" si="23335"/>
        <v>100</v>
      </c>
      <c r="BW931" s="147">
        <f t="shared" si="23336"/>
        <v>1</v>
      </c>
      <c r="BX931" s="194">
        <f t="shared" si="23337"/>
        <v>100</v>
      </c>
      <c r="BY931" s="147">
        <f t="shared" si="23338"/>
        <v>1</v>
      </c>
      <c r="BZ931" s="194">
        <f t="shared" si="23339"/>
        <v>100</v>
      </c>
      <c r="CA931" s="147">
        <f t="shared" si="23340"/>
        <v>1</v>
      </c>
      <c r="CB931" s="194">
        <f t="shared" si="23341"/>
        <v>100</v>
      </c>
      <c r="CC931" s="147">
        <f t="shared" si="23342"/>
        <v>1</v>
      </c>
      <c r="CD931" s="194">
        <f t="shared" si="23343"/>
        <v>100</v>
      </c>
      <c r="CE931" s="147">
        <f t="shared" si="23344"/>
        <v>1</v>
      </c>
      <c r="CF931" s="194">
        <f t="shared" si="23345"/>
        <v>100</v>
      </c>
      <c r="CG931" s="147">
        <f t="shared" si="23346"/>
        <v>1</v>
      </c>
      <c r="CH931" s="194">
        <f t="shared" si="23347"/>
        <v>100</v>
      </c>
      <c r="CI931" s="147">
        <f t="shared" si="23348"/>
        <v>1</v>
      </c>
      <c r="CJ931" s="194">
        <f t="shared" si="23349"/>
        <v>100</v>
      </c>
      <c r="CK931" s="147">
        <f t="shared" si="23350"/>
        <v>1</v>
      </c>
      <c r="CL931" s="194">
        <f t="shared" si="23351"/>
        <v>100</v>
      </c>
      <c r="CM931" s="147">
        <f t="shared" si="23352"/>
        <v>1</v>
      </c>
    </row>
    <row r="932" spans="1:91" s="142" customFormat="1" ht="14.1" customHeight="1">
      <c r="A932" s="74">
        <f t="shared" si="22808"/>
        <v>1070</v>
      </c>
      <c r="B932" s="173" t="s">
        <v>77</v>
      </c>
      <c r="C932" s="174"/>
      <c r="D932" s="140">
        <v>1</v>
      </c>
      <c r="E932" s="140">
        <v>1</v>
      </c>
      <c r="F932" s="175">
        <v>45316</v>
      </c>
      <c r="G932" s="175">
        <v>45316</v>
      </c>
      <c r="H932" s="144">
        <v>100</v>
      </c>
      <c r="I932" s="144">
        <v>100</v>
      </c>
      <c r="J932" s="145" t="s">
        <v>32</v>
      </c>
      <c r="K932" s="141">
        <f t="shared" si="23278"/>
        <v>100</v>
      </c>
      <c r="L932" s="55">
        <f t="shared" si="23279"/>
        <v>3.0303030303030304E-2</v>
      </c>
      <c r="M932" s="147">
        <f t="shared" si="23280"/>
        <v>1</v>
      </c>
      <c r="N932" s="148">
        <f t="shared" si="23281"/>
        <v>1</v>
      </c>
      <c r="O932" s="149">
        <f t="shared" si="22540"/>
        <v>0</v>
      </c>
      <c r="P932" s="150"/>
      <c r="T932" s="194">
        <f t="shared" si="23282"/>
        <v>0</v>
      </c>
      <c r="U932" s="147">
        <f t="shared" si="23283"/>
        <v>0</v>
      </c>
      <c r="V932" s="194">
        <f t="shared" si="23284"/>
        <v>0</v>
      </c>
      <c r="W932" s="147">
        <f t="shared" si="23283"/>
        <v>0</v>
      </c>
      <c r="X932" s="194">
        <f t="shared" si="23285"/>
        <v>0</v>
      </c>
      <c r="Y932" s="147">
        <f t="shared" ref="Y932" si="23473">IF(OR($H932=0,X932=0),0,X932/$H932)</f>
        <v>0</v>
      </c>
      <c r="Z932" s="194">
        <f t="shared" si="23287"/>
        <v>0</v>
      </c>
      <c r="AA932" s="147">
        <f t="shared" ref="AA932" si="23474">IF(OR($H932=0,Z932=0),0,Z932/$H932)</f>
        <v>0</v>
      </c>
      <c r="AB932" s="194">
        <f t="shared" si="23289"/>
        <v>0</v>
      </c>
      <c r="AC932" s="147">
        <f t="shared" ref="AC932" si="23475">IF(OR($H932=0,AB932=0),0,AB932/$H932)</f>
        <v>0</v>
      </c>
      <c r="AD932" s="194">
        <f t="shared" si="23291"/>
        <v>0</v>
      </c>
      <c r="AE932" s="147">
        <f t="shared" ref="AE932" si="23476">IF(OR($H932=0,AD932=0),0,AD932/$H932)</f>
        <v>0</v>
      </c>
      <c r="AF932" s="194">
        <f t="shared" si="23293"/>
        <v>0</v>
      </c>
      <c r="AG932" s="147">
        <f t="shared" ref="AG932" si="23477">IF(OR($H932=0,AF932=0),0,AF932/$H932)</f>
        <v>0</v>
      </c>
      <c r="AH932" s="194">
        <f t="shared" si="23295"/>
        <v>0</v>
      </c>
      <c r="AI932" s="147">
        <f t="shared" ref="AI932" si="23478">IF(OR($H932=0,AH932=0),0,AH932/$H932)</f>
        <v>0</v>
      </c>
      <c r="AJ932" s="194">
        <f t="shared" si="23297"/>
        <v>0</v>
      </c>
      <c r="AK932" s="147">
        <f t="shared" ref="AK932" si="23479">IF(OR($H932=0,AJ932=0),0,AJ932/$H932)</f>
        <v>0</v>
      </c>
      <c r="AL932" s="194">
        <f t="shared" si="23299"/>
        <v>0</v>
      </c>
      <c r="AM932" s="147">
        <f t="shared" ref="AM932" si="23480">IF(OR($H932=0,AL932=0),0,AL932/$H932)</f>
        <v>0</v>
      </c>
      <c r="AN932" s="194">
        <f t="shared" si="23301"/>
        <v>0</v>
      </c>
      <c r="AO932" s="147">
        <f t="shared" ref="AO932" si="23481">IF(OR($H932=0,AN932=0),0,AN932/$H932)</f>
        <v>0</v>
      </c>
      <c r="AP932" s="194">
        <f t="shared" si="23303"/>
        <v>0</v>
      </c>
      <c r="AQ932" s="147">
        <f t="shared" ref="AQ932" si="23482">IF(OR($H932=0,AP932=0),0,AP932/$H932)</f>
        <v>0</v>
      </c>
      <c r="AR932" s="194">
        <f t="shared" si="23305"/>
        <v>0</v>
      </c>
      <c r="AS932" s="147">
        <f t="shared" ref="AS932" si="23483">IF(OR($H932=0,AR932=0),0,AR932/$H932)</f>
        <v>0</v>
      </c>
      <c r="AT932" s="194">
        <f t="shared" si="23307"/>
        <v>0</v>
      </c>
      <c r="AU932" s="147">
        <f t="shared" ref="AU932" si="23484">IF(OR($H932=0,AT932=0),0,AT932/$H932)</f>
        <v>0</v>
      </c>
      <c r="AV932" s="194">
        <f t="shared" si="23309"/>
        <v>100</v>
      </c>
      <c r="AW932" s="147">
        <f t="shared" ref="AW932" si="23485">IF(OR($H932=0,AV932=0),0,AV932/$H932)</f>
        <v>1</v>
      </c>
      <c r="AX932" s="194">
        <f t="shared" si="23311"/>
        <v>100</v>
      </c>
      <c r="AY932" s="147">
        <f t="shared" ref="AY932" si="23486">IF(OR($H932=0,AX932=0),0,AX932/$H932)</f>
        <v>1</v>
      </c>
      <c r="AZ932" s="194">
        <f t="shared" si="23313"/>
        <v>100</v>
      </c>
      <c r="BA932" s="147">
        <f t="shared" ref="BA932" si="23487">IF(OR($H932=0,AZ932=0),0,AZ932/$H932)</f>
        <v>1</v>
      </c>
      <c r="BB932" s="194">
        <f t="shared" si="23315"/>
        <v>100</v>
      </c>
      <c r="BC932" s="147">
        <f t="shared" ref="BC932" si="23488">IF(OR($H932=0,BB932=0),0,BB932/$H932)</f>
        <v>1</v>
      </c>
      <c r="BD932" s="194">
        <f t="shared" si="23317"/>
        <v>100</v>
      </c>
      <c r="BE932" s="147">
        <f t="shared" ref="BE932" si="23489">IF(OR($H932=0,BD932=0),0,BD932/$H932)</f>
        <v>1</v>
      </c>
      <c r="BF932" s="194">
        <f t="shared" si="23319"/>
        <v>100</v>
      </c>
      <c r="BG932" s="147">
        <f t="shared" ref="BG932" si="23490">IF(OR($H932=0,BF932=0),0,BF932/$H932)</f>
        <v>1</v>
      </c>
      <c r="BH932" s="194">
        <f t="shared" si="23321"/>
        <v>100</v>
      </c>
      <c r="BI932" s="147">
        <f t="shared" ref="BI932" si="23491">IF(OR($H932=0,BH932=0),0,BH932/$H932)</f>
        <v>1</v>
      </c>
      <c r="BJ932" s="194">
        <f t="shared" si="23323"/>
        <v>100</v>
      </c>
      <c r="BK932" s="147">
        <f t="shared" ref="BK932" si="23492">IF(OR($H932=0,BJ932=0),0,BJ932/$H932)</f>
        <v>1</v>
      </c>
      <c r="BL932" s="194">
        <f t="shared" si="23325"/>
        <v>100</v>
      </c>
      <c r="BM932" s="147">
        <f t="shared" ref="BM932" si="23493">IF(OR($H932=0,BL932=0),0,BL932/$H932)</f>
        <v>1</v>
      </c>
      <c r="BN932" s="194">
        <f t="shared" si="23327"/>
        <v>100</v>
      </c>
      <c r="BO932" s="147">
        <f t="shared" ref="BO932" si="23494">IF(OR($H932=0,BN932=0),0,BN932/$H932)</f>
        <v>1</v>
      </c>
      <c r="BP932" s="194">
        <f t="shared" si="23329"/>
        <v>100</v>
      </c>
      <c r="BQ932" s="147">
        <f t="shared" ref="BQ932" si="23495">IF(OR($H932=0,BP932=0),0,BP932/$H932)</f>
        <v>1</v>
      </c>
      <c r="BR932" s="194">
        <f t="shared" si="23331"/>
        <v>100</v>
      </c>
      <c r="BS932" s="147">
        <f t="shared" ref="BS932" si="23496">IF(OR($H932=0,BR932=0),0,BR932/$H932)</f>
        <v>1</v>
      </c>
      <c r="BT932" s="194">
        <f t="shared" si="23333"/>
        <v>100</v>
      </c>
      <c r="BU932" s="147">
        <f t="shared" si="23334"/>
        <v>1</v>
      </c>
      <c r="BV932" s="194">
        <f t="shared" si="23335"/>
        <v>100</v>
      </c>
      <c r="BW932" s="147">
        <f t="shared" si="23336"/>
        <v>1</v>
      </c>
      <c r="BX932" s="194">
        <f t="shared" si="23337"/>
        <v>100</v>
      </c>
      <c r="BY932" s="147">
        <f t="shared" si="23338"/>
        <v>1</v>
      </c>
      <c r="BZ932" s="194">
        <f t="shared" si="23339"/>
        <v>100</v>
      </c>
      <c r="CA932" s="147">
        <f t="shared" si="23340"/>
        <v>1</v>
      </c>
      <c r="CB932" s="194">
        <f t="shared" si="23341"/>
        <v>100</v>
      </c>
      <c r="CC932" s="147">
        <f t="shared" si="23342"/>
        <v>1</v>
      </c>
      <c r="CD932" s="194">
        <f t="shared" si="23343"/>
        <v>100</v>
      </c>
      <c r="CE932" s="147">
        <f t="shared" si="23344"/>
        <v>1</v>
      </c>
      <c r="CF932" s="194">
        <f t="shared" si="23345"/>
        <v>100</v>
      </c>
      <c r="CG932" s="147">
        <f t="shared" si="23346"/>
        <v>1</v>
      </c>
      <c r="CH932" s="194">
        <f t="shared" si="23347"/>
        <v>100</v>
      </c>
      <c r="CI932" s="147">
        <f t="shared" si="23348"/>
        <v>1</v>
      </c>
      <c r="CJ932" s="194">
        <f t="shared" si="23349"/>
        <v>100</v>
      </c>
      <c r="CK932" s="147">
        <f t="shared" si="23350"/>
        <v>1</v>
      </c>
      <c r="CL932" s="194">
        <f t="shared" si="23351"/>
        <v>100</v>
      </c>
      <c r="CM932" s="147">
        <f t="shared" si="23352"/>
        <v>1</v>
      </c>
    </row>
    <row r="933" spans="1:91" s="125" customFormat="1" ht="14.1" customHeight="1">
      <c r="A933" s="74">
        <f t="shared" si="22808"/>
        <v>1071</v>
      </c>
      <c r="B933" s="185" t="s">
        <v>165</v>
      </c>
      <c r="C933" s="186"/>
      <c r="D933" s="137">
        <v>21</v>
      </c>
      <c r="E933" s="137">
        <v>22</v>
      </c>
      <c r="F933" s="187">
        <v>45317</v>
      </c>
      <c r="G933" s="187">
        <v>45338</v>
      </c>
      <c r="H933" s="128"/>
      <c r="I933" s="128"/>
      <c r="J933" s="129"/>
      <c r="K933" s="135"/>
      <c r="L933" s="136">
        <f>D933/$D$924</f>
        <v>0.36842105263157893</v>
      </c>
      <c r="M933" s="132" cm="1">
        <f t="array" ref="M933">SUMPRODUCT($L934:$L937*M934:M937)</f>
        <v>0.99999999999999989</v>
      </c>
      <c r="N933" s="132" cm="1">
        <f t="array" ref="N933">SUMPRODUCT($L934:$L937*N934:N937)</f>
        <v>0.99999999999999989</v>
      </c>
      <c r="O933" s="133">
        <f t="shared" si="22540"/>
        <v>0</v>
      </c>
      <c r="P933" s="134"/>
      <c r="T933" s="198"/>
      <c r="U933" s="132" cm="1">
        <f t="array" ref="U933">SUMPRODUCT($L934:$L937*U934:U937)</f>
        <v>0</v>
      </c>
      <c r="V933" s="198"/>
      <c r="W933" s="132" cm="1">
        <f t="array" ref="W933">SUMPRODUCT($L934:$L937*W934:W937)</f>
        <v>0</v>
      </c>
      <c r="X933" s="198"/>
      <c r="Y933" s="132" cm="1">
        <f t="array" ref="Y933">SUMPRODUCT($L934:$L937*Y934:Y937)</f>
        <v>0</v>
      </c>
      <c r="Z933" s="198"/>
      <c r="AA933" s="132" cm="1">
        <f t="array" ref="AA933">SUMPRODUCT($L934:$L937*AA934:AA937)</f>
        <v>0</v>
      </c>
      <c r="AB933" s="198"/>
      <c r="AC933" s="132" cm="1">
        <f t="array" ref="AC933">SUMPRODUCT($L934:$L937*AC934:AC937)</f>
        <v>0</v>
      </c>
      <c r="AD933" s="198"/>
      <c r="AE933" s="132" cm="1">
        <f t="array" ref="AE933">SUMPRODUCT($L934:$L937*AE934:AE937)</f>
        <v>0</v>
      </c>
      <c r="AF933" s="198"/>
      <c r="AG933" s="132" cm="1">
        <f t="array" ref="AG933">SUMPRODUCT($L934:$L937*AG934:AG937)</f>
        <v>0</v>
      </c>
      <c r="AH933" s="198"/>
      <c r="AI933" s="132" cm="1">
        <f t="array" ref="AI933">SUMPRODUCT($L934:$L937*AI934:AI937)</f>
        <v>0</v>
      </c>
      <c r="AJ933" s="198"/>
      <c r="AK933" s="132" cm="1">
        <f t="array" ref="AK933">SUMPRODUCT($L934:$L937*AK934:AK937)</f>
        <v>0</v>
      </c>
      <c r="AL933" s="198"/>
      <c r="AM933" s="132" cm="1">
        <f t="array" ref="AM933">SUMPRODUCT($L934:$L937*AM934:AM937)</f>
        <v>0</v>
      </c>
      <c r="AN933" s="198"/>
      <c r="AO933" s="132" cm="1">
        <f t="array" ref="AO933">SUMPRODUCT($L934:$L937*AO934:AO937)</f>
        <v>0</v>
      </c>
      <c r="AP933" s="198"/>
      <c r="AQ933" s="132" cm="1">
        <f t="array" ref="AQ933">SUMPRODUCT($L934:$L937*AQ934:AQ937)</f>
        <v>0</v>
      </c>
      <c r="AR933" s="198"/>
      <c r="AS933" s="132" cm="1">
        <f t="array" ref="AS933">SUMPRODUCT($L934:$L937*AS934:AS937)</f>
        <v>0</v>
      </c>
      <c r="AT933" s="198"/>
      <c r="AU933" s="132" cm="1">
        <f t="array" ref="AU933">SUMPRODUCT($L934:$L937*AU934:AU937)</f>
        <v>0</v>
      </c>
      <c r="AV933" s="198"/>
      <c r="AW933" s="132" cm="1">
        <f t="array" ref="AW933">SUMPRODUCT($L934:$L937*AW934:AW937)</f>
        <v>0</v>
      </c>
      <c r="AX933" s="198"/>
      <c r="AY933" s="132" cm="1">
        <f t="array" ref="AY933">SUMPRODUCT($L934:$L937*AY934:AY937)</f>
        <v>0.33333333333333337</v>
      </c>
      <c r="AZ933" s="198"/>
      <c r="BA933" s="132" cm="1">
        <f t="array" ref="BA933">SUMPRODUCT($L934:$L937*BA934:BA937)</f>
        <v>0.66666666666666674</v>
      </c>
      <c r="BB933" s="198"/>
      <c r="BC933" s="132" cm="1">
        <f t="array" ref="BC933">SUMPRODUCT($L934:$L937*BC934:BC937)</f>
        <v>0.95238095238095233</v>
      </c>
      <c r="BD933" s="198"/>
      <c r="BE933" s="132" cm="1">
        <f t="array" ref="BE933">SUMPRODUCT($L934:$L937*BE934:BE937)</f>
        <v>0.99999999999999989</v>
      </c>
      <c r="BF933" s="198"/>
      <c r="BG933" s="132" cm="1">
        <f t="array" ref="BG933">SUMPRODUCT($L934:$L937*BG934:BG937)</f>
        <v>0.99999999999999989</v>
      </c>
      <c r="BH933" s="198"/>
      <c r="BI933" s="132" cm="1">
        <f t="array" ref="BI933">SUMPRODUCT($L934:$L937*BI934:BI937)</f>
        <v>0.99999999999999989</v>
      </c>
      <c r="BJ933" s="198"/>
      <c r="BK933" s="132" cm="1">
        <f t="array" ref="BK933">SUMPRODUCT($L934:$L937*BK934:BK937)</f>
        <v>0.99999999999999989</v>
      </c>
      <c r="BL933" s="198"/>
      <c r="BM933" s="132" cm="1">
        <f t="array" ref="BM933">SUMPRODUCT($L934:$L937*BM934:BM937)</f>
        <v>0.99999999999999989</v>
      </c>
      <c r="BN933" s="198"/>
      <c r="BO933" s="132" cm="1">
        <f t="array" ref="BO933">SUMPRODUCT($L934:$L937*BO934:BO937)</f>
        <v>0.99999999999999989</v>
      </c>
      <c r="BP933" s="198"/>
      <c r="BQ933" s="132" cm="1">
        <f t="array" ref="BQ933">SUMPRODUCT($L934:$L937*BQ934:BQ937)</f>
        <v>0.99999999999999989</v>
      </c>
      <c r="BR933" s="198"/>
      <c r="BS933" s="132" cm="1">
        <f t="array" ref="BS933">SUMPRODUCT($L934:$L937*BS934:BS937)</f>
        <v>0.99999999999999989</v>
      </c>
      <c r="BT933" s="198"/>
      <c r="BU933" s="132" cm="1">
        <f t="array" ref="BU933">SUMPRODUCT($L934:$L937*BU934:BU937)</f>
        <v>0.99999999999999989</v>
      </c>
      <c r="BV933" s="198"/>
      <c r="BW933" s="132" cm="1">
        <f t="array" ref="BW933">SUMPRODUCT($L934:$L937*BW934:BW937)</f>
        <v>0.99999999999999989</v>
      </c>
      <c r="BX933" s="198"/>
      <c r="BY933" s="132" cm="1">
        <f t="array" ref="BY933">SUMPRODUCT($L934:$L937*BY934:BY937)</f>
        <v>0.99999999999999989</v>
      </c>
      <c r="BZ933" s="198"/>
      <c r="CA933" s="132" cm="1">
        <f t="array" ref="CA933">SUMPRODUCT($L934:$L937*CA934:CA937)</f>
        <v>0.99999999999999989</v>
      </c>
      <c r="CB933" s="198"/>
      <c r="CC933" s="132" cm="1">
        <f t="array" ref="CC933">SUMPRODUCT($L934:$L937*CC934:CC937)</f>
        <v>0.99999999999999989</v>
      </c>
      <c r="CD933" s="198"/>
      <c r="CE933" s="132" cm="1">
        <f t="array" ref="CE933">SUMPRODUCT($L934:$L937*CE934:CE937)</f>
        <v>0.99999999999999989</v>
      </c>
      <c r="CF933" s="198"/>
      <c r="CG933" s="132" cm="1">
        <f t="array" ref="CG933">SUMPRODUCT($L934:$L937*CG934:CG937)</f>
        <v>0.99999999999999989</v>
      </c>
      <c r="CH933" s="198"/>
      <c r="CI933" s="132" cm="1">
        <f t="array" ref="CI933">SUMPRODUCT($L934:$L937*CI934:CI937)</f>
        <v>0.99999999999999989</v>
      </c>
      <c r="CJ933" s="198"/>
      <c r="CK933" s="132" cm="1">
        <f t="array" ref="CK933">SUMPRODUCT($L934:$L937*CK934:CK937)</f>
        <v>0.99999999999999989</v>
      </c>
      <c r="CL933" s="198"/>
      <c r="CM933" s="132" cm="1">
        <f t="array" ref="CM933">SUMPRODUCT($L934:$L937*CM934:CM937)</f>
        <v>0.99999999999999989</v>
      </c>
    </row>
    <row r="934" spans="1:91" s="142" customFormat="1" ht="14.1" customHeight="1">
      <c r="A934" s="74">
        <f t="shared" si="22808"/>
        <v>1072</v>
      </c>
      <c r="B934" s="173" t="s">
        <v>75</v>
      </c>
      <c r="C934" s="174"/>
      <c r="D934" s="140">
        <v>11</v>
      </c>
      <c r="E934" s="140">
        <v>11</v>
      </c>
      <c r="F934" s="175">
        <v>45317</v>
      </c>
      <c r="G934" s="175">
        <v>45327</v>
      </c>
      <c r="H934" s="144">
        <v>100</v>
      </c>
      <c r="I934" s="144">
        <v>100</v>
      </c>
      <c r="J934" s="145" t="s">
        <v>32</v>
      </c>
      <c r="K934" s="141">
        <f t="shared" ref="K934:K940" si="23497">IF(OR(F934="",G934="",H934=""),0,MIN(MAX(IF(F934&gt;$O$1,0,(((G934-F934)-(G934-$O$1))*(10/E934)/10)),0),1)*H934)</f>
        <v>100</v>
      </c>
      <c r="L934" s="55">
        <f>D934/$D$933</f>
        <v>0.52380952380952384</v>
      </c>
      <c r="M934" s="147">
        <f t="shared" ref="M934:M940" si="23498">IF(OR(H934=0,K934=0),0,K934/H934)</f>
        <v>1</v>
      </c>
      <c r="N934" s="148">
        <f t="shared" ref="N934:N940" si="23499">IF(OR(H934=0,I934=0),0,I934/H934)</f>
        <v>1</v>
      </c>
      <c r="O934" s="149">
        <f t="shared" si="22540"/>
        <v>0</v>
      </c>
      <c r="P934" s="150"/>
      <c r="T934" s="194">
        <f t="shared" ref="T934:T940" si="23500">IF(OR($F934="",$G934="",$H934=""),0,MIN(MAX(IF($F934&gt;U$1,0,((($G934-$F934)-($G934-U$1))*(10/$E934)/10)),0),1)*$H934)</f>
        <v>0</v>
      </c>
      <c r="U934" s="147">
        <f t="shared" ref="U934:W940" si="23501">IF(OR($H934=0,T934=0),0,T934/$H934)</f>
        <v>0</v>
      </c>
      <c r="V934" s="194">
        <f t="shared" ref="V934:V940" si="23502">IF(OR($F934="",$G934="",$H934=""),0,MIN(MAX(IF($F934&gt;W$1,0,((($G934-$F934)-($G934-W$1))*(10/$E934)/10)),0),1)*$H934)</f>
        <v>0</v>
      </c>
      <c r="W934" s="147">
        <f t="shared" si="23501"/>
        <v>0</v>
      </c>
      <c r="X934" s="194">
        <f t="shared" ref="X934:X940" si="23503">IF(OR($F934="",$G934="",$H934=""),0,MIN(MAX(IF($F934&gt;Y$1,0,((($G934-$F934)-($G934-Y$1))*(10/$E934)/10)),0),1)*$H934)</f>
        <v>0</v>
      </c>
      <c r="Y934" s="147">
        <f t="shared" ref="Y934" si="23504">IF(OR($H934=0,X934=0),0,X934/$H934)</f>
        <v>0</v>
      </c>
      <c r="Z934" s="194">
        <f t="shared" ref="Z934:Z940" si="23505">IF(OR($F934="",$G934="",$H934=""),0,MIN(MAX(IF($F934&gt;AA$1,0,((($G934-$F934)-($G934-AA$1))*(10/$E934)/10)),0),1)*$H934)</f>
        <v>0</v>
      </c>
      <c r="AA934" s="147">
        <f t="shared" ref="AA934" si="23506">IF(OR($H934=0,Z934=0),0,Z934/$H934)</f>
        <v>0</v>
      </c>
      <c r="AB934" s="194">
        <f t="shared" ref="AB934:AB940" si="23507">IF(OR($F934="",$G934="",$H934=""),0,MIN(MAX(IF($F934&gt;AC$1,0,((($G934-$F934)-($G934-AC$1))*(10/$E934)/10)),0),1)*$H934)</f>
        <v>0</v>
      </c>
      <c r="AC934" s="147">
        <f t="shared" ref="AC934" si="23508">IF(OR($H934=0,AB934=0),0,AB934/$H934)</f>
        <v>0</v>
      </c>
      <c r="AD934" s="194">
        <f t="shared" ref="AD934:AD940" si="23509">IF(OR($F934="",$G934="",$H934=""),0,MIN(MAX(IF($F934&gt;AE$1,0,((($G934-$F934)-($G934-AE$1))*(10/$E934)/10)),0),1)*$H934)</f>
        <v>0</v>
      </c>
      <c r="AE934" s="147">
        <f t="shared" ref="AE934" si="23510">IF(OR($H934=0,AD934=0),0,AD934/$H934)</f>
        <v>0</v>
      </c>
      <c r="AF934" s="194">
        <f t="shared" ref="AF934:AF940" si="23511">IF(OR($F934="",$G934="",$H934=""),0,MIN(MAX(IF($F934&gt;AG$1,0,((($G934-$F934)-($G934-AG$1))*(10/$E934)/10)),0),1)*$H934)</f>
        <v>0</v>
      </c>
      <c r="AG934" s="147">
        <f t="shared" ref="AG934" si="23512">IF(OR($H934=0,AF934=0),0,AF934/$H934)</f>
        <v>0</v>
      </c>
      <c r="AH934" s="194">
        <f t="shared" ref="AH934:AH940" si="23513">IF(OR($F934="",$G934="",$H934=""),0,MIN(MAX(IF($F934&gt;AI$1,0,((($G934-$F934)-($G934-AI$1))*(10/$E934)/10)),0),1)*$H934)</f>
        <v>0</v>
      </c>
      <c r="AI934" s="147">
        <f t="shared" ref="AI934" si="23514">IF(OR($H934=0,AH934=0),0,AH934/$H934)</f>
        <v>0</v>
      </c>
      <c r="AJ934" s="194">
        <f t="shared" ref="AJ934:AJ940" si="23515">IF(OR($F934="",$G934="",$H934=""),0,MIN(MAX(IF($F934&gt;AK$1,0,((($G934-$F934)-($G934-AK$1))*(10/$E934)/10)),0),1)*$H934)</f>
        <v>0</v>
      </c>
      <c r="AK934" s="147">
        <f t="shared" ref="AK934" si="23516">IF(OR($H934=0,AJ934=0),0,AJ934/$H934)</f>
        <v>0</v>
      </c>
      <c r="AL934" s="194">
        <f t="shared" ref="AL934:AL940" si="23517">IF(OR($F934="",$G934="",$H934=""),0,MIN(MAX(IF($F934&gt;AM$1,0,((($G934-$F934)-($G934-AM$1))*(10/$E934)/10)),0),1)*$H934)</f>
        <v>0</v>
      </c>
      <c r="AM934" s="147">
        <f t="shared" ref="AM934" si="23518">IF(OR($H934=0,AL934=0),0,AL934/$H934)</f>
        <v>0</v>
      </c>
      <c r="AN934" s="194">
        <f t="shared" ref="AN934:AN940" si="23519">IF(OR($F934="",$G934="",$H934=""),0,MIN(MAX(IF($F934&gt;AO$1,0,((($G934-$F934)-($G934-AO$1))*(10/$E934)/10)),0),1)*$H934)</f>
        <v>0</v>
      </c>
      <c r="AO934" s="147">
        <f t="shared" ref="AO934" si="23520">IF(OR($H934=0,AN934=0),0,AN934/$H934)</f>
        <v>0</v>
      </c>
      <c r="AP934" s="194">
        <f t="shared" ref="AP934:AP940" si="23521">IF(OR($F934="",$G934="",$H934=""),0,MIN(MAX(IF($F934&gt;AQ$1,0,((($G934-$F934)-($G934-AQ$1))*(10/$E934)/10)),0),1)*$H934)</f>
        <v>0</v>
      </c>
      <c r="AQ934" s="147">
        <f t="shared" ref="AQ934" si="23522">IF(OR($H934=0,AP934=0),0,AP934/$H934)</f>
        <v>0</v>
      </c>
      <c r="AR934" s="194">
        <f t="shared" ref="AR934:AR940" si="23523">IF(OR($F934="",$G934="",$H934=""),0,MIN(MAX(IF($F934&gt;AS$1,0,((($G934-$F934)-($G934-AS$1))*(10/$E934)/10)),0),1)*$H934)</f>
        <v>0</v>
      </c>
      <c r="AS934" s="147">
        <f t="shared" ref="AS934" si="23524">IF(OR($H934=0,AR934=0),0,AR934/$H934)</f>
        <v>0</v>
      </c>
      <c r="AT934" s="194">
        <f t="shared" ref="AT934:AT940" si="23525">IF(OR($F934="",$G934="",$H934=""),0,MIN(MAX(IF($F934&gt;AU$1,0,((($G934-$F934)-($G934-AU$1))*(10/$E934)/10)),0),1)*$H934)</f>
        <v>0</v>
      </c>
      <c r="AU934" s="147">
        <f t="shared" ref="AU934" si="23526">IF(OR($H934=0,AT934=0),0,AT934/$H934)</f>
        <v>0</v>
      </c>
      <c r="AV934" s="194">
        <f t="shared" ref="AV934:AV940" si="23527">IF(OR($F934="",$G934="",$H934=""),0,MIN(MAX(IF($F934&gt;AW$1,0,((($G934-$F934)-($G934-AW$1))*(10/$E934)/10)),0),1)*$H934)</f>
        <v>0</v>
      </c>
      <c r="AW934" s="147">
        <f t="shared" ref="AW934" si="23528">IF(OR($H934=0,AV934=0),0,AV934/$H934)</f>
        <v>0</v>
      </c>
      <c r="AX934" s="194">
        <f t="shared" ref="AX934:AX940" si="23529">IF(OR($F934="",$G934="",$H934=""),0,MIN(MAX(IF($F934&gt;AY$1,0,((($G934-$F934)-($G934-AY$1))*(10/$E934)/10)),0),1)*$H934)</f>
        <v>63.636363636363633</v>
      </c>
      <c r="AY934" s="147">
        <f t="shared" ref="AY934" si="23530">IF(OR($H934=0,AX934=0),0,AX934/$H934)</f>
        <v>0.63636363636363635</v>
      </c>
      <c r="AZ934" s="194">
        <f t="shared" ref="AZ934:AZ940" si="23531">IF(OR($F934="",$G934="",$H934=""),0,MIN(MAX(IF($F934&gt;BA$1,0,((($G934-$F934)-($G934-BA$1))*(10/$E934)/10)),0),1)*$H934)</f>
        <v>100</v>
      </c>
      <c r="BA934" s="147">
        <f t="shared" ref="BA934" si="23532">IF(OR($H934=0,AZ934=0),0,AZ934/$H934)</f>
        <v>1</v>
      </c>
      <c r="BB934" s="194">
        <f t="shared" ref="BB934:BB940" si="23533">IF(OR($F934="",$G934="",$H934=""),0,MIN(MAX(IF($F934&gt;BC$1,0,((($G934-$F934)-($G934-BC$1))*(10/$E934)/10)),0),1)*$H934)</f>
        <v>100</v>
      </c>
      <c r="BC934" s="147">
        <f t="shared" ref="BC934" si="23534">IF(OR($H934=0,BB934=0),0,BB934/$H934)</f>
        <v>1</v>
      </c>
      <c r="BD934" s="194">
        <f t="shared" ref="BD934:BD940" si="23535">IF(OR($F934="",$G934="",$H934=""),0,MIN(MAX(IF($F934&gt;BE$1,0,((($G934-$F934)-($G934-BE$1))*(10/$E934)/10)),0),1)*$H934)</f>
        <v>100</v>
      </c>
      <c r="BE934" s="147">
        <f t="shared" ref="BE934" si="23536">IF(OR($H934=0,BD934=0),0,BD934/$H934)</f>
        <v>1</v>
      </c>
      <c r="BF934" s="194">
        <f t="shared" ref="BF934:BF940" si="23537">IF(OR($F934="",$G934="",$H934=""),0,MIN(MAX(IF($F934&gt;BG$1,0,((($G934-$F934)-($G934-BG$1))*(10/$E934)/10)),0),1)*$H934)</f>
        <v>100</v>
      </c>
      <c r="BG934" s="147">
        <f t="shared" ref="BG934" si="23538">IF(OR($H934=0,BF934=0),0,BF934/$H934)</f>
        <v>1</v>
      </c>
      <c r="BH934" s="194">
        <f t="shared" ref="BH934:BH940" si="23539">IF(OR($F934="",$G934="",$H934=""),0,MIN(MAX(IF($F934&gt;BI$1,0,((($G934-$F934)-($G934-BI$1))*(10/$E934)/10)),0),1)*$H934)</f>
        <v>100</v>
      </c>
      <c r="BI934" s="147">
        <f t="shared" ref="BI934" si="23540">IF(OR($H934=0,BH934=0),0,BH934/$H934)</f>
        <v>1</v>
      </c>
      <c r="BJ934" s="194">
        <f t="shared" ref="BJ934:BJ940" si="23541">IF(OR($F934="",$G934="",$H934=""),0,MIN(MAX(IF($F934&gt;BK$1,0,((($G934-$F934)-($G934-BK$1))*(10/$E934)/10)),0),1)*$H934)</f>
        <v>100</v>
      </c>
      <c r="BK934" s="147">
        <f t="shared" ref="BK934" si="23542">IF(OR($H934=0,BJ934=0),0,BJ934/$H934)</f>
        <v>1</v>
      </c>
      <c r="BL934" s="194">
        <f t="shared" ref="BL934:BL940" si="23543">IF(OR($F934="",$G934="",$H934=""),0,MIN(MAX(IF($F934&gt;BM$1,0,((($G934-$F934)-($G934-BM$1))*(10/$E934)/10)),0),1)*$H934)</f>
        <v>100</v>
      </c>
      <c r="BM934" s="147">
        <f t="shared" ref="BM934" si="23544">IF(OR($H934=0,BL934=0),0,BL934/$H934)</f>
        <v>1</v>
      </c>
      <c r="BN934" s="194">
        <f t="shared" ref="BN934:BN940" si="23545">IF(OR($F934="",$G934="",$H934=""),0,MIN(MAX(IF($F934&gt;BO$1,0,((($G934-$F934)-($G934-BO$1))*(10/$E934)/10)),0),1)*$H934)</f>
        <v>100</v>
      </c>
      <c r="BO934" s="147">
        <f t="shared" ref="BO934" si="23546">IF(OR($H934=0,BN934=0),0,BN934/$H934)</f>
        <v>1</v>
      </c>
      <c r="BP934" s="194">
        <f t="shared" ref="BP934:BP940" si="23547">IF(OR($F934="",$G934="",$H934=""),0,MIN(MAX(IF($F934&gt;BQ$1,0,((($G934-$F934)-($G934-BQ$1))*(10/$E934)/10)),0),1)*$H934)</f>
        <v>100</v>
      </c>
      <c r="BQ934" s="147">
        <f t="shared" ref="BQ934" si="23548">IF(OR($H934=0,BP934=0),0,BP934/$H934)</f>
        <v>1</v>
      </c>
      <c r="BR934" s="194">
        <f t="shared" ref="BR934:BR940" si="23549">IF(OR($F934="",$G934="",$H934=""),0,MIN(MAX(IF($F934&gt;BS$1,0,((($G934-$F934)-($G934-BS$1))*(10/$E934)/10)),0),1)*$H934)</f>
        <v>100</v>
      </c>
      <c r="BS934" s="147">
        <f t="shared" ref="BS934" si="23550">IF(OR($H934=0,BR934=0),0,BR934/$H934)</f>
        <v>1</v>
      </c>
      <c r="BT934" s="194">
        <f t="shared" ref="BT934:BT940" si="23551">IF(OR($F934="",$G934="",$H934=""),0,MIN(MAX(IF($F934&gt;BU$1,0,((($G934-$F934)-($G934-BU$1))*(10/$E934)/10)),0),1)*$H934)</f>
        <v>100</v>
      </c>
      <c r="BU934" s="147">
        <f t="shared" ref="BU934:BU940" si="23552">IF(OR($H934=0,BT934=0),0,BT934/$H934)</f>
        <v>1</v>
      </c>
      <c r="BV934" s="194">
        <f t="shared" ref="BV934:BV940" si="23553">IF(OR($F934="",$G934="",$H934=""),0,MIN(MAX(IF($F934&gt;BW$1,0,((($G934-$F934)-($G934-BW$1))*(10/$E934)/10)),0),1)*$H934)</f>
        <v>100</v>
      </c>
      <c r="BW934" s="147">
        <f t="shared" ref="BW934:BW940" si="23554">IF(OR($H934=0,BV934=0),0,BV934/$H934)</f>
        <v>1</v>
      </c>
      <c r="BX934" s="194">
        <f t="shared" ref="BX934:BX940" si="23555">IF(OR($F934="",$G934="",$H934=""),0,MIN(MAX(IF($F934&gt;BY$1,0,((($G934-$F934)-($G934-BY$1))*(10/$E934)/10)),0),1)*$H934)</f>
        <v>100</v>
      </c>
      <c r="BY934" s="147">
        <f t="shared" ref="BY934:BY940" si="23556">IF(OR($H934=0,BX934=0),0,BX934/$H934)</f>
        <v>1</v>
      </c>
      <c r="BZ934" s="194">
        <f t="shared" ref="BZ934:BZ940" si="23557">IF(OR($F934="",$G934="",$H934=""),0,MIN(MAX(IF($F934&gt;CA$1,0,((($G934-$F934)-($G934-CA$1))*(10/$E934)/10)),0),1)*$H934)</f>
        <v>100</v>
      </c>
      <c r="CA934" s="147">
        <f t="shared" ref="CA934:CA940" si="23558">IF(OR($H934=0,BZ934=0),0,BZ934/$H934)</f>
        <v>1</v>
      </c>
      <c r="CB934" s="194">
        <f t="shared" ref="CB934:CB940" si="23559">IF(OR($F934="",$G934="",$H934=""),0,MIN(MAX(IF($F934&gt;CC$1,0,((($G934-$F934)-($G934-CC$1))*(10/$E934)/10)),0),1)*$H934)</f>
        <v>100</v>
      </c>
      <c r="CC934" s="147">
        <f t="shared" ref="CC934:CC940" si="23560">IF(OR($H934=0,CB934=0),0,CB934/$H934)</f>
        <v>1</v>
      </c>
      <c r="CD934" s="194">
        <f t="shared" ref="CD934:CD940" si="23561">IF(OR($F934="",$G934="",$H934=""),0,MIN(MAX(IF($F934&gt;CE$1,0,((($G934-$F934)-($G934-CE$1))*(10/$E934)/10)),0),1)*$H934)</f>
        <v>100</v>
      </c>
      <c r="CE934" s="147">
        <f t="shared" ref="CE934:CE940" si="23562">IF(OR($H934=0,CD934=0),0,CD934/$H934)</f>
        <v>1</v>
      </c>
      <c r="CF934" s="194">
        <f t="shared" ref="CF934:CF940" si="23563">IF(OR($F934="",$G934="",$H934=""),0,MIN(MAX(IF($F934&gt;CG$1,0,((($G934-$F934)-($G934-CG$1))*(10/$E934)/10)),0),1)*$H934)</f>
        <v>100</v>
      </c>
      <c r="CG934" s="147">
        <f t="shared" ref="CG934:CG940" si="23564">IF(OR($H934=0,CF934=0),0,CF934/$H934)</f>
        <v>1</v>
      </c>
      <c r="CH934" s="194">
        <f t="shared" ref="CH934:CH940" si="23565">IF(OR($F934="",$G934="",$H934=""),0,MIN(MAX(IF($F934&gt;CI$1,0,((($G934-$F934)-($G934-CI$1))*(10/$E934)/10)),0),1)*$H934)</f>
        <v>100</v>
      </c>
      <c r="CI934" s="147">
        <f t="shared" ref="CI934:CI940" si="23566">IF(OR($H934=0,CH934=0),0,CH934/$H934)</f>
        <v>1</v>
      </c>
      <c r="CJ934" s="194">
        <f t="shared" ref="CJ934:CJ940" si="23567">IF(OR($F934="",$G934="",$H934=""),0,MIN(MAX(IF($F934&gt;CK$1,0,((($G934-$F934)-($G934-CK$1))*(10/$E934)/10)),0),1)*$H934)</f>
        <v>100</v>
      </c>
      <c r="CK934" s="147">
        <f t="shared" ref="CK934:CK940" si="23568">IF(OR($H934=0,CJ934=0),0,CJ934/$H934)</f>
        <v>1</v>
      </c>
      <c r="CL934" s="194">
        <f t="shared" ref="CL934:CL940" si="23569">IF(OR($F934="",$G934="",$H934=""),0,MIN(MAX(IF($F934&gt;CM$1,0,((($G934-$F934)-($G934-CM$1))*(10/$E934)/10)),0),1)*$H934)</f>
        <v>100</v>
      </c>
      <c r="CM934" s="147">
        <f t="shared" ref="CM934:CM940" si="23570">IF(OR($H934=0,CL934=0),0,CL934/$H934)</f>
        <v>1</v>
      </c>
    </row>
    <row r="935" spans="1:91" s="142" customFormat="1" ht="14.1" customHeight="1">
      <c r="A935" s="74">
        <f t="shared" si="22808"/>
        <v>1073</v>
      </c>
      <c r="B935" s="173" t="s">
        <v>76</v>
      </c>
      <c r="C935" s="174"/>
      <c r="D935" s="140">
        <v>5</v>
      </c>
      <c r="E935" s="140">
        <v>5</v>
      </c>
      <c r="F935" s="175">
        <v>45328</v>
      </c>
      <c r="G935" s="175">
        <v>45332</v>
      </c>
      <c r="H935" s="144">
        <v>100</v>
      </c>
      <c r="I935" s="144">
        <v>100</v>
      </c>
      <c r="J935" s="145" t="s">
        <v>32</v>
      </c>
      <c r="K935" s="141">
        <f t="shared" si="23497"/>
        <v>100</v>
      </c>
      <c r="L935" s="55">
        <f>D935/$D$933</f>
        <v>0.23809523809523808</v>
      </c>
      <c r="M935" s="147">
        <f t="shared" si="23498"/>
        <v>1</v>
      </c>
      <c r="N935" s="148">
        <f t="shared" si="23499"/>
        <v>1</v>
      </c>
      <c r="O935" s="149">
        <f t="shared" si="22540"/>
        <v>0</v>
      </c>
      <c r="P935" s="150"/>
      <c r="T935" s="194">
        <f t="shared" si="23500"/>
        <v>0</v>
      </c>
      <c r="U935" s="147">
        <f t="shared" si="23501"/>
        <v>0</v>
      </c>
      <c r="V935" s="194">
        <f t="shared" si="23502"/>
        <v>0</v>
      </c>
      <c r="W935" s="147">
        <f t="shared" si="23501"/>
        <v>0</v>
      </c>
      <c r="X935" s="194">
        <f t="shared" si="23503"/>
        <v>0</v>
      </c>
      <c r="Y935" s="147">
        <f t="shared" ref="Y935" si="23571">IF(OR($H935=0,X935=0),0,X935/$H935)</f>
        <v>0</v>
      </c>
      <c r="Z935" s="194">
        <f t="shared" si="23505"/>
        <v>0</v>
      </c>
      <c r="AA935" s="147">
        <f t="shared" ref="AA935" si="23572">IF(OR($H935=0,Z935=0),0,Z935/$H935)</f>
        <v>0</v>
      </c>
      <c r="AB935" s="194">
        <f t="shared" si="23507"/>
        <v>0</v>
      </c>
      <c r="AC935" s="147">
        <f t="shared" ref="AC935" si="23573">IF(OR($H935=0,AB935=0),0,AB935/$H935)</f>
        <v>0</v>
      </c>
      <c r="AD935" s="194">
        <f t="shared" si="23509"/>
        <v>0</v>
      </c>
      <c r="AE935" s="147">
        <f t="shared" ref="AE935" si="23574">IF(OR($H935=0,AD935=0),0,AD935/$H935)</f>
        <v>0</v>
      </c>
      <c r="AF935" s="194">
        <f t="shared" si="23511"/>
        <v>0</v>
      </c>
      <c r="AG935" s="147">
        <f t="shared" ref="AG935" si="23575">IF(OR($H935=0,AF935=0),0,AF935/$H935)</f>
        <v>0</v>
      </c>
      <c r="AH935" s="194">
        <f t="shared" si="23513"/>
        <v>0</v>
      </c>
      <c r="AI935" s="147">
        <f t="shared" ref="AI935" si="23576">IF(OR($H935=0,AH935=0),0,AH935/$H935)</f>
        <v>0</v>
      </c>
      <c r="AJ935" s="194">
        <f t="shared" si="23515"/>
        <v>0</v>
      </c>
      <c r="AK935" s="147">
        <f t="shared" ref="AK935" si="23577">IF(OR($H935=0,AJ935=0),0,AJ935/$H935)</f>
        <v>0</v>
      </c>
      <c r="AL935" s="194">
        <f t="shared" si="23517"/>
        <v>0</v>
      </c>
      <c r="AM935" s="147">
        <f t="shared" ref="AM935" si="23578">IF(OR($H935=0,AL935=0),0,AL935/$H935)</f>
        <v>0</v>
      </c>
      <c r="AN935" s="194">
        <f t="shared" si="23519"/>
        <v>0</v>
      </c>
      <c r="AO935" s="147">
        <f t="shared" ref="AO935" si="23579">IF(OR($H935=0,AN935=0),0,AN935/$H935)</f>
        <v>0</v>
      </c>
      <c r="AP935" s="194">
        <f t="shared" si="23521"/>
        <v>0</v>
      </c>
      <c r="AQ935" s="147">
        <f t="shared" ref="AQ935" si="23580">IF(OR($H935=0,AP935=0),0,AP935/$H935)</f>
        <v>0</v>
      </c>
      <c r="AR935" s="194">
        <f t="shared" si="23523"/>
        <v>0</v>
      </c>
      <c r="AS935" s="147">
        <f t="shared" ref="AS935" si="23581">IF(OR($H935=0,AR935=0),0,AR935/$H935)</f>
        <v>0</v>
      </c>
      <c r="AT935" s="194">
        <f t="shared" si="23525"/>
        <v>0</v>
      </c>
      <c r="AU935" s="147">
        <f t="shared" ref="AU935" si="23582">IF(OR($H935=0,AT935=0),0,AT935/$H935)</f>
        <v>0</v>
      </c>
      <c r="AV935" s="194">
        <f t="shared" si="23527"/>
        <v>0</v>
      </c>
      <c r="AW935" s="147">
        <f t="shared" ref="AW935" si="23583">IF(OR($H935=0,AV935=0),0,AV935/$H935)</f>
        <v>0</v>
      </c>
      <c r="AX935" s="194">
        <f t="shared" si="23529"/>
        <v>0</v>
      </c>
      <c r="AY935" s="147">
        <f t="shared" ref="AY935" si="23584">IF(OR($H935=0,AX935=0),0,AX935/$H935)</f>
        <v>0</v>
      </c>
      <c r="AZ935" s="194">
        <f t="shared" si="23531"/>
        <v>60</v>
      </c>
      <c r="BA935" s="147">
        <f t="shared" ref="BA935" si="23585">IF(OR($H935=0,AZ935=0),0,AZ935/$H935)</f>
        <v>0.6</v>
      </c>
      <c r="BB935" s="194">
        <f t="shared" si="23533"/>
        <v>100</v>
      </c>
      <c r="BC935" s="147">
        <f t="shared" ref="BC935" si="23586">IF(OR($H935=0,BB935=0),0,BB935/$H935)</f>
        <v>1</v>
      </c>
      <c r="BD935" s="194">
        <f t="shared" si="23535"/>
        <v>100</v>
      </c>
      <c r="BE935" s="147">
        <f t="shared" ref="BE935" si="23587">IF(OR($H935=0,BD935=0),0,BD935/$H935)</f>
        <v>1</v>
      </c>
      <c r="BF935" s="194">
        <f t="shared" si="23537"/>
        <v>100</v>
      </c>
      <c r="BG935" s="147">
        <f t="shared" ref="BG935" si="23588">IF(OR($H935=0,BF935=0),0,BF935/$H935)</f>
        <v>1</v>
      </c>
      <c r="BH935" s="194">
        <f t="shared" si="23539"/>
        <v>100</v>
      </c>
      <c r="BI935" s="147">
        <f t="shared" ref="BI935" si="23589">IF(OR($H935=0,BH935=0),0,BH935/$H935)</f>
        <v>1</v>
      </c>
      <c r="BJ935" s="194">
        <f t="shared" si="23541"/>
        <v>100</v>
      </c>
      <c r="BK935" s="147">
        <f t="shared" ref="BK935" si="23590">IF(OR($H935=0,BJ935=0),0,BJ935/$H935)</f>
        <v>1</v>
      </c>
      <c r="BL935" s="194">
        <f t="shared" si="23543"/>
        <v>100</v>
      </c>
      <c r="BM935" s="147">
        <f t="shared" ref="BM935" si="23591">IF(OR($H935=0,BL935=0),0,BL935/$H935)</f>
        <v>1</v>
      </c>
      <c r="BN935" s="194">
        <f t="shared" si="23545"/>
        <v>100</v>
      </c>
      <c r="BO935" s="147">
        <f t="shared" ref="BO935" si="23592">IF(OR($H935=0,BN935=0),0,BN935/$H935)</f>
        <v>1</v>
      </c>
      <c r="BP935" s="194">
        <f t="shared" si="23547"/>
        <v>100</v>
      </c>
      <c r="BQ935" s="147">
        <f t="shared" ref="BQ935" si="23593">IF(OR($H935=0,BP935=0),0,BP935/$H935)</f>
        <v>1</v>
      </c>
      <c r="BR935" s="194">
        <f t="shared" si="23549"/>
        <v>100</v>
      </c>
      <c r="BS935" s="147">
        <f t="shared" ref="BS935" si="23594">IF(OR($H935=0,BR935=0),0,BR935/$H935)</f>
        <v>1</v>
      </c>
      <c r="BT935" s="194">
        <f t="shared" si="23551"/>
        <v>100</v>
      </c>
      <c r="BU935" s="147">
        <f t="shared" si="23552"/>
        <v>1</v>
      </c>
      <c r="BV935" s="194">
        <f t="shared" si="23553"/>
        <v>100</v>
      </c>
      <c r="BW935" s="147">
        <f t="shared" si="23554"/>
        <v>1</v>
      </c>
      <c r="BX935" s="194">
        <f t="shared" si="23555"/>
        <v>100</v>
      </c>
      <c r="BY935" s="147">
        <f t="shared" si="23556"/>
        <v>1</v>
      </c>
      <c r="BZ935" s="194">
        <f t="shared" si="23557"/>
        <v>100</v>
      </c>
      <c r="CA935" s="147">
        <f t="shared" si="23558"/>
        <v>1</v>
      </c>
      <c r="CB935" s="194">
        <f t="shared" si="23559"/>
        <v>100</v>
      </c>
      <c r="CC935" s="147">
        <f t="shared" si="23560"/>
        <v>1</v>
      </c>
      <c r="CD935" s="194">
        <f t="shared" si="23561"/>
        <v>100</v>
      </c>
      <c r="CE935" s="147">
        <f t="shared" si="23562"/>
        <v>1</v>
      </c>
      <c r="CF935" s="194">
        <f t="shared" si="23563"/>
        <v>100</v>
      </c>
      <c r="CG935" s="147">
        <f t="shared" si="23564"/>
        <v>1</v>
      </c>
      <c r="CH935" s="194">
        <f t="shared" si="23565"/>
        <v>100</v>
      </c>
      <c r="CI935" s="147">
        <f t="shared" si="23566"/>
        <v>1</v>
      </c>
      <c r="CJ935" s="194">
        <f t="shared" si="23567"/>
        <v>100</v>
      </c>
      <c r="CK935" s="147">
        <f t="shared" si="23568"/>
        <v>1</v>
      </c>
      <c r="CL935" s="194">
        <f t="shared" si="23569"/>
        <v>100</v>
      </c>
      <c r="CM935" s="147">
        <f t="shared" si="23570"/>
        <v>1</v>
      </c>
    </row>
    <row r="936" spans="1:91" s="142" customFormat="1" ht="14.1" customHeight="1">
      <c r="A936" s="74">
        <f t="shared" si="22808"/>
        <v>1074</v>
      </c>
      <c r="B936" s="173" t="s">
        <v>164</v>
      </c>
      <c r="C936" s="174"/>
      <c r="D936" s="140">
        <v>3</v>
      </c>
      <c r="E936" s="140">
        <v>3</v>
      </c>
      <c r="F936" s="175">
        <v>45334</v>
      </c>
      <c r="G936" s="175">
        <v>45336</v>
      </c>
      <c r="H936" s="144">
        <v>100</v>
      </c>
      <c r="I936" s="144">
        <v>100</v>
      </c>
      <c r="J936" s="145" t="s">
        <v>32</v>
      </c>
      <c r="K936" s="141">
        <f t="shared" si="23497"/>
        <v>100</v>
      </c>
      <c r="L936" s="55">
        <f>D936/$D$933</f>
        <v>0.14285714285714285</v>
      </c>
      <c r="M936" s="147">
        <f t="shared" si="23498"/>
        <v>1</v>
      </c>
      <c r="N936" s="148">
        <f t="shared" si="23499"/>
        <v>1</v>
      </c>
      <c r="O936" s="149">
        <f t="shared" si="22540"/>
        <v>0</v>
      </c>
      <c r="P936" s="150"/>
      <c r="T936" s="194">
        <f t="shared" si="23500"/>
        <v>0</v>
      </c>
      <c r="U936" s="147">
        <f t="shared" si="23501"/>
        <v>0</v>
      </c>
      <c r="V936" s="194">
        <f t="shared" si="23502"/>
        <v>0</v>
      </c>
      <c r="W936" s="147">
        <f t="shared" si="23501"/>
        <v>0</v>
      </c>
      <c r="X936" s="194">
        <f t="shared" si="23503"/>
        <v>0</v>
      </c>
      <c r="Y936" s="147">
        <f t="shared" ref="Y936" si="23595">IF(OR($H936=0,X936=0),0,X936/$H936)</f>
        <v>0</v>
      </c>
      <c r="Z936" s="194">
        <f t="shared" si="23505"/>
        <v>0</v>
      </c>
      <c r="AA936" s="147">
        <f t="shared" ref="AA936" si="23596">IF(OR($H936=0,Z936=0),0,Z936/$H936)</f>
        <v>0</v>
      </c>
      <c r="AB936" s="194">
        <f t="shared" si="23507"/>
        <v>0</v>
      </c>
      <c r="AC936" s="147">
        <f t="shared" ref="AC936" si="23597">IF(OR($H936=0,AB936=0),0,AB936/$H936)</f>
        <v>0</v>
      </c>
      <c r="AD936" s="194">
        <f t="shared" si="23509"/>
        <v>0</v>
      </c>
      <c r="AE936" s="147">
        <f t="shared" ref="AE936" si="23598">IF(OR($H936=0,AD936=0),0,AD936/$H936)</f>
        <v>0</v>
      </c>
      <c r="AF936" s="194">
        <f t="shared" si="23511"/>
        <v>0</v>
      </c>
      <c r="AG936" s="147">
        <f t="shared" ref="AG936" si="23599">IF(OR($H936=0,AF936=0),0,AF936/$H936)</f>
        <v>0</v>
      </c>
      <c r="AH936" s="194">
        <f t="shared" si="23513"/>
        <v>0</v>
      </c>
      <c r="AI936" s="147">
        <f t="shared" ref="AI936" si="23600">IF(OR($H936=0,AH936=0),0,AH936/$H936)</f>
        <v>0</v>
      </c>
      <c r="AJ936" s="194">
        <f t="shared" si="23515"/>
        <v>0</v>
      </c>
      <c r="AK936" s="147">
        <f t="shared" ref="AK936" si="23601">IF(OR($H936=0,AJ936=0),0,AJ936/$H936)</f>
        <v>0</v>
      </c>
      <c r="AL936" s="194">
        <f t="shared" si="23517"/>
        <v>0</v>
      </c>
      <c r="AM936" s="147">
        <f t="shared" ref="AM936" si="23602">IF(OR($H936=0,AL936=0),0,AL936/$H936)</f>
        <v>0</v>
      </c>
      <c r="AN936" s="194">
        <f t="shared" si="23519"/>
        <v>0</v>
      </c>
      <c r="AO936" s="147">
        <f t="shared" ref="AO936" si="23603">IF(OR($H936=0,AN936=0),0,AN936/$H936)</f>
        <v>0</v>
      </c>
      <c r="AP936" s="194">
        <f t="shared" si="23521"/>
        <v>0</v>
      </c>
      <c r="AQ936" s="147">
        <f t="shared" ref="AQ936" si="23604">IF(OR($H936=0,AP936=0),0,AP936/$H936)</f>
        <v>0</v>
      </c>
      <c r="AR936" s="194">
        <f t="shared" si="23523"/>
        <v>0</v>
      </c>
      <c r="AS936" s="147">
        <f t="shared" ref="AS936" si="23605">IF(OR($H936=0,AR936=0),0,AR936/$H936)</f>
        <v>0</v>
      </c>
      <c r="AT936" s="194">
        <f t="shared" si="23525"/>
        <v>0</v>
      </c>
      <c r="AU936" s="147">
        <f t="shared" ref="AU936" si="23606">IF(OR($H936=0,AT936=0),0,AT936/$H936)</f>
        <v>0</v>
      </c>
      <c r="AV936" s="194">
        <f t="shared" si="23527"/>
        <v>0</v>
      </c>
      <c r="AW936" s="147">
        <f t="shared" ref="AW936" si="23607">IF(OR($H936=0,AV936=0),0,AV936/$H936)</f>
        <v>0</v>
      </c>
      <c r="AX936" s="194">
        <f t="shared" si="23529"/>
        <v>0</v>
      </c>
      <c r="AY936" s="147">
        <f t="shared" ref="AY936" si="23608">IF(OR($H936=0,AX936=0),0,AX936/$H936)</f>
        <v>0</v>
      </c>
      <c r="AZ936" s="194">
        <f t="shared" si="23531"/>
        <v>0</v>
      </c>
      <c r="BA936" s="147">
        <f t="shared" ref="BA936" si="23609">IF(OR($H936=0,AZ936=0),0,AZ936/$H936)</f>
        <v>0</v>
      </c>
      <c r="BB936" s="194">
        <f t="shared" si="23533"/>
        <v>100</v>
      </c>
      <c r="BC936" s="147">
        <f t="shared" ref="BC936" si="23610">IF(OR($H936=0,BB936=0),0,BB936/$H936)</f>
        <v>1</v>
      </c>
      <c r="BD936" s="194">
        <f t="shared" si="23535"/>
        <v>100</v>
      </c>
      <c r="BE936" s="147">
        <f t="shared" ref="BE936" si="23611">IF(OR($H936=0,BD936=0),0,BD936/$H936)</f>
        <v>1</v>
      </c>
      <c r="BF936" s="194">
        <f t="shared" si="23537"/>
        <v>100</v>
      </c>
      <c r="BG936" s="147">
        <f t="shared" ref="BG936" si="23612">IF(OR($H936=0,BF936=0),0,BF936/$H936)</f>
        <v>1</v>
      </c>
      <c r="BH936" s="194">
        <f t="shared" si="23539"/>
        <v>100</v>
      </c>
      <c r="BI936" s="147">
        <f t="shared" ref="BI936" si="23613">IF(OR($H936=0,BH936=0),0,BH936/$H936)</f>
        <v>1</v>
      </c>
      <c r="BJ936" s="194">
        <f t="shared" si="23541"/>
        <v>100</v>
      </c>
      <c r="BK936" s="147">
        <f t="shared" ref="BK936" si="23614">IF(OR($H936=0,BJ936=0),0,BJ936/$H936)</f>
        <v>1</v>
      </c>
      <c r="BL936" s="194">
        <f t="shared" si="23543"/>
        <v>100</v>
      </c>
      <c r="BM936" s="147">
        <f t="shared" ref="BM936" si="23615">IF(OR($H936=0,BL936=0),0,BL936/$H936)</f>
        <v>1</v>
      </c>
      <c r="BN936" s="194">
        <f t="shared" si="23545"/>
        <v>100</v>
      </c>
      <c r="BO936" s="147">
        <f t="shared" ref="BO936" si="23616">IF(OR($H936=0,BN936=0),0,BN936/$H936)</f>
        <v>1</v>
      </c>
      <c r="BP936" s="194">
        <f t="shared" si="23547"/>
        <v>100</v>
      </c>
      <c r="BQ936" s="147">
        <f t="shared" ref="BQ936" si="23617">IF(OR($H936=0,BP936=0),0,BP936/$H936)</f>
        <v>1</v>
      </c>
      <c r="BR936" s="194">
        <f t="shared" si="23549"/>
        <v>100</v>
      </c>
      <c r="BS936" s="147">
        <f t="shared" ref="BS936" si="23618">IF(OR($H936=0,BR936=0),0,BR936/$H936)</f>
        <v>1</v>
      </c>
      <c r="BT936" s="194">
        <f t="shared" si="23551"/>
        <v>100</v>
      </c>
      <c r="BU936" s="147">
        <f t="shared" si="23552"/>
        <v>1</v>
      </c>
      <c r="BV936" s="194">
        <f t="shared" si="23553"/>
        <v>100</v>
      </c>
      <c r="BW936" s="147">
        <f t="shared" si="23554"/>
        <v>1</v>
      </c>
      <c r="BX936" s="194">
        <f t="shared" si="23555"/>
        <v>100</v>
      </c>
      <c r="BY936" s="147">
        <f t="shared" si="23556"/>
        <v>1</v>
      </c>
      <c r="BZ936" s="194">
        <f t="shared" si="23557"/>
        <v>100</v>
      </c>
      <c r="CA936" s="147">
        <f t="shared" si="23558"/>
        <v>1</v>
      </c>
      <c r="CB936" s="194">
        <f t="shared" si="23559"/>
        <v>100</v>
      </c>
      <c r="CC936" s="147">
        <f t="shared" si="23560"/>
        <v>1</v>
      </c>
      <c r="CD936" s="194">
        <f t="shared" si="23561"/>
        <v>100</v>
      </c>
      <c r="CE936" s="147">
        <f t="shared" si="23562"/>
        <v>1</v>
      </c>
      <c r="CF936" s="194">
        <f t="shared" si="23563"/>
        <v>100</v>
      </c>
      <c r="CG936" s="147">
        <f t="shared" si="23564"/>
        <v>1</v>
      </c>
      <c r="CH936" s="194">
        <f t="shared" si="23565"/>
        <v>100</v>
      </c>
      <c r="CI936" s="147">
        <f t="shared" si="23566"/>
        <v>1</v>
      </c>
      <c r="CJ936" s="194">
        <f t="shared" si="23567"/>
        <v>100</v>
      </c>
      <c r="CK936" s="147">
        <f t="shared" si="23568"/>
        <v>1</v>
      </c>
      <c r="CL936" s="194">
        <f t="shared" si="23569"/>
        <v>100</v>
      </c>
      <c r="CM936" s="147">
        <f t="shared" si="23570"/>
        <v>1</v>
      </c>
    </row>
    <row r="937" spans="1:91" s="142" customFormat="1" ht="14.1" customHeight="1">
      <c r="A937" s="74">
        <f t="shared" si="22808"/>
        <v>1075</v>
      </c>
      <c r="B937" s="173" t="s">
        <v>77</v>
      </c>
      <c r="C937" s="174"/>
      <c r="D937" s="140">
        <v>2</v>
      </c>
      <c r="E937" s="140">
        <v>2</v>
      </c>
      <c r="F937" s="175">
        <v>45337</v>
      </c>
      <c r="G937" s="175">
        <v>45338</v>
      </c>
      <c r="H937" s="144">
        <v>100</v>
      </c>
      <c r="I937" s="144">
        <v>100</v>
      </c>
      <c r="J937" s="145" t="s">
        <v>32</v>
      </c>
      <c r="K937" s="141">
        <f t="shared" si="23497"/>
        <v>100</v>
      </c>
      <c r="L937" s="55">
        <f>D937/$D$933</f>
        <v>9.5238095238095233E-2</v>
      </c>
      <c r="M937" s="147">
        <f t="shared" si="23498"/>
        <v>1</v>
      </c>
      <c r="N937" s="148">
        <f t="shared" si="23499"/>
        <v>1</v>
      </c>
      <c r="O937" s="149">
        <f t="shared" si="22540"/>
        <v>0</v>
      </c>
      <c r="P937" s="150"/>
      <c r="T937" s="194">
        <f t="shared" si="23500"/>
        <v>0</v>
      </c>
      <c r="U937" s="147">
        <f t="shared" si="23501"/>
        <v>0</v>
      </c>
      <c r="V937" s="194">
        <f t="shared" si="23502"/>
        <v>0</v>
      </c>
      <c r="W937" s="147">
        <f t="shared" si="23501"/>
        <v>0</v>
      </c>
      <c r="X937" s="194">
        <f t="shared" si="23503"/>
        <v>0</v>
      </c>
      <c r="Y937" s="147">
        <f t="shared" ref="Y937" si="23619">IF(OR($H937=0,X937=0),0,X937/$H937)</f>
        <v>0</v>
      </c>
      <c r="Z937" s="194">
        <f t="shared" si="23505"/>
        <v>0</v>
      </c>
      <c r="AA937" s="147">
        <f t="shared" ref="AA937" si="23620">IF(OR($H937=0,Z937=0),0,Z937/$H937)</f>
        <v>0</v>
      </c>
      <c r="AB937" s="194">
        <f t="shared" si="23507"/>
        <v>0</v>
      </c>
      <c r="AC937" s="147">
        <f t="shared" ref="AC937" si="23621">IF(OR($H937=0,AB937=0),0,AB937/$H937)</f>
        <v>0</v>
      </c>
      <c r="AD937" s="194">
        <f t="shared" si="23509"/>
        <v>0</v>
      </c>
      <c r="AE937" s="147">
        <f t="shared" ref="AE937" si="23622">IF(OR($H937=0,AD937=0),0,AD937/$H937)</f>
        <v>0</v>
      </c>
      <c r="AF937" s="194">
        <f t="shared" si="23511"/>
        <v>0</v>
      </c>
      <c r="AG937" s="147">
        <f t="shared" ref="AG937" si="23623">IF(OR($H937=0,AF937=0),0,AF937/$H937)</f>
        <v>0</v>
      </c>
      <c r="AH937" s="194">
        <f t="shared" si="23513"/>
        <v>0</v>
      </c>
      <c r="AI937" s="147">
        <f t="shared" ref="AI937" si="23624">IF(OR($H937=0,AH937=0),0,AH937/$H937)</f>
        <v>0</v>
      </c>
      <c r="AJ937" s="194">
        <f t="shared" si="23515"/>
        <v>0</v>
      </c>
      <c r="AK937" s="147">
        <f t="shared" ref="AK937" si="23625">IF(OR($H937=0,AJ937=0),0,AJ937/$H937)</f>
        <v>0</v>
      </c>
      <c r="AL937" s="194">
        <f t="shared" si="23517"/>
        <v>0</v>
      </c>
      <c r="AM937" s="147">
        <f t="shared" ref="AM937" si="23626">IF(OR($H937=0,AL937=0),0,AL937/$H937)</f>
        <v>0</v>
      </c>
      <c r="AN937" s="194">
        <f t="shared" si="23519"/>
        <v>0</v>
      </c>
      <c r="AO937" s="147">
        <f t="shared" ref="AO937" si="23627">IF(OR($H937=0,AN937=0),0,AN937/$H937)</f>
        <v>0</v>
      </c>
      <c r="AP937" s="194">
        <f t="shared" si="23521"/>
        <v>0</v>
      </c>
      <c r="AQ937" s="147">
        <f t="shared" ref="AQ937" si="23628">IF(OR($H937=0,AP937=0),0,AP937/$H937)</f>
        <v>0</v>
      </c>
      <c r="AR937" s="194">
        <f t="shared" si="23523"/>
        <v>0</v>
      </c>
      <c r="AS937" s="147">
        <f t="shared" ref="AS937" si="23629">IF(OR($H937=0,AR937=0),0,AR937/$H937)</f>
        <v>0</v>
      </c>
      <c r="AT937" s="194">
        <f t="shared" si="23525"/>
        <v>0</v>
      </c>
      <c r="AU937" s="147">
        <f t="shared" ref="AU937" si="23630">IF(OR($H937=0,AT937=0),0,AT937/$H937)</f>
        <v>0</v>
      </c>
      <c r="AV937" s="194">
        <f t="shared" si="23527"/>
        <v>0</v>
      </c>
      <c r="AW937" s="147">
        <f t="shared" ref="AW937" si="23631">IF(OR($H937=0,AV937=0),0,AV937/$H937)</f>
        <v>0</v>
      </c>
      <c r="AX937" s="194">
        <f t="shared" si="23529"/>
        <v>0</v>
      </c>
      <c r="AY937" s="147">
        <f t="shared" ref="AY937" si="23632">IF(OR($H937=0,AX937=0),0,AX937/$H937)</f>
        <v>0</v>
      </c>
      <c r="AZ937" s="194">
        <f t="shared" si="23531"/>
        <v>0</v>
      </c>
      <c r="BA937" s="147">
        <f t="shared" ref="BA937" si="23633">IF(OR($H937=0,AZ937=0),0,AZ937/$H937)</f>
        <v>0</v>
      </c>
      <c r="BB937" s="194">
        <f t="shared" si="23533"/>
        <v>50</v>
      </c>
      <c r="BC937" s="147">
        <f t="shared" ref="BC937" si="23634">IF(OR($H937=0,BB937=0),0,BB937/$H937)</f>
        <v>0.5</v>
      </c>
      <c r="BD937" s="194">
        <f t="shared" si="23535"/>
        <v>100</v>
      </c>
      <c r="BE937" s="147">
        <f t="shared" ref="BE937" si="23635">IF(OR($H937=0,BD937=0),0,BD937/$H937)</f>
        <v>1</v>
      </c>
      <c r="BF937" s="194">
        <f t="shared" si="23537"/>
        <v>100</v>
      </c>
      <c r="BG937" s="147">
        <f t="shared" ref="BG937" si="23636">IF(OR($H937=0,BF937=0),0,BF937/$H937)</f>
        <v>1</v>
      </c>
      <c r="BH937" s="194">
        <f t="shared" si="23539"/>
        <v>100</v>
      </c>
      <c r="BI937" s="147">
        <f t="shared" ref="BI937" si="23637">IF(OR($H937=0,BH937=0),0,BH937/$H937)</f>
        <v>1</v>
      </c>
      <c r="BJ937" s="194">
        <f t="shared" si="23541"/>
        <v>100</v>
      </c>
      <c r="BK937" s="147">
        <f t="shared" ref="BK937" si="23638">IF(OR($H937=0,BJ937=0),0,BJ937/$H937)</f>
        <v>1</v>
      </c>
      <c r="BL937" s="194">
        <f t="shared" si="23543"/>
        <v>100</v>
      </c>
      <c r="BM937" s="147">
        <f t="shared" ref="BM937" si="23639">IF(OR($H937=0,BL937=0),0,BL937/$H937)</f>
        <v>1</v>
      </c>
      <c r="BN937" s="194">
        <f t="shared" si="23545"/>
        <v>100</v>
      </c>
      <c r="BO937" s="147">
        <f t="shared" ref="BO937" si="23640">IF(OR($H937=0,BN937=0),0,BN937/$H937)</f>
        <v>1</v>
      </c>
      <c r="BP937" s="194">
        <f t="shared" si="23547"/>
        <v>100</v>
      </c>
      <c r="BQ937" s="147">
        <f t="shared" ref="BQ937" si="23641">IF(OR($H937=0,BP937=0),0,BP937/$H937)</f>
        <v>1</v>
      </c>
      <c r="BR937" s="194">
        <f t="shared" si="23549"/>
        <v>100</v>
      </c>
      <c r="BS937" s="147">
        <f t="shared" ref="BS937" si="23642">IF(OR($H937=0,BR937=0),0,BR937/$H937)</f>
        <v>1</v>
      </c>
      <c r="BT937" s="194">
        <f t="shared" si="23551"/>
        <v>100</v>
      </c>
      <c r="BU937" s="147">
        <f t="shared" si="23552"/>
        <v>1</v>
      </c>
      <c r="BV937" s="194">
        <f t="shared" si="23553"/>
        <v>100</v>
      </c>
      <c r="BW937" s="147">
        <f t="shared" si="23554"/>
        <v>1</v>
      </c>
      <c r="BX937" s="194">
        <f t="shared" si="23555"/>
        <v>100</v>
      </c>
      <c r="BY937" s="147">
        <f t="shared" si="23556"/>
        <v>1</v>
      </c>
      <c r="BZ937" s="194">
        <f t="shared" si="23557"/>
        <v>100</v>
      </c>
      <c r="CA937" s="147">
        <f t="shared" si="23558"/>
        <v>1</v>
      </c>
      <c r="CB937" s="194">
        <f t="shared" si="23559"/>
        <v>100</v>
      </c>
      <c r="CC937" s="147">
        <f t="shared" si="23560"/>
        <v>1</v>
      </c>
      <c r="CD937" s="194">
        <f t="shared" si="23561"/>
        <v>100</v>
      </c>
      <c r="CE937" s="147">
        <f t="shared" si="23562"/>
        <v>1</v>
      </c>
      <c r="CF937" s="194">
        <f t="shared" si="23563"/>
        <v>100</v>
      </c>
      <c r="CG937" s="147">
        <f t="shared" si="23564"/>
        <v>1</v>
      </c>
      <c r="CH937" s="194">
        <f t="shared" si="23565"/>
        <v>100</v>
      </c>
      <c r="CI937" s="147">
        <f t="shared" si="23566"/>
        <v>1</v>
      </c>
      <c r="CJ937" s="194">
        <f t="shared" si="23567"/>
        <v>100</v>
      </c>
      <c r="CK937" s="147">
        <f t="shared" si="23568"/>
        <v>1</v>
      </c>
      <c r="CL937" s="194">
        <f t="shared" si="23569"/>
        <v>100</v>
      </c>
      <c r="CM937" s="147">
        <f t="shared" si="23570"/>
        <v>1</v>
      </c>
    </row>
    <row r="938" spans="1:91" s="142" customFormat="1" ht="14.1" customHeight="1">
      <c r="A938" s="74">
        <f t="shared" si="22808"/>
        <v>1076</v>
      </c>
      <c r="B938" s="173" t="s">
        <v>56</v>
      </c>
      <c r="C938" s="174"/>
      <c r="D938" s="140">
        <v>1</v>
      </c>
      <c r="E938" s="140">
        <v>1</v>
      </c>
      <c r="F938" s="175">
        <v>45348</v>
      </c>
      <c r="G938" s="175">
        <v>45348</v>
      </c>
      <c r="H938" s="144">
        <v>100</v>
      </c>
      <c r="I938" s="144">
        <v>100</v>
      </c>
      <c r="J938" s="145" t="s">
        <v>32</v>
      </c>
      <c r="K938" s="141">
        <f t="shared" si="23497"/>
        <v>100</v>
      </c>
      <c r="L938" s="55">
        <f>D938/$D$924</f>
        <v>1.7543859649122806E-2</v>
      </c>
      <c r="M938" s="147">
        <f t="shared" si="23498"/>
        <v>1</v>
      </c>
      <c r="N938" s="148">
        <f t="shared" si="23499"/>
        <v>1</v>
      </c>
      <c r="O938" s="149">
        <f t="shared" si="22540"/>
        <v>0</v>
      </c>
      <c r="P938" s="150"/>
      <c r="T938" s="194">
        <f t="shared" si="23500"/>
        <v>0</v>
      </c>
      <c r="U938" s="147">
        <f t="shared" si="23501"/>
        <v>0</v>
      </c>
      <c r="V938" s="194">
        <f t="shared" si="23502"/>
        <v>0</v>
      </c>
      <c r="W938" s="147">
        <f t="shared" si="23501"/>
        <v>0</v>
      </c>
      <c r="X938" s="194">
        <f t="shared" si="23503"/>
        <v>0</v>
      </c>
      <c r="Y938" s="147">
        <f t="shared" ref="Y938" si="23643">IF(OR($H938=0,X938=0),0,X938/$H938)</f>
        <v>0</v>
      </c>
      <c r="Z938" s="194">
        <f t="shared" si="23505"/>
        <v>0</v>
      </c>
      <c r="AA938" s="147">
        <f t="shared" ref="AA938" si="23644">IF(OR($H938=0,Z938=0),0,Z938/$H938)</f>
        <v>0</v>
      </c>
      <c r="AB938" s="194">
        <f t="shared" si="23507"/>
        <v>0</v>
      </c>
      <c r="AC938" s="147">
        <f t="shared" ref="AC938" si="23645">IF(OR($H938=0,AB938=0),0,AB938/$H938)</f>
        <v>0</v>
      </c>
      <c r="AD938" s="194">
        <f t="shared" si="23509"/>
        <v>0</v>
      </c>
      <c r="AE938" s="147">
        <f t="shared" ref="AE938" si="23646">IF(OR($H938=0,AD938=0),0,AD938/$H938)</f>
        <v>0</v>
      </c>
      <c r="AF938" s="194">
        <f t="shared" si="23511"/>
        <v>0</v>
      </c>
      <c r="AG938" s="147">
        <f t="shared" ref="AG938" si="23647">IF(OR($H938=0,AF938=0),0,AF938/$H938)</f>
        <v>0</v>
      </c>
      <c r="AH938" s="194">
        <f t="shared" si="23513"/>
        <v>0</v>
      </c>
      <c r="AI938" s="147">
        <f t="shared" ref="AI938" si="23648">IF(OR($H938=0,AH938=0),0,AH938/$H938)</f>
        <v>0</v>
      </c>
      <c r="AJ938" s="194">
        <f t="shared" si="23515"/>
        <v>0</v>
      </c>
      <c r="AK938" s="147">
        <f t="shared" ref="AK938" si="23649">IF(OR($H938=0,AJ938=0),0,AJ938/$H938)</f>
        <v>0</v>
      </c>
      <c r="AL938" s="194">
        <f t="shared" si="23517"/>
        <v>0</v>
      </c>
      <c r="AM938" s="147">
        <f t="shared" ref="AM938" si="23650">IF(OR($H938=0,AL938=0),0,AL938/$H938)</f>
        <v>0</v>
      </c>
      <c r="AN938" s="194">
        <f t="shared" si="23519"/>
        <v>0</v>
      </c>
      <c r="AO938" s="147">
        <f t="shared" ref="AO938" si="23651">IF(OR($H938=0,AN938=0),0,AN938/$H938)</f>
        <v>0</v>
      </c>
      <c r="AP938" s="194">
        <f t="shared" si="23521"/>
        <v>0</v>
      </c>
      <c r="AQ938" s="147">
        <f t="shared" ref="AQ938" si="23652">IF(OR($H938=0,AP938=0),0,AP938/$H938)</f>
        <v>0</v>
      </c>
      <c r="AR938" s="194">
        <f t="shared" si="23523"/>
        <v>0</v>
      </c>
      <c r="AS938" s="147">
        <f t="shared" ref="AS938" si="23653">IF(OR($H938=0,AR938=0),0,AR938/$H938)</f>
        <v>0</v>
      </c>
      <c r="AT938" s="194">
        <f t="shared" si="23525"/>
        <v>0</v>
      </c>
      <c r="AU938" s="147">
        <f t="shared" ref="AU938" si="23654">IF(OR($H938=0,AT938=0),0,AT938/$H938)</f>
        <v>0</v>
      </c>
      <c r="AV938" s="194">
        <f t="shared" si="23527"/>
        <v>0</v>
      </c>
      <c r="AW938" s="147">
        <f t="shared" ref="AW938" si="23655">IF(OR($H938=0,AV938=0),0,AV938/$H938)</f>
        <v>0</v>
      </c>
      <c r="AX938" s="194">
        <f t="shared" si="23529"/>
        <v>0</v>
      </c>
      <c r="AY938" s="147">
        <f t="shared" ref="AY938" si="23656">IF(OR($H938=0,AX938=0),0,AX938/$H938)</f>
        <v>0</v>
      </c>
      <c r="AZ938" s="194">
        <f t="shared" si="23531"/>
        <v>0</v>
      </c>
      <c r="BA938" s="147">
        <f t="shared" ref="BA938" si="23657">IF(OR($H938=0,AZ938=0),0,AZ938/$H938)</f>
        <v>0</v>
      </c>
      <c r="BB938" s="194">
        <f t="shared" si="23533"/>
        <v>0</v>
      </c>
      <c r="BC938" s="147">
        <f t="shared" ref="BC938" si="23658">IF(OR($H938=0,BB938=0),0,BB938/$H938)</f>
        <v>0</v>
      </c>
      <c r="BD938" s="194">
        <f t="shared" si="23535"/>
        <v>0</v>
      </c>
      <c r="BE938" s="147">
        <f t="shared" ref="BE938" si="23659">IF(OR($H938=0,BD938=0),0,BD938/$H938)</f>
        <v>0</v>
      </c>
      <c r="BF938" s="194">
        <f t="shared" si="23537"/>
        <v>100</v>
      </c>
      <c r="BG938" s="147">
        <f t="shared" ref="BG938" si="23660">IF(OR($H938=0,BF938=0),0,BF938/$H938)</f>
        <v>1</v>
      </c>
      <c r="BH938" s="194">
        <f t="shared" si="23539"/>
        <v>100</v>
      </c>
      <c r="BI938" s="147">
        <f t="shared" ref="BI938" si="23661">IF(OR($H938=0,BH938=0),0,BH938/$H938)</f>
        <v>1</v>
      </c>
      <c r="BJ938" s="194">
        <f t="shared" si="23541"/>
        <v>100</v>
      </c>
      <c r="BK938" s="147">
        <f t="shared" ref="BK938" si="23662">IF(OR($H938=0,BJ938=0),0,BJ938/$H938)</f>
        <v>1</v>
      </c>
      <c r="BL938" s="194">
        <f t="shared" si="23543"/>
        <v>100</v>
      </c>
      <c r="BM938" s="147">
        <f t="shared" ref="BM938" si="23663">IF(OR($H938=0,BL938=0),0,BL938/$H938)</f>
        <v>1</v>
      </c>
      <c r="BN938" s="194">
        <f t="shared" si="23545"/>
        <v>100</v>
      </c>
      <c r="BO938" s="147">
        <f t="shared" ref="BO938" si="23664">IF(OR($H938=0,BN938=0),0,BN938/$H938)</f>
        <v>1</v>
      </c>
      <c r="BP938" s="194">
        <f t="shared" si="23547"/>
        <v>100</v>
      </c>
      <c r="BQ938" s="147">
        <f t="shared" ref="BQ938" si="23665">IF(OR($H938=0,BP938=0),0,BP938/$H938)</f>
        <v>1</v>
      </c>
      <c r="BR938" s="194">
        <f t="shared" si="23549"/>
        <v>100</v>
      </c>
      <c r="BS938" s="147">
        <f t="shared" ref="BS938" si="23666">IF(OR($H938=0,BR938=0),0,BR938/$H938)</f>
        <v>1</v>
      </c>
      <c r="BT938" s="194">
        <f t="shared" si="23551"/>
        <v>100</v>
      </c>
      <c r="BU938" s="147">
        <f t="shared" si="23552"/>
        <v>1</v>
      </c>
      <c r="BV938" s="194">
        <f t="shared" si="23553"/>
        <v>100</v>
      </c>
      <c r="BW938" s="147">
        <f t="shared" si="23554"/>
        <v>1</v>
      </c>
      <c r="BX938" s="194">
        <f t="shared" si="23555"/>
        <v>100</v>
      </c>
      <c r="BY938" s="147">
        <f t="shared" si="23556"/>
        <v>1</v>
      </c>
      <c r="BZ938" s="194">
        <f t="shared" si="23557"/>
        <v>100</v>
      </c>
      <c r="CA938" s="147">
        <f t="shared" si="23558"/>
        <v>1</v>
      </c>
      <c r="CB938" s="194">
        <f t="shared" si="23559"/>
        <v>100</v>
      </c>
      <c r="CC938" s="147">
        <f t="shared" si="23560"/>
        <v>1</v>
      </c>
      <c r="CD938" s="194">
        <f t="shared" si="23561"/>
        <v>100</v>
      </c>
      <c r="CE938" s="147">
        <f t="shared" si="23562"/>
        <v>1</v>
      </c>
      <c r="CF938" s="194">
        <f t="shared" si="23563"/>
        <v>100</v>
      </c>
      <c r="CG938" s="147">
        <f t="shared" si="23564"/>
        <v>1</v>
      </c>
      <c r="CH938" s="194">
        <f t="shared" si="23565"/>
        <v>100</v>
      </c>
      <c r="CI938" s="147">
        <f t="shared" si="23566"/>
        <v>1</v>
      </c>
      <c r="CJ938" s="194">
        <f t="shared" si="23567"/>
        <v>100</v>
      </c>
      <c r="CK938" s="147">
        <f t="shared" si="23568"/>
        <v>1</v>
      </c>
      <c r="CL938" s="194">
        <f t="shared" si="23569"/>
        <v>100</v>
      </c>
      <c r="CM938" s="147">
        <f t="shared" si="23570"/>
        <v>1</v>
      </c>
    </row>
    <row r="939" spans="1:91" s="142" customFormat="1" ht="14.1" customHeight="1">
      <c r="A939" s="74">
        <f t="shared" si="22808"/>
        <v>1077</v>
      </c>
      <c r="B939" s="173" t="s">
        <v>57</v>
      </c>
      <c r="C939" s="174"/>
      <c r="D939" s="140">
        <v>2</v>
      </c>
      <c r="E939" s="140">
        <v>2</v>
      </c>
      <c r="F939" s="175">
        <v>45349</v>
      </c>
      <c r="G939" s="175">
        <v>45350</v>
      </c>
      <c r="H939" s="144">
        <v>100</v>
      </c>
      <c r="I939" s="144">
        <v>100</v>
      </c>
      <c r="J939" s="145" t="s">
        <v>32</v>
      </c>
      <c r="K939" s="141">
        <f t="shared" si="23497"/>
        <v>100</v>
      </c>
      <c r="L939" s="55">
        <f>D939/$D$924</f>
        <v>3.5087719298245612E-2</v>
      </c>
      <c r="M939" s="147">
        <f t="shared" si="23498"/>
        <v>1</v>
      </c>
      <c r="N939" s="148">
        <f t="shared" si="23499"/>
        <v>1</v>
      </c>
      <c r="O939" s="149">
        <f t="shared" si="22540"/>
        <v>0</v>
      </c>
      <c r="P939" s="150"/>
      <c r="T939" s="194">
        <f t="shared" si="23500"/>
        <v>0</v>
      </c>
      <c r="U939" s="147">
        <f t="shared" si="23501"/>
        <v>0</v>
      </c>
      <c r="V939" s="194">
        <f t="shared" si="23502"/>
        <v>0</v>
      </c>
      <c r="W939" s="147">
        <f t="shared" si="23501"/>
        <v>0</v>
      </c>
      <c r="X939" s="194">
        <f t="shared" si="23503"/>
        <v>0</v>
      </c>
      <c r="Y939" s="147">
        <f t="shared" ref="Y939" si="23667">IF(OR($H939=0,X939=0),0,X939/$H939)</f>
        <v>0</v>
      </c>
      <c r="Z939" s="194">
        <f t="shared" si="23505"/>
        <v>0</v>
      </c>
      <c r="AA939" s="147">
        <f t="shared" ref="AA939" si="23668">IF(OR($H939=0,Z939=0),0,Z939/$H939)</f>
        <v>0</v>
      </c>
      <c r="AB939" s="194">
        <f t="shared" si="23507"/>
        <v>0</v>
      </c>
      <c r="AC939" s="147">
        <f t="shared" ref="AC939" si="23669">IF(OR($H939=0,AB939=0),0,AB939/$H939)</f>
        <v>0</v>
      </c>
      <c r="AD939" s="194">
        <f t="shared" si="23509"/>
        <v>0</v>
      </c>
      <c r="AE939" s="147">
        <f t="shared" ref="AE939" si="23670">IF(OR($H939=0,AD939=0),0,AD939/$H939)</f>
        <v>0</v>
      </c>
      <c r="AF939" s="194">
        <f t="shared" si="23511"/>
        <v>0</v>
      </c>
      <c r="AG939" s="147">
        <f t="shared" ref="AG939" si="23671">IF(OR($H939=0,AF939=0),0,AF939/$H939)</f>
        <v>0</v>
      </c>
      <c r="AH939" s="194">
        <f t="shared" si="23513"/>
        <v>0</v>
      </c>
      <c r="AI939" s="147">
        <f t="shared" ref="AI939" si="23672">IF(OR($H939=0,AH939=0),0,AH939/$H939)</f>
        <v>0</v>
      </c>
      <c r="AJ939" s="194">
        <f t="shared" si="23515"/>
        <v>0</v>
      </c>
      <c r="AK939" s="147">
        <f t="shared" ref="AK939" si="23673">IF(OR($H939=0,AJ939=0),0,AJ939/$H939)</f>
        <v>0</v>
      </c>
      <c r="AL939" s="194">
        <f t="shared" si="23517"/>
        <v>0</v>
      </c>
      <c r="AM939" s="147">
        <f t="shared" ref="AM939" si="23674">IF(OR($H939=0,AL939=0),0,AL939/$H939)</f>
        <v>0</v>
      </c>
      <c r="AN939" s="194">
        <f t="shared" si="23519"/>
        <v>0</v>
      </c>
      <c r="AO939" s="147">
        <f t="shared" ref="AO939" si="23675">IF(OR($H939=0,AN939=0),0,AN939/$H939)</f>
        <v>0</v>
      </c>
      <c r="AP939" s="194">
        <f t="shared" si="23521"/>
        <v>0</v>
      </c>
      <c r="AQ939" s="147">
        <f t="shared" ref="AQ939" si="23676">IF(OR($H939=0,AP939=0),0,AP939/$H939)</f>
        <v>0</v>
      </c>
      <c r="AR939" s="194">
        <f t="shared" si="23523"/>
        <v>0</v>
      </c>
      <c r="AS939" s="147">
        <f t="shared" ref="AS939" si="23677">IF(OR($H939=0,AR939=0),0,AR939/$H939)</f>
        <v>0</v>
      </c>
      <c r="AT939" s="194">
        <f t="shared" si="23525"/>
        <v>0</v>
      </c>
      <c r="AU939" s="147">
        <f t="shared" ref="AU939" si="23678">IF(OR($H939=0,AT939=0),0,AT939/$H939)</f>
        <v>0</v>
      </c>
      <c r="AV939" s="194">
        <f t="shared" si="23527"/>
        <v>0</v>
      </c>
      <c r="AW939" s="147">
        <f t="shared" ref="AW939" si="23679">IF(OR($H939=0,AV939=0),0,AV939/$H939)</f>
        <v>0</v>
      </c>
      <c r="AX939" s="194">
        <f t="shared" si="23529"/>
        <v>0</v>
      </c>
      <c r="AY939" s="147">
        <f t="shared" ref="AY939" si="23680">IF(OR($H939=0,AX939=0),0,AX939/$H939)</f>
        <v>0</v>
      </c>
      <c r="AZ939" s="194">
        <f t="shared" si="23531"/>
        <v>0</v>
      </c>
      <c r="BA939" s="147">
        <f t="shared" ref="BA939" si="23681">IF(OR($H939=0,AZ939=0),0,AZ939/$H939)</f>
        <v>0</v>
      </c>
      <c r="BB939" s="194">
        <f t="shared" si="23533"/>
        <v>0</v>
      </c>
      <c r="BC939" s="147">
        <f t="shared" ref="BC939" si="23682">IF(OR($H939=0,BB939=0),0,BB939/$H939)</f>
        <v>0</v>
      </c>
      <c r="BD939" s="194">
        <f t="shared" si="23535"/>
        <v>0</v>
      </c>
      <c r="BE939" s="147">
        <f t="shared" ref="BE939" si="23683">IF(OR($H939=0,BD939=0),0,BD939/$H939)</f>
        <v>0</v>
      </c>
      <c r="BF939" s="194">
        <f t="shared" si="23537"/>
        <v>100</v>
      </c>
      <c r="BG939" s="147">
        <f t="shared" ref="BG939" si="23684">IF(OR($H939=0,BF939=0),0,BF939/$H939)</f>
        <v>1</v>
      </c>
      <c r="BH939" s="194">
        <f t="shared" si="23539"/>
        <v>100</v>
      </c>
      <c r="BI939" s="147">
        <f t="shared" ref="BI939" si="23685">IF(OR($H939=0,BH939=0),0,BH939/$H939)</f>
        <v>1</v>
      </c>
      <c r="BJ939" s="194">
        <f t="shared" si="23541"/>
        <v>100</v>
      </c>
      <c r="BK939" s="147">
        <f t="shared" ref="BK939" si="23686">IF(OR($H939=0,BJ939=0),0,BJ939/$H939)</f>
        <v>1</v>
      </c>
      <c r="BL939" s="194">
        <f t="shared" si="23543"/>
        <v>100</v>
      </c>
      <c r="BM939" s="147">
        <f t="shared" ref="BM939" si="23687">IF(OR($H939=0,BL939=0),0,BL939/$H939)</f>
        <v>1</v>
      </c>
      <c r="BN939" s="194">
        <f t="shared" si="23545"/>
        <v>100</v>
      </c>
      <c r="BO939" s="147">
        <f t="shared" ref="BO939" si="23688">IF(OR($H939=0,BN939=0),0,BN939/$H939)</f>
        <v>1</v>
      </c>
      <c r="BP939" s="194">
        <f t="shared" si="23547"/>
        <v>100</v>
      </c>
      <c r="BQ939" s="147">
        <f t="shared" ref="BQ939" si="23689">IF(OR($H939=0,BP939=0),0,BP939/$H939)</f>
        <v>1</v>
      </c>
      <c r="BR939" s="194">
        <f t="shared" si="23549"/>
        <v>100</v>
      </c>
      <c r="BS939" s="147">
        <f t="shared" ref="BS939" si="23690">IF(OR($H939=0,BR939=0),0,BR939/$H939)</f>
        <v>1</v>
      </c>
      <c r="BT939" s="194">
        <f t="shared" si="23551"/>
        <v>100</v>
      </c>
      <c r="BU939" s="147">
        <f t="shared" si="23552"/>
        <v>1</v>
      </c>
      <c r="BV939" s="194">
        <f t="shared" si="23553"/>
        <v>100</v>
      </c>
      <c r="BW939" s="147">
        <f t="shared" si="23554"/>
        <v>1</v>
      </c>
      <c r="BX939" s="194">
        <f t="shared" si="23555"/>
        <v>100</v>
      </c>
      <c r="BY939" s="147">
        <f t="shared" si="23556"/>
        <v>1</v>
      </c>
      <c r="BZ939" s="194">
        <f t="shared" si="23557"/>
        <v>100</v>
      </c>
      <c r="CA939" s="147">
        <f t="shared" si="23558"/>
        <v>1</v>
      </c>
      <c r="CB939" s="194">
        <f t="shared" si="23559"/>
        <v>100</v>
      </c>
      <c r="CC939" s="147">
        <f t="shared" si="23560"/>
        <v>1</v>
      </c>
      <c r="CD939" s="194">
        <f t="shared" si="23561"/>
        <v>100</v>
      </c>
      <c r="CE939" s="147">
        <f t="shared" si="23562"/>
        <v>1</v>
      </c>
      <c r="CF939" s="194">
        <f t="shared" si="23563"/>
        <v>100</v>
      </c>
      <c r="CG939" s="147">
        <f t="shared" si="23564"/>
        <v>1</v>
      </c>
      <c r="CH939" s="194">
        <f t="shared" si="23565"/>
        <v>100</v>
      </c>
      <c r="CI939" s="147">
        <f t="shared" si="23566"/>
        <v>1</v>
      </c>
      <c r="CJ939" s="194">
        <f t="shared" si="23567"/>
        <v>100</v>
      </c>
      <c r="CK939" s="147">
        <f t="shared" si="23568"/>
        <v>1</v>
      </c>
      <c r="CL939" s="194">
        <f t="shared" si="23569"/>
        <v>100</v>
      </c>
      <c r="CM939" s="147">
        <f t="shared" si="23570"/>
        <v>1</v>
      </c>
    </row>
    <row r="940" spans="1:91" s="142" customFormat="1" ht="14.1" customHeight="1">
      <c r="A940" s="74">
        <f t="shared" si="22808"/>
        <v>1078</v>
      </c>
      <c r="B940" s="173" t="s">
        <v>185</v>
      </c>
      <c r="C940" s="174"/>
      <c r="D940" s="140">
        <v>0</v>
      </c>
      <c r="E940" s="140">
        <v>1</v>
      </c>
      <c r="F940" s="175">
        <v>45350</v>
      </c>
      <c r="G940" s="175">
        <v>45350</v>
      </c>
      <c r="H940" s="144">
        <v>100</v>
      </c>
      <c r="I940" s="144">
        <v>100</v>
      </c>
      <c r="J940" s="145" t="s">
        <v>32</v>
      </c>
      <c r="K940" s="141">
        <f t="shared" si="23497"/>
        <v>100</v>
      </c>
      <c r="L940" s="55">
        <f>D940/$D$924</f>
        <v>0</v>
      </c>
      <c r="M940" s="147">
        <f t="shared" si="23498"/>
        <v>1</v>
      </c>
      <c r="N940" s="148">
        <f t="shared" si="23499"/>
        <v>1</v>
      </c>
      <c r="O940" s="149">
        <f t="shared" si="22540"/>
        <v>0</v>
      </c>
      <c r="P940" s="150"/>
      <c r="T940" s="194">
        <f t="shared" si="23500"/>
        <v>0</v>
      </c>
      <c r="U940" s="147">
        <f t="shared" si="23501"/>
        <v>0</v>
      </c>
      <c r="V940" s="194">
        <f t="shared" si="23502"/>
        <v>0</v>
      </c>
      <c r="W940" s="147">
        <f t="shared" si="23501"/>
        <v>0</v>
      </c>
      <c r="X940" s="194">
        <f t="shared" si="23503"/>
        <v>0</v>
      </c>
      <c r="Y940" s="147">
        <f t="shared" ref="Y940" si="23691">IF(OR($H940=0,X940=0),0,X940/$H940)</f>
        <v>0</v>
      </c>
      <c r="Z940" s="194">
        <f t="shared" si="23505"/>
        <v>0</v>
      </c>
      <c r="AA940" s="147">
        <f t="shared" ref="AA940" si="23692">IF(OR($H940=0,Z940=0),0,Z940/$H940)</f>
        <v>0</v>
      </c>
      <c r="AB940" s="194">
        <f t="shared" si="23507"/>
        <v>0</v>
      </c>
      <c r="AC940" s="147">
        <f t="shared" ref="AC940" si="23693">IF(OR($H940=0,AB940=0),0,AB940/$H940)</f>
        <v>0</v>
      </c>
      <c r="AD940" s="194">
        <f t="shared" si="23509"/>
        <v>0</v>
      </c>
      <c r="AE940" s="147">
        <f t="shared" ref="AE940" si="23694">IF(OR($H940=0,AD940=0),0,AD940/$H940)</f>
        <v>0</v>
      </c>
      <c r="AF940" s="194">
        <f t="shared" si="23511"/>
        <v>0</v>
      </c>
      <c r="AG940" s="147">
        <f t="shared" ref="AG940" si="23695">IF(OR($H940=0,AF940=0),0,AF940/$H940)</f>
        <v>0</v>
      </c>
      <c r="AH940" s="194">
        <f t="shared" si="23513"/>
        <v>0</v>
      </c>
      <c r="AI940" s="147">
        <f t="shared" ref="AI940" si="23696">IF(OR($H940=0,AH940=0),0,AH940/$H940)</f>
        <v>0</v>
      </c>
      <c r="AJ940" s="194">
        <f t="shared" si="23515"/>
        <v>0</v>
      </c>
      <c r="AK940" s="147">
        <f t="shared" ref="AK940" si="23697">IF(OR($H940=0,AJ940=0),0,AJ940/$H940)</f>
        <v>0</v>
      </c>
      <c r="AL940" s="194">
        <f t="shared" si="23517"/>
        <v>0</v>
      </c>
      <c r="AM940" s="147">
        <f t="shared" ref="AM940" si="23698">IF(OR($H940=0,AL940=0),0,AL940/$H940)</f>
        <v>0</v>
      </c>
      <c r="AN940" s="194">
        <f t="shared" si="23519"/>
        <v>0</v>
      </c>
      <c r="AO940" s="147">
        <f t="shared" ref="AO940" si="23699">IF(OR($H940=0,AN940=0),0,AN940/$H940)</f>
        <v>0</v>
      </c>
      <c r="AP940" s="194">
        <f t="shared" si="23521"/>
        <v>0</v>
      </c>
      <c r="AQ940" s="147">
        <f t="shared" ref="AQ940" si="23700">IF(OR($H940=0,AP940=0),0,AP940/$H940)</f>
        <v>0</v>
      </c>
      <c r="AR940" s="194">
        <f t="shared" si="23523"/>
        <v>0</v>
      </c>
      <c r="AS940" s="147">
        <f t="shared" ref="AS940" si="23701">IF(OR($H940=0,AR940=0),0,AR940/$H940)</f>
        <v>0</v>
      </c>
      <c r="AT940" s="194">
        <f t="shared" si="23525"/>
        <v>0</v>
      </c>
      <c r="AU940" s="147">
        <f t="shared" ref="AU940" si="23702">IF(OR($H940=0,AT940=0),0,AT940/$H940)</f>
        <v>0</v>
      </c>
      <c r="AV940" s="194">
        <f t="shared" si="23527"/>
        <v>0</v>
      </c>
      <c r="AW940" s="147">
        <f t="shared" ref="AW940" si="23703">IF(OR($H940=0,AV940=0),0,AV940/$H940)</f>
        <v>0</v>
      </c>
      <c r="AX940" s="194">
        <f t="shared" si="23529"/>
        <v>0</v>
      </c>
      <c r="AY940" s="147">
        <f t="shared" ref="AY940" si="23704">IF(OR($H940=0,AX940=0),0,AX940/$H940)</f>
        <v>0</v>
      </c>
      <c r="AZ940" s="194">
        <f t="shared" si="23531"/>
        <v>0</v>
      </c>
      <c r="BA940" s="147">
        <f t="shared" ref="BA940" si="23705">IF(OR($H940=0,AZ940=0),0,AZ940/$H940)</f>
        <v>0</v>
      </c>
      <c r="BB940" s="194">
        <f t="shared" si="23533"/>
        <v>0</v>
      </c>
      <c r="BC940" s="147">
        <f t="shared" ref="BC940" si="23706">IF(OR($H940=0,BB940=0),0,BB940/$H940)</f>
        <v>0</v>
      </c>
      <c r="BD940" s="194">
        <f t="shared" si="23535"/>
        <v>0</v>
      </c>
      <c r="BE940" s="147">
        <f t="shared" ref="BE940" si="23707">IF(OR($H940=0,BD940=0),0,BD940/$H940)</f>
        <v>0</v>
      </c>
      <c r="BF940" s="194">
        <f t="shared" si="23537"/>
        <v>100</v>
      </c>
      <c r="BG940" s="147">
        <f t="shared" ref="BG940" si="23708">IF(OR($H940=0,BF940=0),0,BF940/$H940)</f>
        <v>1</v>
      </c>
      <c r="BH940" s="194">
        <f t="shared" si="23539"/>
        <v>100</v>
      </c>
      <c r="BI940" s="147">
        <f t="shared" ref="BI940" si="23709">IF(OR($H940=0,BH940=0),0,BH940/$H940)</f>
        <v>1</v>
      </c>
      <c r="BJ940" s="194">
        <f t="shared" si="23541"/>
        <v>100</v>
      </c>
      <c r="BK940" s="147">
        <f t="shared" ref="BK940" si="23710">IF(OR($H940=0,BJ940=0),0,BJ940/$H940)</f>
        <v>1</v>
      </c>
      <c r="BL940" s="194">
        <f t="shared" si="23543"/>
        <v>100</v>
      </c>
      <c r="BM940" s="147">
        <f t="shared" ref="BM940" si="23711">IF(OR($H940=0,BL940=0),0,BL940/$H940)</f>
        <v>1</v>
      </c>
      <c r="BN940" s="194">
        <f t="shared" si="23545"/>
        <v>100</v>
      </c>
      <c r="BO940" s="147">
        <f t="shared" ref="BO940" si="23712">IF(OR($H940=0,BN940=0),0,BN940/$H940)</f>
        <v>1</v>
      </c>
      <c r="BP940" s="194">
        <f t="shared" si="23547"/>
        <v>100</v>
      </c>
      <c r="BQ940" s="147">
        <f t="shared" ref="BQ940" si="23713">IF(OR($H940=0,BP940=0),0,BP940/$H940)</f>
        <v>1</v>
      </c>
      <c r="BR940" s="194">
        <f t="shared" si="23549"/>
        <v>100</v>
      </c>
      <c r="BS940" s="147">
        <f t="shared" ref="BS940" si="23714">IF(OR($H940=0,BR940=0),0,BR940/$H940)</f>
        <v>1</v>
      </c>
      <c r="BT940" s="194">
        <f t="shared" si="23551"/>
        <v>100</v>
      </c>
      <c r="BU940" s="147">
        <f t="shared" si="23552"/>
        <v>1</v>
      </c>
      <c r="BV940" s="194">
        <f t="shared" si="23553"/>
        <v>100</v>
      </c>
      <c r="BW940" s="147">
        <f t="shared" si="23554"/>
        <v>1</v>
      </c>
      <c r="BX940" s="194">
        <f t="shared" si="23555"/>
        <v>100</v>
      </c>
      <c r="BY940" s="147">
        <f t="shared" si="23556"/>
        <v>1</v>
      </c>
      <c r="BZ940" s="194">
        <f t="shared" si="23557"/>
        <v>100</v>
      </c>
      <c r="CA940" s="147">
        <f t="shared" si="23558"/>
        <v>1</v>
      </c>
      <c r="CB940" s="194">
        <f t="shared" si="23559"/>
        <v>100</v>
      </c>
      <c r="CC940" s="147">
        <f t="shared" si="23560"/>
        <v>1</v>
      </c>
      <c r="CD940" s="194">
        <f t="shared" si="23561"/>
        <v>100</v>
      </c>
      <c r="CE940" s="147">
        <f t="shared" si="23562"/>
        <v>1</v>
      </c>
      <c r="CF940" s="194">
        <f t="shared" si="23563"/>
        <v>100</v>
      </c>
      <c r="CG940" s="147">
        <f t="shared" si="23564"/>
        <v>1</v>
      </c>
      <c r="CH940" s="194">
        <f t="shared" si="23565"/>
        <v>100</v>
      </c>
      <c r="CI940" s="147">
        <f t="shared" si="23566"/>
        <v>1</v>
      </c>
      <c r="CJ940" s="194">
        <f t="shared" si="23567"/>
        <v>100</v>
      </c>
      <c r="CK940" s="147">
        <f t="shared" si="23568"/>
        <v>1</v>
      </c>
      <c r="CL940" s="194">
        <f t="shared" si="23569"/>
        <v>100</v>
      </c>
      <c r="CM940" s="147">
        <f t="shared" si="23570"/>
        <v>1</v>
      </c>
    </row>
    <row r="941" spans="1:91" s="112" customFormat="1" ht="14.1" customHeight="1">
      <c r="A941" s="74">
        <f t="shared" si="22808"/>
        <v>1079</v>
      </c>
      <c r="B941" s="182" t="s">
        <v>186</v>
      </c>
      <c r="C941" s="183"/>
      <c r="D941" s="124">
        <v>73</v>
      </c>
      <c r="E941" s="124">
        <v>37</v>
      </c>
      <c r="F941" s="184">
        <v>45292</v>
      </c>
      <c r="G941" s="184">
        <v>45328</v>
      </c>
      <c r="H941" s="115"/>
      <c r="I941" s="115"/>
      <c r="J941" s="116"/>
      <c r="K941" s="122"/>
      <c r="L941" s="123">
        <f>D941/$D$853</f>
        <v>0.1750599520383693</v>
      </c>
      <c r="M941" s="119">
        <f>$L942*M942+$L953*M953+$L961*M961</f>
        <v>0.99999999999999978</v>
      </c>
      <c r="N941" s="119">
        <f>$L942*N942+$L953*N953+$L961*N961</f>
        <v>0.99999999999999978</v>
      </c>
      <c r="O941" s="120">
        <f t="shared" si="22540"/>
        <v>0</v>
      </c>
      <c r="P941" s="121"/>
      <c r="T941" s="197"/>
      <c r="U941" s="119">
        <f>$L942*U942+$L953*U953+$L961*U961</f>
        <v>0</v>
      </c>
      <c r="V941" s="197"/>
      <c r="W941" s="119">
        <f>$L942*W942+$L953*W953+$L961*W961</f>
        <v>0</v>
      </c>
      <c r="X941" s="197"/>
      <c r="Y941" s="119">
        <f>$L942*Y942+$L953*Y953+$L961*Y961</f>
        <v>0</v>
      </c>
      <c r="Z941" s="197"/>
      <c r="AA941" s="119">
        <f>$L942*AA942+$L953*AA953+$L961*AA961</f>
        <v>0</v>
      </c>
      <c r="AB941" s="197"/>
      <c r="AC941" s="119">
        <f>$L942*AC942+$L953*AC953+$L961*AC961</f>
        <v>0</v>
      </c>
      <c r="AD941" s="197"/>
      <c r="AE941" s="119">
        <f>$L942*AE942+$L953*AE953+$L961*AE961</f>
        <v>0</v>
      </c>
      <c r="AF941" s="197"/>
      <c r="AG941" s="119">
        <f>$L942*AG942+$L953*AG953+$L961*AG961</f>
        <v>0</v>
      </c>
      <c r="AH941" s="197"/>
      <c r="AI941" s="119">
        <f>$L942*AI942+$L953*AI953+$L961*AI961</f>
        <v>0</v>
      </c>
      <c r="AJ941" s="197"/>
      <c r="AK941" s="119">
        <f>$L942*AK942+$L953*AK953+$L961*AK961</f>
        <v>0</v>
      </c>
      <c r="AL941" s="197"/>
      <c r="AM941" s="119">
        <f>$L942*AM942+$L953*AM953+$L961*AM961</f>
        <v>0</v>
      </c>
      <c r="AN941" s="197"/>
      <c r="AO941" s="119">
        <f>$L942*AO942+$L953*AO953+$L961*AO961</f>
        <v>0</v>
      </c>
      <c r="AP941" s="197"/>
      <c r="AQ941" s="119">
        <f>$L942*AQ942+$L953*AQ953+$L961*AQ961</f>
        <v>8.2191780821917818E-2</v>
      </c>
      <c r="AR941" s="197"/>
      <c r="AS941" s="119">
        <f>$L942*AS942+$L953*AS953+$L961*AS961</f>
        <v>0.20547945205479448</v>
      </c>
      <c r="AT941" s="197"/>
      <c r="AU941" s="119">
        <f>$L942*AU942+$L953*AU953+$L961*AU961</f>
        <v>0.32876712328767121</v>
      </c>
      <c r="AV941" s="197"/>
      <c r="AW941" s="119">
        <f>$L942*AW942+$L953*AW953+$L961*AW961</f>
        <v>0.64383561643835607</v>
      </c>
      <c r="AX941" s="197"/>
      <c r="AY941" s="119">
        <f>$L942*AY942+$L953*AY953+$L961*AY961</f>
        <v>0.87671232876712324</v>
      </c>
      <c r="AZ941" s="197"/>
      <c r="BA941" s="119">
        <f>$L942*BA942+$L953*BA953+$L961*BA961</f>
        <v>0.99999999999999978</v>
      </c>
      <c r="BB941" s="197"/>
      <c r="BC941" s="119">
        <f>$L942*BC942+$L953*BC953+$L961*BC961</f>
        <v>0.99999999999999978</v>
      </c>
      <c r="BD941" s="197"/>
      <c r="BE941" s="119">
        <f>$L942*BE942+$L953*BE953+$L961*BE961</f>
        <v>0.99999999999999978</v>
      </c>
      <c r="BF941" s="197"/>
      <c r="BG941" s="119">
        <f>$L942*BG942+$L953*BG953+$L961*BG961</f>
        <v>0.99999999999999978</v>
      </c>
      <c r="BH941" s="197"/>
      <c r="BI941" s="119">
        <f>$L942*BI942+$L953*BI953+$L961*BI961</f>
        <v>0.99999999999999978</v>
      </c>
      <c r="BJ941" s="197"/>
      <c r="BK941" s="119">
        <f>$L942*BK942+$L953*BK953+$L961*BK961</f>
        <v>0.99999999999999978</v>
      </c>
      <c r="BL941" s="197"/>
      <c r="BM941" s="119">
        <f>$L942*BM942+$L953*BM953+$L961*BM961</f>
        <v>0.99999999999999978</v>
      </c>
      <c r="BN941" s="197"/>
      <c r="BO941" s="119">
        <f>$L942*BO942+$L953*BO953+$L961*BO961</f>
        <v>0.99999999999999978</v>
      </c>
      <c r="BP941" s="197"/>
      <c r="BQ941" s="119">
        <f>$L942*BQ942+$L953*BQ953+$L961*BQ961</f>
        <v>0.99999999999999978</v>
      </c>
      <c r="BR941" s="197"/>
      <c r="BS941" s="119">
        <f>$L942*BS942+$L953*BS953+$L961*BS961</f>
        <v>0.99999999999999978</v>
      </c>
      <c r="BT941" s="197"/>
      <c r="BU941" s="119">
        <f t="shared" ref="BU941" si="23715">$L942*BU942+$L953*BU953+$L961*BU961</f>
        <v>0.99999999999999978</v>
      </c>
      <c r="BV941" s="197"/>
      <c r="BW941" s="119">
        <f t="shared" ref="BW941" si="23716">$L942*BW942+$L953*BW953+$L961*BW961</f>
        <v>0.99999999999999978</v>
      </c>
      <c r="BX941" s="197"/>
      <c r="BY941" s="119">
        <f t="shared" ref="BY941" si="23717">$L942*BY942+$L953*BY953+$L961*BY961</f>
        <v>0.99999999999999978</v>
      </c>
      <c r="BZ941" s="197"/>
      <c r="CA941" s="119">
        <f t="shared" ref="CA941" si="23718">$L942*CA942+$L953*CA953+$L961*CA961</f>
        <v>0.99999999999999978</v>
      </c>
      <c r="CB941" s="197"/>
      <c r="CC941" s="119">
        <f t="shared" ref="CC941" si="23719">$L942*CC942+$L953*CC953+$L961*CC961</f>
        <v>0.99999999999999978</v>
      </c>
      <c r="CD941" s="197"/>
      <c r="CE941" s="119">
        <f t="shared" ref="CE941" si="23720">$L942*CE942+$L953*CE953+$L961*CE961</f>
        <v>0.99999999999999978</v>
      </c>
      <c r="CF941" s="197"/>
      <c r="CG941" s="119">
        <f t="shared" ref="CG941" si="23721">$L942*CG942+$L953*CG953+$L961*CG961</f>
        <v>0.99999999999999978</v>
      </c>
      <c r="CH941" s="197"/>
      <c r="CI941" s="119">
        <f t="shared" ref="CI941" si="23722">$L942*CI942+$L953*CI953+$L961*CI961</f>
        <v>0.99999999999999978</v>
      </c>
      <c r="CJ941" s="197"/>
      <c r="CK941" s="119">
        <f t="shared" ref="CK941" si="23723">$L942*CK942+$L953*CK953+$L961*CK961</f>
        <v>0.99999999999999978</v>
      </c>
      <c r="CL941" s="197"/>
      <c r="CM941" s="119">
        <f t="shared" ref="CM941" si="23724">$L942*CM942+$L953*CM953+$L961*CM961</f>
        <v>0.99999999999999978</v>
      </c>
    </row>
    <row r="942" spans="1:91" s="125" customFormat="1" ht="14.1" customHeight="1">
      <c r="A942" s="74">
        <f t="shared" si="22808"/>
        <v>1080</v>
      </c>
      <c r="B942" s="185" t="s">
        <v>163</v>
      </c>
      <c r="C942" s="186"/>
      <c r="D942" s="137">
        <v>31</v>
      </c>
      <c r="E942" s="137">
        <v>23</v>
      </c>
      <c r="F942" s="187">
        <v>45292</v>
      </c>
      <c r="G942" s="187">
        <v>45314</v>
      </c>
      <c r="H942" s="128"/>
      <c r="I942" s="128"/>
      <c r="J942" s="129"/>
      <c r="K942" s="135"/>
      <c r="L942" s="136">
        <f>D942/$D$941</f>
        <v>0.42465753424657532</v>
      </c>
      <c r="M942" s="132" cm="1">
        <f t="array" ref="M942">SUMPRODUCT($L943:$L952*M943:M952)</f>
        <v>1</v>
      </c>
      <c r="N942" s="132" cm="1">
        <f t="array" ref="N942">SUMPRODUCT($L943:$L952*N943:N952)</f>
        <v>1</v>
      </c>
      <c r="O942" s="133">
        <f t="shared" si="22540"/>
        <v>0</v>
      </c>
      <c r="P942" s="134"/>
      <c r="T942" s="198"/>
      <c r="U942" s="132" cm="1">
        <f t="array" ref="U942">SUMPRODUCT($L943:$L952*U943:U952)</f>
        <v>0</v>
      </c>
      <c r="V942" s="198"/>
      <c r="W942" s="132" cm="1">
        <f t="array" ref="W942">SUMPRODUCT($L943:$L952*W943:W952)</f>
        <v>0</v>
      </c>
      <c r="X942" s="198"/>
      <c r="Y942" s="132" cm="1">
        <f t="array" ref="Y942">SUMPRODUCT($L943:$L952*Y943:Y952)</f>
        <v>0</v>
      </c>
      <c r="Z942" s="198"/>
      <c r="AA942" s="132" cm="1">
        <f t="array" ref="AA942">SUMPRODUCT($L943:$L952*AA943:AA952)</f>
        <v>0</v>
      </c>
      <c r="AB942" s="198"/>
      <c r="AC942" s="132" cm="1">
        <f t="array" ref="AC942">SUMPRODUCT($L943:$L952*AC943:AC952)</f>
        <v>0</v>
      </c>
      <c r="AD942" s="198"/>
      <c r="AE942" s="132" cm="1">
        <f t="array" ref="AE942">SUMPRODUCT($L943:$L952*AE943:AE952)</f>
        <v>0</v>
      </c>
      <c r="AF942" s="198"/>
      <c r="AG942" s="132" cm="1">
        <f t="array" ref="AG942">SUMPRODUCT($L943:$L952*AG943:AG952)</f>
        <v>0</v>
      </c>
      <c r="AH942" s="198"/>
      <c r="AI942" s="132" cm="1">
        <f t="array" ref="AI942">SUMPRODUCT($L943:$L952*AI943:AI952)</f>
        <v>0</v>
      </c>
      <c r="AJ942" s="198"/>
      <c r="AK942" s="132" cm="1">
        <f t="array" ref="AK942">SUMPRODUCT($L943:$L952*AK943:AK952)</f>
        <v>0</v>
      </c>
      <c r="AL942" s="198"/>
      <c r="AM942" s="132" cm="1">
        <f t="array" ref="AM942">SUMPRODUCT($L943:$L952*AM943:AM952)</f>
        <v>0</v>
      </c>
      <c r="AN942" s="198"/>
      <c r="AO942" s="132" cm="1">
        <f t="array" ref="AO942">SUMPRODUCT($L943:$L952*AO943:AO952)</f>
        <v>0</v>
      </c>
      <c r="AP942" s="198"/>
      <c r="AQ942" s="132" cm="1">
        <f t="array" ref="AQ942">SUMPRODUCT($L943:$L952*AQ943:AQ952)</f>
        <v>0.19354838709677422</v>
      </c>
      <c r="AR942" s="198"/>
      <c r="AS942" s="132" cm="1">
        <f t="array" ref="AS942">SUMPRODUCT($L943:$L952*AS943:AS952)</f>
        <v>0.48387096774193544</v>
      </c>
      <c r="AT942" s="198"/>
      <c r="AU942" s="132" cm="1">
        <f t="array" ref="AU942">SUMPRODUCT($L943:$L952*AU943:AU952)</f>
        <v>0.74193548387096775</v>
      </c>
      <c r="AV942" s="198"/>
      <c r="AW942" s="132" cm="1">
        <f t="array" ref="AW942">SUMPRODUCT($L943:$L952*AW943:AW952)</f>
        <v>1</v>
      </c>
      <c r="AX942" s="198"/>
      <c r="AY942" s="132" cm="1">
        <f t="array" ref="AY942">SUMPRODUCT($L943:$L952*AY943:AY952)</f>
        <v>1</v>
      </c>
      <c r="AZ942" s="198"/>
      <c r="BA942" s="132" cm="1">
        <f t="array" ref="BA942">SUMPRODUCT($L943:$L952*BA943:BA952)</f>
        <v>1</v>
      </c>
      <c r="BB942" s="198"/>
      <c r="BC942" s="132" cm="1">
        <f t="array" ref="BC942">SUMPRODUCT($L943:$L952*BC943:BC952)</f>
        <v>1</v>
      </c>
      <c r="BD942" s="198"/>
      <c r="BE942" s="132" cm="1">
        <f t="array" ref="BE942">SUMPRODUCT($L943:$L952*BE943:BE952)</f>
        <v>1</v>
      </c>
      <c r="BF942" s="198"/>
      <c r="BG942" s="132" cm="1">
        <f t="array" ref="BG942">SUMPRODUCT($L943:$L952*BG943:BG952)</f>
        <v>1</v>
      </c>
      <c r="BH942" s="198"/>
      <c r="BI942" s="132" cm="1">
        <f t="array" ref="BI942">SUMPRODUCT($L943:$L952*BI943:BI952)</f>
        <v>1</v>
      </c>
      <c r="BJ942" s="198"/>
      <c r="BK942" s="132" cm="1">
        <f t="array" ref="BK942">SUMPRODUCT($L943:$L952*BK943:BK952)</f>
        <v>1</v>
      </c>
      <c r="BL942" s="198"/>
      <c r="BM942" s="132" cm="1">
        <f t="array" ref="BM942">SUMPRODUCT($L943:$L952*BM943:BM952)</f>
        <v>1</v>
      </c>
      <c r="BN942" s="198"/>
      <c r="BO942" s="132" cm="1">
        <f t="array" ref="BO942">SUMPRODUCT($L943:$L952*BO943:BO952)</f>
        <v>1</v>
      </c>
      <c r="BP942" s="198"/>
      <c r="BQ942" s="132" cm="1">
        <f t="array" ref="BQ942">SUMPRODUCT($L943:$L952*BQ943:BQ952)</f>
        <v>1</v>
      </c>
      <c r="BR942" s="198"/>
      <c r="BS942" s="132" cm="1">
        <f t="array" ref="BS942">SUMPRODUCT($L943:$L952*BS943:BS952)</f>
        <v>1</v>
      </c>
      <c r="BT942" s="198"/>
      <c r="BU942" s="132" cm="1">
        <f t="array" ref="BU942">SUMPRODUCT($L943:$L952*BU943:BU952)</f>
        <v>1</v>
      </c>
      <c r="BV942" s="198"/>
      <c r="BW942" s="132" cm="1">
        <f t="array" ref="BW942">SUMPRODUCT($L943:$L952*BW943:BW952)</f>
        <v>1</v>
      </c>
      <c r="BX942" s="198"/>
      <c r="BY942" s="132" cm="1">
        <f t="array" ref="BY942">SUMPRODUCT($L943:$L952*BY943:BY952)</f>
        <v>1</v>
      </c>
      <c r="BZ942" s="198"/>
      <c r="CA942" s="132" cm="1">
        <f t="array" ref="CA942">SUMPRODUCT($L943:$L952*CA943:CA952)</f>
        <v>1</v>
      </c>
      <c r="CB942" s="198"/>
      <c r="CC942" s="132" cm="1">
        <f t="array" ref="CC942">SUMPRODUCT($L943:$L952*CC943:CC952)</f>
        <v>1</v>
      </c>
      <c r="CD942" s="198"/>
      <c r="CE942" s="132" cm="1">
        <f t="array" ref="CE942">SUMPRODUCT($L943:$L952*CE943:CE952)</f>
        <v>1</v>
      </c>
      <c r="CF942" s="198"/>
      <c r="CG942" s="132" cm="1">
        <f t="array" ref="CG942">SUMPRODUCT($L943:$L952*CG943:CG952)</f>
        <v>1</v>
      </c>
      <c r="CH942" s="198"/>
      <c r="CI942" s="132" cm="1">
        <f t="array" ref="CI942">SUMPRODUCT($L943:$L952*CI943:CI952)</f>
        <v>1</v>
      </c>
      <c r="CJ942" s="198"/>
      <c r="CK942" s="132" cm="1">
        <f t="array" ref="CK942">SUMPRODUCT($L943:$L952*CK943:CK952)</f>
        <v>1</v>
      </c>
      <c r="CL942" s="198"/>
      <c r="CM942" s="132" cm="1">
        <f t="array" ref="CM942">SUMPRODUCT($L943:$L952*CM943:CM952)</f>
        <v>1</v>
      </c>
    </row>
    <row r="943" spans="1:91" s="142" customFormat="1" ht="14.1" customHeight="1">
      <c r="A943" s="74">
        <f t="shared" si="22808"/>
        <v>1081</v>
      </c>
      <c r="B943" s="173" t="s">
        <v>71</v>
      </c>
      <c r="C943" s="174"/>
      <c r="D943" s="140">
        <v>3</v>
      </c>
      <c r="E943" s="140">
        <v>3</v>
      </c>
      <c r="F943" s="175">
        <v>45292</v>
      </c>
      <c r="G943" s="175">
        <v>45294</v>
      </c>
      <c r="H943" s="144">
        <v>100</v>
      </c>
      <c r="I943" s="144">
        <v>100</v>
      </c>
      <c r="J943" s="145" t="s">
        <v>32</v>
      </c>
      <c r="K943" s="141">
        <f t="shared" ref="K943:K952" si="23725">IF(OR(F943="",G943="",H943=""),0,MIN(MAX(IF(F943&gt;$O$1,0,(((G943-F943)-(G943-$O$1))*(10/E943)/10)),0),1)*H943)</f>
        <v>100</v>
      </c>
      <c r="L943" s="55">
        <f t="shared" ref="L943:L952" si="23726">D943/$D$942</f>
        <v>9.6774193548387094E-2</v>
      </c>
      <c r="M943" s="147">
        <f t="shared" ref="M943:M952" si="23727">IF(OR(H943=0,K943=0),0,K943/H943)</f>
        <v>1</v>
      </c>
      <c r="N943" s="148">
        <f t="shared" ref="N943:N952" si="23728">IF(OR(H943=0,I943=0),0,I943/H943)</f>
        <v>1</v>
      </c>
      <c r="O943" s="149">
        <f t="shared" si="22540"/>
        <v>0</v>
      </c>
      <c r="P943" s="150"/>
      <c r="T943" s="194">
        <f t="shared" ref="T943:T952" si="23729">IF(OR($F943="",$G943="",$H943=""),0,MIN(MAX(IF($F943&gt;U$1,0,((($G943-$F943)-($G943-U$1))*(10/$E943)/10)),0),1)*$H943)</f>
        <v>0</v>
      </c>
      <c r="U943" s="147">
        <f t="shared" ref="U943:W952" si="23730">IF(OR($H943=0,T943=0),0,T943/$H943)</f>
        <v>0</v>
      </c>
      <c r="V943" s="194">
        <f t="shared" ref="V943:V952" si="23731">IF(OR($F943="",$G943="",$H943=""),0,MIN(MAX(IF($F943&gt;W$1,0,((($G943-$F943)-($G943-W$1))*(10/$E943)/10)),0),1)*$H943)</f>
        <v>0</v>
      </c>
      <c r="W943" s="147">
        <f t="shared" si="23730"/>
        <v>0</v>
      </c>
      <c r="X943" s="194">
        <f t="shared" ref="X943:X952" si="23732">IF(OR($F943="",$G943="",$H943=""),0,MIN(MAX(IF($F943&gt;Y$1,0,((($G943-$F943)-($G943-Y$1))*(10/$E943)/10)),0),1)*$H943)</f>
        <v>0</v>
      </c>
      <c r="Y943" s="147">
        <f t="shared" ref="Y943" si="23733">IF(OR($H943=0,X943=0),0,X943/$H943)</f>
        <v>0</v>
      </c>
      <c r="Z943" s="194">
        <f t="shared" ref="Z943:Z952" si="23734">IF(OR($F943="",$G943="",$H943=""),0,MIN(MAX(IF($F943&gt;AA$1,0,((($G943-$F943)-($G943-AA$1))*(10/$E943)/10)),0),1)*$H943)</f>
        <v>0</v>
      </c>
      <c r="AA943" s="147">
        <f t="shared" ref="AA943" si="23735">IF(OR($H943=0,Z943=0),0,Z943/$H943)</f>
        <v>0</v>
      </c>
      <c r="AB943" s="194">
        <f t="shared" ref="AB943:AB952" si="23736">IF(OR($F943="",$G943="",$H943=""),0,MIN(MAX(IF($F943&gt;AC$1,0,((($G943-$F943)-($G943-AC$1))*(10/$E943)/10)),0),1)*$H943)</f>
        <v>0</v>
      </c>
      <c r="AC943" s="147">
        <f t="shared" ref="AC943" si="23737">IF(OR($H943=0,AB943=0),0,AB943/$H943)</f>
        <v>0</v>
      </c>
      <c r="AD943" s="194">
        <f t="shared" ref="AD943:AD952" si="23738">IF(OR($F943="",$G943="",$H943=""),0,MIN(MAX(IF($F943&gt;AE$1,0,((($G943-$F943)-($G943-AE$1))*(10/$E943)/10)),0),1)*$H943)</f>
        <v>0</v>
      </c>
      <c r="AE943" s="147">
        <f t="shared" ref="AE943" si="23739">IF(OR($H943=0,AD943=0),0,AD943/$H943)</f>
        <v>0</v>
      </c>
      <c r="AF943" s="194">
        <f t="shared" ref="AF943:AF952" si="23740">IF(OR($F943="",$G943="",$H943=""),0,MIN(MAX(IF($F943&gt;AG$1,0,((($G943-$F943)-($G943-AG$1))*(10/$E943)/10)),0),1)*$H943)</f>
        <v>0</v>
      </c>
      <c r="AG943" s="147">
        <f t="shared" ref="AG943" si="23741">IF(OR($H943=0,AF943=0),0,AF943/$H943)</f>
        <v>0</v>
      </c>
      <c r="AH943" s="194">
        <f t="shared" ref="AH943:AH952" si="23742">IF(OR($F943="",$G943="",$H943=""),0,MIN(MAX(IF($F943&gt;AI$1,0,((($G943-$F943)-($G943-AI$1))*(10/$E943)/10)),0),1)*$H943)</f>
        <v>0</v>
      </c>
      <c r="AI943" s="147">
        <f t="shared" ref="AI943" si="23743">IF(OR($H943=0,AH943=0),0,AH943/$H943)</f>
        <v>0</v>
      </c>
      <c r="AJ943" s="194">
        <f t="shared" ref="AJ943:AJ952" si="23744">IF(OR($F943="",$G943="",$H943=""),0,MIN(MAX(IF($F943&gt;AK$1,0,((($G943-$F943)-($G943-AK$1))*(10/$E943)/10)),0),1)*$H943)</f>
        <v>0</v>
      </c>
      <c r="AK943" s="147">
        <f t="shared" ref="AK943" si="23745">IF(OR($H943=0,AJ943=0),0,AJ943/$H943)</f>
        <v>0</v>
      </c>
      <c r="AL943" s="194">
        <f t="shared" ref="AL943:AL952" si="23746">IF(OR($F943="",$G943="",$H943=""),0,MIN(MAX(IF($F943&gt;AM$1,0,((($G943-$F943)-($G943-AM$1))*(10/$E943)/10)),0),1)*$H943)</f>
        <v>0</v>
      </c>
      <c r="AM943" s="147">
        <f t="shared" ref="AM943" si="23747">IF(OR($H943=0,AL943=0),0,AL943/$H943)</f>
        <v>0</v>
      </c>
      <c r="AN943" s="194">
        <f t="shared" ref="AN943:AN952" si="23748">IF(OR($F943="",$G943="",$H943=""),0,MIN(MAX(IF($F943&gt;AO$1,0,((($G943-$F943)-($G943-AO$1))*(10/$E943)/10)),0),1)*$H943)</f>
        <v>0</v>
      </c>
      <c r="AO943" s="147">
        <f t="shared" ref="AO943" si="23749">IF(OR($H943=0,AN943=0),0,AN943/$H943)</f>
        <v>0</v>
      </c>
      <c r="AP943" s="194">
        <f t="shared" ref="AP943:AP952" si="23750">IF(OR($F943="",$G943="",$H943=""),0,MIN(MAX(IF($F943&gt;AQ$1,0,((($G943-$F943)-($G943-AQ$1))*(10/$E943)/10)),0),1)*$H943)</f>
        <v>100</v>
      </c>
      <c r="AQ943" s="147">
        <f t="shared" ref="AQ943" si="23751">IF(OR($H943=0,AP943=0),0,AP943/$H943)</f>
        <v>1</v>
      </c>
      <c r="AR943" s="194">
        <f t="shared" ref="AR943:AR952" si="23752">IF(OR($F943="",$G943="",$H943=""),0,MIN(MAX(IF($F943&gt;AS$1,0,((($G943-$F943)-($G943-AS$1))*(10/$E943)/10)),0),1)*$H943)</f>
        <v>100</v>
      </c>
      <c r="AS943" s="147">
        <f t="shared" ref="AS943" si="23753">IF(OR($H943=0,AR943=0),0,AR943/$H943)</f>
        <v>1</v>
      </c>
      <c r="AT943" s="194">
        <f t="shared" ref="AT943:AT952" si="23754">IF(OR($F943="",$G943="",$H943=""),0,MIN(MAX(IF($F943&gt;AU$1,0,((($G943-$F943)-($G943-AU$1))*(10/$E943)/10)),0),1)*$H943)</f>
        <v>100</v>
      </c>
      <c r="AU943" s="147">
        <f t="shared" ref="AU943" si="23755">IF(OR($H943=0,AT943=0),0,AT943/$H943)</f>
        <v>1</v>
      </c>
      <c r="AV943" s="194">
        <f t="shared" ref="AV943:AV952" si="23756">IF(OR($F943="",$G943="",$H943=""),0,MIN(MAX(IF($F943&gt;AW$1,0,((($G943-$F943)-($G943-AW$1))*(10/$E943)/10)),0),1)*$H943)</f>
        <v>100</v>
      </c>
      <c r="AW943" s="147">
        <f t="shared" ref="AW943" si="23757">IF(OR($H943=0,AV943=0),0,AV943/$H943)</f>
        <v>1</v>
      </c>
      <c r="AX943" s="194">
        <f t="shared" ref="AX943:AX952" si="23758">IF(OR($F943="",$G943="",$H943=""),0,MIN(MAX(IF($F943&gt;AY$1,0,((($G943-$F943)-($G943-AY$1))*(10/$E943)/10)),0),1)*$H943)</f>
        <v>100</v>
      </c>
      <c r="AY943" s="147">
        <f t="shared" ref="AY943" si="23759">IF(OR($H943=0,AX943=0),0,AX943/$H943)</f>
        <v>1</v>
      </c>
      <c r="AZ943" s="194">
        <f t="shared" ref="AZ943:AZ952" si="23760">IF(OR($F943="",$G943="",$H943=""),0,MIN(MAX(IF($F943&gt;BA$1,0,((($G943-$F943)-($G943-BA$1))*(10/$E943)/10)),0),1)*$H943)</f>
        <v>100</v>
      </c>
      <c r="BA943" s="147">
        <f t="shared" ref="BA943" si="23761">IF(OR($H943=0,AZ943=0),0,AZ943/$H943)</f>
        <v>1</v>
      </c>
      <c r="BB943" s="194">
        <f t="shared" ref="BB943:BB952" si="23762">IF(OR($F943="",$G943="",$H943=""),0,MIN(MAX(IF($F943&gt;BC$1,0,((($G943-$F943)-($G943-BC$1))*(10/$E943)/10)),0),1)*$H943)</f>
        <v>100</v>
      </c>
      <c r="BC943" s="147">
        <f t="shared" ref="BC943" si="23763">IF(OR($H943=0,BB943=0),0,BB943/$H943)</f>
        <v>1</v>
      </c>
      <c r="BD943" s="194">
        <f t="shared" ref="BD943:BD952" si="23764">IF(OR($F943="",$G943="",$H943=""),0,MIN(MAX(IF($F943&gt;BE$1,0,((($G943-$F943)-($G943-BE$1))*(10/$E943)/10)),0),1)*$H943)</f>
        <v>100</v>
      </c>
      <c r="BE943" s="147">
        <f t="shared" ref="BE943" si="23765">IF(OR($H943=0,BD943=0),0,BD943/$H943)</f>
        <v>1</v>
      </c>
      <c r="BF943" s="194">
        <f t="shared" ref="BF943:BF952" si="23766">IF(OR($F943="",$G943="",$H943=""),0,MIN(MAX(IF($F943&gt;BG$1,0,((($G943-$F943)-($G943-BG$1))*(10/$E943)/10)),0),1)*$H943)</f>
        <v>100</v>
      </c>
      <c r="BG943" s="147">
        <f t="shared" ref="BG943" si="23767">IF(OR($H943=0,BF943=0),0,BF943/$H943)</f>
        <v>1</v>
      </c>
      <c r="BH943" s="194">
        <f t="shared" ref="BH943:BH952" si="23768">IF(OR($F943="",$G943="",$H943=""),0,MIN(MAX(IF($F943&gt;BI$1,0,((($G943-$F943)-($G943-BI$1))*(10/$E943)/10)),0),1)*$H943)</f>
        <v>100</v>
      </c>
      <c r="BI943" s="147">
        <f t="shared" ref="BI943" si="23769">IF(OR($H943=0,BH943=0),0,BH943/$H943)</f>
        <v>1</v>
      </c>
      <c r="BJ943" s="194">
        <f t="shared" ref="BJ943:BJ952" si="23770">IF(OR($F943="",$G943="",$H943=""),0,MIN(MAX(IF($F943&gt;BK$1,0,((($G943-$F943)-($G943-BK$1))*(10/$E943)/10)),0),1)*$H943)</f>
        <v>100</v>
      </c>
      <c r="BK943" s="147">
        <f t="shared" ref="BK943" si="23771">IF(OR($H943=0,BJ943=0),0,BJ943/$H943)</f>
        <v>1</v>
      </c>
      <c r="BL943" s="194">
        <f t="shared" ref="BL943:BL952" si="23772">IF(OR($F943="",$G943="",$H943=""),0,MIN(MAX(IF($F943&gt;BM$1,0,((($G943-$F943)-($G943-BM$1))*(10/$E943)/10)),0),1)*$H943)</f>
        <v>100</v>
      </c>
      <c r="BM943" s="147">
        <f t="shared" ref="BM943" si="23773">IF(OR($H943=0,BL943=0),0,BL943/$H943)</f>
        <v>1</v>
      </c>
      <c r="BN943" s="194">
        <f t="shared" ref="BN943:BN952" si="23774">IF(OR($F943="",$G943="",$H943=""),0,MIN(MAX(IF($F943&gt;BO$1,0,((($G943-$F943)-($G943-BO$1))*(10/$E943)/10)),0),1)*$H943)</f>
        <v>100</v>
      </c>
      <c r="BO943" s="147">
        <f t="shared" ref="BO943" si="23775">IF(OR($H943=0,BN943=0),0,BN943/$H943)</f>
        <v>1</v>
      </c>
      <c r="BP943" s="194">
        <f t="shared" ref="BP943:BP952" si="23776">IF(OR($F943="",$G943="",$H943=""),0,MIN(MAX(IF($F943&gt;BQ$1,0,((($G943-$F943)-($G943-BQ$1))*(10/$E943)/10)),0),1)*$H943)</f>
        <v>100</v>
      </c>
      <c r="BQ943" s="147">
        <f t="shared" ref="BQ943" si="23777">IF(OR($H943=0,BP943=0),0,BP943/$H943)</f>
        <v>1</v>
      </c>
      <c r="BR943" s="194">
        <f t="shared" ref="BR943:BR952" si="23778">IF(OR($F943="",$G943="",$H943=""),0,MIN(MAX(IF($F943&gt;BS$1,0,((($G943-$F943)-($G943-BS$1))*(10/$E943)/10)),0),1)*$H943)</f>
        <v>100</v>
      </c>
      <c r="BS943" s="147">
        <f t="shared" ref="BS943" si="23779">IF(OR($H943=0,BR943=0),0,BR943/$H943)</f>
        <v>1</v>
      </c>
      <c r="BT943" s="194">
        <f t="shared" ref="BT943:BT952" si="23780">IF(OR($F943="",$G943="",$H943=""),0,MIN(MAX(IF($F943&gt;BU$1,0,((($G943-$F943)-($G943-BU$1))*(10/$E943)/10)),0),1)*$H943)</f>
        <v>100</v>
      </c>
      <c r="BU943" s="147">
        <f t="shared" ref="BU943:BU952" si="23781">IF(OR($H943=0,BT943=0),0,BT943/$H943)</f>
        <v>1</v>
      </c>
      <c r="BV943" s="194">
        <f t="shared" ref="BV943:BV952" si="23782">IF(OR($F943="",$G943="",$H943=""),0,MIN(MAX(IF($F943&gt;BW$1,0,((($G943-$F943)-($G943-BW$1))*(10/$E943)/10)),0),1)*$H943)</f>
        <v>100</v>
      </c>
      <c r="BW943" s="147">
        <f t="shared" ref="BW943:BW952" si="23783">IF(OR($H943=0,BV943=0),0,BV943/$H943)</f>
        <v>1</v>
      </c>
      <c r="BX943" s="194">
        <f t="shared" ref="BX943:BX952" si="23784">IF(OR($F943="",$G943="",$H943=""),0,MIN(MAX(IF($F943&gt;BY$1,0,((($G943-$F943)-($G943-BY$1))*(10/$E943)/10)),0),1)*$H943)</f>
        <v>100</v>
      </c>
      <c r="BY943" s="147">
        <f t="shared" ref="BY943:BY952" si="23785">IF(OR($H943=0,BX943=0),0,BX943/$H943)</f>
        <v>1</v>
      </c>
      <c r="BZ943" s="194">
        <f t="shared" ref="BZ943:BZ952" si="23786">IF(OR($F943="",$G943="",$H943=""),0,MIN(MAX(IF($F943&gt;CA$1,0,((($G943-$F943)-($G943-CA$1))*(10/$E943)/10)),0),1)*$H943)</f>
        <v>100</v>
      </c>
      <c r="CA943" s="147">
        <f t="shared" ref="CA943:CA952" si="23787">IF(OR($H943=0,BZ943=0),0,BZ943/$H943)</f>
        <v>1</v>
      </c>
      <c r="CB943" s="194">
        <f t="shared" ref="CB943:CB952" si="23788">IF(OR($F943="",$G943="",$H943=""),0,MIN(MAX(IF($F943&gt;CC$1,0,((($G943-$F943)-($G943-CC$1))*(10/$E943)/10)),0),1)*$H943)</f>
        <v>100</v>
      </c>
      <c r="CC943" s="147">
        <f t="shared" ref="CC943:CC952" si="23789">IF(OR($H943=0,CB943=0),0,CB943/$H943)</f>
        <v>1</v>
      </c>
      <c r="CD943" s="194">
        <f t="shared" ref="CD943:CD952" si="23790">IF(OR($F943="",$G943="",$H943=""),0,MIN(MAX(IF($F943&gt;CE$1,0,((($G943-$F943)-($G943-CE$1))*(10/$E943)/10)),0),1)*$H943)</f>
        <v>100</v>
      </c>
      <c r="CE943" s="147">
        <f t="shared" ref="CE943:CE952" si="23791">IF(OR($H943=0,CD943=0),0,CD943/$H943)</f>
        <v>1</v>
      </c>
      <c r="CF943" s="194">
        <f t="shared" ref="CF943:CF952" si="23792">IF(OR($F943="",$G943="",$H943=""),0,MIN(MAX(IF($F943&gt;CG$1,0,((($G943-$F943)-($G943-CG$1))*(10/$E943)/10)),0),1)*$H943)</f>
        <v>100</v>
      </c>
      <c r="CG943" s="147">
        <f t="shared" ref="CG943:CG952" si="23793">IF(OR($H943=0,CF943=0),0,CF943/$H943)</f>
        <v>1</v>
      </c>
      <c r="CH943" s="194">
        <f t="shared" ref="CH943:CH952" si="23794">IF(OR($F943="",$G943="",$H943=""),0,MIN(MAX(IF($F943&gt;CI$1,0,((($G943-$F943)-($G943-CI$1))*(10/$E943)/10)),0),1)*$H943)</f>
        <v>100</v>
      </c>
      <c r="CI943" s="147">
        <f t="shared" ref="CI943:CI952" si="23795">IF(OR($H943=0,CH943=0),0,CH943/$H943)</f>
        <v>1</v>
      </c>
      <c r="CJ943" s="194">
        <f t="shared" ref="CJ943:CJ952" si="23796">IF(OR($F943="",$G943="",$H943=""),0,MIN(MAX(IF($F943&gt;CK$1,0,((($G943-$F943)-($G943-CK$1))*(10/$E943)/10)),0),1)*$H943)</f>
        <v>100</v>
      </c>
      <c r="CK943" s="147">
        <f t="shared" ref="CK943:CK952" si="23797">IF(OR($H943=0,CJ943=0),0,CJ943/$H943)</f>
        <v>1</v>
      </c>
      <c r="CL943" s="194">
        <f t="shared" ref="CL943:CL952" si="23798">IF(OR($F943="",$G943="",$H943=""),0,MIN(MAX(IF($F943&gt;CM$1,0,((($G943-$F943)-($G943-CM$1))*(10/$E943)/10)),0),1)*$H943)</f>
        <v>100</v>
      </c>
      <c r="CM943" s="147">
        <f t="shared" ref="CM943:CM952" si="23799">IF(OR($H943=0,CL943=0),0,CL943/$H943)</f>
        <v>1</v>
      </c>
    </row>
    <row r="944" spans="1:91" s="142" customFormat="1" ht="14.1" customHeight="1">
      <c r="A944" s="74">
        <f t="shared" si="22808"/>
        <v>1082</v>
      </c>
      <c r="B944" s="173" t="s">
        <v>72</v>
      </c>
      <c r="C944" s="174"/>
      <c r="D944" s="140">
        <v>3</v>
      </c>
      <c r="E944" s="140">
        <v>3</v>
      </c>
      <c r="F944" s="175">
        <v>45294</v>
      </c>
      <c r="G944" s="175">
        <v>45296</v>
      </c>
      <c r="H944" s="144">
        <v>100</v>
      </c>
      <c r="I944" s="144">
        <v>100</v>
      </c>
      <c r="J944" s="145" t="s">
        <v>32</v>
      </c>
      <c r="K944" s="141">
        <f t="shared" si="23725"/>
        <v>100</v>
      </c>
      <c r="L944" s="55">
        <f t="shared" si="23726"/>
        <v>9.6774193548387094E-2</v>
      </c>
      <c r="M944" s="147">
        <f t="shared" si="23727"/>
        <v>1</v>
      </c>
      <c r="N944" s="148">
        <f t="shared" si="23728"/>
        <v>1</v>
      </c>
      <c r="O944" s="149">
        <f t="shared" si="22540"/>
        <v>0</v>
      </c>
      <c r="P944" s="150"/>
      <c r="T944" s="194">
        <f t="shared" si="23729"/>
        <v>0</v>
      </c>
      <c r="U944" s="147">
        <f t="shared" si="23730"/>
        <v>0</v>
      </c>
      <c r="V944" s="194">
        <f t="shared" si="23731"/>
        <v>0</v>
      </c>
      <c r="W944" s="147">
        <f t="shared" si="23730"/>
        <v>0</v>
      </c>
      <c r="X944" s="194">
        <f t="shared" si="23732"/>
        <v>0</v>
      </c>
      <c r="Y944" s="147">
        <f t="shared" ref="Y944" si="23800">IF(OR($H944=0,X944=0),0,X944/$H944)</f>
        <v>0</v>
      </c>
      <c r="Z944" s="194">
        <f t="shared" si="23734"/>
        <v>0</v>
      </c>
      <c r="AA944" s="147">
        <f t="shared" ref="AA944" si="23801">IF(OR($H944=0,Z944=0),0,Z944/$H944)</f>
        <v>0</v>
      </c>
      <c r="AB944" s="194">
        <f t="shared" si="23736"/>
        <v>0</v>
      </c>
      <c r="AC944" s="147">
        <f t="shared" ref="AC944" si="23802">IF(OR($H944=0,AB944=0),0,AB944/$H944)</f>
        <v>0</v>
      </c>
      <c r="AD944" s="194">
        <f t="shared" si="23738"/>
        <v>0</v>
      </c>
      <c r="AE944" s="147">
        <f t="shared" ref="AE944" si="23803">IF(OR($H944=0,AD944=0),0,AD944/$H944)</f>
        <v>0</v>
      </c>
      <c r="AF944" s="194">
        <f t="shared" si="23740"/>
        <v>0</v>
      </c>
      <c r="AG944" s="147">
        <f t="shared" ref="AG944" si="23804">IF(OR($H944=0,AF944=0),0,AF944/$H944)</f>
        <v>0</v>
      </c>
      <c r="AH944" s="194">
        <f t="shared" si="23742"/>
        <v>0</v>
      </c>
      <c r="AI944" s="147">
        <f t="shared" ref="AI944" si="23805">IF(OR($H944=0,AH944=0),0,AH944/$H944)</f>
        <v>0</v>
      </c>
      <c r="AJ944" s="194">
        <f t="shared" si="23744"/>
        <v>0</v>
      </c>
      <c r="AK944" s="147">
        <f t="shared" ref="AK944" si="23806">IF(OR($H944=0,AJ944=0),0,AJ944/$H944)</f>
        <v>0</v>
      </c>
      <c r="AL944" s="194">
        <f t="shared" si="23746"/>
        <v>0</v>
      </c>
      <c r="AM944" s="147">
        <f t="shared" ref="AM944" si="23807">IF(OR($H944=0,AL944=0),0,AL944/$H944)</f>
        <v>0</v>
      </c>
      <c r="AN944" s="194">
        <f t="shared" si="23748"/>
        <v>0</v>
      </c>
      <c r="AO944" s="147">
        <f t="shared" ref="AO944" si="23808">IF(OR($H944=0,AN944=0),0,AN944/$H944)</f>
        <v>0</v>
      </c>
      <c r="AP944" s="194">
        <f t="shared" si="23750"/>
        <v>66.666666666666671</v>
      </c>
      <c r="AQ944" s="147">
        <f t="shared" ref="AQ944" si="23809">IF(OR($H944=0,AP944=0),0,AP944/$H944)</f>
        <v>0.66666666666666674</v>
      </c>
      <c r="AR944" s="194">
        <f t="shared" si="23752"/>
        <v>100</v>
      </c>
      <c r="AS944" s="147">
        <f t="shared" ref="AS944" si="23810">IF(OR($H944=0,AR944=0),0,AR944/$H944)</f>
        <v>1</v>
      </c>
      <c r="AT944" s="194">
        <f t="shared" si="23754"/>
        <v>100</v>
      </c>
      <c r="AU944" s="147">
        <f t="shared" ref="AU944" si="23811">IF(OR($H944=0,AT944=0),0,AT944/$H944)</f>
        <v>1</v>
      </c>
      <c r="AV944" s="194">
        <f t="shared" si="23756"/>
        <v>100</v>
      </c>
      <c r="AW944" s="147">
        <f t="shared" ref="AW944" si="23812">IF(OR($H944=0,AV944=0),0,AV944/$H944)</f>
        <v>1</v>
      </c>
      <c r="AX944" s="194">
        <f t="shared" si="23758"/>
        <v>100</v>
      </c>
      <c r="AY944" s="147">
        <f t="shared" ref="AY944" si="23813">IF(OR($H944=0,AX944=0),0,AX944/$H944)</f>
        <v>1</v>
      </c>
      <c r="AZ944" s="194">
        <f t="shared" si="23760"/>
        <v>100</v>
      </c>
      <c r="BA944" s="147">
        <f t="shared" ref="BA944" si="23814">IF(OR($H944=0,AZ944=0),0,AZ944/$H944)</f>
        <v>1</v>
      </c>
      <c r="BB944" s="194">
        <f t="shared" si="23762"/>
        <v>100</v>
      </c>
      <c r="BC944" s="147">
        <f t="shared" ref="BC944" si="23815">IF(OR($H944=0,BB944=0),0,BB944/$H944)</f>
        <v>1</v>
      </c>
      <c r="BD944" s="194">
        <f t="shared" si="23764"/>
        <v>100</v>
      </c>
      <c r="BE944" s="147">
        <f t="shared" ref="BE944" si="23816">IF(OR($H944=0,BD944=0),0,BD944/$H944)</f>
        <v>1</v>
      </c>
      <c r="BF944" s="194">
        <f t="shared" si="23766"/>
        <v>100</v>
      </c>
      <c r="BG944" s="147">
        <f t="shared" ref="BG944" si="23817">IF(OR($H944=0,BF944=0),0,BF944/$H944)</f>
        <v>1</v>
      </c>
      <c r="BH944" s="194">
        <f t="shared" si="23768"/>
        <v>100</v>
      </c>
      <c r="BI944" s="147">
        <f t="shared" ref="BI944" si="23818">IF(OR($H944=0,BH944=0),0,BH944/$H944)</f>
        <v>1</v>
      </c>
      <c r="BJ944" s="194">
        <f t="shared" si="23770"/>
        <v>100</v>
      </c>
      <c r="BK944" s="147">
        <f t="shared" ref="BK944" si="23819">IF(OR($H944=0,BJ944=0),0,BJ944/$H944)</f>
        <v>1</v>
      </c>
      <c r="BL944" s="194">
        <f t="shared" si="23772"/>
        <v>100</v>
      </c>
      <c r="BM944" s="147">
        <f t="shared" ref="BM944" si="23820">IF(OR($H944=0,BL944=0),0,BL944/$H944)</f>
        <v>1</v>
      </c>
      <c r="BN944" s="194">
        <f t="shared" si="23774"/>
        <v>100</v>
      </c>
      <c r="BO944" s="147">
        <f t="shared" ref="BO944" si="23821">IF(OR($H944=0,BN944=0),0,BN944/$H944)</f>
        <v>1</v>
      </c>
      <c r="BP944" s="194">
        <f t="shared" si="23776"/>
        <v>100</v>
      </c>
      <c r="BQ944" s="147">
        <f t="shared" ref="BQ944" si="23822">IF(OR($H944=0,BP944=0),0,BP944/$H944)</f>
        <v>1</v>
      </c>
      <c r="BR944" s="194">
        <f t="shared" si="23778"/>
        <v>100</v>
      </c>
      <c r="BS944" s="147">
        <f t="shared" ref="BS944" si="23823">IF(OR($H944=0,BR944=0),0,BR944/$H944)</f>
        <v>1</v>
      </c>
      <c r="BT944" s="194">
        <f t="shared" si="23780"/>
        <v>100</v>
      </c>
      <c r="BU944" s="147">
        <f t="shared" si="23781"/>
        <v>1</v>
      </c>
      <c r="BV944" s="194">
        <f t="shared" si="23782"/>
        <v>100</v>
      </c>
      <c r="BW944" s="147">
        <f t="shared" si="23783"/>
        <v>1</v>
      </c>
      <c r="BX944" s="194">
        <f t="shared" si="23784"/>
        <v>100</v>
      </c>
      <c r="BY944" s="147">
        <f t="shared" si="23785"/>
        <v>1</v>
      </c>
      <c r="BZ944" s="194">
        <f t="shared" si="23786"/>
        <v>100</v>
      </c>
      <c r="CA944" s="147">
        <f t="shared" si="23787"/>
        <v>1</v>
      </c>
      <c r="CB944" s="194">
        <f t="shared" si="23788"/>
        <v>100</v>
      </c>
      <c r="CC944" s="147">
        <f t="shared" si="23789"/>
        <v>1</v>
      </c>
      <c r="CD944" s="194">
        <f t="shared" si="23790"/>
        <v>100</v>
      </c>
      <c r="CE944" s="147">
        <f t="shared" si="23791"/>
        <v>1</v>
      </c>
      <c r="CF944" s="194">
        <f t="shared" si="23792"/>
        <v>100</v>
      </c>
      <c r="CG944" s="147">
        <f t="shared" si="23793"/>
        <v>1</v>
      </c>
      <c r="CH944" s="194">
        <f t="shared" si="23794"/>
        <v>100</v>
      </c>
      <c r="CI944" s="147">
        <f t="shared" si="23795"/>
        <v>1</v>
      </c>
      <c r="CJ944" s="194">
        <f t="shared" si="23796"/>
        <v>100</v>
      </c>
      <c r="CK944" s="147">
        <f t="shared" si="23797"/>
        <v>1</v>
      </c>
      <c r="CL944" s="194">
        <f t="shared" si="23798"/>
        <v>100</v>
      </c>
      <c r="CM944" s="147">
        <f t="shared" si="23799"/>
        <v>1</v>
      </c>
    </row>
    <row r="945" spans="1:91" s="142" customFormat="1" ht="14.1" customHeight="1">
      <c r="A945" s="74">
        <f t="shared" si="22808"/>
        <v>1083</v>
      </c>
      <c r="B945" s="173" t="s">
        <v>73</v>
      </c>
      <c r="C945" s="174"/>
      <c r="D945" s="140">
        <v>3</v>
      </c>
      <c r="E945" s="140">
        <v>3</v>
      </c>
      <c r="F945" s="175">
        <v>45295</v>
      </c>
      <c r="G945" s="175">
        <v>45297</v>
      </c>
      <c r="H945" s="144">
        <v>100</v>
      </c>
      <c r="I945" s="144">
        <v>100</v>
      </c>
      <c r="J945" s="145" t="s">
        <v>32</v>
      </c>
      <c r="K945" s="141">
        <f t="shared" si="23725"/>
        <v>100</v>
      </c>
      <c r="L945" s="55">
        <f t="shared" si="23726"/>
        <v>9.6774193548387094E-2</v>
      </c>
      <c r="M945" s="147">
        <f t="shared" si="23727"/>
        <v>1</v>
      </c>
      <c r="N945" s="148">
        <f t="shared" si="23728"/>
        <v>1</v>
      </c>
      <c r="O945" s="149">
        <f t="shared" si="22540"/>
        <v>0</v>
      </c>
      <c r="P945" s="150"/>
      <c r="T945" s="194">
        <f t="shared" si="23729"/>
        <v>0</v>
      </c>
      <c r="U945" s="147">
        <f t="shared" si="23730"/>
        <v>0</v>
      </c>
      <c r="V945" s="194">
        <f t="shared" si="23731"/>
        <v>0</v>
      </c>
      <c r="W945" s="147">
        <f t="shared" si="23730"/>
        <v>0</v>
      </c>
      <c r="X945" s="194">
        <f t="shared" si="23732"/>
        <v>0</v>
      </c>
      <c r="Y945" s="147">
        <f t="shared" ref="Y945" si="23824">IF(OR($H945=0,X945=0),0,X945/$H945)</f>
        <v>0</v>
      </c>
      <c r="Z945" s="194">
        <f t="shared" si="23734"/>
        <v>0</v>
      </c>
      <c r="AA945" s="147">
        <f t="shared" ref="AA945" si="23825">IF(OR($H945=0,Z945=0),0,Z945/$H945)</f>
        <v>0</v>
      </c>
      <c r="AB945" s="194">
        <f t="shared" si="23736"/>
        <v>0</v>
      </c>
      <c r="AC945" s="147">
        <f t="shared" ref="AC945" si="23826">IF(OR($H945=0,AB945=0),0,AB945/$H945)</f>
        <v>0</v>
      </c>
      <c r="AD945" s="194">
        <f t="shared" si="23738"/>
        <v>0</v>
      </c>
      <c r="AE945" s="147">
        <f t="shared" ref="AE945" si="23827">IF(OR($H945=0,AD945=0),0,AD945/$H945)</f>
        <v>0</v>
      </c>
      <c r="AF945" s="194">
        <f t="shared" si="23740"/>
        <v>0</v>
      </c>
      <c r="AG945" s="147">
        <f t="shared" ref="AG945" si="23828">IF(OR($H945=0,AF945=0),0,AF945/$H945)</f>
        <v>0</v>
      </c>
      <c r="AH945" s="194">
        <f t="shared" si="23742"/>
        <v>0</v>
      </c>
      <c r="AI945" s="147">
        <f t="shared" ref="AI945" si="23829">IF(OR($H945=0,AH945=0),0,AH945/$H945)</f>
        <v>0</v>
      </c>
      <c r="AJ945" s="194">
        <f t="shared" si="23744"/>
        <v>0</v>
      </c>
      <c r="AK945" s="147">
        <f t="shared" ref="AK945" si="23830">IF(OR($H945=0,AJ945=0),0,AJ945/$H945)</f>
        <v>0</v>
      </c>
      <c r="AL945" s="194">
        <f t="shared" si="23746"/>
        <v>0</v>
      </c>
      <c r="AM945" s="147">
        <f t="shared" ref="AM945" si="23831">IF(OR($H945=0,AL945=0),0,AL945/$H945)</f>
        <v>0</v>
      </c>
      <c r="AN945" s="194">
        <f t="shared" si="23748"/>
        <v>0</v>
      </c>
      <c r="AO945" s="147">
        <f t="shared" ref="AO945" si="23832">IF(OR($H945=0,AN945=0),0,AN945/$H945)</f>
        <v>0</v>
      </c>
      <c r="AP945" s="194">
        <f t="shared" si="23750"/>
        <v>33.333333333333336</v>
      </c>
      <c r="AQ945" s="147">
        <f t="shared" ref="AQ945" si="23833">IF(OR($H945=0,AP945=0),0,AP945/$H945)</f>
        <v>0.33333333333333337</v>
      </c>
      <c r="AR945" s="194">
        <f t="shared" si="23752"/>
        <v>100</v>
      </c>
      <c r="AS945" s="147">
        <f t="shared" ref="AS945" si="23834">IF(OR($H945=0,AR945=0),0,AR945/$H945)</f>
        <v>1</v>
      </c>
      <c r="AT945" s="194">
        <f t="shared" si="23754"/>
        <v>100</v>
      </c>
      <c r="AU945" s="147">
        <f t="shared" ref="AU945" si="23835">IF(OR($H945=0,AT945=0),0,AT945/$H945)</f>
        <v>1</v>
      </c>
      <c r="AV945" s="194">
        <f t="shared" si="23756"/>
        <v>100</v>
      </c>
      <c r="AW945" s="147">
        <f t="shared" ref="AW945" si="23836">IF(OR($H945=0,AV945=0),0,AV945/$H945)</f>
        <v>1</v>
      </c>
      <c r="AX945" s="194">
        <f t="shared" si="23758"/>
        <v>100</v>
      </c>
      <c r="AY945" s="147">
        <f t="shared" ref="AY945" si="23837">IF(OR($H945=0,AX945=0),0,AX945/$H945)</f>
        <v>1</v>
      </c>
      <c r="AZ945" s="194">
        <f t="shared" si="23760"/>
        <v>100</v>
      </c>
      <c r="BA945" s="147">
        <f t="shared" ref="BA945" si="23838">IF(OR($H945=0,AZ945=0),0,AZ945/$H945)</f>
        <v>1</v>
      </c>
      <c r="BB945" s="194">
        <f t="shared" si="23762"/>
        <v>100</v>
      </c>
      <c r="BC945" s="147">
        <f t="shared" ref="BC945" si="23839">IF(OR($H945=0,BB945=0),0,BB945/$H945)</f>
        <v>1</v>
      </c>
      <c r="BD945" s="194">
        <f t="shared" si="23764"/>
        <v>100</v>
      </c>
      <c r="BE945" s="147">
        <f t="shared" ref="BE945" si="23840">IF(OR($H945=0,BD945=0),0,BD945/$H945)</f>
        <v>1</v>
      </c>
      <c r="BF945" s="194">
        <f t="shared" si="23766"/>
        <v>100</v>
      </c>
      <c r="BG945" s="147">
        <f t="shared" ref="BG945" si="23841">IF(OR($H945=0,BF945=0),0,BF945/$H945)</f>
        <v>1</v>
      </c>
      <c r="BH945" s="194">
        <f t="shared" si="23768"/>
        <v>100</v>
      </c>
      <c r="BI945" s="147">
        <f t="shared" ref="BI945" si="23842">IF(OR($H945=0,BH945=0),0,BH945/$H945)</f>
        <v>1</v>
      </c>
      <c r="BJ945" s="194">
        <f t="shared" si="23770"/>
        <v>100</v>
      </c>
      <c r="BK945" s="147">
        <f t="shared" ref="BK945" si="23843">IF(OR($H945=0,BJ945=0),0,BJ945/$H945)</f>
        <v>1</v>
      </c>
      <c r="BL945" s="194">
        <f t="shared" si="23772"/>
        <v>100</v>
      </c>
      <c r="BM945" s="147">
        <f t="shared" ref="BM945" si="23844">IF(OR($H945=0,BL945=0),0,BL945/$H945)</f>
        <v>1</v>
      </c>
      <c r="BN945" s="194">
        <f t="shared" si="23774"/>
        <v>100</v>
      </c>
      <c r="BO945" s="147">
        <f t="shared" ref="BO945" si="23845">IF(OR($H945=0,BN945=0),0,BN945/$H945)</f>
        <v>1</v>
      </c>
      <c r="BP945" s="194">
        <f t="shared" si="23776"/>
        <v>100</v>
      </c>
      <c r="BQ945" s="147">
        <f t="shared" ref="BQ945" si="23846">IF(OR($H945=0,BP945=0),0,BP945/$H945)</f>
        <v>1</v>
      </c>
      <c r="BR945" s="194">
        <f t="shared" si="23778"/>
        <v>100</v>
      </c>
      <c r="BS945" s="147">
        <f t="shared" ref="BS945" si="23847">IF(OR($H945=0,BR945=0),0,BR945/$H945)</f>
        <v>1</v>
      </c>
      <c r="BT945" s="194">
        <f t="shared" si="23780"/>
        <v>100</v>
      </c>
      <c r="BU945" s="147">
        <f t="shared" si="23781"/>
        <v>1</v>
      </c>
      <c r="BV945" s="194">
        <f t="shared" si="23782"/>
        <v>100</v>
      </c>
      <c r="BW945" s="147">
        <f t="shared" si="23783"/>
        <v>1</v>
      </c>
      <c r="BX945" s="194">
        <f t="shared" si="23784"/>
        <v>100</v>
      </c>
      <c r="BY945" s="147">
        <f t="shared" si="23785"/>
        <v>1</v>
      </c>
      <c r="BZ945" s="194">
        <f t="shared" si="23786"/>
        <v>100</v>
      </c>
      <c r="CA945" s="147">
        <f t="shared" si="23787"/>
        <v>1</v>
      </c>
      <c r="CB945" s="194">
        <f t="shared" si="23788"/>
        <v>100</v>
      </c>
      <c r="CC945" s="147">
        <f t="shared" si="23789"/>
        <v>1</v>
      </c>
      <c r="CD945" s="194">
        <f t="shared" si="23790"/>
        <v>100</v>
      </c>
      <c r="CE945" s="147">
        <f t="shared" si="23791"/>
        <v>1</v>
      </c>
      <c r="CF945" s="194">
        <f t="shared" si="23792"/>
        <v>100</v>
      </c>
      <c r="CG945" s="147">
        <f t="shared" si="23793"/>
        <v>1</v>
      </c>
      <c r="CH945" s="194">
        <f t="shared" si="23794"/>
        <v>100</v>
      </c>
      <c r="CI945" s="147">
        <f t="shared" si="23795"/>
        <v>1</v>
      </c>
      <c r="CJ945" s="194">
        <f t="shared" si="23796"/>
        <v>100</v>
      </c>
      <c r="CK945" s="147">
        <f t="shared" si="23797"/>
        <v>1</v>
      </c>
      <c r="CL945" s="194">
        <f t="shared" si="23798"/>
        <v>100</v>
      </c>
      <c r="CM945" s="147">
        <f t="shared" si="23799"/>
        <v>1</v>
      </c>
    </row>
    <row r="946" spans="1:91" s="142" customFormat="1" ht="14.1" customHeight="1">
      <c r="A946" s="74">
        <f t="shared" si="22808"/>
        <v>1084</v>
      </c>
      <c r="B946" s="173" t="s">
        <v>74</v>
      </c>
      <c r="C946" s="174"/>
      <c r="D946" s="140">
        <v>4</v>
      </c>
      <c r="E946" s="140">
        <v>4</v>
      </c>
      <c r="F946" s="175">
        <v>45297</v>
      </c>
      <c r="G946" s="175">
        <v>45300</v>
      </c>
      <c r="H946" s="144">
        <v>100</v>
      </c>
      <c r="I946" s="144">
        <v>100</v>
      </c>
      <c r="J946" s="145" t="s">
        <v>32</v>
      </c>
      <c r="K946" s="141">
        <f t="shared" si="23725"/>
        <v>100</v>
      </c>
      <c r="L946" s="55">
        <f t="shared" si="23726"/>
        <v>0.12903225806451613</v>
      </c>
      <c r="M946" s="147">
        <f t="shared" si="23727"/>
        <v>1</v>
      </c>
      <c r="N946" s="148">
        <f t="shared" si="23728"/>
        <v>1</v>
      </c>
      <c r="O946" s="149">
        <f t="shared" si="22540"/>
        <v>0</v>
      </c>
      <c r="P946" s="150"/>
      <c r="T946" s="194">
        <f t="shared" si="23729"/>
        <v>0</v>
      </c>
      <c r="U946" s="147">
        <f t="shared" si="23730"/>
        <v>0</v>
      </c>
      <c r="V946" s="194">
        <f t="shared" si="23731"/>
        <v>0</v>
      </c>
      <c r="W946" s="147">
        <f t="shared" si="23730"/>
        <v>0</v>
      </c>
      <c r="X946" s="194">
        <f t="shared" si="23732"/>
        <v>0</v>
      </c>
      <c r="Y946" s="147">
        <f t="shared" ref="Y946" si="23848">IF(OR($H946=0,X946=0),0,X946/$H946)</f>
        <v>0</v>
      </c>
      <c r="Z946" s="194">
        <f t="shared" si="23734"/>
        <v>0</v>
      </c>
      <c r="AA946" s="147">
        <f t="shared" ref="AA946" si="23849">IF(OR($H946=0,Z946=0),0,Z946/$H946)</f>
        <v>0</v>
      </c>
      <c r="AB946" s="194">
        <f t="shared" si="23736"/>
        <v>0</v>
      </c>
      <c r="AC946" s="147">
        <f t="shared" ref="AC946" si="23850">IF(OR($H946=0,AB946=0),0,AB946/$H946)</f>
        <v>0</v>
      </c>
      <c r="AD946" s="194">
        <f t="shared" si="23738"/>
        <v>0</v>
      </c>
      <c r="AE946" s="147">
        <f t="shared" ref="AE946" si="23851">IF(OR($H946=0,AD946=0),0,AD946/$H946)</f>
        <v>0</v>
      </c>
      <c r="AF946" s="194">
        <f t="shared" si="23740"/>
        <v>0</v>
      </c>
      <c r="AG946" s="147">
        <f t="shared" ref="AG946" si="23852">IF(OR($H946=0,AF946=0),0,AF946/$H946)</f>
        <v>0</v>
      </c>
      <c r="AH946" s="194">
        <f t="shared" si="23742"/>
        <v>0</v>
      </c>
      <c r="AI946" s="147">
        <f t="shared" ref="AI946" si="23853">IF(OR($H946=0,AH946=0),0,AH946/$H946)</f>
        <v>0</v>
      </c>
      <c r="AJ946" s="194">
        <f t="shared" si="23744"/>
        <v>0</v>
      </c>
      <c r="AK946" s="147">
        <f t="shared" ref="AK946" si="23854">IF(OR($H946=0,AJ946=0),0,AJ946/$H946)</f>
        <v>0</v>
      </c>
      <c r="AL946" s="194">
        <f t="shared" si="23746"/>
        <v>0</v>
      </c>
      <c r="AM946" s="147">
        <f t="shared" ref="AM946" si="23855">IF(OR($H946=0,AL946=0),0,AL946/$H946)</f>
        <v>0</v>
      </c>
      <c r="AN946" s="194">
        <f t="shared" si="23748"/>
        <v>0</v>
      </c>
      <c r="AO946" s="147">
        <f t="shared" ref="AO946" si="23856">IF(OR($H946=0,AN946=0),0,AN946/$H946)</f>
        <v>0</v>
      </c>
      <c r="AP946" s="194">
        <f t="shared" si="23750"/>
        <v>0</v>
      </c>
      <c r="AQ946" s="147">
        <f t="shared" ref="AQ946" si="23857">IF(OR($H946=0,AP946=0),0,AP946/$H946)</f>
        <v>0</v>
      </c>
      <c r="AR946" s="194">
        <f t="shared" si="23752"/>
        <v>100</v>
      </c>
      <c r="AS946" s="147">
        <f t="shared" ref="AS946" si="23858">IF(OR($H946=0,AR946=0),0,AR946/$H946)</f>
        <v>1</v>
      </c>
      <c r="AT946" s="194">
        <f t="shared" si="23754"/>
        <v>100</v>
      </c>
      <c r="AU946" s="147">
        <f t="shared" ref="AU946" si="23859">IF(OR($H946=0,AT946=0),0,AT946/$H946)</f>
        <v>1</v>
      </c>
      <c r="AV946" s="194">
        <f t="shared" si="23756"/>
        <v>100</v>
      </c>
      <c r="AW946" s="147">
        <f t="shared" ref="AW946" si="23860">IF(OR($H946=0,AV946=0),0,AV946/$H946)</f>
        <v>1</v>
      </c>
      <c r="AX946" s="194">
        <f t="shared" si="23758"/>
        <v>100</v>
      </c>
      <c r="AY946" s="147">
        <f t="shared" ref="AY946" si="23861">IF(OR($H946=0,AX946=0),0,AX946/$H946)</f>
        <v>1</v>
      </c>
      <c r="AZ946" s="194">
        <f t="shared" si="23760"/>
        <v>100</v>
      </c>
      <c r="BA946" s="147">
        <f t="shared" ref="BA946" si="23862">IF(OR($H946=0,AZ946=0),0,AZ946/$H946)</f>
        <v>1</v>
      </c>
      <c r="BB946" s="194">
        <f t="shared" si="23762"/>
        <v>100</v>
      </c>
      <c r="BC946" s="147">
        <f t="shared" ref="BC946" si="23863">IF(OR($H946=0,BB946=0),0,BB946/$H946)</f>
        <v>1</v>
      </c>
      <c r="BD946" s="194">
        <f t="shared" si="23764"/>
        <v>100</v>
      </c>
      <c r="BE946" s="147">
        <f t="shared" ref="BE946" si="23864">IF(OR($H946=0,BD946=0),0,BD946/$H946)</f>
        <v>1</v>
      </c>
      <c r="BF946" s="194">
        <f t="shared" si="23766"/>
        <v>100</v>
      </c>
      <c r="BG946" s="147">
        <f t="shared" ref="BG946" si="23865">IF(OR($H946=0,BF946=0),0,BF946/$H946)</f>
        <v>1</v>
      </c>
      <c r="BH946" s="194">
        <f t="shared" si="23768"/>
        <v>100</v>
      </c>
      <c r="BI946" s="147">
        <f t="shared" ref="BI946" si="23866">IF(OR($H946=0,BH946=0),0,BH946/$H946)</f>
        <v>1</v>
      </c>
      <c r="BJ946" s="194">
        <f t="shared" si="23770"/>
        <v>100</v>
      </c>
      <c r="BK946" s="147">
        <f t="shared" ref="BK946" si="23867">IF(OR($H946=0,BJ946=0),0,BJ946/$H946)</f>
        <v>1</v>
      </c>
      <c r="BL946" s="194">
        <f t="shared" si="23772"/>
        <v>100</v>
      </c>
      <c r="BM946" s="147">
        <f t="shared" ref="BM946" si="23868">IF(OR($H946=0,BL946=0),0,BL946/$H946)</f>
        <v>1</v>
      </c>
      <c r="BN946" s="194">
        <f t="shared" si="23774"/>
        <v>100</v>
      </c>
      <c r="BO946" s="147">
        <f t="shared" ref="BO946" si="23869">IF(OR($H946=0,BN946=0),0,BN946/$H946)</f>
        <v>1</v>
      </c>
      <c r="BP946" s="194">
        <f t="shared" si="23776"/>
        <v>100</v>
      </c>
      <c r="BQ946" s="147">
        <f t="shared" ref="BQ946" si="23870">IF(OR($H946=0,BP946=0),0,BP946/$H946)</f>
        <v>1</v>
      </c>
      <c r="BR946" s="194">
        <f t="shared" si="23778"/>
        <v>100</v>
      </c>
      <c r="BS946" s="147">
        <f t="shared" ref="BS946" si="23871">IF(OR($H946=0,BR946=0),0,BR946/$H946)</f>
        <v>1</v>
      </c>
      <c r="BT946" s="194">
        <f t="shared" si="23780"/>
        <v>100</v>
      </c>
      <c r="BU946" s="147">
        <f t="shared" si="23781"/>
        <v>1</v>
      </c>
      <c r="BV946" s="194">
        <f t="shared" si="23782"/>
        <v>100</v>
      </c>
      <c r="BW946" s="147">
        <f t="shared" si="23783"/>
        <v>1</v>
      </c>
      <c r="BX946" s="194">
        <f t="shared" si="23784"/>
        <v>100</v>
      </c>
      <c r="BY946" s="147">
        <f t="shared" si="23785"/>
        <v>1</v>
      </c>
      <c r="BZ946" s="194">
        <f t="shared" si="23786"/>
        <v>100</v>
      </c>
      <c r="CA946" s="147">
        <f t="shared" si="23787"/>
        <v>1</v>
      </c>
      <c r="CB946" s="194">
        <f t="shared" si="23788"/>
        <v>100</v>
      </c>
      <c r="CC946" s="147">
        <f t="shared" si="23789"/>
        <v>1</v>
      </c>
      <c r="CD946" s="194">
        <f t="shared" si="23790"/>
        <v>100</v>
      </c>
      <c r="CE946" s="147">
        <f t="shared" si="23791"/>
        <v>1</v>
      </c>
      <c r="CF946" s="194">
        <f t="shared" si="23792"/>
        <v>100</v>
      </c>
      <c r="CG946" s="147">
        <f t="shared" si="23793"/>
        <v>1</v>
      </c>
      <c r="CH946" s="194">
        <f t="shared" si="23794"/>
        <v>100</v>
      </c>
      <c r="CI946" s="147">
        <f t="shared" si="23795"/>
        <v>1</v>
      </c>
      <c r="CJ946" s="194">
        <f t="shared" si="23796"/>
        <v>100</v>
      </c>
      <c r="CK946" s="147">
        <f t="shared" si="23797"/>
        <v>1</v>
      </c>
      <c r="CL946" s="194">
        <f t="shared" si="23798"/>
        <v>100</v>
      </c>
      <c r="CM946" s="147">
        <f t="shared" si="23799"/>
        <v>1</v>
      </c>
    </row>
    <row r="947" spans="1:91" s="142" customFormat="1" ht="14.1" customHeight="1">
      <c r="A947" s="74">
        <f t="shared" si="22808"/>
        <v>1085</v>
      </c>
      <c r="B947" s="173" t="s">
        <v>75</v>
      </c>
      <c r="C947" s="174"/>
      <c r="D947" s="140">
        <v>3</v>
      </c>
      <c r="E947" s="140">
        <v>3</v>
      </c>
      <c r="F947" s="175">
        <v>45301</v>
      </c>
      <c r="G947" s="175">
        <v>45303</v>
      </c>
      <c r="H947" s="144">
        <v>100</v>
      </c>
      <c r="I947" s="144">
        <v>100</v>
      </c>
      <c r="J947" s="145" t="s">
        <v>32</v>
      </c>
      <c r="K947" s="141">
        <f t="shared" si="23725"/>
        <v>100</v>
      </c>
      <c r="L947" s="55">
        <f t="shared" si="23726"/>
        <v>9.6774193548387094E-2</v>
      </c>
      <c r="M947" s="147">
        <f t="shared" si="23727"/>
        <v>1</v>
      </c>
      <c r="N947" s="148">
        <f t="shared" si="23728"/>
        <v>1</v>
      </c>
      <c r="O947" s="149">
        <f t="shared" si="22540"/>
        <v>0</v>
      </c>
      <c r="P947" s="150"/>
      <c r="T947" s="194">
        <f t="shared" si="23729"/>
        <v>0</v>
      </c>
      <c r="U947" s="147">
        <f t="shared" si="23730"/>
        <v>0</v>
      </c>
      <c r="V947" s="194">
        <f t="shared" si="23731"/>
        <v>0</v>
      </c>
      <c r="W947" s="147">
        <f t="shared" si="23730"/>
        <v>0</v>
      </c>
      <c r="X947" s="194">
        <f t="shared" si="23732"/>
        <v>0</v>
      </c>
      <c r="Y947" s="147">
        <f t="shared" ref="Y947" si="23872">IF(OR($H947=0,X947=0),0,X947/$H947)</f>
        <v>0</v>
      </c>
      <c r="Z947" s="194">
        <f t="shared" si="23734"/>
        <v>0</v>
      </c>
      <c r="AA947" s="147">
        <f t="shared" ref="AA947" si="23873">IF(OR($H947=0,Z947=0),0,Z947/$H947)</f>
        <v>0</v>
      </c>
      <c r="AB947" s="194">
        <f t="shared" si="23736"/>
        <v>0</v>
      </c>
      <c r="AC947" s="147">
        <f t="shared" ref="AC947" si="23874">IF(OR($H947=0,AB947=0),0,AB947/$H947)</f>
        <v>0</v>
      </c>
      <c r="AD947" s="194">
        <f t="shared" si="23738"/>
        <v>0</v>
      </c>
      <c r="AE947" s="147">
        <f t="shared" ref="AE947" si="23875">IF(OR($H947=0,AD947=0),0,AD947/$H947)</f>
        <v>0</v>
      </c>
      <c r="AF947" s="194">
        <f t="shared" si="23740"/>
        <v>0</v>
      </c>
      <c r="AG947" s="147">
        <f t="shared" ref="AG947" si="23876">IF(OR($H947=0,AF947=0),0,AF947/$H947)</f>
        <v>0</v>
      </c>
      <c r="AH947" s="194">
        <f t="shared" si="23742"/>
        <v>0</v>
      </c>
      <c r="AI947" s="147">
        <f t="shared" ref="AI947" si="23877">IF(OR($H947=0,AH947=0),0,AH947/$H947)</f>
        <v>0</v>
      </c>
      <c r="AJ947" s="194">
        <f t="shared" si="23744"/>
        <v>0</v>
      </c>
      <c r="AK947" s="147">
        <f t="shared" ref="AK947" si="23878">IF(OR($H947=0,AJ947=0),0,AJ947/$H947)</f>
        <v>0</v>
      </c>
      <c r="AL947" s="194">
        <f t="shared" si="23746"/>
        <v>0</v>
      </c>
      <c r="AM947" s="147">
        <f t="shared" ref="AM947" si="23879">IF(OR($H947=0,AL947=0),0,AL947/$H947)</f>
        <v>0</v>
      </c>
      <c r="AN947" s="194">
        <f t="shared" si="23748"/>
        <v>0</v>
      </c>
      <c r="AO947" s="147">
        <f t="shared" ref="AO947" si="23880">IF(OR($H947=0,AN947=0),0,AN947/$H947)</f>
        <v>0</v>
      </c>
      <c r="AP947" s="194">
        <f t="shared" si="23750"/>
        <v>0</v>
      </c>
      <c r="AQ947" s="147">
        <f t="shared" ref="AQ947" si="23881">IF(OR($H947=0,AP947=0),0,AP947/$H947)</f>
        <v>0</v>
      </c>
      <c r="AR947" s="194">
        <f t="shared" si="23752"/>
        <v>66.666666666666671</v>
      </c>
      <c r="AS947" s="147">
        <f t="shared" ref="AS947" si="23882">IF(OR($H947=0,AR947=0),0,AR947/$H947)</f>
        <v>0.66666666666666674</v>
      </c>
      <c r="AT947" s="194">
        <f t="shared" si="23754"/>
        <v>100</v>
      </c>
      <c r="AU947" s="147">
        <f t="shared" ref="AU947" si="23883">IF(OR($H947=0,AT947=0),0,AT947/$H947)</f>
        <v>1</v>
      </c>
      <c r="AV947" s="194">
        <f t="shared" si="23756"/>
        <v>100</v>
      </c>
      <c r="AW947" s="147">
        <f t="shared" ref="AW947" si="23884">IF(OR($H947=0,AV947=0),0,AV947/$H947)</f>
        <v>1</v>
      </c>
      <c r="AX947" s="194">
        <f t="shared" si="23758"/>
        <v>100</v>
      </c>
      <c r="AY947" s="147">
        <f t="shared" ref="AY947" si="23885">IF(OR($H947=0,AX947=0),0,AX947/$H947)</f>
        <v>1</v>
      </c>
      <c r="AZ947" s="194">
        <f t="shared" si="23760"/>
        <v>100</v>
      </c>
      <c r="BA947" s="147">
        <f t="shared" ref="BA947" si="23886">IF(OR($H947=0,AZ947=0),0,AZ947/$H947)</f>
        <v>1</v>
      </c>
      <c r="BB947" s="194">
        <f t="shared" si="23762"/>
        <v>100</v>
      </c>
      <c r="BC947" s="147">
        <f t="shared" ref="BC947" si="23887">IF(OR($H947=0,BB947=0),0,BB947/$H947)</f>
        <v>1</v>
      </c>
      <c r="BD947" s="194">
        <f t="shared" si="23764"/>
        <v>100</v>
      </c>
      <c r="BE947" s="147">
        <f t="shared" ref="BE947" si="23888">IF(OR($H947=0,BD947=0),0,BD947/$H947)</f>
        <v>1</v>
      </c>
      <c r="BF947" s="194">
        <f t="shared" si="23766"/>
        <v>100</v>
      </c>
      <c r="BG947" s="147">
        <f t="shared" ref="BG947" si="23889">IF(OR($H947=0,BF947=0),0,BF947/$H947)</f>
        <v>1</v>
      </c>
      <c r="BH947" s="194">
        <f t="shared" si="23768"/>
        <v>100</v>
      </c>
      <c r="BI947" s="147">
        <f t="shared" ref="BI947" si="23890">IF(OR($H947=0,BH947=0),0,BH947/$H947)</f>
        <v>1</v>
      </c>
      <c r="BJ947" s="194">
        <f t="shared" si="23770"/>
        <v>100</v>
      </c>
      <c r="BK947" s="147">
        <f t="shared" ref="BK947" si="23891">IF(OR($H947=0,BJ947=0),0,BJ947/$H947)</f>
        <v>1</v>
      </c>
      <c r="BL947" s="194">
        <f t="shared" si="23772"/>
        <v>100</v>
      </c>
      <c r="BM947" s="147">
        <f t="shared" ref="BM947" si="23892">IF(OR($H947=0,BL947=0),0,BL947/$H947)</f>
        <v>1</v>
      </c>
      <c r="BN947" s="194">
        <f t="shared" si="23774"/>
        <v>100</v>
      </c>
      <c r="BO947" s="147">
        <f t="shared" ref="BO947" si="23893">IF(OR($H947=0,BN947=0),0,BN947/$H947)</f>
        <v>1</v>
      </c>
      <c r="BP947" s="194">
        <f t="shared" si="23776"/>
        <v>100</v>
      </c>
      <c r="BQ947" s="147">
        <f t="shared" ref="BQ947" si="23894">IF(OR($H947=0,BP947=0),0,BP947/$H947)</f>
        <v>1</v>
      </c>
      <c r="BR947" s="194">
        <f t="shared" si="23778"/>
        <v>100</v>
      </c>
      <c r="BS947" s="147">
        <f t="shared" ref="BS947" si="23895">IF(OR($H947=0,BR947=0),0,BR947/$H947)</f>
        <v>1</v>
      </c>
      <c r="BT947" s="194">
        <f t="shared" si="23780"/>
        <v>100</v>
      </c>
      <c r="BU947" s="147">
        <f t="shared" si="23781"/>
        <v>1</v>
      </c>
      <c r="BV947" s="194">
        <f t="shared" si="23782"/>
        <v>100</v>
      </c>
      <c r="BW947" s="147">
        <f t="shared" si="23783"/>
        <v>1</v>
      </c>
      <c r="BX947" s="194">
        <f t="shared" si="23784"/>
        <v>100</v>
      </c>
      <c r="BY947" s="147">
        <f t="shared" si="23785"/>
        <v>1</v>
      </c>
      <c r="BZ947" s="194">
        <f t="shared" si="23786"/>
        <v>100</v>
      </c>
      <c r="CA947" s="147">
        <f t="shared" si="23787"/>
        <v>1</v>
      </c>
      <c r="CB947" s="194">
        <f t="shared" si="23788"/>
        <v>100</v>
      </c>
      <c r="CC947" s="147">
        <f t="shared" si="23789"/>
        <v>1</v>
      </c>
      <c r="CD947" s="194">
        <f t="shared" si="23790"/>
        <v>100</v>
      </c>
      <c r="CE947" s="147">
        <f t="shared" si="23791"/>
        <v>1</v>
      </c>
      <c r="CF947" s="194">
        <f t="shared" si="23792"/>
        <v>100</v>
      </c>
      <c r="CG947" s="147">
        <f t="shared" si="23793"/>
        <v>1</v>
      </c>
      <c r="CH947" s="194">
        <f t="shared" si="23794"/>
        <v>100</v>
      </c>
      <c r="CI947" s="147">
        <f t="shared" si="23795"/>
        <v>1</v>
      </c>
      <c r="CJ947" s="194">
        <f t="shared" si="23796"/>
        <v>100</v>
      </c>
      <c r="CK947" s="147">
        <f t="shared" si="23797"/>
        <v>1</v>
      </c>
      <c r="CL947" s="194">
        <f t="shared" si="23798"/>
        <v>100</v>
      </c>
      <c r="CM947" s="147">
        <f t="shared" si="23799"/>
        <v>1</v>
      </c>
    </row>
    <row r="948" spans="1:91" s="142" customFormat="1" ht="14.1" customHeight="1">
      <c r="A948" s="74">
        <f t="shared" si="22808"/>
        <v>1086</v>
      </c>
      <c r="B948" s="173" t="s">
        <v>76</v>
      </c>
      <c r="C948" s="174"/>
      <c r="D948" s="140">
        <v>4</v>
      </c>
      <c r="E948" s="140">
        <v>4</v>
      </c>
      <c r="F948" s="175">
        <v>45304</v>
      </c>
      <c r="G948" s="175">
        <v>45307</v>
      </c>
      <c r="H948" s="144">
        <v>100</v>
      </c>
      <c r="I948" s="144">
        <v>100</v>
      </c>
      <c r="J948" s="145" t="s">
        <v>32</v>
      </c>
      <c r="K948" s="141">
        <f t="shared" si="23725"/>
        <v>100</v>
      </c>
      <c r="L948" s="55">
        <f t="shared" si="23726"/>
        <v>0.12903225806451613</v>
      </c>
      <c r="M948" s="147">
        <f t="shared" si="23727"/>
        <v>1</v>
      </c>
      <c r="N948" s="148">
        <f t="shared" si="23728"/>
        <v>1</v>
      </c>
      <c r="O948" s="149">
        <f t="shared" si="22540"/>
        <v>0</v>
      </c>
      <c r="P948" s="150"/>
      <c r="T948" s="194">
        <f t="shared" si="23729"/>
        <v>0</v>
      </c>
      <c r="U948" s="147">
        <f t="shared" si="23730"/>
        <v>0</v>
      </c>
      <c r="V948" s="194">
        <f t="shared" si="23731"/>
        <v>0</v>
      </c>
      <c r="W948" s="147">
        <f t="shared" si="23730"/>
        <v>0</v>
      </c>
      <c r="X948" s="194">
        <f t="shared" si="23732"/>
        <v>0</v>
      </c>
      <c r="Y948" s="147">
        <f t="shared" ref="Y948" si="23896">IF(OR($H948=0,X948=0),0,X948/$H948)</f>
        <v>0</v>
      </c>
      <c r="Z948" s="194">
        <f t="shared" si="23734"/>
        <v>0</v>
      </c>
      <c r="AA948" s="147">
        <f t="shared" ref="AA948" si="23897">IF(OR($H948=0,Z948=0),0,Z948/$H948)</f>
        <v>0</v>
      </c>
      <c r="AB948" s="194">
        <f t="shared" si="23736"/>
        <v>0</v>
      </c>
      <c r="AC948" s="147">
        <f t="shared" ref="AC948" si="23898">IF(OR($H948=0,AB948=0),0,AB948/$H948)</f>
        <v>0</v>
      </c>
      <c r="AD948" s="194">
        <f t="shared" si="23738"/>
        <v>0</v>
      </c>
      <c r="AE948" s="147">
        <f t="shared" ref="AE948" si="23899">IF(OR($H948=0,AD948=0),0,AD948/$H948)</f>
        <v>0</v>
      </c>
      <c r="AF948" s="194">
        <f t="shared" si="23740"/>
        <v>0</v>
      </c>
      <c r="AG948" s="147">
        <f t="shared" ref="AG948" si="23900">IF(OR($H948=0,AF948=0),0,AF948/$H948)</f>
        <v>0</v>
      </c>
      <c r="AH948" s="194">
        <f t="shared" si="23742"/>
        <v>0</v>
      </c>
      <c r="AI948" s="147">
        <f t="shared" ref="AI948" si="23901">IF(OR($H948=0,AH948=0),0,AH948/$H948)</f>
        <v>0</v>
      </c>
      <c r="AJ948" s="194">
        <f t="shared" si="23744"/>
        <v>0</v>
      </c>
      <c r="AK948" s="147">
        <f t="shared" ref="AK948" si="23902">IF(OR($H948=0,AJ948=0),0,AJ948/$H948)</f>
        <v>0</v>
      </c>
      <c r="AL948" s="194">
        <f t="shared" si="23746"/>
        <v>0</v>
      </c>
      <c r="AM948" s="147">
        <f t="shared" ref="AM948" si="23903">IF(OR($H948=0,AL948=0),0,AL948/$H948)</f>
        <v>0</v>
      </c>
      <c r="AN948" s="194">
        <f t="shared" si="23748"/>
        <v>0</v>
      </c>
      <c r="AO948" s="147">
        <f t="shared" ref="AO948" si="23904">IF(OR($H948=0,AN948=0),0,AN948/$H948)</f>
        <v>0</v>
      </c>
      <c r="AP948" s="194">
        <f t="shared" si="23750"/>
        <v>0</v>
      </c>
      <c r="AQ948" s="147">
        <f t="shared" ref="AQ948" si="23905">IF(OR($H948=0,AP948=0),0,AP948/$H948)</f>
        <v>0</v>
      </c>
      <c r="AR948" s="194">
        <f t="shared" si="23752"/>
        <v>0</v>
      </c>
      <c r="AS948" s="147">
        <f t="shared" ref="AS948" si="23906">IF(OR($H948=0,AR948=0),0,AR948/$H948)</f>
        <v>0</v>
      </c>
      <c r="AT948" s="194">
        <f t="shared" si="23754"/>
        <v>100</v>
      </c>
      <c r="AU948" s="147">
        <f t="shared" ref="AU948" si="23907">IF(OR($H948=0,AT948=0),0,AT948/$H948)</f>
        <v>1</v>
      </c>
      <c r="AV948" s="194">
        <f t="shared" si="23756"/>
        <v>100</v>
      </c>
      <c r="AW948" s="147">
        <f t="shared" ref="AW948" si="23908">IF(OR($H948=0,AV948=0),0,AV948/$H948)</f>
        <v>1</v>
      </c>
      <c r="AX948" s="194">
        <f t="shared" si="23758"/>
        <v>100</v>
      </c>
      <c r="AY948" s="147">
        <f t="shared" ref="AY948" si="23909">IF(OR($H948=0,AX948=0),0,AX948/$H948)</f>
        <v>1</v>
      </c>
      <c r="AZ948" s="194">
        <f t="shared" si="23760"/>
        <v>100</v>
      </c>
      <c r="BA948" s="147">
        <f t="shared" ref="BA948" si="23910">IF(OR($H948=0,AZ948=0),0,AZ948/$H948)</f>
        <v>1</v>
      </c>
      <c r="BB948" s="194">
        <f t="shared" si="23762"/>
        <v>100</v>
      </c>
      <c r="BC948" s="147">
        <f t="shared" ref="BC948" si="23911">IF(OR($H948=0,BB948=0),0,BB948/$H948)</f>
        <v>1</v>
      </c>
      <c r="BD948" s="194">
        <f t="shared" si="23764"/>
        <v>100</v>
      </c>
      <c r="BE948" s="147">
        <f t="shared" ref="BE948" si="23912">IF(OR($H948=0,BD948=0),0,BD948/$H948)</f>
        <v>1</v>
      </c>
      <c r="BF948" s="194">
        <f t="shared" si="23766"/>
        <v>100</v>
      </c>
      <c r="BG948" s="147">
        <f t="shared" ref="BG948" si="23913">IF(OR($H948=0,BF948=0),0,BF948/$H948)</f>
        <v>1</v>
      </c>
      <c r="BH948" s="194">
        <f t="shared" si="23768"/>
        <v>100</v>
      </c>
      <c r="BI948" s="147">
        <f t="shared" ref="BI948" si="23914">IF(OR($H948=0,BH948=0),0,BH948/$H948)</f>
        <v>1</v>
      </c>
      <c r="BJ948" s="194">
        <f t="shared" si="23770"/>
        <v>100</v>
      </c>
      <c r="BK948" s="147">
        <f t="shared" ref="BK948" si="23915">IF(OR($H948=0,BJ948=0),0,BJ948/$H948)</f>
        <v>1</v>
      </c>
      <c r="BL948" s="194">
        <f t="shared" si="23772"/>
        <v>100</v>
      </c>
      <c r="BM948" s="147">
        <f t="shared" ref="BM948" si="23916">IF(OR($H948=0,BL948=0),0,BL948/$H948)</f>
        <v>1</v>
      </c>
      <c r="BN948" s="194">
        <f t="shared" si="23774"/>
        <v>100</v>
      </c>
      <c r="BO948" s="147">
        <f t="shared" ref="BO948" si="23917">IF(OR($H948=0,BN948=0),0,BN948/$H948)</f>
        <v>1</v>
      </c>
      <c r="BP948" s="194">
        <f t="shared" si="23776"/>
        <v>100</v>
      </c>
      <c r="BQ948" s="147">
        <f t="shared" ref="BQ948" si="23918">IF(OR($H948=0,BP948=0),0,BP948/$H948)</f>
        <v>1</v>
      </c>
      <c r="BR948" s="194">
        <f t="shared" si="23778"/>
        <v>100</v>
      </c>
      <c r="BS948" s="147">
        <f t="shared" ref="BS948" si="23919">IF(OR($H948=0,BR948=0),0,BR948/$H948)</f>
        <v>1</v>
      </c>
      <c r="BT948" s="194">
        <f t="shared" si="23780"/>
        <v>100</v>
      </c>
      <c r="BU948" s="147">
        <f t="shared" si="23781"/>
        <v>1</v>
      </c>
      <c r="BV948" s="194">
        <f t="shared" si="23782"/>
        <v>100</v>
      </c>
      <c r="BW948" s="147">
        <f t="shared" si="23783"/>
        <v>1</v>
      </c>
      <c r="BX948" s="194">
        <f t="shared" si="23784"/>
        <v>100</v>
      </c>
      <c r="BY948" s="147">
        <f t="shared" si="23785"/>
        <v>1</v>
      </c>
      <c r="BZ948" s="194">
        <f t="shared" si="23786"/>
        <v>100</v>
      </c>
      <c r="CA948" s="147">
        <f t="shared" si="23787"/>
        <v>1</v>
      </c>
      <c r="CB948" s="194">
        <f t="shared" si="23788"/>
        <v>100</v>
      </c>
      <c r="CC948" s="147">
        <f t="shared" si="23789"/>
        <v>1</v>
      </c>
      <c r="CD948" s="194">
        <f t="shared" si="23790"/>
        <v>100</v>
      </c>
      <c r="CE948" s="147">
        <f t="shared" si="23791"/>
        <v>1</v>
      </c>
      <c r="CF948" s="194">
        <f t="shared" si="23792"/>
        <v>100</v>
      </c>
      <c r="CG948" s="147">
        <f t="shared" si="23793"/>
        <v>1</v>
      </c>
      <c r="CH948" s="194">
        <f t="shared" si="23794"/>
        <v>100</v>
      </c>
      <c r="CI948" s="147">
        <f t="shared" si="23795"/>
        <v>1</v>
      </c>
      <c r="CJ948" s="194">
        <f t="shared" si="23796"/>
        <v>100</v>
      </c>
      <c r="CK948" s="147">
        <f t="shared" si="23797"/>
        <v>1</v>
      </c>
      <c r="CL948" s="194">
        <f t="shared" si="23798"/>
        <v>100</v>
      </c>
      <c r="CM948" s="147">
        <f t="shared" si="23799"/>
        <v>1</v>
      </c>
    </row>
    <row r="949" spans="1:91" s="142" customFormat="1" ht="14.1" customHeight="1">
      <c r="A949" s="74">
        <f t="shared" si="22808"/>
        <v>1087</v>
      </c>
      <c r="B949" s="173" t="s">
        <v>77</v>
      </c>
      <c r="C949" s="174"/>
      <c r="D949" s="140">
        <v>3</v>
      </c>
      <c r="E949" s="140">
        <v>3</v>
      </c>
      <c r="F949" s="175">
        <v>45307</v>
      </c>
      <c r="G949" s="175">
        <v>45309</v>
      </c>
      <c r="H949" s="144">
        <v>100</v>
      </c>
      <c r="I949" s="144">
        <v>100</v>
      </c>
      <c r="J949" s="145" t="s">
        <v>32</v>
      </c>
      <c r="K949" s="141">
        <f t="shared" si="23725"/>
        <v>100</v>
      </c>
      <c r="L949" s="55">
        <f t="shared" si="23726"/>
        <v>9.6774193548387094E-2</v>
      </c>
      <c r="M949" s="147">
        <f t="shared" si="23727"/>
        <v>1</v>
      </c>
      <c r="N949" s="148">
        <f t="shared" si="23728"/>
        <v>1</v>
      </c>
      <c r="O949" s="149">
        <f t="shared" si="22540"/>
        <v>0</v>
      </c>
      <c r="P949" s="150"/>
      <c r="T949" s="194">
        <f t="shared" si="23729"/>
        <v>0</v>
      </c>
      <c r="U949" s="147">
        <f t="shared" si="23730"/>
        <v>0</v>
      </c>
      <c r="V949" s="194">
        <f t="shared" si="23731"/>
        <v>0</v>
      </c>
      <c r="W949" s="147">
        <f t="shared" si="23730"/>
        <v>0</v>
      </c>
      <c r="X949" s="194">
        <f t="shared" si="23732"/>
        <v>0</v>
      </c>
      <c r="Y949" s="147">
        <f t="shared" ref="Y949" si="23920">IF(OR($H949=0,X949=0),0,X949/$H949)</f>
        <v>0</v>
      </c>
      <c r="Z949" s="194">
        <f t="shared" si="23734"/>
        <v>0</v>
      </c>
      <c r="AA949" s="147">
        <f t="shared" ref="AA949" si="23921">IF(OR($H949=0,Z949=0),0,Z949/$H949)</f>
        <v>0</v>
      </c>
      <c r="AB949" s="194">
        <f t="shared" si="23736"/>
        <v>0</v>
      </c>
      <c r="AC949" s="147">
        <f t="shared" ref="AC949" si="23922">IF(OR($H949=0,AB949=0),0,AB949/$H949)</f>
        <v>0</v>
      </c>
      <c r="AD949" s="194">
        <f t="shared" si="23738"/>
        <v>0</v>
      </c>
      <c r="AE949" s="147">
        <f t="shared" ref="AE949" si="23923">IF(OR($H949=0,AD949=0),0,AD949/$H949)</f>
        <v>0</v>
      </c>
      <c r="AF949" s="194">
        <f t="shared" si="23740"/>
        <v>0</v>
      </c>
      <c r="AG949" s="147">
        <f t="shared" ref="AG949" si="23924">IF(OR($H949=0,AF949=0),0,AF949/$H949)</f>
        <v>0</v>
      </c>
      <c r="AH949" s="194">
        <f t="shared" si="23742"/>
        <v>0</v>
      </c>
      <c r="AI949" s="147">
        <f t="shared" ref="AI949" si="23925">IF(OR($H949=0,AH949=0),0,AH949/$H949)</f>
        <v>0</v>
      </c>
      <c r="AJ949" s="194">
        <f t="shared" si="23744"/>
        <v>0</v>
      </c>
      <c r="AK949" s="147">
        <f t="shared" ref="AK949" si="23926">IF(OR($H949=0,AJ949=0),0,AJ949/$H949)</f>
        <v>0</v>
      </c>
      <c r="AL949" s="194">
        <f t="shared" si="23746"/>
        <v>0</v>
      </c>
      <c r="AM949" s="147">
        <f t="shared" ref="AM949" si="23927">IF(OR($H949=0,AL949=0),0,AL949/$H949)</f>
        <v>0</v>
      </c>
      <c r="AN949" s="194">
        <f t="shared" si="23748"/>
        <v>0</v>
      </c>
      <c r="AO949" s="147">
        <f t="shared" ref="AO949" si="23928">IF(OR($H949=0,AN949=0),0,AN949/$H949)</f>
        <v>0</v>
      </c>
      <c r="AP949" s="194">
        <f t="shared" si="23750"/>
        <v>0</v>
      </c>
      <c r="AQ949" s="147">
        <f t="shared" ref="AQ949" si="23929">IF(OR($H949=0,AP949=0),0,AP949/$H949)</f>
        <v>0</v>
      </c>
      <c r="AR949" s="194">
        <f t="shared" si="23752"/>
        <v>0</v>
      </c>
      <c r="AS949" s="147">
        <f t="shared" ref="AS949" si="23930">IF(OR($H949=0,AR949=0),0,AR949/$H949)</f>
        <v>0</v>
      </c>
      <c r="AT949" s="194">
        <f t="shared" si="23754"/>
        <v>100</v>
      </c>
      <c r="AU949" s="147">
        <f t="shared" ref="AU949" si="23931">IF(OR($H949=0,AT949=0),0,AT949/$H949)</f>
        <v>1</v>
      </c>
      <c r="AV949" s="194">
        <f t="shared" si="23756"/>
        <v>100</v>
      </c>
      <c r="AW949" s="147">
        <f t="shared" ref="AW949" si="23932">IF(OR($H949=0,AV949=0),0,AV949/$H949)</f>
        <v>1</v>
      </c>
      <c r="AX949" s="194">
        <f t="shared" si="23758"/>
        <v>100</v>
      </c>
      <c r="AY949" s="147">
        <f t="shared" ref="AY949" si="23933">IF(OR($H949=0,AX949=0),0,AX949/$H949)</f>
        <v>1</v>
      </c>
      <c r="AZ949" s="194">
        <f t="shared" si="23760"/>
        <v>100</v>
      </c>
      <c r="BA949" s="147">
        <f t="shared" ref="BA949" si="23934">IF(OR($H949=0,AZ949=0),0,AZ949/$H949)</f>
        <v>1</v>
      </c>
      <c r="BB949" s="194">
        <f t="shared" si="23762"/>
        <v>100</v>
      </c>
      <c r="BC949" s="147">
        <f t="shared" ref="BC949" si="23935">IF(OR($H949=0,BB949=0),0,BB949/$H949)</f>
        <v>1</v>
      </c>
      <c r="BD949" s="194">
        <f t="shared" si="23764"/>
        <v>100</v>
      </c>
      <c r="BE949" s="147">
        <f t="shared" ref="BE949" si="23936">IF(OR($H949=0,BD949=0),0,BD949/$H949)</f>
        <v>1</v>
      </c>
      <c r="BF949" s="194">
        <f t="shared" si="23766"/>
        <v>100</v>
      </c>
      <c r="BG949" s="147">
        <f t="shared" ref="BG949" si="23937">IF(OR($H949=0,BF949=0),0,BF949/$H949)</f>
        <v>1</v>
      </c>
      <c r="BH949" s="194">
        <f t="shared" si="23768"/>
        <v>100</v>
      </c>
      <c r="BI949" s="147">
        <f t="shared" ref="BI949" si="23938">IF(OR($H949=0,BH949=0),0,BH949/$H949)</f>
        <v>1</v>
      </c>
      <c r="BJ949" s="194">
        <f t="shared" si="23770"/>
        <v>100</v>
      </c>
      <c r="BK949" s="147">
        <f t="shared" ref="BK949" si="23939">IF(OR($H949=0,BJ949=0),0,BJ949/$H949)</f>
        <v>1</v>
      </c>
      <c r="BL949" s="194">
        <f t="shared" si="23772"/>
        <v>100</v>
      </c>
      <c r="BM949" s="147">
        <f t="shared" ref="BM949" si="23940">IF(OR($H949=0,BL949=0),0,BL949/$H949)</f>
        <v>1</v>
      </c>
      <c r="BN949" s="194">
        <f t="shared" si="23774"/>
        <v>100</v>
      </c>
      <c r="BO949" s="147">
        <f t="shared" ref="BO949" si="23941">IF(OR($H949=0,BN949=0),0,BN949/$H949)</f>
        <v>1</v>
      </c>
      <c r="BP949" s="194">
        <f t="shared" si="23776"/>
        <v>100</v>
      </c>
      <c r="BQ949" s="147">
        <f t="shared" ref="BQ949" si="23942">IF(OR($H949=0,BP949=0),0,BP949/$H949)</f>
        <v>1</v>
      </c>
      <c r="BR949" s="194">
        <f t="shared" si="23778"/>
        <v>100</v>
      </c>
      <c r="BS949" s="147">
        <f t="shared" ref="BS949" si="23943">IF(OR($H949=0,BR949=0),0,BR949/$H949)</f>
        <v>1</v>
      </c>
      <c r="BT949" s="194">
        <f t="shared" si="23780"/>
        <v>100</v>
      </c>
      <c r="BU949" s="147">
        <f t="shared" si="23781"/>
        <v>1</v>
      </c>
      <c r="BV949" s="194">
        <f t="shared" si="23782"/>
        <v>100</v>
      </c>
      <c r="BW949" s="147">
        <f t="shared" si="23783"/>
        <v>1</v>
      </c>
      <c r="BX949" s="194">
        <f t="shared" si="23784"/>
        <v>100</v>
      </c>
      <c r="BY949" s="147">
        <f t="shared" si="23785"/>
        <v>1</v>
      </c>
      <c r="BZ949" s="194">
        <f t="shared" si="23786"/>
        <v>100</v>
      </c>
      <c r="CA949" s="147">
        <f t="shared" si="23787"/>
        <v>1</v>
      </c>
      <c r="CB949" s="194">
        <f t="shared" si="23788"/>
        <v>100</v>
      </c>
      <c r="CC949" s="147">
        <f t="shared" si="23789"/>
        <v>1</v>
      </c>
      <c r="CD949" s="194">
        <f t="shared" si="23790"/>
        <v>100</v>
      </c>
      <c r="CE949" s="147">
        <f t="shared" si="23791"/>
        <v>1</v>
      </c>
      <c r="CF949" s="194">
        <f t="shared" si="23792"/>
        <v>100</v>
      </c>
      <c r="CG949" s="147">
        <f t="shared" si="23793"/>
        <v>1</v>
      </c>
      <c r="CH949" s="194">
        <f t="shared" si="23794"/>
        <v>100</v>
      </c>
      <c r="CI949" s="147">
        <f t="shared" si="23795"/>
        <v>1</v>
      </c>
      <c r="CJ949" s="194">
        <f t="shared" si="23796"/>
        <v>100</v>
      </c>
      <c r="CK949" s="147">
        <f t="shared" si="23797"/>
        <v>1</v>
      </c>
      <c r="CL949" s="194">
        <f t="shared" si="23798"/>
        <v>100</v>
      </c>
      <c r="CM949" s="147">
        <f t="shared" si="23799"/>
        <v>1</v>
      </c>
    </row>
    <row r="950" spans="1:91" s="142" customFormat="1" ht="14.1" customHeight="1">
      <c r="A950" s="74">
        <f t="shared" si="22808"/>
        <v>1088</v>
      </c>
      <c r="B950" s="173" t="s">
        <v>78</v>
      </c>
      <c r="C950" s="174"/>
      <c r="D950" s="140">
        <v>4</v>
      </c>
      <c r="E950" s="140">
        <v>4</v>
      </c>
      <c r="F950" s="175">
        <v>45310</v>
      </c>
      <c r="G950" s="175">
        <v>45313</v>
      </c>
      <c r="H950" s="144">
        <v>100</v>
      </c>
      <c r="I950" s="144">
        <v>100</v>
      </c>
      <c r="J950" s="145" t="s">
        <v>32</v>
      </c>
      <c r="K950" s="141">
        <f t="shared" si="23725"/>
        <v>100</v>
      </c>
      <c r="L950" s="55">
        <f t="shared" si="23726"/>
        <v>0.12903225806451613</v>
      </c>
      <c r="M950" s="147">
        <f t="shared" si="23727"/>
        <v>1</v>
      </c>
      <c r="N950" s="148">
        <f t="shared" si="23728"/>
        <v>1</v>
      </c>
      <c r="O950" s="149">
        <f t="shared" si="22540"/>
        <v>0</v>
      </c>
      <c r="P950" s="150"/>
      <c r="T950" s="194">
        <f t="shared" si="23729"/>
        <v>0</v>
      </c>
      <c r="U950" s="147">
        <f t="shared" si="23730"/>
        <v>0</v>
      </c>
      <c r="V950" s="194">
        <f t="shared" si="23731"/>
        <v>0</v>
      </c>
      <c r="W950" s="147">
        <f t="shared" si="23730"/>
        <v>0</v>
      </c>
      <c r="X950" s="194">
        <f t="shared" si="23732"/>
        <v>0</v>
      </c>
      <c r="Y950" s="147">
        <f t="shared" ref="Y950" si="23944">IF(OR($H950=0,X950=0),0,X950/$H950)</f>
        <v>0</v>
      </c>
      <c r="Z950" s="194">
        <f t="shared" si="23734"/>
        <v>0</v>
      </c>
      <c r="AA950" s="147">
        <f t="shared" ref="AA950" si="23945">IF(OR($H950=0,Z950=0),0,Z950/$H950)</f>
        <v>0</v>
      </c>
      <c r="AB950" s="194">
        <f t="shared" si="23736"/>
        <v>0</v>
      </c>
      <c r="AC950" s="147">
        <f t="shared" ref="AC950" si="23946">IF(OR($H950=0,AB950=0),0,AB950/$H950)</f>
        <v>0</v>
      </c>
      <c r="AD950" s="194">
        <f t="shared" si="23738"/>
        <v>0</v>
      </c>
      <c r="AE950" s="147">
        <f t="shared" ref="AE950" si="23947">IF(OR($H950=0,AD950=0),0,AD950/$H950)</f>
        <v>0</v>
      </c>
      <c r="AF950" s="194">
        <f t="shared" si="23740"/>
        <v>0</v>
      </c>
      <c r="AG950" s="147">
        <f t="shared" ref="AG950" si="23948">IF(OR($H950=0,AF950=0),0,AF950/$H950)</f>
        <v>0</v>
      </c>
      <c r="AH950" s="194">
        <f t="shared" si="23742"/>
        <v>0</v>
      </c>
      <c r="AI950" s="147">
        <f t="shared" ref="AI950" si="23949">IF(OR($H950=0,AH950=0),0,AH950/$H950)</f>
        <v>0</v>
      </c>
      <c r="AJ950" s="194">
        <f t="shared" si="23744"/>
        <v>0</v>
      </c>
      <c r="AK950" s="147">
        <f t="shared" ref="AK950" si="23950">IF(OR($H950=0,AJ950=0),0,AJ950/$H950)</f>
        <v>0</v>
      </c>
      <c r="AL950" s="194">
        <f t="shared" si="23746"/>
        <v>0</v>
      </c>
      <c r="AM950" s="147">
        <f t="shared" ref="AM950" si="23951">IF(OR($H950=0,AL950=0),0,AL950/$H950)</f>
        <v>0</v>
      </c>
      <c r="AN950" s="194">
        <f t="shared" si="23748"/>
        <v>0</v>
      </c>
      <c r="AO950" s="147">
        <f t="shared" ref="AO950" si="23952">IF(OR($H950=0,AN950=0),0,AN950/$H950)</f>
        <v>0</v>
      </c>
      <c r="AP950" s="194">
        <f t="shared" si="23750"/>
        <v>0</v>
      </c>
      <c r="AQ950" s="147">
        <f t="shared" ref="AQ950" si="23953">IF(OR($H950=0,AP950=0),0,AP950/$H950)</f>
        <v>0</v>
      </c>
      <c r="AR950" s="194">
        <f t="shared" si="23752"/>
        <v>0</v>
      </c>
      <c r="AS950" s="147">
        <f t="shared" ref="AS950" si="23954">IF(OR($H950=0,AR950=0),0,AR950/$H950)</f>
        <v>0</v>
      </c>
      <c r="AT950" s="194">
        <f t="shared" si="23754"/>
        <v>0</v>
      </c>
      <c r="AU950" s="147">
        <f t="shared" ref="AU950" si="23955">IF(OR($H950=0,AT950=0),0,AT950/$H950)</f>
        <v>0</v>
      </c>
      <c r="AV950" s="194">
        <f t="shared" si="23756"/>
        <v>100</v>
      </c>
      <c r="AW950" s="147">
        <f t="shared" ref="AW950" si="23956">IF(OR($H950=0,AV950=0),0,AV950/$H950)</f>
        <v>1</v>
      </c>
      <c r="AX950" s="194">
        <f t="shared" si="23758"/>
        <v>100</v>
      </c>
      <c r="AY950" s="147">
        <f t="shared" ref="AY950" si="23957">IF(OR($H950=0,AX950=0),0,AX950/$H950)</f>
        <v>1</v>
      </c>
      <c r="AZ950" s="194">
        <f t="shared" si="23760"/>
        <v>100</v>
      </c>
      <c r="BA950" s="147">
        <f t="shared" ref="BA950" si="23958">IF(OR($H950=0,AZ950=0),0,AZ950/$H950)</f>
        <v>1</v>
      </c>
      <c r="BB950" s="194">
        <f t="shared" si="23762"/>
        <v>100</v>
      </c>
      <c r="BC950" s="147">
        <f t="shared" ref="BC950" si="23959">IF(OR($H950=0,BB950=0),0,BB950/$H950)</f>
        <v>1</v>
      </c>
      <c r="BD950" s="194">
        <f t="shared" si="23764"/>
        <v>100</v>
      </c>
      <c r="BE950" s="147">
        <f t="shared" ref="BE950" si="23960">IF(OR($H950=0,BD950=0),0,BD950/$H950)</f>
        <v>1</v>
      </c>
      <c r="BF950" s="194">
        <f t="shared" si="23766"/>
        <v>100</v>
      </c>
      <c r="BG950" s="147">
        <f t="shared" ref="BG950" si="23961">IF(OR($H950=0,BF950=0),0,BF950/$H950)</f>
        <v>1</v>
      </c>
      <c r="BH950" s="194">
        <f t="shared" si="23768"/>
        <v>100</v>
      </c>
      <c r="BI950" s="147">
        <f t="shared" ref="BI950" si="23962">IF(OR($H950=0,BH950=0),0,BH950/$H950)</f>
        <v>1</v>
      </c>
      <c r="BJ950" s="194">
        <f t="shared" si="23770"/>
        <v>100</v>
      </c>
      <c r="BK950" s="147">
        <f t="shared" ref="BK950" si="23963">IF(OR($H950=0,BJ950=0),0,BJ950/$H950)</f>
        <v>1</v>
      </c>
      <c r="BL950" s="194">
        <f t="shared" si="23772"/>
        <v>100</v>
      </c>
      <c r="BM950" s="147">
        <f t="shared" ref="BM950" si="23964">IF(OR($H950=0,BL950=0),0,BL950/$H950)</f>
        <v>1</v>
      </c>
      <c r="BN950" s="194">
        <f t="shared" si="23774"/>
        <v>100</v>
      </c>
      <c r="BO950" s="147">
        <f t="shared" ref="BO950" si="23965">IF(OR($H950=0,BN950=0),0,BN950/$H950)</f>
        <v>1</v>
      </c>
      <c r="BP950" s="194">
        <f t="shared" si="23776"/>
        <v>100</v>
      </c>
      <c r="BQ950" s="147">
        <f t="shared" ref="BQ950" si="23966">IF(OR($H950=0,BP950=0),0,BP950/$H950)</f>
        <v>1</v>
      </c>
      <c r="BR950" s="194">
        <f t="shared" si="23778"/>
        <v>100</v>
      </c>
      <c r="BS950" s="147">
        <f t="shared" ref="BS950" si="23967">IF(OR($H950=0,BR950=0),0,BR950/$H950)</f>
        <v>1</v>
      </c>
      <c r="BT950" s="194">
        <f t="shared" si="23780"/>
        <v>100</v>
      </c>
      <c r="BU950" s="147">
        <f t="shared" si="23781"/>
        <v>1</v>
      </c>
      <c r="BV950" s="194">
        <f t="shared" si="23782"/>
        <v>100</v>
      </c>
      <c r="BW950" s="147">
        <f t="shared" si="23783"/>
        <v>1</v>
      </c>
      <c r="BX950" s="194">
        <f t="shared" si="23784"/>
        <v>100</v>
      </c>
      <c r="BY950" s="147">
        <f t="shared" si="23785"/>
        <v>1</v>
      </c>
      <c r="BZ950" s="194">
        <f t="shared" si="23786"/>
        <v>100</v>
      </c>
      <c r="CA950" s="147">
        <f t="shared" si="23787"/>
        <v>1</v>
      </c>
      <c r="CB950" s="194">
        <f t="shared" si="23788"/>
        <v>100</v>
      </c>
      <c r="CC950" s="147">
        <f t="shared" si="23789"/>
        <v>1</v>
      </c>
      <c r="CD950" s="194">
        <f t="shared" si="23790"/>
        <v>100</v>
      </c>
      <c r="CE950" s="147">
        <f t="shared" si="23791"/>
        <v>1</v>
      </c>
      <c r="CF950" s="194">
        <f t="shared" si="23792"/>
        <v>100</v>
      </c>
      <c r="CG950" s="147">
        <f t="shared" si="23793"/>
        <v>1</v>
      </c>
      <c r="CH950" s="194">
        <f t="shared" si="23794"/>
        <v>100</v>
      </c>
      <c r="CI950" s="147">
        <f t="shared" si="23795"/>
        <v>1</v>
      </c>
      <c r="CJ950" s="194">
        <f t="shared" si="23796"/>
        <v>100</v>
      </c>
      <c r="CK950" s="147">
        <f t="shared" si="23797"/>
        <v>1</v>
      </c>
      <c r="CL950" s="194">
        <f t="shared" si="23798"/>
        <v>100</v>
      </c>
      <c r="CM950" s="147">
        <f t="shared" si="23799"/>
        <v>1</v>
      </c>
    </row>
    <row r="951" spans="1:91" s="142" customFormat="1" ht="14.1" customHeight="1">
      <c r="A951" s="74">
        <f t="shared" si="22808"/>
        <v>1089</v>
      </c>
      <c r="B951" s="173" t="s">
        <v>79</v>
      </c>
      <c r="C951" s="174"/>
      <c r="D951" s="140">
        <v>4</v>
      </c>
      <c r="E951" s="140">
        <v>4</v>
      </c>
      <c r="F951" s="175">
        <v>45311</v>
      </c>
      <c r="G951" s="175">
        <v>45314</v>
      </c>
      <c r="H951" s="144">
        <v>100</v>
      </c>
      <c r="I951" s="144">
        <v>100</v>
      </c>
      <c r="J951" s="145" t="s">
        <v>32</v>
      </c>
      <c r="K951" s="141">
        <f t="shared" si="23725"/>
        <v>100</v>
      </c>
      <c r="L951" s="55">
        <f t="shared" si="23726"/>
        <v>0.12903225806451613</v>
      </c>
      <c r="M951" s="147">
        <f t="shared" si="23727"/>
        <v>1</v>
      </c>
      <c r="N951" s="148">
        <f t="shared" si="23728"/>
        <v>1</v>
      </c>
      <c r="O951" s="149">
        <f t="shared" si="22540"/>
        <v>0</v>
      </c>
      <c r="P951" s="150"/>
      <c r="T951" s="194">
        <f t="shared" si="23729"/>
        <v>0</v>
      </c>
      <c r="U951" s="147">
        <f t="shared" si="23730"/>
        <v>0</v>
      </c>
      <c r="V951" s="194">
        <f t="shared" si="23731"/>
        <v>0</v>
      </c>
      <c r="W951" s="147">
        <f t="shared" si="23730"/>
        <v>0</v>
      </c>
      <c r="X951" s="194">
        <f t="shared" si="23732"/>
        <v>0</v>
      </c>
      <c r="Y951" s="147">
        <f t="shared" ref="Y951" si="23968">IF(OR($H951=0,X951=0),0,X951/$H951)</f>
        <v>0</v>
      </c>
      <c r="Z951" s="194">
        <f t="shared" si="23734"/>
        <v>0</v>
      </c>
      <c r="AA951" s="147">
        <f t="shared" ref="AA951" si="23969">IF(OR($H951=0,Z951=0),0,Z951/$H951)</f>
        <v>0</v>
      </c>
      <c r="AB951" s="194">
        <f t="shared" si="23736"/>
        <v>0</v>
      </c>
      <c r="AC951" s="147">
        <f t="shared" ref="AC951" si="23970">IF(OR($H951=0,AB951=0),0,AB951/$H951)</f>
        <v>0</v>
      </c>
      <c r="AD951" s="194">
        <f t="shared" si="23738"/>
        <v>0</v>
      </c>
      <c r="AE951" s="147">
        <f t="shared" ref="AE951" si="23971">IF(OR($H951=0,AD951=0),0,AD951/$H951)</f>
        <v>0</v>
      </c>
      <c r="AF951" s="194">
        <f t="shared" si="23740"/>
        <v>0</v>
      </c>
      <c r="AG951" s="147">
        <f t="shared" ref="AG951" si="23972">IF(OR($H951=0,AF951=0),0,AF951/$H951)</f>
        <v>0</v>
      </c>
      <c r="AH951" s="194">
        <f t="shared" si="23742"/>
        <v>0</v>
      </c>
      <c r="AI951" s="147">
        <f t="shared" ref="AI951" si="23973">IF(OR($H951=0,AH951=0),0,AH951/$H951)</f>
        <v>0</v>
      </c>
      <c r="AJ951" s="194">
        <f t="shared" si="23744"/>
        <v>0</v>
      </c>
      <c r="AK951" s="147">
        <f t="shared" ref="AK951" si="23974">IF(OR($H951=0,AJ951=0),0,AJ951/$H951)</f>
        <v>0</v>
      </c>
      <c r="AL951" s="194">
        <f t="shared" si="23746"/>
        <v>0</v>
      </c>
      <c r="AM951" s="147">
        <f t="shared" ref="AM951" si="23975">IF(OR($H951=0,AL951=0),0,AL951/$H951)</f>
        <v>0</v>
      </c>
      <c r="AN951" s="194">
        <f t="shared" si="23748"/>
        <v>0</v>
      </c>
      <c r="AO951" s="147">
        <f t="shared" ref="AO951" si="23976">IF(OR($H951=0,AN951=0),0,AN951/$H951)</f>
        <v>0</v>
      </c>
      <c r="AP951" s="194">
        <f t="shared" si="23750"/>
        <v>0</v>
      </c>
      <c r="AQ951" s="147">
        <f t="shared" ref="AQ951" si="23977">IF(OR($H951=0,AP951=0),0,AP951/$H951)</f>
        <v>0</v>
      </c>
      <c r="AR951" s="194">
        <f t="shared" si="23752"/>
        <v>0</v>
      </c>
      <c r="AS951" s="147">
        <f t="shared" ref="AS951" si="23978">IF(OR($H951=0,AR951=0),0,AR951/$H951)</f>
        <v>0</v>
      </c>
      <c r="AT951" s="194">
        <f t="shared" si="23754"/>
        <v>0</v>
      </c>
      <c r="AU951" s="147">
        <f t="shared" ref="AU951" si="23979">IF(OR($H951=0,AT951=0),0,AT951/$H951)</f>
        <v>0</v>
      </c>
      <c r="AV951" s="194">
        <f t="shared" si="23756"/>
        <v>100</v>
      </c>
      <c r="AW951" s="147">
        <f t="shared" ref="AW951" si="23980">IF(OR($H951=0,AV951=0),0,AV951/$H951)</f>
        <v>1</v>
      </c>
      <c r="AX951" s="194">
        <f t="shared" si="23758"/>
        <v>100</v>
      </c>
      <c r="AY951" s="147">
        <f t="shared" ref="AY951" si="23981">IF(OR($H951=0,AX951=0),0,AX951/$H951)</f>
        <v>1</v>
      </c>
      <c r="AZ951" s="194">
        <f t="shared" si="23760"/>
        <v>100</v>
      </c>
      <c r="BA951" s="147">
        <f t="shared" ref="BA951" si="23982">IF(OR($H951=0,AZ951=0),0,AZ951/$H951)</f>
        <v>1</v>
      </c>
      <c r="BB951" s="194">
        <f t="shared" si="23762"/>
        <v>100</v>
      </c>
      <c r="BC951" s="147">
        <f t="shared" ref="BC951" si="23983">IF(OR($H951=0,BB951=0),0,BB951/$H951)</f>
        <v>1</v>
      </c>
      <c r="BD951" s="194">
        <f t="shared" si="23764"/>
        <v>100</v>
      </c>
      <c r="BE951" s="147">
        <f t="shared" ref="BE951" si="23984">IF(OR($H951=0,BD951=0),0,BD951/$H951)</f>
        <v>1</v>
      </c>
      <c r="BF951" s="194">
        <f t="shared" si="23766"/>
        <v>100</v>
      </c>
      <c r="BG951" s="147">
        <f t="shared" ref="BG951" si="23985">IF(OR($H951=0,BF951=0),0,BF951/$H951)</f>
        <v>1</v>
      </c>
      <c r="BH951" s="194">
        <f t="shared" si="23768"/>
        <v>100</v>
      </c>
      <c r="BI951" s="147">
        <f t="shared" ref="BI951" si="23986">IF(OR($H951=0,BH951=0),0,BH951/$H951)</f>
        <v>1</v>
      </c>
      <c r="BJ951" s="194">
        <f t="shared" si="23770"/>
        <v>100</v>
      </c>
      <c r="BK951" s="147">
        <f t="shared" ref="BK951" si="23987">IF(OR($H951=0,BJ951=0),0,BJ951/$H951)</f>
        <v>1</v>
      </c>
      <c r="BL951" s="194">
        <f t="shared" si="23772"/>
        <v>100</v>
      </c>
      <c r="BM951" s="147">
        <f t="shared" ref="BM951" si="23988">IF(OR($H951=0,BL951=0),0,BL951/$H951)</f>
        <v>1</v>
      </c>
      <c r="BN951" s="194">
        <f t="shared" si="23774"/>
        <v>100</v>
      </c>
      <c r="BO951" s="147">
        <f t="shared" ref="BO951" si="23989">IF(OR($H951=0,BN951=0),0,BN951/$H951)</f>
        <v>1</v>
      </c>
      <c r="BP951" s="194">
        <f t="shared" si="23776"/>
        <v>100</v>
      </c>
      <c r="BQ951" s="147">
        <f t="shared" ref="BQ951" si="23990">IF(OR($H951=0,BP951=0),0,BP951/$H951)</f>
        <v>1</v>
      </c>
      <c r="BR951" s="194">
        <f t="shared" si="23778"/>
        <v>100</v>
      </c>
      <c r="BS951" s="147">
        <f t="shared" ref="BS951" si="23991">IF(OR($H951=0,BR951=0),0,BR951/$H951)</f>
        <v>1</v>
      </c>
      <c r="BT951" s="194">
        <f t="shared" si="23780"/>
        <v>100</v>
      </c>
      <c r="BU951" s="147">
        <f t="shared" si="23781"/>
        <v>1</v>
      </c>
      <c r="BV951" s="194">
        <f t="shared" si="23782"/>
        <v>100</v>
      </c>
      <c r="BW951" s="147">
        <f t="shared" si="23783"/>
        <v>1</v>
      </c>
      <c r="BX951" s="194">
        <f t="shared" si="23784"/>
        <v>100</v>
      </c>
      <c r="BY951" s="147">
        <f t="shared" si="23785"/>
        <v>1</v>
      </c>
      <c r="BZ951" s="194">
        <f t="shared" si="23786"/>
        <v>100</v>
      </c>
      <c r="CA951" s="147">
        <f t="shared" si="23787"/>
        <v>1</v>
      </c>
      <c r="CB951" s="194">
        <f t="shared" si="23788"/>
        <v>100</v>
      </c>
      <c r="CC951" s="147">
        <f t="shared" si="23789"/>
        <v>1</v>
      </c>
      <c r="CD951" s="194">
        <f t="shared" si="23790"/>
        <v>100</v>
      </c>
      <c r="CE951" s="147">
        <f t="shared" si="23791"/>
        <v>1</v>
      </c>
      <c r="CF951" s="194">
        <f t="shared" si="23792"/>
        <v>100</v>
      </c>
      <c r="CG951" s="147">
        <f t="shared" si="23793"/>
        <v>1</v>
      </c>
      <c r="CH951" s="194">
        <f t="shared" si="23794"/>
        <v>100</v>
      </c>
      <c r="CI951" s="147">
        <f t="shared" si="23795"/>
        <v>1</v>
      </c>
      <c r="CJ951" s="194">
        <f t="shared" si="23796"/>
        <v>100</v>
      </c>
      <c r="CK951" s="147">
        <f t="shared" si="23797"/>
        <v>1</v>
      </c>
      <c r="CL951" s="194">
        <f t="shared" si="23798"/>
        <v>100</v>
      </c>
      <c r="CM951" s="147">
        <f t="shared" si="23799"/>
        <v>1</v>
      </c>
    </row>
    <row r="952" spans="1:91" s="142" customFormat="1" ht="14.1" customHeight="1">
      <c r="A952" s="74">
        <f t="shared" si="22808"/>
        <v>1090</v>
      </c>
      <c r="B952" s="173" t="s">
        <v>80</v>
      </c>
      <c r="C952" s="174"/>
      <c r="D952" s="140">
        <v>0</v>
      </c>
      <c r="E952" s="140">
        <v>1</v>
      </c>
      <c r="F952" s="175">
        <v>45314</v>
      </c>
      <c r="G952" s="175">
        <v>45314</v>
      </c>
      <c r="H952" s="144">
        <v>100</v>
      </c>
      <c r="I952" s="144">
        <v>100</v>
      </c>
      <c r="J952" s="145" t="s">
        <v>32</v>
      </c>
      <c r="K952" s="141">
        <f t="shared" si="23725"/>
        <v>100</v>
      </c>
      <c r="L952" s="55">
        <f t="shared" si="23726"/>
        <v>0</v>
      </c>
      <c r="M952" s="147">
        <f t="shared" si="23727"/>
        <v>1</v>
      </c>
      <c r="N952" s="148">
        <f t="shared" si="23728"/>
        <v>1</v>
      </c>
      <c r="O952" s="149">
        <f t="shared" si="22540"/>
        <v>0</v>
      </c>
      <c r="P952" s="150"/>
      <c r="T952" s="194">
        <f t="shared" si="23729"/>
        <v>0</v>
      </c>
      <c r="U952" s="147">
        <f t="shared" si="23730"/>
        <v>0</v>
      </c>
      <c r="V952" s="194">
        <f t="shared" si="23731"/>
        <v>0</v>
      </c>
      <c r="W952" s="147">
        <f t="shared" si="23730"/>
        <v>0</v>
      </c>
      <c r="X952" s="194">
        <f t="shared" si="23732"/>
        <v>0</v>
      </c>
      <c r="Y952" s="147">
        <f t="shared" ref="Y952" si="23992">IF(OR($H952=0,X952=0),0,X952/$H952)</f>
        <v>0</v>
      </c>
      <c r="Z952" s="194">
        <f t="shared" si="23734"/>
        <v>0</v>
      </c>
      <c r="AA952" s="147">
        <f t="shared" ref="AA952" si="23993">IF(OR($H952=0,Z952=0),0,Z952/$H952)</f>
        <v>0</v>
      </c>
      <c r="AB952" s="194">
        <f t="shared" si="23736"/>
        <v>0</v>
      </c>
      <c r="AC952" s="147">
        <f t="shared" ref="AC952" si="23994">IF(OR($H952=0,AB952=0),0,AB952/$H952)</f>
        <v>0</v>
      </c>
      <c r="AD952" s="194">
        <f t="shared" si="23738"/>
        <v>0</v>
      </c>
      <c r="AE952" s="147">
        <f t="shared" ref="AE952" si="23995">IF(OR($H952=0,AD952=0),0,AD952/$H952)</f>
        <v>0</v>
      </c>
      <c r="AF952" s="194">
        <f t="shared" si="23740"/>
        <v>0</v>
      </c>
      <c r="AG952" s="147">
        <f t="shared" ref="AG952" si="23996">IF(OR($H952=0,AF952=0),0,AF952/$H952)</f>
        <v>0</v>
      </c>
      <c r="AH952" s="194">
        <f t="shared" si="23742"/>
        <v>0</v>
      </c>
      <c r="AI952" s="147">
        <f t="shared" ref="AI952" si="23997">IF(OR($H952=0,AH952=0),0,AH952/$H952)</f>
        <v>0</v>
      </c>
      <c r="AJ952" s="194">
        <f t="shared" si="23744"/>
        <v>0</v>
      </c>
      <c r="AK952" s="147">
        <f t="shared" ref="AK952" si="23998">IF(OR($H952=0,AJ952=0),0,AJ952/$H952)</f>
        <v>0</v>
      </c>
      <c r="AL952" s="194">
        <f t="shared" si="23746"/>
        <v>0</v>
      </c>
      <c r="AM952" s="147">
        <f t="shared" ref="AM952" si="23999">IF(OR($H952=0,AL952=0),0,AL952/$H952)</f>
        <v>0</v>
      </c>
      <c r="AN952" s="194">
        <f t="shared" si="23748"/>
        <v>0</v>
      </c>
      <c r="AO952" s="147">
        <f t="shared" ref="AO952" si="24000">IF(OR($H952=0,AN952=0),0,AN952/$H952)</f>
        <v>0</v>
      </c>
      <c r="AP952" s="194">
        <f t="shared" si="23750"/>
        <v>0</v>
      </c>
      <c r="AQ952" s="147">
        <f t="shared" ref="AQ952" si="24001">IF(OR($H952=0,AP952=0),0,AP952/$H952)</f>
        <v>0</v>
      </c>
      <c r="AR952" s="194">
        <f t="shared" si="23752"/>
        <v>0</v>
      </c>
      <c r="AS952" s="147">
        <f t="shared" ref="AS952" si="24002">IF(OR($H952=0,AR952=0),0,AR952/$H952)</f>
        <v>0</v>
      </c>
      <c r="AT952" s="194">
        <f t="shared" si="23754"/>
        <v>0</v>
      </c>
      <c r="AU952" s="147">
        <f t="shared" ref="AU952" si="24003">IF(OR($H952=0,AT952=0),0,AT952/$H952)</f>
        <v>0</v>
      </c>
      <c r="AV952" s="194">
        <f t="shared" si="23756"/>
        <v>100</v>
      </c>
      <c r="AW952" s="147">
        <f t="shared" ref="AW952" si="24004">IF(OR($H952=0,AV952=0),0,AV952/$H952)</f>
        <v>1</v>
      </c>
      <c r="AX952" s="194">
        <f t="shared" si="23758"/>
        <v>100</v>
      </c>
      <c r="AY952" s="147">
        <f t="shared" ref="AY952" si="24005">IF(OR($H952=0,AX952=0),0,AX952/$H952)</f>
        <v>1</v>
      </c>
      <c r="AZ952" s="194">
        <f t="shared" si="23760"/>
        <v>100</v>
      </c>
      <c r="BA952" s="147">
        <f t="shared" ref="BA952" si="24006">IF(OR($H952=0,AZ952=0),0,AZ952/$H952)</f>
        <v>1</v>
      </c>
      <c r="BB952" s="194">
        <f t="shared" si="23762"/>
        <v>100</v>
      </c>
      <c r="BC952" s="147">
        <f t="shared" ref="BC952" si="24007">IF(OR($H952=0,BB952=0),0,BB952/$H952)</f>
        <v>1</v>
      </c>
      <c r="BD952" s="194">
        <f t="shared" si="23764"/>
        <v>100</v>
      </c>
      <c r="BE952" s="147">
        <f t="shared" ref="BE952" si="24008">IF(OR($H952=0,BD952=0),0,BD952/$H952)</f>
        <v>1</v>
      </c>
      <c r="BF952" s="194">
        <f t="shared" si="23766"/>
        <v>100</v>
      </c>
      <c r="BG952" s="147">
        <f t="shared" ref="BG952" si="24009">IF(OR($H952=0,BF952=0),0,BF952/$H952)</f>
        <v>1</v>
      </c>
      <c r="BH952" s="194">
        <f t="shared" si="23768"/>
        <v>100</v>
      </c>
      <c r="BI952" s="147">
        <f t="shared" ref="BI952" si="24010">IF(OR($H952=0,BH952=0),0,BH952/$H952)</f>
        <v>1</v>
      </c>
      <c r="BJ952" s="194">
        <f t="shared" si="23770"/>
        <v>100</v>
      </c>
      <c r="BK952" s="147">
        <f t="shared" ref="BK952" si="24011">IF(OR($H952=0,BJ952=0),0,BJ952/$H952)</f>
        <v>1</v>
      </c>
      <c r="BL952" s="194">
        <f t="shared" si="23772"/>
        <v>100</v>
      </c>
      <c r="BM952" s="147">
        <f t="shared" ref="BM952" si="24012">IF(OR($H952=0,BL952=0),0,BL952/$H952)</f>
        <v>1</v>
      </c>
      <c r="BN952" s="194">
        <f t="shared" si="23774"/>
        <v>100</v>
      </c>
      <c r="BO952" s="147">
        <f t="shared" ref="BO952" si="24013">IF(OR($H952=0,BN952=0),0,BN952/$H952)</f>
        <v>1</v>
      </c>
      <c r="BP952" s="194">
        <f t="shared" si="23776"/>
        <v>100</v>
      </c>
      <c r="BQ952" s="147">
        <f t="shared" ref="BQ952" si="24014">IF(OR($H952=0,BP952=0),0,BP952/$H952)</f>
        <v>1</v>
      </c>
      <c r="BR952" s="194">
        <f t="shared" si="23778"/>
        <v>100</v>
      </c>
      <c r="BS952" s="147">
        <f t="shared" ref="BS952" si="24015">IF(OR($H952=0,BR952=0),0,BR952/$H952)</f>
        <v>1</v>
      </c>
      <c r="BT952" s="194">
        <f t="shared" si="23780"/>
        <v>100</v>
      </c>
      <c r="BU952" s="147">
        <f t="shared" si="23781"/>
        <v>1</v>
      </c>
      <c r="BV952" s="194">
        <f t="shared" si="23782"/>
        <v>100</v>
      </c>
      <c r="BW952" s="147">
        <f t="shared" si="23783"/>
        <v>1</v>
      </c>
      <c r="BX952" s="194">
        <f t="shared" si="23784"/>
        <v>100</v>
      </c>
      <c r="BY952" s="147">
        <f t="shared" si="23785"/>
        <v>1</v>
      </c>
      <c r="BZ952" s="194">
        <f t="shared" si="23786"/>
        <v>100</v>
      </c>
      <c r="CA952" s="147">
        <f t="shared" si="23787"/>
        <v>1</v>
      </c>
      <c r="CB952" s="194">
        <f t="shared" si="23788"/>
        <v>100</v>
      </c>
      <c r="CC952" s="147">
        <f t="shared" si="23789"/>
        <v>1</v>
      </c>
      <c r="CD952" s="194">
        <f t="shared" si="23790"/>
        <v>100</v>
      </c>
      <c r="CE952" s="147">
        <f t="shared" si="23791"/>
        <v>1</v>
      </c>
      <c r="CF952" s="194">
        <f t="shared" si="23792"/>
        <v>100</v>
      </c>
      <c r="CG952" s="147">
        <f t="shared" si="23793"/>
        <v>1</v>
      </c>
      <c r="CH952" s="194">
        <f t="shared" si="23794"/>
        <v>100</v>
      </c>
      <c r="CI952" s="147">
        <f t="shared" si="23795"/>
        <v>1</v>
      </c>
      <c r="CJ952" s="194">
        <f t="shared" si="23796"/>
        <v>100</v>
      </c>
      <c r="CK952" s="147">
        <f t="shared" si="23797"/>
        <v>1</v>
      </c>
      <c r="CL952" s="194">
        <f t="shared" si="23798"/>
        <v>100</v>
      </c>
      <c r="CM952" s="147">
        <f t="shared" si="23799"/>
        <v>1</v>
      </c>
    </row>
    <row r="953" spans="1:91" s="125" customFormat="1" ht="14.1" customHeight="1">
      <c r="A953" s="74">
        <f t="shared" si="22808"/>
        <v>1091</v>
      </c>
      <c r="B953" s="185" t="s">
        <v>187</v>
      </c>
      <c r="C953" s="186"/>
      <c r="D953" s="137">
        <v>42</v>
      </c>
      <c r="E953" s="137">
        <v>20</v>
      </c>
      <c r="F953" s="187">
        <v>45309</v>
      </c>
      <c r="G953" s="187">
        <v>45328</v>
      </c>
      <c r="H953" s="128"/>
      <c r="I953" s="128"/>
      <c r="J953" s="129"/>
      <c r="K953" s="135"/>
      <c r="L953" s="136">
        <f>D953/$D$941</f>
        <v>0.57534246575342463</v>
      </c>
      <c r="M953" s="132" cm="1">
        <f t="array" ref="M953">SUMPRODUCT($L954:$L960*M954:M960)</f>
        <v>0.99999999999999989</v>
      </c>
      <c r="N953" s="132" cm="1">
        <f t="array" ref="N953">SUMPRODUCT($L954:$L960*N954:N960)</f>
        <v>0.99999999999999989</v>
      </c>
      <c r="O953" s="133">
        <f t="shared" si="22540"/>
        <v>0</v>
      </c>
      <c r="P953" s="134"/>
      <c r="T953" s="198"/>
      <c r="U953" s="132" cm="1">
        <f t="array" ref="U953">SUMPRODUCT($L954:$L960*U954:U960)</f>
        <v>0</v>
      </c>
      <c r="V953" s="198"/>
      <c r="W953" s="132" cm="1">
        <f t="array" ref="W953">SUMPRODUCT($L954:$L960*W954:W960)</f>
        <v>0</v>
      </c>
      <c r="X953" s="198"/>
      <c r="Y953" s="132" cm="1">
        <f t="array" ref="Y953">SUMPRODUCT($L954:$L960*Y954:Y960)</f>
        <v>0</v>
      </c>
      <c r="Z953" s="198"/>
      <c r="AA953" s="132" cm="1">
        <f t="array" ref="AA953">SUMPRODUCT($L954:$L960*AA954:AA960)</f>
        <v>0</v>
      </c>
      <c r="AB953" s="198"/>
      <c r="AC953" s="132" cm="1">
        <f t="array" ref="AC953">SUMPRODUCT($L954:$L960*AC954:AC960)</f>
        <v>0</v>
      </c>
      <c r="AD953" s="198"/>
      <c r="AE953" s="132" cm="1">
        <f t="array" ref="AE953">SUMPRODUCT($L954:$L960*AE954:AE960)</f>
        <v>0</v>
      </c>
      <c r="AF953" s="198"/>
      <c r="AG953" s="132" cm="1">
        <f t="array" ref="AG953">SUMPRODUCT($L954:$L960*AG954:AG960)</f>
        <v>0</v>
      </c>
      <c r="AH953" s="198"/>
      <c r="AI953" s="132" cm="1">
        <f t="array" ref="AI953">SUMPRODUCT($L954:$L960*AI954:AI960)</f>
        <v>0</v>
      </c>
      <c r="AJ953" s="198"/>
      <c r="AK953" s="132" cm="1">
        <f t="array" ref="AK953">SUMPRODUCT($L954:$L960*AK954:AK960)</f>
        <v>0</v>
      </c>
      <c r="AL953" s="198"/>
      <c r="AM953" s="132" cm="1">
        <f t="array" ref="AM953">SUMPRODUCT($L954:$L960*AM954:AM960)</f>
        <v>0</v>
      </c>
      <c r="AN953" s="198"/>
      <c r="AO953" s="132" cm="1">
        <f t="array" ref="AO953">SUMPRODUCT($L954:$L960*AO954:AO960)</f>
        <v>0</v>
      </c>
      <c r="AP953" s="198"/>
      <c r="AQ953" s="132" cm="1">
        <f t="array" ref="AQ953">SUMPRODUCT($L954:$L960*AQ954:AQ960)</f>
        <v>0</v>
      </c>
      <c r="AR953" s="198"/>
      <c r="AS953" s="132" cm="1">
        <f t="array" ref="AS953">SUMPRODUCT($L954:$L960*AS954:AS960)</f>
        <v>0</v>
      </c>
      <c r="AT953" s="198"/>
      <c r="AU953" s="132" cm="1">
        <f t="array" ref="AU953">SUMPRODUCT($L954:$L960*AU954:AU960)</f>
        <v>2.3809523809523808E-2</v>
      </c>
      <c r="AV953" s="198"/>
      <c r="AW953" s="132" cm="1">
        <f t="array" ref="AW953">SUMPRODUCT($L954:$L960*AW954:AW960)</f>
        <v>0.38095238095238093</v>
      </c>
      <c r="AX953" s="198"/>
      <c r="AY953" s="132" cm="1">
        <f t="array" ref="AY953">SUMPRODUCT($L954:$L960*AY954:AY960)</f>
        <v>0.78571428571428559</v>
      </c>
      <c r="AZ953" s="198"/>
      <c r="BA953" s="132" cm="1">
        <f t="array" ref="BA953">SUMPRODUCT($L954:$L960*BA954:BA960)</f>
        <v>0.99999999999999989</v>
      </c>
      <c r="BB953" s="198"/>
      <c r="BC953" s="132" cm="1">
        <f t="array" ref="BC953">SUMPRODUCT($L954:$L960*BC954:BC960)</f>
        <v>0.99999999999999989</v>
      </c>
      <c r="BD953" s="198"/>
      <c r="BE953" s="132" cm="1">
        <f t="array" ref="BE953">SUMPRODUCT($L954:$L960*BE954:BE960)</f>
        <v>0.99999999999999989</v>
      </c>
      <c r="BF953" s="198"/>
      <c r="BG953" s="132" cm="1">
        <f t="array" ref="BG953">SUMPRODUCT($L954:$L960*BG954:BG960)</f>
        <v>0.99999999999999989</v>
      </c>
      <c r="BH953" s="198"/>
      <c r="BI953" s="132" cm="1">
        <f t="array" ref="BI953">SUMPRODUCT($L954:$L960*BI954:BI960)</f>
        <v>0.99999999999999989</v>
      </c>
      <c r="BJ953" s="198"/>
      <c r="BK953" s="132" cm="1">
        <f t="array" ref="BK953">SUMPRODUCT($L954:$L960*BK954:BK960)</f>
        <v>0.99999999999999989</v>
      </c>
      <c r="BL953" s="198"/>
      <c r="BM953" s="132" cm="1">
        <f t="array" ref="BM953">SUMPRODUCT($L954:$L960*BM954:BM960)</f>
        <v>0.99999999999999989</v>
      </c>
      <c r="BN953" s="198"/>
      <c r="BO953" s="132" cm="1">
        <f t="array" ref="BO953">SUMPRODUCT($L954:$L960*BO954:BO960)</f>
        <v>0.99999999999999989</v>
      </c>
      <c r="BP953" s="198"/>
      <c r="BQ953" s="132" cm="1">
        <f t="array" ref="BQ953">SUMPRODUCT($L954:$L960*BQ954:BQ960)</f>
        <v>0.99999999999999989</v>
      </c>
      <c r="BR953" s="198"/>
      <c r="BS953" s="132" cm="1">
        <f t="array" ref="BS953">SUMPRODUCT($L954:$L960*BS954:BS960)</f>
        <v>0.99999999999999989</v>
      </c>
      <c r="BT953" s="198"/>
      <c r="BU953" s="132" cm="1">
        <f t="array" ref="BU953">SUMPRODUCT($L954:$L960*BU954:BU960)</f>
        <v>0.99999999999999989</v>
      </c>
      <c r="BV953" s="198"/>
      <c r="BW953" s="132" cm="1">
        <f t="array" ref="BW953">SUMPRODUCT($L954:$L960*BW954:BW960)</f>
        <v>0.99999999999999989</v>
      </c>
      <c r="BX953" s="198"/>
      <c r="BY953" s="132" cm="1">
        <f t="array" ref="BY953">SUMPRODUCT($L954:$L960*BY954:BY960)</f>
        <v>0.99999999999999989</v>
      </c>
      <c r="BZ953" s="198"/>
      <c r="CA953" s="132" cm="1">
        <f t="array" ref="CA953">SUMPRODUCT($L954:$L960*CA954:CA960)</f>
        <v>0.99999999999999989</v>
      </c>
      <c r="CB953" s="198"/>
      <c r="CC953" s="132" cm="1">
        <f t="array" ref="CC953">SUMPRODUCT($L954:$L960*CC954:CC960)</f>
        <v>0.99999999999999989</v>
      </c>
      <c r="CD953" s="198"/>
      <c r="CE953" s="132" cm="1">
        <f t="array" ref="CE953">SUMPRODUCT($L954:$L960*CE954:CE960)</f>
        <v>0.99999999999999989</v>
      </c>
      <c r="CF953" s="198"/>
      <c r="CG953" s="132" cm="1">
        <f t="array" ref="CG953">SUMPRODUCT($L954:$L960*CG954:CG960)</f>
        <v>0.99999999999999989</v>
      </c>
      <c r="CH953" s="198"/>
      <c r="CI953" s="132" cm="1">
        <f t="array" ref="CI953">SUMPRODUCT($L954:$L960*CI954:CI960)</f>
        <v>0.99999999999999989</v>
      </c>
      <c r="CJ953" s="198"/>
      <c r="CK953" s="132" cm="1">
        <f t="array" ref="CK953">SUMPRODUCT($L954:$L960*CK954:CK960)</f>
        <v>0.99999999999999989</v>
      </c>
      <c r="CL953" s="198"/>
      <c r="CM953" s="132" cm="1">
        <f t="array" ref="CM953">SUMPRODUCT($L954:$L960*CM954:CM960)</f>
        <v>0.99999999999999989</v>
      </c>
    </row>
    <row r="954" spans="1:91" s="142" customFormat="1" ht="14.1" customHeight="1">
      <c r="A954" s="74">
        <f t="shared" si="22808"/>
        <v>1092</v>
      </c>
      <c r="B954" s="173" t="s">
        <v>75</v>
      </c>
      <c r="C954" s="174"/>
      <c r="D954" s="140">
        <v>7</v>
      </c>
      <c r="E954" s="140">
        <v>7</v>
      </c>
      <c r="F954" s="175">
        <v>45309</v>
      </c>
      <c r="G954" s="175">
        <v>45315</v>
      </c>
      <c r="H954" s="144">
        <v>100</v>
      </c>
      <c r="I954" s="144">
        <v>100</v>
      </c>
      <c r="J954" s="145" t="s">
        <v>32</v>
      </c>
      <c r="K954" s="141">
        <f t="shared" ref="K954:K961" si="24016">IF(OR(F954="",G954="",H954=""),0,MIN(MAX(IF(F954&gt;$O$1,0,(((G954-F954)-(G954-$O$1))*(10/E954)/10)),0),1)*H954)</f>
        <v>100</v>
      </c>
      <c r="L954" s="55">
        <f t="shared" ref="L954:L960" si="24017">D954/$D$953</f>
        <v>0.16666666666666666</v>
      </c>
      <c r="M954" s="147">
        <f t="shared" ref="M954:M961" si="24018">IF(OR(H954=0,K954=0),0,K954/H954)</f>
        <v>1</v>
      </c>
      <c r="N954" s="148">
        <f t="shared" ref="N954:N961" si="24019">IF(OR(H954=0,I954=0),0,I954/H954)</f>
        <v>1</v>
      </c>
      <c r="O954" s="149">
        <f t="shared" si="22540"/>
        <v>0</v>
      </c>
      <c r="P954" s="150"/>
      <c r="T954" s="194">
        <f t="shared" ref="T954:T961" si="24020">IF(OR($F954="",$G954="",$H954=""),0,MIN(MAX(IF($F954&gt;U$1,0,((($G954-$F954)-($G954-U$1))*(10/$E954)/10)),0),1)*$H954)</f>
        <v>0</v>
      </c>
      <c r="U954" s="147">
        <f t="shared" ref="U954:W961" si="24021">IF(OR($H954=0,T954=0),0,T954/$H954)</f>
        <v>0</v>
      </c>
      <c r="V954" s="194">
        <f t="shared" ref="V954:V961" si="24022">IF(OR($F954="",$G954="",$H954=""),0,MIN(MAX(IF($F954&gt;W$1,0,((($G954-$F954)-($G954-W$1))*(10/$E954)/10)),0),1)*$H954)</f>
        <v>0</v>
      </c>
      <c r="W954" s="147">
        <f t="shared" si="24021"/>
        <v>0</v>
      </c>
      <c r="X954" s="194">
        <f t="shared" ref="X954:X961" si="24023">IF(OR($F954="",$G954="",$H954=""),0,MIN(MAX(IF($F954&gt;Y$1,0,((($G954-$F954)-($G954-Y$1))*(10/$E954)/10)),0),1)*$H954)</f>
        <v>0</v>
      </c>
      <c r="Y954" s="147">
        <f t="shared" ref="Y954" si="24024">IF(OR($H954=0,X954=0),0,X954/$H954)</f>
        <v>0</v>
      </c>
      <c r="Z954" s="194">
        <f t="shared" ref="Z954:Z961" si="24025">IF(OR($F954="",$G954="",$H954=""),0,MIN(MAX(IF($F954&gt;AA$1,0,((($G954-$F954)-($G954-AA$1))*(10/$E954)/10)),0),1)*$H954)</f>
        <v>0</v>
      </c>
      <c r="AA954" s="147">
        <f t="shared" ref="AA954" si="24026">IF(OR($H954=0,Z954=0),0,Z954/$H954)</f>
        <v>0</v>
      </c>
      <c r="AB954" s="194">
        <f t="shared" ref="AB954:AB961" si="24027">IF(OR($F954="",$G954="",$H954=""),0,MIN(MAX(IF($F954&gt;AC$1,0,((($G954-$F954)-($G954-AC$1))*(10/$E954)/10)),0),1)*$H954)</f>
        <v>0</v>
      </c>
      <c r="AC954" s="147">
        <f t="shared" ref="AC954" si="24028">IF(OR($H954=0,AB954=0),0,AB954/$H954)</f>
        <v>0</v>
      </c>
      <c r="AD954" s="194">
        <f t="shared" ref="AD954:AD961" si="24029">IF(OR($F954="",$G954="",$H954=""),0,MIN(MAX(IF($F954&gt;AE$1,0,((($G954-$F954)-($G954-AE$1))*(10/$E954)/10)),0),1)*$H954)</f>
        <v>0</v>
      </c>
      <c r="AE954" s="147">
        <f t="shared" ref="AE954" si="24030">IF(OR($H954=0,AD954=0),0,AD954/$H954)</f>
        <v>0</v>
      </c>
      <c r="AF954" s="194">
        <f t="shared" ref="AF954:AF961" si="24031">IF(OR($F954="",$G954="",$H954=""),0,MIN(MAX(IF($F954&gt;AG$1,0,((($G954-$F954)-($G954-AG$1))*(10/$E954)/10)),0),1)*$H954)</f>
        <v>0</v>
      </c>
      <c r="AG954" s="147">
        <f t="shared" ref="AG954" si="24032">IF(OR($H954=0,AF954=0),0,AF954/$H954)</f>
        <v>0</v>
      </c>
      <c r="AH954" s="194">
        <f t="shared" ref="AH954:AH961" si="24033">IF(OR($F954="",$G954="",$H954=""),0,MIN(MAX(IF($F954&gt;AI$1,0,((($G954-$F954)-($G954-AI$1))*(10/$E954)/10)),0),1)*$H954)</f>
        <v>0</v>
      </c>
      <c r="AI954" s="147">
        <f t="shared" ref="AI954" si="24034">IF(OR($H954=0,AH954=0),0,AH954/$H954)</f>
        <v>0</v>
      </c>
      <c r="AJ954" s="194">
        <f t="shared" ref="AJ954:AJ961" si="24035">IF(OR($F954="",$G954="",$H954=""),0,MIN(MAX(IF($F954&gt;AK$1,0,((($G954-$F954)-($G954-AK$1))*(10/$E954)/10)),0),1)*$H954)</f>
        <v>0</v>
      </c>
      <c r="AK954" s="147">
        <f t="shared" ref="AK954" si="24036">IF(OR($H954=0,AJ954=0),0,AJ954/$H954)</f>
        <v>0</v>
      </c>
      <c r="AL954" s="194">
        <f t="shared" ref="AL954:AL961" si="24037">IF(OR($F954="",$G954="",$H954=""),0,MIN(MAX(IF($F954&gt;AM$1,0,((($G954-$F954)-($G954-AM$1))*(10/$E954)/10)),0),1)*$H954)</f>
        <v>0</v>
      </c>
      <c r="AM954" s="147">
        <f t="shared" ref="AM954" si="24038">IF(OR($H954=0,AL954=0),0,AL954/$H954)</f>
        <v>0</v>
      </c>
      <c r="AN954" s="194">
        <f t="shared" ref="AN954:AN961" si="24039">IF(OR($F954="",$G954="",$H954=""),0,MIN(MAX(IF($F954&gt;AO$1,0,((($G954-$F954)-($G954-AO$1))*(10/$E954)/10)),0),1)*$H954)</f>
        <v>0</v>
      </c>
      <c r="AO954" s="147">
        <f t="shared" ref="AO954" si="24040">IF(OR($H954=0,AN954=0),0,AN954/$H954)</f>
        <v>0</v>
      </c>
      <c r="AP954" s="194">
        <f t="shared" ref="AP954:AP961" si="24041">IF(OR($F954="",$G954="",$H954=""),0,MIN(MAX(IF($F954&gt;AQ$1,0,((($G954-$F954)-($G954-AQ$1))*(10/$E954)/10)),0),1)*$H954)</f>
        <v>0</v>
      </c>
      <c r="AQ954" s="147">
        <f t="shared" ref="AQ954" si="24042">IF(OR($H954=0,AP954=0),0,AP954/$H954)</f>
        <v>0</v>
      </c>
      <c r="AR954" s="194">
        <f t="shared" ref="AR954:AR961" si="24043">IF(OR($F954="",$G954="",$H954=""),0,MIN(MAX(IF($F954&gt;AS$1,0,((($G954-$F954)-($G954-AS$1))*(10/$E954)/10)),0),1)*$H954)</f>
        <v>0</v>
      </c>
      <c r="AS954" s="147">
        <f t="shared" ref="AS954" si="24044">IF(OR($H954=0,AR954=0),0,AR954/$H954)</f>
        <v>0</v>
      </c>
      <c r="AT954" s="194">
        <f t="shared" ref="AT954:AT961" si="24045">IF(OR($F954="",$G954="",$H954=""),0,MIN(MAX(IF($F954&gt;AU$1,0,((($G954-$F954)-($G954-AU$1))*(10/$E954)/10)),0),1)*$H954)</f>
        <v>14.285714285714285</v>
      </c>
      <c r="AU954" s="147">
        <f t="shared" ref="AU954" si="24046">IF(OR($H954=0,AT954=0),0,AT954/$H954)</f>
        <v>0.14285714285714285</v>
      </c>
      <c r="AV954" s="194">
        <f t="shared" ref="AV954:AV961" si="24047">IF(OR($F954="",$G954="",$H954=""),0,MIN(MAX(IF($F954&gt;AW$1,0,((($G954-$F954)-($G954-AW$1))*(10/$E954)/10)),0),1)*$H954)</f>
        <v>100</v>
      </c>
      <c r="AW954" s="147">
        <f t="shared" ref="AW954" si="24048">IF(OR($H954=0,AV954=0),0,AV954/$H954)</f>
        <v>1</v>
      </c>
      <c r="AX954" s="194">
        <f t="shared" ref="AX954:AX961" si="24049">IF(OR($F954="",$G954="",$H954=""),0,MIN(MAX(IF($F954&gt;AY$1,0,((($G954-$F954)-($G954-AY$1))*(10/$E954)/10)),0),1)*$H954)</f>
        <v>100</v>
      </c>
      <c r="AY954" s="147">
        <f t="shared" ref="AY954" si="24050">IF(OR($H954=0,AX954=0),0,AX954/$H954)</f>
        <v>1</v>
      </c>
      <c r="AZ954" s="194">
        <f t="shared" ref="AZ954:AZ961" si="24051">IF(OR($F954="",$G954="",$H954=""),0,MIN(MAX(IF($F954&gt;BA$1,0,((($G954-$F954)-($G954-BA$1))*(10/$E954)/10)),0),1)*$H954)</f>
        <v>100</v>
      </c>
      <c r="BA954" s="147">
        <f t="shared" ref="BA954" si="24052">IF(OR($H954=0,AZ954=0),0,AZ954/$H954)</f>
        <v>1</v>
      </c>
      <c r="BB954" s="194">
        <f t="shared" ref="BB954:BB961" si="24053">IF(OR($F954="",$G954="",$H954=""),0,MIN(MAX(IF($F954&gt;BC$1,0,((($G954-$F954)-($G954-BC$1))*(10/$E954)/10)),0),1)*$H954)</f>
        <v>100</v>
      </c>
      <c r="BC954" s="147">
        <f t="shared" ref="BC954" si="24054">IF(OR($H954=0,BB954=0),0,BB954/$H954)</f>
        <v>1</v>
      </c>
      <c r="BD954" s="194">
        <f t="shared" ref="BD954:BD961" si="24055">IF(OR($F954="",$G954="",$H954=""),0,MIN(MAX(IF($F954&gt;BE$1,0,((($G954-$F954)-($G954-BE$1))*(10/$E954)/10)),0),1)*$H954)</f>
        <v>100</v>
      </c>
      <c r="BE954" s="147">
        <f t="shared" ref="BE954" si="24056">IF(OR($H954=0,BD954=0),0,BD954/$H954)</f>
        <v>1</v>
      </c>
      <c r="BF954" s="194">
        <f t="shared" ref="BF954:BF961" si="24057">IF(OR($F954="",$G954="",$H954=""),0,MIN(MAX(IF($F954&gt;BG$1,0,((($G954-$F954)-($G954-BG$1))*(10/$E954)/10)),0),1)*$H954)</f>
        <v>100</v>
      </c>
      <c r="BG954" s="147">
        <f t="shared" ref="BG954" si="24058">IF(OR($H954=0,BF954=0),0,BF954/$H954)</f>
        <v>1</v>
      </c>
      <c r="BH954" s="194">
        <f t="shared" ref="BH954:BH961" si="24059">IF(OR($F954="",$G954="",$H954=""),0,MIN(MAX(IF($F954&gt;BI$1,0,((($G954-$F954)-($G954-BI$1))*(10/$E954)/10)),0),1)*$H954)</f>
        <v>100</v>
      </c>
      <c r="BI954" s="147">
        <f t="shared" ref="BI954" si="24060">IF(OR($H954=0,BH954=0),0,BH954/$H954)</f>
        <v>1</v>
      </c>
      <c r="BJ954" s="194">
        <f t="shared" ref="BJ954:BJ961" si="24061">IF(OR($F954="",$G954="",$H954=""),0,MIN(MAX(IF($F954&gt;BK$1,0,((($G954-$F954)-($G954-BK$1))*(10/$E954)/10)),0),1)*$H954)</f>
        <v>100</v>
      </c>
      <c r="BK954" s="147">
        <f t="shared" ref="BK954" si="24062">IF(OR($H954=0,BJ954=0),0,BJ954/$H954)</f>
        <v>1</v>
      </c>
      <c r="BL954" s="194">
        <f t="shared" ref="BL954:BL961" si="24063">IF(OR($F954="",$G954="",$H954=""),0,MIN(MAX(IF($F954&gt;BM$1,0,((($G954-$F954)-($G954-BM$1))*(10/$E954)/10)),0),1)*$H954)</f>
        <v>100</v>
      </c>
      <c r="BM954" s="147">
        <f t="shared" ref="BM954" si="24064">IF(OR($H954=0,BL954=0),0,BL954/$H954)</f>
        <v>1</v>
      </c>
      <c r="BN954" s="194">
        <f t="shared" ref="BN954:BN961" si="24065">IF(OR($F954="",$G954="",$H954=""),0,MIN(MAX(IF($F954&gt;BO$1,0,((($G954-$F954)-($G954-BO$1))*(10/$E954)/10)),0),1)*$H954)</f>
        <v>100</v>
      </c>
      <c r="BO954" s="147">
        <f t="shared" ref="BO954" si="24066">IF(OR($H954=0,BN954=0),0,BN954/$H954)</f>
        <v>1</v>
      </c>
      <c r="BP954" s="194">
        <f t="shared" ref="BP954:BP961" si="24067">IF(OR($F954="",$G954="",$H954=""),0,MIN(MAX(IF($F954&gt;BQ$1,0,((($G954-$F954)-($G954-BQ$1))*(10/$E954)/10)),0),1)*$H954)</f>
        <v>100</v>
      </c>
      <c r="BQ954" s="147">
        <f t="shared" ref="BQ954" si="24068">IF(OR($H954=0,BP954=0),0,BP954/$H954)</f>
        <v>1</v>
      </c>
      <c r="BR954" s="194">
        <f t="shared" ref="BR954:BR961" si="24069">IF(OR($F954="",$G954="",$H954=""),0,MIN(MAX(IF($F954&gt;BS$1,0,((($G954-$F954)-($G954-BS$1))*(10/$E954)/10)),0),1)*$H954)</f>
        <v>100</v>
      </c>
      <c r="BS954" s="147">
        <f t="shared" ref="BS954" si="24070">IF(OR($H954=0,BR954=0),0,BR954/$H954)</f>
        <v>1</v>
      </c>
      <c r="BT954" s="194">
        <f t="shared" ref="BT954:BT961" si="24071">IF(OR($F954="",$G954="",$H954=""),0,MIN(MAX(IF($F954&gt;BU$1,0,((($G954-$F954)-($G954-BU$1))*(10/$E954)/10)),0),1)*$H954)</f>
        <v>100</v>
      </c>
      <c r="BU954" s="147">
        <f t="shared" ref="BU954:BU961" si="24072">IF(OR($H954=0,BT954=0),0,BT954/$H954)</f>
        <v>1</v>
      </c>
      <c r="BV954" s="194">
        <f t="shared" ref="BV954:BV961" si="24073">IF(OR($F954="",$G954="",$H954=""),0,MIN(MAX(IF($F954&gt;BW$1,0,((($G954-$F954)-($G954-BW$1))*(10/$E954)/10)),0),1)*$H954)</f>
        <v>100</v>
      </c>
      <c r="BW954" s="147">
        <f t="shared" ref="BW954:BW961" si="24074">IF(OR($H954=0,BV954=0),0,BV954/$H954)</f>
        <v>1</v>
      </c>
      <c r="BX954" s="194">
        <f t="shared" ref="BX954:BX961" si="24075">IF(OR($F954="",$G954="",$H954=""),0,MIN(MAX(IF($F954&gt;BY$1,0,((($G954-$F954)-($G954-BY$1))*(10/$E954)/10)),0),1)*$H954)</f>
        <v>100</v>
      </c>
      <c r="BY954" s="147">
        <f t="shared" ref="BY954:BY961" si="24076">IF(OR($H954=0,BX954=0),0,BX954/$H954)</f>
        <v>1</v>
      </c>
      <c r="BZ954" s="194">
        <f t="shared" ref="BZ954:BZ961" si="24077">IF(OR($F954="",$G954="",$H954=""),0,MIN(MAX(IF($F954&gt;CA$1,0,((($G954-$F954)-($G954-CA$1))*(10/$E954)/10)),0),1)*$H954)</f>
        <v>100</v>
      </c>
      <c r="CA954" s="147">
        <f t="shared" ref="CA954:CA961" si="24078">IF(OR($H954=0,BZ954=0),0,BZ954/$H954)</f>
        <v>1</v>
      </c>
      <c r="CB954" s="194">
        <f t="shared" ref="CB954:CB961" si="24079">IF(OR($F954="",$G954="",$H954=""),0,MIN(MAX(IF($F954&gt;CC$1,0,((($G954-$F954)-($G954-CC$1))*(10/$E954)/10)),0),1)*$H954)</f>
        <v>100</v>
      </c>
      <c r="CC954" s="147">
        <f t="shared" ref="CC954:CC961" si="24080">IF(OR($H954=0,CB954=0),0,CB954/$H954)</f>
        <v>1</v>
      </c>
      <c r="CD954" s="194">
        <f t="shared" ref="CD954:CD961" si="24081">IF(OR($F954="",$G954="",$H954=""),0,MIN(MAX(IF($F954&gt;CE$1,0,((($G954-$F954)-($G954-CE$1))*(10/$E954)/10)),0),1)*$H954)</f>
        <v>100</v>
      </c>
      <c r="CE954" s="147">
        <f t="shared" ref="CE954:CE961" si="24082">IF(OR($H954=0,CD954=0),0,CD954/$H954)</f>
        <v>1</v>
      </c>
      <c r="CF954" s="194">
        <f t="shared" ref="CF954:CF961" si="24083">IF(OR($F954="",$G954="",$H954=""),0,MIN(MAX(IF($F954&gt;CG$1,0,((($G954-$F954)-($G954-CG$1))*(10/$E954)/10)),0),1)*$H954)</f>
        <v>100</v>
      </c>
      <c r="CG954" s="147">
        <f t="shared" ref="CG954:CG961" si="24084">IF(OR($H954=0,CF954=0),0,CF954/$H954)</f>
        <v>1</v>
      </c>
      <c r="CH954" s="194">
        <f t="shared" ref="CH954:CH961" si="24085">IF(OR($F954="",$G954="",$H954=""),0,MIN(MAX(IF($F954&gt;CI$1,0,((($G954-$F954)-($G954-CI$1))*(10/$E954)/10)),0),1)*$H954)</f>
        <v>100</v>
      </c>
      <c r="CI954" s="147">
        <f t="shared" ref="CI954:CI961" si="24086">IF(OR($H954=0,CH954=0),0,CH954/$H954)</f>
        <v>1</v>
      </c>
      <c r="CJ954" s="194">
        <f t="shared" ref="CJ954:CJ961" si="24087">IF(OR($F954="",$G954="",$H954=""),0,MIN(MAX(IF($F954&gt;CK$1,0,((($G954-$F954)-($G954-CK$1))*(10/$E954)/10)),0),1)*$H954)</f>
        <v>100</v>
      </c>
      <c r="CK954" s="147">
        <f t="shared" ref="CK954:CK961" si="24088">IF(OR($H954=0,CJ954=0),0,CJ954/$H954)</f>
        <v>1</v>
      </c>
      <c r="CL954" s="194">
        <f t="shared" ref="CL954:CL961" si="24089">IF(OR($F954="",$G954="",$H954=""),0,MIN(MAX(IF($F954&gt;CM$1,0,((($G954-$F954)-($G954-CM$1))*(10/$E954)/10)),0),1)*$H954)</f>
        <v>100</v>
      </c>
      <c r="CM954" s="147">
        <f t="shared" ref="CM954:CM961" si="24090">IF(OR($H954=0,CL954=0),0,CL954/$H954)</f>
        <v>1</v>
      </c>
    </row>
    <row r="955" spans="1:91" s="142" customFormat="1" ht="14.1" customHeight="1">
      <c r="A955" s="74">
        <f t="shared" si="22808"/>
        <v>1093</v>
      </c>
      <c r="B955" s="173" t="s">
        <v>76</v>
      </c>
      <c r="C955" s="174"/>
      <c r="D955" s="140">
        <v>7</v>
      </c>
      <c r="E955" s="140">
        <v>7</v>
      </c>
      <c r="F955" s="175">
        <v>45311</v>
      </c>
      <c r="G955" s="175">
        <v>45317</v>
      </c>
      <c r="H955" s="144">
        <v>100</v>
      </c>
      <c r="I955" s="144">
        <v>100</v>
      </c>
      <c r="J955" s="145" t="s">
        <v>32</v>
      </c>
      <c r="K955" s="141">
        <f t="shared" si="24016"/>
        <v>100</v>
      </c>
      <c r="L955" s="55">
        <f t="shared" si="24017"/>
        <v>0.16666666666666666</v>
      </c>
      <c r="M955" s="147">
        <f t="shared" si="24018"/>
        <v>1</v>
      </c>
      <c r="N955" s="148">
        <f t="shared" si="24019"/>
        <v>1</v>
      </c>
      <c r="O955" s="149">
        <f t="shared" si="22540"/>
        <v>0</v>
      </c>
      <c r="P955" s="150"/>
      <c r="T955" s="194">
        <f t="shared" si="24020"/>
        <v>0</v>
      </c>
      <c r="U955" s="147">
        <f t="shared" si="24021"/>
        <v>0</v>
      </c>
      <c r="V955" s="194">
        <f t="shared" si="24022"/>
        <v>0</v>
      </c>
      <c r="W955" s="147">
        <f t="shared" si="24021"/>
        <v>0</v>
      </c>
      <c r="X955" s="194">
        <f t="shared" si="24023"/>
        <v>0</v>
      </c>
      <c r="Y955" s="147">
        <f t="shared" ref="Y955" si="24091">IF(OR($H955=0,X955=0),0,X955/$H955)</f>
        <v>0</v>
      </c>
      <c r="Z955" s="194">
        <f t="shared" si="24025"/>
        <v>0</v>
      </c>
      <c r="AA955" s="147">
        <f t="shared" ref="AA955" si="24092">IF(OR($H955=0,Z955=0),0,Z955/$H955)</f>
        <v>0</v>
      </c>
      <c r="AB955" s="194">
        <f t="shared" si="24027"/>
        <v>0</v>
      </c>
      <c r="AC955" s="147">
        <f t="shared" ref="AC955" si="24093">IF(OR($H955=0,AB955=0),0,AB955/$H955)</f>
        <v>0</v>
      </c>
      <c r="AD955" s="194">
        <f t="shared" si="24029"/>
        <v>0</v>
      </c>
      <c r="AE955" s="147">
        <f t="shared" ref="AE955" si="24094">IF(OR($H955=0,AD955=0),0,AD955/$H955)</f>
        <v>0</v>
      </c>
      <c r="AF955" s="194">
        <f t="shared" si="24031"/>
        <v>0</v>
      </c>
      <c r="AG955" s="147">
        <f t="shared" ref="AG955" si="24095">IF(OR($H955=0,AF955=0),0,AF955/$H955)</f>
        <v>0</v>
      </c>
      <c r="AH955" s="194">
        <f t="shared" si="24033"/>
        <v>0</v>
      </c>
      <c r="AI955" s="147">
        <f t="shared" ref="AI955" si="24096">IF(OR($H955=0,AH955=0),0,AH955/$H955)</f>
        <v>0</v>
      </c>
      <c r="AJ955" s="194">
        <f t="shared" si="24035"/>
        <v>0</v>
      </c>
      <c r="AK955" s="147">
        <f t="shared" ref="AK955" si="24097">IF(OR($H955=0,AJ955=0),0,AJ955/$H955)</f>
        <v>0</v>
      </c>
      <c r="AL955" s="194">
        <f t="shared" si="24037"/>
        <v>0</v>
      </c>
      <c r="AM955" s="147">
        <f t="shared" ref="AM955" si="24098">IF(OR($H955=0,AL955=0),0,AL955/$H955)</f>
        <v>0</v>
      </c>
      <c r="AN955" s="194">
        <f t="shared" si="24039"/>
        <v>0</v>
      </c>
      <c r="AO955" s="147">
        <f t="shared" ref="AO955" si="24099">IF(OR($H955=0,AN955=0),0,AN955/$H955)</f>
        <v>0</v>
      </c>
      <c r="AP955" s="194">
        <f t="shared" si="24041"/>
        <v>0</v>
      </c>
      <c r="AQ955" s="147">
        <f t="shared" ref="AQ955" si="24100">IF(OR($H955=0,AP955=0),0,AP955/$H955)</f>
        <v>0</v>
      </c>
      <c r="AR955" s="194">
        <f t="shared" si="24043"/>
        <v>0</v>
      </c>
      <c r="AS955" s="147">
        <f t="shared" ref="AS955" si="24101">IF(OR($H955=0,AR955=0),0,AR955/$H955)</f>
        <v>0</v>
      </c>
      <c r="AT955" s="194">
        <f t="shared" si="24045"/>
        <v>0</v>
      </c>
      <c r="AU955" s="147">
        <f t="shared" ref="AU955" si="24102">IF(OR($H955=0,AT955=0),0,AT955/$H955)</f>
        <v>0</v>
      </c>
      <c r="AV955" s="194">
        <f t="shared" si="24047"/>
        <v>85.714285714285708</v>
      </c>
      <c r="AW955" s="147">
        <f t="shared" ref="AW955" si="24103">IF(OR($H955=0,AV955=0),0,AV955/$H955)</f>
        <v>0.8571428571428571</v>
      </c>
      <c r="AX955" s="194">
        <f t="shared" si="24049"/>
        <v>100</v>
      </c>
      <c r="AY955" s="147">
        <f t="shared" ref="AY955" si="24104">IF(OR($H955=0,AX955=0),0,AX955/$H955)</f>
        <v>1</v>
      </c>
      <c r="AZ955" s="194">
        <f t="shared" si="24051"/>
        <v>100</v>
      </c>
      <c r="BA955" s="147">
        <f t="shared" ref="BA955" si="24105">IF(OR($H955=0,AZ955=0),0,AZ955/$H955)</f>
        <v>1</v>
      </c>
      <c r="BB955" s="194">
        <f t="shared" si="24053"/>
        <v>100</v>
      </c>
      <c r="BC955" s="147">
        <f t="shared" ref="BC955" si="24106">IF(OR($H955=0,BB955=0),0,BB955/$H955)</f>
        <v>1</v>
      </c>
      <c r="BD955" s="194">
        <f t="shared" si="24055"/>
        <v>100</v>
      </c>
      <c r="BE955" s="147">
        <f t="shared" ref="BE955" si="24107">IF(OR($H955=0,BD955=0),0,BD955/$H955)</f>
        <v>1</v>
      </c>
      <c r="BF955" s="194">
        <f t="shared" si="24057"/>
        <v>100</v>
      </c>
      <c r="BG955" s="147">
        <f t="shared" ref="BG955" si="24108">IF(OR($H955=0,BF955=0),0,BF955/$H955)</f>
        <v>1</v>
      </c>
      <c r="BH955" s="194">
        <f t="shared" si="24059"/>
        <v>100</v>
      </c>
      <c r="BI955" s="147">
        <f t="shared" ref="BI955" si="24109">IF(OR($H955=0,BH955=0),0,BH955/$H955)</f>
        <v>1</v>
      </c>
      <c r="BJ955" s="194">
        <f t="shared" si="24061"/>
        <v>100</v>
      </c>
      <c r="BK955" s="147">
        <f t="shared" ref="BK955" si="24110">IF(OR($H955=0,BJ955=0),0,BJ955/$H955)</f>
        <v>1</v>
      </c>
      <c r="BL955" s="194">
        <f t="shared" si="24063"/>
        <v>100</v>
      </c>
      <c r="BM955" s="147">
        <f t="shared" ref="BM955" si="24111">IF(OR($H955=0,BL955=0),0,BL955/$H955)</f>
        <v>1</v>
      </c>
      <c r="BN955" s="194">
        <f t="shared" si="24065"/>
        <v>100</v>
      </c>
      <c r="BO955" s="147">
        <f t="shared" ref="BO955" si="24112">IF(OR($H955=0,BN955=0),0,BN955/$H955)</f>
        <v>1</v>
      </c>
      <c r="BP955" s="194">
        <f t="shared" si="24067"/>
        <v>100</v>
      </c>
      <c r="BQ955" s="147">
        <f t="shared" ref="BQ955" si="24113">IF(OR($H955=0,BP955=0),0,BP955/$H955)</f>
        <v>1</v>
      </c>
      <c r="BR955" s="194">
        <f t="shared" si="24069"/>
        <v>100</v>
      </c>
      <c r="BS955" s="147">
        <f t="shared" ref="BS955" si="24114">IF(OR($H955=0,BR955=0),0,BR955/$H955)</f>
        <v>1</v>
      </c>
      <c r="BT955" s="194">
        <f t="shared" si="24071"/>
        <v>100</v>
      </c>
      <c r="BU955" s="147">
        <f t="shared" si="24072"/>
        <v>1</v>
      </c>
      <c r="BV955" s="194">
        <f t="shared" si="24073"/>
        <v>100</v>
      </c>
      <c r="BW955" s="147">
        <f t="shared" si="24074"/>
        <v>1</v>
      </c>
      <c r="BX955" s="194">
        <f t="shared" si="24075"/>
        <v>100</v>
      </c>
      <c r="BY955" s="147">
        <f t="shared" si="24076"/>
        <v>1</v>
      </c>
      <c r="BZ955" s="194">
        <f t="shared" si="24077"/>
        <v>100</v>
      </c>
      <c r="CA955" s="147">
        <f t="shared" si="24078"/>
        <v>1</v>
      </c>
      <c r="CB955" s="194">
        <f t="shared" si="24079"/>
        <v>100</v>
      </c>
      <c r="CC955" s="147">
        <f t="shared" si="24080"/>
        <v>1</v>
      </c>
      <c r="CD955" s="194">
        <f t="shared" si="24081"/>
        <v>100</v>
      </c>
      <c r="CE955" s="147">
        <f t="shared" si="24082"/>
        <v>1</v>
      </c>
      <c r="CF955" s="194">
        <f t="shared" si="24083"/>
        <v>100</v>
      </c>
      <c r="CG955" s="147">
        <f t="shared" si="24084"/>
        <v>1</v>
      </c>
      <c r="CH955" s="194">
        <f t="shared" si="24085"/>
        <v>100</v>
      </c>
      <c r="CI955" s="147">
        <f t="shared" si="24086"/>
        <v>1</v>
      </c>
      <c r="CJ955" s="194">
        <f t="shared" si="24087"/>
        <v>100</v>
      </c>
      <c r="CK955" s="147">
        <f t="shared" si="24088"/>
        <v>1</v>
      </c>
      <c r="CL955" s="194">
        <f t="shared" si="24089"/>
        <v>100</v>
      </c>
      <c r="CM955" s="147">
        <f t="shared" si="24090"/>
        <v>1</v>
      </c>
    </row>
    <row r="956" spans="1:91" s="142" customFormat="1" ht="14.1" customHeight="1">
      <c r="A956" s="74">
        <f t="shared" si="22808"/>
        <v>1094</v>
      </c>
      <c r="B956" s="173" t="s">
        <v>82</v>
      </c>
      <c r="C956" s="174"/>
      <c r="D956" s="140">
        <v>7</v>
      </c>
      <c r="E956" s="140">
        <v>7</v>
      </c>
      <c r="F956" s="175">
        <v>45314</v>
      </c>
      <c r="G956" s="175">
        <v>45320</v>
      </c>
      <c r="H956" s="144">
        <v>100</v>
      </c>
      <c r="I956" s="144">
        <v>100</v>
      </c>
      <c r="J956" s="145" t="s">
        <v>32</v>
      </c>
      <c r="K956" s="141">
        <f t="shared" si="24016"/>
        <v>100</v>
      </c>
      <c r="L956" s="55">
        <f t="shared" si="24017"/>
        <v>0.16666666666666666</v>
      </c>
      <c r="M956" s="147">
        <f t="shared" si="24018"/>
        <v>1</v>
      </c>
      <c r="N956" s="148">
        <f t="shared" si="24019"/>
        <v>1</v>
      </c>
      <c r="O956" s="149">
        <f t="shared" si="22540"/>
        <v>0</v>
      </c>
      <c r="P956" s="150"/>
      <c r="T956" s="194">
        <f t="shared" si="24020"/>
        <v>0</v>
      </c>
      <c r="U956" s="147">
        <f t="shared" si="24021"/>
        <v>0</v>
      </c>
      <c r="V956" s="194">
        <f t="shared" si="24022"/>
        <v>0</v>
      </c>
      <c r="W956" s="147">
        <f t="shared" si="24021"/>
        <v>0</v>
      </c>
      <c r="X956" s="194">
        <f t="shared" si="24023"/>
        <v>0</v>
      </c>
      <c r="Y956" s="147">
        <f t="shared" ref="Y956" si="24115">IF(OR($H956=0,X956=0),0,X956/$H956)</f>
        <v>0</v>
      </c>
      <c r="Z956" s="194">
        <f t="shared" si="24025"/>
        <v>0</v>
      </c>
      <c r="AA956" s="147">
        <f t="shared" ref="AA956" si="24116">IF(OR($H956=0,Z956=0),0,Z956/$H956)</f>
        <v>0</v>
      </c>
      <c r="AB956" s="194">
        <f t="shared" si="24027"/>
        <v>0</v>
      </c>
      <c r="AC956" s="147">
        <f t="shared" ref="AC956" si="24117">IF(OR($H956=0,AB956=0),0,AB956/$H956)</f>
        <v>0</v>
      </c>
      <c r="AD956" s="194">
        <f t="shared" si="24029"/>
        <v>0</v>
      </c>
      <c r="AE956" s="147">
        <f t="shared" ref="AE956" si="24118">IF(OR($H956=0,AD956=0),0,AD956/$H956)</f>
        <v>0</v>
      </c>
      <c r="AF956" s="194">
        <f t="shared" si="24031"/>
        <v>0</v>
      </c>
      <c r="AG956" s="147">
        <f t="shared" ref="AG956" si="24119">IF(OR($H956=0,AF956=0),0,AF956/$H956)</f>
        <v>0</v>
      </c>
      <c r="AH956" s="194">
        <f t="shared" si="24033"/>
        <v>0</v>
      </c>
      <c r="AI956" s="147">
        <f t="shared" ref="AI956" si="24120">IF(OR($H956=0,AH956=0),0,AH956/$H956)</f>
        <v>0</v>
      </c>
      <c r="AJ956" s="194">
        <f t="shared" si="24035"/>
        <v>0</v>
      </c>
      <c r="AK956" s="147">
        <f t="shared" ref="AK956" si="24121">IF(OR($H956=0,AJ956=0),0,AJ956/$H956)</f>
        <v>0</v>
      </c>
      <c r="AL956" s="194">
        <f t="shared" si="24037"/>
        <v>0</v>
      </c>
      <c r="AM956" s="147">
        <f t="shared" ref="AM956" si="24122">IF(OR($H956=0,AL956=0),0,AL956/$H956)</f>
        <v>0</v>
      </c>
      <c r="AN956" s="194">
        <f t="shared" si="24039"/>
        <v>0</v>
      </c>
      <c r="AO956" s="147">
        <f t="shared" ref="AO956" si="24123">IF(OR($H956=0,AN956=0),0,AN956/$H956)</f>
        <v>0</v>
      </c>
      <c r="AP956" s="194">
        <f t="shared" si="24041"/>
        <v>0</v>
      </c>
      <c r="AQ956" s="147">
        <f t="shared" ref="AQ956" si="24124">IF(OR($H956=0,AP956=0),0,AP956/$H956)</f>
        <v>0</v>
      </c>
      <c r="AR956" s="194">
        <f t="shared" si="24043"/>
        <v>0</v>
      </c>
      <c r="AS956" s="147">
        <f t="shared" ref="AS956" si="24125">IF(OR($H956=0,AR956=0),0,AR956/$H956)</f>
        <v>0</v>
      </c>
      <c r="AT956" s="194">
        <f t="shared" si="24045"/>
        <v>0</v>
      </c>
      <c r="AU956" s="147">
        <f t="shared" ref="AU956" si="24126">IF(OR($H956=0,AT956=0),0,AT956/$H956)</f>
        <v>0</v>
      </c>
      <c r="AV956" s="194">
        <f t="shared" si="24047"/>
        <v>42.857142857142854</v>
      </c>
      <c r="AW956" s="147">
        <f t="shared" ref="AW956" si="24127">IF(OR($H956=0,AV956=0),0,AV956/$H956)</f>
        <v>0.42857142857142855</v>
      </c>
      <c r="AX956" s="194">
        <f t="shared" si="24049"/>
        <v>100</v>
      </c>
      <c r="AY956" s="147">
        <f t="shared" ref="AY956" si="24128">IF(OR($H956=0,AX956=0),0,AX956/$H956)</f>
        <v>1</v>
      </c>
      <c r="AZ956" s="194">
        <f t="shared" si="24051"/>
        <v>100</v>
      </c>
      <c r="BA956" s="147">
        <f t="shared" ref="BA956" si="24129">IF(OR($H956=0,AZ956=0),0,AZ956/$H956)</f>
        <v>1</v>
      </c>
      <c r="BB956" s="194">
        <f t="shared" si="24053"/>
        <v>100</v>
      </c>
      <c r="BC956" s="147">
        <f t="shared" ref="BC956" si="24130">IF(OR($H956=0,BB956=0),0,BB956/$H956)</f>
        <v>1</v>
      </c>
      <c r="BD956" s="194">
        <f t="shared" si="24055"/>
        <v>100</v>
      </c>
      <c r="BE956" s="147">
        <f t="shared" ref="BE956" si="24131">IF(OR($H956=0,BD956=0),0,BD956/$H956)</f>
        <v>1</v>
      </c>
      <c r="BF956" s="194">
        <f t="shared" si="24057"/>
        <v>100</v>
      </c>
      <c r="BG956" s="147">
        <f t="shared" ref="BG956" si="24132">IF(OR($H956=0,BF956=0),0,BF956/$H956)</f>
        <v>1</v>
      </c>
      <c r="BH956" s="194">
        <f t="shared" si="24059"/>
        <v>100</v>
      </c>
      <c r="BI956" s="147">
        <f t="shared" ref="BI956" si="24133">IF(OR($H956=0,BH956=0),0,BH956/$H956)</f>
        <v>1</v>
      </c>
      <c r="BJ956" s="194">
        <f t="shared" si="24061"/>
        <v>100</v>
      </c>
      <c r="BK956" s="147">
        <f t="shared" ref="BK956" si="24134">IF(OR($H956=0,BJ956=0),0,BJ956/$H956)</f>
        <v>1</v>
      </c>
      <c r="BL956" s="194">
        <f t="shared" si="24063"/>
        <v>100</v>
      </c>
      <c r="BM956" s="147">
        <f t="shared" ref="BM956" si="24135">IF(OR($H956=0,BL956=0),0,BL956/$H956)</f>
        <v>1</v>
      </c>
      <c r="BN956" s="194">
        <f t="shared" si="24065"/>
        <v>100</v>
      </c>
      <c r="BO956" s="147">
        <f t="shared" ref="BO956" si="24136">IF(OR($H956=0,BN956=0),0,BN956/$H956)</f>
        <v>1</v>
      </c>
      <c r="BP956" s="194">
        <f t="shared" si="24067"/>
        <v>100</v>
      </c>
      <c r="BQ956" s="147">
        <f t="shared" ref="BQ956" si="24137">IF(OR($H956=0,BP956=0),0,BP956/$H956)</f>
        <v>1</v>
      </c>
      <c r="BR956" s="194">
        <f t="shared" si="24069"/>
        <v>100</v>
      </c>
      <c r="BS956" s="147">
        <f t="shared" ref="BS956" si="24138">IF(OR($H956=0,BR956=0),0,BR956/$H956)</f>
        <v>1</v>
      </c>
      <c r="BT956" s="194">
        <f t="shared" si="24071"/>
        <v>100</v>
      </c>
      <c r="BU956" s="147">
        <f t="shared" si="24072"/>
        <v>1</v>
      </c>
      <c r="BV956" s="194">
        <f t="shared" si="24073"/>
        <v>100</v>
      </c>
      <c r="BW956" s="147">
        <f t="shared" si="24074"/>
        <v>1</v>
      </c>
      <c r="BX956" s="194">
        <f t="shared" si="24075"/>
        <v>100</v>
      </c>
      <c r="BY956" s="147">
        <f t="shared" si="24076"/>
        <v>1</v>
      </c>
      <c r="BZ956" s="194">
        <f t="shared" si="24077"/>
        <v>100</v>
      </c>
      <c r="CA956" s="147">
        <f t="shared" si="24078"/>
        <v>1</v>
      </c>
      <c r="CB956" s="194">
        <f t="shared" si="24079"/>
        <v>100</v>
      </c>
      <c r="CC956" s="147">
        <f t="shared" si="24080"/>
        <v>1</v>
      </c>
      <c r="CD956" s="194">
        <f t="shared" si="24081"/>
        <v>100</v>
      </c>
      <c r="CE956" s="147">
        <f t="shared" si="24082"/>
        <v>1</v>
      </c>
      <c r="CF956" s="194">
        <f t="shared" si="24083"/>
        <v>100</v>
      </c>
      <c r="CG956" s="147">
        <f t="shared" si="24084"/>
        <v>1</v>
      </c>
      <c r="CH956" s="194">
        <f t="shared" si="24085"/>
        <v>100</v>
      </c>
      <c r="CI956" s="147">
        <f t="shared" si="24086"/>
        <v>1</v>
      </c>
      <c r="CJ956" s="194">
        <f t="shared" si="24087"/>
        <v>100</v>
      </c>
      <c r="CK956" s="147">
        <f t="shared" si="24088"/>
        <v>1</v>
      </c>
      <c r="CL956" s="194">
        <f t="shared" si="24089"/>
        <v>100</v>
      </c>
      <c r="CM956" s="147">
        <f t="shared" si="24090"/>
        <v>1</v>
      </c>
    </row>
    <row r="957" spans="1:91" s="142" customFormat="1" ht="14.1" customHeight="1">
      <c r="A957" s="74">
        <f t="shared" si="22808"/>
        <v>1095</v>
      </c>
      <c r="B957" s="173" t="s">
        <v>77</v>
      </c>
      <c r="C957" s="174"/>
      <c r="D957" s="140">
        <v>7</v>
      </c>
      <c r="E957" s="140">
        <v>7</v>
      </c>
      <c r="F957" s="175">
        <v>45317</v>
      </c>
      <c r="G957" s="175">
        <v>45323</v>
      </c>
      <c r="H957" s="144">
        <v>100</v>
      </c>
      <c r="I957" s="144">
        <v>100</v>
      </c>
      <c r="J957" s="145" t="s">
        <v>32</v>
      </c>
      <c r="K957" s="141">
        <f t="shared" si="24016"/>
        <v>100</v>
      </c>
      <c r="L957" s="55">
        <f t="shared" si="24017"/>
        <v>0.16666666666666666</v>
      </c>
      <c r="M957" s="147">
        <f t="shared" si="24018"/>
        <v>1</v>
      </c>
      <c r="N957" s="148">
        <f t="shared" si="24019"/>
        <v>1</v>
      </c>
      <c r="O957" s="149">
        <f t="shared" si="22540"/>
        <v>0</v>
      </c>
      <c r="P957" s="150"/>
      <c r="T957" s="194">
        <f t="shared" si="24020"/>
        <v>0</v>
      </c>
      <c r="U957" s="147">
        <f t="shared" si="24021"/>
        <v>0</v>
      </c>
      <c r="V957" s="194">
        <f t="shared" si="24022"/>
        <v>0</v>
      </c>
      <c r="W957" s="147">
        <f t="shared" si="24021"/>
        <v>0</v>
      </c>
      <c r="X957" s="194">
        <f t="shared" si="24023"/>
        <v>0</v>
      </c>
      <c r="Y957" s="147">
        <f t="shared" ref="Y957" si="24139">IF(OR($H957=0,X957=0),0,X957/$H957)</f>
        <v>0</v>
      </c>
      <c r="Z957" s="194">
        <f t="shared" si="24025"/>
        <v>0</v>
      </c>
      <c r="AA957" s="147">
        <f t="shared" ref="AA957" si="24140">IF(OR($H957=0,Z957=0),0,Z957/$H957)</f>
        <v>0</v>
      </c>
      <c r="AB957" s="194">
        <f t="shared" si="24027"/>
        <v>0</v>
      </c>
      <c r="AC957" s="147">
        <f t="shared" ref="AC957" si="24141">IF(OR($H957=0,AB957=0),0,AB957/$H957)</f>
        <v>0</v>
      </c>
      <c r="AD957" s="194">
        <f t="shared" si="24029"/>
        <v>0</v>
      </c>
      <c r="AE957" s="147">
        <f t="shared" ref="AE957" si="24142">IF(OR($H957=0,AD957=0),0,AD957/$H957)</f>
        <v>0</v>
      </c>
      <c r="AF957" s="194">
        <f t="shared" si="24031"/>
        <v>0</v>
      </c>
      <c r="AG957" s="147">
        <f t="shared" ref="AG957" si="24143">IF(OR($H957=0,AF957=0),0,AF957/$H957)</f>
        <v>0</v>
      </c>
      <c r="AH957" s="194">
        <f t="shared" si="24033"/>
        <v>0</v>
      </c>
      <c r="AI957" s="147">
        <f t="shared" ref="AI957" si="24144">IF(OR($H957=0,AH957=0),0,AH957/$H957)</f>
        <v>0</v>
      </c>
      <c r="AJ957" s="194">
        <f t="shared" si="24035"/>
        <v>0</v>
      </c>
      <c r="AK957" s="147">
        <f t="shared" ref="AK957" si="24145">IF(OR($H957=0,AJ957=0),0,AJ957/$H957)</f>
        <v>0</v>
      </c>
      <c r="AL957" s="194">
        <f t="shared" si="24037"/>
        <v>0</v>
      </c>
      <c r="AM957" s="147">
        <f t="shared" ref="AM957" si="24146">IF(OR($H957=0,AL957=0),0,AL957/$H957)</f>
        <v>0</v>
      </c>
      <c r="AN957" s="194">
        <f t="shared" si="24039"/>
        <v>0</v>
      </c>
      <c r="AO957" s="147">
        <f t="shared" ref="AO957" si="24147">IF(OR($H957=0,AN957=0),0,AN957/$H957)</f>
        <v>0</v>
      </c>
      <c r="AP957" s="194">
        <f t="shared" si="24041"/>
        <v>0</v>
      </c>
      <c r="AQ957" s="147">
        <f t="shared" ref="AQ957" si="24148">IF(OR($H957=0,AP957=0),0,AP957/$H957)</f>
        <v>0</v>
      </c>
      <c r="AR957" s="194">
        <f t="shared" si="24043"/>
        <v>0</v>
      </c>
      <c r="AS957" s="147">
        <f t="shared" ref="AS957" si="24149">IF(OR($H957=0,AR957=0),0,AR957/$H957)</f>
        <v>0</v>
      </c>
      <c r="AT957" s="194">
        <f t="shared" si="24045"/>
        <v>0</v>
      </c>
      <c r="AU957" s="147">
        <f t="shared" ref="AU957" si="24150">IF(OR($H957=0,AT957=0),0,AT957/$H957)</f>
        <v>0</v>
      </c>
      <c r="AV957" s="194">
        <f t="shared" si="24047"/>
        <v>0</v>
      </c>
      <c r="AW957" s="147">
        <f t="shared" ref="AW957" si="24151">IF(OR($H957=0,AV957=0),0,AV957/$H957)</f>
        <v>0</v>
      </c>
      <c r="AX957" s="194">
        <f t="shared" si="24049"/>
        <v>100</v>
      </c>
      <c r="AY957" s="147">
        <f t="shared" ref="AY957" si="24152">IF(OR($H957=0,AX957=0),0,AX957/$H957)</f>
        <v>1</v>
      </c>
      <c r="AZ957" s="194">
        <f t="shared" si="24051"/>
        <v>100</v>
      </c>
      <c r="BA957" s="147">
        <f t="shared" ref="BA957" si="24153">IF(OR($H957=0,AZ957=0),0,AZ957/$H957)</f>
        <v>1</v>
      </c>
      <c r="BB957" s="194">
        <f t="shared" si="24053"/>
        <v>100</v>
      </c>
      <c r="BC957" s="147">
        <f t="shared" ref="BC957" si="24154">IF(OR($H957=0,BB957=0),0,BB957/$H957)</f>
        <v>1</v>
      </c>
      <c r="BD957" s="194">
        <f t="shared" si="24055"/>
        <v>100</v>
      </c>
      <c r="BE957" s="147">
        <f t="shared" ref="BE957" si="24155">IF(OR($H957=0,BD957=0),0,BD957/$H957)</f>
        <v>1</v>
      </c>
      <c r="BF957" s="194">
        <f t="shared" si="24057"/>
        <v>100</v>
      </c>
      <c r="BG957" s="147">
        <f t="shared" ref="BG957" si="24156">IF(OR($H957=0,BF957=0),0,BF957/$H957)</f>
        <v>1</v>
      </c>
      <c r="BH957" s="194">
        <f t="shared" si="24059"/>
        <v>100</v>
      </c>
      <c r="BI957" s="147">
        <f t="shared" ref="BI957" si="24157">IF(OR($H957=0,BH957=0),0,BH957/$H957)</f>
        <v>1</v>
      </c>
      <c r="BJ957" s="194">
        <f t="shared" si="24061"/>
        <v>100</v>
      </c>
      <c r="BK957" s="147">
        <f t="shared" ref="BK957" si="24158">IF(OR($H957=0,BJ957=0),0,BJ957/$H957)</f>
        <v>1</v>
      </c>
      <c r="BL957" s="194">
        <f t="shared" si="24063"/>
        <v>100</v>
      </c>
      <c r="BM957" s="147">
        <f t="shared" ref="BM957" si="24159">IF(OR($H957=0,BL957=0),0,BL957/$H957)</f>
        <v>1</v>
      </c>
      <c r="BN957" s="194">
        <f t="shared" si="24065"/>
        <v>100</v>
      </c>
      <c r="BO957" s="147">
        <f t="shared" ref="BO957" si="24160">IF(OR($H957=0,BN957=0),0,BN957/$H957)</f>
        <v>1</v>
      </c>
      <c r="BP957" s="194">
        <f t="shared" si="24067"/>
        <v>100</v>
      </c>
      <c r="BQ957" s="147">
        <f t="shared" ref="BQ957" si="24161">IF(OR($H957=0,BP957=0),0,BP957/$H957)</f>
        <v>1</v>
      </c>
      <c r="BR957" s="194">
        <f t="shared" si="24069"/>
        <v>100</v>
      </c>
      <c r="BS957" s="147">
        <f t="shared" ref="BS957" si="24162">IF(OR($H957=0,BR957=0),0,BR957/$H957)</f>
        <v>1</v>
      </c>
      <c r="BT957" s="194">
        <f t="shared" si="24071"/>
        <v>100</v>
      </c>
      <c r="BU957" s="147">
        <f t="shared" si="24072"/>
        <v>1</v>
      </c>
      <c r="BV957" s="194">
        <f t="shared" si="24073"/>
        <v>100</v>
      </c>
      <c r="BW957" s="147">
        <f t="shared" si="24074"/>
        <v>1</v>
      </c>
      <c r="BX957" s="194">
        <f t="shared" si="24075"/>
        <v>100</v>
      </c>
      <c r="BY957" s="147">
        <f t="shared" si="24076"/>
        <v>1</v>
      </c>
      <c r="BZ957" s="194">
        <f t="shared" si="24077"/>
        <v>100</v>
      </c>
      <c r="CA957" s="147">
        <f t="shared" si="24078"/>
        <v>1</v>
      </c>
      <c r="CB957" s="194">
        <f t="shared" si="24079"/>
        <v>100</v>
      </c>
      <c r="CC957" s="147">
        <f t="shared" si="24080"/>
        <v>1</v>
      </c>
      <c r="CD957" s="194">
        <f t="shared" si="24081"/>
        <v>100</v>
      </c>
      <c r="CE957" s="147">
        <f t="shared" si="24082"/>
        <v>1</v>
      </c>
      <c r="CF957" s="194">
        <f t="shared" si="24083"/>
        <v>100</v>
      </c>
      <c r="CG957" s="147">
        <f t="shared" si="24084"/>
        <v>1</v>
      </c>
      <c r="CH957" s="194">
        <f t="shared" si="24085"/>
        <v>100</v>
      </c>
      <c r="CI957" s="147">
        <f t="shared" si="24086"/>
        <v>1</v>
      </c>
      <c r="CJ957" s="194">
        <f t="shared" si="24087"/>
        <v>100</v>
      </c>
      <c r="CK957" s="147">
        <f t="shared" si="24088"/>
        <v>1</v>
      </c>
      <c r="CL957" s="194">
        <f t="shared" si="24089"/>
        <v>100</v>
      </c>
      <c r="CM957" s="147">
        <f t="shared" si="24090"/>
        <v>1</v>
      </c>
    </row>
    <row r="958" spans="1:91" s="142" customFormat="1" ht="14.1" customHeight="1">
      <c r="A958" s="74">
        <f t="shared" si="22808"/>
        <v>1096</v>
      </c>
      <c r="B958" s="173" t="s">
        <v>78</v>
      </c>
      <c r="C958" s="174"/>
      <c r="D958" s="140">
        <v>7</v>
      </c>
      <c r="E958" s="140">
        <v>7</v>
      </c>
      <c r="F958" s="175">
        <v>45321</v>
      </c>
      <c r="G958" s="175">
        <v>45327</v>
      </c>
      <c r="H958" s="144">
        <v>100</v>
      </c>
      <c r="I958" s="144">
        <v>100</v>
      </c>
      <c r="J958" s="145" t="s">
        <v>32</v>
      </c>
      <c r="K958" s="141">
        <f t="shared" si="24016"/>
        <v>100</v>
      </c>
      <c r="L958" s="55">
        <f t="shared" si="24017"/>
        <v>0.16666666666666666</v>
      </c>
      <c r="M958" s="147">
        <f t="shared" si="24018"/>
        <v>1</v>
      </c>
      <c r="N958" s="148">
        <f t="shared" si="24019"/>
        <v>1</v>
      </c>
      <c r="O958" s="149">
        <f t="shared" ref="O958:O1011" si="24163">N958-M958</f>
        <v>0</v>
      </c>
      <c r="P958" s="150"/>
      <c r="T958" s="194">
        <f t="shared" si="24020"/>
        <v>0</v>
      </c>
      <c r="U958" s="147">
        <f t="shared" si="24021"/>
        <v>0</v>
      </c>
      <c r="V958" s="194">
        <f t="shared" si="24022"/>
        <v>0</v>
      </c>
      <c r="W958" s="147">
        <f t="shared" si="24021"/>
        <v>0</v>
      </c>
      <c r="X958" s="194">
        <f t="shared" si="24023"/>
        <v>0</v>
      </c>
      <c r="Y958" s="147">
        <f t="shared" ref="Y958" si="24164">IF(OR($H958=0,X958=0),0,X958/$H958)</f>
        <v>0</v>
      </c>
      <c r="Z958" s="194">
        <f t="shared" si="24025"/>
        <v>0</v>
      </c>
      <c r="AA958" s="147">
        <f t="shared" ref="AA958" si="24165">IF(OR($H958=0,Z958=0),0,Z958/$H958)</f>
        <v>0</v>
      </c>
      <c r="AB958" s="194">
        <f t="shared" si="24027"/>
        <v>0</v>
      </c>
      <c r="AC958" s="147">
        <f t="shared" ref="AC958" si="24166">IF(OR($H958=0,AB958=0),0,AB958/$H958)</f>
        <v>0</v>
      </c>
      <c r="AD958" s="194">
        <f t="shared" si="24029"/>
        <v>0</v>
      </c>
      <c r="AE958" s="147">
        <f t="shared" ref="AE958" si="24167">IF(OR($H958=0,AD958=0),0,AD958/$H958)</f>
        <v>0</v>
      </c>
      <c r="AF958" s="194">
        <f t="shared" si="24031"/>
        <v>0</v>
      </c>
      <c r="AG958" s="147">
        <f t="shared" ref="AG958" si="24168">IF(OR($H958=0,AF958=0),0,AF958/$H958)</f>
        <v>0</v>
      </c>
      <c r="AH958" s="194">
        <f t="shared" si="24033"/>
        <v>0</v>
      </c>
      <c r="AI958" s="147">
        <f t="shared" ref="AI958" si="24169">IF(OR($H958=0,AH958=0),0,AH958/$H958)</f>
        <v>0</v>
      </c>
      <c r="AJ958" s="194">
        <f t="shared" si="24035"/>
        <v>0</v>
      </c>
      <c r="AK958" s="147">
        <f t="shared" ref="AK958" si="24170">IF(OR($H958=0,AJ958=0),0,AJ958/$H958)</f>
        <v>0</v>
      </c>
      <c r="AL958" s="194">
        <f t="shared" si="24037"/>
        <v>0</v>
      </c>
      <c r="AM958" s="147">
        <f t="shared" ref="AM958" si="24171">IF(OR($H958=0,AL958=0),0,AL958/$H958)</f>
        <v>0</v>
      </c>
      <c r="AN958" s="194">
        <f t="shared" si="24039"/>
        <v>0</v>
      </c>
      <c r="AO958" s="147">
        <f t="shared" ref="AO958" si="24172">IF(OR($H958=0,AN958=0),0,AN958/$H958)</f>
        <v>0</v>
      </c>
      <c r="AP958" s="194">
        <f t="shared" si="24041"/>
        <v>0</v>
      </c>
      <c r="AQ958" s="147">
        <f t="shared" ref="AQ958" si="24173">IF(OR($H958=0,AP958=0),0,AP958/$H958)</f>
        <v>0</v>
      </c>
      <c r="AR958" s="194">
        <f t="shared" si="24043"/>
        <v>0</v>
      </c>
      <c r="AS958" s="147">
        <f t="shared" ref="AS958" si="24174">IF(OR($H958=0,AR958=0),0,AR958/$H958)</f>
        <v>0</v>
      </c>
      <c r="AT958" s="194">
        <f t="shared" si="24045"/>
        <v>0</v>
      </c>
      <c r="AU958" s="147">
        <f t="shared" ref="AU958" si="24175">IF(OR($H958=0,AT958=0),0,AT958/$H958)</f>
        <v>0</v>
      </c>
      <c r="AV958" s="194">
        <f t="shared" si="24047"/>
        <v>0</v>
      </c>
      <c r="AW958" s="147">
        <f t="shared" ref="AW958" si="24176">IF(OR($H958=0,AV958=0),0,AV958/$H958)</f>
        <v>0</v>
      </c>
      <c r="AX958" s="194">
        <f t="shared" si="24049"/>
        <v>42.857142857142854</v>
      </c>
      <c r="AY958" s="147">
        <f t="shared" ref="AY958" si="24177">IF(OR($H958=0,AX958=0),0,AX958/$H958)</f>
        <v>0.42857142857142855</v>
      </c>
      <c r="AZ958" s="194">
        <f t="shared" si="24051"/>
        <v>100</v>
      </c>
      <c r="BA958" s="147">
        <f t="shared" ref="BA958" si="24178">IF(OR($H958=0,AZ958=0),0,AZ958/$H958)</f>
        <v>1</v>
      </c>
      <c r="BB958" s="194">
        <f t="shared" si="24053"/>
        <v>100</v>
      </c>
      <c r="BC958" s="147">
        <f t="shared" ref="BC958" si="24179">IF(OR($H958=0,BB958=0),0,BB958/$H958)</f>
        <v>1</v>
      </c>
      <c r="BD958" s="194">
        <f t="shared" si="24055"/>
        <v>100</v>
      </c>
      <c r="BE958" s="147">
        <f t="shared" ref="BE958" si="24180">IF(OR($H958=0,BD958=0),0,BD958/$H958)</f>
        <v>1</v>
      </c>
      <c r="BF958" s="194">
        <f t="shared" si="24057"/>
        <v>100</v>
      </c>
      <c r="BG958" s="147">
        <f t="shared" ref="BG958" si="24181">IF(OR($H958=0,BF958=0),0,BF958/$H958)</f>
        <v>1</v>
      </c>
      <c r="BH958" s="194">
        <f t="shared" si="24059"/>
        <v>100</v>
      </c>
      <c r="BI958" s="147">
        <f t="shared" ref="BI958" si="24182">IF(OR($H958=0,BH958=0),0,BH958/$H958)</f>
        <v>1</v>
      </c>
      <c r="BJ958" s="194">
        <f t="shared" si="24061"/>
        <v>100</v>
      </c>
      <c r="BK958" s="147">
        <f t="shared" ref="BK958" si="24183">IF(OR($H958=0,BJ958=0),0,BJ958/$H958)</f>
        <v>1</v>
      </c>
      <c r="BL958" s="194">
        <f t="shared" si="24063"/>
        <v>100</v>
      </c>
      <c r="BM958" s="147">
        <f t="shared" ref="BM958" si="24184">IF(OR($H958=0,BL958=0),0,BL958/$H958)</f>
        <v>1</v>
      </c>
      <c r="BN958" s="194">
        <f t="shared" si="24065"/>
        <v>100</v>
      </c>
      <c r="BO958" s="147">
        <f t="shared" ref="BO958" si="24185">IF(OR($H958=0,BN958=0),0,BN958/$H958)</f>
        <v>1</v>
      </c>
      <c r="BP958" s="194">
        <f t="shared" si="24067"/>
        <v>100</v>
      </c>
      <c r="BQ958" s="147">
        <f t="shared" ref="BQ958" si="24186">IF(OR($H958=0,BP958=0),0,BP958/$H958)</f>
        <v>1</v>
      </c>
      <c r="BR958" s="194">
        <f t="shared" si="24069"/>
        <v>100</v>
      </c>
      <c r="BS958" s="147">
        <f t="shared" ref="BS958" si="24187">IF(OR($H958=0,BR958=0),0,BR958/$H958)</f>
        <v>1</v>
      </c>
      <c r="BT958" s="194">
        <f t="shared" si="24071"/>
        <v>100</v>
      </c>
      <c r="BU958" s="147">
        <f t="shared" si="24072"/>
        <v>1</v>
      </c>
      <c r="BV958" s="194">
        <f t="shared" si="24073"/>
        <v>100</v>
      </c>
      <c r="BW958" s="147">
        <f t="shared" si="24074"/>
        <v>1</v>
      </c>
      <c r="BX958" s="194">
        <f t="shared" si="24075"/>
        <v>100</v>
      </c>
      <c r="BY958" s="147">
        <f t="shared" si="24076"/>
        <v>1</v>
      </c>
      <c r="BZ958" s="194">
        <f t="shared" si="24077"/>
        <v>100</v>
      </c>
      <c r="CA958" s="147">
        <f t="shared" si="24078"/>
        <v>1</v>
      </c>
      <c r="CB958" s="194">
        <f t="shared" si="24079"/>
        <v>100</v>
      </c>
      <c r="CC958" s="147">
        <f t="shared" si="24080"/>
        <v>1</v>
      </c>
      <c r="CD958" s="194">
        <f t="shared" si="24081"/>
        <v>100</v>
      </c>
      <c r="CE958" s="147">
        <f t="shared" si="24082"/>
        <v>1</v>
      </c>
      <c r="CF958" s="194">
        <f t="shared" si="24083"/>
        <v>100</v>
      </c>
      <c r="CG958" s="147">
        <f t="shared" si="24084"/>
        <v>1</v>
      </c>
      <c r="CH958" s="194">
        <f t="shared" si="24085"/>
        <v>100</v>
      </c>
      <c r="CI958" s="147">
        <f t="shared" si="24086"/>
        <v>1</v>
      </c>
      <c r="CJ958" s="194">
        <f t="shared" si="24087"/>
        <v>100</v>
      </c>
      <c r="CK958" s="147">
        <f t="shared" si="24088"/>
        <v>1</v>
      </c>
      <c r="CL958" s="194">
        <f t="shared" si="24089"/>
        <v>100</v>
      </c>
      <c r="CM958" s="147">
        <f t="shared" si="24090"/>
        <v>1</v>
      </c>
    </row>
    <row r="959" spans="1:91" s="142" customFormat="1" ht="14.1" customHeight="1">
      <c r="A959" s="74">
        <f t="shared" si="22808"/>
        <v>1097</v>
      </c>
      <c r="B959" s="173" t="s">
        <v>79</v>
      </c>
      <c r="C959" s="174"/>
      <c r="D959" s="140">
        <v>7</v>
      </c>
      <c r="E959" s="140">
        <v>7</v>
      </c>
      <c r="F959" s="175">
        <v>45322</v>
      </c>
      <c r="G959" s="175">
        <v>45328</v>
      </c>
      <c r="H959" s="144">
        <v>100</v>
      </c>
      <c r="I959" s="144">
        <v>100</v>
      </c>
      <c r="J959" s="145" t="s">
        <v>32</v>
      </c>
      <c r="K959" s="141">
        <f t="shared" si="24016"/>
        <v>100</v>
      </c>
      <c r="L959" s="55">
        <f t="shared" si="24017"/>
        <v>0.16666666666666666</v>
      </c>
      <c r="M959" s="147">
        <f t="shared" si="24018"/>
        <v>1</v>
      </c>
      <c r="N959" s="148">
        <f t="shared" si="24019"/>
        <v>1</v>
      </c>
      <c r="O959" s="149">
        <f t="shared" si="24163"/>
        <v>0</v>
      </c>
      <c r="P959" s="150"/>
      <c r="T959" s="194">
        <f t="shared" si="24020"/>
        <v>0</v>
      </c>
      <c r="U959" s="147">
        <f t="shared" si="24021"/>
        <v>0</v>
      </c>
      <c r="V959" s="194">
        <f t="shared" si="24022"/>
        <v>0</v>
      </c>
      <c r="W959" s="147">
        <f t="shared" si="24021"/>
        <v>0</v>
      </c>
      <c r="X959" s="194">
        <f t="shared" si="24023"/>
        <v>0</v>
      </c>
      <c r="Y959" s="147">
        <f t="shared" ref="Y959" si="24188">IF(OR($H959=0,X959=0),0,X959/$H959)</f>
        <v>0</v>
      </c>
      <c r="Z959" s="194">
        <f t="shared" si="24025"/>
        <v>0</v>
      </c>
      <c r="AA959" s="147">
        <f t="shared" ref="AA959" si="24189">IF(OR($H959=0,Z959=0),0,Z959/$H959)</f>
        <v>0</v>
      </c>
      <c r="AB959" s="194">
        <f t="shared" si="24027"/>
        <v>0</v>
      </c>
      <c r="AC959" s="147">
        <f t="shared" ref="AC959" si="24190">IF(OR($H959=0,AB959=0),0,AB959/$H959)</f>
        <v>0</v>
      </c>
      <c r="AD959" s="194">
        <f t="shared" si="24029"/>
        <v>0</v>
      </c>
      <c r="AE959" s="147">
        <f t="shared" ref="AE959" si="24191">IF(OR($H959=0,AD959=0),0,AD959/$H959)</f>
        <v>0</v>
      </c>
      <c r="AF959" s="194">
        <f t="shared" si="24031"/>
        <v>0</v>
      </c>
      <c r="AG959" s="147">
        <f t="shared" ref="AG959" si="24192">IF(OR($H959=0,AF959=0),0,AF959/$H959)</f>
        <v>0</v>
      </c>
      <c r="AH959" s="194">
        <f t="shared" si="24033"/>
        <v>0</v>
      </c>
      <c r="AI959" s="147">
        <f t="shared" ref="AI959" si="24193">IF(OR($H959=0,AH959=0),0,AH959/$H959)</f>
        <v>0</v>
      </c>
      <c r="AJ959" s="194">
        <f t="shared" si="24035"/>
        <v>0</v>
      </c>
      <c r="AK959" s="147">
        <f t="shared" ref="AK959" si="24194">IF(OR($H959=0,AJ959=0),0,AJ959/$H959)</f>
        <v>0</v>
      </c>
      <c r="AL959" s="194">
        <f t="shared" si="24037"/>
        <v>0</v>
      </c>
      <c r="AM959" s="147">
        <f t="shared" ref="AM959" si="24195">IF(OR($H959=0,AL959=0),0,AL959/$H959)</f>
        <v>0</v>
      </c>
      <c r="AN959" s="194">
        <f t="shared" si="24039"/>
        <v>0</v>
      </c>
      <c r="AO959" s="147">
        <f t="shared" ref="AO959" si="24196">IF(OR($H959=0,AN959=0),0,AN959/$H959)</f>
        <v>0</v>
      </c>
      <c r="AP959" s="194">
        <f t="shared" si="24041"/>
        <v>0</v>
      </c>
      <c r="AQ959" s="147">
        <f t="shared" ref="AQ959" si="24197">IF(OR($H959=0,AP959=0),0,AP959/$H959)</f>
        <v>0</v>
      </c>
      <c r="AR959" s="194">
        <f t="shared" si="24043"/>
        <v>0</v>
      </c>
      <c r="AS959" s="147">
        <f t="shared" ref="AS959" si="24198">IF(OR($H959=0,AR959=0),0,AR959/$H959)</f>
        <v>0</v>
      </c>
      <c r="AT959" s="194">
        <f t="shared" si="24045"/>
        <v>0</v>
      </c>
      <c r="AU959" s="147">
        <f t="shared" ref="AU959" si="24199">IF(OR($H959=0,AT959=0),0,AT959/$H959)</f>
        <v>0</v>
      </c>
      <c r="AV959" s="194">
        <f t="shared" si="24047"/>
        <v>0</v>
      </c>
      <c r="AW959" s="147">
        <f t="shared" ref="AW959" si="24200">IF(OR($H959=0,AV959=0),0,AV959/$H959)</f>
        <v>0</v>
      </c>
      <c r="AX959" s="194">
        <f t="shared" si="24049"/>
        <v>28.571428571428569</v>
      </c>
      <c r="AY959" s="147">
        <f t="shared" ref="AY959" si="24201">IF(OR($H959=0,AX959=0),0,AX959/$H959)</f>
        <v>0.2857142857142857</v>
      </c>
      <c r="AZ959" s="194">
        <f t="shared" si="24051"/>
        <v>100</v>
      </c>
      <c r="BA959" s="147">
        <f t="shared" ref="BA959" si="24202">IF(OR($H959=0,AZ959=0),0,AZ959/$H959)</f>
        <v>1</v>
      </c>
      <c r="BB959" s="194">
        <f t="shared" si="24053"/>
        <v>100</v>
      </c>
      <c r="BC959" s="147">
        <f t="shared" ref="BC959" si="24203">IF(OR($H959=0,BB959=0),0,BB959/$H959)</f>
        <v>1</v>
      </c>
      <c r="BD959" s="194">
        <f t="shared" si="24055"/>
        <v>100</v>
      </c>
      <c r="BE959" s="147">
        <f t="shared" ref="BE959" si="24204">IF(OR($H959=0,BD959=0),0,BD959/$H959)</f>
        <v>1</v>
      </c>
      <c r="BF959" s="194">
        <f t="shared" si="24057"/>
        <v>100</v>
      </c>
      <c r="BG959" s="147">
        <f t="shared" ref="BG959" si="24205">IF(OR($H959=0,BF959=0),0,BF959/$H959)</f>
        <v>1</v>
      </c>
      <c r="BH959" s="194">
        <f t="shared" si="24059"/>
        <v>100</v>
      </c>
      <c r="BI959" s="147">
        <f t="shared" ref="BI959" si="24206">IF(OR($H959=0,BH959=0),0,BH959/$H959)</f>
        <v>1</v>
      </c>
      <c r="BJ959" s="194">
        <f t="shared" si="24061"/>
        <v>100</v>
      </c>
      <c r="BK959" s="147">
        <f t="shared" ref="BK959" si="24207">IF(OR($H959=0,BJ959=0),0,BJ959/$H959)</f>
        <v>1</v>
      </c>
      <c r="BL959" s="194">
        <f t="shared" si="24063"/>
        <v>100</v>
      </c>
      <c r="BM959" s="147">
        <f t="shared" ref="BM959" si="24208">IF(OR($H959=0,BL959=0),0,BL959/$H959)</f>
        <v>1</v>
      </c>
      <c r="BN959" s="194">
        <f t="shared" si="24065"/>
        <v>100</v>
      </c>
      <c r="BO959" s="147">
        <f t="shared" ref="BO959" si="24209">IF(OR($H959=0,BN959=0),0,BN959/$H959)</f>
        <v>1</v>
      </c>
      <c r="BP959" s="194">
        <f t="shared" si="24067"/>
        <v>100</v>
      </c>
      <c r="BQ959" s="147">
        <f t="shared" ref="BQ959" si="24210">IF(OR($H959=0,BP959=0),0,BP959/$H959)</f>
        <v>1</v>
      </c>
      <c r="BR959" s="194">
        <f t="shared" si="24069"/>
        <v>100</v>
      </c>
      <c r="BS959" s="147">
        <f t="shared" ref="BS959" si="24211">IF(OR($H959=0,BR959=0),0,BR959/$H959)</f>
        <v>1</v>
      </c>
      <c r="BT959" s="194">
        <f t="shared" si="24071"/>
        <v>100</v>
      </c>
      <c r="BU959" s="147">
        <f t="shared" si="24072"/>
        <v>1</v>
      </c>
      <c r="BV959" s="194">
        <f t="shared" si="24073"/>
        <v>100</v>
      </c>
      <c r="BW959" s="147">
        <f t="shared" si="24074"/>
        <v>1</v>
      </c>
      <c r="BX959" s="194">
        <f t="shared" si="24075"/>
        <v>100</v>
      </c>
      <c r="BY959" s="147">
        <f t="shared" si="24076"/>
        <v>1</v>
      </c>
      <c r="BZ959" s="194">
        <f t="shared" si="24077"/>
        <v>100</v>
      </c>
      <c r="CA959" s="147">
        <f t="shared" si="24078"/>
        <v>1</v>
      </c>
      <c r="CB959" s="194">
        <f t="shared" si="24079"/>
        <v>100</v>
      </c>
      <c r="CC959" s="147">
        <f t="shared" si="24080"/>
        <v>1</v>
      </c>
      <c r="CD959" s="194">
        <f t="shared" si="24081"/>
        <v>100</v>
      </c>
      <c r="CE959" s="147">
        <f t="shared" si="24082"/>
        <v>1</v>
      </c>
      <c r="CF959" s="194">
        <f t="shared" si="24083"/>
        <v>100</v>
      </c>
      <c r="CG959" s="147">
        <f t="shared" si="24084"/>
        <v>1</v>
      </c>
      <c r="CH959" s="194">
        <f t="shared" si="24085"/>
        <v>100</v>
      </c>
      <c r="CI959" s="147">
        <f t="shared" si="24086"/>
        <v>1</v>
      </c>
      <c r="CJ959" s="194">
        <f t="shared" si="24087"/>
        <v>100</v>
      </c>
      <c r="CK959" s="147">
        <f t="shared" si="24088"/>
        <v>1</v>
      </c>
      <c r="CL959" s="194">
        <f t="shared" si="24089"/>
        <v>100</v>
      </c>
      <c r="CM959" s="147">
        <f t="shared" si="24090"/>
        <v>1</v>
      </c>
    </row>
    <row r="960" spans="1:91" s="142" customFormat="1" ht="14.1" customHeight="1">
      <c r="A960" s="74">
        <f t="shared" si="22808"/>
        <v>1098</v>
      </c>
      <c r="B960" s="173" t="s">
        <v>83</v>
      </c>
      <c r="C960" s="174"/>
      <c r="D960" s="140">
        <v>0</v>
      </c>
      <c r="E960" s="140">
        <v>1</v>
      </c>
      <c r="F960" s="175">
        <v>45328</v>
      </c>
      <c r="G960" s="175">
        <v>45328</v>
      </c>
      <c r="H960" s="144">
        <v>100</v>
      </c>
      <c r="I960" s="144">
        <v>100</v>
      </c>
      <c r="J960" s="145" t="s">
        <v>32</v>
      </c>
      <c r="K960" s="141">
        <f t="shared" si="24016"/>
        <v>100</v>
      </c>
      <c r="L960" s="55">
        <f t="shared" si="24017"/>
        <v>0</v>
      </c>
      <c r="M960" s="147">
        <f t="shared" si="24018"/>
        <v>1</v>
      </c>
      <c r="N960" s="148">
        <f t="shared" si="24019"/>
        <v>1</v>
      </c>
      <c r="O960" s="149">
        <f t="shared" si="24163"/>
        <v>0</v>
      </c>
      <c r="P960" s="150"/>
      <c r="T960" s="194">
        <f t="shared" si="24020"/>
        <v>0</v>
      </c>
      <c r="U960" s="147">
        <f t="shared" si="24021"/>
        <v>0</v>
      </c>
      <c r="V960" s="194">
        <f t="shared" si="24022"/>
        <v>0</v>
      </c>
      <c r="W960" s="147">
        <f t="shared" si="24021"/>
        <v>0</v>
      </c>
      <c r="X960" s="194">
        <f t="shared" si="24023"/>
        <v>0</v>
      </c>
      <c r="Y960" s="147">
        <f t="shared" ref="Y960" si="24212">IF(OR($H960=0,X960=0),0,X960/$H960)</f>
        <v>0</v>
      </c>
      <c r="Z960" s="194">
        <f t="shared" si="24025"/>
        <v>0</v>
      </c>
      <c r="AA960" s="147">
        <f t="shared" ref="AA960" si="24213">IF(OR($H960=0,Z960=0),0,Z960/$H960)</f>
        <v>0</v>
      </c>
      <c r="AB960" s="194">
        <f t="shared" si="24027"/>
        <v>0</v>
      </c>
      <c r="AC960" s="147">
        <f t="shared" ref="AC960" si="24214">IF(OR($H960=0,AB960=0),0,AB960/$H960)</f>
        <v>0</v>
      </c>
      <c r="AD960" s="194">
        <f t="shared" si="24029"/>
        <v>0</v>
      </c>
      <c r="AE960" s="147">
        <f t="shared" ref="AE960" si="24215">IF(OR($H960=0,AD960=0),0,AD960/$H960)</f>
        <v>0</v>
      </c>
      <c r="AF960" s="194">
        <f t="shared" si="24031"/>
        <v>0</v>
      </c>
      <c r="AG960" s="147">
        <f t="shared" ref="AG960" si="24216">IF(OR($H960=0,AF960=0),0,AF960/$H960)</f>
        <v>0</v>
      </c>
      <c r="AH960" s="194">
        <f t="shared" si="24033"/>
        <v>0</v>
      </c>
      <c r="AI960" s="147">
        <f t="shared" ref="AI960" si="24217">IF(OR($H960=0,AH960=0),0,AH960/$H960)</f>
        <v>0</v>
      </c>
      <c r="AJ960" s="194">
        <f t="shared" si="24035"/>
        <v>0</v>
      </c>
      <c r="AK960" s="147">
        <f t="shared" ref="AK960" si="24218">IF(OR($H960=0,AJ960=0),0,AJ960/$H960)</f>
        <v>0</v>
      </c>
      <c r="AL960" s="194">
        <f t="shared" si="24037"/>
        <v>0</v>
      </c>
      <c r="AM960" s="147">
        <f t="shared" ref="AM960" si="24219">IF(OR($H960=0,AL960=0),0,AL960/$H960)</f>
        <v>0</v>
      </c>
      <c r="AN960" s="194">
        <f t="shared" si="24039"/>
        <v>0</v>
      </c>
      <c r="AO960" s="147">
        <f t="shared" ref="AO960" si="24220">IF(OR($H960=0,AN960=0),0,AN960/$H960)</f>
        <v>0</v>
      </c>
      <c r="AP960" s="194">
        <f t="shared" si="24041"/>
        <v>0</v>
      </c>
      <c r="AQ960" s="147">
        <f t="shared" ref="AQ960" si="24221">IF(OR($H960=0,AP960=0),0,AP960/$H960)</f>
        <v>0</v>
      </c>
      <c r="AR960" s="194">
        <f t="shared" si="24043"/>
        <v>0</v>
      </c>
      <c r="AS960" s="147">
        <f t="shared" ref="AS960" si="24222">IF(OR($H960=0,AR960=0),0,AR960/$H960)</f>
        <v>0</v>
      </c>
      <c r="AT960" s="194">
        <f t="shared" si="24045"/>
        <v>0</v>
      </c>
      <c r="AU960" s="147">
        <f t="shared" ref="AU960" si="24223">IF(OR($H960=0,AT960=0),0,AT960/$H960)</f>
        <v>0</v>
      </c>
      <c r="AV960" s="194">
        <f t="shared" si="24047"/>
        <v>0</v>
      </c>
      <c r="AW960" s="147">
        <f t="shared" ref="AW960" si="24224">IF(OR($H960=0,AV960=0),0,AV960/$H960)</f>
        <v>0</v>
      </c>
      <c r="AX960" s="194">
        <f t="shared" si="24049"/>
        <v>0</v>
      </c>
      <c r="AY960" s="147">
        <f t="shared" ref="AY960" si="24225">IF(OR($H960=0,AX960=0),0,AX960/$H960)</f>
        <v>0</v>
      </c>
      <c r="AZ960" s="194">
        <f t="shared" si="24051"/>
        <v>100</v>
      </c>
      <c r="BA960" s="147">
        <f t="shared" ref="BA960" si="24226">IF(OR($H960=0,AZ960=0),0,AZ960/$H960)</f>
        <v>1</v>
      </c>
      <c r="BB960" s="194">
        <f t="shared" si="24053"/>
        <v>100</v>
      </c>
      <c r="BC960" s="147">
        <f t="shared" ref="BC960" si="24227">IF(OR($H960=0,BB960=0),0,BB960/$H960)</f>
        <v>1</v>
      </c>
      <c r="BD960" s="194">
        <f t="shared" si="24055"/>
        <v>100</v>
      </c>
      <c r="BE960" s="147">
        <f t="shared" ref="BE960" si="24228">IF(OR($H960=0,BD960=0),0,BD960/$H960)</f>
        <v>1</v>
      </c>
      <c r="BF960" s="194">
        <f t="shared" si="24057"/>
        <v>100</v>
      </c>
      <c r="BG960" s="147">
        <f t="shared" ref="BG960" si="24229">IF(OR($H960=0,BF960=0),0,BF960/$H960)</f>
        <v>1</v>
      </c>
      <c r="BH960" s="194">
        <f t="shared" si="24059"/>
        <v>100</v>
      </c>
      <c r="BI960" s="147">
        <f t="shared" ref="BI960" si="24230">IF(OR($H960=0,BH960=0),0,BH960/$H960)</f>
        <v>1</v>
      </c>
      <c r="BJ960" s="194">
        <f t="shared" si="24061"/>
        <v>100</v>
      </c>
      <c r="BK960" s="147">
        <f t="shared" ref="BK960" si="24231">IF(OR($H960=0,BJ960=0),0,BJ960/$H960)</f>
        <v>1</v>
      </c>
      <c r="BL960" s="194">
        <f t="shared" si="24063"/>
        <v>100</v>
      </c>
      <c r="BM960" s="147">
        <f t="shared" ref="BM960" si="24232">IF(OR($H960=0,BL960=0),0,BL960/$H960)</f>
        <v>1</v>
      </c>
      <c r="BN960" s="194">
        <f t="shared" si="24065"/>
        <v>100</v>
      </c>
      <c r="BO960" s="147">
        <f t="shared" ref="BO960" si="24233">IF(OR($H960=0,BN960=0),0,BN960/$H960)</f>
        <v>1</v>
      </c>
      <c r="BP960" s="194">
        <f t="shared" si="24067"/>
        <v>100</v>
      </c>
      <c r="BQ960" s="147">
        <f t="shared" ref="BQ960" si="24234">IF(OR($H960=0,BP960=0),0,BP960/$H960)</f>
        <v>1</v>
      </c>
      <c r="BR960" s="194">
        <f t="shared" si="24069"/>
        <v>100</v>
      </c>
      <c r="BS960" s="147">
        <f t="shared" ref="BS960" si="24235">IF(OR($H960=0,BR960=0),0,BR960/$H960)</f>
        <v>1</v>
      </c>
      <c r="BT960" s="194">
        <f t="shared" si="24071"/>
        <v>100</v>
      </c>
      <c r="BU960" s="147">
        <f t="shared" si="24072"/>
        <v>1</v>
      </c>
      <c r="BV960" s="194">
        <f t="shared" si="24073"/>
        <v>100</v>
      </c>
      <c r="BW960" s="147">
        <f t="shared" si="24074"/>
        <v>1</v>
      </c>
      <c r="BX960" s="194">
        <f t="shared" si="24075"/>
        <v>100</v>
      </c>
      <c r="BY960" s="147">
        <f t="shared" si="24076"/>
        <v>1</v>
      </c>
      <c r="BZ960" s="194">
        <f t="shared" si="24077"/>
        <v>100</v>
      </c>
      <c r="CA960" s="147">
        <f t="shared" si="24078"/>
        <v>1</v>
      </c>
      <c r="CB960" s="194">
        <f t="shared" si="24079"/>
        <v>100</v>
      </c>
      <c r="CC960" s="147">
        <f t="shared" si="24080"/>
        <v>1</v>
      </c>
      <c r="CD960" s="194">
        <f t="shared" si="24081"/>
        <v>100</v>
      </c>
      <c r="CE960" s="147">
        <f t="shared" si="24082"/>
        <v>1</v>
      </c>
      <c r="CF960" s="194">
        <f t="shared" si="24083"/>
        <v>100</v>
      </c>
      <c r="CG960" s="147">
        <f t="shared" si="24084"/>
        <v>1</v>
      </c>
      <c r="CH960" s="194">
        <f t="shared" si="24085"/>
        <v>100</v>
      </c>
      <c r="CI960" s="147">
        <f t="shared" si="24086"/>
        <v>1</v>
      </c>
      <c r="CJ960" s="194">
        <f t="shared" si="24087"/>
        <v>100</v>
      </c>
      <c r="CK960" s="147">
        <f t="shared" si="24088"/>
        <v>1</v>
      </c>
      <c r="CL960" s="194">
        <f t="shared" si="24089"/>
        <v>100</v>
      </c>
      <c r="CM960" s="147">
        <f t="shared" si="24090"/>
        <v>1</v>
      </c>
    </row>
    <row r="961" spans="1:91" s="142" customFormat="1" ht="14.1" customHeight="1">
      <c r="A961" s="74">
        <f t="shared" si="22808"/>
        <v>1099</v>
      </c>
      <c r="B961" s="173" t="s">
        <v>188</v>
      </c>
      <c r="C961" s="174"/>
      <c r="D961" s="140">
        <v>0</v>
      </c>
      <c r="E961" s="140">
        <v>1</v>
      </c>
      <c r="F961" s="175">
        <v>45328</v>
      </c>
      <c r="G961" s="175">
        <v>45328</v>
      </c>
      <c r="H961" s="144">
        <v>100</v>
      </c>
      <c r="I961" s="144">
        <v>100</v>
      </c>
      <c r="J961" s="145" t="s">
        <v>32</v>
      </c>
      <c r="K961" s="141">
        <f t="shared" si="24016"/>
        <v>100</v>
      </c>
      <c r="L961" s="55">
        <f>D961/$D$941</f>
        <v>0</v>
      </c>
      <c r="M961" s="147">
        <f t="shared" si="24018"/>
        <v>1</v>
      </c>
      <c r="N961" s="148">
        <f t="shared" si="24019"/>
        <v>1</v>
      </c>
      <c r="O961" s="149">
        <f t="shared" si="24163"/>
        <v>0</v>
      </c>
      <c r="P961" s="150"/>
      <c r="T961" s="194">
        <f t="shared" si="24020"/>
        <v>0</v>
      </c>
      <c r="U961" s="147">
        <f t="shared" si="24021"/>
        <v>0</v>
      </c>
      <c r="V961" s="194">
        <f t="shared" si="24022"/>
        <v>0</v>
      </c>
      <c r="W961" s="147">
        <f t="shared" si="24021"/>
        <v>0</v>
      </c>
      <c r="X961" s="194">
        <f t="shared" si="24023"/>
        <v>0</v>
      </c>
      <c r="Y961" s="147">
        <f t="shared" ref="Y961" si="24236">IF(OR($H961=0,X961=0),0,X961/$H961)</f>
        <v>0</v>
      </c>
      <c r="Z961" s="194">
        <f t="shared" si="24025"/>
        <v>0</v>
      </c>
      <c r="AA961" s="147">
        <f t="shared" ref="AA961" si="24237">IF(OR($H961=0,Z961=0),0,Z961/$H961)</f>
        <v>0</v>
      </c>
      <c r="AB961" s="194">
        <f t="shared" si="24027"/>
        <v>0</v>
      </c>
      <c r="AC961" s="147">
        <f t="shared" ref="AC961" si="24238">IF(OR($H961=0,AB961=0),0,AB961/$H961)</f>
        <v>0</v>
      </c>
      <c r="AD961" s="194">
        <f t="shared" si="24029"/>
        <v>0</v>
      </c>
      <c r="AE961" s="147">
        <f t="shared" ref="AE961" si="24239">IF(OR($H961=0,AD961=0),0,AD961/$H961)</f>
        <v>0</v>
      </c>
      <c r="AF961" s="194">
        <f t="shared" si="24031"/>
        <v>0</v>
      </c>
      <c r="AG961" s="147">
        <f t="shared" ref="AG961" si="24240">IF(OR($H961=0,AF961=0),0,AF961/$H961)</f>
        <v>0</v>
      </c>
      <c r="AH961" s="194">
        <f t="shared" si="24033"/>
        <v>0</v>
      </c>
      <c r="AI961" s="147">
        <f t="shared" ref="AI961" si="24241">IF(OR($H961=0,AH961=0),0,AH961/$H961)</f>
        <v>0</v>
      </c>
      <c r="AJ961" s="194">
        <f t="shared" si="24035"/>
        <v>0</v>
      </c>
      <c r="AK961" s="147">
        <f t="shared" ref="AK961" si="24242">IF(OR($H961=0,AJ961=0),0,AJ961/$H961)</f>
        <v>0</v>
      </c>
      <c r="AL961" s="194">
        <f t="shared" si="24037"/>
        <v>0</v>
      </c>
      <c r="AM961" s="147">
        <f t="shared" ref="AM961" si="24243">IF(OR($H961=0,AL961=0),0,AL961/$H961)</f>
        <v>0</v>
      </c>
      <c r="AN961" s="194">
        <f t="shared" si="24039"/>
        <v>0</v>
      </c>
      <c r="AO961" s="147">
        <f t="shared" ref="AO961" si="24244">IF(OR($H961=0,AN961=0),0,AN961/$H961)</f>
        <v>0</v>
      </c>
      <c r="AP961" s="194">
        <f t="shared" si="24041"/>
        <v>0</v>
      </c>
      <c r="AQ961" s="147">
        <f t="shared" ref="AQ961" si="24245">IF(OR($H961=0,AP961=0),0,AP961/$H961)</f>
        <v>0</v>
      </c>
      <c r="AR961" s="194">
        <f t="shared" si="24043"/>
        <v>0</v>
      </c>
      <c r="AS961" s="147">
        <f t="shared" ref="AS961" si="24246">IF(OR($H961=0,AR961=0),0,AR961/$H961)</f>
        <v>0</v>
      </c>
      <c r="AT961" s="194">
        <f t="shared" si="24045"/>
        <v>0</v>
      </c>
      <c r="AU961" s="147">
        <f t="shared" ref="AU961" si="24247">IF(OR($H961=0,AT961=0),0,AT961/$H961)</f>
        <v>0</v>
      </c>
      <c r="AV961" s="194">
        <f t="shared" si="24047"/>
        <v>0</v>
      </c>
      <c r="AW961" s="147">
        <f t="shared" ref="AW961" si="24248">IF(OR($H961=0,AV961=0),0,AV961/$H961)</f>
        <v>0</v>
      </c>
      <c r="AX961" s="194">
        <f t="shared" si="24049"/>
        <v>0</v>
      </c>
      <c r="AY961" s="147">
        <f t="shared" ref="AY961" si="24249">IF(OR($H961=0,AX961=0),0,AX961/$H961)</f>
        <v>0</v>
      </c>
      <c r="AZ961" s="194">
        <f t="shared" si="24051"/>
        <v>100</v>
      </c>
      <c r="BA961" s="147">
        <f t="shared" ref="BA961" si="24250">IF(OR($H961=0,AZ961=0),0,AZ961/$H961)</f>
        <v>1</v>
      </c>
      <c r="BB961" s="194">
        <f t="shared" si="24053"/>
        <v>100</v>
      </c>
      <c r="BC961" s="147">
        <f t="shared" ref="BC961" si="24251">IF(OR($H961=0,BB961=0),0,BB961/$H961)</f>
        <v>1</v>
      </c>
      <c r="BD961" s="194">
        <f t="shared" si="24055"/>
        <v>100</v>
      </c>
      <c r="BE961" s="147">
        <f t="shared" ref="BE961" si="24252">IF(OR($H961=0,BD961=0),0,BD961/$H961)</f>
        <v>1</v>
      </c>
      <c r="BF961" s="194">
        <f t="shared" si="24057"/>
        <v>100</v>
      </c>
      <c r="BG961" s="147">
        <f t="shared" ref="BG961" si="24253">IF(OR($H961=0,BF961=0),0,BF961/$H961)</f>
        <v>1</v>
      </c>
      <c r="BH961" s="194">
        <f t="shared" si="24059"/>
        <v>100</v>
      </c>
      <c r="BI961" s="147">
        <f t="shared" ref="BI961" si="24254">IF(OR($H961=0,BH961=0),0,BH961/$H961)</f>
        <v>1</v>
      </c>
      <c r="BJ961" s="194">
        <f t="shared" si="24061"/>
        <v>100</v>
      </c>
      <c r="BK961" s="147">
        <f t="shared" ref="BK961" si="24255">IF(OR($H961=0,BJ961=0),0,BJ961/$H961)</f>
        <v>1</v>
      </c>
      <c r="BL961" s="194">
        <f t="shared" si="24063"/>
        <v>100</v>
      </c>
      <c r="BM961" s="147">
        <f t="shared" ref="BM961" si="24256">IF(OR($H961=0,BL961=0),0,BL961/$H961)</f>
        <v>1</v>
      </c>
      <c r="BN961" s="194">
        <f t="shared" si="24065"/>
        <v>100</v>
      </c>
      <c r="BO961" s="147">
        <f t="shared" ref="BO961" si="24257">IF(OR($H961=0,BN961=0),0,BN961/$H961)</f>
        <v>1</v>
      </c>
      <c r="BP961" s="194">
        <f t="shared" si="24067"/>
        <v>100</v>
      </c>
      <c r="BQ961" s="147">
        <f t="shared" ref="BQ961" si="24258">IF(OR($H961=0,BP961=0),0,BP961/$H961)</f>
        <v>1</v>
      </c>
      <c r="BR961" s="194">
        <f t="shared" si="24069"/>
        <v>100</v>
      </c>
      <c r="BS961" s="147">
        <f t="shared" ref="BS961" si="24259">IF(OR($H961=0,BR961=0),0,BR961/$H961)</f>
        <v>1</v>
      </c>
      <c r="BT961" s="194">
        <f t="shared" si="24071"/>
        <v>100</v>
      </c>
      <c r="BU961" s="147">
        <f t="shared" si="24072"/>
        <v>1</v>
      </c>
      <c r="BV961" s="194">
        <f t="shared" si="24073"/>
        <v>100</v>
      </c>
      <c r="BW961" s="147">
        <f t="shared" si="24074"/>
        <v>1</v>
      </c>
      <c r="BX961" s="194">
        <f t="shared" si="24075"/>
        <v>100</v>
      </c>
      <c r="BY961" s="147">
        <f t="shared" si="24076"/>
        <v>1</v>
      </c>
      <c r="BZ961" s="194">
        <f t="shared" si="24077"/>
        <v>100</v>
      </c>
      <c r="CA961" s="147">
        <f t="shared" si="24078"/>
        <v>1</v>
      </c>
      <c r="CB961" s="194">
        <f t="shared" si="24079"/>
        <v>100</v>
      </c>
      <c r="CC961" s="147">
        <f t="shared" si="24080"/>
        <v>1</v>
      </c>
      <c r="CD961" s="194">
        <f t="shared" si="24081"/>
        <v>100</v>
      </c>
      <c r="CE961" s="147">
        <f t="shared" si="24082"/>
        <v>1</v>
      </c>
      <c r="CF961" s="194">
        <f t="shared" si="24083"/>
        <v>100</v>
      </c>
      <c r="CG961" s="147">
        <f t="shared" si="24084"/>
        <v>1</v>
      </c>
      <c r="CH961" s="194">
        <f t="shared" si="24085"/>
        <v>100</v>
      </c>
      <c r="CI961" s="147">
        <f t="shared" si="24086"/>
        <v>1</v>
      </c>
      <c r="CJ961" s="194">
        <f t="shared" si="24087"/>
        <v>100</v>
      </c>
      <c r="CK961" s="147">
        <f t="shared" si="24088"/>
        <v>1</v>
      </c>
      <c r="CL961" s="194">
        <f t="shared" si="24089"/>
        <v>100</v>
      </c>
      <c r="CM961" s="147">
        <f t="shared" si="24090"/>
        <v>1</v>
      </c>
    </row>
    <row r="962" spans="1:91" s="112" customFormat="1" ht="14.1" customHeight="1">
      <c r="A962" s="74">
        <f t="shared" si="22808"/>
        <v>1100</v>
      </c>
      <c r="B962" s="182" t="s">
        <v>189</v>
      </c>
      <c r="C962" s="183"/>
      <c r="D962" s="124">
        <v>71</v>
      </c>
      <c r="E962" s="124">
        <v>37</v>
      </c>
      <c r="F962" s="184">
        <v>45295</v>
      </c>
      <c r="G962" s="184">
        <v>45331</v>
      </c>
      <c r="H962" s="115"/>
      <c r="I962" s="115"/>
      <c r="J962" s="116"/>
      <c r="K962" s="122"/>
      <c r="L962" s="123">
        <f>D962/$D$853</f>
        <v>0.17026378896882494</v>
      </c>
      <c r="M962" s="119">
        <f>$L963*M963+$L974*M974+$L982*M982</f>
        <v>1</v>
      </c>
      <c r="N962" s="119">
        <f>$L963*N963+$L974*N974+$L982*N982</f>
        <v>1</v>
      </c>
      <c r="O962" s="120">
        <f t="shared" si="24163"/>
        <v>0</v>
      </c>
      <c r="P962" s="121"/>
      <c r="T962" s="197"/>
      <c r="U962" s="119">
        <f>$L963*U963+$L974*U974+$L982*U982</f>
        <v>0</v>
      </c>
      <c r="V962" s="197"/>
      <c r="W962" s="119">
        <f>$L963*W963+$L974*W974+$L982*W982</f>
        <v>0</v>
      </c>
      <c r="X962" s="197"/>
      <c r="Y962" s="119">
        <f>$L963*Y963+$L974*Y974+$L982*Y982</f>
        <v>0</v>
      </c>
      <c r="Z962" s="197"/>
      <c r="AA962" s="119">
        <f>$L963*AA963+$L974*AA974+$L982*AA982</f>
        <v>0</v>
      </c>
      <c r="AB962" s="197"/>
      <c r="AC962" s="119">
        <f>$L963*AC963+$L974*AC974+$L982*AC982</f>
        <v>0</v>
      </c>
      <c r="AD962" s="197"/>
      <c r="AE962" s="119">
        <f>$L963*AE963+$L974*AE974+$L982*AE982</f>
        <v>0</v>
      </c>
      <c r="AF962" s="197"/>
      <c r="AG962" s="119">
        <f>$L963*AG963+$L974*AG974+$L982*AG982</f>
        <v>0</v>
      </c>
      <c r="AH962" s="197"/>
      <c r="AI962" s="119">
        <f>$L963*AI963+$L974*AI974+$L982*AI982</f>
        <v>0</v>
      </c>
      <c r="AJ962" s="197"/>
      <c r="AK962" s="119">
        <f>$L963*AK963+$L974*AK974+$L982*AK982</f>
        <v>0</v>
      </c>
      <c r="AL962" s="197"/>
      <c r="AM962" s="119">
        <f>$L963*AM963+$L974*AM974+$L982*AM982</f>
        <v>0</v>
      </c>
      <c r="AN962" s="197"/>
      <c r="AO962" s="119">
        <f>$L963*AO963+$L974*AO974+$L982*AO982</f>
        <v>0</v>
      </c>
      <c r="AP962" s="197"/>
      <c r="AQ962" s="119">
        <f>$L963*AQ963+$L974*AQ974+$L982*AQ982</f>
        <v>1.4084507042253523E-2</v>
      </c>
      <c r="AR962" s="197"/>
      <c r="AS962" s="119">
        <f>$L963*AS963+$L974*AS974+$L982*AS982</f>
        <v>0.16901408450704225</v>
      </c>
      <c r="AT962" s="197"/>
      <c r="AU962" s="119">
        <f>$L963*AU963+$L974*AU974+$L982*AU982</f>
        <v>0.26760563380281688</v>
      </c>
      <c r="AV962" s="197"/>
      <c r="AW962" s="119">
        <f>$L963*AW963+$L974*AW974+$L982*AW982</f>
        <v>0.49295774647887319</v>
      </c>
      <c r="AX962" s="197"/>
      <c r="AY962" s="119">
        <f>$L963*AY963+$L974*AY974+$L982*AY982</f>
        <v>0.74647887323943651</v>
      </c>
      <c r="AZ962" s="197"/>
      <c r="BA962" s="119">
        <f>$L963*BA963+$L974*BA974+$L982*BA982</f>
        <v>0.9859154929577465</v>
      </c>
      <c r="BB962" s="197"/>
      <c r="BC962" s="119">
        <f>$L963*BC963+$L974*BC974+$L982*BC982</f>
        <v>1</v>
      </c>
      <c r="BD962" s="197"/>
      <c r="BE962" s="119">
        <f>$L963*BE963+$L974*BE974+$L982*BE982</f>
        <v>1</v>
      </c>
      <c r="BF962" s="197"/>
      <c r="BG962" s="119">
        <f>$L963*BG963+$L974*BG974+$L982*BG982</f>
        <v>1</v>
      </c>
      <c r="BH962" s="197"/>
      <c r="BI962" s="119">
        <f>$L963*BI963+$L974*BI974+$L982*BI982</f>
        <v>1</v>
      </c>
      <c r="BJ962" s="197"/>
      <c r="BK962" s="119">
        <f>$L963*BK963+$L974*BK974+$L982*BK982</f>
        <v>1</v>
      </c>
      <c r="BL962" s="197"/>
      <c r="BM962" s="119">
        <f>$L963*BM963+$L974*BM974+$L982*BM982</f>
        <v>1</v>
      </c>
      <c r="BN962" s="197"/>
      <c r="BO962" s="119">
        <f>$L963*BO963+$L974*BO974+$L982*BO982</f>
        <v>1</v>
      </c>
      <c r="BP962" s="197"/>
      <c r="BQ962" s="119">
        <f>$L963*BQ963+$L974*BQ974+$L982*BQ982</f>
        <v>1</v>
      </c>
      <c r="BR962" s="197"/>
      <c r="BS962" s="119">
        <f>$L963*BS963+$L974*BS974+$L982*BS982</f>
        <v>1</v>
      </c>
      <c r="BT962" s="197"/>
      <c r="BU962" s="119">
        <f t="shared" ref="BU962" si="24260">$L963*BU963+$L974*BU974+$L982*BU982</f>
        <v>1</v>
      </c>
      <c r="BV962" s="197"/>
      <c r="BW962" s="119">
        <f t="shared" ref="BW962" si="24261">$L963*BW963+$L974*BW974+$L982*BW982</f>
        <v>1</v>
      </c>
      <c r="BX962" s="197"/>
      <c r="BY962" s="119">
        <f t="shared" ref="BY962" si="24262">$L963*BY963+$L974*BY974+$L982*BY982</f>
        <v>1</v>
      </c>
      <c r="BZ962" s="197"/>
      <c r="CA962" s="119">
        <f t="shared" ref="CA962" si="24263">$L963*CA963+$L974*CA974+$L982*CA982</f>
        <v>1</v>
      </c>
      <c r="CB962" s="197"/>
      <c r="CC962" s="119">
        <f t="shared" ref="CC962" si="24264">$L963*CC963+$L974*CC974+$L982*CC982</f>
        <v>1</v>
      </c>
      <c r="CD962" s="197"/>
      <c r="CE962" s="119">
        <f t="shared" ref="CE962" si="24265">$L963*CE963+$L974*CE974+$L982*CE982</f>
        <v>1</v>
      </c>
      <c r="CF962" s="197"/>
      <c r="CG962" s="119">
        <f t="shared" ref="CG962" si="24266">$L963*CG963+$L974*CG974+$L982*CG982</f>
        <v>1</v>
      </c>
      <c r="CH962" s="197"/>
      <c r="CI962" s="119">
        <f t="shared" ref="CI962" si="24267">$L963*CI963+$L974*CI974+$L982*CI982</f>
        <v>1</v>
      </c>
      <c r="CJ962" s="197"/>
      <c r="CK962" s="119">
        <f t="shared" ref="CK962" si="24268">$L963*CK963+$L974*CK974+$L982*CK982</f>
        <v>1</v>
      </c>
      <c r="CL962" s="197"/>
      <c r="CM962" s="119">
        <f t="shared" ref="CM962" si="24269">$L963*CM963+$L974*CM974+$L982*CM982</f>
        <v>1</v>
      </c>
    </row>
    <row r="963" spans="1:91" s="125" customFormat="1" ht="14.1" customHeight="1">
      <c r="A963" s="74">
        <f t="shared" si="22808"/>
        <v>1101</v>
      </c>
      <c r="B963" s="185" t="s">
        <v>163</v>
      </c>
      <c r="C963" s="186"/>
      <c r="D963" s="137">
        <v>30</v>
      </c>
      <c r="E963" s="137">
        <v>23</v>
      </c>
      <c r="F963" s="187">
        <v>45295</v>
      </c>
      <c r="G963" s="187">
        <v>45317</v>
      </c>
      <c r="H963" s="128"/>
      <c r="I963" s="128"/>
      <c r="J963" s="129"/>
      <c r="K963" s="135"/>
      <c r="L963" s="136">
        <f>D963/$D$962</f>
        <v>0.42253521126760563</v>
      </c>
      <c r="M963" s="132" cm="1">
        <f t="array" ref="M963">SUMPRODUCT($L964:$L973*M964:M973)</f>
        <v>0.99999999999999989</v>
      </c>
      <c r="N963" s="132" cm="1">
        <f t="array" ref="N963">SUMPRODUCT($L964:$L973*N964:N973)</f>
        <v>0.99999999999999989</v>
      </c>
      <c r="O963" s="133">
        <f t="shared" si="24163"/>
        <v>0</v>
      </c>
      <c r="P963" s="134"/>
      <c r="T963" s="198"/>
      <c r="U963" s="132" cm="1">
        <f t="array" ref="U963">SUMPRODUCT($L964:$L973*U964:U973)</f>
        <v>0</v>
      </c>
      <c r="V963" s="198"/>
      <c r="W963" s="132" cm="1">
        <f t="array" ref="W963">SUMPRODUCT($L964:$L973*W964:W973)</f>
        <v>0</v>
      </c>
      <c r="X963" s="198"/>
      <c r="Y963" s="132" cm="1">
        <f t="array" ref="Y963">SUMPRODUCT($L964:$L973*Y964:Y973)</f>
        <v>0</v>
      </c>
      <c r="Z963" s="198"/>
      <c r="AA963" s="132" cm="1">
        <f t="array" ref="AA963">SUMPRODUCT($L964:$L973*AA964:AA973)</f>
        <v>0</v>
      </c>
      <c r="AB963" s="198"/>
      <c r="AC963" s="132" cm="1">
        <f t="array" ref="AC963">SUMPRODUCT($L964:$L973*AC964:AC973)</f>
        <v>0</v>
      </c>
      <c r="AD963" s="198"/>
      <c r="AE963" s="132" cm="1">
        <f t="array" ref="AE963">SUMPRODUCT($L964:$L973*AE964:AE973)</f>
        <v>0</v>
      </c>
      <c r="AF963" s="198"/>
      <c r="AG963" s="132" cm="1">
        <f t="array" ref="AG963">SUMPRODUCT($L964:$L973*AG964:AG973)</f>
        <v>0</v>
      </c>
      <c r="AH963" s="198"/>
      <c r="AI963" s="132" cm="1">
        <f t="array" ref="AI963">SUMPRODUCT($L964:$L973*AI964:AI973)</f>
        <v>0</v>
      </c>
      <c r="AJ963" s="198"/>
      <c r="AK963" s="132" cm="1">
        <f t="array" ref="AK963">SUMPRODUCT($L964:$L973*AK964:AK973)</f>
        <v>0</v>
      </c>
      <c r="AL963" s="198"/>
      <c r="AM963" s="132" cm="1">
        <f t="array" ref="AM963">SUMPRODUCT($L964:$L973*AM964:AM973)</f>
        <v>0</v>
      </c>
      <c r="AN963" s="198"/>
      <c r="AO963" s="132" cm="1">
        <f t="array" ref="AO963">SUMPRODUCT($L964:$L973*AO964:AO973)</f>
        <v>0</v>
      </c>
      <c r="AP963" s="198"/>
      <c r="AQ963" s="132" cm="1">
        <f t="array" ref="AQ963">SUMPRODUCT($L964:$L973*AQ964:AQ973)</f>
        <v>3.333333333333334E-2</v>
      </c>
      <c r="AR963" s="198"/>
      <c r="AS963" s="132" cm="1">
        <f t="array" ref="AS963">SUMPRODUCT($L964:$L973*AS964:AS973)</f>
        <v>0.4</v>
      </c>
      <c r="AT963" s="198"/>
      <c r="AU963" s="132" cm="1">
        <f t="array" ref="AU963">SUMPRODUCT($L964:$L973*AU964:AU973)</f>
        <v>0.6333333333333333</v>
      </c>
      <c r="AV963" s="198"/>
      <c r="AW963" s="132" cm="1">
        <f t="array" ref="AW963">SUMPRODUCT($L964:$L973*AW964:AW973)</f>
        <v>0.96666666666666656</v>
      </c>
      <c r="AX963" s="198"/>
      <c r="AY963" s="132" cm="1">
        <f t="array" ref="AY963">SUMPRODUCT($L964:$L973*AY964:AY973)</f>
        <v>0.99999999999999989</v>
      </c>
      <c r="AZ963" s="198"/>
      <c r="BA963" s="132" cm="1">
        <f t="array" ref="BA963">SUMPRODUCT($L964:$L973*BA964:BA973)</f>
        <v>0.99999999999999989</v>
      </c>
      <c r="BB963" s="198"/>
      <c r="BC963" s="132" cm="1">
        <f t="array" ref="BC963">SUMPRODUCT($L964:$L973*BC964:BC973)</f>
        <v>0.99999999999999989</v>
      </c>
      <c r="BD963" s="198"/>
      <c r="BE963" s="132" cm="1">
        <f t="array" ref="BE963">SUMPRODUCT($L964:$L973*BE964:BE973)</f>
        <v>0.99999999999999989</v>
      </c>
      <c r="BF963" s="198"/>
      <c r="BG963" s="132" cm="1">
        <f t="array" ref="BG963">SUMPRODUCT($L964:$L973*BG964:BG973)</f>
        <v>0.99999999999999989</v>
      </c>
      <c r="BH963" s="198"/>
      <c r="BI963" s="132" cm="1">
        <f t="array" ref="BI963">SUMPRODUCT($L964:$L973*BI964:BI973)</f>
        <v>0.99999999999999989</v>
      </c>
      <c r="BJ963" s="198"/>
      <c r="BK963" s="132" cm="1">
        <f t="array" ref="BK963">SUMPRODUCT($L964:$L973*BK964:BK973)</f>
        <v>0.99999999999999989</v>
      </c>
      <c r="BL963" s="198"/>
      <c r="BM963" s="132" cm="1">
        <f t="array" ref="BM963">SUMPRODUCT($L964:$L973*BM964:BM973)</f>
        <v>0.99999999999999989</v>
      </c>
      <c r="BN963" s="198"/>
      <c r="BO963" s="132" cm="1">
        <f t="array" ref="BO963">SUMPRODUCT($L964:$L973*BO964:BO973)</f>
        <v>0.99999999999999989</v>
      </c>
      <c r="BP963" s="198"/>
      <c r="BQ963" s="132" cm="1">
        <f t="array" ref="BQ963">SUMPRODUCT($L964:$L973*BQ964:BQ973)</f>
        <v>0.99999999999999989</v>
      </c>
      <c r="BR963" s="198"/>
      <c r="BS963" s="132" cm="1">
        <f t="array" ref="BS963">SUMPRODUCT($L964:$L973*BS964:BS973)</f>
        <v>0.99999999999999989</v>
      </c>
      <c r="BT963" s="198"/>
      <c r="BU963" s="132" cm="1">
        <f t="array" ref="BU963">SUMPRODUCT($L964:$L973*BU964:BU973)</f>
        <v>0.99999999999999989</v>
      </c>
      <c r="BV963" s="198"/>
      <c r="BW963" s="132" cm="1">
        <f t="array" ref="BW963">SUMPRODUCT($L964:$L973*BW964:BW973)</f>
        <v>0.99999999999999989</v>
      </c>
      <c r="BX963" s="198"/>
      <c r="BY963" s="132" cm="1">
        <f t="array" ref="BY963">SUMPRODUCT($L964:$L973*BY964:BY973)</f>
        <v>0.99999999999999989</v>
      </c>
      <c r="BZ963" s="198"/>
      <c r="CA963" s="132" cm="1">
        <f t="array" ref="CA963">SUMPRODUCT($L964:$L973*CA964:CA973)</f>
        <v>0.99999999999999989</v>
      </c>
      <c r="CB963" s="198"/>
      <c r="CC963" s="132" cm="1">
        <f t="array" ref="CC963">SUMPRODUCT($L964:$L973*CC964:CC973)</f>
        <v>0.99999999999999989</v>
      </c>
      <c r="CD963" s="198"/>
      <c r="CE963" s="132" cm="1">
        <f t="array" ref="CE963">SUMPRODUCT($L964:$L973*CE964:CE973)</f>
        <v>0.99999999999999989</v>
      </c>
      <c r="CF963" s="198"/>
      <c r="CG963" s="132" cm="1">
        <f t="array" ref="CG963">SUMPRODUCT($L964:$L973*CG964:CG973)</f>
        <v>0.99999999999999989</v>
      </c>
      <c r="CH963" s="198"/>
      <c r="CI963" s="132" cm="1">
        <f t="array" ref="CI963">SUMPRODUCT($L964:$L973*CI964:CI973)</f>
        <v>0.99999999999999989</v>
      </c>
      <c r="CJ963" s="198"/>
      <c r="CK963" s="132" cm="1">
        <f t="array" ref="CK963">SUMPRODUCT($L964:$L973*CK964:CK973)</f>
        <v>0.99999999999999989</v>
      </c>
      <c r="CL963" s="198"/>
      <c r="CM963" s="132" cm="1">
        <f t="array" ref="CM963">SUMPRODUCT($L964:$L973*CM964:CM973)</f>
        <v>0.99999999999999989</v>
      </c>
    </row>
    <row r="964" spans="1:91" s="142" customFormat="1" ht="14.1" customHeight="1">
      <c r="A964" s="74">
        <f t="shared" si="22808"/>
        <v>1102</v>
      </c>
      <c r="B964" s="173" t="s">
        <v>71</v>
      </c>
      <c r="C964" s="174"/>
      <c r="D964" s="140">
        <v>3</v>
      </c>
      <c r="E964" s="140">
        <v>3</v>
      </c>
      <c r="F964" s="175">
        <v>45295</v>
      </c>
      <c r="G964" s="175">
        <v>45297</v>
      </c>
      <c r="H964" s="144">
        <v>100</v>
      </c>
      <c r="I964" s="144">
        <v>100</v>
      </c>
      <c r="J964" s="145" t="s">
        <v>32</v>
      </c>
      <c r="K964" s="141">
        <f t="shared" ref="K964:K973" si="24270">IF(OR(F964="",G964="",H964=""),0,MIN(MAX(IF(F964&gt;$O$1,0,(((G964-F964)-(G964-$O$1))*(10/E964)/10)),0),1)*H964)</f>
        <v>100</v>
      </c>
      <c r="L964" s="55">
        <f t="shared" ref="L964:L973" si="24271">D964/$D$963</f>
        <v>0.1</v>
      </c>
      <c r="M964" s="147">
        <f t="shared" ref="M964:M973" si="24272">IF(OR(H964=0,K964=0),0,K964/H964)</f>
        <v>1</v>
      </c>
      <c r="N964" s="148">
        <f t="shared" ref="N964:N973" si="24273">IF(OR(H964=0,I964=0),0,I964/H964)</f>
        <v>1</v>
      </c>
      <c r="O964" s="149">
        <f t="shared" si="24163"/>
        <v>0</v>
      </c>
      <c r="P964" s="150"/>
      <c r="T964" s="194">
        <f t="shared" ref="T964:T973" si="24274">IF(OR($F964="",$G964="",$H964=""),0,MIN(MAX(IF($F964&gt;U$1,0,((($G964-$F964)-($G964-U$1))*(10/$E964)/10)),0),1)*$H964)</f>
        <v>0</v>
      </c>
      <c r="U964" s="147">
        <f t="shared" ref="U964:W973" si="24275">IF(OR($H964=0,T964=0),0,T964/$H964)</f>
        <v>0</v>
      </c>
      <c r="V964" s="194">
        <f t="shared" ref="V964:V973" si="24276">IF(OR($F964="",$G964="",$H964=""),0,MIN(MAX(IF($F964&gt;W$1,0,((($G964-$F964)-($G964-W$1))*(10/$E964)/10)),0),1)*$H964)</f>
        <v>0</v>
      </c>
      <c r="W964" s="147">
        <f t="shared" si="24275"/>
        <v>0</v>
      </c>
      <c r="X964" s="194">
        <f t="shared" ref="X964:X973" si="24277">IF(OR($F964="",$G964="",$H964=""),0,MIN(MAX(IF($F964&gt;Y$1,0,((($G964-$F964)-($G964-Y$1))*(10/$E964)/10)),0),1)*$H964)</f>
        <v>0</v>
      </c>
      <c r="Y964" s="147">
        <f t="shared" ref="Y964" si="24278">IF(OR($H964=0,X964=0),0,X964/$H964)</f>
        <v>0</v>
      </c>
      <c r="Z964" s="194">
        <f t="shared" ref="Z964:Z973" si="24279">IF(OR($F964="",$G964="",$H964=""),0,MIN(MAX(IF($F964&gt;AA$1,0,((($G964-$F964)-($G964-AA$1))*(10/$E964)/10)),0),1)*$H964)</f>
        <v>0</v>
      </c>
      <c r="AA964" s="147">
        <f t="shared" ref="AA964" si="24280">IF(OR($H964=0,Z964=0),0,Z964/$H964)</f>
        <v>0</v>
      </c>
      <c r="AB964" s="194">
        <f t="shared" ref="AB964:AB973" si="24281">IF(OR($F964="",$G964="",$H964=""),0,MIN(MAX(IF($F964&gt;AC$1,0,((($G964-$F964)-($G964-AC$1))*(10/$E964)/10)),0),1)*$H964)</f>
        <v>0</v>
      </c>
      <c r="AC964" s="147">
        <f t="shared" ref="AC964" si="24282">IF(OR($H964=0,AB964=0),0,AB964/$H964)</f>
        <v>0</v>
      </c>
      <c r="AD964" s="194">
        <f t="shared" ref="AD964:AD973" si="24283">IF(OR($F964="",$G964="",$H964=""),0,MIN(MAX(IF($F964&gt;AE$1,0,((($G964-$F964)-($G964-AE$1))*(10/$E964)/10)),0),1)*$H964)</f>
        <v>0</v>
      </c>
      <c r="AE964" s="147">
        <f t="shared" ref="AE964" si="24284">IF(OR($H964=0,AD964=0),0,AD964/$H964)</f>
        <v>0</v>
      </c>
      <c r="AF964" s="194">
        <f t="shared" ref="AF964:AF973" si="24285">IF(OR($F964="",$G964="",$H964=""),0,MIN(MAX(IF($F964&gt;AG$1,0,((($G964-$F964)-($G964-AG$1))*(10/$E964)/10)),0),1)*$H964)</f>
        <v>0</v>
      </c>
      <c r="AG964" s="147">
        <f t="shared" ref="AG964" si="24286">IF(OR($H964=0,AF964=0),0,AF964/$H964)</f>
        <v>0</v>
      </c>
      <c r="AH964" s="194">
        <f t="shared" ref="AH964:AH973" si="24287">IF(OR($F964="",$G964="",$H964=""),0,MIN(MAX(IF($F964&gt;AI$1,0,((($G964-$F964)-($G964-AI$1))*(10/$E964)/10)),0),1)*$H964)</f>
        <v>0</v>
      </c>
      <c r="AI964" s="147">
        <f t="shared" ref="AI964" si="24288">IF(OR($H964=0,AH964=0),0,AH964/$H964)</f>
        <v>0</v>
      </c>
      <c r="AJ964" s="194">
        <f t="shared" ref="AJ964:AJ973" si="24289">IF(OR($F964="",$G964="",$H964=""),0,MIN(MAX(IF($F964&gt;AK$1,0,((($G964-$F964)-($G964-AK$1))*(10/$E964)/10)),0),1)*$H964)</f>
        <v>0</v>
      </c>
      <c r="AK964" s="147">
        <f t="shared" ref="AK964" si="24290">IF(OR($H964=0,AJ964=0),0,AJ964/$H964)</f>
        <v>0</v>
      </c>
      <c r="AL964" s="194">
        <f t="shared" ref="AL964:AL973" si="24291">IF(OR($F964="",$G964="",$H964=""),0,MIN(MAX(IF($F964&gt;AM$1,0,((($G964-$F964)-($G964-AM$1))*(10/$E964)/10)),0),1)*$H964)</f>
        <v>0</v>
      </c>
      <c r="AM964" s="147">
        <f t="shared" ref="AM964" si="24292">IF(OR($H964=0,AL964=0),0,AL964/$H964)</f>
        <v>0</v>
      </c>
      <c r="AN964" s="194">
        <f t="shared" ref="AN964:AN973" si="24293">IF(OR($F964="",$G964="",$H964=""),0,MIN(MAX(IF($F964&gt;AO$1,0,((($G964-$F964)-($G964-AO$1))*(10/$E964)/10)),0),1)*$H964)</f>
        <v>0</v>
      </c>
      <c r="AO964" s="147">
        <f t="shared" ref="AO964" si="24294">IF(OR($H964=0,AN964=0),0,AN964/$H964)</f>
        <v>0</v>
      </c>
      <c r="AP964" s="194">
        <f t="shared" ref="AP964:AP973" si="24295">IF(OR($F964="",$G964="",$H964=""),0,MIN(MAX(IF($F964&gt;AQ$1,0,((($G964-$F964)-($G964-AQ$1))*(10/$E964)/10)),0),1)*$H964)</f>
        <v>33.333333333333336</v>
      </c>
      <c r="AQ964" s="147">
        <f t="shared" ref="AQ964" si="24296">IF(OR($H964=0,AP964=0),0,AP964/$H964)</f>
        <v>0.33333333333333337</v>
      </c>
      <c r="AR964" s="194">
        <f t="shared" ref="AR964:AR973" si="24297">IF(OR($F964="",$G964="",$H964=""),0,MIN(MAX(IF($F964&gt;AS$1,0,((($G964-$F964)-($G964-AS$1))*(10/$E964)/10)),0),1)*$H964)</f>
        <v>100</v>
      </c>
      <c r="AS964" s="147">
        <f t="shared" ref="AS964" si="24298">IF(OR($H964=0,AR964=0),0,AR964/$H964)</f>
        <v>1</v>
      </c>
      <c r="AT964" s="194">
        <f t="shared" ref="AT964:AT973" si="24299">IF(OR($F964="",$G964="",$H964=""),0,MIN(MAX(IF($F964&gt;AU$1,0,((($G964-$F964)-($G964-AU$1))*(10/$E964)/10)),0),1)*$H964)</f>
        <v>100</v>
      </c>
      <c r="AU964" s="147">
        <f t="shared" ref="AU964" si="24300">IF(OR($H964=0,AT964=0),0,AT964/$H964)</f>
        <v>1</v>
      </c>
      <c r="AV964" s="194">
        <f t="shared" ref="AV964:AV973" si="24301">IF(OR($F964="",$G964="",$H964=""),0,MIN(MAX(IF($F964&gt;AW$1,0,((($G964-$F964)-($G964-AW$1))*(10/$E964)/10)),0),1)*$H964)</f>
        <v>100</v>
      </c>
      <c r="AW964" s="147">
        <f t="shared" ref="AW964" si="24302">IF(OR($H964=0,AV964=0),0,AV964/$H964)</f>
        <v>1</v>
      </c>
      <c r="AX964" s="194">
        <f t="shared" ref="AX964:AX973" si="24303">IF(OR($F964="",$G964="",$H964=""),0,MIN(MAX(IF($F964&gt;AY$1,0,((($G964-$F964)-($G964-AY$1))*(10/$E964)/10)),0),1)*$H964)</f>
        <v>100</v>
      </c>
      <c r="AY964" s="147">
        <f t="shared" ref="AY964" si="24304">IF(OR($H964=0,AX964=0),0,AX964/$H964)</f>
        <v>1</v>
      </c>
      <c r="AZ964" s="194">
        <f t="shared" ref="AZ964:AZ973" si="24305">IF(OR($F964="",$G964="",$H964=""),0,MIN(MAX(IF($F964&gt;BA$1,0,((($G964-$F964)-($G964-BA$1))*(10/$E964)/10)),0),1)*$H964)</f>
        <v>100</v>
      </c>
      <c r="BA964" s="147">
        <f t="shared" ref="BA964" si="24306">IF(OR($H964=0,AZ964=0),0,AZ964/$H964)</f>
        <v>1</v>
      </c>
      <c r="BB964" s="194">
        <f t="shared" ref="BB964:BB973" si="24307">IF(OR($F964="",$G964="",$H964=""),0,MIN(MAX(IF($F964&gt;BC$1,0,((($G964-$F964)-($G964-BC$1))*(10/$E964)/10)),0),1)*$H964)</f>
        <v>100</v>
      </c>
      <c r="BC964" s="147">
        <f t="shared" ref="BC964" si="24308">IF(OR($H964=0,BB964=0),0,BB964/$H964)</f>
        <v>1</v>
      </c>
      <c r="BD964" s="194">
        <f t="shared" ref="BD964:BD973" si="24309">IF(OR($F964="",$G964="",$H964=""),0,MIN(MAX(IF($F964&gt;BE$1,0,((($G964-$F964)-($G964-BE$1))*(10/$E964)/10)),0),1)*$H964)</f>
        <v>100</v>
      </c>
      <c r="BE964" s="147">
        <f t="shared" ref="BE964" si="24310">IF(OR($H964=0,BD964=0),0,BD964/$H964)</f>
        <v>1</v>
      </c>
      <c r="BF964" s="194">
        <f t="shared" ref="BF964:BF973" si="24311">IF(OR($F964="",$G964="",$H964=""),0,MIN(MAX(IF($F964&gt;BG$1,0,((($G964-$F964)-($G964-BG$1))*(10/$E964)/10)),0),1)*$H964)</f>
        <v>100</v>
      </c>
      <c r="BG964" s="147">
        <f t="shared" ref="BG964" si="24312">IF(OR($H964=0,BF964=0),0,BF964/$H964)</f>
        <v>1</v>
      </c>
      <c r="BH964" s="194">
        <f t="shared" ref="BH964:BH973" si="24313">IF(OR($F964="",$G964="",$H964=""),0,MIN(MAX(IF($F964&gt;BI$1,0,((($G964-$F964)-($G964-BI$1))*(10/$E964)/10)),0),1)*$H964)</f>
        <v>100</v>
      </c>
      <c r="BI964" s="147">
        <f t="shared" ref="BI964" si="24314">IF(OR($H964=0,BH964=0),0,BH964/$H964)</f>
        <v>1</v>
      </c>
      <c r="BJ964" s="194">
        <f t="shared" ref="BJ964:BJ973" si="24315">IF(OR($F964="",$G964="",$H964=""),0,MIN(MAX(IF($F964&gt;BK$1,0,((($G964-$F964)-($G964-BK$1))*(10/$E964)/10)),0),1)*$H964)</f>
        <v>100</v>
      </c>
      <c r="BK964" s="147">
        <f t="shared" ref="BK964" si="24316">IF(OR($H964=0,BJ964=0),0,BJ964/$H964)</f>
        <v>1</v>
      </c>
      <c r="BL964" s="194">
        <f t="shared" ref="BL964:BL973" si="24317">IF(OR($F964="",$G964="",$H964=""),0,MIN(MAX(IF($F964&gt;BM$1,0,((($G964-$F964)-($G964-BM$1))*(10/$E964)/10)),0),1)*$H964)</f>
        <v>100</v>
      </c>
      <c r="BM964" s="147">
        <f t="shared" ref="BM964" si="24318">IF(OR($H964=0,BL964=0),0,BL964/$H964)</f>
        <v>1</v>
      </c>
      <c r="BN964" s="194">
        <f t="shared" ref="BN964:BN973" si="24319">IF(OR($F964="",$G964="",$H964=""),0,MIN(MAX(IF($F964&gt;BO$1,0,((($G964-$F964)-($G964-BO$1))*(10/$E964)/10)),0),1)*$H964)</f>
        <v>100</v>
      </c>
      <c r="BO964" s="147">
        <f t="shared" ref="BO964" si="24320">IF(OR($H964=0,BN964=0),0,BN964/$H964)</f>
        <v>1</v>
      </c>
      <c r="BP964" s="194">
        <f t="shared" ref="BP964:BP973" si="24321">IF(OR($F964="",$G964="",$H964=""),0,MIN(MAX(IF($F964&gt;BQ$1,0,((($G964-$F964)-($G964-BQ$1))*(10/$E964)/10)),0),1)*$H964)</f>
        <v>100</v>
      </c>
      <c r="BQ964" s="147">
        <f t="shared" ref="BQ964" si="24322">IF(OR($H964=0,BP964=0),0,BP964/$H964)</f>
        <v>1</v>
      </c>
      <c r="BR964" s="194">
        <f t="shared" ref="BR964:BR973" si="24323">IF(OR($F964="",$G964="",$H964=""),0,MIN(MAX(IF($F964&gt;BS$1,0,((($G964-$F964)-($G964-BS$1))*(10/$E964)/10)),0),1)*$H964)</f>
        <v>100</v>
      </c>
      <c r="BS964" s="147">
        <f t="shared" ref="BS964" si="24324">IF(OR($H964=0,BR964=0),0,BR964/$H964)</f>
        <v>1</v>
      </c>
      <c r="BT964" s="194">
        <f t="shared" ref="BT964:BT973" si="24325">IF(OR($F964="",$G964="",$H964=""),0,MIN(MAX(IF($F964&gt;BU$1,0,((($G964-$F964)-($G964-BU$1))*(10/$E964)/10)),0),1)*$H964)</f>
        <v>100</v>
      </c>
      <c r="BU964" s="147">
        <f t="shared" ref="BU964:BU973" si="24326">IF(OR($H964=0,BT964=0),0,BT964/$H964)</f>
        <v>1</v>
      </c>
      <c r="BV964" s="194">
        <f t="shared" ref="BV964:BV973" si="24327">IF(OR($F964="",$G964="",$H964=""),0,MIN(MAX(IF($F964&gt;BW$1,0,((($G964-$F964)-($G964-BW$1))*(10/$E964)/10)),0),1)*$H964)</f>
        <v>100</v>
      </c>
      <c r="BW964" s="147">
        <f t="shared" ref="BW964:BW973" si="24328">IF(OR($H964=0,BV964=0),0,BV964/$H964)</f>
        <v>1</v>
      </c>
      <c r="BX964" s="194">
        <f t="shared" ref="BX964:BX973" si="24329">IF(OR($F964="",$G964="",$H964=""),0,MIN(MAX(IF($F964&gt;BY$1,0,((($G964-$F964)-($G964-BY$1))*(10/$E964)/10)),0),1)*$H964)</f>
        <v>100</v>
      </c>
      <c r="BY964" s="147">
        <f t="shared" ref="BY964:BY973" si="24330">IF(OR($H964=0,BX964=0),0,BX964/$H964)</f>
        <v>1</v>
      </c>
      <c r="BZ964" s="194">
        <f t="shared" ref="BZ964:BZ973" si="24331">IF(OR($F964="",$G964="",$H964=""),0,MIN(MAX(IF($F964&gt;CA$1,0,((($G964-$F964)-($G964-CA$1))*(10/$E964)/10)),0),1)*$H964)</f>
        <v>100</v>
      </c>
      <c r="CA964" s="147">
        <f t="shared" ref="CA964:CA973" si="24332">IF(OR($H964=0,BZ964=0),0,BZ964/$H964)</f>
        <v>1</v>
      </c>
      <c r="CB964" s="194">
        <f t="shared" ref="CB964:CB973" si="24333">IF(OR($F964="",$G964="",$H964=""),0,MIN(MAX(IF($F964&gt;CC$1,0,((($G964-$F964)-($G964-CC$1))*(10/$E964)/10)),0),1)*$H964)</f>
        <v>100</v>
      </c>
      <c r="CC964" s="147">
        <f t="shared" ref="CC964:CC973" si="24334">IF(OR($H964=0,CB964=0),0,CB964/$H964)</f>
        <v>1</v>
      </c>
      <c r="CD964" s="194">
        <f t="shared" ref="CD964:CD973" si="24335">IF(OR($F964="",$G964="",$H964=""),0,MIN(MAX(IF($F964&gt;CE$1,0,((($G964-$F964)-($G964-CE$1))*(10/$E964)/10)),0),1)*$H964)</f>
        <v>100</v>
      </c>
      <c r="CE964" s="147">
        <f t="shared" ref="CE964:CE973" si="24336">IF(OR($H964=0,CD964=0),0,CD964/$H964)</f>
        <v>1</v>
      </c>
      <c r="CF964" s="194">
        <f t="shared" ref="CF964:CF973" si="24337">IF(OR($F964="",$G964="",$H964=""),0,MIN(MAX(IF($F964&gt;CG$1,0,((($G964-$F964)-($G964-CG$1))*(10/$E964)/10)),0),1)*$H964)</f>
        <v>100</v>
      </c>
      <c r="CG964" s="147">
        <f t="shared" ref="CG964:CG973" si="24338">IF(OR($H964=0,CF964=0),0,CF964/$H964)</f>
        <v>1</v>
      </c>
      <c r="CH964" s="194">
        <f t="shared" ref="CH964:CH973" si="24339">IF(OR($F964="",$G964="",$H964=""),0,MIN(MAX(IF($F964&gt;CI$1,0,((($G964-$F964)-($G964-CI$1))*(10/$E964)/10)),0),1)*$H964)</f>
        <v>100</v>
      </c>
      <c r="CI964" s="147">
        <f t="shared" ref="CI964:CI973" si="24340">IF(OR($H964=0,CH964=0),0,CH964/$H964)</f>
        <v>1</v>
      </c>
      <c r="CJ964" s="194">
        <f t="shared" ref="CJ964:CJ973" si="24341">IF(OR($F964="",$G964="",$H964=""),0,MIN(MAX(IF($F964&gt;CK$1,0,((($G964-$F964)-($G964-CK$1))*(10/$E964)/10)),0),1)*$H964)</f>
        <v>100</v>
      </c>
      <c r="CK964" s="147">
        <f t="shared" ref="CK964:CK973" si="24342">IF(OR($H964=0,CJ964=0),0,CJ964/$H964)</f>
        <v>1</v>
      </c>
      <c r="CL964" s="194">
        <f t="shared" ref="CL964:CL973" si="24343">IF(OR($F964="",$G964="",$H964=""),0,MIN(MAX(IF($F964&gt;CM$1,0,((($G964-$F964)-($G964-CM$1))*(10/$E964)/10)),0),1)*$H964)</f>
        <v>100</v>
      </c>
      <c r="CM964" s="147">
        <f t="shared" ref="CM964:CM973" si="24344">IF(OR($H964=0,CL964=0),0,CL964/$H964)</f>
        <v>1</v>
      </c>
    </row>
    <row r="965" spans="1:91" s="142" customFormat="1" ht="14.1" customHeight="1">
      <c r="A965" s="74">
        <f t="shared" si="22808"/>
        <v>1103</v>
      </c>
      <c r="B965" s="173" t="s">
        <v>72</v>
      </c>
      <c r="C965" s="174"/>
      <c r="D965" s="140">
        <v>4</v>
      </c>
      <c r="E965" s="140">
        <v>4</v>
      </c>
      <c r="F965" s="175">
        <v>45297</v>
      </c>
      <c r="G965" s="175">
        <v>45300</v>
      </c>
      <c r="H965" s="144">
        <v>100</v>
      </c>
      <c r="I965" s="144">
        <v>100</v>
      </c>
      <c r="J965" s="145" t="s">
        <v>32</v>
      </c>
      <c r="K965" s="141">
        <f t="shared" si="24270"/>
        <v>100</v>
      </c>
      <c r="L965" s="55">
        <f t="shared" si="24271"/>
        <v>0.13333333333333333</v>
      </c>
      <c r="M965" s="147">
        <f t="shared" si="24272"/>
        <v>1</v>
      </c>
      <c r="N965" s="148">
        <f t="shared" si="24273"/>
        <v>1</v>
      </c>
      <c r="O965" s="149">
        <f t="shared" si="24163"/>
        <v>0</v>
      </c>
      <c r="P965" s="150"/>
      <c r="T965" s="194">
        <f t="shared" si="24274"/>
        <v>0</v>
      </c>
      <c r="U965" s="147">
        <f t="shared" si="24275"/>
        <v>0</v>
      </c>
      <c r="V965" s="194">
        <f t="shared" si="24276"/>
        <v>0</v>
      </c>
      <c r="W965" s="147">
        <f t="shared" si="24275"/>
        <v>0</v>
      </c>
      <c r="X965" s="194">
        <f t="shared" si="24277"/>
        <v>0</v>
      </c>
      <c r="Y965" s="147">
        <f t="shared" ref="Y965" si="24345">IF(OR($H965=0,X965=0),0,X965/$H965)</f>
        <v>0</v>
      </c>
      <c r="Z965" s="194">
        <f t="shared" si="24279"/>
        <v>0</v>
      </c>
      <c r="AA965" s="147">
        <f t="shared" ref="AA965" si="24346">IF(OR($H965=0,Z965=0),0,Z965/$H965)</f>
        <v>0</v>
      </c>
      <c r="AB965" s="194">
        <f t="shared" si="24281"/>
        <v>0</v>
      </c>
      <c r="AC965" s="147">
        <f t="shared" ref="AC965" si="24347">IF(OR($H965=0,AB965=0),0,AB965/$H965)</f>
        <v>0</v>
      </c>
      <c r="AD965" s="194">
        <f t="shared" si="24283"/>
        <v>0</v>
      </c>
      <c r="AE965" s="147">
        <f t="shared" ref="AE965" si="24348">IF(OR($H965=0,AD965=0),0,AD965/$H965)</f>
        <v>0</v>
      </c>
      <c r="AF965" s="194">
        <f t="shared" si="24285"/>
        <v>0</v>
      </c>
      <c r="AG965" s="147">
        <f t="shared" ref="AG965" si="24349">IF(OR($H965=0,AF965=0),0,AF965/$H965)</f>
        <v>0</v>
      </c>
      <c r="AH965" s="194">
        <f t="shared" si="24287"/>
        <v>0</v>
      </c>
      <c r="AI965" s="147">
        <f t="shared" ref="AI965" si="24350">IF(OR($H965=0,AH965=0),0,AH965/$H965)</f>
        <v>0</v>
      </c>
      <c r="AJ965" s="194">
        <f t="shared" si="24289"/>
        <v>0</v>
      </c>
      <c r="AK965" s="147">
        <f t="shared" ref="AK965" si="24351">IF(OR($H965=0,AJ965=0),0,AJ965/$H965)</f>
        <v>0</v>
      </c>
      <c r="AL965" s="194">
        <f t="shared" si="24291"/>
        <v>0</v>
      </c>
      <c r="AM965" s="147">
        <f t="shared" ref="AM965" si="24352">IF(OR($H965=0,AL965=0),0,AL965/$H965)</f>
        <v>0</v>
      </c>
      <c r="AN965" s="194">
        <f t="shared" si="24293"/>
        <v>0</v>
      </c>
      <c r="AO965" s="147">
        <f t="shared" ref="AO965" si="24353">IF(OR($H965=0,AN965=0),0,AN965/$H965)</f>
        <v>0</v>
      </c>
      <c r="AP965" s="194">
        <f t="shared" si="24295"/>
        <v>0</v>
      </c>
      <c r="AQ965" s="147">
        <f t="shared" ref="AQ965" si="24354">IF(OR($H965=0,AP965=0),0,AP965/$H965)</f>
        <v>0</v>
      </c>
      <c r="AR965" s="194">
        <f t="shared" si="24297"/>
        <v>100</v>
      </c>
      <c r="AS965" s="147">
        <f t="shared" ref="AS965" si="24355">IF(OR($H965=0,AR965=0),0,AR965/$H965)</f>
        <v>1</v>
      </c>
      <c r="AT965" s="194">
        <f t="shared" si="24299"/>
        <v>100</v>
      </c>
      <c r="AU965" s="147">
        <f t="shared" ref="AU965" si="24356">IF(OR($H965=0,AT965=0),0,AT965/$H965)</f>
        <v>1</v>
      </c>
      <c r="AV965" s="194">
        <f t="shared" si="24301"/>
        <v>100</v>
      </c>
      <c r="AW965" s="147">
        <f t="shared" ref="AW965" si="24357">IF(OR($H965=0,AV965=0),0,AV965/$H965)</f>
        <v>1</v>
      </c>
      <c r="AX965" s="194">
        <f t="shared" si="24303"/>
        <v>100</v>
      </c>
      <c r="AY965" s="147">
        <f t="shared" ref="AY965" si="24358">IF(OR($H965=0,AX965=0),0,AX965/$H965)</f>
        <v>1</v>
      </c>
      <c r="AZ965" s="194">
        <f t="shared" si="24305"/>
        <v>100</v>
      </c>
      <c r="BA965" s="147">
        <f t="shared" ref="BA965" si="24359">IF(OR($H965=0,AZ965=0),0,AZ965/$H965)</f>
        <v>1</v>
      </c>
      <c r="BB965" s="194">
        <f t="shared" si="24307"/>
        <v>100</v>
      </c>
      <c r="BC965" s="147">
        <f t="shared" ref="BC965" si="24360">IF(OR($H965=0,BB965=0),0,BB965/$H965)</f>
        <v>1</v>
      </c>
      <c r="BD965" s="194">
        <f t="shared" si="24309"/>
        <v>100</v>
      </c>
      <c r="BE965" s="147">
        <f t="shared" ref="BE965" si="24361">IF(OR($H965=0,BD965=0),0,BD965/$H965)</f>
        <v>1</v>
      </c>
      <c r="BF965" s="194">
        <f t="shared" si="24311"/>
        <v>100</v>
      </c>
      <c r="BG965" s="147">
        <f t="shared" ref="BG965" si="24362">IF(OR($H965=0,BF965=0),0,BF965/$H965)</f>
        <v>1</v>
      </c>
      <c r="BH965" s="194">
        <f t="shared" si="24313"/>
        <v>100</v>
      </c>
      <c r="BI965" s="147">
        <f t="shared" ref="BI965" si="24363">IF(OR($H965=0,BH965=0),0,BH965/$H965)</f>
        <v>1</v>
      </c>
      <c r="BJ965" s="194">
        <f t="shared" si="24315"/>
        <v>100</v>
      </c>
      <c r="BK965" s="147">
        <f t="shared" ref="BK965" si="24364">IF(OR($H965=0,BJ965=0),0,BJ965/$H965)</f>
        <v>1</v>
      </c>
      <c r="BL965" s="194">
        <f t="shared" si="24317"/>
        <v>100</v>
      </c>
      <c r="BM965" s="147">
        <f t="shared" ref="BM965" si="24365">IF(OR($H965=0,BL965=0),0,BL965/$H965)</f>
        <v>1</v>
      </c>
      <c r="BN965" s="194">
        <f t="shared" si="24319"/>
        <v>100</v>
      </c>
      <c r="BO965" s="147">
        <f t="shared" ref="BO965" si="24366">IF(OR($H965=0,BN965=0),0,BN965/$H965)</f>
        <v>1</v>
      </c>
      <c r="BP965" s="194">
        <f t="shared" si="24321"/>
        <v>100</v>
      </c>
      <c r="BQ965" s="147">
        <f t="shared" ref="BQ965" si="24367">IF(OR($H965=0,BP965=0),0,BP965/$H965)</f>
        <v>1</v>
      </c>
      <c r="BR965" s="194">
        <f t="shared" si="24323"/>
        <v>100</v>
      </c>
      <c r="BS965" s="147">
        <f t="shared" ref="BS965" si="24368">IF(OR($H965=0,BR965=0),0,BR965/$H965)</f>
        <v>1</v>
      </c>
      <c r="BT965" s="194">
        <f t="shared" si="24325"/>
        <v>100</v>
      </c>
      <c r="BU965" s="147">
        <f t="shared" si="24326"/>
        <v>1</v>
      </c>
      <c r="BV965" s="194">
        <f t="shared" si="24327"/>
        <v>100</v>
      </c>
      <c r="BW965" s="147">
        <f t="shared" si="24328"/>
        <v>1</v>
      </c>
      <c r="BX965" s="194">
        <f t="shared" si="24329"/>
        <v>100</v>
      </c>
      <c r="BY965" s="147">
        <f t="shared" si="24330"/>
        <v>1</v>
      </c>
      <c r="BZ965" s="194">
        <f t="shared" si="24331"/>
        <v>100</v>
      </c>
      <c r="CA965" s="147">
        <f t="shared" si="24332"/>
        <v>1</v>
      </c>
      <c r="CB965" s="194">
        <f t="shared" si="24333"/>
        <v>100</v>
      </c>
      <c r="CC965" s="147">
        <f t="shared" si="24334"/>
        <v>1</v>
      </c>
      <c r="CD965" s="194">
        <f t="shared" si="24335"/>
        <v>100</v>
      </c>
      <c r="CE965" s="147">
        <f t="shared" si="24336"/>
        <v>1</v>
      </c>
      <c r="CF965" s="194">
        <f t="shared" si="24337"/>
        <v>100</v>
      </c>
      <c r="CG965" s="147">
        <f t="shared" si="24338"/>
        <v>1</v>
      </c>
      <c r="CH965" s="194">
        <f t="shared" si="24339"/>
        <v>100</v>
      </c>
      <c r="CI965" s="147">
        <f t="shared" si="24340"/>
        <v>1</v>
      </c>
      <c r="CJ965" s="194">
        <f t="shared" si="24341"/>
        <v>100</v>
      </c>
      <c r="CK965" s="147">
        <f t="shared" si="24342"/>
        <v>1</v>
      </c>
      <c r="CL965" s="194">
        <f t="shared" si="24343"/>
        <v>100</v>
      </c>
      <c r="CM965" s="147">
        <f t="shared" si="24344"/>
        <v>1</v>
      </c>
    </row>
    <row r="966" spans="1:91" s="142" customFormat="1" ht="14.1" customHeight="1">
      <c r="A966" s="74">
        <f t="shared" si="22808"/>
        <v>1104</v>
      </c>
      <c r="B966" s="173" t="s">
        <v>73</v>
      </c>
      <c r="C966" s="174"/>
      <c r="D966" s="140">
        <v>3</v>
      </c>
      <c r="E966" s="140">
        <v>3</v>
      </c>
      <c r="F966" s="175">
        <v>45299</v>
      </c>
      <c r="G966" s="175">
        <v>45301</v>
      </c>
      <c r="H966" s="144">
        <v>100</v>
      </c>
      <c r="I966" s="144">
        <v>100</v>
      </c>
      <c r="J966" s="145" t="s">
        <v>32</v>
      </c>
      <c r="K966" s="141">
        <f t="shared" si="24270"/>
        <v>100</v>
      </c>
      <c r="L966" s="55">
        <f t="shared" si="24271"/>
        <v>0.1</v>
      </c>
      <c r="M966" s="147">
        <f t="shared" si="24272"/>
        <v>1</v>
      </c>
      <c r="N966" s="148">
        <f t="shared" si="24273"/>
        <v>1</v>
      </c>
      <c r="O966" s="149">
        <f t="shared" si="24163"/>
        <v>0</v>
      </c>
      <c r="P966" s="150"/>
      <c r="T966" s="194">
        <f t="shared" si="24274"/>
        <v>0</v>
      </c>
      <c r="U966" s="147">
        <f t="shared" si="24275"/>
        <v>0</v>
      </c>
      <c r="V966" s="194">
        <f t="shared" si="24276"/>
        <v>0</v>
      </c>
      <c r="W966" s="147">
        <f t="shared" si="24275"/>
        <v>0</v>
      </c>
      <c r="X966" s="194">
        <f t="shared" si="24277"/>
        <v>0</v>
      </c>
      <c r="Y966" s="147">
        <f t="shared" ref="Y966" si="24369">IF(OR($H966=0,X966=0),0,X966/$H966)</f>
        <v>0</v>
      </c>
      <c r="Z966" s="194">
        <f t="shared" si="24279"/>
        <v>0</v>
      </c>
      <c r="AA966" s="147">
        <f t="shared" ref="AA966" si="24370">IF(OR($H966=0,Z966=0),0,Z966/$H966)</f>
        <v>0</v>
      </c>
      <c r="AB966" s="194">
        <f t="shared" si="24281"/>
        <v>0</v>
      </c>
      <c r="AC966" s="147">
        <f t="shared" ref="AC966" si="24371">IF(OR($H966=0,AB966=0),0,AB966/$H966)</f>
        <v>0</v>
      </c>
      <c r="AD966" s="194">
        <f t="shared" si="24283"/>
        <v>0</v>
      </c>
      <c r="AE966" s="147">
        <f t="shared" ref="AE966" si="24372">IF(OR($H966=0,AD966=0),0,AD966/$H966)</f>
        <v>0</v>
      </c>
      <c r="AF966" s="194">
        <f t="shared" si="24285"/>
        <v>0</v>
      </c>
      <c r="AG966" s="147">
        <f t="shared" ref="AG966" si="24373">IF(OR($H966=0,AF966=0),0,AF966/$H966)</f>
        <v>0</v>
      </c>
      <c r="AH966" s="194">
        <f t="shared" si="24287"/>
        <v>0</v>
      </c>
      <c r="AI966" s="147">
        <f t="shared" ref="AI966" si="24374">IF(OR($H966=0,AH966=0),0,AH966/$H966)</f>
        <v>0</v>
      </c>
      <c r="AJ966" s="194">
        <f t="shared" si="24289"/>
        <v>0</v>
      </c>
      <c r="AK966" s="147">
        <f t="shared" ref="AK966" si="24375">IF(OR($H966=0,AJ966=0),0,AJ966/$H966)</f>
        <v>0</v>
      </c>
      <c r="AL966" s="194">
        <f t="shared" si="24291"/>
        <v>0</v>
      </c>
      <c r="AM966" s="147">
        <f t="shared" ref="AM966" si="24376">IF(OR($H966=0,AL966=0),0,AL966/$H966)</f>
        <v>0</v>
      </c>
      <c r="AN966" s="194">
        <f t="shared" si="24293"/>
        <v>0</v>
      </c>
      <c r="AO966" s="147">
        <f t="shared" ref="AO966" si="24377">IF(OR($H966=0,AN966=0),0,AN966/$H966)</f>
        <v>0</v>
      </c>
      <c r="AP966" s="194">
        <f t="shared" si="24295"/>
        <v>0</v>
      </c>
      <c r="AQ966" s="147">
        <f t="shared" ref="AQ966" si="24378">IF(OR($H966=0,AP966=0),0,AP966/$H966)</f>
        <v>0</v>
      </c>
      <c r="AR966" s="194">
        <f t="shared" si="24297"/>
        <v>100</v>
      </c>
      <c r="AS966" s="147">
        <f t="shared" ref="AS966" si="24379">IF(OR($H966=0,AR966=0),0,AR966/$H966)</f>
        <v>1</v>
      </c>
      <c r="AT966" s="194">
        <f t="shared" si="24299"/>
        <v>100</v>
      </c>
      <c r="AU966" s="147">
        <f t="shared" ref="AU966" si="24380">IF(OR($H966=0,AT966=0),0,AT966/$H966)</f>
        <v>1</v>
      </c>
      <c r="AV966" s="194">
        <f t="shared" si="24301"/>
        <v>100</v>
      </c>
      <c r="AW966" s="147">
        <f t="shared" ref="AW966" si="24381">IF(OR($H966=0,AV966=0),0,AV966/$H966)</f>
        <v>1</v>
      </c>
      <c r="AX966" s="194">
        <f t="shared" si="24303"/>
        <v>100</v>
      </c>
      <c r="AY966" s="147">
        <f t="shared" ref="AY966" si="24382">IF(OR($H966=0,AX966=0),0,AX966/$H966)</f>
        <v>1</v>
      </c>
      <c r="AZ966" s="194">
        <f t="shared" si="24305"/>
        <v>100</v>
      </c>
      <c r="BA966" s="147">
        <f t="shared" ref="BA966" si="24383">IF(OR($H966=0,AZ966=0),0,AZ966/$H966)</f>
        <v>1</v>
      </c>
      <c r="BB966" s="194">
        <f t="shared" si="24307"/>
        <v>100</v>
      </c>
      <c r="BC966" s="147">
        <f t="shared" ref="BC966" si="24384">IF(OR($H966=0,BB966=0),0,BB966/$H966)</f>
        <v>1</v>
      </c>
      <c r="BD966" s="194">
        <f t="shared" si="24309"/>
        <v>100</v>
      </c>
      <c r="BE966" s="147">
        <f t="shared" ref="BE966" si="24385">IF(OR($H966=0,BD966=0),0,BD966/$H966)</f>
        <v>1</v>
      </c>
      <c r="BF966" s="194">
        <f t="shared" si="24311"/>
        <v>100</v>
      </c>
      <c r="BG966" s="147">
        <f t="shared" ref="BG966" si="24386">IF(OR($H966=0,BF966=0),0,BF966/$H966)</f>
        <v>1</v>
      </c>
      <c r="BH966" s="194">
        <f t="shared" si="24313"/>
        <v>100</v>
      </c>
      <c r="BI966" s="147">
        <f t="shared" ref="BI966" si="24387">IF(OR($H966=0,BH966=0),0,BH966/$H966)</f>
        <v>1</v>
      </c>
      <c r="BJ966" s="194">
        <f t="shared" si="24315"/>
        <v>100</v>
      </c>
      <c r="BK966" s="147">
        <f t="shared" ref="BK966" si="24388">IF(OR($H966=0,BJ966=0),0,BJ966/$H966)</f>
        <v>1</v>
      </c>
      <c r="BL966" s="194">
        <f t="shared" si="24317"/>
        <v>100</v>
      </c>
      <c r="BM966" s="147">
        <f t="shared" ref="BM966" si="24389">IF(OR($H966=0,BL966=0),0,BL966/$H966)</f>
        <v>1</v>
      </c>
      <c r="BN966" s="194">
        <f t="shared" si="24319"/>
        <v>100</v>
      </c>
      <c r="BO966" s="147">
        <f t="shared" ref="BO966" si="24390">IF(OR($H966=0,BN966=0),0,BN966/$H966)</f>
        <v>1</v>
      </c>
      <c r="BP966" s="194">
        <f t="shared" si="24321"/>
        <v>100</v>
      </c>
      <c r="BQ966" s="147">
        <f t="shared" ref="BQ966" si="24391">IF(OR($H966=0,BP966=0),0,BP966/$H966)</f>
        <v>1</v>
      </c>
      <c r="BR966" s="194">
        <f t="shared" si="24323"/>
        <v>100</v>
      </c>
      <c r="BS966" s="147">
        <f t="shared" ref="BS966" si="24392">IF(OR($H966=0,BR966=0),0,BR966/$H966)</f>
        <v>1</v>
      </c>
      <c r="BT966" s="194">
        <f t="shared" si="24325"/>
        <v>100</v>
      </c>
      <c r="BU966" s="147">
        <f t="shared" si="24326"/>
        <v>1</v>
      </c>
      <c r="BV966" s="194">
        <f t="shared" si="24327"/>
        <v>100</v>
      </c>
      <c r="BW966" s="147">
        <f t="shared" si="24328"/>
        <v>1</v>
      </c>
      <c r="BX966" s="194">
        <f t="shared" si="24329"/>
        <v>100</v>
      </c>
      <c r="BY966" s="147">
        <f t="shared" si="24330"/>
        <v>1</v>
      </c>
      <c r="BZ966" s="194">
        <f t="shared" si="24331"/>
        <v>100</v>
      </c>
      <c r="CA966" s="147">
        <f t="shared" si="24332"/>
        <v>1</v>
      </c>
      <c r="CB966" s="194">
        <f t="shared" si="24333"/>
        <v>100</v>
      </c>
      <c r="CC966" s="147">
        <f t="shared" si="24334"/>
        <v>1</v>
      </c>
      <c r="CD966" s="194">
        <f t="shared" si="24335"/>
        <v>100</v>
      </c>
      <c r="CE966" s="147">
        <f t="shared" si="24336"/>
        <v>1</v>
      </c>
      <c r="CF966" s="194">
        <f t="shared" si="24337"/>
        <v>100</v>
      </c>
      <c r="CG966" s="147">
        <f t="shared" si="24338"/>
        <v>1</v>
      </c>
      <c r="CH966" s="194">
        <f t="shared" si="24339"/>
        <v>100</v>
      </c>
      <c r="CI966" s="147">
        <f t="shared" si="24340"/>
        <v>1</v>
      </c>
      <c r="CJ966" s="194">
        <f t="shared" si="24341"/>
        <v>100</v>
      </c>
      <c r="CK966" s="147">
        <f t="shared" si="24342"/>
        <v>1</v>
      </c>
      <c r="CL966" s="194">
        <f t="shared" si="24343"/>
        <v>100</v>
      </c>
      <c r="CM966" s="147">
        <f t="shared" si="24344"/>
        <v>1</v>
      </c>
    </row>
    <row r="967" spans="1:91" s="142" customFormat="1" ht="14.1" customHeight="1">
      <c r="A967" s="74">
        <f t="shared" si="22808"/>
        <v>1105</v>
      </c>
      <c r="B967" s="173" t="s">
        <v>74</v>
      </c>
      <c r="C967" s="174"/>
      <c r="D967" s="140">
        <v>3</v>
      </c>
      <c r="E967" s="140">
        <v>3</v>
      </c>
      <c r="F967" s="175">
        <v>45301</v>
      </c>
      <c r="G967" s="175">
        <v>45303</v>
      </c>
      <c r="H967" s="144">
        <v>100</v>
      </c>
      <c r="I967" s="144">
        <v>100</v>
      </c>
      <c r="J967" s="145" t="s">
        <v>32</v>
      </c>
      <c r="K967" s="141">
        <f t="shared" si="24270"/>
        <v>100</v>
      </c>
      <c r="L967" s="55">
        <f t="shared" si="24271"/>
        <v>0.1</v>
      </c>
      <c r="M967" s="147">
        <f t="shared" si="24272"/>
        <v>1</v>
      </c>
      <c r="N967" s="148">
        <f t="shared" si="24273"/>
        <v>1</v>
      </c>
      <c r="O967" s="149">
        <f t="shared" si="24163"/>
        <v>0</v>
      </c>
      <c r="P967" s="150"/>
      <c r="T967" s="194">
        <f t="shared" si="24274"/>
        <v>0</v>
      </c>
      <c r="U967" s="147">
        <f t="shared" si="24275"/>
        <v>0</v>
      </c>
      <c r="V967" s="194">
        <f t="shared" si="24276"/>
        <v>0</v>
      </c>
      <c r="W967" s="147">
        <f t="shared" si="24275"/>
        <v>0</v>
      </c>
      <c r="X967" s="194">
        <f t="shared" si="24277"/>
        <v>0</v>
      </c>
      <c r="Y967" s="147">
        <f t="shared" ref="Y967" si="24393">IF(OR($H967=0,X967=0),0,X967/$H967)</f>
        <v>0</v>
      </c>
      <c r="Z967" s="194">
        <f t="shared" si="24279"/>
        <v>0</v>
      </c>
      <c r="AA967" s="147">
        <f t="shared" ref="AA967" si="24394">IF(OR($H967=0,Z967=0),0,Z967/$H967)</f>
        <v>0</v>
      </c>
      <c r="AB967" s="194">
        <f t="shared" si="24281"/>
        <v>0</v>
      </c>
      <c r="AC967" s="147">
        <f t="shared" ref="AC967" si="24395">IF(OR($H967=0,AB967=0),0,AB967/$H967)</f>
        <v>0</v>
      </c>
      <c r="AD967" s="194">
        <f t="shared" si="24283"/>
        <v>0</v>
      </c>
      <c r="AE967" s="147">
        <f t="shared" ref="AE967" si="24396">IF(OR($H967=0,AD967=0),0,AD967/$H967)</f>
        <v>0</v>
      </c>
      <c r="AF967" s="194">
        <f t="shared" si="24285"/>
        <v>0</v>
      </c>
      <c r="AG967" s="147">
        <f t="shared" ref="AG967" si="24397">IF(OR($H967=0,AF967=0),0,AF967/$H967)</f>
        <v>0</v>
      </c>
      <c r="AH967" s="194">
        <f t="shared" si="24287"/>
        <v>0</v>
      </c>
      <c r="AI967" s="147">
        <f t="shared" ref="AI967" si="24398">IF(OR($H967=0,AH967=0),0,AH967/$H967)</f>
        <v>0</v>
      </c>
      <c r="AJ967" s="194">
        <f t="shared" si="24289"/>
        <v>0</v>
      </c>
      <c r="AK967" s="147">
        <f t="shared" ref="AK967" si="24399">IF(OR($H967=0,AJ967=0),0,AJ967/$H967)</f>
        <v>0</v>
      </c>
      <c r="AL967" s="194">
        <f t="shared" si="24291"/>
        <v>0</v>
      </c>
      <c r="AM967" s="147">
        <f t="shared" ref="AM967" si="24400">IF(OR($H967=0,AL967=0),0,AL967/$H967)</f>
        <v>0</v>
      </c>
      <c r="AN967" s="194">
        <f t="shared" si="24293"/>
        <v>0</v>
      </c>
      <c r="AO967" s="147">
        <f t="shared" ref="AO967" si="24401">IF(OR($H967=0,AN967=0),0,AN967/$H967)</f>
        <v>0</v>
      </c>
      <c r="AP967" s="194">
        <f t="shared" si="24295"/>
        <v>0</v>
      </c>
      <c r="AQ967" s="147">
        <f t="shared" ref="AQ967" si="24402">IF(OR($H967=0,AP967=0),0,AP967/$H967)</f>
        <v>0</v>
      </c>
      <c r="AR967" s="194">
        <f t="shared" si="24297"/>
        <v>66.666666666666671</v>
      </c>
      <c r="AS967" s="147">
        <f t="shared" ref="AS967" si="24403">IF(OR($H967=0,AR967=0),0,AR967/$H967)</f>
        <v>0.66666666666666674</v>
      </c>
      <c r="AT967" s="194">
        <f t="shared" si="24299"/>
        <v>100</v>
      </c>
      <c r="AU967" s="147">
        <f t="shared" ref="AU967" si="24404">IF(OR($H967=0,AT967=0),0,AT967/$H967)</f>
        <v>1</v>
      </c>
      <c r="AV967" s="194">
        <f t="shared" si="24301"/>
        <v>100</v>
      </c>
      <c r="AW967" s="147">
        <f t="shared" ref="AW967" si="24405">IF(OR($H967=0,AV967=0),0,AV967/$H967)</f>
        <v>1</v>
      </c>
      <c r="AX967" s="194">
        <f t="shared" si="24303"/>
        <v>100</v>
      </c>
      <c r="AY967" s="147">
        <f t="shared" ref="AY967" si="24406">IF(OR($H967=0,AX967=0),0,AX967/$H967)</f>
        <v>1</v>
      </c>
      <c r="AZ967" s="194">
        <f t="shared" si="24305"/>
        <v>100</v>
      </c>
      <c r="BA967" s="147">
        <f t="shared" ref="BA967" si="24407">IF(OR($H967=0,AZ967=0),0,AZ967/$H967)</f>
        <v>1</v>
      </c>
      <c r="BB967" s="194">
        <f t="shared" si="24307"/>
        <v>100</v>
      </c>
      <c r="BC967" s="147">
        <f t="shared" ref="BC967" si="24408">IF(OR($H967=0,BB967=0),0,BB967/$H967)</f>
        <v>1</v>
      </c>
      <c r="BD967" s="194">
        <f t="shared" si="24309"/>
        <v>100</v>
      </c>
      <c r="BE967" s="147">
        <f t="shared" ref="BE967" si="24409">IF(OR($H967=0,BD967=0),0,BD967/$H967)</f>
        <v>1</v>
      </c>
      <c r="BF967" s="194">
        <f t="shared" si="24311"/>
        <v>100</v>
      </c>
      <c r="BG967" s="147">
        <f t="shared" ref="BG967" si="24410">IF(OR($H967=0,BF967=0),0,BF967/$H967)</f>
        <v>1</v>
      </c>
      <c r="BH967" s="194">
        <f t="shared" si="24313"/>
        <v>100</v>
      </c>
      <c r="BI967" s="147">
        <f t="shared" ref="BI967" si="24411">IF(OR($H967=0,BH967=0),0,BH967/$H967)</f>
        <v>1</v>
      </c>
      <c r="BJ967" s="194">
        <f t="shared" si="24315"/>
        <v>100</v>
      </c>
      <c r="BK967" s="147">
        <f t="shared" ref="BK967" si="24412">IF(OR($H967=0,BJ967=0),0,BJ967/$H967)</f>
        <v>1</v>
      </c>
      <c r="BL967" s="194">
        <f t="shared" si="24317"/>
        <v>100</v>
      </c>
      <c r="BM967" s="147">
        <f t="shared" ref="BM967" si="24413">IF(OR($H967=0,BL967=0),0,BL967/$H967)</f>
        <v>1</v>
      </c>
      <c r="BN967" s="194">
        <f t="shared" si="24319"/>
        <v>100</v>
      </c>
      <c r="BO967" s="147">
        <f t="shared" ref="BO967" si="24414">IF(OR($H967=0,BN967=0),0,BN967/$H967)</f>
        <v>1</v>
      </c>
      <c r="BP967" s="194">
        <f t="shared" si="24321"/>
        <v>100</v>
      </c>
      <c r="BQ967" s="147">
        <f t="shared" ref="BQ967" si="24415">IF(OR($H967=0,BP967=0),0,BP967/$H967)</f>
        <v>1</v>
      </c>
      <c r="BR967" s="194">
        <f t="shared" si="24323"/>
        <v>100</v>
      </c>
      <c r="BS967" s="147">
        <f t="shared" ref="BS967" si="24416">IF(OR($H967=0,BR967=0),0,BR967/$H967)</f>
        <v>1</v>
      </c>
      <c r="BT967" s="194">
        <f t="shared" si="24325"/>
        <v>100</v>
      </c>
      <c r="BU967" s="147">
        <f t="shared" si="24326"/>
        <v>1</v>
      </c>
      <c r="BV967" s="194">
        <f t="shared" si="24327"/>
        <v>100</v>
      </c>
      <c r="BW967" s="147">
        <f t="shared" si="24328"/>
        <v>1</v>
      </c>
      <c r="BX967" s="194">
        <f t="shared" si="24329"/>
        <v>100</v>
      </c>
      <c r="BY967" s="147">
        <f t="shared" si="24330"/>
        <v>1</v>
      </c>
      <c r="BZ967" s="194">
        <f t="shared" si="24331"/>
        <v>100</v>
      </c>
      <c r="CA967" s="147">
        <f t="shared" si="24332"/>
        <v>1</v>
      </c>
      <c r="CB967" s="194">
        <f t="shared" si="24333"/>
        <v>100</v>
      </c>
      <c r="CC967" s="147">
        <f t="shared" si="24334"/>
        <v>1</v>
      </c>
      <c r="CD967" s="194">
        <f t="shared" si="24335"/>
        <v>100</v>
      </c>
      <c r="CE967" s="147">
        <f t="shared" si="24336"/>
        <v>1</v>
      </c>
      <c r="CF967" s="194">
        <f t="shared" si="24337"/>
        <v>100</v>
      </c>
      <c r="CG967" s="147">
        <f t="shared" si="24338"/>
        <v>1</v>
      </c>
      <c r="CH967" s="194">
        <f t="shared" si="24339"/>
        <v>100</v>
      </c>
      <c r="CI967" s="147">
        <f t="shared" si="24340"/>
        <v>1</v>
      </c>
      <c r="CJ967" s="194">
        <f t="shared" si="24341"/>
        <v>100</v>
      </c>
      <c r="CK967" s="147">
        <f t="shared" si="24342"/>
        <v>1</v>
      </c>
      <c r="CL967" s="194">
        <f t="shared" si="24343"/>
        <v>100</v>
      </c>
      <c r="CM967" s="147">
        <f t="shared" si="24344"/>
        <v>1</v>
      </c>
    </row>
    <row r="968" spans="1:91" s="142" customFormat="1" ht="14.1" customHeight="1">
      <c r="A968" s="74">
        <f t="shared" si="22808"/>
        <v>1106</v>
      </c>
      <c r="B968" s="173" t="s">
        <v>75</v>
      </c>
      <c r="C968" s="174"/>
      <c r="D968" s="140">
        <v>4</v>
      </c>
      <c r="E968" s="140">
        <v>4</v>
      </c>
      <c r="F968" s="175">
        <v>45304</v>
      </c>
      <c r="G968" s="175">
        <v>45307</v>
      </c>
      <c r="H968" s="144">
        <v>100</v>
      </c>
      <c r="I968" s="144">
        <v>100</v>
      </c>
      <c r="J968" s="145" t="s">
        <v>32</v>
      </c>
      <c r="K968" s="141">
        <f t="shared" si="24270"/>
        <v>100</v>
      </c>
      <c r="L968" s="55">
        <f t="shared" si="24271"/>
        <v>0.13333333333333333</v>
      </c>
      <c r="M968" s="147">
        <f t="shared" si="24272"/>
        <v>1</v>
      </c>
      <c r="N968" s="148">
        <f t="shared" si="24273"/>
        <v>1</v>
      </c>
      <c r="O968" s="149">
        <f t="shared" si="24163"/>
        <v>0</v>
      </c>
      <c r="P968" s="150"/>
      <c r="T968" s="194">
        <f t="shared" si="24274"/>
        <v>0</v>
      </c>
      <c r="U968" s="147">
        <f t="shared" si="24275"/>
        <v>0</v>
      </c>
      <c r="V968" s="194">
        <f t="shared" si="24276"/>
        <v>0</v>
      </c>
      <c r="W968" s="147">
        <f t="shared" si="24275"/>
        <v>0</v>
      </c>
      <c r="X968" s="194">
        <f t="shared" si="24277"/>
        <v>0</v>
      </c>
      <c r="Y968" s="147">
        <f t="shared" ref="Y968" si="24417">IF(OR($H968=0,X968=0),0,X968/$H968)</f>
        <v>0</v>
      </c>
      <c r="Z968" s="194">
        <f t="shared" si="24279"/>
        <v>0</v>
      </c>
      <c r="AA968" s="147">
        <f t="shared" ref="AA968" si="24418">IF(OR($H968=0,Z968=0),0,Z968/$H968)</f>
        <v>0</v>
      </c>
      <c r="AB968" s="194">
        <f t="shared" si="24281"/>
        <v>0</v>
      </c>
      <c r="AC968" s="147">
        <f t="shared" ref="AC968" si="24419">IF(OR($H968=0,AB968=0),0,AB968/$H968)</f>
        <v>0</v>
      </c>
      <c r="AD968" s="194">
        <f t="shared" si="24283"/>
        <v>0</v>
      </c>
      <c r="AE968" s="147">
        <f t="shared" ref="AE968" si="24420">IF(OR($H968=0,AD968=0),0,AD968/$H968)</f>
        <v>0</v>
      </c>
      <c r="AF968" s="194">
        <f t="shared" si="24285"/>
        <v>0</v>
      </c>
      <c r="AG968" s="147">
        <f t="shared" ref="AG968" si="24421">IF(OR($H968=0,AF968=0),0,AF968/$H968)</f>
        <v>0</v>
      </c>
      <c r="AH968" s="194">
        <f t="shared" si="24287"/>
        <v>0</v>
      </c>
      <c r="AI968" s="147">
        <f t="shared" ref="AI968" si="24422">IF(OR($H968=0,AH968=0),0,AH968/$H968)</f>
        <v>0</v>
      </c>
      <c r="AJ968" s="194">
        <f t="shared" si="24289"/>
        <v>0</v>
      </c>
      <c r="AK968" s="147">
        <f t="shared" ref="AK968" si="24423">IF(OR($H968=0,AJ968=0),0,AJ968/$H968)</f>
        <v>0</v>
      </c>
      <c r="AL968" s="194">
        <f t="shared" si="24291"/>
        <v>0</v>
      </c>
      <c r="AM968" s="147">
        <f t="shared" ref="AM968" si="24424">IF(OR($H968=0,AL968=0),0,AL968/$H968)</f>
        <v>0</v>
      </c>
      <c r="AN968" s="194">
        <f t="shared" si="24293"/>
        <v>0</v>
      </c>
      <c r="AO968" s="147">
        <f t="shared" ref="AO968" si="24425">IF(OR($H968=0,AN968=0),0,AN968/$H968)</f>
        <v>0</v>
      </c>
      <c r="AP968" s="194">
        <f t="shared" si="24295"/>
        <v>0</v>
      </c>
      <c r="AQ968" s="147">
        <f t="shared" ref="AQ968" si="24426">IF(OR($H968=0,AP968=0),0,AP968/$H968)</f>
        <v>0</v>
      </c>
      <c r="AR968" s="194">
        <f t="shared" si="24297"/>
        <v>0</v>
      </c>
      <c r="AS968" s="147">
        <f t="shared" ref="AS968" si="24427">IF(OR($H968=0,AR968=0),0,AR968/$H968)</f>
        <v>0</v>
      </c>
      <c r="AT968" s="194">
        <f t="shared" si="24299"/>
        <v>100</v>
      </c>
      <c r="AU968" s="147">
        <f t="shared" ref="AU968" si="24428">IF(OR($H968=0,AT968=0),0,AT968/$H968)</f>
        <v>1</v>
      </c>
      <c r="AV968" s="194">
        <f t="shared" si="24301"/>
        <v>100</v>
      </c>
      <c r="AW968" s="147">
        <f t="shared" ref="AW968" si="24429">IF(OR($H968=0,AV968=0),0,AV968/$H968)</f>
        <v>1</v>
      </c>
      <c r="AX968" s="194">
        <f t="shared" si="24303"/>
        <v>100</v>
      </c>
      <c r="AY968" s="147">
        <f t="shared" ref="AY968" si="24430">IF(OR($H968=0,AX968=0),0,AX968/$H968)</f>
        <v>1</v>
      </c>
      <c r="AZ968" s="194">
        <f t="shared" si="24305"/>
        <v>100</v>
      </c>
      <c r="BA968" s="147">
        <f t="shared" ref="BA968" si="24431">IF(OR($H968=0,AZ968=0),0,AZ968/$H968)</f>
        <v>1</v>
      </c>
      <c r="BB968" s="194">
        <f t="shared" si="24307"/>
        <v>100</v>
      </c>
      <c r="BC968" s="147">
        <f t="shared" ref="BC968" si="24432">IF(OR($H968=0,BB968=0),0,BB968/$H968)</f>
        <v>1</v>
      </c>
      <c r="BD968" s="194">
        <f t="shared" si="24309"/>
        <v>100</v>
      </c>
      <c r="BE968" s="147">
        <f t="shared" ref="BE968" si="24433">IF(OR($H968=0,BD968=0),0,BD968/$H968)</f>
        <v>1</v>
      </c>
      <c r="BF968" s="194">
        <f t="shared" si="24311"/>
        <v>100</v>
      </c>
      <c r="BG968" s="147">
        <f t="shared" ref="BG968" si="24434">IF(OR($H968=0,BF968=0),0,BF968/$H968)</f>
        <v>1</v>
      </c>
      <c r="BH968" s="194">
        <f t="shared" si="24313"/>
        <v>100</v>
      </c>
      <c r="BI968" s="147">
        <f t="shared" ref="BI968" si="24435">IF(OR($H968=0,BH968=0),0,BH968/$H968)</f>
        <v>1</v>
      </c>
      <c r="BJ968" s="194">
        <f t="shared" si="24315"/>
        <v>100</v>
      </c>
      <c r="BK968" s="147">
        <f t="shared" ref="BK968" si="24436">IF(OR($H968=0,BJ968=0),0,BJ968/$H968)</f>
        <v>1</v>
      </c>
      <c r="BL968" s="194">
        <f t="shared" si="24317"/>
        <v>100</v>
      </c>
      <c r="BM968" s="147">
        <f t="shared" ref="BM968" si="24437">IF(OR($H968=0,BL968=0),0,BL968/$H968)</f>
        <v>1</v>
      </c>
      <c r="BN968" s="194">
        <f t="shared" si="24319"/>
        <v>100</v>
      </c>
      <c r="BO968" s="147">
        <f t="shared" ref="BO968" si="24438">IF(OR($H968=0,BN968=0),0,BN968/$H968)</f>
        <v>1</v>
      </c>
      <c r="BP968" s="194">
        <f t="shared" si="24321"/>
        <v>100</v>
      </c>
      <c r="BQ968" s="147">
        <f t="shared" ref="BQ968" si="24439">IF(OR($H968=0,BP968=0),0,BP968/$H968)</f>
        <v>1</v>
      </c>
      <c r="BR968" s="194">
        <f t="shared" si="24323"/>
        <v>100</v>
      </c>
      <c r="BS968" s="147">
        <f t="shared" ref="BS968" si="24440">IF(OR($H968=0,BR968=0),0,BR968/$H968)</f>
        <v>1</v>
      </c>
      <c r="BT968" s="194">
        <f t="shared" si="24325"/>
        <v>100</v>
      </c>
      <c r="BU968" s="147">
        <f t="shared" si="24326"/>
        <v>1</v>
      </c>
      <c r="BV968" s="194">
        <f t="shared" si="24327"/>
        <v>100</v>
      </c>
      <c r="BW968" s="147">
        <f t="shared" si="24328"/>
        <v>1</v>
      </c>
      <c r="BX968" s="194">
        <f t="shared" si="24329"/>
        <v>100</v>
      </c>
      <c r="BY968" s="147">
        <f t="shared" si="24330"/>
        <v>1</v>
      </c>
      <c r="BZ968" s="194">
        <f t="shared" si="24331"/>
        <v>100</v>
      </c>
      <c r="CA968" s="147">
        <f t="shared" si="24332"/>
        <v>1</v>
      </c>
      <c r="CB968" s="194">
        <f t="shared" si="24333"/>
        <v>100</v>
      </c>
      <c r="CC968" s="147">
        <f t="shared" si="24334"/>
        <v>1</v>
      </c>
      <c r="CD968" s="194">
        <f t="shared" si="24335"/>
        <v>100</v>
      </c>
      <c r="CE968" s="147">
        <f t="shared" si="24336"/>
        <v>1</v>
      </c>
      <c r="CF968" s="194">
        <f t="shared" si="24337"/>
        <v>100</v>
      </c>
      <c r="CG968" s="147">
        <f t="shared" si="24338"/>
        <v>1</v>
      </c>
      <c r="CH968" s="194">
        <f t="shared" si="24339"/>
        <v>100</v>
      </c>
      <c r="CI968" s="147">
        <f t="shared" si="24340"/>
        <v>1</v>
      </c>
      <c r="CJ968" s="194">
        <f t="shared" si="24341"/>
        <v>100</v>
      </c>
      <c r="CK968" s="147">
        <f t="shared" si="24342"/>
        <v>1</v>
      </c>
      <c r="CL968" s="194">
        <f t="shared" si="24343"/>
        <v>100</v>
      </c>
      <c r="CM968" s="147">
        <f t="shared" si="24344"/>
        <v>1</v>
      </c>
    </row>
    <row r="969" spans="1:91" s="142" customFormat="1" ht="14.1" customHeight="1">
      <c r="A969" s="74">
        <f t="shared" ref="A969:A1032" si="24441">A968+1</f>
        <v>1107</v>
      </c>
      <c r="B969" s="173" t="s">
        <v>76</v>
      </c>
      <c r="C969" s="174"/>
      <c r="D969" s="140">
        <v>3</v>
      </c>
      <c r="E969" s="140">
        <v>3</v>
      </c>
      <c r="F969" s="175">
        <v>45308</v>
      </c>
      <c r="G969" s="175">
        <v>45310</v>
      </c>
      <c r="H969" s="144">
        <v>100</v>
      </c>
      <c r="I969" s="144">
        <v>100</v>
      </c>
      <c r="J969" s="145" t="s">
        <v>32</v>
      </c>
      <c r="K969" s="141">
        <f t="shared" si="24270"/>
        <v>100</v>
      </c>
      <c r="L969" s="55">
        <f t="shared" si="24271"/>
        <v>0.1</v>
      </c>
      <c r="M969" s="147">
        <f t="shared" si="24272"/>
        <v>1</v>
      </c>
      <c r="N969" s="148">
        <f t="shared" si="24273"/>
        <v>1</v>
      </c>
      <c r="O969" s="149">
        <f t="shared" si="24163"/>
        <v>0</v>
      </c>
      <c r="P969" s="150"/>
      <c r="T969" s="194">
        <f t="shared" si="24274"/>
        <v>0</v>
      </c>
      <c r="U969" s="147">
        <f t="shared" si="24275"/>
        <v>0</v>
      </c>
      <c r="V969" s="194">
        <f t="shared" si="24276"/>
        <v>0</v>
      </c>
      <c r="W969" s="147">
        <f t="shared" si="24275"/>
        <v>0</v>
      </c>
      <c r="X969" s="194">
        <f t="shared" si="24277"/>
        <v>0</v>
      </c>
      <c r="Y969" s="147">
        <f t="shared" ref="Y969" si="24442">IF(OR($H969=0,X969=0),0,X969/$H969)</f>
        <v>0</v>
      </c>
      <c r="Z969" s="194">
        <f t="shared" si="24279"/>
        <v>0</v>
      </c>
      <c r="AA969" s="147">
        <f t="shared" ref="AA969" si="24443">IF(OR($H969=0,Z969=0),0,Z969/$H969)</f>
        <v>0</v>
      </c>
      <c r="AB969" s="194">
        <f t="shared" si="24281"/>
        <v>0</v>
      </c>
      <c r="AC969" s="147">
        <f t="shared" ref="AC969" si="24444">IF(OR($H969=0,AB969=0),0,AB969/$H969)</f>
        <v>0</v>
      </c>
      <c r="AD969" s="194">
        <f t="shared" si="24283"/>
        <v>0</v>
      </c>
      <c r="AE969" s="147">
        <f t="shared" ref="AE969" si="24445">IF(OR($H969=0,AD969=0),0,AD969/$H969)</f>
        <v>0</v>
      </c>
      <c r="AF969" s="194">
        <f t="shared" si="24285"/>
        <v>0</v>
      </c>
      <c r="AG969" s="147">
        <f t="shared" ref="AG969" si="24446">IF(OR($H969=0,AF969=0),0,AF969/$H969)</f>
        <v>0</v>
      </c>
      <c r="AH969" s="194">
        <f t="shared" si="24287"/>
        <v>0</v>
      </c>
      <c r="AI969" s="147">
        <f t="shared" ref="AI969" si="24447">IF(OR($H969=0,AH969=0),0,AH969/$H969)</f>
        <v>0</v>
      </c>
      <c r="AJ969" s="194">
        <f t="shared" si="24289"/>
        <v>0</v>
      </c>
      <c r="AK969" s="147">
        <f t="shared" ref="AK969" si="24448">IF(OR($H969=0,AJ969=0),0,AJ969/$H969)</f>
        <v>0</v>
      </c>
      <c r="AL969" s="194">
        <f t="shared" si="24291"/>
        <v>0</v>
      </c>
      <c r="AM969" s="147">
        <f t="shared" ref="AM969" si="24449">IF(OR($H969=0,AL969=0),0,AL969/$H969)</f>
        <v>0</v>
      </c>
      <c r="AN969" s="194">
        <f t="shared" si="24293"/>
        <v>0</v>
      </c>
      <c r="AO969" s="147">
        <f t="shared" ref="AO969" si="24450">IF(OR($H969=0,AN969=0),0,AN969/$H969)</f>
        <v>0</v>
      </c>
      <c r="AP969" s="194">
        <f t="shared" si="24295"/>
        <v>0</v>
      </c>
      <c r="AQ969" s="147">
        <f t="shared" ref="AQ969" si="24451">IF(OR($H969=0,AP969=0),0,AP969/$H969)</f>
        <v>0</v>
      </c>
      <c r="AR969" s="194">
        <f t="shared" si="24297"/>
        <v>0</v>
      </c>
      <c r="AS969" s="147">
        <f t="shared" ref="AS969" si="24452">IF(OR($H969=0,AR969=0),0,AR969/$H969)</f>
        <v>0</v>
      </c>
      <c r="AT969" s="194">
        <f t="shared" si="24299"/>
        <v>66.666666666666671</v>
      </c>
      <c r="AU969" s="147">
        <f t="shared" ref="AU969" si="24453">IF(OR($H969=0,AT969=0),0,AT969/$H969)</f>
        <v>0.66666666666666674</v>
      </c>
      <c r="AV969" s="194">
        <f t="shared" si="24301"/>
        <v>100</v>
      </c>
      <c r="AW969" s="147">
        <f t="shared" ref="AW969" si="24454">IF(OR($H969=0,AV969=0),0,AV969/$H969)</f>
        <v>1</v>
      </c>
      <c r="AX969" s="194">
        <f t="shared" si="24303"/>
        <v>100</v>
      </c>
      <c r="AY969" s="147">
        <f t="shared" ref="AY969" si="24455">IF(OR($H969=0,AX969=0),0,AX969/$H969)</f>
        <v>1</v>
      </c>
      <c r="AZ969" s="194">
        <f t="shared" si="24305"/>
        <v>100</v>
      </c>
      <c r="BA969" s="147">
        <f t="shared" ref="BA969" si="24456">IF(OR($H969=0,AZ969=0),0,AZ969/$H969)</f>
        <v>1</v>
      </c>
      <c r="BB969" s="194">
        <f t="shared" si="24307"/>
        <v>100</v>
      </c>
      <c r="BC969" s="147">
        <f t="shared" ref="BC969" si="24457">IF(OR($H969=0,BB969=0),0,BB969/$H969)</f>
        <v>1</v>
      </c>
      <c r="BD969" s="194">
        <f t="shared" si="24309"/>
        <v>100</v>
      </c>
      <c r="BE969" s="147">
        <f t="shared" ref="BE969" si="24458">IF(OR($H969=0,BD969=0),0,BD969/$H969)</f>
        <v>1</v>
      </c>
      <c r="BF969" s="194">
        <f t="shared" si="24311"/>
        <v>100</v>
      </c>
      <c r="BG969" s="147">
        <f t="shared" ref="BG969" si="24459">IF(OR($H969=0,BF969=0),0,BF969/$H969)</f>
        <v>1</v>
      </c>
      <c r="BH969" s="194">
        <f t="shared" si="24313"/>
        <v>100</v>
      </c>
      <c r="BI969" s="147">
        <f t="shared" ref="BI969" si="24460">IF(OR($H969=0,BH969=0),0,BH969/$H969)</f>
        <v>1</v>
      </c>
      <c r="BJ969" s="194">
        <f t="shared" si="24315"/>
        <v>100</v>
      </c>
      <c r="BK969" s="147">
        <f t="shared" ref="BK969" si="24461">IF(OR($H969=0,BJ969=0),0,BJ969/$H969)</f>
        <v>1</v>
      </c>
      <c r="BL969" s="194">
        <f t="shared" si="24317"/>
        <v>100</v>
      </c>
      <c r="BM969" s="147">
        <f t="shared" ref="BM969" si="24462">IF(OR($H969=0,BL969=0),0,BL969/$H969)</f>
        <v>1</v>
      </c>
      <c r="BN969" s="194">
        <f t="shared" si="24319"/>
        <v>100</v>
      </c>
      <c r="BO969" s="147">
        <f t="shared" ref="BO969" si="24463">IF(OR($H969=0,BN969=0),0,BN969/$H969)</f>
        <v>1</v>
      </c>
      <c r="BP969" s="194">
        <f t="shared" si="24321"/>
        <v>100</v>
      </c>
      <c r="BQ969" s="147">
        <f t="shared" ref="BQ969" si="24464">IF(OR($H969=0,BP969=0),0,BP969/$H969)</f>
        <v>1</v>
      </c>
      <c r="BR969" s="194">
        <f t="shared" si="24323"/>
        <v>100</v>
      </c>
      <c r="BS969" s="147">
        <f t="shared" ref="BS969" si="24465">IF(OR($H969=0,BR969=0),0,BR969/$H969)</f>
        <v>1</v>
      </c>
      <c r="BT969" s="194">
        <f t="shared" si="24325"/>
        <v>100</v>
      </c>
      <c r="BU969" s="147">
        <f t="shared" si="24326"/>
        <v>1</v>
      </c>
      <c r="BV969" s="194">
        <f t="shared" si="24327"/>
        <v>100</v>
      </c>
      <c r="BW969" s="147">
        <f t="shared" si="24328"/>
        <v>1</v>
      </c>
      <c r="BX969" s="194">
        <f t="shared" si="24329"/>
        <v>100</v>
      </c>
      <c r="BY969" s="147">
        <f t="shared" si="24330"/>
        <v>1</v>
      </c>
      <c r="BZ969" s="194">
        <f t="shared" si="24331"/>
        <v>100</v>
      </c>
      <c r="CA969" s="147">
        <f t="shared" si="24332"/>
        <v>1</v>
      </c>
      <c r="CB969" s="194">
        <f t="shared" si="24333"/>
        <v>100</v>
      </c>
      <c r="CC969" s="147">
        <f t="shared" si="24334"/>
        <v>1</v>
      </c>
      <c r="CD969" s="194">
        <f t="shared" si="24335"/>
        <v>100</v>
      </c>
      <c r="CE969" s="147">
        <f t="shared" si="24336"/>
        <v>1</v>
      </c>
      <c r="CF969" s="194">
        <f t="shared" si="24337"/>
        <v>100</v>
      </c>
      <c r="CG969" s="147">
        <f t="shared" si="24338"/>
        <v>1</v>
      </c>
      <c r="CH969" s="194">
        <f t="shared" si="24339"/>
        <v>100</v>
      </c>
      <c r="CI969" s="147">
        <f t="shared" si="24340"/>
        <v>1</v>
      </c>
      <c r="CJ969" s="194">
        <f t="shared" si="24341"/>
        <v>100</v>
      </c>
      <c r="CK969" s="147">
        <f t="shared" si="24342"/>
        <v>1</v>
      </c>
      <c r="CL969" s="194">
        <f t="shared" si="24343"/>
        <v>100</v>
      </c>
      <c r="CM969" s="147">
        <f t="shared" si="24344"/>
        <v>1</v>
      </c>
    </row>
    <row r="970" spans="1:91" s="142" customFormat="1" ht="14.1" customHeight="1">
      <c r="A970" s="74">
        <f t="shared" si="24441"/>
        <v>1108</v>
      </c>
      <c r="B970" s="173" t="s">
        <v>77</v>
      </c>
      <c r="C970" s="174"/>
      <c r="D970" s="140">
        <v>4</v>
      </c>
      <c r="E970" s="140">
        <v>4</v>
      </c>
      <c r="F970" s="175">
        <v>45310</v>
      </c>
      <c r="G970" s="175">
        <v>45313</v>
      </c>
      <c r="H970" s="144">
        <v>100</v>
      </c>
      <c r="I970" s="144">
        <v>100</v>
      </c>
      <c r="J970" s="145" t="s">
        <v>32</v>
      </c>
      <c r="K970" s="141">
        <f t="shared" si="24270"/>
        <v>100</v>
      </c>
      <c r="L970" s="55">
        <f t="shared" si="24271"/>
        <v>0.13333333333333333</v>
      </c>
      <c r="M970" s="147">
        <f t="shared" si="24272"/>
        <v>1</v>
      </c>
      <c r="N970" s="148">
        <f t="shared" si="24273"/>
        <v>1</v>
      </c>
      <c r="O970" s="149">
        <f t="shared" si="24163"/>
        <v>0</v>
      </c>
      <c r="P970" s="150"/>
      <c r="T970" s="194">
        <f t="shared" si="24274"/>
        <v>0</v>
      </c>
      <c r="U970" s="147">
        <f t="shared" si="24275"/>
        <v>0</v>
      </c>
      <c r="V970" s="194">
        <f t="shared" si="24276"/>
        <v>0</v>
      </c>
      <c r="W970" s="147">
        <f t="shared" si="24275"/>
        <v>0</v>
      </c>
      <c r="X970" s="194">
        <f t="shared" si="24277"/>
        <v>0</v>
      </c>
      <c r="Y970" s="147">
        <f t="shared" ref="Y970" si="24466">IF(OR($H970=0,X970=0),0,X970/$H970)</f>
        <v>0</v>
      </c>
      <c r="Z970" s="194">
        <f t="shared" si="24279"/>
        <v>0</v>
      </c>
      <c r="AA970" s="147">
        <f t="shared" ref="AA970" si="24467">IF(OR($H970=0,Z970=0),0,Z970/$H970)</f>
        <v>0</v>
      </c>
      <c r="AB970" s="194">
        <f t="shared" si="24281"/>
        <v>0</v>
      </c>
      <c r="AC970" s="147">
        <f t="shared" ref="AC970" si="24468">IF(OR($H970=0,AB970=0),0,AB970/$H970)</f>
        <v>0</v>
      </c>
      <c r="AD970" s="194">
        <f t="shared" si="24283"/>
        <v>0</v>
      </c>
      <c r="AE970" s="147">
        <f t="shared" ref="AE970" si="24469">IF(OR($H970=0,AD970=0),0,AD970/$H970)</f>
        <v>0</v>
      </c>
      <c r="AF970" s="194">
        <f t="shared" si="24285"/>
        <v>0</v>
      </c>
      <c r="AG970" s="147">
        <f t="shared" ref="AG970" si="24470">IF(OR($H970=0,AF970=0),0,AF970/$H970)</f>
        <v>0</v>
      </c>
      <c r="AH970" s="194">
        <f t="shared" si="24287"/>
        <v>0</v>
      </c>
      <c r="AI970" s="147">
        <f t="shared" ref="AI970" si="24471">IF(OR($H970=0,AH970=0),0,AH970/$H970)</f>
        <v>0</v>
      </c>
      <c r="AJ970" s="194">
        <f t="shared" si="24289"/>
        <v>0</v>
      </c>
      <c r="AK970" s="147">
        <f t="shared" ref="AK970" si="24472">IF(OR($H970=0,AJ970=0),0,AJ970/$H970)</f>
        <v>0</v>
      </c>
      <c r="AL970" s="194">
        <f t="shared" si="24291"/>
        <v>0</v>
      </c>
      <c r="AM970" s="147">
        <f t="shared" ref="AM970" si="24473">IF(OR($H970=0,AL970=0),0,AL970/$H970)</f>
        <v>0</v>
      </c>
      <c r="AN970" s="194">
        <f t="shared" si="24293"/>
        <v>0</v>
      </c>
      <c r="AO970" s="147">
        <f t="shared" ref="AO970" si="24474">IF(OR($H970=0,AN970=0),0,AN970/$H970)</f>
        <v>0</v>
      </c>
      <c r="AP970" s="194">
        <f t="shared" si="24295"/>
        <v>0</v>
      </c>
      <c r="AQ970" s="147">
        <f t="shared" ref="AQ970" si="24475">IF(OR($H970=0,AP970=0),0,AP970/$H970)</f>
        <v>0</v>
      </c>
      <c r="AR970" s="194">
        <f t="shared" si="24297"/>
        <v>0</v>
      </c>
      <c r="AS970" s="147">
        <f t="shared" ref="AS970" si="24476">IF(OR($H970=0,AR970=0),0,AR970/$H970)</f>
        <v>0</v>
      </c>
      <c r="AT970" s="194">
        <f t="shared" si="24299"/>
        <v>0</v>
      </c>
      <c r="AU970" s="147">
        <f t="shared" ref="AU970" si="24477">IF(OR($H970=0,AT970=0),0,AT970/$H970)</f>
        <v>0</v>
      </c>
      <c r="AV970" s="194">
        <f t="shared" si="24301"/>
        <v>100</v>
      </c>
      <c r="AW970" s="147">
        <f t="shared" ref="AW970" si="24478">IF(OR($H970=0,AV970=0),0,AV970/$H970)</f>
        <v>1</v>
      </c>
      <c r="AX970" s="194">
        <f t="shared" si="24303"/>
        <v>100</v>
      </c>
      <c r="AY970" s="147">
        <f t="shared" ref="AY970" si="24479">IF(OR($H970=0,AX970=0),0,AX970/$H970)</f>
        <v>1</v>
      </c>
      <c r="AZ970" s="194">
        <f t="shared" si="24305"/>
        <v>100</v>
      </c>
      <c r="BA970" s="147">
        <f t="shared" ref="BA970" si="24480">IF(OR($H970=0,AZ970=0),0,AZ970/$H970)</f>
        <v>1</v>
      </c>
      <c r="BB970" s="194">
        <f t="shared" si="24307"/>
        <v>100</v>
      </c>
      <c r="BC970" s="147">
        <f t="shared" ref="BC970" si="24481">IF(OR($H970=0,BB970=0),0,BB970/$H970)</f>
        <v>1</v>
      </c>
      <c r="BD970" s="194">
        <f t="shared" si="24309"/>
        <v>100</v>
      </c>
      <c r="BE970" s="147">
        <f t="shared" ref="BE970" si="24482">IF(OR($H970=0,BD970=0),0,BD970/$H970)</f>
        <v>1</v>
      </c>
      <c r="BF970" s="194">
        <f t="shared" si="24311"/>
        <v>100</v>
      </c>
      <c r="BG970" s="147">
        <f t="shared" ref="BG970" si="24483">IF(OR($H970=0,BF970=0),0,BF970/$H970)</f>
        <v>1</v>
      </c>
      <c r="BH970" s="194">
        <f t="shared" si="24313"/>
        <v>100</v>
      </c>
      <c r="BI970" s="147">
        <f t="shared" ref="BI970" si="24484">IF(OR($H970=0,BH970=0),0,BH970/$H970)</f>
        <v>1</v>
      </c>
      <c r="BJ970" s="194">
        <f t="shared" si="24315"/>
        <v>100</v>
      </c>
      <c r="BK970" s="147">
        <f t="shared" ref="BK970" si="24485">IF(OR($H970=0,BJ970=0),0,BJ970/$H970)</f>
        <v>1</v>
      </c>
      <c r="BL970" s="194">
        <f t="shared" si="24317"/>
        <v>100</v>
      </c>
      <c r="BM970" s="147">
        <f t="shared" ref="BM970" si="24486">IF(OR($H970=0,BL970=0),0,BL970/$H970)</f>
        <v>1</v>
      </c>
      <c r="BN970" s="194">
        <f t="shared" si="24319"/>
        <v>100</v>
      </c>
      <c r="BO970" s="147">
        <f t="shared" ref="BO970" si="24487">IF(OR($H970=0,BN970=0),0,BN970/$H970)</f>
        <v>1</v>
      </c>
      <c r="BP970" s="194">
        <f t="shared" si="24321"/>
        <v>100</v>
      </c>
      <c r="BQ970" s="147">
        <f t="shared" ref="BQ970" si="24488">IF(OR($H970=0,BP970=0),0,BP970/$H970)</f>
        <v>1</v>
      </c>
      <c r="BR970" s="194">
        <f t="shared" si="24323"/>
        <v>100</v>
      </c>
      <c r="BS970" s="147">
        <f t="shared" ref="BS970" si="24489">IF(OR($H970=0,BR970=0),0,BR970/$H970)</f>
        <v>1</v>
      </c>
      <c r="BT970" s="194">
        <f t="shared" si="24325"/>
        <v>100</v>
      </c>
      <c r="BU970" s="147">
        <f t="shared" si="24326"/>
        <v>1</v>
      </c>
      <c r="BV970" s="194">
        <f t="shared" si="24327"/>
        <v>100</v>
      </c>
      <c r="BW970" s="147">
        <f t="shared" si="24328"/>
        <v>1</v>
      </c>
      <c r="BX970" s="194">
        <f t="shared" si="24329"/>
        <v>100</v>
      </c>
      <c r="BY970" s="147">
        <f t="shared" si="24330"/>
        <v>1</v>
      </c>
      <c r="BZ970" s="194">
        <f t="shared" si="24331"/>
        <v>100</v>
      </c>
      <c r="CA970" s="147">
        <f t="shared" si="24332"/>
        <v>1</v>
      </c>
      <c r="CB970" s="194">
        <f t="shared" si="24333"/>
        <v>100</v>
      </c>
      <c r="CC970" s="147">
        <f t="shared" si="24334"/>
        <v>1</v>
      </c>
      <c r="CD970" s="194">
        <f t="shared" si="24335"/>
        <v>100</v>
      </c>
      <c r="CE970" s="147">
        <f t="shared" si="24336"/>
        <v>1</v>
      </c>
      <c r="CF970" s="194">
        <f t="shared" si="24337"/>
        <v>100</v>
      </c>
      <c r="CG970" s="147">
        <f t="shared" si="24338"/>
        <v>1</v>
      </c>
      <c r="CH970" s="194">
        <f t="shared" si="24339"/>
        <v>100</v>
      </c>
      <c r="CI970" s="147">
        <f t="shared" si="24340"/>
        <v>1</v>
      </c>
      <c r="CJ970" s="194">
        <f t="shared" si="24341"/>
        <v>100</v>
      </c>
      <c r="CK970" s="147">
        <f t="shared" si="24342"/>
        <v>1</v>
      </c>
      <c r="CL970" s="194">
        <f t="shared" si="24343"/>
        <v>100</v>
      </c>
      <c r="CM970" s="147">
        <f t="shared" si="24344"/>
        <v>1</v>
      </c>
    </row>
    <row r="971" spans="1:91" s="142" customFormat="1" ht="14.1" customHeight="1">
      <c r="A971" s="74">
        <f t="shared" si="24441"/>
        <v>1109</v>
      </c>
      <c r="B971" s="173" t="s">
        <v>78</v>
      </c>
      <c r="C971" s="174"/>
      <c r="D971" s="140">
        <v>3</v>
      </c>
      <c r="E971" s="140">
        <v>3</v>
      </c>
      <c r="F971" s="175">
        <v>45314</v>
      </c>
      <c r="G971" s="175">
        <v>45316</v>
      </c>
      <c r="H971" s="144">
        <v>100</v>
      </c>
      <c r="I971" s="144">
        <v>100</v>
      </c>
      <c r="J971" s="145" t="s">
        <v>32</v>
      </c>
      <c r="K971" s="141">
        <f t="shared" si="24270"/>
        <v>100</v>
      </c>
      <c r="L971" s="55">
        <f t="shared" si="24271"/>
        <v>0.1</v>
      </c>
      <c r="M971" s="147">
        <f t="shared" si="24272"/>
        <v>1</v>
      </c>
      <c r="N971" s="148">
        <f t="shared" si="24273"/>
        <v>1</v>
      </c>
      <c r="O971" s="149">
        <f t="shared" si="24163"/>
        <v>0</v>
      </c>
      <c r="P971" s="150"/>
      <c r="T971" s="194">
        <f t="shared" si="24274"/>
        <v>0</v>
      </c>
      <c r="U971" s="147">
        <f t="shared" si="24275"/>
        <v>0</v>
      </c>
      <c r="V971" s="194">
        <f t="shared" si="24276"/>
        <v>0</v>
      </c>
      <c r="W971" s="147">
        <f t="shared" si="24275"/>
        <v>0</v>
      </c>
      <c r="X971" s="194">
        <f t="shared" si="24277"/>
        <v>0</v>
      </c>
      <c r="Y971" s="147">
        <f t="shared" ref="Y971" si="24490">IF(OR($H971=0,X971=0),0,X971/$H971)</f>
        <v>0</v>
      </c>
      <c r="Z971" s="194">
        <f t="shared" si="24279"/>
        <v>0</v>
      </c>
      <c r="AA971" s="147">
        <f t="shared" ref="AA971" si="24491">IF(OR($H971=0,Z971=0),0,Z971/$H971)</f>
        <v>0</v>
      </c>
      <c r="AB971" s="194">
        <f t="shared" si="24281"/>
        <v>0</v>
      </c>
      <c r="AC971" s="147">
        <f t="shared" ref="AC971" si="24492">IF(OR($H971=0,AB971=0),0,AB971/$H971)</f>
        <v>0</v>
      </c>
      <c r="AD971" s="194">
        <f t="shared" si="24283"/>
        <v>0</v>
      </c>
      <c r="AE971" s="147">
        <f t="shared" ref="AE971" si="24493">IF(OR($H971=0,AD971=0),0,AD971/$H971)</f>
        <v>0</v>
      </c>
      <c r="AF971" s="194">
        <f t="shared" si="24285"/>
        <v>0</v>
      </c>
      <c r="AG971" s="147">
        <f t="shared" ref="AG971" si="24494">IF(OR($H971=0,AF971=0),0,AF971/$H971)</f>
        <v>0</v>
      </c>
      <c r="AH971" s="194">
        <f t="shared" si="24287"/>
        <v>0</v>
      </c>
      <c r="AI971" s="147">
        <f t="shared" ref="AI971" si="24495">IF(OR($H971=0,AH971=0),0,AH971/$H971)</f>
        <v>0</v>
      </c>
      <c r="AJ971" s="194">
        <f t="shared" si="24289"/>
        <v>0</v>
      </c>
      <c r="AK971" s="147">
        <f t="shared" ref="AK971" si="24496">IF(OR($H971=0,AJ971=0),0,AJ971/$H971)</f>
        <v>0</v>
      </c>
      <c r="AL971" s="194">
        <f t="shared" si="24291"/>
        <v>0</v>
      </c>
      <c r="AM971" s="147">
        <f t="shared" ref="AM971" si="24497">IF(OR($H971=0,AL971=0),0,AL971/$H971)</f>
        <v>0</v>
      </c>
      <c r="AN971" s="194">
        <f t="shared" si="24293"/>
        <v>0</v>
      </c>
      <c r="AO971" s="147">
        <f t="shared" ref="AO971" si="24498">IF(OR($H971=0,AN971=0),0,AN971/$H971)</f>
        <v>0</v>
      </c>
      <c r="AP971" s="194">
        <f t="shared" si="24295"/>
        <v>0</v>
      </c>
      <c r="AQ971" s="147">
        <f t="shared" ref="AQ971" si="24499">IF(OR($H971=0,AP971=0),0,AP971/$H971)</f>
        <v>0</v>
      </c>
      <c r="AR971" s="194">
        <f t="shared" si="24297"/>
        <v>0</v>
      </c>
      <c r="AS971" s="147">
        <f t="shared" ref="AS971" si="24500">IF(OR($H971=0,AR971=0),0,AR971/$H971)</f>
        <v>0</v>
      </c>
      <c r="AT971" s="194">
        <f t="shared" si="24299"/>
        <v>0</v>
      </c>
      <c r="AU971" s="147">
        <f t="shared" ref="AU971" si="24501">IF(OR($H971=0,AT971=0),0,AT971/$H971)</f>
        <v>0</v>
      </c>
      <c r="AV971" s="194">
        <f t="shared" si="24301"/>
        <v>100</v>
      </c>
      <c r="AW971" s="147">
        <f t="shared" ref="AW971" si="24502">IF(OR($H971=0,AV971=0),0,AV971/$H971)</f>
        <v>1</v>
      </c>
      <c r="AX971" s="194">
        <f t="shared" si="24303"/>
        <v>100</v>
      </c>
      <c r="AY971" s="147">
        <f t="shared" ref="AY971" si="24503">IF(OR($H971=0,AX971=0),0,AX971/$H971)</f>
        <v>1</v>
      </c>
      <c r="AZ971" s="194">
        <f t="shared" si="24305"/>
        <v>100</v>
      </c>
      <c r="BA971" s="147">
        <f t="shared" ref="BA971" si="24504">IF(OR($H971=0,AZ971=0),0,AZ971/$H971)</f>
        <v>1</v>
      </c>
      <c r="BB971" s="194">
        <f t="shared" si="24307"/>
        <v>100</v>
      </c>
      <c r="BC971" s="147">
        <f t="shared" ref="BC971" si="24505">IF(OR($H971=0,BB971=0),0,BB971/$H971)</f>
        <v>1</v>
      </c>
      <c r="BD971" s="194">
        <f t="shared" si="24309"/>
        <v>100</v>
      </c>
      <c r="BE971" s="147">
        <f t="shared" ref="BE971" si="24506">IF(OR($H971=0,BD971=0),0,BD971/$H971)</f>
        <v>1</v>
      </c>
      <c r="BF971" s="194">
        <f t="shared" si="24311"/>
        <v>100</v>
      </c>
      <c r="BG971" s="147">
        <f t="shared" ref="BG971" si="24507">IF(OR($H971=0,BF971=0),0,BF971/$H971)</f>
        <v>1</v>
      </c>
      <c r="BH971" s="194">
        <f t="shared" si="24313"/>
        <v>100</v>
      </c>
      <c r="BI971" s="147">
        <f t="shared" ref="BI971" si="24508">IF(OR($H971=0,BH971=0),0,BH971/$H971)</f>
        <v>1</v>
      </c>
      <c r="BJ971" s="194">
        <f t="shared" si="24315"/>
        <v>100</v>
      </c>
      <c r="BK971" s="147">
        <f t="shared" ref="BK971" si="24509">IF(OR($H971=0,BJ971=0),0,BJ971/$H971)</f>
        <v>1</v>
      </c>
      <c r="BL971" s="194">
        <f t="shared" si="24317"/>
        <v>100</v>
      </c>
      <c r="BM971" s="147">
        <f t="shared" ref="BM971" si="24510">IF(OR($H971=0,BL971=0),0,BL971/$H971)</f>
        <v>1</v>
      </c>
      <c r="BN971" s="194">
        <f t="shared" si="24319"/>
        <v>100</v>
      </c>
      <c r="BO971" s="147">
        <f t="shared" ref="BO971" si="24511">IF(OR($H971=0,BN971=0),0,BN971/$H971)</f>
        <v>1</v>
      </c>
      <c r="BP971" s="194">
        <f t="shared" si="24321"/>
        <v>100</v>
      </c>
      <c r="BQ971" s="147">
        <f t="shared" ref="BQ971" si="24512">IF(OR($H971=0,BP971=0),0,BP971/$H971)</f>
        <v>1</v>
      </c>
      <c r="BR971" s="194">
        <f t="shared" si="24323"/>
        <v>100</v>
      </c>
      <c r="BS971" s="147">
        <f t="shared" ref="BS971" si="24513">IF(OR($H971=0,BR971=0),0,BR971/$H971)</f>
        <v>1</v>
      </c>
      <c r="BT971" s="194">
        <f t="shared" si="24325"/>
        <v>100</v>
      </c>
      <c r="BU971" s="147">
        <f t="shared" si="24326"/>
        <v>1</v>
      </c>
      <c r="BV971" s="194">
        <f t="shared" si="24327"/>
        <v>100</v>
      </c>
      <c r="BW971" s="147">
        <f t="shared" si="24328"/>
        <v>1</v>
      </c>
      <c r="BX971" s="194">
        <f t="shared" si="24329"/>
        <v>100</v>
      </c>
      <c r="BY971" s="147">
        <f t="shared" si="24330"/>
        <v>1</v>
      </c>
      <c r="BZ971" s="194">
        <f t="shared" si="24331"/>
        <v>100</v>
      </c>
      <c r="CA971" s="147">
        <f t="shared" si="24332"/>
        <v>1</v>
      </c>
      <c r="CB971" s="194">
        <f t="shared" si="24333"/>
        <v>100</v>
      </c>
      <c r="CC971" s="147">
        <f t="shared" si="24334"/>
        <v>1</v>
      </c>
      <c r="CD971" s="194">
        <f t="shared" si="24335"/>
        <v>100</v>
      </c>
      <c r="CE971" s="147">
        <f t="shared" si="24336"/>
        <v>1</v>
      </c>
      <c r="CF971" s="194">
        <f t="shared" si="24337"/>
        <v>100</v>
      </c>
      <c r="CG971" s="147">
        <f t="shared" si="24338"/>
        <v>1</v>
      </c>
      <c r="CH971" s="194">
        <f t="shared" si="24339"/>
        <v>100</v>
      </c>
      <c r="CI971" s="147">
        <f t="shared" si="24340"/>
        <v>1</v>
      </c>
      <c r="CJ971" s="194">
        <f t="shared" si="24341"/>
        <v>100</v>
      </c>
      <c r="CK971" s="147">
        <f t="shared" si="24342"/>
        <v>1</v>
      </c>
      <c r="CL971" s="194">
        <f t="shared" si="24343"/>
        <v>100</v>
      </c>
      <c r="CM971" s="147">
        <f t="shared" si="24344"/>
        <v>1</v>
      </c>
    </row>
    <row r="972" spans="1:91" s="142" customFormat="1" ht="14.1" customHeight="1">
      <c r="A972" s="74">
        <f t="shared" si="24441"/>
        <v>1110</v>
      </c>
      <c r="B972" s="173" t="s">
        <v>79</v>
      </c>
      <c r="C972" s="174"/>
      <c r="D972" s="140">
        <v>3</v>
      </c>
      <c r="E972" s="140">
        <v>3</v>
      </c>
      <c r="F972" s="175">
        <v>45315</v>
      </c>
      <c r="G972" s="175">
        <v>45317</v>
      </c>
      <c r="H972" s="144">
        <v>100</v>
      </c>
      <c r="I972" s="144">
        <v>100</v>
      </c>
      <c r="J972" s="145" t="s">
        <v>32</v>
      </c>
      <c r="K972" s="141">
        <f t="shared" si="24270"/>
        <v>100</v>
      </c>
      <c r="L972" s="55">
        <f t="shared" si="24271"/>
        <v>0.1</v>
      </c>
      <c r="M972" s="147">
        <f t="shared" si="24272"/>
        <v>1</v>
      </c>
      <c r="N972" s="148">
        <f t="shared" si="24273"/>
        <v>1</v>
      </c>
      <c r="O972" s="149">
        <f t="shared" si="24163"/>
        <v>0</v>
      </c>
      <c r="P972" s="150"/>
      <c r="T972" s="194">
        <f t="shared" si="24274"/>
        <v>0</v>
      </c>
      <c r="U972" s="147">
        <f t="shared" si="24275"/>
        <v>0</v>
      </c>
      <c r="V972" s="194">
        <f t="shared" si="24276"/>
        <v>0</v>
      </c>
      <c r="W972" s="147">
        <f t="shared" si="24275"/>
        <v>0</v>
      </c>
      <c r="X972" s="194">
        <f t="shared" si="24277"/>
        <v>0</v>
      </c>
      <c r="Y972" s="147">
        <f t="shared" ref="Y972" si="24514">IF(OR($H972=0,X972=0),0,X972/$H972)</f>
        <v>0</v>
      </c>
      <c r="Z972" s="194">
        <f t="shared" si="24279"/>
        <v>0</v>
      </c>
      <c r="AA972" s="147">
        <f t="shared" ref="AA972" si="24515">IF(OR($H972=0,Z972=0),0,Z972/$H972)</f>
        <v>0</v>
      </c>
      <c r="AB972" s="194">
        <f t="shared" si="24281"/>
        <v>0</v>
      </c>
      <c r="AC972" s="147">
        <f t="shared" ref="AC972" si="24516">IF(OR($H972=0,AB972=0),0,AB972/$H972)</f>
        <v>0</v>
      </c>
      <c r="AD972" s="194">
        <f t="shared" si="24283"/>
        <v>0</v>
      </c>
      <c r="AE972" s="147">
        <f t="shared" ref="AE972" si="24517">IF(OR($H972=0,AD972=0),0,AD972/$H972)</f>
        <v>0</v>
      </c>
      <c r="AF972" s="194">
        <f t="shared" si="24285"/>
        <v>0</v>
      </c>
      <c r="AG972" s="147">
        <f t="shared" ref="AG972" si="24518">IF(OR($H972=0,AF972=0),0,AF972/$H972)</f>
        <v>0</v>
      </c>
      <c r="AH972" s="194">
        <f t="shared" si="24287"/>
        <v>0</v>
      </c>
      <c r="AI972" s="147">
        <f t="shared" ref="AI972" si="24519">IF(OR($H972=0,AH972=0),0,AH972/$H972)</f>
        <v>0</v>
      </c>
      <c r="AJ972" s="194">
        <f t="shared" si="24289"/>
        <v>0</v>
      </c>
      <c r="AK972" s="147">
        <f t="shared" ref="AK972" si="24520">IF(OR($H972=0,AJ972=0),0,AJ972/$H972)</f>
        <v>0</v>
      </c>
      <c r="AL972" s="194">
        <f t="shared" si="24291"/>
        <v>0</v>
      </c>
      <c r="AM972" s="147">
        <f t="shared" ref="AM972" si="24521">IF(OR($H972=0,AL972=0),0,AL972/$H972)</f>
        <v>0</v>
      </c>
      <c r="AN972" s="194">
        <f t="shared" si="24293"/>
        <v>0</v>
      </c>
      <c r="AO972" s="147">
        <f t="shared" ref="AO972" si="24522">IF(OR($H972=0,AN972=0),0,AN972/$H972)</f>
        <v>0</v>
      </c>
      <c r="AP972" s="194">
        <f t="shared" si="24295"/>
        <v>0</v>
      </c>
      <c r="AQ972" s="147">
        <f t="shared" ref="AQ972" si="24523">IF(OR($H972=0,AP972=0),0,AP972/$H972)</f>
        <v>0</v>
      </c>
      <c r="AR972" s="194">
        <f t="shared" si="24297"/>
        <v>0</v>
      </c>
      <c r="AS972" s="147">
        <f t="shared" ref="AS972" si="24524">IF(OR($H972=0,AR972=0),0,AR972/$H972)</f>
        <v>0</v>
      </c>
      <c r="AT972" s="194">
        <f t="shared" si="24299"/>
        <v>0</v>
      </c>
      <c r="AU972" s="147">
        <f t="shared" ref="AU972" si="24525">IF(OR($H972=0,AT972=0),0,AT972/$H972)</f>
        <v>0</v>
      </c>
      <c r="AV972" s="194">
        <f t="shared" si="24301"/>
        <v>66.666666666666671</v>
      </c>
      <c r="AW972" s="147">
        <f t="shared" ref="AW972" si="24526">IF(OR($H972=0,AV972=0),0,AV972/$H972)</f>
        <v>0.66666666666666674</v>
      </c>
      <c r="AX972" s="194">
        <f t="shared" si="24303"/>
        <v>100</v>
      </c>
      <c r="AY972" s="147">
        <f t="shared" ref="AY972" si="24527">IF(OR($H972=0,AX972=0),0,AX972/$H972)</f>
        <v>1</v>
      </c>
      <c r="AZ972" s="194">
        <f t="shared" si="24305"/>
        <v>100</v>
      </c>
      <c r="BA972" s="147">
        <f t="shared" ref="BA972" si="24528">IF(OR($H972=0,AZ972=0),0,AZ972/$H972)</f>
        <v>1</v>
      </c>
      <c r="BB972" s="194">
        <f t="shared" si="24307"/>
        <v>100</v>
      </c>
      <c r="BC972" s="147">
        <f t="shared" ref="BC972" si="24529">IF(OR($H972=0,BB972=0),0,BB972/$H972)</f>
        <v>1</v>
      </c>
      <c r="BD972" s="194">
        <f t="shared" si="24309"/>
        <v>100</v>
      </c>
      <c r="BE972" s="147">
        <f t="shared" ref="BE972" si="24530">IF(OR($H972=0,BD972=0),0,BD972/$H972)</f>
        <v>1</v>
      </c>
      <c r="BF972" s="194">
        <f t="shared" si="24311"/>
        <v>100</v>
      </c>
      <c r="BG972" s="147">
        <f t="shared" ref="BG972" si="24531">IF(OR($H972=0,BF972=0),0,BF972/$H972)</f>
        <v>1</v>
      </c>
      <c r="BH972" s="194">
        <f t="shared" si="24313"/>
        <v>100</v>
      </c>
      <c r="BI972" s="147">
        <f t="shared" ref="BI972" si="24532">IF(OR($H972=0,BH972=0),0,BH972/$H972)</f>
        <v>1</v>
      </c>
      <c r="BJ972" s="194">
        <f t="shared" si="24315"/>
        <v>100</v>
      </c>
      <c r="BK972" s="147">
        <f t="shared" ref="BK972" si="24533">IF(OR($H972=0,BJ972=0),0,BJ972/$H972)</f>
        <v>1</v>
      </c>
      <c r="BL972" s="194">
        <f t="shared" si="24317"/>
        <v>100</v>
      </c>
      <c r="BM972" s="147">
        <f t="shared" ref="BM972" si="24534">IF(OR($H972=0,BL972=0),0,BL972/$H972)</f>
        <v>1</v>
      </c>
      <c r="BN972" s="194">
        <f t="shared" si="24319"/>
        <v>100</v>
      </c>
      <c r="BO972" s="147">
        <f t="shared" ref="BO972" si="24535">IF(OR($H972=0,BN972=0),0,BN972/$H972)</f>
        <v>1</v>
      </c>
      <c r="BP972" s="194">
        <f t="shared" si="24321"/>
        <v>100</v>
      </c>
      <c r="BQ972" s="147">
        <f t="shared" ref="BQ972" si="24536">IF(OR($H972=0,BP972=0),0,BP972/$H972)</f>
        <v>1</v>
      </c>
      <c r="BR972" s="194">
        <f t="shared" si="24323"/>
        <v>100</v>
      </c>
      <c r="BS972" s="147">
        <f t="shared" ref="BS972" si="24537">IF(OR($H972=0,BR972=0),0,BR972/$H972)</f>
        <v>1</v>
      </c>
      <c r="BT972" s="194">
        <f t="shared" si="24325"/>
        <v>100</v>
      </c>
      <c r="BU972" s="147">
        <f t="shared" si="24326"/>
        <v>1</v>
      </c>
      <c r="BV972" s="194">
        <f t="shared" si="24327"/>
        <v>100</v>
      </c>
      <c r="BW972" s="147">
        <f t="shared" si="24328"/>
        <v>1</v>
      </c>
      <c r="BX972" s="194">
        <f t="shared" si="24329"/>
        <v>100</v>
      </c>
      <c r="BY972" s="147">
        <f t="shared" si="24330"/>
        <v>1</v>
      </c>
      <c r="BZ972" s="194">
        <f t="shared" si="24331"/>
        <v>100</v>
      </c>
      <c r="CA972" s="147">
        <f t="shared" si="24332"/>
        <v>1</v>
      </c>
      <c r="CB972" s="194">
        <f t="shared" si="24333"/>
        <v>100</v>
      </c>
      <c r="CC972" s="147">
        <f t="shared" si="24334"/>
        <v>1</v>
      </c>
      <c r="CD972" s="194">
        <f t="shared" si="24335"/>
        <v>100</v>
      </c>
      <c r="CE972" s="147">
        <f t="shared" si="24336"/>
        <v>1</v>
      </c>
      <c r="CF972" s="194">
        <f t="shared" si="24337"/>
        <v>100</v>
      </c>
      <c r="CG972" s="147">
        <f t="shared" si="24338"/>
        <v>1</v>
      </c>
      <c r="CH972" s="194">
        <f t="shared" si="24339"/>
        <v>100</v>
      </c>
      <c r="CI972" s="147">
        <f t="shared" si="24340"/>
        <v>1</v>
      </c>
      <c r="CJ972" s="194">
        <f t="shared" si="24341"/>
        <v>100</v>
      </c>
      <c r="CK972" s="147">
        <f t="shared" si="24342"/>
        <v>1</v>
      </c>
      <c r="CL972" s="194">
        <f t="shared" si="24343"/>
        <v>100</v>
      </c>
      <c r="CM972" s="147">
        <f t="shared" si="24344"/>
        <v>1</v>
      </c>
    </row>
    <row r="973" spans="1:91" s="142" customFormat="1" ht="14.1" customHeight="1">
      <c r="A973" s="74">
        <f t="shared" si="24441"/>
        <v>1111</v>
      </c>
      <c r="B973" s="173" t="s">
        <v>80</v>
      </c>
      <c r="C973" s="174"/>
      <c r="D973" s="140">
        <v>0</v>
      </c>
      <c r="E973" s="140">
        <v>1</v>
      </c>
      <c r="F973" s="175">
        <v>45317</v>
      </c>
      <c r="G973" s="175">
        <v>45317</v>
      </c>
      <c r="H973" s="144">
        <v>100</v>
      </c>
      <c r="I973" s="144">
        <v>100</v>
      </c>
      <c r="J973" s="145" t="s">
        <v>32</v>
      </c>
      <c r="K973" s="141">
        <f t="shared" si="24270"/>
        <v>100</v>
      </c>
      <c r="L973" s="55">
        <f t="shared" si="24271"/>
        <v>0</v>
      </c>
      <c r="M973" s="147">
        <f t="shared" si="24272"/>
        <v>1</v>
      </c>
      <c r="N973" s="148">
        <f t="shared" si="24273"/>
        <v>1</v>
      </c>
      <c r="O973" s="149">
        <f t="shared" si="24163"/>
        <v>0</v>
      </c>
      <c r="P973" s="150"/>
      <c r="T973" s="194">
        <f t="shared" si="24274"/>
        <v>0</v>
      </c>
      <c r="U973" s="147">
        <f t="shared" si="24275"/>
        <v>0</v>
      </c>
      <c r="V973" s="194">
        <f t="shared" si="24276"/>
        <v>0</v>
      </c>
      <c r="W973" s="147">
        <f t="shared" si="24275"/>
        <v>0</v>
      </c>
      <c r="X973" s="194">
        <f t="shared" si="24277"/>
        <v>0</v>
      </c>
      <c r="Y973" s="147">
        <f t="shared" ref="Y973" si="24538">IF(OR($H973=0,X973=0),0,X973/$H973)</f>
        <v>0</v>
      </c>
      <c r="Z973" s="194">
        <f t="shared" si="24279"/>
        <v>0</v>
      </c>
      <c r="AA973" s="147">
        <f t="shared" ref="AA973" si="24539">IF(OR($H973=0,Z973=0),0,Z973/$H973)</f>
        <v>0</v>
      </c>
      <c r="AB973" s="194">
        <f t="shared" si="24281"/>
        <v>0</v>
      </c>
      <c r="AC973" s="147">
        <f t="shared" ref="AC973" si="24540">IF(OR($H973=0,AB973=0),0,AB973/$H973)</f>
        <v>0</v>
      </c>
      <c r="AD973" s="194">
        <f t="shared" si="24283"/>
        <v>0</v>
      </c>
      <c r="AE973" s="147">
        <f t="shared" ref="AE973" si="24541">IF(OR($H973=0,AD973=0),0,AD973/$H973)</f>
        <v>0</v>
      </c>
      <c r="AF973" s="194">
        <f t="shared" si="24285"/>
        <v>0</v>
      </c>
      <c r="AG973" s="147">
        <f t="shared" ref="AG973" si="24542">IF(OR($H973=0,AF973=0),0,AF973/$H973)</f>
        <v>0</v>
      </c>
      <c r="AH973" s="194">
        <f t="shared" si="24287"/>
        <v>0</v>
      </c>
      <c r="AI973" s="147">
        <f t="shared" ref="AI973" si="24543">IF(OR($H973=0,AH973=0),0,AH973/$H973)</f>
        <v>0</v>
      </c>
      <c r="AJ973" s="194">
        <f t="shared" si="24289"/>
        <v>0</v>
      </c>
      <c r="AK973" s="147">
        <f t="shared" ref="AK973" si="24544">IF(OR($H973=0,AJ973=0),0,AJ973/$H973)</f>
        <v>0</v>
      </c>
      <c r="AL973" s="194">
        <f t="shared" si="24291"/>
        <v>0</v>
      </c>
      <c r="AM973" s="147">
        <f t="shared" ref="AM973" si="24545">IF(OR($H973=0,AL973=0),0,AL973/$H973)</f>
        <v>0</v>
      </c>
      <c r="AN973" s="194">
        <f t="shared" si="24293"/>
        <v>0</v>
      </c>
      <c r="AO973" s="147">
        <f t="shared" ref="AO973" si="24546">IF(OR($H973=0,AN973=0),0,AN973/$H973)</f>
        <v>0</v>
      </c>
      <c r="AP973" s="194">
        <f t="shared" si="24295"/>
        <v>0</v>
      </c>
      <c r="AQ973" s="147">
        <f t="shared" ref="AQ973" si="24547">IF(OR($H973=0,AP973=0),0,AP973/$H973)</f>
        <v>0</v>
      </c>
      <c r="AR973" s="194">
        <f t="shared" si="24297"/>
        <v>0</v>
      </c>
      <c r="AS973" s="147">
        <f t="shared" ref="AS973" si="24548">IF(OR($H973=0,AR973=0),0,AR973/$H973)</f>
        <v>0</v>
      </c>
      <c r="AT973" s="194">
        <f t="shared" si="24299"/>
        <v>0</v>
      </c>
      <c r="AU973" s="147">
        <f t="shared" ref="AU973" si="24549">IF(OR($H973=0,AT973=0),0,AT973/$H973)</f>
        <v>0</v>
      </c>
      <c r="AV973" s="194">
        <f t="shared" si="24301"/>
        <v>0</v>
      </c>
      <c r="AW973" s="147">
        <f t="shared" ref="AW973" si="24550">IF(OR($H973=0,AV973=0),0,AV973/$H973)</f>
        <v>0</v>
      </c>
      <c r="AX973" s="194">
        <f t="shared" si="24303"/>
        <v>100</v>
      </c>
      <c r="AY973" s="147">
        <f t="shared" ref="AY973" si="24551">IF(OR($H973=0,AX973=0),0,AX973/$H973)</f>
        <v>1</v>
      </c>
      <c r="AZ973" s="194">
        <f t="shared" si="24305"/>
        <v>100</v>
      </c>
      <c r="BA973" s="147">
        <f t="shared" ref="BA973" si="24552">IF(OR($H973=0,AZ973=0),0,AZ973/$H973)</f>
        <v>1</v>
      </c>
      <c r="BB973" s="194">
        <f t="shared" si="24307"/>
        <v>100</v>
      </c>
      <c r="BC973" s="147">
        <f t="shared" ref="BC973" si="24553">IF(OR($H973=0,BB973=0),0,BB973/$H973)</f>
        <v>1</v>
      </c>
      <c r="BD973" s="194">
        <f t="shared" si="24309"/>
        <v>100</v>
      </c>
      <c r="BE973" s="147">
        <f t="shared" ref="BE973" si="24554">IF(OR($H973=0,BD973=0),0,BD973/$H973)</f>
        <v>1</v>
      </c>
      <c r="BF973" s="194">
        <f t="shared" si="24311"/>
        <v>100</v>
      </c>
      <c r="BG973" s="147">
        <f t="shared" ref="BG973" si="24555">IF(OR($H973=0,BF973=0),0,BF973/$H973)</f>
        <v>1</v>
      </c>
      <c r="BH973" s="194">
        <f t="shared" si="24313"/>
        <v>100</v>
      </c>
      <c r="BI973" s="147">
        <f t="shared" ref="BI973" si="24556">IF(OR($H973=0,BH973=0),0,BH973/$H973)</f>
        <v>1</v>
      </c>
      <c r="BJ973" s="194">
        <f t="shared" si="24315"/>
        <v>100</v>
      </c>
      <c r="BK973" s="147">
        <f t="shared" ref="BK973" si="24557">IF(OR($H973=0,BJ973=0),0,BJ973/$H973)</f>
        <v>1</v>
      </c>
      <c r="BL973" s="194">
        <f t="shared" si="24317"/>
        <v>100</v>
      </c>
      <c r="BM973" s="147">
        <f t="shared" ref="BM973" si="24558">IF(OR($H973=0,BL973=0),0,BL973/$H973)</f>
        <v>1</v>
      </c>
      <c r="BN973" s="194">
        <f t="shared" si="24319"/>
        <v>100</v>
      </c>
      <c r="BO973" s="147">
        <f t="shared" ref="BO973" si="24559">IF(OR($H973=0,BN973=0),0,BN973/$H973)</f>
        <v>1</v>
      </c>
      <c r="BP973" s="194">
        <f t="shared" si="24321"/>
        <v>100</v>
      </c>
      <c r="BQ973" s="147">
        <f t="shared" ref="BQ973" si="24560">IF(OR($H973=0,BP973=0),0,BP973/$H973)</f>
        <v>1</v>
      </c>
      <c r="BR973" s="194">
        <f t="shared" si="24323"/>
        <v>100</v>
      </c>
      <c r="BS973" s="147">
        <f t="shared" ref="BS973" si="24561">IF(OR($H973=0,BR973=0),0,BR973/$H973)</f>
        <v>1</v>
      </c>
      <c r="BT973" s="194">
        <f t="shared" si="24325"/>
        <v>100</v>
      </c>
      <c r="BU973" s="147">
        <f t="shared" si="24326"/>
        <v>1</v>
      </c>
      <c r="BV973" s="194">
        <f t="shared" si="24327"/>
        <v>100</v>
      </c>
      <c r="BW973" s="147">
        <f t="shared" si="24328"/>
        <v>1</v>
      </c>
      <c r="BX973" s="194">
        <f t="shared" si="24329"/>
        <v>100</v>
      </c>
      <c r="BY973" s="147">
        <f t="shared" si="24330"/>
        <v>1</v>
      </c>
      <c r="BZ973" s="194">
        <f t="shared" si="24331"/>
        <v>100</v>
      </c>
      <c r="CA973" s="147">
        <f t="shared" si="24332"/>
        <v>1</v>
      </c>
      <c r="CB973" s="194">
        <f t="shared" si="24333"/>
        <v>100</v>
      </c>
      <c r="CC973" s="147">
        <f t="shared" si="24334"/>
        <v>1</v>
      </c>
      <c r="CD973" s="194">
        <f t="shared" si="24335"/>
        <v>100</v>
      </c>
      <c r="CE973" s="147">
        <f t="shared" si="24336"/>
        <v>1</v>
      </c>
      <c r="CF973" s="194">
        <f t="shared" si="24337"/>
        <v>100</v>
      </c>
      <c r="CG973" s="147">
        <f t="shared" si="24338"/>
        <v>1</v>
      </c>
      <c r="CH973" s="194">
        <f t="shared" si="24339"/>
        <v>100</v>
      </c>
      <c r="CI973" s="147">
        <f t="shared" si="24340"/>
        <v>1</v>
      </c>
      <c r="CJ973" s="194">
        <f t="shared" si="24341"/>
        <v>100</v>
      </c>
      <c r="CK973" s="147">
        <f t="shared" si="24342"/>
        <v>1</v>
      </c>
      <c r="CL973" s="194">
        <f t="shared" si="24343"/>
        <v>100</v>
      </c>
      <c r="CM973" s="147">
        <f t="shared" si="24344"/>
        <v>1</v>
      </c>
    </row>
    <row r="974" spans="1:91" s="125" customFormat="1" ht="14.1" customHeight="1">
      <c r="A974" s="74">
        <f t="shared" si="24441"/>
        <v>1112</v>
      </c>
      <c r="B974" s="185" t="s">
        <v>187</v>
      </c>
      <c r="C974" s="186"/>
      <c r="D974" s="137">
        <v>41</v>
      </c>
      <c r="E974" s="137">
        <v>19</v>
      </c>
      <c r="F974" s="187">
        <v>45313</v>
      </c>
      <c r="G974" s="187">
        <v>45331</v>
      </c>
      <c r="H974" s="128"/>
      <c r="I974" s="128"/>
      <c r="J974" s="129"/>
      <c r="K974" s="135"/>
      <c r="L974" s="136">
        <f>D974/$D$962</f>
        <v>0.57746478873239437</v>
      </c>
      <c r="M974" s="132" cm="1">
        <f t="array" ref="M974">SUMPRODUCT($L975:$L981*M975:M981)</f>
        <v>1</v>
      </c>
      <c r="N974" s="132" cm="1">
        <f t="array" ref="N974">SUMPRODUCT($L975:$L981*N975:N981)</f>
        <v>1</v>
      </c>
      <c r="O974" s="133">
        <f t="shared" si="24163"/>
        <v>0</v>
      </c>
      <c r="P974" s="134"/>
      <c r="T974" s="198"/>
      <c r="U974" s="132" cm="1">
        <f t="array" ref="U974">SUMPRODUCT($L975:$L981*U975:U981)</f>
        <v>0</v>
      </c>
      <c r="V974" s="198"/>
      <c r="W974" s="132" cm="1">
        <f t="array" ref="W974">SUMPRODUCT($L975:$L981*W975:W981)</f>
        <v>0</v>
      </c>
      <c r="X974" s="198"/>
      <c r="Y974" s="132" cm="1">
        <f t="array" ref="Y974">SUMPRODUCT($L975:$L981*Y975:Y981)</f>
        <v>0</v>
      </c>
      <c r="Z974" s="198"/>
      <c r="AA974" s="132" cm="1">
        <f t="array" ref="AA974">SUMPRODUCT($L975:$L981*AA975:AA981)</f>
        <v>0</v>
      </c>
      <c r="AB974" s="198"/>
      <c r="AC974" s="132" cm="1">
        <f t="array" ref="AC974">SUMPRODUCT($L975:$L981*AC975:AC981)</f>
        <v>0</v>
      </c>
      <c r="AD974" s="198"/>
      <c r="AE974" s="132" cm="1">
        <f t="array" ref="AE974">SUMPRODUCT($L975:$L981*AE975:AE981)</f>
        <v>0</v>
      </c>
      <c r="AF974" s="198"/>
      <c r="AG974" s="132" cm="1">
        <f t="array" ref="AG974">SUMPRODUCT($L975:$L981*AG975:AG981)</f>
        <v>0</v>
      </c>
      <c r="AH974" s="198"/>
      <c r="AI974" s="132" cm="1">
        <f t="array" ref="AI974">SUMPRODUCT($L975:$L981*AI975:AI981)</f>
        <v>0</v>
      </c>
      <c r="AJ974" s="198"/>
      <c r="AK974" s="132" cm="1">
        <f t="array" ref="AK974">SUMPRODUCT($L975:$L981*AK975:AK981)</f>
        <v>0</v>
      </c>
      <c r="AL974" s="198"/>
      <c r="AM974" s="132" cm="1">
        <f t="array" ref="AM974">SUMPRODUCT($L975:$L981*AM975:AM981)</f>
        <v>0</v>
      </c>
      <c r="AN974" s="198"/>
      <c r="AO974" s="132" cm="1">
        <f t="array" ref="AO974">SUMPRODUCT($L975:$L981*AO975:AO981)</f>
        <v>0</v>
      </c>
      <c r="AP974" s="198"/>
      <c r="AQ974" s="132" cm="1">
        <f t="array" ref="AQ974">SUMPRODUCT($L975:$L981*AQ975:AQ981)</f>
        <v>0</v>
      </c>
      <c r="AR974" s="198"/>
      <c r="AS974" s="132" cm="1">
        <f t="array" ref="AS974">SUMPRODUCT($L975:$L981*AS975:AS981)</f>
        <v>0</v>
      </c>
      <c r="AT974" s="198"/>
      <c r="AU974" s="132" cm="1">
        <f t="array" ref="AU974">SUMPRODUCT($L975:$L981*AU975:AU981)</f>
        <v>0</v>
      </c>
      <c r="AV974" s="198"/>
      <c r="AW974" s="132" cm="1">
        <f t="array" ref="AW974">SUMPRODUCT($L975:$L981*AW975:AW981)</f>
        <v>0.14634146341463417</v>
      </c>
      <c r="AX974" s="198"/>
      <c r="AY974" s="132" cm="1">
        <f t="array" ref="AY974">SUMPRODUCT($L975:$L981*AY975:AY981)</f>
        <v>0.5609756097560975</v>
      </c>
      <c r="AZ974" s="198"/>
      <c r="BA974" s="132" cm="1">
        <f t="array" ref="BA974">SUMPRODUCT($L975:$L981*BA975:BA981)</f>
        <v>0.97560975609756106</v>
      </c>
      <c r="BB974" s="198"/>
      <c r="BC974" s="132" cm="1">
        <f t="array" ref="BC974">SUMPRODUCT($L975:$L981*BC975:BC981)</f>
        <v>1</v>
      </c>
      <c r="BD974" s="198"/>
      <c r="BE974" s="132" cm="1">
        <f t="array" ref="BE974">SUMPRODUCT($L975:$L981*BE975:BE981)</f>
        <v>1</v>
      </c>
      <c r="BF974" s="198"/>
      <c r="BG974" s="132" cm="1">
        <f t="array" ref="BG974">SUMPRODUCT($L975:$L981*BG975:BG981)</f>
        <v>1</v>
      </c>
      <c r="BH974" s="198"/>
      <c r="BI974" s="132" cm="1">
        <f t="array" ref="BI974">SUMPRODUCT($L975:$L981*BI975:BI981)</f>
        <v>1</v>
      </c>
      <c r="BJ974" s="198"/>
      <c r="BK974" s="132" cm="1">
        <f t="array" ref="BK974">SUMPRODUCT($L975:$L981*BK975:BK981)</f>
        <v>1</v>
      </c>
      <c r="BL974" s="198"/>
      <c r="BM974" s="132" cm="1">
        <f t="array" ref="BM974">SUMPRODUCT($L975:$L981*BM975:BM981)</f>
        <v>1</v>
      </c>
      <c r="BN974" s="198"/>
      <c r="BO974" s="132" cm="1">
        <f t="array" ref="BO974">SUMPRODUCT($L975:$L981*BO975:BO981)</f>
        <v>1</v>
      </c>
      <c r="BP974" s="198"/>
      <c r="BQ974" s="132" cm="1">
        <f t="array" ref="BQ974">SUMPRODUCT($L975:$L981*BQ975:BQ981)</f>
        <v>1</v>
      </c>
      <c r="BR974" s="198"/>
      <c r="BS974" s="132" cm="1">
        <f t="array" ref="BS974">SUMPRODUCT($L975:$L981*BS975:BS981)</f>
        <v>1</v>
      </c>
      <c r="BT974" s="198"/>
      <c r="BU974" s="132" cm="1">
        <f t="array" ref="BU974">SUMPRODUCT($L975:$L981*BU975:BU981)</f>
        <v>1</v>
      </c>
      <c r="BV974" s="198"/>
      <c r="BW974" s="132" cm="1">
        <f t="array" ref="BW974">SUMPRODUCT($L975:$L981*BW975:BW981)</f>
        <v>1</v>
      </c>
      <c r="BX974" s="198"/>
      <c r="BY974" s="132" cm="1">
        <f t="array" ref="BY974">SUMPRODUCT($L975:$L981*BY975:BY981)</f>
        <v>1</v>
      </c>
      <c r="BZ974" s="198"/>
      <c r="CA974" s="132" cm="1">
        <f t="array" ref="CA974">SUMPRODUCT($L975:$L981*CA975:CA981)</f>
        <v>1</v>
      </c>
      <c r="CB974" s="198"/>
      <c r="CC974" s="132" cm="1">
        <f t="array" ref="CC974">SUMPRODUCT($L975:$L981*CC975:CC981)</f>
        <v>1</v>
      </c>
      <c r="CD974" s="198"/>
      <c r="CE974" s="132" cm="1">
        <f t="array" ref="CE974">SUMPRODUCT($L975:$L981*CE975:CE981)</f>
        <v>1</v>
      </c>
      <c r="CF974" s="198"/>
      <c r="CG974" s="132" cm="1">
        <f t="array" ref="CG974">SUMPRODUCT($L975:$L981*CG975:CG981)</f>
        <v>1</v>
      </c>
      <c r="CH974" s="198"/>
      <c r="CI974" s="132" cm="1">
        <f t="array" ref="CI974">SUMPRODUCT($L975:$L981*CI975:CI981)</f>
        <v>1</v>
      </c>
      <c r="CJ974" s="198"/>
      <c r="CK974" s="132" cm="1">
        <f t="array" ref="CK974">SUMPRODUCT($L975:$L981*CK975:CK981)</f>
        <v>1</v>
      </c>
      <c r="CL974" s="198"/>
      <c r="CM974" s="132" cm="1">
        <f t="array" ref="CM974">SUMPRODUCT($L975:$L981*CM975:CM981)</f>
        <v>1</v>
      </c>
    </row>
    <row r="975" spans="1:91" s="142" customFormat="1" ht="14.1" customHeight="1">
      <c r="A975" s="74">
        <f t="shared" si="24441"/>
        <v>1113</v>
      </c>
      <c r="B975" s="173" t="s">
        <v>75</v>
      </c>
      <c r="C975" s="174"/>
      <c r="D975" s="140">
        <v>6</v>
      </c>
      <c r="E975" s="140">
        <v>6</v>
      </c>
      <c r="F975" s="175">
        <v>45313</v>
      </c>
      <c r="G975" s="175">
        <v>45318</v>
      </c>
      <c r="H975" s="144">
        <v>100</v>
      </c>
      <c r="I975" s="144">
        <v>100</v>
      </c>
      <c r="J975" s="145" t="s">
        <v>32</v>
      </c>
      <c r="K975" s="141">
        <f t="shared" ref="K975:K985" si="24562">IF(OR(F975="",G975="",H975=""),0,MIN(MAX(IF(F975&gt;$O$1,0,(((G975-F975)-(G975-$O$1))*(10/E975)/10)),0),1)*H975)</f>
        <v>100</v>
      </c>
      <c r="L975" s="55">
        <f t="shared" ref="L975:L981" si="24563">D975/$D$974</f>
        <v>0.14634146341463414</v>
      </c>
      <c r="M975" s="147">
        <f t="shared" ref="M975:M985" si="24564">IF(OR(H975=0,K975=0),0,K975/H975)</f>
        <v>1</v>
      </c>
      <c r="N975" s="148">
        <f t="shared" ref="N975:N985" si="24565">IF(OR(H975=0,I975=0),0,I975/H975)</f>
        <v>1</v>
      </c>
      <c r="O975" s="149">
        <f t="shared" si="24163"/>
        <v>0</v>
      </c>
      <c r="P975" s="150"/>
      <c r="T975" s="194">
        <f t="shared" ref="T975:T985" si="24566">IF(OR($F975="",$G975="",$H975=""),0,MIN(MAX(IF($F975&gt;U$1,0,((($G975-$F975)-($G975-U$1))*(10/$E975)/10)),0),1)*$H975)</f>
        <v>0</v>
      </c>
      <c r="U975" s="147">
        <f t="shared" ref="U975:W985" si="24567">IF(OR($H975=0,T975=0),0,T975/$H975)</f>
        <v>0</v>
      </c>
      <c r="V975" s="194">
        <f t="shared" ref="V975:V985" si="24568">IF(OR($F975="",$G975="",$H975=""),0,MIN(MAX(IF($F975&gt;W$1,0,((($G975-$F975)-($G975-W$1))*(10/$E975)/10)),0),1)*$H975)</f>
        <v>0</v>
      </c>
      <c r="W975" s="147">
        <f t="shared" si="24567"/>
        <v>0</v>
      </c>
      <c r="X975" s="194">
        <f t="shared" ref="X975:X985" si="24569">IF(OR($F975="",$G975="",$H975=""),0,MIN(MAX(IF($F975&gt;Y$1,0,((($G975-$F975)-($G975-Y$1))*(10/$E975)/10)),0),1)*$H975)</f>
        <v>0</v>
      </c>
      <c r="Y975" s="147">
        <f t="shared" ref="Y975" si="24570">IF(OR($H975=0,X975=0),0,X975/$H975)</f>
        <v>0</v>
      </c>
      <c r="Z975" s="194">
        <f t="shared" ref="Z975:Z985" si="24571">IF(OR($F975="",$G975="",$H975=""),0,MIN(MAX(IF($F975&gt;AA$1,0,((($G975-$F975)-($G975-AA$1))*(10/$E975)/10)),0),1)*$H975)</f>
        <v>0</v>
      </c>
      <c r="AA975" s="147">
        <f t="shared" ref="AA975" si="24572">IF(OR($H975=0,Z975=0),0,Z975/$H975)</f>
        <v>0</v>
      </c>
      <c r="AB975" s="194">
        <f t="shared" ref="AB975:AB985" si="24573">IF(OR($F975="",$G975="",$H975=""),0,MIN(MAX(IF($F975&gt;AC$1,0,((($G975-$F975)-($G975-AC$1))*(10/$E975)/10)),0),1)*$H975)</f>
        <v>0</v>
      </c>
      <c r="AC975" s="147">
        <f t="shared" ref="AC975" si="24574">IF(OR($H975=0,AB975=0),0,AB975/$H975)</f>
        <v>0</v>
      </c>
      <c r="AD975" s="194">
        <f t="shared" ref="AD975:AD985" si="24575">IF(OR($F975="",$G975="",$H975=""),0,MIN(MAX(IF($F975&gt;AE$1,0,((($G975-$F975)-($G975-AE$1))*(10/$E975)/10)),0),1)*$H975)</f>
        <v>0</v>
      </c>
      <c r="AE975" s="147">
        <f t="shared" ref="AE975" si="24576">IF(OR($H975=0,AD975=0),0,AD975/$H975)</f>
        <v>0</v>
      </c>
      <c r="AF975" s="194">
        <f t="shared" ref="AF975:AF985" si="24577">IF(OR($F975="",$G975="",$H975=""),0,MIN(MAX(IF($F975&gt;AG$1,0,((($G975-$F975)-($G975-AG$1))*(10/$E975)/10)),0),1)*$H975)</f>
        <v>0</v>
      </c>
      <c r="AG975" s="147">
        <f t="shared" ref="AG975" si="24578">IF(OR($H975=0,AF975=0),0,AF975/$H975)</f>
        <v>0</v>
      </c>
      <c r="AH975" s="194">
        <f t="shared" ref="AH975:AH985" si="24579">IF(OR($F975="",$G975="",$H975=""),0,MIN(MAX(IF($F975&gt;AI$1,0,((($G975-$F975)-($G975-AI$1))*(10/$E975)/10)),0),1)*$H975)</f>
        <v>0</v>
      </c>
      <c r="AI975" s="147">
        <f t="shared" ref="AI975" si="24580">IF(OR($H975=0,AH975=0),0,AH975/$H975)</f>
        <v>0</v>
      </c>
      <c r="AJ975" s="194">
        <f t="shared" ref="AJ975:AJ985" si="24581">IF(OR($F975="",$G975="",$H975=""),0,MIN(MAX(IF($F975&gt;AK$1,0,((($G975-$F975)-($G975-AK$1))*(10/$E975)/10)),0),1)*$H975)</f>
        <v>0</v>
      </c>
      <c r="AK975" s="147">
        <f t="shared" ref="AK975" si="24582">IF(OR($H975=0,AJ975=0),0,AJ975/$H975)</f>
        <v>0</v>
      </c>
      <c r="AL975" s="194">
        <f t="shared" ref="AL975:AL985" si="24583">IF(OR($F975="",$G975="",$H975=""),0,MIN(MAX(IF($F975&gt;AM$1,0,((($G975-$F975)-($G975-AM$1))*(10/$E975)/10)),0),1)*$H975)</f>
        <v>0</v>
      </c>
      <c r="AM975" s="147">
        <f t="shared" ref="AM975" si="24584">IF(OR($H975=0,AL975=0),0,AL975/$H975)</f>
        <v>0</v>
      </c>
      <c r="AN975" s="194">
        <f t="shared" ref="AN975:AN985" si="24585">IF(OR($F975="",$G975="",$H975=""),0,MIN(MAX(IF($F975&gt;AO$1,0,((($G975-$F975)-($G975-AO$1))*(10/$E975)/10)),0),1)*$H975)</f>
        <v>0</v>
      </c>
      <c r="AO975" s="147">
        <f t="shared" ref="AO975" si="24586">IF(OR($H975=0,AN975=0),0,AN975/$H975)</f>
        <v>0</v>
      </c>
      <c r="AP975" s="194">
        <f t="shared" ref="AP975:AP985" si="24587">IF(OR($F975="",$G975="",$H975=""),0,MIN(MAX(IF($F975&gt;AQ$1,0,((($G975-$F975)-($G975-AQ$1))*(10/$E975)/10)),0),1)*$H975)</f>
        <v>0</v>
      </c>
      <c r="AQ975" s="147">
        <f t="shared" ref="AQ975" si="24588">IF(OR($H975=0,AP975=0),0,AP975/$H975)</f>
        <v>0</v>
      </c>
      <c r="AR975" s="194">
        <f t="shared" ref="AR975:AR985" si="24589">IF(OR($F975="",$G975="",$H975=""),0,MIN(MAX(IF($F975&gt;AS$1,0,((($G975-$F975)-($G975-AS$1))*(10/$E975)/10)),0),1)*$H975)</f>
        <v>0</v>
      </c>
      <c r="AS975" s="147">
        <f t="shared" ref="AS975" si="24590">IF(OR($H975=0,AR975=0),0,AR975/$H975)</f>
        <v>0</v>
      </c>
      <c r="AT975" s="194">
        <f t="shared" ref="AT975:AT985" si="24591">IF(OR($F975="",$G975="",$H975=""),0,MIN(MAX(IF($F975&gt;AU$1,0,((($G975-$F975)-($G975-AU$1))*(10/$E975)/10)),0),1)*$H975)</f>
        <v>0</v>
      </c>
      <c r="AU975" s="147">
        <f t="shared" ref="AU975" si="24592">IF(OR($H975=0,AT975=0),0,AT975/$H975)</f>
        <v>0</v>
      </c>
      <c r="AV975" s="194">
        <f t="shared" ref="AV975:AV985" si="24593">IF(OR($F975="",$G975="",$H975=""),0,MIN(MAX(IF($F975&gt;AW$1,0,((($G975-$F975)-($G975-AW$1))*(10/$E975)/10)),0),1)*$H975)</f>
        <v>66.666666666666671</v>
      </c>
      <c r="AW975" s="147">
        <f t="shared" ref="AW975" si="24594">IF(OR($H975=0,AV975=0),0,AV975/$H975)</f>
        <v>0.66666666666666674</v>
      </c>
      <c r="AX975" s="194">
        <f t="shared" ref="AX975:AX985" si="24595">IF(OR($F975="",$G975="",$H975=""),0,MIN(MAX(IF($F975&gt;AY$1,0,((($G975-$F975)-($G975-AY$1))*(10/$E975)/10)),0),1)*$H975)</f>
        <v>100</v>
      </c>
      <c r="AY975" s="147">
        <f t="shared" ref="AY975" si="24596">IF(OR($H975=0,AX975=0),0,AX975/$H975)</f>
        <v>1</v>
      </c>
      <c r="AZ975" s="194">
        <f t="shared" ref="AZ975:AZ985" si="24597">IF(OR($F975="",$G975="",$H975=""),0,MIN(MAX(IF($F975&gt;BA$1,0,((($G975-$F975)-($G975-BA$1))*(10/$E975)/10)),0),1)*$H975)</f>
        <v>100</v>
      </c>
      <c r="BA975" s="147">
        <f t="shared" ref="BA975" si="24598">IF(OR($H975=0,AZ975=0),0,AZ975/$H975)</f>
        <v>1</v>
      </c>
      <c r="BB975" s="194">
        <f t="shared" ref="BB975:BB985" si="24599">IF(OR($F975="",$G975="",$H975=""),0,MIN(MAX(IF($F975&gt;BC$1,0,((($G975-$F975)-($G975-BC$1))*(10/$E975)/10)),0),1)*$H975)</f>
        <v>100</v>
      </c>
      <c r="BC975" s="147">
        <f t="shared" ref="BC975" si="24600">IF(OR($H975=0,BB975=0),0,BB975/$H975)</f>
        <v>1</v>
      </c>
      <c r="BD975" s="194">
        <f t="shared" ref="BD975:BD985" si="24601">IF(OR($F975="",$G975="",$H975=""),0,MIN(MAX(IF($F975&gt;BE$1,0,((($G975-$F975)-($G975-BE$1))*(10/$E975)/10)),0),1)*$H975)</f>
        <v>100</v>
      </c>
      <c r="BE975" s="147">
        <f t="shared" ref="BE975" si="24602">IF(OR($H975=0,BD975=0),0,BD975/$H975)</f>
        <v>1</v>
      </c>
      <c r="BF975" s="194">
        <f t="shared" ref="BF975:BF985" si="24603">IF(OR($F975="",$G975="",$H975=""),0,MIN(MAX(IF($F975&gt;BG$1,0,((($G975-$F975)-($G975-BG$1))*(10/$E975)/10)),0),1)*$H975)</f>
        <v>100</v>
      </c>
      <c r="BG975" s="147">
        <f t="shared" ref="BG975" si="24604">IF(OR($H975=0,BF975=0),0,BF975/$H975)</f>
        <v>1</v>
      </c>
      <c r="BH975" s="194">
        <f t="shared" ref="BH975:BH985" si="24605">IF(OR($F975="",$G975="",$H975=""),0,MIN(MAX(IF($F975&gt;BI$1,0,((($G975-$F975)-($G975-BI$1))*(10/$E975)/10)),0),1)*$H975)</f>
        <v>100</v>
      </c>
      <c r="BI975" s="147">
        <f t="shared" ref="BI975" si="24606">IF(OR($H975=0,BH975=0),0,BH975/$H975)</f>
        <v>1</v>
      </c>
      <c r="BJ975" s="194">
        <f t="shared" ref="BJ975:BJ985" si="24607">IF(OR($F975="",$G975="",$H975=""),0,MIN(MAX(IF($F975&gt;BK$1,0,((($G975-$F975)-($G975-BK$1))*(10/$E975)/10)),0),1)*$H975)</f>
        <v>100</v>
      </c>
      <c r="BK975" s="147">
        <f t="shared" ref="BK975" si="24608">IF(OR($H975=0,BJ975=0),0,BJ975/$H975)</f>
        <v>1</v>
      </c>
      <c r="BL975" s="194">
        <f t="shared" ref="BL975:BL985" si="24609">IF(OR($F975="",$G975="",$H975=""),0,MIN(MAX(IF($F975&gt;BM$1,0,((($G975-$F975)-($G975-BM$1))*(10/$E975)/10)),0),1)*$H975)</f>
        <v>100</v>
      </c>
      <c r="BM975" s="147">
        <f t="shared" ref="BM975" si="24610">IF(OR($H975=0,BL975=0),0,BL975/$H975)</f>
        <v>1</v>
      </c>
      <c r="BN975" s="194">
        <f t="shared" ref="BN975:BN985" si="24611">IF(OR($F975="",$G975="",$H975=""),0,MIN(MAX(IF($F975&gt;BO$1,0,((($G975-$F975)-($G975-BO$1))*(10/$E975)/10)),0),1)*$H975)</f>
        <v>100</v>
      </c>
      <c r="BO975" s="147">
        <f t="shared" ref="BO975" si="24612">IF(OR($H975=0,BN975=0),0,BN975/$H975)</f>
        <v>1</v>
      </c>
      <c r="BP975" s="194">
        <f t="shared" ref="BP975:BP985" si="24613">IF(OR($F975="",$G975="",$H975=""),0,MIN(MAX(IF($F975&gt;BQ$1,0,((($G975-$F975)-($G975-BQ$1))*(10/$E975)/10)),0),1)*$H975)</f>
        <v>100</v>
      </c>
      <c r="BQ975" s="147">
        <f t="shared" ref="BQ975" si="24614">IF(OR($H975=0,BP975=0),0,BP975/$H975)</f>
        <v>1</v>
      </c>
      <c r="BR975" s="194">
        <f t="shared" ref="BR975:BR985" si="24615">IF(OR($F975="",$G975="",$H975=""),0,MIN(MAX(IF($F975&gt;BS$1,0,((($G975-$F975)-($G975-BS$1))*(10/$E975)/10)),0),1)*$H975)</f>
        <v>100</v>
      </c>
      <c r="BS975" s="147">
        <f t="shared" ref="BS975" si="24616">IF(OR($H975=0,BR975=0),0,BR975/$H975)</f>
        <v>1</v>
      </c>
      <c r="BT975" s="194">
        <f t="shared" ref="BT975:BT985" si="24617">IF(OR($F975="",$G975="",$H975=""),0,MIN(MAX(IF($F975&gt;BU$1,0,((($G975-$F975)-($G975-BU$1))*(10/$E975)/10)),0),1)*$H975)</f>
        <v>100</v>
      </c>
      <c r="BU975" s="147">
        <f t="shared" ref="BU975:BU985" si="24618">IF(OR($H975=0,BT975=0),0,BT975/$H975)</f>
        <v>1</v>
      </c>
      <c r="BV975" s="194">
        <f t="shared" ref="BV975:BV985" si="24619">IF(OR($F975="",$G975="",$H975=""),0,MIN(MAX(IF($F975&gt;BW$1,0,((($G975-$F975)-($G975-BW$1))*(10/$E975)/10)),0),1)*$H975)</f>
        <v>100</v>
      </c>
      <c r="BW975" s="147">
        <f t="shared" ref="BW975:BW985" si="24620">IF(OR($H975=0,BV975=0),0,BV975/$H975)</f>
        <v>1</v>
      </c>
      <c r="BX975" s="194">
        <f t="shared" ref="BX975:BX985" si="24621">IF(OR($F975="",$G975="",$H975=""),0,MIN(MAX(IF($F975&gt;BY$1,0,((($G975-$F975)-($G975-BY$1))*(10/$E975)/10)),0),1)*$H975)</f>
        <v>100</v>
      </c>
      <c r="BY975" s="147">
        <f t="shared" ref="BY975:BY985" si="24622">IF(OR($H975=0,BX975=0),0,BX975/$H975)</f>
        <v>1</v>
      </c>
      <c r="BZ975" s="194">
        <f t="shared" ref="BZ975:BZ985" si="24623">IF(OR($F975="",$G975="",$H975=""),0,MIN(MAX(IF($F975&gt;CA$1,0,((($G975-$F975)-($G975-CA$1))*(10/$E975)/10)),0),1)*$H975)</f>
        <v>100</v>
      </c>
      <c r="CA975" s="147">
        <f t="shared" ref="CA975:CA985" si="24624">IF(OR($H975=0,BZ975=0),0,BZ975/$H975)</f>
        <v>1</v>
      </c>
      <c r="CB975" s="194">
        <f t="shared" ref="CB975:CB985" si="24625">IF(OR($F975="",$G975="",$H975=""),0,MIN(MAX(IF($F975&gt;CC$1,0,((($G975-$F975)-($G975-CC$1))*(10/$E975)/10)),0),1)*$H975)</f>
        <v>100</v>
      </c>
      <c r="CC975" s="147">
        <f t="shared" ref="CC975:CC985" si="24626">IF(OR($H975=0,CB975=0),0,CB975/$H975)</f>
        <v>1</v>
      </c>
      <c r="CD975" s="194">
        <f t="shared" ref="CD975:CD985" si="24627">IF(OR($F975="",$G975="",$H975=""),0,MIN(MAX(IF($F975&gt;CE$1,0,((($G975-$F975)-($G975-CE$1))*(10/$E975)/10)),0),1)*$H975)</f>
        <v>100</v>
      </c>
      <c r="CE975" s="147">
        <f t="shared" ref="CE975:CE985" si="24628">IF(OR($H975=0,CD975=0),0,CD975/$H975)</f>
        <v>1</v>
      </c>
      <c r="CF975" s="194">
        <f t="shared" ref="CF975:CF985" si="24629">IF(OR($F975="",$G975="",$H975=""),0,MIN(MAX(IF($F975&gt;CG$1,0,((($G975-$F975)-($G975-CG$1))*(10/$E975)/10)),0),1)*$H975)</f>
        <v>100</v>
      </c>
      <c r="CG975" s="147">
        <f t="shared" ref="CG975:CG985" si="24630">IF(OR($H975=0,CF975=0),0,CF975/$H975)</f>
        <v>1</v>
      </c>
      <c r="CH975" s="194">
        <f t="shared" ref="CH975:CH985" si="24631">IF(OR($F975="",$G975="",$H975=""),0,MIN(MAX(IF($F975&gt;CI$1,0,((($G975-$F975)-($G975-CI$1))*(10/$E975)/10)),0),1)*$H975)</f>
        <v>100</v>
      </c>
      <c r="CI975" s="147">
        <f t="shared" ref="CI975:CI985" si="24632">IF(OR($H975=0,CH975=0),0,CH975/$H975)</f>
        <v>1</v>
      </c>
      <c r="CJ975" s="194">
        <f t="shared" ref="CJ975:CJ985" si="24633">IF(OR($F975="",$G975="",$H975=""),0,MIN(MAX(IF($F975&gt;CK$1,0,((($G975-$F975)-($G975-CK$1))*(10/$E975)/10)),0),1)*$H975)</f>
        <v>100</v>
      </c>
      <c r="CK975" s="147">
        <f t="shared" ref="CK975:CK985" si="24634">IF(OR($H975=0,CJ975=0),0,CJ975/$H975)</f>
        <v>1</v>
      </c>
      <c r="CL975" s="194">
        <f t="shared" ref="CL975:CL985" si="24635">IF(OR($F975="",$G975="",$H975=""),0,MIN(MAX(IF($F975&gt;CM$1,0,((($G975-$F975)-($G975-CM$1))*(10/$E975)/10)),0),1)*$H975)</f>
        <v>100</v>
      </c>
      <c r="CM975" s="147">
        <f t="shared" ref="CM975:CM985" si="24636">IF(OR($H975=0,CL975=0),0,CL975/$H975)</f>
        <v>1</v>
      </c>
    </row>
    <row r="976" spans="1:91" s="142" customFormat="1" ht="14.1" customHeight="1">
      <c r="A976" s="74">
        <f t="shared" si="24441"/>
        <v>1114</v>
      </c>
      <c r="B976" s="173" t="s">
        <v>76</v>
      </c>
      <c r="C976" s="174"/>
      <c r="D976" s="140">
        <v>7</v>
      </c>
      <c r="E976" s="140">
        <v>7</v>
      </c>
      <c r="F976" s="175">
        <v>45315</v>
      </c>
      <c r="G976" s="175">
        <v>45321</v>
      </c>
      <c r="H976" s="144">
        <v>100</v>
      </c>
      <c r="I976" s="144">
        <v>100</v>
      </c>
      <c r="J976" s="145" t="s">
        <v>32</v>
      </c>
      <c r="K976" s="141">
        <f t="shared" si="24562"/>
        <v>100</v>
      </c>
      <c r="L976" s="55">
        <f t="shared" si="24563"/>
        <v>0.17073170731707318</v>
      </c>
      <c r="M976" s="147">
        <f t="shared" si="24564"/>
        <v>1</v>
      </c>
      <c r="N976" s="148">
        <f t="shared" si="24565"/>
        <v>1</v>
      </c>
      <c r="O976" s="149">
        <f t="shared" si="24163"/>
        <v>0</v>
      </c>
      <c r="P976" s="150"/>
      <c r="T976" s="194">
        <f t="shared" si="24566"/>
        <v>0</v>
      </c>
      <c r="U976" s="147">
        <f t="shared" si="24567"/>
        <v>0</v>
      </c>
      <c r="V976" s="194">
        <f t="shared" si="24568"/>
        <v>0</v>
      </c>
      <c r="W976" s="147">
        <f t="shared" si="24567"/>
        <v>0</v>
      </c>
      <c r="X976" s="194">
        <f t="shared" si="24569"/>
        <v>0</v>
      </c>
      <c r="Y976" s="147">
        <f t="shared" ref="Y976" si="24637">IF(OR($H976=0,X976=0),0,X976/$H976)</f>
        <v>0</v>
      </c>
      <c r="Z976" s="194">
        <f t="shared" si="24571"/>
        <v>0</v>
      </c>
      <c r="AA976" s="147">
        <f t="shared" ref="AA976" si="24638">IF(OR($H976=0,Z976=0),0,Z976/$H976)</f>
        <v>0</v>
      </c>
      <c r="AB976" s="194">
        <f t="shared" si="24573"/>
        <v>0</v>
      </c>
      <c r="AC976" s="147">
        <f t="shared" ref="AC976" si="24639">IF(OR($H976=0,AB976=0),0,AB976/$H976)</f>
        <v>0</v>
      </c>
      <c r="AD976" s="194">
        <f t="shared" si="24575"/>
        <v>0</v>
      </c>
      <c r="AE976" s="147">
        <f t="shared" ref="AE976" si="24640">IF(OR($H976=0,AD976=0),0,AD976/$H976)</f>
        <v>0</v>
      </c>
      <c r="AF976" s="194">
        <f t="shared" si="24577"/>
        <v>0</v>
      </c>
      <c r="AG976" s="147">
        <f t="shared" ref="AG976" si="24641">IF(OR($H976=0,AF976=0),0,AF976/$H976)</f>
        <v>0</v>
      </c>
      <c r="AH976" s="194">
        <f t="shared" si="24579"/>
        <v>0</v>
      </c>
      <c r="AI976" s="147">
        <f t="shared" ref="AI976" si="24642">IF(OR($H976=0,AH976=0),0,AH976/$H976)</f>
        <v>0</v>
      </c>
      <c r="AJ976" s="194">
        <f t="shared" si="24581"/>
        <v>0</v>
      </c>
      <c r="AK976" s="147">
        <f t="shared" ref="AK976" si="24643">IF(OR($H976=0,AJ976=0),0,AJ976/$H976)</f>
        <v>0</v>
      </c>
      <c r="AL976" s="194">
        <f t="shared" si="24583"/>
        <v>0</v>
      </c>
      <c r="AM976" s="147">
        <f t="shared" ref="AM976" si="24644">IF(OR($H976=0,AL976=0),0,AL976/$H976)</f>
        <v>0</v>
      </c>
      <c r="AN976" s="194">
        <f t="shared" si="24585"/>
        <v>0</v>
      </c>
      <c r="AO976" s="147">
        <f t="shared" ref="AO976" si="24645">IF(OR($H976=0,AN976=0),0,AN976/$H976)</f>
        <v>0</v>
      </c>
      <c r="AP976" s="194">
        <f t="shared" si="24587"/>
        <v>0</v>
      </c>
      <c r="AQ976" s="147">
        <f t="shared" ref="AQ976" si="24646">IF(OR($H976=0,AP976=0),0,AP976/$H976)</f>
        <v>0</v>
      </c>
      <c r="AR976" s="194">
        <f t="shared" si="24589"/>
        <v>0</v>
      </c>
      <c r="AS976" s="147">
        <f t="shared" ref="AS976" si="24647">IF(OR($H976=0,AR976=0),0,AR976/$H976)</f>
        <v>0</v>
      </c>
      <c r="AT976" s="194">
        <f t="shared" si="24591"/>
        <v>0</v>
      </c>
      <c r="AU976" s="147">
        <f t="shared" ref="AU976" si="24648">IF(OR($H976=0,AT976=0),0,AT976/$H976)</f>
        <v>0</v>
      </c>
      <c r="AV976" s="194">
        <f t="shared" si="24593"/>
        <v>28.571428571428569</v>
      </c>
      <c r="AW976" s="147">
        <f t="shared" ref="AW976" si="24649">IF(OR($H976=0,AV976=0),0,AV976/$H976)</f>
        <v>0.2857142857142857</v>
      </c>
      <c r="AX976" s="194">
        <f t="shared" si="24595"/>
        <v>100</v>
      </c>
      <c r="AY976" s="147">
        <f t="shared" ref="AY976" si="24650">IF(OR($H976=0,AX976=0),0,AX976/$H976)</f>
        <v>1</v>
      </c>
      <c r="AZ976" s="194">
        <f t="shared" si="24597"/>
        <v>100</v>
      </c>
      <c r="BA976" s="147">
        <f t="shared" ref="BA976" si="24651">IF(OR($H976=0,AZ976=0),0,AZ976/$H976)</f>
        <v>1</v>
      </c>
      <c r="BB976" s="194">
        <f t="shared" si="24599"/>
        <v>100</v>
      </c>
      <c r="BC976" s="147">
        <f t="shared" ref="BC976" si="24652">IF(OR($H976=0,BB976=0),0,BB976/$H976)</f>
        <v>1</v>
      </c>
      <c r="BD976" s="194">
        <f t="shared" si="24601"/>
        <v>100</v>
      </c>
      <c r="BE976" s="147">
        <f t="shared" ref="BE976" si="24653">IF(OR($H976=0,BD976=0),0,BD976/$H976)</f>
        <v>1</v>
      </c>
      <c r="BF976" s="194">
        <f t="shared" si="24603"/>
        <v>100</v>
      </c>
      <c r="BG976" s="147">
        <f t="shared" ref="BG976" si="24654">IF(OR($H976=0,BF976=0),0,BF976/$H976)</f>
        <v>1</v>
      </c>
      <c r="BH976" s="194">
        <f t="shared" si="24605"/>
        <v>100</v>
      </c>
      <c r="BI976" s="147">
        <f t="shared" ref="BI976" si="24655">IF(OR($H976=0,BH976=0),0,BH976/$H976)</f>
        <v>1</v>
      </c>
      <c r="BJ976" s="194">
        <f t="shared" si="24607"/>
        <v>100</v>
      </c>
      <c r="BK976" s="147">
        <f t="shared" ref="BK976" si="24656">IF(OR($H976=0,BJ976=0),0,BJ976/$H976)</f>
        <v>1</v>
      </c>
      <c r="BL976" s="194">
        <f t="shared" si="24609"/>
        <v>100</v>
      </c>
      <c r="BM976" s="147">
        <f t="shared" ref="BM976" si="24657">IF(OR($H976=0,BL976=0),0,BL976/$H976)</f>
        <v>1</v>
      </c>
      <c r="BN976" s="194">
        <f t="shared" si="24611"/>
        <v>100</v>
      </c>
      <c r="BO976" s="147">
        <f t="shared" ref="BO976" si="24658">IF(OR($H976=0,BN976=0),0,BN976/$H976)</f>
        <v>1</v>
      </c>
      <c r="BP976" s="194">
        <f t="shared" si="24613"/>
        <v>100</v>
      </c>
      <c r="BQ976" s="147">
        <f t="shared" ref="BQ976" si="24659">IF(OR($H976=0,BP976=0),0,BP976/$H976)</f>
        <v>1</v>
      </c>
      <c r="BR976" s="194">
        <f t="shared" si="24615"/>
        <v>100</v>
      </c>
      <c r="BS976" s="147">
        <f t="shared" ref="BS976" si="24660">IF(OR($H976=0,BR976=0),0,BR976/$H976)</f>
        <v>1</v>
      </c>
      <c r="BT976" s="194">
        <f t="shared" si="24617"/>
        <v>100</v>
      </c>
      <c r="BU976" s="147">
        <f t="shared" si="24618"/>
        <v>1</v>
      </c>
      <c r="BV976" s="194">
        <f t="shared" si="24619"/>
        <v>100</v>
      </c>
      <c r="BW976" s="147">
        <f t="shared" si="24620"/>
        <v>1</v>
      </c>
      <c r="BX976" s="194">
        <f t="shared" si="24621"/>
        <v>100</v>
      </c>
      <c r="BY976" s="147">
        <f t="shared" si="24622"/>
        <v>1</v>
      </c>
      <c r="BZ976" s="194">
        <f t="shared" si="24623"/>
        <v>100</v>
      </c>
      <c r="CA976" s="147">
        <f t="shared" si="24624"/>
        <v>1</v>
      </c>
      <c r="CB976" s="194">
        <f t="shared" si="24625"/>
        <v>100</v>
      </c>
      <c r="CC976" s="147">
        <f t="shared" si="24626"/>
        <v>1</v>
      </c>
      <c r="CD976" s="194">
        <f t="shared" si="24627"/>
        <v>100</v>
      </c>
      <c r="CE976" s="147">
        <f t="shared" si="24628"/>
        <v>1</v>
      </c>
      <c r="CF976" s="194">
        <f t="shared" si="24629"/>
        <v>100</v>
      </c>
      <c r="CG976" s="147">
        <f t="shared" si="24630"/>
        <v>1</v>
      </c>
      <c r="CH976" s="194">
        <f t="shared" si="24631"/>
        <v>100</v>
      </c>
      <c r="CI976" s="147">
        <f t="shared" si="24632"/>
        <v>1</v>
      </c>
      <c r="CJ976" s="194">
        <f t="shared" si="24633"/>
        <v>100</v>
      </c>
      <c r="CK976" s="147">
        <f t="shared" si="24634"/>
        <v>1</v>
      </c>
      <c r="CL976" s="194">
        <f t="shared" si="24635"/>
        <v>100</v>
      </c>
      <c r="CM976" s="147">
        <f t="shared" si="24636"/>
        <v>1</v>
      </c>
    </row>
    <row r="977" spans="1:91" s="142" customFormat="1" ht="14.1" customHeight="1">
      <c r="A977" s="74">
        <f t="shared" si="24441"/>
        <v>1115</v>
      </c>
      <c r="B977" s="173" t="s">
        <v>82</v>
      </c>
      <c r="C977" s="174"/>
      <c r="D977" s="140">
        <v>7</v>
      </c>
      <c r="E977" s="140">
        <v>7</v>
      </c>
      <c r="F977" s="175">
        <v>45317</v>
      </c>
      <c r="G977" s="175">
        <v>45323</v>
      </c>
      <c r="H977" s="144">
        <v>100</v>
      </c>
      <c r="I977" s="144">
        <v>100</v>
      </c>
      <c r="J977" s="145" t="s">
        <v>32</v>
      </c>
      <c r="K977" s="141">
        <f t="shared" si="24562"/>
        <v>100</v>
      </c>
      <c r="L977" s="55">
        <f t="shared" si="24563"/>
        <v>0.17073170731707318</v>
      </c>
      <c r="M977" s="147">
        <f t="shared" si="24564"/>
        <v>1</v>
      </c>
      <c r="N977" s="148">
        <f t="shared" si="24565"/>
        <v>1</v>
      </c>
      <c r="O977" s="149">
        <f t="shared" si="24163"/>
        <v>0</v>
      </c>
      <c r="P977" s="150"/>
      <c r="T977" s="194">
        <f t="shared" si="24566"/>
        <v>0</v>
      </c>
      <c r="U977" s="147">
        <f t="shared" si="24567"/>
        <v>0</v>
      </c>
      <c r="V977" s="194">
        <f t="shared" si="24568"/>
        <v>0</v>
      </c>
      <c r="W977" s="147">
        <f t="shared" si="24567"/>
        <v>0</v>
      </c>
      <c r="X977" s="194">
        <f t="shared" si="24569"/>
        <v>0</v>
      </c>
      <c r="Y977" s="147">
        <f t="shared" ref="Y977" si="24661">IF(OR($H977=0,X977=0),0,X977/$H977)</f>
        <v>0</v>
      </c>
      <c r="Z977" s="194">
        <f t="shared" si="24571"/>
        <v>0</v>
      </c>
      <c r="AA977" s="147">
        <f t="shared" ref="AA977" si="24662">IF(OR($H977=0,Z977=0),0,Z977/$H977)</f>
        <v>0</v>
      </c>
      <c r="AB977" s="194">
        <f t="shared" si="24573"/>
        <v>0</v>
      </c>
      <c r="AC977" s="147">
        <f t="shared" ref="AC977" si="24663">IF(OR($H977=0,AB977=0),0,AB977/$H977)</f>
        <v>0</v>
      </c>
      <c r="AD977" s="194">
        <f t="shared" si="24575"/>
        <v>0</v>
      </c>
      <c r="AE977" s="147">
        <f t="shared" ref="AE977" si="24664">IF(OR($H977=0,AD977=0),0,AD977/$H977)</f>
        <v>0</v>
      </c>
      <c r="AF977" s="194">
        <f t="shared" si="24577"/>
        <v>0</v>
      </c>
      <c r="AG977" s="147">
        <f t="shared" ref="AG977" si="24665">IF(OR($H977=0,AF977=0),0,AF977/$H977)</f>
        <v>0</v>
      </c>
      <c r="AH977" s="194">
        <f t="shared" si="24579"/>
        <v>0</v>
      </c>
      <c r="AI977" s="147">
        <f t="shared" ref="AI977" si="24666">IF(OR($H977=0,AH977=0),0,AH977/$H977)</f>
        <v>0</v>
      </c>
      <c r="AJ977" s="194">
        <f t="shared" si="24581"/>
        <v>0</v>
      </c>
      <c r="AK977" s="147">
        <f t="shared" ref="AK977" si="24667">IF(OR($H977=0,AJ977=0),0,AJ977/$H977)</f>
        <v>0</v>
      </c>
      <c r="AL977" s="194">
        <f t="shared" si="24583"/>
        <v>0</v>
      </c>
      <c r="AM977" s="147">
        <f t="shared" ref="AM977" si="24668">IF(OR($H977=0,AL977=0),0,AL977/$H977)</f>
        <v>0</v>
      </c>
      <c r="AN977" s="194">
        <f t="shared" si="24585"/>
        <v>0</v>
      </c>
      <c r="AO977" s="147">
        <f t="shared" ref="AO977" si="24669">IF(OR($H977=0,AN977=0),0,AN977/$H977)</f>
        <v>0</v>
      </c>
      <c r="AP977" s="194">
        <f t="shared" si="24587"/>
        <v>0</v>
      </c>
      <c r="AQ977" s="147">
        <f t="shared" ref="AQ977" si="24670">IF(OR($H977=0,AP977=0),0,AP977/$H977)</f>
        <v>0</v>
      </c>
      <c r="AR977" s="194">
        <f t="shared" si="24589"/>
        <v>0</v>
      </c>
      <c r="AS977" s="147">
        <f t="shared" ref="AS977" si="24671">IF(OR($H977=0,AR977=0),0,AR977/$H977)</f>
        <v>0</v>
      </c>
      <c r="AT977" s="194">
        <f t="shared" si="24591"/>
        <v>0</v>
      </c>
      <c r="AU977" s="147">
        <f t="shared" ref="AU977" si="24672">IF(OR($H977=0,AT977=0),0,AT977/$H977)</f>
        <v>0</v>
      </c>
      <c r="AV977" s="194">
        <f t="shared" si="24593"/>
        <v>0</v>
      </c>
      <c r="AW977" s="147">
        <f t="shared" ref="AW977" si="24673">IF(OR($H977=0,AV977=0),0,AV977/$H977)</f>
        <v>0</v>
      </c>
      <c r="AX977" s="194">
        <f t="shared" si="24595"/>
        <v>100</v>
      </c>
      <c r="AY977" s="147">
        <f t="shared" ref="AY977" si="24674">IF(OR($H977=0,AX977=0),0,AX977/$H977)</f>
        <v>1</v>
      </c>
      <c r="AZ977" s="194">
        <f t="shared" si="24597"/>
        <v>100</v>
      </c>
      <c r="BA977" s="147">
        <f t="shared" ref="BA977" si="24675">IF(OR($H977=0,AZ977=0),0,AZ977/$H977)</f>
        <v>1</v>
      </c>
      <c r="BB977" s="194">
        <f t="shared" si="24599"/>
        <v>100</v>
      </c>
      <c r="BC977" s="147">
        <f t="shared" ref="BC977" si="24676">IF(OR($H977=0,BB977=0),0,BB977/$H977)</f>
        <v>1</v>
      </c>
      <c r="BD977" s="194">
        <f t="shared" si="24601"/>
        <v>100</v>
      </c>
      <c r="BE977" s="147">
        <f t="shared" ref="BE977" si="24677">IF(OR($H977=0,BD977=0),0,BD977/$H977)</f>
        <v>1</v>
      </c>
      <c r="BF977" s="194">
        <f t="shared" si="24603"/>
        <v>100</v>
      </c>
      <c r="BG977" s="147">
        <f t="shared" ref="BG977" si="24678">IF(OR($H977=0,BF977=0),0,BF977/$H977)</f>
        <v>1</v>
      </c>
      <c r="BH977" s="194">
        <f t="shared" si="24605"/>
        <v>100</v>
      </c>
      <c r="BI977" s="147">
        <f t="shared" ref="BI977" si="24679">IF(OR($H977=0,BH977=0),0,BH977/$H977)</f>
        <v>1</v>
      </c>
      <c r="BJ977" s="194">
        <f t="shared" si="24607"/>
        <v>100</v>
      </c>
      <c r="BK977" s="147">
        <f t="shared" ref="BK977" si="24680">IF(OR($H977=0,BJ977=0),0,BJ977/$H977)</f>
        <v>1</v>
      </c>
      <c r="BL977" s="194">
        <f t="shared" si="24609"/>
        <v>100</v>
      </c>
      <c r="BM977" s="147">
        <f t="shared" ref="BM977" si="24681">IF(OR($H977=0,BL977=0),0,BL977/$H977)</f>
        <v>1</v>
      </c>
      <c r="BN977" s="194">
        <f t="shared" si="24611"/>
        <v>100</v>
      </c>
      <c r="BO977" s="147">
        <f t="shared" ref="BO977" si="24682">IF(OR($H977=0,BN977=0),0,BN977/$H977)</f>
        <v>1</v>
      </c>
      <c r="BP977" s="194">
        <f t="shared" si="24613"/>
        <v>100</v>
      </c>
      <c r="BQ977" s="147">
        <f t="shared" ref="BQ977" si="24683">IF(OR($H977=0,BP977=0),0,BP977/$H977)</f>
        <v>1</v>
      </c>
      <c r="BR977" s="194">
        <f t="shared" si="24615"/>
        <v>100</v>
      </c>
      <c r="BS977" s="147">
        <f t="shared" ref="BS977" si="24684">IF(OR($H977=0,BR977=0),0,BR977/$H977)</f>
        <v>1</v>
      </c>
      <c r="BT977" s="194">
        <f t="shared" si="24617"/>
        <v>100</v>
      </c>
      <c r="BU977" s="147">
        <f t="shared" si="24618"/>
        <v>1</v>
      </c>
      <c r="BV977" s="194">
        <f t="shared" si="24619"/>
        <v>100</v>
      </c>
      <c r="BW977" s="147">
        <f t="shared" si="24620"/>
        <v>1</v>
      </c>
      <c r="BX977" s="194">
        <f t="shared" si="24621"/>
        <v>100</v>
      </c>
      <c r="BY977" s="147">
        <f t="shared" si="24622"/>
        <v>1</v>
      </c>
      <c r="BZ977" s="194">
        <f t="shared" si="24623"/>
        <v>100</v>
      </c>
      <c r="CA977" s="147">
        <f t="shared" si="24624"/>
        <v>1</v>
      </c>
      <c r="CB977" s="194">
        <f t="shared" si="24625"/>
        <v>100</v>
      </c>
      <c r="CC977" s="147">
        <f t="shared" si="24626"/>
        <v>1</v>
      </c>
      <c r="CD977" s="194">
        <f t="shared" si="24627"/>
        <v>100</v>
      </c>
      <c r="CE977" s="147">
        <f t="shared" si="24628"/>
        <v>1</v>
      </c>
      <c r="CF977" s="194">
        <f t="shared" si="24629"/>
        <v>100</v>
      </c>
      <c r="CG977" s="147">
        <f t="shared" si="24630"/>
        <v>1</v>
      </c>
      <c r="CH977" s="194">
        <f t="shared" si="24631"/>
        <v>100</v>
      </c>
      <c r="CI977" s="147">
        <f t="shared" si="24632"/>
        <v>1</v>
      </c>
      <c r="CJ977" s="194">
        <f t="shared" si="24633"/>
        <v>100</v>
      </c>
      <c r="CK977" s="147">
        <f t="shared" si="24634"/>
        <v>1</v>
      </c>
      <c r="CL977" s="194">
        <f t="shared" si="24635"/>
        <v>100</v>
      </c>
      <c r="CM977" s="147">
        <f t="shared" si="24636"/>
        <v>1</v>
      </c>
    </row>
    <row r="978" spans="1:91" s="142" customFormat="1" ht="14.1" customHeight="1">
      <c r="A978" s="74">
        <f t="shared" si="24441"/>
        <v>1116</v>
      </c>
      <c r="B978" s="173" t="s">
        <v>77</v>
      </c>
      <c r="C978" s="174"/>
      <c r="D978" s="140">
        <v>7</v>
      </c>
      <c r="E978" s="140">
        <v>7</v>
      </c>
      <c r="F978" s="175">
        <v>45321</v>
      </c>
      <c r="G978" s="175">
        <v>45327</v>
      </c>
      <c r="H978" s="144">
        <v>100</v>
      </c>
      <c r="I978" s="144">
        <v>100</v>
      </c>
      <c r="J978" s="145" t="s">
        <v>32</v>
      </c>
      <c r="K978" s="141">
        <f t="shared" si="24562"/>
        <v>100</v>
      </c>
      <c r="L978" s="55">
        <f t="shared" si="24563"/>
        <v>0.17073170731707318</v>
      </c>
      <c r="M978" s="147">
        <f t="shared" si="24564"/>
        <v>1</v>
      </c>
      <c r="N978" s="148">
        <f t="shared" si="24565"/>
        <v>1</v>
      </c>
      <c r="O978" s="149">
        <f t="shared" si="24163"/>
        <v>0</v>
      </c>
      <c r="P978" s="150"/>
      <c r="T978" s="194">
        <f t="shared" si="24566"/>
        <v>0</v>
      </c>
      <c r="U978" s="147">
        <f t="shared" si="24567"/>
        <v>0</v>
      </c>
      <c r="V978" s="194">
        <f t="shared" si="24568"/>
        <v>0</v>
      </c>
      <c r="W978" s="147">
        <f t="shared" si="24567"/>
        <v>0</v>
      </c>
      <c r="X978" s="194">
        <f t="shared" si="24569"/>
        <v>0</v>
      </c>
      <c r="Y978" s="147">
        <f t="shared" ref="Y978" si="24685">IF(OR($H978=0,X978=0),0,X978/$H978)</f>
        <v>0</v>
      </c>
      <c r="Z978" s="194">
        <f t="shared" si="24571"/>
        <v>0</v>
      </c>
      <c r="AA978" s="147">
        <f t="shared" ref="AA978" si="24686">IF(OR($H978=0,Z978=0),0,Z978/$H978)</f>
        <v>0</v>
      </c>
      <c r="AB978" s="194">
        <f t="shared" si="24573"/>
        <v>0</v>
      </c>
      <c r="AC978" s="147">
        <f t="shared" ref="AC978" si="24687">IF(OR($H978=0,AB978=0),0,AB978/$H978)</f>
        <v>0</v>
      </c>
      <c r="AD978" s="194">
        <f t="shared" si="24575"/>
        <v>0</v>
      </c>
      <c r="AE978" s="147">
        <f t="shared" ref="AE978" si="24688">IF(OR($H978=0,AD978=0),0,AD978/$H978)</f>
        <v>0</v>
      </c>
      <c r="AF978" s="194">
        <f t="shared" si="24577"/>
        <v>0</v>
      </c>
      <c r="AG978" s="147">
        <f t="shared" ref="AG978" si="24689">IF(OR($H978=0,AF978=0),0,AF978/$H978)</f>
        <v>0</v>
      </c>
      <c r="AH978" s="194">
        <f t="shared" si="24579"/>
        <v>0</v>
      </c>
      <c r="AI978" s="147">
        <f t="shared" ref="AI978" si="24690">IF(OR($H978=0,AH978=0),0,AH978/$H978)</f>
        <v>0</v>
      </c>
      <c r="AJ978" s="194">
        <f t="shared" si="24581"/>
        <v>0</v>
      </c>
      <c r="AK978" s="147">
        <f t="shared" ref="AK978" si="24691">IF(OR($H978=0,AJ978=0),0,AJ978/$H978)</f>
        <v>0</v>
      </c>
      <c r="AL978" s="194">
        <f t="shared" si="24583"/>
        <v>0</v>
      </c>
      <c r="AM978" s="147">
        <f t="shared" ref="AM978" si="24692">IF(OR($H978=0,AL978=0),0,AL978/$H978)</f>
        <v>0</v>
      </c>
      <c r="AN978" s="194">
        <f t="shared" si="24585"/>
        <v>0</v>
      </c>
      <c r="AO978" s="147">
        <f t="shared" ref="AO978" si="24693">IF(OR($H978=0,AN978=0),0,AN978/$H978)</f>
        <v>0</v>
      </c>
      <c r="AP978" s="194">
        <f t="shared" si="24587"/>
        <v>0</v>
      </c>
      <c r="AQ978" s="147">
        <f t="shared" ref="AQ978" si="24694">IF(OR($H978=0,AP978=0),0,AP978/$H978)</f>
        <v>0</v>
      </c>
      <c r="AR978" s="194">
        <f t="shared" si="24589"/>
        <v>0</v>
      </c>
      <c r="AS978" s="147">
        <f t="shared" ref="AS978" si="24695">IF(OR($H978=0,AR978=0),0,AR978/$H978)</f>
        <v>0</v>
      </c>
      <c r="AT978" s="194">
        <f t="shared" si="24591"/>
        <v>0</v>
      </c>
      <c r="AU978" s="147">
        <f t="shared" ref="AU978" si="24696">IF(OR($H978=0,AT978=0),0,AT978/$H978)</f>
        <v>0</v>
      </c>
      <c r="AV978" s="194">
        <f t="shared" si="24593"/>
        <v>0</v>
      </c>
      <c r="AW978" s="147">
        <f t="shared" ref="AW978" si="24697">IF(OR($H978=0,AV978=0),0,AV978/$H978)</f>
        <v>0</v>
      </c>
      <c r="AX978" s="194">
        <f t="shared" si="24595"/>
        <v>42.857142857142854</v>
      </c>
      <c r="AY978" s="147">
        <f t="shared" ref="AY978" si="24698">IF(OR($H978=0,AX978=0),0,AX978/$H978)</f>
        <v>0.42857142857142855</v>
      </c>
      <c r="AZ978" s="194">
        <f t="shared" si="24597"/>
        <v>100</v>
      </c>
      <c r="BA978" s="147">
        <f t="shared" ref="BA978" si="24699">IF(OR($H978=0,AZ978=0),0,AZ978/$H978)</f>
        <v>1</v>
      </c>
      <c r="BB978" s="194">
        <f t="shared" si="24599"/>
        <v>100</v>
      </c>
      <c r="BC978" s="147">
        <f t="shared" ref="BC978" si="24700">IF(OR($H978=0,BB978=0),0,BB978/$H978)</f>
        <v>1</v>
      </c>
      <c r="BD978" s="194">
        <f t="shared" si="24601"/>
        <v>100</v>
      </c>
      <c r="BE978" s="147">
        <f t="shared" ref="BE978" si="24701">IF(OR($H978=0,BD978=0),0,BD978/$H978)</f>
        <v>1</v>
      </c>
      <c r="BF978" s="194">
        <f t="shared" si="24603"/>
        <v>100</v>
      </c>
      <c r="BG978" s="147">
        <f t="shared" ref="BG978" si="24702">IF(OR($H978=0,BF978=0),0,BF978/$H978)</f>
        <v>1</v>
      </c>
      <c r="BH978" s="194">
        <f t="shared" si="24605"/>
        <v>100</v>
      </c>
      <c r="BI978" s="147">
        <f t="shared" ref="BI978" si="24703">IF(OR($H978=0,BH978=0),0,BH978/$H978)</f>
        <v>1</v>
      </c>
      <c r="BJ978" s="194">
        <f t="shared" si="24607"/>
        <v>100</v>
      </c>
      <c r="BK978" s="147">
        <f t="shared" ref="BK978" si="24704">IF(OR($H978=0,BJ978=0),0,BJ978/$H978)</f>
        <v>1</v>
      </c>
      <c r="BL978" s="194">
        <f t="shared" si="24609"/>
        <v>100</v>
      </c>
      <c r="BM978" s="147">
        <f t="shared" ref="BM978" si="24705">IF(OR($H978=0,BL978=0),0,BL978/$H978)</f>
        <v>1</v>
      </c>
      <c r="BN978" s="194">
        <f t="shared" si="24611"/>
        <v>100</v>
      </c>
      <c r="BO978" s="147">
        <f t="shared" ref="BO978" si="24706">IF(OR($H978=0,BN978=0),0,BN978/$H978)</f>
        <v>1</v>
      </c>
      <c r="BP978" s="194">
        <f t="shared" si="24613"/>
        <v>100</v>
      </c>
      <c r="BQ978" s="147">
        <f t="shared" ref="BQ978" si="24707">IF(OR($H978=0,BP978=0),0,BP978/$H978)</f>
        <v>1</v>
      </c>
      <c r="BR978" s="194">
        <f t="shared" si="24615"/>
        <v>100</v>
      </c>
      <c r="BS978" s="147">
        <f t="shared" ref="BS978" si="24708">IF(OR($H978=0,BR978=0),0,BR978/$H978)</f>
        <v>1</v>
      </c>
      <c r="BT978" s="194">
        <f t="shared" si="24617"/>
        <v>100</v>
      </c>
      <c r="BU978" s="147">
        <f t="shared" si="24618"/>
        <v>1</v>
      </c>
      <c r="BV978" s="194">
        <f t="shared" si="24619"/>
        <v>100</v>
      </c>
      <c r="BW978" s="147">
        <f t="shared" si="24620"/>
        <v>1</v>
      </c>
      <c r="BX978" s="194">
        <f t="shared" si="24621"/>
        <v>100</v>
      </c>
      <c r="BY978" s="147">
        <f t="shared" si="24622"/>
        <v>1</v>
      </c>
      <c r="BZ978" s="194">
        <f t="shared" si="24623"/>
        <v>100</v>
      </c>
      <c r="CA978" s="147">
        <f t="shared" si="24624"/>
        <v>1</v>
      </c>
      <c r="CB978" s="194">
        <f t="shared" si="24625"/>
        <v>100</v>
      </c>
      <c r="CC978" s="147">
        <f t="shared" si="24626"/>
        <v>1</v>
      </c>
      <c r="CD978" s="194">
        <f t="shared" si="24627"/>
        <v>100</v>
      </c>
      <c r="CE978" s="147">
        <f t="shared" si="24628"/>
        <v>1</v>
      </c>
      <c r="CF978" s="194">
        <f t="shared" si="24629"/>
        <v>100</v>
      </c>
      <c r="CG978" s="147">
        <f t="shared" si="24630"/>
        <v>1</v>
      </c>
      <c r="CH978" s="194">
        <f t="shared" si="24631"/>
        <v>100</v>
      </c>
      <c r="CI978" s="147">
        <f t="shared" si="24632"/>
        <v>1</v>
      </c>
      <c r="CJ978" s="194">
        <f t="shared" si="24633"/>
        <v>100</v>
      </c>
      <c r="CK978" s="147">
        <f t="shared" si="24634"/>
        <v>1</v>
      </c>
      <c r="CL978" s="194">
        <f t="shared" si="24635"/>
        <v>100</v>
      </c>
      <c r="CM978" s="147">
        <f t="shared" si="24636"/>
        <v>1</v>
      </c>
    </row>
    <row r="979" spans="1:91" s="142" customFormat="1" ht="14.1" customHeight="1">
      <c r="A979" s="74">
        <f t="shared" si="24441"/>
        <v>1117</v>
      </c>
      <c r="B979" s="173" t="s">
        <v>78</v>
      </c>
      <c r="C979" s="174"/>
      <c r="D979" s="140">
        <v>7</v>
      </c>
      <c r="E979" s="140">
        <v>7</v>
      </c>
      <c r="F979" s="175">
        <v>45324</v>
      </c>
      <c r="G979" s="175">
        <v>45330</v>
      </c>
      <c r="H979" s="144">
        <v>100</v>
      </c>
      <c r="I979" s="144">
        <v>100</v>
      </c>
      <c r="J979" s="145" t="s">
        <v>32</v>
      </c>
      <c r="K979" s="141">
        <f t="shared" si="24562"/>
        <v>100</v>
      </c>
      <c r="L979" s="55">
        <f t="shared" si="24563"/>
        <v>0.17073170731707318</v>
      </c>
      <c r="M979" s="147">
        <f t="shared" si="24564"/>
        <v>1</v>
      </c>
      <c r="N979" s="148">
        <f t="shared" si="24565"/>
        <v>1</v>
      </c>
      <c r="O979" s="149">
        <f t="shared" si="24163"/>
        <v>0</v>
      </c>
      <c r="P979" s="150"/>
      <c r="T979" s="194">
        <f t="shared" si="24566"/>
        <v>0</v>
      </c>
      <c r="U979" s="147">
        <f t="shared" si="24567"/>
        <v>0</v>
      </c>
      <c r="V979" s="194">
        <f t="shared" si="24568"/>
        <v>0</v>
      </c>
      <c r="W979" s="147">
        <f t="shared" si="24567"/>
        <v>0</v>
      </c>
      <c r="X979" s="194">
        <f t="shared" si="24569"/>
        <v>0</v>
      </c>
      <c r="Y979" s="147">
        <f t="shared" ref="Y979" si="24709">IF(OR($H979=0,X979=0),0,X979/$H979)</f>
        <v>0</v>
      </c>
      <c r="Z979" s="194">
        <f t="shared" si="24571"/>
        <v>0</v>
      </c>
      <c r="AA979" s="147">
        <f t="shared" ref="AA979" si="24710">IF(OR($H979=0,Z979=0),0,Z979/$H979)</f>
        <v>0</v>
      </c>
      <c r="AB979" s="194">
        <f t="shared" si="24573"/>
        <v>0</v>
      </c>
      <c r="AC979" s="147">
        <f t="shared" ref="AC979" si="24711">IF(OR($H979=0,AB979=0),0,AB979/$H979)</f>
        <v>0</v>
      </c>
      <c r="AD979" s="194">
        <f t="shared" si="24575"/>
        <v>0</v>
      </c>
      <c r="AE979" s="147">
        <f t="shared" ref="AE979" si="24712">IF(OR($H979=0,AD979=0),0,AD979/$H979)</f>
        <v>0</v>
      </c>
      <c r="AF979" s="194">
        <f t="shared" si="24577"/>
        <v>0</v>
      </c>
      <c r="AG979" s="147">
        <f t="shared" ref="AG979" si="24713">IF(OR($H979=0,AF979=0),0,AF979/$H979)</f>
        <v>0</v>
      </c>
      <c r="AH979" s="194">
        <f t="shared" si="24579"/>
        <v>0</v>
      </c>
      <c r="AI979" s="147">
        <f t="shared" ref="AI979" si="24714">IF(OR($H979=0,AH979=0),0,AH979/$H979)</f>
        <v>0</v>
      </c>
      <c r="AJ979" s="194">
        <f t="shared" si="24581"/>
        <v>0</v>
      </c>
      <c r="AK979" s="147">
        <f t="shared" ref="AK979" si="24715">IF(OR($H979=0,AJ979=0),0,AJ979/$H979)</f>
        <v>0</v>
      </c>
      <c r="AL979" s="194">
        <f t="shared" si="24583"/>
        <v>0</v>
      </c>
      <c r="AM979" s="147">
        <f t="shared" ref="AM979" si="24716">IF(OR($H979=0,AL979=0),0,AL979/$H979)</f>
        <v>0</v>
      </c>
      <c r="AN979" s="194">
        <f t="shared" si="24585"/>
        <v>0</v>
      </c>
      <c r="AO979" s="147">
        <f t="shared" ref="AO979" si="24717">IF(OR($H979=0,AN979=0),0,AN979/$H979)</f>
        <v>0</v>
      </c>
      <c r="AP979" s="194">
        <f t="shared" si="24587"/>
        <v>0</v>
      </c>
      <c r="AQ979" s="147">
        <f t="shared" ref="AQ979" si="24718">IF(OR($H979=0,AP979=0),0,AP979/$H979)</f>
        <v>0</v>
      </c>
      <c r="AR979" s="194">
        <f t="shared" si="24589"/>
        <v>0</v>
      </c>
      <c r="AS979" s="147">
        <f t="shared" ref="AS979" si="24719">IF(OR($H979=0,AR979=0),0,AR979/$H979)</f>
        <v>0</v>
      </c>
      <c r="AT979" s="194">
        <f t="shared" si="24591"/>
        <v>0</v>
      </c>
      <c r="AU979" s="147">
        <f t="shared" ref="AU979" si="24720">IF(OR($H979=0,AT979=0),0,AT979/$H979)</f>
        <v>0</v>
      </c>
      <c r="AV979" s="194">
        <f t="shared" si="24593"/>
        <v>0</v>
      </c>
      <c r="AW979" s="147">
        <f t="shared" ref="AW979" si="24721">IF(OR($H979=0,AV979=0),0,AV979/$H979)</f>
        <v>0</v>
      </c>
      <c r="AX979" s="194">
        <f t="shared" si="24595"/>
        <v>0</v>
      </c>
      <c r="AY979" s="147">
        <f t="shared" ref="AY979" si="24722">IF(OR($H979=0,AX979=0),0,AX979/$H979)</f>
        <v>0</v>
      </c>
      <c r="AZ979" s="194">
        <f t="shared" si="24597"/>
        <v>100</v>
      </c>
      <c r="BA979" s="147">
        <f t="shared" ref="BA979" si="24723">IF(OR($H979=0,AZ979=0),0,AZ979/$H979)</f>
        <v>1</v>
      </c>
      <c r="BB979" s="194">
        <f t="shared" si="24599"/>
        <v>100</v>
      </c>
      <c r="BC979" s="147">
        <f t="shared" ref="BC979" si="24724">IF(OR($H979=0,BB979=0),0,BB979/$H979)</f>
        <v>1</v>
      </c>
      <c r="BD979" s="194">
        <f t="shared" si="24601"/>
        <v>100</v>
      </c>
      <c r="BE979" s="147">
        <f t="shared" ref="BE979" si="24725">IF(OR($H979=0,BD979=0),0,BD979/$H979)</f>
        <v>1</v>
      </c>
      <c r="BF979" s="194">
        <f t="shared" si="24603"/>
        <v>100</v>
      </c>
      <c r="BG979" s="147">
        <f t="shared" ref="BG979" si="24726">IF(OR($H979=0,BF979=0),0,BF979/$H979)</f>
        <v>1</v>
      </c>
      <c r="BH979" s="194">
        <f t="shared" si="24605"/>
        <v>100</v>
      </c>
      <c r="BI979" s="147">
        <f t="shared" ref="BI979" si="24727">IF(OR($H979=0,BH979=0),0,BH979/$H979)</f>
        <v>1</v>
      </c>
      <c r="BJ979" s="194">
        <f t="shared" si="24607"/>
        <v>100</v>
      </c>
      <c r="BK979" s="147">
        <f t="shared" ref="BK979" si="24728">IF(OR($H979=0,BJ979=0),0,BJ979/$H979)</f>
        <v>1</v>
      </c>
      <c r="BL979" s="194">
        <f t="shared" si="24609"/>
        <v>100</v>
      </c>
      <c r="BM979" s="147">
        <f t="shared" ref="BM979" si="24729">IF(OR($H979=0,BL979=0),0,BL979/$H979)</f>
        <v>1</v>
      </c>
      <c r="BN979" s="194">
        <f t="shared" si="24611"/>
        <v>100</v>
      </c>
      <c r="BO979" s="147">
        <f t="shared" ref="BO979" si="24730">IF(OR($H979=0,BN979=0),0,BN979/$H979)</f>
        <v>1</v>
      </c>
      <c r="BP979" s="194">
        <f t="shared" si="24613"/>
        <v>100</v>
      </c>
      <c r="BQ979" s="147">
        <f t="shared" ref="BQ979" si="24731">IF(OR($H979=0,BP979=0),0,BP979/$H979)</f>
        <v>1</v>
      </c>
      <c r="BR979" s="194">
        <f t="shared" si="24615"/>
        <v>100</v>
      </c>
      <c r="BS979" s="147">
        <f t="shared" ref="BS979" si="24732">IF(OR($H979=0,BR979=0),0,BR979/$H979)</f>
        <v>1</v>
      </c>
      <c r="BT979" s="194">
        <f t="shared" si="24617"/>
        <v>100</v>
      </c>
      <c r="BU979" s="147">
        <f t="shared" si="24618"/>
        <v>1</v>
      </c>
      <c r="BV979" s="194">
        <f t="shared" si="24619"/>
        <v>100</v>
      </c>
      <c r="BW979" s="147">
        <f t="shared" si="24620"/>
        <v>1</v>
      </c>
      <c r="BX979" s="194">
        <f t="shared" si="24621"/>
        <v>100</v>
      </c>
      <c r="BY979" s="147">
        <f t="shared" si="24622"/>
        <v>1</v>
      </c>
      <c r="BZ979" s="194">
        <f t="shared" si="24623"/>
        <v>100</v>
      </c>
      <c r="CA979" s="147">
        <f t="shared" si="24624"/>
        <v>1</v>
      </c>
      <c r="CB979" s="194">
        <f t="shared" si="24625"/>
        <v>100</v>
      </c>
      <c r="CC979" s="147">
        <f t="shared" si="24626"/>
        <v>1</v>
      </c>
      <c r="CD979" s="194">
        <f t="shared" si="24627"/>
        <v>100</v>
      </c>
      <c r="CE979" s="147">
        <f t="shared" si="24628"/>
        <v>1</v>
      </c>
      <c r="CF979" s="194">
        <f t="shared" si="24629"/>
        <v>100</v>
      </c>
      <c r="CG979" s="147">
        <f t="shared" si="24630"/>
        <v>1</v>
      </c>
      <c r="CH979" s="194">
        <f t="shared" si="24631"/>
        <v>100</v>
      </c>
      <c r="CI979" s="147">
        <f t="shared" si="24632"/>
        <v>1</v>
      </c>
      <c r="CJ979" s="194">
        <f t="shared" si="24633"/>
        <v>100</v>
      </c>
      <c r="CK979" s="147">
        <f t="shared" si="24634"/>
        <v>1</v>
      </c>
      <c r="CL979" s="194">
        <f t="shared" si="24635"/>
        <v>100</v>
      </c>
      <c r="CM979" s="147">
        <f t="shared" si="24636"/>
        <v>1</v>
      </c>
    </row>
    <row r="980" spans="1:91" s="142" customFormat="1" ht="14.1" customHeight="1">
      <c r="A980" s="74">
        <f t="shared" si="24441"/>
        <v>1118</v>
      </c>
      <c r="B980" s="173" t="s">
        <v>79</v>
      </c>
      <c r="C980" s="174"/>
      <c r="D980" s="140">
        <v>7</v>
      </c>
      <c r="E980" s="140">
        <v>7</v>
      </c>
      <c r="F980" s="175">
        <v>45325</v>
      </c>
      <c r="G980" s="175">
        <v>45331</v>
      </c>
      <c r="H980" s="144">
        <v>100</v>
      </c>
      <c r="I980" s="144">
        <v>100</v>
      </c>
      <c r="J980" s="145" t="s">
        <v>32</v>
      </c>
      <c r="K980" s="141">
        <f t="shared" si="24562"/>
        <v>100</v>
      </c>
      <c r="L980" s="55">
        <f t="shared" si="24563"/>
        <v>0.17073170731707318</v>
      </c>
      <c r="M980" s="147">
        <f t="shared" si="24564"/>
        <v>1</v>
      </c>
      <c r="N980" s="148">
        <f t="shared" si="24565"/>
        <v>1</v>
      </c>
      <c r="O980" s="149">
        <f t="shared" si="24163"/>
        <v>0</v>
      </c>
      <c r="P980" s="150"/>
      <c r="T980" s="194">
        <f t="shared" si="24566"/>
        <v>0</v>
      </c>
      <c r="U980" s="147">
        <f t="shared" si="24567"/>
        <v>0</v>
      </c>
      <c r="V980" s="194">
        <f t="shared" si="24568"/>
        <v>0</v>
      </c>
      <c r="W980" s="147">
        <f t="shared" si="24567"/>
        <v>0</v>
      </c>
      <c r="X980" s="194">
        <f t="shared" si="24569"/>
        <v>0</v>
      </c>
      <c r="Y980" s="147">
        <f t="shared" ref="Y980" si="24733">IF(OR($H980=0,X980=0),0,X980/$H980)</f>
        <v>0</v>
      </c>
      <c r="Z980" s="194">
        <f t="shared" si="24571"/>
        <v>0</v>
      </c>
      <c r="AA980" s="147">
        <f t="shared" ref="AA980" si="24734">IF(OR($H980=0,Z980=0),0,Z980/$H980)</f>
        <v>0</v>
      </c>
      <c r="AB980" s="194">
        <f t="shared" si="24573"/>
        <v>0</v>
      </c>
      <c r="AC980" s="147">
        <f t="shared" ref="AC980" si="24735">IF(OR($H980=0,AB980=0),0,AB980/$H980)</f>
        <v>0</v>
      </c>
      <c r="AD980" s="194">
        <f t="shared" si="24575"/>
        <v>0</v>
      </c>
      <c r="AE980" s="147">
        <f t="shared" ref="AE980" si="24736">IF(OR($H980=0,AD980=0),0,AD980/$H980)</f>
        <v>0</v>
      </c>
      <c r="AF980" s="194">
        <f t="shared" si="24577"/>
        <v>0</v>
      </c>
      <c r="AG980" s="147">
        <f t="shared" ref="AG980" si="24737">IF(OR($H980=0,AF980=0),0,AF980/$H980)</f>
        <v>0</v>
      </c>
      <c r="AH980" s="194">
        <f t="shared" si="24579"/>
        <v>0</v>
      </c>
      <c r="AI980" s="147">
        <f t="shared" ref="AI980" si="24738">IF(OR($H980=0,AH980=0),0,AH980/$H980)</f>
        <v>0</v>
      </c>
      <c r="AJ980" s="194">
        <f t="shared" si="24581"/>
        <v>0</v>
      </c>
      <c r="AK980" s="147">
        <f t="shared" ref="AK980" si="24739">IF(OR($H980=0,AJ980=0),0,AJ980/$H980)</f>
        <v>0</v>
      </c>
      <c r="AL980" s="194">
        <f t="shared" si="24583"/>
        <v>0</v>
      </c>
      <c r="AM980" s="147">
        <f t="shared" ref="AM980" si="24740">IF(OR($H980=0,AL980=0),0,AL980/$H980)</f>
        <v>0</v>
      </c>
      <c r="AN980" s="194">
        <f t="shared" si="24585"/>
        <v>0</v>
      </c>
      <c r="AO980" s="147">
        <f t="shared" ref="AO980" si="24741">IF(OR($H980=0,AN980=0),0,AN980/$H980)</f>
        <v>0</v>
      </c>
      <c r="AP980" s="194">
        <f t="shared" si="24587"/>
        <v>0</v>
      </c>
      <c r="AQ980" s="147">
        <f t="shared" ref="AQ980" si="24742">IF(OR($H980=0,AP980=0),0,AP980/$H980)</f>
        <v>0</v>
      </c>
      <c r="AR980" s="194">
        <f t="shared" si="24589"/>
        <v>0</v>
      </c>
      <c r="AS980" s="147">
        <f t="shared" ref="AS980" si="24743">IF(OR($H980=0,AR980=0),0,AR980/$H980)</f>
        <v>0</v>
      </c>
      <c r="AT980" s="194">
        <f t="shared" si="24591"/>
        <v>0</v>
      </c>
      <c r="AU980" s="147">
        <f t="shared" ref="AU980" si="24744">IF(OR($H980=0,AT980=0),0,AT980/$H980)</f>
        <v>0</v>
      </c>
      <c r="AV980" s="194">
        <f t="shared" si="24593"/>
        <v>0</v>
      </c>
      <c r="AW980" s="147">
        <f t="shared" ref="AW980" si="24745">IF(OR($H980=0,AV980=0),0,AV980/$H980)</f>
        <v>0</v>
      </c>
      <c r="AX980" s="194">
        <f t="shared" si="24595"/>
        <v>0</v>
      </c>
      <c r="AY980" s="147">
        <f t="shared" ref="AY980" si="24746">IF(OR($H980=0,AX980=0),0,AX980/$H980)</f>
        <v>0</v>
      </c>
      <c r="AZ980" s="194">
        <f t="shared" si="24597"/>
        <v>85.714285714285708</v>
      </c>
      <c r="BA980" s="147">
        <f t="shared" ref="BA980" si="24747">IF(OR($H980=0,AZ980=0),0,AZ980/$H980)</f>
        <v>0.8571428571428571</v>
      </c>
      <c r="BB980" s="194">
        <f t="shared" si="24599"/>
        <v>100</v>
      </c>
      <c r="BC980" s="147">
        <f t="shared" ref="BC980" si="24748">IF(OR($H980=0,BB980=0),0,BB980/$H980)</f>
        <v>1</v>
      </c>
      <c r="BD980" s="194">
        <f t="shared" si="24601"/>
        <v>100</v>
      </c>
      <c r="BE980" s="147">
        <f t="shared" ref="BE980" si="24749">IF(OR($H980=0,BD980=0),0,BD980/$H980)</f>
        <v>1</v>
      </c>
      <c r="BF980" s="194">
        <f t="shared" si="24603"/>
        <v>100</v>
      </c>
      <c r="BG980" s="147">
        <f t="shared" ref="BG980" si="24750">IF(OR($H980=0,BF980=0),0,BF980/$H980)</f>
        <v>1</v>
      </c>
      <c r="BH980" s="194">
        <f t="shared" si="24605"/>
        <v>100</v>
      </c>
      <c r="BI980" s="147">
        <f t="shared" ref="BI980" si="24751">IF(OR($H980=0,BH980=0),0,BH980/$H980)</f>
        <v>1</v>
      </c>
      <c r="BJ980" s="194">
        <f t="shared" si="24607"/>
        <v>100</v>
      </c>
      <c r="BK980" s="147">
        <f t="shared" ref="BK980" si="24752">IF(OR($H980=0,BJ980=0),0,BJ980/$H980)</f>
        <v>1</v>
      </c>
      <c r="BL980" s="194">
        <f t="shared" si="24609"/>
        <v>100</v>
      </c>
      <c r="BM980" s="147">
        <f t="shared" ref="BM980" si="24753">IF(OR($H980=0,BL980=0),0,BL980/$H980)</f>
        <v>1</v>
      </c>
      <c r="BN980" s="194">
        <f t="shared" si="24611"/>
        <v>100</v>
      </c>
      <c r="BO980" s="147">
        <f t="shared" ref="BO980" si="24754">IF(OR($H980=0,BN980=0),0,BN980/$H980)</f>
        <v>1</v>
      </c>
      <c r="BP980" s="194">
        <f t="shared" si="24613"/>
        <v>100</v>
      </c>
      <c r="BQ980" s="147">
        <f t="shared" ref="BQ980" si="24755">IF(OR($H980=0,BP980=0),0,BP980/$H980)</f>
        <v>1</v>
      </c>
      <c r="BR980" s="194">
        <f t="shared" si="24615"/>
        <v>100</v>
      </c>
      <c r="BS980" s="147">
        <f t="shared" ref="BS980" si="24756">IF(OR($H980=0,BR980=0),0,BR980/$H980)</f>
        <v>1</v>
      </c>
      <c r="BT980" s="194">
        <f t="shared" si="24617"/>
        <v>100</v>
      </c>
      <c r="BU980" s="147">
        <f t="shared" si="24618"/>
        <v>1</v>
      </c>
      <c r="BV980" s="194">
        <f t="shared" si="24619"/>
        <v>100</v>
      </c>
      <c r="BW980" s="147">
        <f t="shared" si="24620"/>
        <v>1</v>
      </c>
      <c r="BX980" s="194">
        <f t="shared" si="24621"/>
        <v>100</v>
      </c>
      <c r="BY980" s="147">
        <f t="shared" si="24622"/>
        <v>1</v>
      </c>
      <c r="BZ980" s="194">
        <f t="shared" si="24623"/>
        <v>100</v>
      </c>
      <c r="CA980" s="147">
        <f t="shared" si="24624"/>
        <v>1</v>
      </c>
      <c r="CB980" s="194">
        <f t="shared" si="24625"/>
        <v>100</v>
      </c>
      <c r="CC980" s="147">
        <f t="shared" si="24626"/>
        <v>1</v>
      </c>
      <c r="CD980" s="194">
        <f t="shared" si="24627"/>
        <v>100</v>
      </c>
      <c r="CE980" s="147">
        <f t="shared" si="24628"/>
        <v>1</v>
      </c>
      <c r="CF980" s="194">
        <f t="shared" si="24629"/>
        <v>100</v>
      </c>
      <c r="CG980" s="147">
        <f t="shared" si="24630"/>
        <v>1</v>
      </c>
      <c r="CH980" s="194">
        <f t="shared" si="24631"/>
        <v>100</v>
      </c>
      <c r="CI980" s="147">
        <f t="shared" si="24632"/>
        <v>1</v>
      </c>
      <c r="CJ980" s="194">
        <f t="shared" si="24633"/>
        <v>100</v>
      </c>
      <c r="CK980" s="147">
        <f t="shared" si="24634"/>
        <v>1</v>
      </c>
      <c r="CL980" s="194">
        <f t="shared" si="24635"/>
        <v>100</v>
      </c>
      <c r="CM980" s="147">
        <f t="shared" si="24636"/>
        <v>1</v>
      </c>
    </row>
    <row r="981" spans="1:91" s="142" customFormat="1" ht="14.1" customHeight="1">
      <c r="A981" s="74">
        <f t="shared" si="24441"/>
        <v>1119</v>
      </c>
      <c r="B981" s="173" t="s">
        <v>83</v>
      </c>
      <c r="C981" s="174"/>
      <c r="D981" s="140">
        <v>0</v>
      </c>
      <c r="E981" s="140">
        <v>1</v>
      </c>
      <c r="F981" s="175">
        <v>45331</v>
      </c>
      <c r="G981" s="175">
        <v>45331</v>
      </c>
      <c r="H981" s="144">
        <v>100</v>
      </c>
      <c r="I981" s="144">
        <v>100</v>
      </c>
      <c r="J981" s="145" t="s">
        <v>32</v>
      </c>
      <c r="K981" s="141">
        <f t="shared" si="24562"/>
        <v>100</v>
      </c>
      <c r="L981" s="55">
        <f t="shared" si="24563"/>
        <v>0</v>
      </c>
      <c r="M981" s="147">
        <f t="shared" si="24564"/>
        <v>1</v>
      </c>
      <c r="N981" s="148">
        <f t="shared" si="24565"/>
        <v>1</v>
      </c>
      <c r="O981" s="149">
        <f t="shared" si="24163"/>
        <v>0</v>
      </c>
      <c r="P981" s="150"/>
      <c r="T981" s="194">
        <f t="shared" si="24566"/>
        <v>0</v>
      </c>
      <c r="U981" s="147">
        <f t="shared" si="24567"/>
        <v>0</v>
      </c>
      <c r="V981" s="194">
        <f t="shared" si="24568"/>
        <v>0</v>
      </c>
      <c r="W981" s="147">
        <f t="shared" si="24567"/>
        <v>0</v>
      </c>
      <c r="X981" s="194">
        <f t="shared" si="24569"/>
        <v>0</v>
      </c>
      <c r="Y981" s="147">
        <f t="shared" ref="Y981" si="24757">IF(OR($H981=0,X981=0),0,X981/$H981)</f>
        <v>0</v>
      </c>
      <c r="Z981" s="194">
        <f t="shared" si="24571"/>
        <v>0</v>
      </c>
      <c r="AA981" s="147">
        <f t="shared" ref="AA981" si="24758">IF(OR($H981=0,Z981=0),0,Z981/$H981)</f>
        <v>0</v>
      </c>
      <c r="AB981" s="194">
        <f t="shared" si="24573"/>
        <v>0</v>
      </c>
      <c r="AC981" s="147">
        <f t="shared" ref="AC981" si="24759">IF(OR($H981=0,AB981=0),0,AB981/$H981)</f>
        <v>0</v>
      </c>
      <c r="AD981" s="194">
        <f t="shared" si="24575"/>
        <v>0</v>
      </c>
      <c r="AE981" s="147">
        <f t="shared" ref="AE981" si="24760">IF(OR($H981=0,AD981=0),0,AD981/$H981)</f>
        <v>0</v>
      </c>
      <c r="AF981" s="194">
        <f t="shared" si="24577"/>
        <v>0</v>
      </c>
      <c r="AG981" s="147">
        <f t="shared" ref="AG981" si="24761">IF(OR($H981=0,AF981=0),0,AF981/$H981)</f>
        <v>0</v>
      </c>
      <c r="AH981" s="194">
        <f t="shared" si="24579"/>
        <v>0</v>
      </c>
      <c r="AI981" s="147">
        <f t="shared" ref="AI981" si="24762">IF(OR($H981=0,AH981=0),0,AH981/$H981)</f>
        <v>0</v>
      </c>
      <c r="AJ981" s="194">
        <f t="shared" si="24581"/>
        <v>0</v>
      </c>
      <c r="AK981" s="147">
        <f t="shared" ref="AK981" si="24763">IF(OR($H981=0,AJ981=0),0,AJ981/$H981)</f>
        <v>0</v>
      </c>
      <c r="AL981" s="194">
        <f t="shared" si="24583"/>
        <v>0</v>
      </c>
      <c r="AM981" s="147">
        <f t="shared" ref="AM981" si="24764">IF(OR($H981=0,AL981=0),0,AL981/$H981)</f>
        <v>0</v>
      </c>
      <c r="AN981" s="194">
        <f t="shared" si="24585"/>
        <v>0</v>
      </c>
      <c r="AO981" s="147">
        <f t="shared" ref="AO981" si="24765">IF(OR($H981=0,AN981=0),0,AN981/$H981)</f>
        <v>0</v>
      </c>
      <c r="AP981" s="194">
        <f t="shared" si="24587"/>
        <v>0</v>
      </c>
      <c r="AQ981" s="147">
        <f t="shared" ref="AQ981" si="24766">IF(OR($H981=0,AP981=0),0,AP981/$H981)</f>
        <v>0</v>
      </c>
      <c r="AR981" s="194">
        <f t="shared" si="24589"/>
        <v>0</v>
      </c>
      <c r="AS981" s="147">
        <f t="shared" ref="AS981" si="24767">IF(OR($H981=0,AR981=0),0,AR981/$H981)</f>
        <v>0</v>
      </c>
      <c r="AT981" s="194">
        <f t="shared" si="24591"/>
        <v>0</v>
      </c>
      <c r="AU981" s="147">
        <f t="shared" ref="AU981" si="24768">IF(OR($H981=0,AT981=0),0,AT981/$H981)</f>
        <v>0</v>
      </c>
      <c r="AV981" s="194">
        <f t="shared" si="24593"/>
        <v>0</v>
      </c>
      <c r="AW981" s="147">
        <f t="shared" ref="AW981" si="24769">IF(OR($H981=0,AV981=0),0,AV981/$H981)</f>
        <v>0</v>
      </c>
      <c r="AX981" s="194">
        <f t="shared" si="24595"/>
        <v>0</v>
      </c>
      <c r="AY981" s="147">
        <f t="shared" ref="AY981" si="24770">IF(OR($H981=0,AX981=0),0,AX981/$H981)</f>
        <v>0</v>
      </c>
      <c r="AZ981" s="194">
        <f t="shared" si="24597"/>
        <v>0</v>
      </c>
      <c r="BA981" s="147">
        <f t="shared" ref="BA981" si="24771">IF(OR($H981=0,AZ981=0),0,AZ981/$H981)</f>
        <v>0</v>
      </c>
      <c r="BB981" s="194">
        <f t="shared" si="24599"/>
        <v>100</v>
      </c>
      <c r="BC981" s="147">
        <f t="shared" ref="BC981" si="24772">IF(OR($H981=0,BB981=0),0,BB981/$H981)</f>
        <v>1</v>
      </c>
      <c r="BD981" s="194">
        <f t="shared" si="24601"/>
        <v>100</v>
      </c>
      <c r="BE981" s="147">
        <f t="shared" ref="BE981" si="24773">IF(OR($H981=0,BD981=0),0,BD981/$H981)</f>
        <v>1</v>
      </c>
      <c r="BF981" s="194">
        <f t="shared" si="24603"/>
        <v>100</v>
      </c>
      <c r="BG981" s="147">
        <f t="shared" ref="BG981" si="24774">IF(OR($H981=0,BF981=0),0,BF981/$H981)</f>
        <v>1</v>
      </c>
      <c r="BH981" s="194">
        <f t="shared" si="24605"/>
        <v>100</v>
      </c>
      <c r="BI981" s="147">
        <f t="shared" ref="BI981" si="24775">IF(OR($H981=0,BH981=0),0,BH981/$H981)</f>
        <v>1</v>
      </c>
      <c r="BJ981" s="194">
        <f t="shared" si="24607"/>
        <v>100</v>
      </c>
      <c r="BK981" s="147">
        <f t="shared" ref="BK981" si="24776">IF(OR($H981=0,BJ981=0),0,BJ981/$H981)</f>
        <v>1</v>
      </c>
      <c r="BL981" s="194">
        <f t="shared" si="24609"/>
        <v>100</v>
      </c>
      <c r="BM981" s="147">
        <f t="shared" ref="BM981" si="24777">IF(OR($H981=0,BL981=0),0,BL981/$H981)</f>
        <v>1</v>
      </c>
      <c r="BN981" s="194">
        <f t="shared" si="24611"/>
        <v>100</v>
      </c>
      <c r="BO981" s="147">
        <f t="shared" ref="BO981" si="24778">IF(OR($H981=0,BN981=0),0,BN981/$H981)</f>
        <v>1</v>
      </c>
      <c r="BP981" s="194">
        <f t="shared" si="24613"/>
        <v>100</v>
      </c>
      <c r="BQ981" s="147">
        <f t="shared" ref="BQ981" si="24779">IF(OR($H981=0,BP981=0),0,BP981/$H981)</f>
        <v>1</v>
      </c>
      <c r="BR981" s="194">
        <f t="shared" si="24615"/>
        <v>100</v>
      </c>
      <c r="BS981" s="147">
        <f t="shared" ref="BS981" si="24780">IF(OR($H981=0,BR981=0),0,BR981/$H981)</f>
        <v>1</v>
      </c>
      <c r="BT981" s="194">
        <f t="shared" si="24617"/>
        <v>100</v>
      </c>
      <c r="BU981" s="147">
        <f t="shared" si="24618"/>
        <v>1</v>
      </c>
      <c r="BV981" s="194">
        <f t="shared" si="24619"/>
        <v>100</v>
      </c>
      <c r="BW981" s="147">
        <f t="shared" si="24620"/>
        <v>1</v>
      </c>
      <c r="BX981" s="194">
        <f t="shared" si="24621"/>
        <v>100</v>
      </c>
      <c r="BY981" s="147">
        <f t="shared" si="24622"/>
        <v>1</v>
      </c>
      <c r="BZ981" s="194">
        <f t="shared" si="24623"/>
        <v>100</v>
      </c>
      <c r="CA981" s="147">
        <f t="shared" si="24624"/>
        <v>1</v>
      </c>
      <c r="CB981" s="194">
        <f t="shared" si="24625"/>
        <v>100</v>
      </c>
      <c r="CC981" s="147">
        <f t="shared" si="24626"/>
        <v>1</v>
      </c>
      <c r="CD981" s="194">
        <f t="shared" si="24627"/>
        <v>100</v>
      </c>
      <c r="CE981" s="147">
        <f t="shared" si="24628"/>
        <v>1</v>
      </c>
      <c r="CF981" s="194">
        <f t="shared" si="24629"/>
        <v>100</v>
      </c>
      <c r="CG981" s="147">
        <f t="shared" si="24630"/>
        <v>1</v>
      </c>
      <c r="CH981" s="194">
        <f t="shared" si="24631"/>
        <v>100</v>
      </c>
      <c r="CI981" s="147">
        <f t="shared" si="24632"/>
        <v>1</v>
      </c>
      <c r="CJ981" s="194">
        <f t="shared" si="24633"/>
        <v>100</v>
      </c>
      <c r="CK981" s="147">
        <f t="shared" si="24634"/>
        <v>1</v>
      </c>
      <c r="CL981" s="194">
        <f t="shared" si="24635"/>
        <v>100</v>
      </c>
      <c r="CM981" s="147">
        <f t="shared" si="24636"/>
        <v>1</v>
      </c>
    </row>
    <row r="982" spans="1:91" s="142" customFormat="1" ht="14.1" customHeight="1">
      <c r="A982" s="74">
        <f t="shared" si="24441"/>
        <v>1120</v>
      </c>
      <c r="B982" s="173" t="s">
        <v>190</v>
      </c>
      <c r="C982" s="174"/>
      <c r="D982" s="140">
        <v>0</v>
      </c>
      <c r="E982" s="140">
        <v>1</v>
      </c>
      <c r="F982" s="175">
        <v>45331</v>
      </c>
      <c r="G982" s="175">
        <v>45331</v>
      </c>
      <c r="H982" s="144">
        <v>100</v>
      </c>
      <c r="I982" s="144">
        <v>100</v>
      </c>
      <c r="J982" s="145" t="s">
        <v>32</v>
      </c>
      <c r="K982" s="141">
        <f t="shared" si="24562"/>
        <v>100</v>
      </c>
      <c r="L982" s="55">
        <f>D982/$D$962</f>
        <v>0</v>
      </c>
      <c r="M982" s="147">
        <f t="shared" si="24564"/>
        <v>1</v>
      </c>
      <c r="N982" s="148">
        <f t="shared" si="24565"/>
        <v>1</v>
      </c>
      <c r="O982" s="149">
        <f t="shared" si="24163"/>
        <v>0</v>
      </c>
      <c r="P982" s="150"/>
      <c r="T982" s="194">
        <f t="shared" si="24566"/>
        <v>0</v>
      </c>
      <c r="U982" s="147">
        <f t="shared" si="24567"/>
        <v>0</v>
      </c>
      <c r="V982" s="194">
        <f t="shared" si="24568"/>
        <v>0</v>
      </c>
      <c r="W982" s="147">
        <f t="shared" si="24567"/>
        <v>0</v>
      </c>
      <c r="X982" s="194">
        <f t="shared" si="24569"/>
        <v>0</v>
      </c>
      <c r="Y982" s="147">
        <f t="shared" ref="Y982" si="24781">IF(OR($H982=0,X982=0),0,X982/$H982)</f>
        <v>0</v>
      </c>
      <c r="Z982" s="194">
        <f t="shared" si="24571"/>
        <v>0</v>
      </c>
      <c r="AA982" s="147">
        <f t="shared" ref="AA982" si="24782">IF(OR($H982=0,Z982=0),0,Z982/$H982)</f>
        <v>0</v>
      </c>
      <c r="AB982" s="194">
        <f t="shared" si="24573"/>
        <v>0</v>
      </c>
      <c r="AC982" s="147">
        <f t="shared" ref="AC982" si="24783">IF(OR($H982=0,AB982=0),0,AB982/$H982)</f>
        <v>0</v>
      </c>
      <c r="AD982" s="194">
        <f t="shared" si="24575"/>
        <v>0</v>
      </c>
      <c r="AE982" s="147">
        <f t="shared" ref="AE982" si="24784">IF(OR($H982=0,AD982=0),0,AD982/$H982)</f>
        <v>0</v>
      </c>
      <c r="AF982" s="194">
        <f t="shared" si="24577"/>
        <v>0</v>
      </c>
      <c r="AG982" s="147">
        <f t="shared" ref="AG982" si="24785">IF(OR($H982=0,AF982=0),0,AF982/$H982)</f>
        <v>0</v>
      </c>
      <c r="AH982" s="194">
        <f t="shared" si="24579"/>
        <v>0</v>
      </c>
      <c r="AI982" s="147">
        <f t="shared" ref="AI982" si="24786">IF(OR($H982=0,AH982=0),0,AH982/$H982)</f>
        <v>0</v>
      </c>
      <c r="AJ982" s="194">
        <f t="shared" si="24581"/>
        <v>0</v>
      </c>
      <c r="AK982" s="147">
        <f t="shared" ref="AK982" si="24787">IF(OR($H982=0,AJ982=0),0,AJ982/$H982)</f>
        <v>0</v>
      </c>
      <c r="AL982" s="194">
        <f t="shared" si="24583"/>
        <v>0</v>
      </c>
      <c r="AM982" s="147">
        <f t="shared" ref="AM982" si="24788">IF(OR($H982=0,AL982=0),0,AL982/$H982)</f>
        <v>0</v>
      </c>
      <c r="AN982" s="194">
        <f t="shared" si="24585"/>
        <v>0</v>
      </c>
      <c r="AO982" s="147">
        <f t="shared" ref="AO982" si="24789">IF(OR($H982=0,AN982=0),0,AN982/$H982)</f>
        <v>0</v>
      </c>
      <c r="AP982" s="194">
        <f t="shared" si="24587"/>
        <v>0</v>
      </c>
      <c r="AQ982" s="147">
        <f t="shared" ref="AQ982" si="24790">IF(OR($H982=0,AP982=0),0,AP982/$H982)</f>
        <v>0</v>
      </c>
      <c r="AR982" s="194">
        <f t="shared" si="24589"/>
        <v>0</v>
      </c>
      <c r="AS982" s="147">
        <f t="shared" ref="AS982" si="24791">IF(OR($H982=0,AR982=0),0,AR982/$H982)</f>
        <v>0</v>
      </c>
      <c r="AT982" s="194">
        <f t="shared" si="24591"/>
        <v>0</v>
      </c>
      <c r="AU982" s="147">
        <f t="shared" ref="AU982" si="24792">IF(OR($H982=0,AT982=0),0,AT982/$H982)</f>
        <v>0</v>
      </c>
      <c r="AV982" s="194">
        <f t="shared" si="24593"/>
        <v>0</v>
      </c>
      <c r="AW982" s="147">
        <f t="shared" ref="AW982" si="24793">IF(OR($H982=0,AV982=0),0,AV982/$H982)</f>
        <v>0</v>
      </c>
      <c r="AX982" s="194">
        <f t="shared" si="24595"/>
        <v>0</v>
      </c>
      <c r="AY982" s="147">
        <f t="shared" ref="AY982" si="24794">IF(OR($H982=0,AX982=0),0,AX982/$H982)</f>
        <v>0</v>
      </c>
      <c r="AZ982" s="194">
        <f t="shared" si="24597"/>
        <v>0</v>
      </c>
      <c r="BA982" s="147">
        <f t="shared" ref="BA982" si="24795">IF(OR($H982=0,AZ982=0),0,AZ982/$H982)</f>
        <v>0</v>
      </c>
      <c r="BB982" s="194">
        <f t="shared" si="24599"/>
        <v>100</v>
      </c>
      <c r="BC982" s="147">
        <f t="shared" ref="BC982" si="24796">IF(OR($H982=0,BB982=0),0,BB982/$H982)</f>
        <v>1</v>
      </c>
      <c r="BD982" s="194">
        <f t="shared" si="24601"/>
        <v>100</v>
      </c>
      <c r="BE982" s="147">
        <f t="shared" ref="BE982" si="24797">IF(OR($H982=0,BD982=0),0,BD982/$H982)</f>
        <v>1</v>
      </c>
      <c r="BF982" s="194">
        <f t="shared" si="24603"/>
        <v>100</v>
      </c>
      <c r="BG982" s="147">
        <f t="shared" ref="BG982" si="24798">IF(OR($H982=0,BF982=0),0,BF982/$H982)</f>
        <v>1</v>
      </c>
      <c r="BH982" s="194">
        <f t="shared" si="24605"/>
        <v>100</v>
      </c>
      <c r="BI982" s="147">
        <f t="shared" ref="BI982" si="24799">IF(OR($H982=0,BH982=0),0,BH982/$H982)</f>
        <v>1</v>
      </c>
      <c r="BJ982" s="194">
        <f t="shared" si="24607"/>
        <v>100</v>
      </c>
      <c r="BK982" s="147">
        <f t="shared" ref="BK982" si="24800">IF(OR($H982=0,BJ982=0),0,BJ982/$H982)</f>
        <v>1</v>
      </c>
      <c r="BL982" s="194">
        <f t="shared" si="24609"/>
        <v>100</v>
      </c>
      <c r="BM982" s="147">
        <f t="shared" ref="BM982" si="24801">IF(OR($H982=0,BL982=0),0,BL982/$H982)</f>
        <v>1</v>
      </c>
      <c r="BN982" s="194">
        <f t="shared" si="24611"/>
        <v>100</v>
      </c>
      <c r="BO982" s="147">
        <f t="shared" ref="BO982" si="24802">IF(OR($H982=0,BN982=0),0,BN982/$H982)</f>
        <v>1</v>
      </c>
      <c r="BP982" s="194">
        <f t="shared" si="24613"/>
        <v>100</v>
      </c>
      <c r="BQ982" s="147">
        <f t="shared" ref="BQ982" si="24803">IF(OR($H982=0,BP982=0),0,BP982/$H982)</f>
        <v>1</v>
      </c>
      <c r="BR982" s="194">
        <f t="shared" si="24615"/>
        <v>100</v>
      </c>
      <c r="BS982" s="147">
        <f t="shared" ref="BS982" si="24804">IF(OR($H982=0,BR982=0),0,BR982/$H982)</f>
        <v>1</v>
      </c>
      <c r="BT982" s="194">
        <f t="shared" si="24617"/>
        <v>100</v>
      </c>
      <c r="BU982" s="147">
        <f t="shared" si="24618"/>
        <v>1</v>
      </c>
      <c r="BV982" s="194">
        <f t="shared" si="24619"/>
        <v>100</v>
      </c>
      <c r="BW982" s="147">
        <f t="shared" si="24620"/>
        <v>1</v>
      </c>
      <c r="BX982" s="194">
        <f t="shared" si="24621"/>
        <v>100</v>
      </c>
      <c r="BY982" s="147">
        <f t="shared" si="24622"/>
        <v>1</v>
      </c>
      <c r="BZ982" s="194">
        <f t="shared" si="24623"/>
        <v>100</v>
      </c>
      <c r="CA982" s="147">
        <f t="shared" si="24624"/>
        <v>1</v>
      </c>
      <c r="CB982" s="194">
        <f t="shared" si="24625"/>
        <v>100</v>
      </c>
      <c r="CC982" s="147">
        <f t="shared" si="24626"/>
        <v>1</v>
      </c>
      <c r="CD982" s="194">
        <f t="shared" si="24627"/>
        <v>100</v>
      </c>
      <c r="CE982" s="147">
        <f t="shared" si="24628"/>
        <v>1</v>
      </c>
      <c r="CF982" s="194">
        <f t="shared" si="24629"/>
        <v>100</v>
      </c>
      <c r="CG982" s="147">
        <f t="shared" si="24630"/>
        <v>1</v>
      </c>
      <c r="CH982" s="194">
        <f t="shared" si="24631"/>
        <v>100</v>
      </c>
      <c r="CI982" s="147">
        <f t="shared" si="24632"/>
        <v>1</v>
      </c>
      <c r="CJ982" s="194">
        <f t="shared" si="24633"/>
        <v>100</v>
      </c>
      <c r="CK982" s="147">
        <f t="shared" si="24634"/>
        <v>1</v>
      </c>
      <c r="CL982" s="194">
        <f t="shared" si="24635"/>
        <v>100</v>
      </c>
      <c r="CM982" s="147">
        <f t="shared" si="24636"/>
        <v>1</v>
      </c>
    </row>
    <row r="983" spans="1:91" s="142" customFormat="1" ht="14.1" customHeight="1">
      <c r="A983" s="74">
        <f t="shared" si="24441"/>
        <v>1121</v>
      </c>
      <c r="B983" s="173" t="s">
        <v>125</v>
      </c>
      <c r="C983" s="174"/>
      <c r="D983" s="140">
        <v>0</v>
      </c>
      <c r="E983" s="140">
        <v>1</v>
      </c>
      <c r="F983" s="175">
        <v>45350</v>
      </c>
      <c r="G983" s="175">
        <v>45350</v>
      </c>
      <c r="H983" s="144">
        <v>100</v>
      </c>
      <c r="I983" s="144">
        <v>100</v>
      </c>
      <c r="J983" s="145" t="s">
        <v>32</v>
      </c>
      <c r="K983" s="141">
        <f t="shared" si="24562"/>
        <v>100</v>
      </c>
      <c r="L983" s="55">
        <f>D983/$D$853</f>
        <v>0</v>
      </c>
      <c r="M983" s="147">
        <f t="shared" si="24564"/>
        <v>1</v>
      </c>
      <c r="N983" s="148">
        <f t="shared" si="24565"/>
        <v>1</v>
      </c>
      <c r="O983" s="149">
        <f t="shared" si="24163"/>
        <v>0</v>
      </c>
      <c r="P983" s="150"/>
      <c r="T983" s="194">
        <f t="shared" si="24566"/>
        <v>0</v>
      </c>
      <c r="U983" s="147">
        <f t="shared" si="24567"/>
        <v>0</v>
      </c>
      <c r="V983" s="194">
        <f t="shared" si="24568"/>
        <v>0</v>
      </c>
      <c r="W983" s="147">
        <f t="shared" si="24567"/>
        <v>0</v>
      </c>
      <c r="X983" s="194">
        <f t="shared" si="24569"/>
        <v>0</v>
      </c>
      <c r="Y983" s="147">
        <f t="shared" ref="Y983" si="24805">IF(OR($H983=0,X983=0),0,X983/$H983)</f>
        <v>0</v>
      </c>
      <c r="Z983" s="194">
        <f t="shared" si="24571"/>
        <v>0</v>
      </c>
      <c r="AA983" s="147">
        <f t="shared" ref="AA983" si="24806">IF(OR($H983=0,Z983=0),0,Z983/$H983)</f>
        <v>0</v>
      </c>
      <c r="AB983" s="194">
        <f t="shared" si="24573"/>
        <v>0</v>
      </c>
      <c r="AC983" s="147">
        <f t="shared" ref="AC983" si="24807">IF(OR($H983=0,AB983=0),0,AB983/$H983)</f>
        <v>0</v>
      </c>
      <c r="AD983" s="194">
        <f t="shared" si="24575"/>
        <v>0</v>
      </c>
      <c r="AE983" s="147">
        <f t="shared" ref="AE983" si="24808">IF(OR($H983=0,AD983=0),0,AD983/$H983)</f>
        <v>0</v>
      </c>
      <c r="AF983" s="194">
        <f t="shared" si="24577"/>
        <v>0</v>
      </c>
      <c r="AG983" s="147">
        <f t="shared" ref="AG983" si="24809">IF(OR($H983=0,AF983=0),0,AF983/$H983)</f>
        <v>0</v>
      </c>
      <c r="AH983" s="194">
        <f t="shared" si="24579"/>
        <v>0</v>
      </c>
      <c r="AI983" s="147">
        <f t="shared" ref="AI983" si="24810">IF(OR($H983=0,AH983=0),0,AH983/$H983)</f>
        <v>0</v>
      </c>
      <c r="AJ983" s="194">
        <f t="shared" si="24581"/>
        <v>0</v>
      </c>
      <c r="AK983" s="147">
        <f t="shared" ref="AK983" si="24811">IF(OR($H983=0,AJ983=0),0,AJ983/$H983)</f>
        <v>0</v>
      </c>
      <c r="AL983" s="194">
        <f t="shared" si="24583"/>
        <v>0</v>
      </c>
      <c r="AM983" s="147">
        <f t="shared" ref="AM983" si="24812">IF(OR($H983=0,AL983=0),0,AL983/$H983)</f>
        <v>0</v>
      </c>
      <c r="AN983" s="194">
        <f t="shared" si="24585"/>
        <v>0</v>
      </c>
      <c r="AO983" s="147">
        <f t="shared" ref="AO983" si="24813">IF(OR($H983=0,AN983=0),0,AN983/$H983)</f>
        <v>0</v>
      </c>
      <c r="AP983" s="194">
        <f t="shared" si="24587"/>
        <v>0</v>
      </c>
      <c r="AQ983" s="147">
        <f t="shared" ref="AQ983" si="24814">IF(OR($H983=0,AP983=0),0,AP983/$H983)</f>
        <v>0</v>
      </c>
      <c r="AR983" s="194">
        <f t="shared" si="24589"/>
        <v>0</v>
      </c>
      <c r="AS983" s="147">
        <f t="shared" ref="AS983" si="24815">IF(OR($H983=0,AR983=0),0,AR983/$H983)</f>
        <v>0</v>
      </c>
      <c r="AT983" s="194">
        <f t="shared" si="24591"/>
        <v>0</v>
      </c>
      <c r="AU983" s="147">
        <f t="shared" ref="AU983" si="24816">IF(OR($H983=0,AT983=0),0,AT983/$H983)</f>
        <v>0</v>
      </c>
      <c r="AV983" s="194">
        <f t="shared" si="24593"/>
        <v>0</v>
      </c>
      <c r="AW983" s="147">
        <f t="shared" ref="AW983" si="24817">IF(OR($H983=0,AV983=0),0,AV983/$H983)</f>
        <v>0</v>
      </c>
      <c r="AX983" s="194">
        <f t="shared" si="24595"/>
        <v>0</v>
      </c>
      <c r="AY983" s="147">
        <f t="shared" ref="AY983" si="24818">IF(OR($H983=0,AX983=0),0,AX983/$H983)</f>
        <v>0</v>
      </c>
      <c r="AZ983" s="194">
        <f t="shared" si="24597"/>
        <v>0</v>
      </c>
      <c r="BA983" s="147">
        <f t="shared" ref="BA983" si="24819">IF(OR($H983=0,AZ983=0),0,AZ983/$H983)</f>
        <v>0</v>
      </c>
      <c r="BB983" s="194">
        <f t="shared" si="24599"/>
        <v>0</v>
      </c>
      <c r="BC983" s="147">
        <f t="shared" ref="BC983" si="24820">IF(OR($H983=0,BB983=0),0,BB983/$H983)</f>
        <v>0</v>
      </c>
      <c r="BD983" s="194">
        <f t="shared" si="24601"/>
        <v>0</v>
      </c>
      <c r="BE983" s="147">
        <f t="shared" ref="BE983" si="24821">IF(OR($H983=0,BD983=0),0,BD983/$H983)</f>
        <v>0</v>
      </c>
      <c r="BF983" s="194">
        <f t="shared" si="24603"/>
        <v>100</v>
      </c>
      <c r="BG983" s="147">
        <f t="shared" ref="BG983" si="24822">IF(OR($H983=0,BF983=0),0,BF983/$H983)</f>
        <v>1</v>
      </c>
      <c r="BH983" s="194">
        <f t="shared" si="24605"/>
        <v>100</v>
      </c>
      <c r="BI983" s="147">
        <f t="shared" ref="BI983" si="24823">IF(OR($H983=0,BH983=0),0,BH983/$H983)</f>
        <v>1</v>
      </c>
      <c r="BJ983" s="194">
        <f t="shared" si="24607"/>
        <v>100</v>
      </c>
      <c r="BK983" s="147">
        <f t="shared" ref="BK983" si="24824">IF(OR($H983=0,BJ983=0),0,BJ983/$H983)</f>
        <v>1</v>
      </c>
      <c r="BL983" s="194">
        <f t="shared" si="24609"/>
        <v>100</v>
      </c>
      <c r="BM983" s="147">
        <f t="shared" ref="BM983" si="24825">IF(OR($H983=0,BL983=0),0,BL983/$H983)</f>
        <v>1</v>
      </c>
      <c r="BN983" s="194">
        <f t="shared" si="24611"/>
        <v>100</v>
      </c>
      <c r="BO983" s="147">
        <f t="shared" ref="BO983" si="24826">IF(OR($H983=0,BN983=0),0,BN983/$H983)</f>
        <v>1</v>
      </c>
      <c r="BP983" s="194">
        <f t="shared" si="24613"/>
        <v>100</v>
      </c>
      <c r="BQ983" s="147">
        <f t="shared" ref="BQ983" si="24827">IF(OR($H983=0,BP983=0),0,BP983/$H983)</f>
        <v>1</v>
      </c>
      <c r="BR983" s="194">
        <f t="shared" si="24615"/>
        <v>100</v>
      </c>
      <c r="BS983" s="147">
        <f t="shared" ref="BS983" si="24828">IF(OR($H983=0,BR983=0),0,BR983/$H983)</f>
        <v>1</v>
      </c>
      <c r="BT983" s="194">
        <f t="shared" si="24617"/>
        <v>100</v>
      </c>
      <c r="BU983" s="147">
        <f t="shared" si="24618"/>
        <v>1</v>
      </c>
      <c r="BV983" s="194">
        <f t="shared" si="24619"/>
        <v>100</v>
      </c>
      <c r="BW983" s="147">
        <f t="shared" si="24620"/>
        <v>1</v>
      </c>
      <c r="BX983" s="194">
        <f t="shared" si="24621"/>
        <v>100</v>
      </c>
      <c r="BY983" s="147">
        <f t="shared" si="24622"/>
        <v>1</v>
      </c>
      <c r="BZ983" s="194">
        <f t="shared" si="24623"/>
        <v>100</v>
      </c>
      <c r="CA983" s="147">
        <f t="shared" si="24624"/>
        <v>1</v>
      </c>
      <c r="CB983" s="194">
        <f t="shared" si="24625"/>
        <v>100</v>
      </c>
      <c r="CC983" s="147">
        <f t="shared" si="24626"/>
        <v>1</v>
      </c>
      <c r="CD983" s="194">
        <f t="shared" si="24627"/>
        <v>100</v>
      </c>
      <c r="CE983" s="147">
        <f t="shared" si="24628"/>
        <v>1</v>
      </c>
      <c r="CF983" s="194">
        <f t="shared" si="24629"/>
        <v>100</v>
      </c>
      <c r="CG983" s="147">
        <f t="shared" si="24630"/>
        <v>1</v>
      </c>
      <c r="CH983" s="194">
        <f t="shared" si="24631"/>
        <v>100</v>
      </c>
      <c r="CI983" s="147">
        <f t="shared" si="24632"/>
        <v>1</v>
      </c>
      <c r="CJ983" s="194">
        <f t="shared" si="24633"/>
        <v>100</v>
      </c>
      <c r="CK983" s="147">
        <f t="shared" si="24634"/>
        <v>1</v>
      </c>
      <c r="CL983" s="194">
        <f t="shared" si="24635"/>
        <v>100</v>
      </c>
      <c r="CM983" s="147">
        <f t="shared" si="24636"/>
        <v>1</v>
      </c>
    </row>
    <row r="984" spans="1:91" s="142" customFormat="1" ht="14.1" customHeight="1">
      <c r="A984" s="74">
        <f t="shared" si="24441"/>
        <v>1122</v>
      </c>
      <c r="B984" s="173" t="s">
        <v>91</v>
      </c>
      <c r="C984" s="174"/>
      <c r="D984" s="140">
        <v>0</v>
      </c>
      <c r="E984" s="140">
        <v>1</v>
      </c>
      <c r="F984" s="175">
        <v>45350</v>
      </c>
      <c r="G984" s="175">
        <v>45350</v>
      </c>
      <c r="H984" s="144">
        <v>100</v>
      </c>
      <c r="I984" s="144">
        <v>100</v>
      </c>
      <c r="J984" s="145" t="s">
        <v>32</v>
      </c>
      <c r="K984" s="141">
        <f t="shared" si="24562"/>
        <v>100</v>
      </c>
      <c r="L984" s="55">
        <f>D984/$D$852</f>
        <v>0</v>
      </c>
      <c r="M984" s="147">
        <f t="shared" si="24564"/>
        <v>1</v>
      </c>
      <c r="N984" s="148">
        <f t="shared" si="24565"/>
        <v>1</v>
      </c>
      <c r="O984" s="149">
        <f t="shared" si="24163"/>
        <v>0</v>
      </c>
      <c r="P984" s="150"/>
      <c r="T984" s="194">
        <f t="shared" si="24566"/>
        <v>0</v>
      </c>
      <c r="U984" s="147">
        <f t="shared" si="24567"/>
        <v>0</v>
      </c>
      <c r="V984" s="194">
        <f t="shared" si="24568"/>
        <v>0</v>
      </c>
      <c r="W984" s="147">
        <f t="shared" si="24567"/>
        <v>0</v>
      </c>
      <c r="X984" s="194">
        <f t="shared" si="24569"/>
        <v>0</v>
      </c>
      <c r="Y984" s="147">
        <f t="shared" ref="Y984" si="24829">IF(OR($H984=0,X984=0),0,X984/$H984)</f>
        <v>0</v>
      </c>
      <c r="Z984" s="194">
        <f t="shared" si="24571"/>
        <v>0</v>
      </c>
      <c r="AA984" s="147">
        <f t="shared" ref="AA984" si="24830">IF(OR($H984=0,Z984=0),0,Z984/$H984)</f>
        <v>0</v>
      </c>
      <c r="AB984" s="194">
        <f t="shared" si="24573"/>
        <v>0</v>
      </c>
      <c r="AC984" s="147">
        <f t="shared" ref="AC984" si="24831">IF(OR($H984=0,AB984=0),0,AB984/$H984)</f>
        <v>0</v>
      </c>
      <c r="AD984" s="194">
        <f t="shared" si="24575"/>
        <v>0</v>
      </c>
      <c r="AE984" s="147">
        <f t="shared" ref="AE984" si="24832">IF(OR($H984=0,AD984=0),0,AD984/$H984)</f>
        <v>0</v>
      </c>
      <c r="AF984" s="194">
        <f t="shared" si="24577"/>
        <v>0</v>
      </c>
      <c r="AG984" s="147">
        <f t="shared" ref="AG984" si="24833">IF(OR($H984=0,AF984=0),0,AF984/$H984)</f>
        <v>0</v>
      </c>
      <c r="AH984" s="194">
        <f t="shared" si="24579"/>
        <v>0</v>
      </c>
      <c r="AI984" s="147">
        <f t="shared" ref="AI984" si="24834">IF(OR($H984=0,AH984=0),0,AH984/$H984)</f>
        <v>0</v>
      </c>
      <c r="AJ984" s="194">
        <f t="shared" si="24581"/>
        <v>0</v>
      </c>
      <c r="AK984" s="147">
        <f t="shared" ref="AK984" si="24835">IF(OR($H984=0,AJ984=0),0,AJ984/$H984)</f>
        <v>0</v>
      </c>
      <c r="AL984" s="194">
        <f t="shared" si="24583"/>
        <v>0</v>
      </c>
      <c r="AM984" s="147">
        <f t="shared" ref="AM984" si="24836">IF(OR($H984=0,AL984=0),0,AL984/$H984)</f>
        <v>0</v>
      </c>
      <c r="AN984" s="194">
        <f t="shared" si="24585"/>
        <v>0</v>
      </c>
      <c r="AO984" s="147">
        <f t="shared" ref="AO984" si="24837">IF(OR($H984=0,AN984=0),0,AN984/$H984)</f>
        <v>0</v>
      </c>
      <c r="AP984" s="194">
        <f t="shared" si="24587"/>
        <v>0</v>
      </c>
      <c r="AQ984" s="147">
        <f t="shared" ref="AQ984" si="24838">IF(OR($H984=0,AP984=0),0,AP984/$H984)</f>
        <v>0</v>
      </c>
      <c r="AR984" s="194">
        <f t="shared" si="24589"/>
        <v>0</v>
      </c>
      <c r="AS984" s="147">
        <f t="shared" ref="AS984" si="24839">IF(OR($H984=0,AR984=0),0,AR984/$H984)</f>
        <v>0</v>
      </c>
      <c r="AT984" s="194">
        <f t="shared" si="24591"/>
        <v>0</v>
      </c>
      <c r="AU984" s="147">
        <f t="shared" ref="AU984" si="24840">IF(OR($H984=0,AT984=0),0,AT984/$H984)</f>
        <v>0</v>
      </c>
      <c r="AV984" s="194">
        <f t="shared" si="24593"/>
        <v>0</v>
      </c>
      <c r="AW984" s="147">
        <f t="shared" ref="AW984" si="24841">IF(OR($H984=0,AV984=0),0,AV984/$H984)</f>
        <v>0</v>
      </c>
      <c r="AX984" s="194">
        <f t="shared" si="24595"/>
        <v>0</v>
      </c>
      <c r="AY984" s="147">
        <f t="shared" ref="AY984" si="24842">IF(OR($H984=0,AX984=0),0,AX984/$H984)</f>
        <v>0</v>
      </c>
      <c r="AZ984" s="194">
        <f t="shared" si="24597"/>
        <v>0</v>
      </c>
      <c r="BA984" s="147">
        <f t="shared" ref="BA984" si="24843">IF(OR($H984=0,AZ984=0),0,AZ984/$H984)</f>
        <v>0</v>
      </c>
      <c r="BB984" s="194">
        <f t="shared" si="24599"/>
        <v>0</v>
      </c>
      <c r="BC984" s="147">
        <f t="shared" ref="BC984" si="24844">IF(OR($H984=0,BB984=0),0,BB984/$H984)</f>
        <v>0</v>
      </c>
      <c r="BD984" s="194">
        <f t="shared" si="24601"/>
        <v>0</v>
      </c>
      <c r="BE984" s="147">
        <f t="shared" ref="BE984" si="24845">IF(OR($H984=0,BD984=0),0,BD984/$H984)</f>
        <v>0</v>
      </c>
      <c r="BF984" s="194">
        <f t="shared" si="24603"/>
        <v>100</v>
      </c>
      <c r="BG984" s="147">
        <f t="shared" ref="BG984" si="24846">IF(OR($H984=0,BF984=0),0,BF984/$H984)</f>
        <v>1</v>
      </c>
      <c r="BH984" s="194">
        <f t="shared" si="24605"/>
        <v>100</v>
      </c>
      <c r="BI984" s="147">
        <f t="shared" ref="BI984" si="24847">IF(OR($H984=0,BH984=0),0,BH984/$H984)</f>
        <v>1</v>
      </c>
      <c r="BJ984" s="194">
        <f t="shared" si="24607"/>
        <v>100</v>
      </c>
      <c r="BK984" s="147">
        <f t="shared" ref="BK984" si="24848">IF(OR($H984=0,BJ984=0),0,BJ984/$H984)</f>
        <v>1</v>
      </c>
      <c r="BL984" s="194">
        <f t="shared" si="24609"/>
        <v>100</v>
      </c>
      <c r="BM984" s="147">
        <f t="shared" ref="BM984" si="24849">IF(OR($H984=0,BL984=0),0,BL984/$H984)</f>
        <v>1</v>
      </c>
      <c r="BN984" s="194">
        <f t="shared" si="24611"/>
        <v>100</v>
      </c>
      <c r="BO984" s="147">
        <f t="shared" ref="BO984" si="24850">IF(OR($H984=0,BN984=0),0,BN984/$H984)</f>
        <v>1</v>
      </c>
      <c r="BP984" s="194">
        <f t="shared" si="24613"/>
        <v>100</v>
      </c>
      <c r="BQ984" s="147">
        <f t="shared" ref="BQ984" si="24851">IF(OR($H984=0,BP984=0),0,BP984/$H984)</f>
        <v>1</v>
      </c>
      <c r="BR984" s="194">
        <f t="shared" si="24615"/>
        <v>100</v>
      </c>
      <c r="BS984" s="147">
        <f t="shared" ref="BS984" si="24852">IF(OR($H984=0,BR984=0),0,BR984/$H984)</f>
        <v>1</v>
      </c>
      <c r="BT984" s="194">
        <f t="shared" si="24617"/>
        <v>100</v>
      </c>
      <c r="BU984" s="147">
        <f t="shared" si="24618"/>
        <v>1</v>
      </c>
      <c r="BV984" s="194">
        <f t="shared" si="24619"/>
        <v>100</v>
      </c>
      <c r="BW984" s="147">
        <f t="shared" si="24620"/>
        <v>1</v>
      </c>
      <c r="BX984" s="194">
        <f t="shared" si="24621"/>
        <v>100</v>
      </c>
      <c r="BY984" s="147">
        <f t="shared" si="24622"/>
        <v>1</v>
      </c>
      <c r="BZ984" s="194">
        <f t="shared" si="24623"/>
        <v>100</v>
      </c>
      <c r="CA984" s="147">
        <f t="shared" si="24624"/>
        <v>1</v>
      </c>
      <c r="CB984" s="194">
        <f t="shared" si="24625"/>
        <v>100</v>
      </c>
      <c r="CC984" s="147">
        <f t="shared" si="24626"/>
        <v>1</v>
      </c>
      <c r="CD984" s="194">
        <f t="shared" si="24627"/>
        <v>100</v>
      </c>
      <c r="CE984" s="147">
        <f t="shared" si="24628"/>
        <v>1</v>
      </c>
      <c r="CF984" s="194">
        <f t="shared" si="24629"/>
        <v>100</v>
      </c>
      <c r="CG984" s="147">
        <f t="shared" si="24630"/>
        <v>1</v>
      </c>
      <c r="CH984" s="194">
        <f t="shared" si="24631"/>
        <v>100</v>
      </c>
      <c r="CI984" s="147">
        <f t="shared" si="24632"/>
        <v>1</v>
      </c>
      <c r="CJ984" s="194">
        <f t="shared" si="24633"/>
        <v>100</v>
      </c>
      <c r="CK984" s="147">
        <f t="shared" si="24634"/>
        <v>1</v>
      </c>
      <c r="CL984" s="194">
        <f t="shared" si="24635"/>
        <v>100</v>
      </c>
      <c r="CM984" s="147">
        <f t="shared" si="24636"/>
        <v>1</v>
      </c>
    </row>
    <row r="985" spans="1:91" s="142" customFormat="1" ht="14.1" customHeight="1">
      <c r="A985" s="74">
        <f t="shared" si="24441"/>
        <v>1123</v>
      </c>
      <c r="B985" s="173" t="s">
        <v>172</v>
      </c>
      <c r="C985" s="174"/>
      <c r="D985" s="140">
        <v>0</v>
      </c>
      <c r="E985" s="140">
        <v>1</v>
      </c>
      <c r="F985" s="175">
        <v>45350</v>
      </c>
      <c r="G985" s="175">
        <v>45350</v>
      </c>
      <c r="H985" s="144">
        <v>100</v>
      </c>
      <c r="I985" s="144">
        <v>100</v>
      </c>
      <c r="J985" s="145" t="s">
        <v>32</v>
      </c>
      <c r="K985" s="141">
        <f t="shared" si="24562"/>
        <v>100</v>
      </c>
      <c r="L985" s="55">
        <f>D985/$D$848</f>
        <v>0</v>
      </c>
      <c r="M985" s="147">
        <f t="shared" si="24564"/>
        <v>1</v>
      </c>
      <c r="N985" s="148">
        <f t="shared" si="24565"/>
        <v>1</v>
      </c>
      <c r="O985" s="149">
        <f t="shared" si="24163"/>
        <v>0</v>
      </c>
      <c r="P985" s="150"/>
      <c r="T985" s="194">
        <f t="shared" si="24566"/>
        <v>0</v>
      </c>
      <c r="U985" s="147">
        <f t="shared" si="24567"/>
        <v>0</v>
      </c>
      <c r="V985" s="194">
        <f t="shared" si="24568"/>
        <v>0</v>
      </c>
      <c r="W985" s="147">
        <f t="shared" si="24567"/>
        <v>0</v>
      </c>
      <c r="X985" s="194">
        <f t="shared" si="24569"/>
        <v>0</v>
      </c>
      <c r="Y985" s="147">
        <f t="shared" ref="Y985" si="24853">IF(OR($H985=0,X985=0),0,X985/$H985)</f>
        <v>0</v>
      </c>
      <c r="Z985" s="194">
        <f t="shared" si="24571"/>
        <v>0</v>
      </c>
      <c r="AA985" s="147">
        <f t="shared" ref="AA985" si="24854">IF(OR($H985=0,Z985=0),0,Z985/$H985)</f>
        <v>0</v>
      </c>
      <c r="AB985" s="194">
        <f t="shared" si="24573"/>
        <v>0</v>
      </c>
      <c r="AC985" s="147">
        <f t="shared" ref="AC985" si="24855">IF(OR($H985=0,AB985=0),0,AB985/$H985)</f>
        <v>0</v>
      </c>
      <c r="AD985" s="194">
        <f t="shared" si="24575"/>
        <v>0</v>
      </c>
      <c r="AE985" s="147">
        <f t="shared" ref="AE985" si="24856">IF(OR($H985=0,AD985=0),0,AD985/$H985)</f>
        <v>0</v>
      </c>
      <c r="AF985" s="194">
        <f t="shared" si="24577"/>
        <v>0</v>
      </c>
      <c r="AG985" s="147">
        <f t="shared" ref="AG985" si="24857">IF(OR($H985=0,AF985=0),0,AF985/$H985)</f>
        <v>0</v>
      </c>
      <c r="AH985" s="194">
        <f t="shared" si="24579"/>
        <v>0</v>
      </c>
      <c r="AI985" s="147">
        <f t="shared" ref="AI985" si="24858">IF(OR($H985=0,AH985=0),0,AH985/$H985)</f>
        <v>0</v>
      </c>
      <c r="AJ985" s="194">
        <f t="shared" si="24581"/>
        <v>0</v>
      </c>
      <c r="AK985" s="147">
        <f t="shared" ref="AK985" si="24859">IF(OR($H985=0,AJ985=0),0,AJ985/$H985)</f>
        <v>0</v>
      </c>
      <c r="AL985" s="194">
        <f t="shared" si="24583"/>
        <v>0</v>
      </c>
      <c r="AM985" s="147">
        <f t="shared" ref="AM985" si="24860">IF(OR($H985=0,AL985=0),0,AL985/$H985)</f>
        <v>0</v>
      </c>
      <c r="AN985" s="194">
        <f t="shared" si="24585"/>
        <v>0</v>
      </c>
      <c r="AO985" s="147">
        <f t="shared" ref="AO985" si="24861">IF(OR($H985=0,AN985=0),0,AN985/$H985)</f>
        <v>0</v>
      </c>
      <c r="AP985" s="194">
        <f t="shared" si="24587"/>
        <v>0</v>
      </c>
      <c r="AQ985" s="147">
        <f t="shared" ref="AQ985" si="24862">IF(OR($H985=0,AP985=0),0,AP985/$H985)</f>
        <v>0</v>
      </c>
      <c r="AR985" s="194">
        <f t="shared" si="24589"/>
        <v>0</v>
      </c>
      <c r="AS985" s="147">
        <f t="shared" ref="AS985" si="24863">IF(OR($H985=0,AR985=0),0,AR985/$H985)</f>
        <v>0</v>
      </c>
      <c r="AT985" s="194">
        <f t="shared" si="24591"/>
        <v>0</v>
      </c>
      <c r="AU985" s="147">
        <f t="shared" ref="AU985" si="24864">IF(OR($H985=0,AT985=0),0,AT985/$H985)</f>
        <v>0</v>
      </c>
      <c r="AV985" s="194">
        <f t="shared" si="24593"/>
        <v>0</v>
      </c>
      <c r="AW985" s="147">
        <f t="shared" ref="AW985" si="24865">IF(OR($H985=0,AV985=0),0,AV985/$H985)</f>
        <v>0</v>
      </c>
      <c r="AX985" s="194">
        <f t="shared" si="24595"/>
        <v>0</v>
      </c>
      <c r="AY985" s="147">
        <f t="shared" ref="AY985" si="24866">IF(OR($H985=0,AX985=0),0,AX985/$H985)</f>
        <v>0</v>
      </c>
      <c r="AZ985" s="194">
        <f t="shared" si="24597"/>
        <v>0</v>
      </c>
      <c r="BA985" s="147">
        <f t="shared" ref="BA985" si="24867">IF(OR($H985=0,AZ985=0),0,AZ985/$H985)</f>
        <v>0</v>
      </c>
      <c r="BB985" s="194">
        <f t="shared" si="24599"/>
        <v>0</v>
      </c>
      <c r="BC985" s="147">
        <f t="shared" ref="BC985" si="24868">IF(OR($H985=0,BB985=0),0,BB985/$H985)</f>
        <v>0</v>
      </c>
      <c r="BD985" s="194">
        <f t="shared" si="24601"/>
        <v>0</v>
      </c>
      <c r="BE985" s="147">
        <f t="shared" ref="BE985" si="24869">IF(OR($H985=0,BD985=0),0,BD985/$H985)</f>
        <v>0</v>
      </c>
      <c r="BF985" s="194">
        <f t="shared" si="24603"/>
        <v>100</v>
      </c>
      <c r="BG985" s="147">
        <f t="shared" ref="BG985" si="24870">IF(OR($H985=0,BF985=0),0,BF985/$H985)</f>
        <v>1</v>
      </c>
      <c r="BH985" s="194">
        <f t="shared" si="24605"/>
        <v>100</v>
      </c>
      <c r="BI985" s="147">
        <f t="shared" ref="BI985" si="24871">IF(OR($H985=0,BH985=0),0,BH985/$H985)</f>
        <v>1</v>
      </c>
      <c r="BJ985" s="194">
        <f t="shared" si="24607"/>
        <v>100</v>
      </c>
      <c r="BK985" s="147">
        <f t="shared" ref="BK985" si="24872">IF(OR($H985=0,BJ985=0),0,BJ985/$H985)</f>
        <v>1</v>
      </c>
      <c r="BL985" s="194">
        <f t="shared" si="24609"/>
        <v>100</v>
      </c>
      <c r="BM985" s="147">
        <f t="shared" ref="BM985" si="24873">IF(OR($H985=0,BL985=0),0,BL985/$H985)</f>
        <v>1</v>
      </c>
      <c r="BN985" s="194">
        <f t="shared" si="24611"/>
        <v>100</v>
      </c>
      <c r="BO985" s="147">
        <f t="shared" ref="BO985" si="24874">IF(OR($H985=0,BN985=0),0,BN985/$H985)</f>
        <v>1</v>
      </c>
      <c r="BP985" s="194">
        <f t="shared" si="24613"/>
        <v>100</v>
      </c>
      <c r="BQ985" s="147">
        <f t="shared" ref="BQ985" si="24875">IF(OR($H985=0,BP985=0),0,BP985/$H985)</f>
        <v>1</v>
      </c>
      <c r="BR985" s="194">
        <f t="shared" si="24615"/>
        <v>100</v>
      </c>
      <c r="BS985" s="147">
        <f t="shared" ref="BS985" si="24876">IF(OR($H985=0,BR985=0),0,BR985/$H985)</f>
        <v>1</v>
      </c>
      <c r="BT985" s="194">
        <f t="shared" si="24617"/>
        <v>100</v>
      </c>
      <c r="BU985" s="147">
        <f t="shared" si="24618"/>
        <v>1</v>
      </c>
      <c r="BV985" s="194">
        <f t="shared" si="24619"/>
        <v>100</v>
      </c>
      <c r="BW985" s="147">
        <f t="shared" si="24620"/>
        <v>1</v>
      </c>
      <c r="BX985" s="194">
        <f t="shared" si="24621"/>
        <v>100</v>
      </c>
      <c r="BY985" s="147">
        <f t="shared" si="24622"/>
        <v>1</v>
      </c>
      <c r="BZ985" s="194">
        <f t="shared" si="24623"/>
        <v>100</v>
      </c>
      <c r="CA985" s="147">
        <f t="shared" si="24624"/>
        <v>1</v>
      </c>
      <c r="CB985" s="194">
        <f t="shared" si="24625"/>
        <v>100</v>
      </c>
      <c r="CC985" s="147">
        <f t="shared" si="24626"/>
        <v>1</v>
      </c>
      <c r="CD985" s="194">
        <f t="shared" si="24627"/>
        <v>100</v>
      </c>
      <c r="CE985" s="147">
        <f t="shared" si="24628"/>
        <v>1</v>
      </c>
      <c r="CF985" s="194">
        <f t="shared" si="24629"/>
        <v>100</v>
      </c>
      <c r="CG985" s="147">
        <f t="shared" si="24630"/>
        <v>1</v>
      </c>
      <c r="CH985" s="194">
        <f t="shared" si="24631"/>
        <v>100</v>
      </c>
      <c r="CI985" s="147">
        <f t="shared" si="24632"/>
        <v>1</v>
      </c>
      <c r="CJ985" s="194">
        <f t="shared" si="24633"/>
        <v>100</v>
      </c>
      <c r="CK985" s="147">
        <f t="shared" si="24634"/>
        <v>1</v>
      </c>
      <c r="CL985" s="194">
        <f t="shared" si="24635"/>
        <v>100</v>
      </c>
      <c r="CM985" s="147">
        <f t="shared" si="24636"/>
        <v>1</v>
      </c>
    </row>
    <row r="986" spans="1:91" s="74" customFormat="1" ht="14.1" customHeight="1">
      <c r="A986" s="74">
        <f t="shared" si="24441"/>
        <v>1124</v>
      </c>
      <c r="B986" s="170" t="s">
        <v>191</v>
      </c>
      <c r="C986" s="171"/>
      <c r="D986" s="75">
        <v>216</v>
      </c>
      <c r="E986" s="75">
        <v>58</v>
      </c>
      <c r="F986" s="172">
        <v>45287</v>
      </c>
      <c r="G986" s="172">
        <v>45344</v>
      </c>
      <c r="H986" s="77"/>
      <c r="I986" s="77"/>
      <c r="J986" s="78"/>
      <c r="K986" s="79"/>
      <c r="L986" s="80">
        <f>D986/$D$592</f>
        <v>8.7414002428166729E-2</v>
      </c>
      <c r="M986" s="81">
        <f>$L987*M987+$L990*M990+$L1013*M1013</f>
        <v>1</v>
      </c>
      <c r="N986" s="81">
        <f>$L987*N987+$L990*N990+$L1013*N1013</f>
        <v>1</v>
      </c>
      <c r="O986" s="82">
        <f t="shared" si="24163"/>
        <v>0</v>
      </c>
      <c r="P986" s="83"/>
      <c r="T986" s="193"/>
      <c r="U986" s="81">
        <f>$L987*U987+$L990*U990+$L1013*U1013</f>
        <v>0</v>
      </c>
      <c r="V986" s="193"/>
      <c r="W986" s="81">
        <f>$L987*W987+$L990*W990+$L1013*W1013</f>
        <v>0</v>
      </c>
      <c r="X986" s="193"/>
      <c r="Y986" s="81">
        <f>$L987*Y987+$L990*Y990+$L1013*Y1013</f>
        <v>0</v>
      </c>
      <c r="Z986" s="193"/>
      <c r="AA986" s="81">
        <f>$L987*AA987+$L990*AA990+$L1013*AA1013</f>
        <v>0</v>
      </c>
      <c r="AB986" s="193"/>
      <c r="AC986" s="81">
        <f>$L987*AC987+$L990*AC990+$L1013*AC1013</f>
        <v>0</v>
      </c>
      <c r="AD986" s="193"/>
      <c r="AE986" s="81">
        <f>$L987*AE987+$L990*AE990+$L1013*AE1013</f>
        <v>0</v>
      </c>
      <c r="AF986" s="193"/>
      <c r="AG986" s="81">
        <f>$L987*AG987+$L990*AG990+$L1013*AG1013</f>
        <v>0</v>
      </c>
      <c r="AH986" s="193"/>
      <c r="AI986" s="81">
        <f>$L987*AI987+$L990*AI990+$L1013*AI1013</f>
        <v>0</v>
      </c>
      <c r="AJ986" s="193"/>
      <c r="AK986" s="81">
        <f>$L987*AK987+$L990*AK990+$L1013*AK1013</f>
        <v>0</v>
      </c>
      <c r="AL986" s="193"/>
      <c r="AM986" s="81">
        <f>$L987*AM987+$L990*AM990+$L1013*AM1013</f>
        <v>0</v>
      </c>
      <c r="AN986" s="193"/>
      <c r="AO986" s="81">
        <f>$L987*AO987+$L990*AO990+$L1013*AO1013</f>
        <v>9.2592592592592587E-3</v>
      </c>
      <c r="AP986" s="193"/>
      <c r="AQ986" s="81">
        <f>$L987*AQ987+$L990*AQ990+$L1013*AQ1013</f>
        <v>4.1666666666666664E-2</v>
      </c>
      <c r="AR986" s="193"/>
      <c r="AS986" s="81">
        <f>$L987*AS987+$L990*AS990+$L1013*AS1013</f>
        <v>0.1111111111111111</v>
      </c>
      <c r="AT986" s="193"/>
      <c r="AU986" s="81">
        <f>$L987*AU987+$L990*AU990+$L1013*AU1013</f>
        <v>0.2638888888888889</v>
      </c>
      <c r="AV986" s="193"/>
      <c r="AW986" s="81">
        <f>$L987*AW987+$L990*AW990+$L1013*AW1013</f>
        <v>0.42592592592592587</v>
      </c>
      <c r="AX986" s="193"/>
      <c r="AY986" s="81">
        <f>$L987*AY987+$L990*AY990+$L1013*AY1013</f>
        <v>0.60648148148148151</v>
      </c>
      <c r="AZ986" s="193"/>
      <c r="BA986" s="81">
        <f>$L987*BA987+$L990*BA990+$L1013*BA1013</f>
        <v>0.78240740740740744</v>
      </c>
      <c r="BB986" s="193"/>
      <c r="BC986" s="81">
        <f>$L987*BC987+$L990*BC990+$L1013*BC1013</f>
        <v>0.93055555555555558</v>
      </c>
      <c r="BD986" s="193"/>
      <c r="BE986" s="81">
        <f>$L987*BE987+$L990*BE990+$L1013*BE1013</f>
        <v>1</v>
      </c>
      <c r="BF986" s="193"/>
      <c r="BG986" s="81">
        <f>$L987*BG987+$L990*BG990+$L1013*BG1013</f>
        <v>1</v>
      </c>
      <c r="BH986" s="193"/>
      <c r="BI986" s="81">
        <f>$L987*BI987+$L990*BI990+$L1013*BI1013</f>
        <v>1</v>
      </c>
      <c r="BJ986" s="193"/>
      <c r="BK986" s="81">
        <f>$L987*BK987+$L990*BK990+$L1013*BK1013</f>
        <v>1</v>
      </c>
      <c r="BL986" s="193"/>
      <c r="BM986" s="81">
        <f>$L987*BM987+$L990*BM990+$L1013*BM1013</f>
        <v>1</v>
      </c>
      <c r="BN986" s="193"/>
      <c r="BO986" s="81">
        <f>$L987*BO987+$L990*BO990+$L1013*BO1013</f>
        <v>1</v>
      </c>
      <c r="BP986" s="193"/>
      <c r="BQ986" s="81">
        <f>$L987*BQ987+$L990*BQ990+$L1013*BQ1013</f>
        <v>1</v>
      </c>
      <c r="BR986" s="193"/>
      <c r="BS986" s="81">
        <f>$L987*BS987+$L990*BS990+$L1013*BS1013</f>
        <v>1</v>
      </c>
      <c r="BT986" s="193"/>
      <c r="BU986" s="81">
        <f t="shared" ref="BU986" si="24877">$L987*BU987+$L990*BU990+$L1013*BU1013</f>
        <v>1</v>
      </c>
      <c r="BV986" s="193"/>
      <c r="BW986" s="81">
        <f t="shared" ref="BW986" si="24878">$L987*BW987+$L990*BW990+$L1013*BW1013</f>
        <v>1</v>
      </c>
      <c r="BX986" s="193"/>
      <c r="BY986" s="81">
        <f t="shared" ref="BY986" si="24879">$L987*BY987+$L990*BY990+$L1013*BY1013</f>
        <v>1</v>
      </c>
      <c r="BZ986" s="193"/>
      <c r="CA986" s="81">
        <f t="shared" ref="CA986" si="24880">$L987*CA987+$L990*CA990+$L1013*CA1013</f>
        <v>1</v>
      </c>
      <c r="CB986" s="193"/>
      <c r="CC986" s="81">
        <f t="shared" ref="CC986" si="24881">$L987*CC987+$L990*CC990+$L1013*CC1013</f>
        <v>1</v>
      </c>
      <c r="CD986" s="193"/>
      <c r="CE986" s="81">
        <f t="shared" ref="CE986" si="24882">$L987*CE987+$L990*CE990+$L1013*CE1013</f>
        <v>1</v>
      </c>
      <c r="CF986" s="193"/>
      <c r="CG986" s="81">
        <f t="shared" ref="CG986" si="24883">$L987*CG987+$L990*CG990+$L1013*CG1013</f>
        <v>1</v>
      </c>
      <c r="CH986" s="193"/>
      <c r="CI986" s="81">
        <f t="shared" ref="CI986" si="24884">$L987*CI987+$L990*CI990+$L1013*CI1013</f>
        <v>1</v>
      </c>
      <c r="CJ986" s="193"/>
      <c r="CK986" s="81">
        <f t="shared" ref="CK986" si="24885">$L987*CK987+$L990*CK990+$L1013*CK1013</f>
        <v>1</v>
      </c>
      <c r="CL986" s="193"/>
      <c r="CM986" s="81">
        <f t="shared" ref="CM986" si="24886">$L987*CM987+$L990*CM990+$L1013*CM1013</f>
        <v>1</v>
      </c>
    </row>
    <row r="987" spans="1:91" s="86" customFormat="1" ht="14.1" customHeight="1">
      <c r="A987" s="74">
        <f t="shared" si="24441"/>
        <v>1125</v>
      </c>
      <c r="B987" s="176" t="s">
        <v>43</v>
      </c>
      <c r="C987" s="177"/>
      <c r="D987" s="96">
        <v>9</v>
      </c>
      <c r="E987" s="96">
        <v>9</v>
      </c>
      <c r="F987" s="178">
        <v>45287</v>
      </c>
      <c r="G987" s="178">
        <v>45295</v>
      </c>
      <c r="H987" s="89"/>
      <c r="I987" s="89"/>
      <c r="J987" s="90"/>
      <c r="K987" s="97"/>
      <c r="L987" s="98">
        <f>D987/$D$986</f>
        <v>4.1666666666666664E-2</v>
      </c>
      <c r="M987" s="93" cm="1">
        <f t="array" ref="M987">SUMPRODUCT($L988:$L989*M988:M989)</f>
        <v>1</v>
      </c>
      <c r="N987" s="93" cm="1">
        <f t="array" ref="N987">SUMPRODUCT($L988:$L989*N988:N989)</f>
        <v>1</v>
      </c>
      <c r="O987" s="94">
        <f t="shared" si="24163"/>
        <v>0</v>
      </c>
      <c r="P987" s="95"/>
      <c r="T987" s="195"/>
      <c r="U987" s="93" cm="1">
        <f t="array" ref="U987">SUMPRODUCT($L988:$L989*U988:U989)</f>
        <v>0</v>
      </c>
      <c r="V987" s="195"/>
      <c r="W987" s="93" cm="1">
        <f t="array" ref="W987">SUMPRODUCT($L988:$L989*W988:W989)</f>
        <v>0</v>
      </c>
      <c r="X987" s="195"/>
      <c r="Y987" s="93" cm="1">
        <f t="array" ref="Y987">SUMPRODUCT($L988:$L989*Y988:Y989)</f>
        <v>0</v>
      </c>
      <c r="Z987" s="195"/>
      <c r="AA987" s="93" cm="1">
        <f t="array" ref="AA987">SUMPRODUCT($L988:$L989*AA988:AA989)</f>
        <v>0</v>
      </c>
      <c r="AB987" s="195"/>
      <c r="AC987" s="93" cm="1">
        <f t="array" ref="AC987">SUMPRODUCT($L988:$L989*AC988:AC989)</f>
        <v>0</v>
      </c>
      <c r="AD987" s="195"/>
      <c r="AE987" s="93" cm="1">
        <f t="array" ref="AE987">SUMPRODUCT($L988:$L989*AE988:AE989)</f>
        <v>0</v>
      </c>
      <c r="AF987" s="195"/>
      <c r="AG987" s="93" cm="1">
        <f t="array" ref="AG987">SUMPRODUCT($L988:$L989*AG988:AG989)</f>
        <v>0</v>
      </c>
      <c r="AH987" s="195"/>
      <c r="AI987" s="93" cm="1">
        <f t="array" ref="AI987">SUMPRODUCT($L988:$L989*AI988:AI989)</f>
        <v>0</v>
      </c>
      <c r="AJ987" s="195"/>
      <c r="AK987" s="93" cm="1">
        <f t="array" ref="AK987">SUMPRODUCT($L988:$L989*AK988:AK989)</f>
        <v>0</v>
      </c>
      <c r="AL987" s="195"/>
      <c r="AM987" s="93" cm="1">
        <f t="array" ref="AM987">SUMPRODUCT($L988:$L989*AM988:AM989)</f>
        <v>0</v>
      </c>
      <c r="AN987" s="195"/>
      <c r="AO987" s="93" cm="1">
        <f t="array" ref="AO987">SUMPRODUCT($L988:$L989*AO988:AO989)</f>
        <v>0.22222222222222224</v>
      </c>
      <c r="AP987" s="195"/>
      <c r="AQ987" s="93" cm="1">
        <f t="array" ref="AQ987">SUMPRODUCT($L988:$L989*AQ988:AQ989)</f>
        <v>1</v>
      </c>
      <c r="AR987" s="195"/>
      <c r="AS987" s="93" cm="1">
        <f t="array" ref="AS987">SUMPRODUCT($L988:$L989*AS988:AS989)</f>
        <v>1</v>
      </c>
      <c r="AT987" s="195"/>
      <c r="AU987" s="93" cm="1">
        <f t="array" ref="AU987">SUMPRODUCT($L988:$L989*AU988:AU989)</f>
        <v>1</v>
      </c>
      <c r="AV987" s="195"/>
      <c r="AW987" s="93" cm="1">
        <f t="array" ref="AW987">SUMPRODUCT($L988:$L989*AW988:AW989)</f>
        <v>1</v>
      </c>
      <c r="AX987" s="195"/>
      <c r="AY987" s="93" cm="1">
        <f t="array" ref="AY987">SUMPRODUCT($L988:$L989*AY988:AY989)</f>
        <v>1</v>
      </c>
      <c r="AZ987" s="195"/>
      <c r="BA987" s="93" cm="1">
        <f t="array" ref="BA987">SUMPRODUCT($L988:$L989*BA988:BA989)</f>
        <v>1</v>
      </c>
      <c r="BB987" s="195"/>
      <c r="BC987" s="93" cm="1">
        <f t="array" ref="BC987">SUMPRODUCT($L988:$L989*BC988:BC989)</f>
        <v>1</v>
      </c>
      <c r="BD987" s="195"/>
      <c r="BE987" s="93" cm="1">
        <f t="array" ref="BE987">SUMPRODUCT($L988:$L989*BE988:BE989)</f>
        <v>1</v>
      </c>
      <c r="BF987" s="195"/>
      <c r="BG987" s="93" cm="1">
        <f t="array" ref="BG987">SUMPRODUCT($L988:$L989*BG988:BG989)</f>
        <v>1</v>
      </c>
      <c r="BH987" s="195"/>
      <c r="BI987" s="93" cm="1">
        <f t="array" ref="BI987">SUMPRODUCT($L988:$L989*BI988:BI989)</f>
        <v>1</v>
      </c>
      <c r="BJ987" s="195"/>
      <c r="BK987" s="93" cm="1">
        <f t="array" ref="BK987">SUMPRODUCT($L988:$L989*BK988:BK989)</f>
        <v>1</v>
      </c>
      <c r="BL987" s="195"/>
      <c r="BM987" s="93" cm="1">
        <f t="array" ref="BM987">SUMPRODUCT($L988:$L989*BM988:BM989)</f>
        <v>1</v>
      </c>
      <c r="BN987" s="195"/>
      <c r="BO987" s="93" cm="1">
        <f t="array" ref="BO987">SUMPRODUCT($L988:$L989*BO988:BO989)</f>
        <v>1</v>
      </c>
      <c r="BP987" s="195"/>
      <c r="BQ987" s="93" cm="1">
        <f t="array" ref="BQ987">SUMPRODUCT($L988:$L989*BQ988:BQ989)</f>
        <v>1</v>
      </c>
      <c r="BR987" s="195"/>
      <c r="BS987" s="93" cm="1">
        <f t="array" ref="BS987">SUMPRODUCT($L988:$L989*BS988:BS989)</f>
        <v>1</v>
      </c>
      <c r="BT987" s="195"/>
      <c r="BU987" s="93" cm="1">
        <f t="array" ref="BU987">SUMPRODUCT($L988:$L989*BU988:BU989)</f>
        <v>1</v>
      </c>
      <c r="BV987" s="195"/>
      <c r="BW987" s="93" cm="1">
        <f t="array" ref="BW987">SUMPRODUCT($L988:$L989*BW988:BW989)</f>
        <v>1</v>
      </c>
      <c r="BX987" s="195"/>
      <c r="BY987" s="93" cm="1">
        <f t="array" ref="BY987">SUMPRODUCT($L988:$L989*BY988:BY989)</f>
        <v>1</v>
      </c>
      <c r="BZ987" s="195"/>
      <c r="CA987" s="93" cm="1">
        <f t="array" ref="CA987">SUMPRODUCT($L988:$L989*CA988:CA989)</f>
        <v>1</v>
      </c>
      <c r="CB987" s="195"/>
      <c r="CC987" s="93" cm="1">
        <f t="array" ref="CC987">SUMPRODUCT($L988:$L989*CC988:CC989)</f>
        <v>1</v>
      </c>
      <c r="CD987" s="195"/>
      <c r="CE987" s="93" cm="1">
        <f t="array" ref="CE987">SUMPRODUCT($L988:$L989*CE988:CE989)</f>
        <v>1</v>
      </c>
      <c r="CF987" s="195"/>
      <c r="CG987" s="93" cm="1">
        <f t="array" ref="CG987">SUMPRODUCT($L988:$L989*CG988:CG989)</f>
        <v>1</v>
      </c>
      <c r="CH987" s="195"/>
      <c r="CI987" s="93" cm="1">
        <f t="array" ref="CI987">SUMPRODUCT($L988:$L989*CI988:CI989)</f>
        <v>1</v>
      </c>
      <c r="CJ987" s="195"/>
      <c r="CK987" s="93" cm="1">
        <f t="array" ref="CK987">SUMPRODUCT($L988:$L989*CK988:CK989)</f>
        <v>1</v>
      </c>
      <c r="CL987" s="195"/>
      <c r="CM987" s="93" cm="1">
        <f t="array" ref="CM987">SUMPRODUCT($L988:$L989*CM988:CM989)</f>
        <v>1</v>
      </c>
    </row>
    <row r="988" spans="1:91" s="142" customFormat="1" ht="14.1" customHeight="1">
      <c r="A988" s="74">
        <f t="shared" si="24441"/>
        <v>1126</v>
      </c>
      <c r="B988" s="173" t="s">
        <v>44</v>
      </c>
      <c r="C988" s="174"/>
      <c r="D988" s="140">
        <v>9</v>
      </c>
      <c r="E988" s="140">
        <v>9</v>
      </c>
      <c r="F988" s="175">
        <v>45287</v>
      </c>
      <c r="G988" s="175">
        <v>45295</v>
      </c>
      <c r="H988" s="144">
        <v>100</v>
      </c>
      <c r="I988" s="144">
        <v>100</v>
      </c>
      <c r="J988" s="145" t="s">
        <v>32</v>
      </c>
      <c r="K988" s="141">
        <f>IF(OR(F988="",G988="",H988=""),0,MIN(MAX(IF(F988&gt;$O$1,0,(((G988-F988)-(G988-$O$1))*(10/E988)/10)),0),1)*H988)</f>
        <v>100</v>
      </c>
      <c r="L988" s="55">
        <f>D988/$D$987</f>
        <v>1</v>
      </c>
      <c r="M988" s="147">
        <f>IF(OR(H988=0,K988=0),0,K988/H988)</f>
        <v>1</v>
      </c>
      <c r="N988" s="148">
        <f>IF(OR(H988=0,I988=0),0,I988/H988)</f>
        <v>1</v>
      </c>
      <c r="O988" s="149">
        <f t="shared" si="24163"/>
        <v>0</v>
      </c>
      <c r="P988" s="150"/>
      <c r="T988" s="194">
        <f>IF(OR($F988="",$G988="",$H988=""),0,MIN(MAX(IF($F988&gt;U$1,0,((($G988-$F988)-($G988-U$1))*(10/$E988)/10)),0),1)*$H988)</f>
        <v>0</v>
      </c>
      <c r="U988" s="147">
        <f t="shared" ref="U988:W989" si="24887">IF(OR($H988=0,T988=0),0,T988/$H988)</f>
        <v>0</v>
      </c>
      <c r="V988" s="194">
        <f>IF(OR($F988="",$G988="",$H988=""),0,MIN(MAX(IF($F988&gt;W$1,0,((($G988-$F988)-($G988-W$1))*(10/$E988)/10)),0),1)*$H988)</f>
        <v>0</v>
      </c>
      <c r="W988" s="147">
        <f t="shared" si="24887"/>
        <v>0</v>
      </c>
      <c r="X988" s="194">
        <f>IF(OR($F988="",$G988="",$H988=""),0,MIN(MAX(IF($F988&gt;Y$1,0,((($G988-$F988)-($G988-Y$1))*(10/$E988)/10)),0),1)*$H988)</f>
        <v>0</v>
      </c>
      <c r="Y988" s="147">
        <f t="shared" ref="Y988" si="24888">IF(OR($H988=0,X988=0),0,X988/$H988)</f>
        <v>0</v>
      </c>
      <c r="Z988" s="194">
        <f>IF(OR($F988="",$G988="",$H988=""),0,MIN(MAX(IF($F988&gt;AA$1,0,((($G988-$F988)-($G988-AA$1))*(10/$E988)/10)),0),1)*$H988)</f>
        <v>0</v>
      </c>
      <c r="AA988" s="147">
        <f t="shared" ref="AA988" si="24889">IF(OR($H988=0,Z988=0),0,Z988/$H988)</f>
        <v>0</v>
      </c>
      <c r="AB988" s="194">
        <f>IF(OR($F988="",$G988="",$H988=""),0,MIN(MAX(IF($F988&gt;AC$1,0,((($G988-$F988)-($G988-AC$1))*(10/$E988)/10)),0),1)*$H988)</f>
        <v>0</v>
      </c>
      <c r="AC988" s="147">
        <f t="shared" ref="AC988" si="24890">IF(OR($H988=0,AB988=0),0,AB988/$H988)</f>
        <v>0</v>
      </c>
      <c r="AD988" s="194">
        <f>IF(OR($F988="",$G988="",$H988=""),0,MIN(MAX(IF($F988&gt;AE$1,0,((($G988-$F988)-($G988-AE$1))*(10/$E988)/10)),0),1)*$H988)</f>
        <v>0</v>
      </c>
      <c r="AE988" s="147">
        <f t="shared" ref="AE988" si="24891">IF(OR($H988=0,AD988=0),0,AD988/$H988)</f>
        <v>0</v>
      </c>
      <c r="AF988" s="194">
        <f>IF(OR($F988="",$G988="",$H988=""),0,MIN(MAX(IF($F988&gt;AG$1,0,((($G988-$F988)-($G988-AG$1))*(10/$E988)/10)),0),1)*$H988)</f>
        <v>0</v>
      </c>
      <c r="AG988" s="147">
        <f t="shared" ref="AG988" si="24892">IF(OR($H988=0,AF988=0),0,AF988/$H988)</f>
        <v>0</v>
      </c>
      <c r="AH988" s="194">
        <f>IF(OR($F988="",$G988="",$H988=""),0,MIN(MAX(IF($F988&gt;AI$1,0,((($G988-$F988)-($G988-AI$1))*(10/$E988)/10)),0),1)*$H988)</f>
        <v>0</v>
      </c>
      <c r="AI988" s="147">
        <f t="shared" ref="AI988" si="24893">IF(OR($H988=0,AH988=0),0,AH988/$H988)</f>
        <v>0</v>
      </c>
      <c r="AJ988" s="194">
        <f>IF(OR($F988="",$G988="",$H988=""),0,MIN(MAX(IF($F988&gt;AK$1,0,((($G988-$F988)-($G988-AK$1))*(10/$E988)/10)),0),1)*$H988)</f>
        <v>0</v>
      </c>
      <c r="AK988" s="147">
        <f t="shared" ref="AK988" si="24894">IF(OR($H988=0,AJ988=0),0,AJ988/$H988)</f>
        <v>0</v>
      </c>
      <c r="AL988" s="194">
        <f>IF(OR($F988="",$G988="",$H988=""),0,MIN(MAX(IF($F988&gt;AM$1,0,((($G988-$F988)-($G988-AM$1))*(10/$E988)/10)),0),1)*$H988)</f>
        <v>0</v>
      </c>
      <c r="AM988" s="147">
        <f t="shared" ref="AM988" si="24895">IF(OR($H988=0,AL988=0),0,AL988/$H988)</f>
        <v>0</v>
      </c>
      <c r="AN988" s="194">
        <f>IF(OR($F988="",$G988="",$H988=""),0,MIN(MAX(IF($F988&gt;AO$1,0,((($G988-$F988)-($G988-AO$1))*(10/$E988)/10)),0),1)*$H988)</f>
        <v>22.222222222222225</v>
      </c>
      <c r="AO988" s="147">
        <f t="shared" ref="AO988" si="24896">IF(OR($H988=0,AN988=0),0,AN988/$H988)</f>
        <v>0.22222222222222224</v>
      </c>
      <c r="AP988" s="194">
        <f>IF(OR($F988="",$G988="",$H988=""),0,MIN(MAX(IF($F988&gt;AQ$1,0,((($G988-$F988)-($G988-AQ$1))*(10/$E988)/10)),0),1)*$H988)</f>
        <v>100</v>
      </c>
      <c r="AQ988" s="147">
        <f t="shared" ref="AQ988" si="24897">IF(OR($H988=0,AP988=0),0,AP988/$H988)</f>
        <v>1</v>
      </c>
      <c r="AR988" s="194">
        <f>IF(OR($F988="",$G988="",$H988=""),0,MIN(MAX(IF($F988&gt;AS$1,0,((($G988-$F988)-($G988-AS$1))*(10/$E988)/10)),0),1)*$H988)</f>
        <v>100</v>
      </c>
      <c r="AS988" s="147">
        <f t="shared" ref="AS988" si="24898">IF(OR($H988=0,AR988=0),0,AR988/$H988)</f>
        <v>1</v>
      </c>
      <c r="AT988" s="194">
        <f>IF(OR($F988="",$G988="",$H988=""),0,MIN(MAX(IF($F988&gt;AU$1,0,((($G988-$F988)-($G988-AU$1))*(10/$E988)/10)),0),1)*$H988)</f>
        <v>100</v>
      </c>
      <c r="AU988" s="147">
        <f t="shared" ref="AU988" si="24899">IF(OR($H988=0,AT988=0),0,AT988/$H988)</f>
        <v>1</v>
      </c>
      <c r="AV988" s="194">
        <f>IF(OR($F988="",$G988="",$H988=""),0,MIN(MAX(IF($F988&gt;AW$1,0,((($G988-$F988)-($G988-AW$1))*(10/$E988)/10)),0),1)*$H988)</f>
        <v>100</v>
      </c>
      <c r="AW988" s="147">
        <f t="shared" ref="AW988" si="24900">IF(OR($H988=0,AV988=0),0,AV988/$H988)</f>
        <v>1</v>
      </c>
      <c r="AX988" s="194">
        <f>IF(OR($F988="",$G988="",$H988=""),0,MIN(MAX(IF($F988&gt;AY$1,0,((($G988-$F988)-($G988-AY$1))*(10/$E988)/10)),0),1)*$H988)</f>
        <v>100</v>
      </c>
      <c r="AY988" s="147">
        <f t="shared" ref="AY988" si="24901">IF(OR($H988=0,AX988=0),0,AX988/$H988)</f>
        <v>1</v>
      </c>
      <c r="AZ988" s="194">
        <f>IF(OR($F988="",$G988="",$H988=""),0,MIN(MAX(IF($F988&gt;BA$1,0,((($G988-$F988)-($G988-BA$1))*(10/$E988)/10)),0),1)*$H988)</f>
        <v>100</v>
      </c>
      <c r="BA988" s="147">
        <f t="shared" ref="BA988" si="24902">IF(OR($H988=0,AZ988=0),0,AZ988/$H988)</f>
        <v>1</v>
      </c>
      <c r="BB988" s="194">
        <f>IF(OR($F988="",$G988="",$H988=""),0,MIN(MAX(IF($F988&gt;BC$1,0,((($G988-$F988)-($G988-BC$1))*(10/$E988)/10)),0),1)*$H988)</f>
        <v>100</v>
      </c>
      <c r="BC988" s="147">
        <f t="shared" ref="BC988" si="24903">IF(OR($H988=0,BB988=0),0,BB988/$H988)</f>
        <v>1</v>
      </c>
      <c r="BD988" s="194">
        <f>IF(OR($F988="",$G988="",$H988=""),0,MIN(MAX(IF($F988&gt;BE$1,0,((($G988-$F988)-($G988-BE$1))*(10/$E988)/10)),0),1)*$H988)</f>
        <v>100</v>
      </c>
      <c r="BE988" s="147">
        <f t="shared" ref="BE988" si="24904">IF(OR($H988=0,BD988=0),0,BD988/$H988)</f>
        <v>1</v>
      </c>
      <c r="BF988" s="194">
        <f>IF(OR($F988="",$G988="",$H988=""),0,MIN(MAX(IF($F988&gt;BG$1,0,((($G988-$F988)-($G988-BG$1))*(10/$E988)/10)),0),1)*$H988)</f>
        <v>100</v>
      </c>
      <c r="BG988" s="147">
        <f t="shared" ref="BG988" si="24905">IF(OR($H988=0,BF988=0),0,BF988/$H988)</f>
        <v>1</v>
      </c>
      <c r="BH988" s="194">
        <f>IF(OR($F988="",$G988="",$H988=""),0,MIN(MAX(IF($F988&gt;BI$1,0,((($G988-$F988)-($G988-BI$1))*(10/$E988)/10)),0),1)*$H988)</f>
        <v>100</v>
      </c>
      <c r="BI988" s="147">
        <f t="shared" ref="BI988" si="24906">IF(OR($H988=0,BH988=0),0,BH988/$H988)</f>
        <v>1</v>
      </c>
      <c r="BJ988" s="194">
        <f>IF(OR($F988="",$G988="",$H988=""),0,MIN(MAX(IF($F988&gt;BK$1,0,((($G988-$F988)-($G988-BK$1))*(10/$E988)/10)),0),1)*$H988)</f>
        <v>100</v>
      </c>
      <c r="BK988" s="147">
        <f t="shared" ref="BK988" si="24907">IF(OR($H988=0,BJ988=0),0,BJ988/$H988)</f>
        <v>1</v>
      </c>
      <c r="BL988" s="194">
        <f>IF(OR($F988="",$G988="",$H988=""),0,MIN(MAX(IF($F988&gt;BM$1,0,((($G988-$F988)-($G988-BM$1))*(10/$E988)/10)),0),1)*$H988)</f>
        <v>100</v>
      </c>
      <c r="BM988" s="147">
        <f t="shared" ref="BM988" si="24908">IF(OR($H988=0,BL988=0),0,BL988/$H988)</f>
        <v>1</v>
      </c>
      <c r="BN988" s="194">
        <f>IF(OR($F988="",$G988="",$H988=""),0,MIN(MAX(IF($F988&gt;BO$1,0,((($G988-$F988)-($G988-BO$1))*(10/$E988)/10)),0),1)*$H988)</f>
        <v>100</v>
      </c>
      <c r="BO988" s="147">
        <f t="shared" ref="BO988" si="24909">IF(OR($H988=0,BN988=0),0,BN988/$H988)</f>
        <v>1</v>
      </c>
      <c r="BP988" s="194">
        <f>IF(OR($F988="",$G988="",$H988=""),0,MIN(MAX(IF($F988&gt;BQ$1,0,((($G988-$F988)-($G988-BQ$1))*(10/$E988)/10)),0),1)*$H988)</f>
        <v>100</v>
      </c>
      <c r="BQ988" s="147">
        <f t="shared" ref="BQ988" si="24910">IF(OR($H988=0,BP988=0),0,BP988/$H988)</f>
        <v>1</v>
      </c>
      <c r="BR988" s="194">
        <f>IF(OR($F988="",$G988="",$H988=""),0,MIN(MAX(IF($F988&gt;BS$1,0,((($G988-$F988)-($G988-BS$1))*(10/$E988)/10)),0),1)*$H988)</f>
        <v>100</v>
      </c>
      <c r="BS988" s="147">
        <f t="shared" ref="BS988" si="24911">IF(OR($H988=0,BR988=0),0,BR988/$H988)</f>
        <v>1</v>
      </c>
      <c r="BT988" s="194">
        <f t="shared" ref="BT988" si="24912">IF(OR($F988="",$G988="",$H988=""),0,MIN(MAX(IF($F988&gt;BU$1,0,((($G988-$F988)-($G988-BU$1))*(10/$E988)/10)),0),1)*$H988)</f>
        <v>100</v>
      </c>
      <c r="BU988" s="147">
        <f t="shared" ref="BU988:BU989" si="24913">IF(OR($H988=0,BT988=0),0,BT988/$H988)</f>
        <v>1</v>
      </c>
      <c r="BV988" s="194">
        <f t="shared" ref="BV988" si="24914">IF(OR($F988="",$G988="",$H988=""),0,MIN(MAX(IF($F988&gt;BW$1,0,((($G988-$F988)-($G988-BW$1))*(10/$E988)/10)),0),1)*$H988)</f>
        <v>100</v>
      </c>
      <c r="BW988" s="147">
        <f t="shared" ref="BW988:BW989" si="24915">IF(OR($H988=0,BV988=0),0,BV988/$H988)</f>
        <v>1</v>
      </c>
      <c r="BX988" s="194">
        <f t="shared" ref="BX988" si="24916">IF(OR($F988="",$G988="",$H988=""),0,MIN(MAX(IF($F988&gt;BY$1,0,((($G988-$F988)-($G988-BY$1))*(10/$E988)/10)),0),1)*$H988)</f>
        <v>100</v>
      </c>
      <c r="BY988" s="147">
        <f t="shared" ref="BY988:BY989" si="24917">IF(OR($H988=0,BX988=0),0,BX988/$H988)</f>
        <v>1</v>
      </c>
      <c r="BZ988" s="194">
        <f t="shared" ref="BZ988" si="24918">IF(OR($F988="",$G988="",$H988=""),0,MIN(MAX(IF($F988&gt;CA$1,0,((($G988-$F988)-($G988-CA$1))*(10/$E988)/10)),0),1)*$H988)</f>
        <v>100</v>
      </c>
      <c r="CA988" s="147">
        <f t="shared" ref="CA988:CA989" si="24919">IF(OR($H988=0,BZ988=0),0,BZ988/$H988)</f>
        <v>1</v>
      </c>
      <c r="CB988" s="194">
        <f t="shared" ref="CB988" si="24920">IF(OR($F988="",$G988="",$H988=""),0,MIN(MAX(IF($F988&gt;CC$1,0,((($G988-$F988)-($G988-CC$1))*(10/$E988)/10)),0),1)*$H988)</f>
        <v>100</v>
      </c>
      <c r="CC988" s="147">
        <f t="shared" ref="CC988:CC989" si="24921">IF(OR($H988=0,CB988=0),0,CB988/$H988)</f>
        <v>1</v>
      </c>
      <c r="CD988" s="194">
        <f t="shared" ref="CD988" si="24922">IF(OR($F988="",$G988="",$H988=""),0,MIN(MAX(IF($F988&gt;CE$1,0,((($G988-$F988)-($G988-CE$1))*(10/$E988)/10)),0),1)*$H988)</f>
        <v>100</v>
      </c>
      <c r="CE988" s="147">
        <f t="shared" ref="CE988:CE989" si="24923">IF(OR($H988=0,CD988=0),0,CD988/$H988)</f>
        <v>1</v>
      </c>
      <c r="CF988" s="194">
        <f t="shared" ref="CF988" si="24924">IF(OR($F988="",$G988="",$H988=""),0,MIN(MAX(IF($F988&gt;CG$1,0,((($G988-$F988)-($G988-CG$1))*(10/$E988)/10)),0),1)*$H988)</f>
        <v>100</v>
      </c>
      <c r="CG988" s="147">
        <f t="shared" ref="CG988:CG989" si="24925">IF(OR($H988=0,CF988=0),0,CF988/$H988)</f>
        <v>1</v>
      </c>
      <c r="CH988" s="194">
        <f t="shared" ref="CH988" si="24926">IF(OR($F988="",$G988="",$H988=""),0,MIN(MAX(IF($F988&gt;CI$1,0,((($G988-$F988)-($G988-CI$1))*(10/$E988)/10)),0),1)*$H988)</f>
        <v>100</v>
      </c>
      <c r="CI988" s="147">
        <f t="shared" ref="CI988:CI989" si="24927">IF(OR($H988=0,CH988=0),0,CH988/$H988)</f>
        <v>1</v>
      </c>
      <c r="CJ988" s="194">
        <f t="shared" ref="CJ988" si="24928">IF(OR($F988="",$G988="",$H988=""),0,MIN(MAX(IF($F988&gt;CK$1,0,((($G988-$F988)-($G988-CK$1))*(10/$E988)/10)),0),1)*$H988)</f>
        <v>100</v>
      </c>
      <c r="CK988" s="147">
        <f t="shared" ref="CK988:CK989" si="24929">IF(OR($H988=0,CJ988=0),0,CJ988/$H988)</f>
        <v>1</v>
      </c>
      <c r="CL988" s="194">
        <f t="shared" ref="CL988" si="24930">IF(OR($F988="",$G988="",$H988=""),0,MIN(MAX(IF($F988&gt;CM$1,0,((($G988-$F988)-($G988-CM$1))*(10/$E988)/10)),0),1)*$H988)</f>
        <v>100</v>
      </c>
      <c r="CM988" s="147">
        <f t="shared" ref="CM988:CM989" si="24931">IF(OR($H988=0,CL988=0),0,CL988/$H988)</f>
        <v>1</v>
      </c>
    </row>
    <row r="989" spans="1:91" s="142" customFormat="1" ht="14.1" customHeight="1">
      <c r="A989" s="74">
        <f t="shared" si="24441"/>
        <v>1127</v>
      </c>
      <c r="B989" s="173" t="s">
        <v>45</v>
      </c>
      <c r="C989" s="174"/>
      <c r="D989" s="140">
        <v>0</v>
      </c>
      <c r="E989" s="140">
        <v>1</v>
      </c>
      <c r="F989" s="175">
        <v>45295</v>
      </c>
      <c r="G989" s="175">
        <v>45295</v>
      </c>
      <c r="H989" s="144">
        <v>100</v>
      </c>
      <c r="I989" s="144">
        <v>100</v>
      </c>
      <c r="J989" s="145" t="s">
        <v>32</v>
      </c>
      <c r="K989" s="141">
        <f>IF(OR(F989="",G989="",H989=""),0,MIN(MAX(IF(F989&gt;$O$1,0,(((G989-F989)-(G989-$O$1))*(10/E989)/10)),0),1)*H989)</f>
        <v>100</v>
      </c>
      <c r="L989" s="55">
        <f>D989/$D$987</f>
        <v>0</v>
      </c>
      <c r="M989" s="147">
        <f>IF(OR(H989=0,K989=0),0,K989/H989)</f>
        <v>1</v>
      </c>
      <c r="N989" s="148">
        <f>IF(OR(H989=0,I989=0),0,I989/H989)</f>
        <v>1</v>
      </c>
      <c r="O989" s="149">
        <f t="shared" si="24163"/>
        <v>0</v>
      </c>
      <c r="P989" s="150"/>
      <c r="T989" s="194">
        <f>IF(OR($F989="",$G989="",$H989=""),0,MIN(MAX(IF($F989&gt;U$1,0,((($G989-$F989)-($G989-U$1))*(10/$E989)/10)),0),1)*$H989)</f>
        <v>0</v>
      </c>
      <c r="U989" s="147">
        <f t="shared" si="24887"/>
        <v>0</v>
      </c>
      <c r="V989" s="194">
        <f>IF(OR($F989="",$G989="",$H989=""),0,MIN(MAX(IF($F989&gt;W$1,0,((($G989-$F989)-($G989-W$1))*(10/$E989)/10)),0),1)*$H989)</f>
        <v>0</v>
      </c>
      <c r="W989" s="147">
        <f t="shared" si="24887"/>
        <v>0</v>
      </c>
      <c r="X989" s="194">
        <f>IF(OR($F989="",$G989="",$H989=""),0,MIN(MAX(IF($F989&gt;Y$1,0,((($G989-$F989)-($G989-Y$1))*(10/$E989)/10)),0),1)*$H989)</f>
        <v>0</v>
      </c>
      <c r="Y989" s="147">
        <f t="shared" ref="Y989" si="24932">IF(OR($H989=0,X989=0),0,X989/$H989)</f>
        <v>0</v>
      </c>
      <c r="Z989" s="194">
        <f>IF(OR($F989="",$G989="",$H989=""),0,MIN(MAX(IF($F989&gt;AA$1,0,((($G989-$F989)-($G989-AA$1))*(10/$E989)/10)),0),1)*$H989)</f>
        <v>0</v>
      </c>
      <c r="AA989" s="147">
        <f t="shared" ref="AA989" si="24933">IF(OR($H989=0,Z989=0),0,Z989/$H989)</f>
        <v>0</v>
      </c>
      <c r="AB989" s="194">
        <f>IF(OR($F989="",$G989="",$H989=""),0,MIN(MAX(IF($F989&gt;AC$1,0,((($G989-$F989)-($G989-AC$1))*(10/$E989)/10)),0),1)*$H989)</f>
        <v>0</v>
      </c>
      <c r="AC989" s="147">
        <f t="shared" ref="AC989" si="24934">IF(OR($H989=0,AB989=0),0,AB989/$H989)</f>
        <v>0</v>
      </c>
      <c r="AD989" s="194">
        <f>IF(OR($F989="",$G989="",$H989=""),0,MIN(MAX(IF($F989&gt;AE$1,0,((($G989-$F989)-($G989-AE$1))*(10/$E989)/10)),0),1)*$H989)</f>
        <v>0</v>
      </c>
      <c r="AE989" s="147">
        <f t="shared" ref="AE989" si="24935">IF(OR($H989=0,AD989=0),0,AD989/$H989)</f>
        <v>0</v>
      </c>
      <c r="AF989" s="194">
        <f>IF(OR($F989="",$G989="",$H989=""),0,MIN(MAX(IF($F989&gt;AG$1,0,((($G989-$F989)-($G989-AG$1))*(10/$E989)/10)),0),1)*$H989)</f>
        <v>0</v>
      </c>
      <c r="AG989" s="147">
        <f t="shared" ref="AG989" si="24936">IF(OR($H989=0,AF989=0),0,AF989/$H989)</f>
        <v>0</v>
      </c>
      <c r="AH989" s="194">
        <f>IF(OR($F989="",$G989="",$H989=""),0,MIN(MAX(IF($F989&gt;AI$1,0,((($G989-$F989)-($G989-AI$1))*(10/$E989)/10)),0),1)*$H989)</f>
        <v>0</v>
      </c>
      <c r="AI989" s="147">
        <f t="shared" ref="AI989" si="24937">IF(OR($H989=0,AH989=0),0,AH989/$H989)</f>
        <v>0</v>
      </c>
      <c r="AJ989" s="194">
        <f>IF(OR($F989="",$G989="",$H989=""),0,MIN(MAX(IF($F989&gt;AK$1,0,((($G989-$F989)-($G989-AK$1))*(10/$E989)/10)),0),1)*$H989)</f>
        <v>0</v>
      </c>
      <c r="AK989" s="147">
        <f t="shared" ref="AK989" si="24938">IF(OR($H989=0,AJ989=0),0,AJ989/$H989)</f>
        <v>0</v>
      </c>
      <c r="AL989" s="194">
        <f>IF(OR($F989="",$G989="",$H989=""),0,MIN(MAX(IF($F989&gt;AM$1,0,((($G989-$F989)-($G989-AM$1))*(10/$E989)/10)),0),1)*$H989)</f>
        <v>0</v>
      </c>
      <c r="AM989" s="147">
        <f t="shared" ref="AM989" si="24939">IF(OR($H989=0,AL989=0),0,AL989/$H989)</f>
        <v>0</v>
      </c>
      <c r="AN989" s="194">
        <f>IF(OR($F989="",$G989="",$H989=""),0,MIN(MAX(IF($F989&gt;AO$1,0,((($G989-$F989)-($G989-AO$1))*(10/$E989)/10)),0),1)*$H989)</f>
        <v>0</v>
      </c>
      <c r="AO989" s="147">
        <f t="shared" ref="AO989" si="24940">IF(OR($H989=0,AN989=0),0,AN989/$H989)</f>
        <v>0</v>
      </c>
      <c r="AP989" s="194">
        <f>IF(OR($F989="",$G989="",$H989=""),0,MIN(MAX(IF($F989&gt;AQ$1,0,((($G989-$F989)-($G989-AQ$1))*(10/$E989)/10)),0),1)*$H989)</f>
        <v>100</v>
      </c>
      <c r="AQ989" s="147">
        <f t="shared" ref="AQ989" si="24941">IF(OR($H989=0,AP989=0),0,AP989/$H989)</f>
        <v>1</v>
      </c>
      <c r="AR989" s="194">
        <f>IF(OR($F989="",$G989="",$H989=""),0,MIN(MAX(IF($F989&gt;AS$1,0,((($G989-$F989)-($G989-AS$1))*(10/$E989)/10)),0),1)*$H989)</f>
        <v>100</v>
      </c>
      <c r="AS989" s="147">
        <f t="shared" ref="AS989" si="24942">IF(OR($H989=0,AR989=0),0,AR989/$H989)</f>
        <v>1</v>
      </c>
      <c r="AT989" s="194">
        <f>IF(OR($F989="",$G989="",$H989=""),0,MIN(MAX(IF($F989&gt;AU$1,0,((($G989-$F989)-($G989-AU$1))*(10/$E989)/10)),0),1)*$H989)</f>
        <v>100</v>
      </c>
      <c r="AU989" s="147">
        <f t="shared" ref="AU989" si="24943">IF(OR($H989=0,AT989=0),0,AT989/$H989)</f>
        <v>1</v>
      </c>
      <c r="AV989" s="194">
        <f>IF(OR($F989="",$G989="",$H989=""),0,MIN(MAX(IF($F989&gt;AW$1,0,((($G989-$F989)-($G989-AW$1))*(10/$E989)/10)),0),1)*$H989)</f>
        <v>100</v>
      </c>
      <c r="AW989" s="147">
        <f t="shared" ref="AW989" si="24944">IF(OR($H989=0,AV989=0),0,AV989/$H989)</f>
        <v>1</v>
      </c>
      <c r="AX989" s="194">
        <f>IF(OR($F989="",$G989="",$H989=""),0,MIN(MAX(IF($F989&gt;AY$1,0,((($G989-$F989)-($G989-AY$1))*(10/$E989)/10)),0),1)*$H989)</f>
        <v>100</v>
      </c>
      <c r="AY989" s="147">
        <f t="shared" ref="AY989" si="24945">IF(OR($H989=0,AX989=0),0,AX989/$H989)</f>
        <v>1</v>
      </c>
      <c r="AZ989" s="194">
        <f>IF(OR($F989="",$G989="",$H989=""),0,MIN(MAX(IF($F989&gt;BA$1,0,((($G989-$F989)-($G989-BA$1))*(10/$E989)/10)),0),1)*$H989)</f>
        <v>100</v>
      </c>
      <c r="BA989" s="147">
        <f t="shared" ref="BA989" si="24946">IF(OR($H989=0,AZ989=0),0,AZ989/$H989)</f>
        <v>1</v>
      </c>
      <c r="BB989" s="194">
        <f>IF(OR($F989="",$G989="",$H989=""),0,MIN(MAX(IF($F989&gt;BC$1,0,((($G989-$F989)-($G989-BC$1))*(10/$E989)/10)),0),1)*$H989)</f>
        <v>100</v>
      </c>
      <c r="BC989" s="147">
        <f t="shared" ref="BC989" si="24947">IF(OR($H989=0,BB989=0),0,BB989/$H989)</f>
        <v>1</v>
      </c>
      <c r="BD989" s="194">
        <f>IF(OR($F989="",$G989="",$H989=""),0,MIN(MAX(IF($F989&gt;BE$1,0,((($G989-$F989)-($G989-BE$1))*(10/$E989)/10)),0),1)*$H989)</f>
        <v>100</v>
      </c>
      <c r="BE989" s="147">
        <f t="shared" ref="BE989" si="24948">IF(OR($H989=0,BD989=0),0,BD989/$H989)</f>
        <v>1</v>
      </c>
      <c r="BF989" s="194">
        <f>IF(OR($F989="",$G989="",$H989=""),0,MIN(MAX(IF($F989&gt;BG$1,0,((($G989-$F989)-($G989-BG$1))*(10/$E989)/10)),0),1)*$H989)</f>
        <v>100</v>
      </c>
      <c r="BG989" s="147">
        <f t="shared" ref="BG989" si="24949">IF(OR($H989=0,BF989=0),0,BF989/$H989)</f>
        <v>1</v>
      </c>
      <c r="BH989" s="194">
        <f>IF(OR($F989="",$G989="",$H989=""),0,MIN(MAX(IF($F989&gt;BI$1,0,((($G989-$F989)-($G989-BI$1))*(10/$E989)/10)),0),1)*$H989)</f>
        <v>100</v>
      </c>
      <c r="BI989" s="147">
        <f t="shared" ref="BI989" si="24950">IF(OR($H989=0,BH989=0),0,BH989/$H989)</f>
        <v>1</v>
      </c>
      <c r="BJ989" s="194">
        <f>IF(OR($F989="",$G989="",$H989=""),0,MIN(MAX(IF($F989&gt;BK$1,0,((($G989-$F989)-($G989-BK$1))*(10/$E989)/10)),0),1)*$H989)</f>
        <v>100</v>
      </c>
      <c r="BK989" s="147">
        <f t="shared" ref="BK989" si="24951">IF(OR($H989=0,BJ989=0),0,BJ989/$H989)</f>
        <v>1</v>
      </c>
      <c r="BL989" s="194">
        <f>IF(OR($F989="",$G989="",$H989=""),0,MIN(MAX(IF($F989&gt;BM$1,0,((($G989-$F989)-($G989-BM$1))*(10/$E989)/10)),0),1)*$H989)</f>
        <v>100</v>
      </c>
      <c r="BM989" s="147">
        <f t="shared" ref="BM989" si="24952">IF(OR($H989=0,BL989=0),0,BL989/$H989)</f>
        <v>1</v>
      </c>
      <c r="BN989" s="194">
        <f>IF(OR($F989="",$G989="",$H989=""),0,MIN(MAX(IF($F989&gt;BO$1,0,((($G989-$F989)-($G989-BO$1))*(10/$E989)/10)),0),1)*$H989)</f>
        <v>100</v>
      </c>
      <c r="BO989" s="147">
        <f t="shared" ref="BO989" si="24953">IF(OR($H989=0,BN989=0),0,BN989/$H989)</f>
        <v>1</v>
      </c>
      <c r="BP989" s="194">
        <f>IF(OR($F989="",$G989="",$H989=""),0,MIN(MAX(IF($F989&gt;BQ$1,0,((($G989-$F989)-($G989-BQ$1))*(10/$E989)/10)),0),1)*$H989)</f>
        <v>100</v>
      </c>
      <c r="BQ989" s="147">
        <f t="shared" ref="BQ989" si="24954">IF(OR($H989=0,BP989=0),0,BP989/$H989)</f>
        <v>1</v>
      </c>
      <c r="BR989" s="194">
        <f>IF(OR($F989="",$G989="",$H989=""),0,MIN(MAX(IF($F989&gt;BS$1,0,((($G989-$F989)-($G989-BS$1))*(10/$E989)/10)),0),1)*$H989)</f>
        <v>100</v>
      </c>
      <c r="BS989" s="147">
        <f t="shared" ref="BS989" si="24955">IF(OR($H989=0,BR989=0),0,BR989/$H989)</f>
        <v>1</v>
      </c>
      <c r="BT989" s="194">
        <f t="shared" ref="BT989" si="24956">IF(OR($F989="",$G989="",$H989=""),0,MIN(MAX(IF($F989&gt;BU$1,0,((($G989-$F989)-($G989-BU$1))*(10/$E989)/10)),0),1)*$H989)</f>
        <v>100</v>
      </c>
      <c r="BU989" s="147">
        <f t="shared" si="24913"/>
        <v>1</v>
      </c>
      <c r="BV989" s="194">
        <f t="shared" ref="BV989" si="24957">IF(OR($F989="",$G989="",$H989=""),0,MIN(MAX(IF($F989&gt;BW$1,0,((($G989-$F989)-($G989-BW$1))*(10/$E989)/10)),0),1)*$H989)</f>
        <v>100</v>
      </c>
      <c r="BW989" s="147">
        <f t="shared" si="24915"/>
        <v>1</v>
      </c>
      <c r="BX989" s="194">
        <f t="shared" ref="BX989" si="24958">IF(OR($F989="",$G989="",$H989=""),0,MIN(MAX(IF($F989&gt;BY$1,0,((($G989-$F989)-($G989-BY$1))*(10/$E989)/10)),0),1)*$H989)</f>
        <v>100</v>
      </c>
      <c r="BY989" s="147">
        <f t="shared" si="24917"/>
        <v>1</v>
      </c>
      <c r="BZ989" s="194">
        <f t="shared" ref="BZ989" si="24959">IF(OR($F989="",$G989="",$H989=""),0,MIN(MAX(IF($F989&gt;CA$1,0,((($G989-$F989)-($G989-CA$1))*(10/$E989)/10)),0),1)*$H989)</f>
        <v>100</v>
      </c>
      <c r="CA989" s="147">
        <f t="shared" si="24919"/>
        <v>1</v>
      </c>
      <c r="CB989" s="194">
        <f t="shared" ref="CB989" si="24960">IF(OR($F989="",$G989="",$H989=""),0,MIN(MAX(IF($F989&gt;CC$1,0,((($G989-$F989)-($G989-CC$1))*(10/$E989)/10)),0),1)*$H989)</f>
        <v>100</v>
      </c>
      <c r="CC989" s="147">
        <f t="shared" si="24921"/>
        <v>1</v>
      </c>
      <c r="CD989" s="194">
        <f t="shared" ref="CD989" si="24961">IF(OR($F989="",$G989="",$H989=""),0,MIN(MAX(IF($F989&gt;CE$1,0,((($G989-$F989)-($G989-CE$1))*(10/$E989)/10)),0),1)*$H989)</f>
        <v>100</v>
      </c>
      <c r="CE989" s="147">
        <f t="shared" si="24923"/>
        <v>1</v>
      </c>
      <c r="CF989" s="194">
        <f t="shared" ref="CF989" si="24962">IF(OR($F989="",$G989="",$H989=""),0,MIN(MAX(IF($F989&gt;CG$1,0,((($G989-$F989)-($G989-CG$1))*(10/$E989)/10)),0),1)*$H989)</f>
        <v>100</v>
      </c>
      <c r="CG989" s="147">
        <f t="shared" si="24925"/>
        <v>1</v>
      </c>
      <c r="CH989" s="194">
        <f t="shared" ref="CH989" si="24963">IF(OR($F989="",$G989="",$H989=""),0,MIN(MAX(IF($F989&gt;CI$1,0,((($G989-$F989)-($G989-CI$1))*(10/$E989)/10)),0),1)*$H989)</f>
        <v>100</v>
      </c>
      <c r="CI989" s="147">
        <f t="shared" si="24927"/>
        <v>1</v>
      </c>
      <c r="CJ989" s="194">
        <f t="shared" ref="CJ989" si="24964">IF(OR($F989="",$G989="",$H989=""),0,MIN(MAX(IF($F989&gt;CK$1,0,((($G989-$F989)-($G989-CK$1))*(10/$E989)/10)),0),1)*$H989)</f>
        <v>100</v>
      </c>
      <c r="CK989" s="147">
        <f t="shared" si="24929"/>
        <v>1</v>
      </c>
      <c r="CL989" s="194">
        <f t="shared" ref="CL989" si="24965">IF(OR($F989="",$G989="",$H989=""),0,MIN(MAX(IF($F989&gt;CM$1,0,((($G989-$F989)-($G989-CM$1))*(10/$E989)/10)),0),1)*$H989)</f>
        <v>100</v>
      </c>
      <c r="CM989" s="147">
        <f t="shared" si="24931"/>
        <v>1</v>
      </c>
    </row>
    <row r="990" spans="1:91" s="86" customFormat="1" ht="14.1" customHeight="1">
      <c r="A990" s="74">
        <f t="shared" si="24441"/>
        <v>1128</v>
      </c>
      <c r="B990" s="176" t="s">
        <v>46</v>
      </c>
      <c r="C990" s="177"/>
      <c r="D990" s="96">
        <v>207</v>
      </c>
      <c r="E990" s="96">
        <v>49</v>
      </c>
      <c r="F990" s="178">
        <v>45296</v>
      </c>
      <c r="G990" s="178">
        <v>45344</v>
      </c>
      <c r="H990" s="89"/>
      <c r="I990" s="89"/>
      <c r="J990" s="90"/>
      <c r="K990" s="97"/>
      <c r="L990" s="98">
        <f>D990/$D$986</f>
        <v>0.95833333333333337</v>
      </c>
      <c r="M990" s="93">
        <f>$L991*M991+$L1012*M1012</f>
        <v>1</v>
      </c>
      <c r="N990" s="93">
        <f>$L991*N991+$L1012*N1012</f>
        <v>1</v>
      </c>
      <c r="O990" s="94">
        <f t="shared" si="24163"/>
        <v>0</v>
      </c>
      <c r="P990" s="95"/>
      <c r="T990" s="195"/>
      <c r="U990" s="93">
        <f>$L991*U991+$L1012*U1012</f>
        <v>0</v>
      </c>
      <c r="V990" s="195"/>
      <c r="W990" s="93">
        <f>$L991*W991+$L1012*W1012</f>
        <v>0</v>
      </c>
      <c r="X990" s="195"/>
      <c r="Y990" s="93">
        <f>$L991*Y991+$L1012*Y1012</f>
        <v>0</v>
      </c>
      <c r="Z990" s="195"/>
      <c r="AA990" s="93">
        <f>$L991*AA991+$L1012*AA1012</f>
        <v>0</v>
      </c>
      <c r="AB990" s="195"/>
      <c r="AC990" s="93">
        <f>$L991*AC991+$L1012*AC1012</f>
        <v>0</v>
      </c>
      <c r="AD990" s="195"/>
      <c r="AE990" s="93">
        <f>$L991*AE991+$L1012*AE1012</f>
        <v>0</v>
      </c>
      <c r="AF990" s="195"/>
      <c r="AG990" s="93">
        <f>$L991*AG991+$L1012*AG1012</f>
        <v>0</v>
      </c>
      <c r="AH990" s="195"/>
      <c r="AI990" s="93">
        <f>$L991*AI991+$L1012*AI1012</f>
        <v>0</v>
      </c>
      <c r="AJ990" s="195"/>
      <c r="AK990" s="93">
        <f>$L991*AK991+$L1012*AK1012</f>
        <v>0</v>
      </c>
      <c r="AL990" s="195"/>
      <c r="AM990" s="93">
        <f>$L991*AM991+$L1012*AM1012</f>
        <v>0</v>
      </c>
      <c r="AN990" s="195"/>
      <c r="AO990" s="93">
        <f>$L991*AO991+$L1012*AO1012</f>
        <v>0</v>
      </c>
      <c r="AP990" s="195"/>
      <c r="AQ990" s="93">
        <f>$L991*AQ991+$L1012*AQ1012</f>
        <v>0</v>
      </c>
      <c r="AR990" s="195"/>
      <c r="AS990" s="93">
        <f>$L991*AS991+$L1012*AS1012</f>
        <v>7.2463768115942032E-2</v>
      </c>
      <c r="AT990" s="195"/>
      <c r="AU990" s="93">
        <f>$L991*AU991+$L1012*AU1012</f>
        <v>0.2318840579710145</v>
      </c>
      <c r="AV990" s="195"/>
      <c r="AW990" s="93">
        <f>$L991*AW991+$L1012*AW1012</f>
        <v>0.40096618357487912</v>
      </c>
      <c r="AX990" s="195"/>
      <c r="AY990" s="93">
        <f>$L991*AY991+$L1012*AY1012</f>
        <v>0.58937198067632857</v>
      </c>
      <c r="AZ990" s="195"/>
      <c r="BA990" s="93">
        <f>$L991*BA991+$L1012*BA1012</f>
        <v>0.77294685990338163</v>
      </c>
      <c r="BB990" s="195"/>
      <c r="BC990" s="93">
        <f>$L991*BC991+$L1012*BC1012</f>
        <v>0.92753623188405798</v>
      </c>
      <c r="BD990" s="195"/>
      <c r="BE990" s="93">
        <f>$L991*BE991+$L1012*BE1012</f>
        <v>1</v>
      </c>
      <c r="BF990" s="195"/>
      <c r="BG990" s="93">
        <f>$L991*BG991+$L1012*BG1012</f>
        <v>1</v>
      </c>
      <c r="BH990" s="195"/>
      <c r="BI990" s="93">
        <f>$L991*BI991+$L1012*BI1012</f>
        <v>1</v>
      </c>
      <c r="BJ990" s="195"/>
      <c r="BK990" s="93">
        <f>$L991*BK991+$L1012*BK1012</f>
        <v>1</v>
      </c>
      <c r="BL990" s="195"/>
      <c r="BM990" s="93">
        <f>$L991*BM991+$L1012*BM1012</f>
        <v>1</v>
      </c>
      <c r="BN990" s="195"/>
      <c r="BO990" s="93">
        <f>$L991*BO991+$L1012*BO1012</f>
        <v>1</v>
      </c>
      <c r="BP990" s="195"/>
      <c r="BQ990" s="93">
        <f>$L991*BQ991+$L1012*BQ1012</f>
        <v>1</v>
      </c>
      <c r="BR990" s="195"/>
      <c r="BS990" s="93">
        <f>$L991*BS991+$L1012*BS1012</f>
        <v>1</v>
      </c>
      <c r="BT990" s="195"/>
      <c r="BU990" s="93">
        <f t="shared" ref="BU990" si="24966">$L991*BU991+$L1012*BU1012</f>
        <v>1</v>
      </c>
      <c r="BV990" s="195"/>
      <c r="BW990" s="93">
        <f t="shared" ref="BW990" si="24967">$L991*BW991+$L1012*BW1012</f>
        <v>1</v>
      </c>
      <c r="BX990" s="195"/>
      <c r="BY990" s="93">
        <f t="shared" ref="BY990" si="24968">$L991*BY991+$L1012*BY1012</f>
        <v>1</v>
      </c>
      <c r="BZ990" s="195"/>
      <c r="CA990" s="93">
        <f t="shared" ref="CA990" si="24969">$L991*CA991+$L1012*CA1012</f>
        <v>1</v>
      </c>
      <c r="CB990" s="195"/>
      <c r="CC990" s="93">
        <f t="shared" ref="CC990" si="24970">$L991*CC991+$L1012*CC1012</f>
        <v>1</v>
      </c>
      <c r="CD990" s="195"/>
      <c r="CE990" s="93">
        <f t="shared" ref="CE990" si="24971">$L991*CE991+$L1012*CE1012</f>
        <v>1</v>
      </c>
      <c r="CF990" s="195"/>
      <c r="CG990" s="93">
        <f t="shared" ref="CG990" si="24972">$L991*CG991+$L1012*CG1012</f>
        <v>1</v>
      </c>
      <c r="CH990" s="195"/>
      <c r="CI990" s="93">
        <f t="shared" ref="CI990" si="24973">$L991*CI991+$L1012*CI1012</f>
        <v>1</v>
      </c>
      <c r="CJ990" s="195"/>
      <c r="CK990" s="93">
        <f t="shared" ref="CK990" si="24974">$L991*CK991+$L1012*CK1012</f>
        <v>1</v>
      </c>
      <c r="CL990" s="195"/>
      <c r="CM990" s="93">
        <f t="shared" ref="CM990" si="24975">$L991*CM991+$L1012*CM1012</f>
        <v>1</v>
      </c>
    </row>
    <row r="991" spans="1:91" s="100" customFormat="1" ht="14.1" customHeight="1">
      <c r="A991" s="74">
        <f t="shared" si="24441"/>
        <v>1129</v>
      </c>
      <c r="B991" s="179" t="s">
        <v>47</v>
      </c>
      <c r="C991" s="180"/>
      <c r="D991" s="111">
        <v>207</v>
      </c>
      <c r="E991" s="111">
        <v>49</v>
      </c>
      <c r="F991" s="181">
        <v>45296</v>
      </c>
      <c r="G991" s="181">
        <v>45344</v>
      </c>
      <c r="H991" s="103"/>
      <c r="I991" s="103"/>
      <c r="J991" s="104"/>
      <c r="K991" s="105"/>
      <c r="L991" s="106">
        <f>D991/$D$990</f>
        <v>1</v>
      </c>
      <c r="M991" s="107">
        <f>$L992*M992+$L1003*M1003+$L1011*M1011</f>
        <v>1</v>
      </c>
      <c r="N991" s="107">
        <f>$L992*N992+$L1003*N1003+$L1011*N1011</f>
        <v>1</v>
      </c>
      <c r="O991" s="108">
        <f t="shared" si="24163"/>
        <v>0</v>
      </c>
      <c r="P991" s="109"/>
      <c r="T991" s="196"/>
      <c r="U991" s="107">
        <f>$L992*U992+$L1003*U1003+$L1011*U1011</f>
        <v>0</v>
      </c>
      <c r="V991" s="196"/>
      <c r="W991" s="107">
        <f>$L992*W992+$L1003*W1003+$L1011*W1011</f>
        <v>0</v>
      </c>
      <c r="X991" s="196"/>
      <c r="Y991" s="107">
        <f>$L992*Y992+$L1003*Y1003+$L1011*Y1011</f>
        <v>0</v>
      </c>
      <c r="Z991" s="196"/>
      <c r="AA991" s="107">
        <f>$L992*AA992+$L1003*AA1003+$L1011*AA1011</f>
        <v>0</v>
      </c>
      <c r="AB991" s="196"/>
      <c r="AC991" s="107">
        <f>$L992*AC992+$L1003*AC1003+$L1011*AC1011</f>
        <v>0</v>
      </c>
      <c r="AD991" s="196"/>
      <c r="AE991" s="107">
        <f>$L992*AE992+$L1003*AE1003+$L1011*AE1011</f>
        <v>0</v>
      </c>
      <c r="AF991" s="196"/>
      <c r="AG991" s="107">
        <f>$L992*AG992+$L1003*AG1003+$L1011*AG1011</f>
        <v>0</v>
      </c>
      <c r="AH991" s="196"/>
      <c r="AI991" s="107">
        <f>$L992*AI992+$L1003*AI1003+$L1011*AI1011</f>
        <v>0</v>
      </c>
      <c r="AJ991" s="196"/>
      <c r="AK991" s="107">
        <f>$L992*AK992+$L1003*AK1003+$L1011*AK1011</f>
        <v>0</v>
      </c>
      <c r="AL991" s="196"/>
      <c r="AM991" s="107">
        <f>$L992*AM992+$L1003*AM1003+$L1011*AM1011</f>
        <v>0</v>
      </c>
      <c r="AN991" s="196"/>
      <c r="AO991" s="107">
        <f>$L992*AO992+$L1003*AO1003+$L1011*AO1011</f>
        <v>0</v>
      </c>
      <c r="AP991" s="196"/>
      <c r="AQ991" s="107">
        <f>$L992*AQ992+$L1003*AQ1003+$L1011*AQ1011</f>
        <v>0</v>
      </c>
      <c r="AR991" s="196"/>
      <c r="AS991" s="107">
        <f>$L992*AS992+$L1003*AS1003+$L1011*AS1011</f>
        <v>7.2463768115942032E-2</v>
      </c>
      <c r="AT991" s="196"/>
      <c r="AU991" s="107">
        <f>$L992*AU992+$L1003*AU1003+$L1011*AU1011</f>
        <v>0.2318840579710145</v>
      </c>
      <c r="AV991" s="196"/>
      <c r="AW991" s="107">
        <f>$L992*AW992+$L1003*AW1003+$L1011*AW1011</f>
        <v>0.40096618357487912</v>
      </c>
      <c r="AX991" s="196"/>
      <c r="AY991" s="107">
        <f>$L992*AY992+$L1003*AY1003+$L1011*AY1011</f>
        <v>0.58937198067632857</v>
      </c>
      <c r="AZ991" s="196"/>
      <c r="BA991" s="107">
        <f>$L992*BA992+$L1003*BA1003+$L1011*BA1011</f>
        <v>0.77294685990338163</v>
      </c>
      <c r="BB991" s="196"/>
      <c r="BC991" s="107">
        <f>$L992*BC992+$L1003*BC1003+$L1011*BC1011</f>
        <v>0.92753623188405798</v>
      </c>
      <c r="BD991" s="196"/>
      <c r="BE991" s="107">
        <f>$L992*BE992+$L1003*BE1003+$L1011*BE1011</f>
        <v>1</v>
      </c>
      <c r="BF991" s="196"/>
      <c r="BG991" s="107">
        <f>$L992*BG992+$L1003*BG1003+$L1011*BG1011</f>
        <v>1</v>
      </c>
      <c r="BH991" s="196"/>
      <c r="BI991" s="107">
        <f>$L992*BI992+$L1003*BI1003+$L1011*BI1011</f>
        <v>1</v>
      </c>
      <c r="BJ991" s="196"/>
      <c r="BK991" s="107">
        <f>$L992*BK992+$L1003*BK1003+$L1011*BK1011</f>
        <v>1</v>
      </c>
      <c r="BL991" s="196"/>
      <c r="BM991" s="107">
        <f>$L992*BM992+$L1003*BM1003+$L1011*BM1011</f>
        <v>1</v>
      </c>
      <c r="BN991" s="196"/>
      <c r="BO991" s="107">
        <f>$L992*BO992+$L1003*BO1003+$L1011*BO1011</f>
        <v>1</v>
      </c>
      <c r="BP991" s="196"/>
      <c r="BQ991" s="107">
        <f>$L992*BQ992+$L1003*BQ1003+$L1011*BQ1011</f>
        <v>1</v>
      </c>
      <c r="BR991" s="196"/>
      <c r="BS991" s="107">
        <f>$L992*BS992+$L1003*BS1003+$L1011*BS1011</f>
        <v>1</v>
      </c>
      <c r="BT991" s="196"/>
      <c r="BU991" s="107">
        <f t="shared" ref="BU991" si="24976">$L992*BU992+$L1003*BU1003+$L1011*BU1011</f>
        <v>1</v>
      </c>
      <c r="BV991" s="196"/>
      <c r="BW991" s="107">
        <f t="shared" ref="BW991" si="24977">$L992*BW992+$L1003*BW1003+$L1011*BW1011</f>
        <v>1</v>
      </c>
      <c r="BX991" s="196"/>
      <c r="BY991" s="107">
        <f t="shared" ref="BY991" si="24978">$L992*BY992+$L1003*BY1003+$L1011*BY1011</f>
        <v>1</v>
      </c>
      <c r="BZ991" s="196"/>
      <c r="CA991" s="107">
        <f t="shared" ref="CA991" si="24979">$L992*CA992+$L1003*CA1003+$L1011*CA1011</f>
        <v>1</v>
      </c>
      <c r="CB991" s="196"/>
      <c r="CC991" s="107">
        <f t="shared" ref="CC991" si="24980">$L992*CC992+$L1003*CC1003+$L1011*CC1011</f>
        <v>1</v>
      </c>
      <c r="CD991" s="196"/>
      <c r="CE991" s="107">
        <f t="shared" ref="CE991" si="24981">$L992*CE992+$L1003*CE1003+$L1011*CE1011</f>
        <v>1</v>
      </c>
      <c r="CF991" s="196"/>
      <c r="CG991" s="107">
        <f t="shared" ref="CG991" si="24982">$L992*CG992+$L1003*CG1003+$L1011*CG1011</f>
        <v>1</v>
      </c>
      <c r="CH991" s="196"/>
      <c r="CI991" s="107">
        <f t="shared" ref="CI991" si="24983">$L992*CI992+$L1003*CI1003+$L1011*CI1011</f>
        <v>1</v>
      </c>
      <c r="CJ991" s="196"/>
      <c r="CK991" s="107">
        <f t="shared" ref="CK991" si="24984">$L992*CK992+$L1003*CK1003+$L1011*CK1011</f>
        <v>1</v>
      </c>
      <c r="CL991" s="196"/>
      <c r="CM991" s="107">
        <f t="shared" ref="CM991" si="24985">$L992*CM992+$L1003*CM1003+$L1011*CM1011</f>
        <v>1</v>
      </c>
    </row>
    <row r="992" spans="1:91" s="112" customFormat="1" ht="14.1" customHeight="1">
      <c r="A992" s="74">
        <f t="shared" si="24441"/>
        <v>1130</v>
      </c>
      <c r="B992" s="182" t="s">
        <v>239</v>
      </c>
      <c r="C992" s="183"/>
      <c r="D992" s="124">
        <v>124</v>
      </c>
      <c r="E992" s="124">
        <v>34</v>
      </c>
      <c r="F992" s="184">
        <v>45296</v>
      </c>
      <c r="G992" s="184">
        <v>45329</v>
      </c>
      <c r="H992" s="115"/>
      <c r="I992" s="115"/>
      <c r="J992" s="116"/>
      <c r="K992" s="122"/>
      <c r="L992" s="123">
        <f>D992/$D$991</f>
        <v>0.59903381642512077</v>
      </c>
      <c r="M992" s="119" cm="1">
        <f t="array" ref="M992">SUMPRODUCT($L993:$L1002*M993:M1002)</f>
        <v>1</v>
      </c>
      <c r="N992" s="119" cm="1">
        <f t="array" ref="N992">SUMPRODUCT($L993:$L1002*N993:N1002)</f>
        <v>1</v>
      </c>
      <c r="O992" s="120">
        <f t="shared" si="24163"/>
        <v>0</v>
      </c>
      <c r="P992" s="121"/>
      <c r="T992" s="197"/>
      <c r="U992" s="119" cm="1">
        <f t="array" ref="U992">SUMPRODUCT($L993:$L1002*U993:U1002)</f>
        <v>0</v>
      </c>
      <c r="V992" s="197"/>
      <c r="W992" s="119" cm="1">
        <f t="array" ref="W992">SUMPRODUCT($L993:$L1002*W993:W1002)</f>
        <v>0</v>
      </c>
      <c r="X992" s="197"/>
      <c r="Y992" s="119" cm="1">
        <f t="array" ref="Y992">SUMPRODUCT($L993:$L1002*Y993:Y1002)</f>
        <v>0</v>
      </c>
      <c r="Z992" s="197"/>
      <c r="AA992" s="119" cm="1">
        <f t="array" ref="AA992">SUMPRODUCT($L993:$L1002*AA993:AA1002)</f>
        <v>0</v>
      </c>
      <c r="AB992" s="197"/>
      <c r="AC992" s="119" cm="1">
        <f t="array" ref="AC992">SUMPRODUCT($L993:$L1002*AC993:AC1002)</f>
        <v>0</v>
      </c>
      <c r="AD992" s="197"/>
      <c r="AE992" s="119" cm="1">
        <f t="array" ref="AE992">SUMPRODUCT($L993:$L1002*AE993:AE1002)</f>
        <v>0</v>
      </c>
      <c r="AF992" s="197"/>
      <c r="AG992" s="119" cm="1">
        <f t="array" ref="AG992">SUMPRODUCT($L993:$L1002*AG993:AG1002)</f>
        <v>0</v>
      </c>
      <c r="AH992" s="197"/>
      <c r="AI992" s="119" cm="1">
        <f t="array" ref="AI992">SUMPRODUCT($L993:$L1002*AI993:AI1002)</f>
        <v>0</v>
      </c>
      <c r="AJ992" s="197"/>
      <c r="AK992" s="119" cm="1">
        <f t="array" ref="AK992">SUMPRODUCT($L993:$L1002*AK993:AK1002)</f>
        <v>0</v>
      </c>
      <c r="AL992" s="197"/>
      <c r="AM992" s="119" cm="1">
        <f t="array" ref="AM992">SUMPRODUCT($L993:$L1002*AM993:AM1002)</f>
        <v>0</v>
      </c>
      <c r="AN992" s="197"/>
      <c r="AO992" s="119" cm="1">
        <f t="array" ref="AO992">SUMPRODUCT($L993:$L1002*AO993:AO1002)</f>
        <v>0</v>
      </c>
      <c r="AP992" s="197"/>
      <c r="AQ992" s="119" cm="1">
        <f t="array" ref="AQ992">SUMPRODUCT($L993:$L1002*AQ993:AQ1002)</f>
        <v>0</v>
      </c>
      <c r="AR992" s="197"/>
      <c r="AS992" s="119" cm="1">
        <f t="array" ref="AS992">SUMPRODUCT($L993:$L1002*AS993:AS1002)</f>
        <v>0.12096774193548387</v>
      </c>
      <c r="AT992" s="197"/>
      <c r="AU992" s="119" cm="1">
        <f t="array" ref="AU992">SUMPRODUCT($L993:$L1002*AU993:AU1002)</f>
        <v>0.38709677419354838</v>
      </c>
      <c r="AV992" s="197"/>
      <c r="AW992" s="119" cm="1">
        <f t="array" ref="AW992">SUMPRODUCT($L993:$L1002*AW993:AW1002)</f>
        <v>0.66935483870967727</v>
      </c>
      <c r="AX992" s="197"/>
      <c r="AY992" s="119" cm="1">
        <f t="array" ref="AY992">SUMPRODUCT($L993:$L1002*AY993:AY1002)</f>
        <v>0.90322580645161299</v>
      </c>
      <c r="AZ992" s="197"/>
      <c r="BA992" s="119" cm="1">
        <f t="array" ref="BA992">SUMPRODUCT($L993:$L1002*BA993:BA1002)</f>
        <v>1</v>
      </c>
      <c r="BB992" s="197"/>
      <c r="BC992" s="119" cm="1">
        <f t="array" ref="BC992">SUMPRODUCT($L993:$L1002*BC993:BC1002)</f>
        <v>1</v>
      </c>
      <c r="BD992" s="197"/>
      <c r="BE992" s="119" cm="1">
        <f t="array" ref="BE992">SUMPRODUCT($L993:$L1002*BE993:BE1002)</f>
        <v>1</v>
      </c>
      <c r="BF992" s="197"/>
      <c r="BG992" s="119" cm="1">
        <f t="array" ref="BG992">SUMPRODUCT($L993:$L1002*BG993:BG1002)</f>
        <v>1</v>
      </c>
      <c r="BH992" s="197"/>
      <c r="BI992" s="119" cm="1">
        <f t="array" ref="BI992">SUMPRODUCT($L993:$L1002*BI993:BI1002)</f>
        <v>1</v>
      </c>
      <c r="BJ992" s="197"/>
      <c r="BK992" s="119" cm="1">
        <f t="array" ref="BK992">SUMPRODUCT($L993:$L1002*BK993:BK1002)</f>
        <v>1</v>
      </c>
      <c r="BL992" s="197"/>
      <c r="BM992" s="119" cm="1">
        <f t="array" ref="BM992">SUMPRODUCT($L993:$L1002*BM993:BM1002)</f>
        <v>1</v>
      </c>
      <c r="BN992" s="197"/>
      <c r="BO992" s="119" cm="1">
        <f t="array" ref="BO992">SUMPRODUCT($L993:$L1002*BO993:BO1002)</f>
        <v>1</v>
      </c>
      <c r="BP992" s="197"/>
      <c r="BQ992" s="119" cm="1">
        <f t="array" ref="BQ992">SUMPRODUCT($L993:$L1002*BQ993:BQ1002)</f>
        <v>1</v>
      </c>
      <c r="BR992" s="197"/>
      <c r="BS992" s="119" cm="1">
        <f t="array" ref="BS992">SUMPRODUCT($L993:$L1002*BS993:BS1002)</f>
        <v>1</v>
      </c>
      <c r="BT992" s="197"/>
      <c r="BU992" s="119" cm="1">
        <f t="array" ref="BU992">SUMPRODUCT($L993:$L1002*BU993:BU1002)</f>
        <v>1</v>
      </c>
      <c r="BV992" s="197"/>
      <c r="BW992" s="119" cm="1">
        <f t="array" ref="BW992">SUMPRODUCT($L993:$L1002*BW993:BW1002)</f>
        <v>1</v>
      </c>
      <c r="BX992" s="197"/>
      <c r="BY992" s="119" cm="1">
        <f t="array" ref="BY992">SUMPRODUCT($L993:$L1002*BY993:BY1002)</f>
        <v>1</v>
      </c>
      <c r="BZ992" s="197"/>
      <c r="CA992" s="119" cm="1">
        <f t="array" ref="CA992">SUMPRODUCT($L993:$L1002*CA993:CA1002)</f>
        <v>1</v>
      </c>
      <c r="CB992" s="197"/>
      <c r="CC992" s="119" cm="1">
        <f t="array" ref="CC992">SUMPRODUCT($L993:$L1002*CC993:CC1002)</f>
        <v>1</v>
      </c>
      <c r="CD992" s="197"/>
      <c r="CE992" s="119" cm="1">
        <f t="array" ref="CE992">SUMPRODUCT($L993:$L1002*CE993:CE1002)</f>
        <v>1</v>
      </c>
      <c r="CF992" s="197"/>
      <c r="CG992" s="119" cm="1">
        <f t="array" ref="CG992">SUMPRODUCT($L993:$L1002*CG993:CG1002)</f>
        <v>1</v>
      </c>
      <c r="CH992" s="197"/>
      <c r="CI992" s="119" cm="1">
        <f t="array" ref="CI992">SUMPRODUCT($L993:$L1002*CI993:CI1002)</f>
        <v>1</v>
      </c>
      <c r="CJ992" s="197"/>
      <c r="CK992" s="119" cm="1">
        <f t="array" ref="CK992">SUMPRODUCT($L993:$L1002*CK993:CK1002)</f>
        <v>1</v>
      </c>
      <c r="CL992" s="197"/>
      <c r="CM992" s="119" cm="1">
        <f t="array" ref="CM992">SUMPRODUCT($L993:$L1002*CM993:CM1002)</f>
        <v>1</v>
      </c>
    </row>
    <row r="993" spans="1:91" s="142" customFormat="1" ht="14.1" customHeight="1">
      <c r="A993" s="74">
        <f t="shared" si="24441"/>
        <v>1131</v>
      </c>
      <c r="B993" s="173" t="s">
        <v>49</v>
      </c>
      <c r="C993" s="174"/>
      <c r="D993" s="140">
        <v>14</v>
      </c>
      <c r="E993" s="140">
        <v>14</v>
      </c>
      <c r="F993" s="175">
        <v>45296</v>
      </c>
      <c r="G993" s="175">
        <v>45309</v>
      </c>
      <c r="H993" s="144">
        <v>100</v>
      </c>
      <c r="I993" s="144">
        <v>100</v>
      </c>
      <c r="J993" s="145" t="s">
        <v>32</v>
      </c>
      <c r="K993" s="141">
        <f t="shared" ref="K993:K1002" si="24986">IF(OR(F993="",G993="",H993=""),0,MIN(MAX(IF(F993&gt;$O$1,0,(((G993-F993)-(G993-$O$1))*(10/E993)/10)),0),1)*H993)</f>
        <v>100</v>
      </c>
      <c r="L993" s="55">
        <f t="shared" ref="L993:L1002" si="24987">D993/$D$992</f>
        <v>0.11290322580645161</v>
      </c>
      <c r="M993" s="147">
        <f t="shared" ref="M993:M1002" si="24988">IF(OR(H993=0,K993=0),0,K993/H993)</f>
        <v>1</v>
      </c>
      <c r="N993" s="148">
        <f t="shared" ref="N993:N1002" si="24989">IF(OR(H993=0,I993=0),0,I993/H993)</f>
        <v>1</v>
      </c>
      <c r="O993" s="149">
        <f t="shared" si="24163"/>
        <v>0</v>
      </c>
      <c r="P993" s="150"/>
      <c r="T993" s="194">
        <f t="shared" ref="T993:T1002" si="24990">IF(OR($F993="",$G993="",$H993=""),0,MIN(MAX(IF($F993&gt;U$1,0,((($G993-$F993)-($G993-U$1))*(10/$E993)/10)),0),1)*$H993)</f>
        <v>0</v>
      </c>
      <c r="U993" s="147">
        <f t="shared" ref="U993:W1002" si="24991">IF(OR($H993=0,T993=0),0,T993/$H993)</f>
        <v>0</v>
      </c>
      <c r="V993" s="194">
        <f t="shared" ref="V993:V1002" si="24992">IF(OR($F993="",$G993="",$H993=""),0,MIN(MAX(IF($F993&gt;W$1,0,((($G993-$F993)-($G993-W$1))*(10/$E993)/10)),0),1)*$H993)</f>
        <v>0</v>
      </c>
      <c r="W993" s="147">
        <f t="shared" si="24991"/>
        <v>0</v>
      </c>
      <c r="X993" s="194">
        <f t="shared" ref="X993:X1002" si="24993">IF(OR($F993="",$G993="",$H993=""),0,MIN(MAX(IF($F993&gt;Y$1,0,((($G993-$F993)-($G993-Y$1))*(10/$E993)/10)),0),1)*$H993)</f>
        <v>0</v>
      </c>
      <c r="Y993" s="147">
        <f t="shared" ref="Y993" si="24994">IF(OR($H993=0,X993=0),0,X993/$H993)</f>
        <v>0</v>
      </c>
      <c r="Z993" s="194">
        <f t="shared" ref="Z993:Z1002" si="24995">IF(OR($F993="",$G993="",$H993=""),0,MIN(MAX(IF($F993&gt;AA$1,0,((($G993-$F993)-($G993-AA$1))*(10/$E993)/10)),0),1)*$H993)</f>
        <v>0</v>
      </c>
      <c r="AA993" s="147">
        <f t="shared" ref="AA993" si="24996">IF(OR($H993=0,Z993=0),0,Z993/$H993)</f>
        <v>0</v>
      </c>
      <c r="AB993" s="194">
        <f t="shared" ref="AB993:AB1002" si="24997">IF(OR($F993="",$G993="",$H993=""),0,MIN(MAX(IF($F993&gt;AC$1,0,((($G993-$F993)-($G993-AC$1))*(10/$E993)/10)),0),1)*$H993)</f>
        <v>0</v>
      </c>
      <c r="AC993" s="147">
        <f t="shared" ref="AC993" si="24998">IF(OR($H993=0,AB993=0),0,AB993/$H993)</f>
        <v>0</v>
      </c>
      <c r="AD993" s="194">
        <f t="shared" ref="AD993:AD1002" si="24999">IF(OR($F993="",$G993="",$H993=""),0,MIN(MAX(IF($F993&gt;AE$1,0,((($G993-$F993)-($G993-AE$1))*(10/$E993)/10)),0),1)*$H993)</f>
        <v>0</v>
      </c>
      <c r="AE993" s="147">
        <f t="shared" ref="AE993" si="25000">IF(OR($H993=0,AD993=0),0,AD993/$H993)</f>
        <v>0</v>
      </c>
      <c r="AF993" s="194">
        <f t="shared" ref="AF993:AF1002" si="25001">IF(OR($F993="",$G993="",$H993=""),0,MIN(MAX(IF($F993&gt;AG$1,0,((($G993-$F993)-($G993-AG$1))*(10/$E993)/10)),0),1)*$H993)</f>
        <v>0</v>
      </c>
      <c r="AG993" s="147">
        <f t="shared" ref="AG993" si="25002">IF(OR($H993=0,AF993=0),0,AF993/$H993)</f>
        <v>0</v>
      </c>
      <c r="AH993" s="194">
        <f t="shared" ref="AH993:AH1002" si="25003">IF(OR($F993="",$G993="",$H993=""),0,MIN(MAX(IF($F993&gt;AI$1,0,((($G993-$F993)-($G993-AI$1))*(10/$E993)/10)),0),1)*$H993)</f>
        <v>0</v>
      </c>
      <c r="AI993" s="147">
        <f t="shared" ref="AI993" si="25004">IF(OR($H993=0,AH993=0),0,AH993/$H993)</f>
        <v>0</v>
      </c>
      <c r="AJ993" s="194">
        <f t="shared" ref="AJ993:AJ1002" si="25005">IF(OR($F993="",$G993="",$H993=""),0,MIN(MAX(IF($F993&gt;AK$1,0,((($G993-$F993)-($G993-AK$1))*(10/$E993)/10)),0),1)*$H993)</f>
        <v>0</v>
      </c>
      <c r="AK993" s="147">
        <f t="shared" ref="AK993" si="25006">IF(OR($H993=0,AJ993=0),0,AJ993/$H993)</f>
        <v>0</v>
      </c>
      <c r="AL993" s="194">
        <f t="shared" ref="AL993:AL1002" si="25007">IF(OR($F993="",$G993="",$H993=""),0,MIN(MAX(IF($F993&gt;AM$1,0,((($G993-$F993)-($G993-AM$1))*(10/$E993)/10)),0),1)*$H993)</f>
        <v>0</v>
      </c>
      <c r="AM993" s="147">
        <f t="shared" ref="AM993" si="25008">IF(OR($H993=0,AL993=0),0,AL993/$H993)</f>
        <v>0</v>
      </c>
      <c r="AN993" s="194">
        <f t="shared" ref="AN993:AN1002" si="25009">IF(OR($F993="",$G993="",$H993=""),0,MIN(MAX(IF($F993&gt;AO$1,0,((($G993-$F993)-($G993-AO$1))*(10/$E993)/10)),0),1)*$H993)</f>
        <v>0</v>
      </c>
      <c r="AO993" s="147">
        <f t="shared" ref="AO993" si="25010">IF(OR($H993=0,AN993=0),0,AN993/$H993)</f>
        <v>0</v>
      </c>
      <c r="AP993" s="194">
        <f t="shared" ref="AP993:AP1002" si="25011">IF(OR($F993="",$G993="",$H993=""),0,MIN(MAX(IF($F993&gt;AQ$1,0,((($G993-$F993)-($G993-AQ$1))*(10/$E993)/10)),0),1)*$H993)</f>
        <v>0</v>
      </c>
      <c r="AQ993" s="147">
        <f t="shared" ref="AQ993" si="25012">IF(OR($H993=0,AP993=0),0,AP993/$H993)</f>
        <v>0</v>
      </c>
      <c r="AR993" s="194">
        <f t="shared" ref="AR993:AR1002" si="25013">IF(OR($F993="",$G993="",$H993=""),0,MIN(MAX(IF($F993&gt;AS$1,0,((($G993-$F993)-($G993-AS$1))*(10/$E993)/10)),0),1)*$H993)</f>
        <v>50</v>
      </c>
      <c r="AS993" s="147">
        <f t="shared" ref="AS993" si="25014">IF(OR($H993=0,AR993=0),0,AR993/$H993)</f>
        <v>0.5</v>
      </c>
      <c r="AT993" s="194">
        <f t="shared" ref="AT993:AT1002" si="25015">IF(OR($F993="",$G993="",$H993=""),0,MIN(MAX(IF($F993&gt;AU$1,0,((($G993-$F993)-($G993-AU$1))*(10/$E993)/10)),0),1)*$H993)</f>
        <v>100</v>
      </c>
      <c r="AU993" s="147">
        <f t="shared" ref="AU993" si="25016">IF(OR($H993=0,AT993=0),0,AT993/$H993)</f>
        <v>1</v>
      </c>
      <c r="AV993" s="194">
        <f t="shared" ref="AV993:AV1002" si="25017">IF(OR($F993="",$G993="",$H993=""),0,MIN(MAX(IF($F993&gt;AW$1,0,((($G993-$F993)-($G993-AW$1))*(10/$E993)/10)),0),1)*$H993)</f>
        <v>100</v>
      </c>
      <c r="AW993" s="147">
        <f t="shared" ref="AW993" si="25018">IF(OR($H993=0,AV993=0),0,AV993/$H993)</f>
        <v>1</v>
      </c>
      <c r="AX993" s="194">
        <f t="shared" ref="AX993:AX1002" si="25019">IF(OR($F993="",$G993="",$H993=""),0,MIN(MAX(IF($F993&gt;AY$1,0,((($G993-$F993)-($G993-AY$1))*(10/$E993)/10)),0),1)*$H993)</f>
        <v>100</v>
      </c>
      <c r="AY993" s="147">
        <f t="shared" ref="AY993" si="25020">IF(OR($H993=0,AX993=0),0,AX993/$H993)</f>
        <v>1</v>
      </c>
      <c r="AZ993" s="194">
        <f t="shared" ref="AZ993:AZ1002" si="25021">IF(OR($F993="",$G993="",$H993=""),0,MIN(MAX(IF($F993&gt;BA$1,0,((($G993-$F993)-($G993-BA$1))*(10/$E993)/10)),0),1)*$H993)</f>
        <v>100</v>
      </c>
      <c r="BA993" s="147">
        <f t="shared" ref="BA993" si="25022">IF(OR($H993=0,AZ993=0),0,AZ993/$H993)</f>
        <v>1</v>
      </c>
      <c r="BB993" s="194">
        <f t="shared" ref="BB993:BB1002" si="25023">IF(OR($F993="",$G993="",$H993=""),0,MIN(MAX(IF($F993&gt;BC$1,0,((($G993-$F993)-($G993-BC$1))*(10/$E993)/10)),0),1)*$H993)</f>
        <v>100</v>
      </c>
      <c r="BC993" s="147">
        <f t="shared" ref="BC993" si="25024">IF(OR($H993=0,BB993=0),0,BB993/$H993)</f>
        <v>1</v>
      </c>
      <c r="BD993" s="194">
        <f t="shared" ref="BD993:BD1002" si="25025">IF(OR($F993="",$G993="",$H993=""),0,MIN(MAX(IF($F993&gt;BE$1,0,((($G993-$F993)-($G993-BE$1))*(10/$E993)/10)),0),1)*$H993)</f>
        <v>100</v>
      </c>
      <c r="BE993" s="147">
        <f t="shared" ref="BE993" si="25026">IF(OR($H993=0,BD993=0),0,BD993/$H993)</f>
        <v>1</v>
      </c>
      <c r="BF993" s="194">
        <f t="shared" ref="BF993:BF1002" si="25027">IF(OR($F993="",$G993="",$H993=""),0,MIN(MAX(IF($F993&gt;BG$1,0,((($G993-$F993)-($G993-BG$1))*(10/$E993)/10)),0),1)*$H993)</f>
        <v>100</v>
      </c>
      <c r="BG993" s="147">
        <f t="shared" ref="BG993" si="25028">IF(OR($H993=0,BF993=0),0,BF993/$H993)</f>
        <v>1</v>
      </c>
      <c r="BH993" s="194">
        <f t="shared" ref="BH993:BH1002" si="25029">IF(OR($F993="",$G993="",$H993=""),0,MIN(MAX(IF($F993&gt;BI$1,0,((($G993-$F993)-($G993-BI$1))*(10/$E993)/10)),0),1)*$H993)</f>
        <v>100</v>
      </c>
      <c r="BI993" s="147">
        <f t="shared" ref="BI993" si="25030">IF(OR($H993=0,BH993=0),0,BH993/$H993)</f>
        <v>1</v>
      </c>
      <c r="BJ993" s="194">
        <f t="shared" ref="BJ993:BJ1002" si="25031">IF(OR($F993="",$G993="",$H993=""),0,MIN(MAX(IF($F993&gt;BK$1,0,((($G993-$F993)-($G993-BK$1))*(10/$E993)/10)),0),1)*$H993)</f>
        <v>100</v>
      </c>
      <c r="BK993" s="147">
        <f t="shared" ref="BK993" si="25032">IF(OR($H993=0,BJ993=0),0,BJ993/$H993)</f>
        <v>1</v>
      </c>
      <c r="BL993" s="194">
        <f t="shared" ref="BL993:BL1002" si="25033">IF(OR($F993="",$G993="",$H993=""),0,MIN(MAX(IF($F993&gt;BM$1,0,((($G993-$F993)-($G993-BM$1))*(10/$E993)/10)),0),1)*$H993)</f>
        <v>100</v>
      </c>
      <c r="BM993" s="147">
        <f t="shared" ref="BM993" si="25034">IF(OR($H993=0,BL993=0),0,BL993/$H993)</f>
        <v>1</v>
      </c>
      <c r="BN993" s="194">
        <f t="shared" ref="BN993:BN1002" si="25035">IF(OR($F993="",$G993="",$H993=""),0,MIN(MAX(IF($F993&gt;BO$1,0,((($G993-$F993)-($G993-BO$1))*(10/$E993)/10)),0),1)*$H993)</f>
        <v>100</v>
      </c>
      <c r="BO993" s="147">
        <f t="shared" ref="BO993" si="25036">IF(OR($H993=0,BN993=0),0,BN993/$H993)</f>
        <v>1</v>
      </c>
      <c r="BP993" s="194">
        <f t="shared" ref="BP993:BP1002" si="25037">IF(OR($F993="",$G993="",$H993=""),0,MIN(MAX(IF($F993&gt;BQ$1,0,((($G993-$F993)-($G993-BQ$1))*(10/$E993)/10)),0),1)*$H993)</f>
        <v>100</v>
      </c>
      <c r="BQ993" s="147">
        <f t="shared" ref="BQ993" si="25038">IF(OR($H993=0,BP993=0),0,BP993/$H993)</f>
        <v>1</v>
      </c>
      <c r="BR993" s="194">
        <f t="shared" ref="BR993:BR1002" si="25039">IF(OR($F993="",$G993="",$H993=""),0,MIN(MAX(IF($F993&gt;BS$1,0,((($G993-$F993)-($G993-BS$1))*(10/$E993)/10)),0),1)*$H993)</f>
        <v>100</v>
      </c>
      <c r="BS993" s="147">
        <f t="shared" ref="BS993" si="25040">IF(OR($H993=0,BR993=0),0,BR993/$H993)</f>
        <v>1</v>
      </c>
      <c r="BT993" s="194">
        <f t="shared" ref="BT993:BT1002" si="25041">IF(OR($F993="",$G993="",$H993=""),0,MIN(MAX(IF($F993&gt;BU$1,0,((($G993-$F993)-($G993-BU$1))*(10/$E993)/10)),0),1)*$H993)</f>
        <v>100</v>
      </c>
      <c r="BU993" s="147">
        <f t="shared" ref="BU993:BU1002" si="25042">IF(OR($H993=0,BT993=0),0,BT993/$H993)</f>
        <v>1</v>
      </c>
      <c r="BV993" s="194">
        <f t="shared" ref="BV993:BV1002" si="25043">IF(OR($F993="",$G993="",$H993=""),0,MIN(MAX(IF($F993&gt;BW$1,0,((($G993-$F993)-($G993-BW$1))*(10/$E993)/10)),0),1)*$H993)</f>
        <v>100</v>
      </c>
      <c r="BW993" s="147">
        <f t="shared" ref="BW993:BW1002" si="25044">IF(OR($H993=0,BV993=0),0,BV993/$H993)</f>
        <v>1</v>
      </c>
      <c r="BX993" s="194">
        <f t="shared" ref="BX993:BX1002" si="25045">IF(OR($F993="",$G993="",$H993=""),0,MIN(MAX(IF($F993&gt;BY$1,0,((($G993-$F993)-($G993-BY$1))*(10/$E993)/10)),0),1)*$H993)</f>
        <v>100</v>
      </c>
      <c r="BY993" s="147">
        <f t="shared" ref="BY993:BY1002" si="25046">IF(OR($H993=0,BX993=0),0,BX993/$H993)</f>
        <v>1</v>
      </c>
      <c r="BZ993" s="194">
        <f t="shared" ref="BZ993:BZ1002" si="25047">IF(OR($F993="",$G993="",$H993=""),0,MIN(MAX(IF($F993&gt;CA$1,0,((($G993-$F993)-($G993-CA$1))*(10/$E993)/10)),0),1)*$H993)</f>
        <v>100</v>
      </c>
      <c r="CA993" s="147">
        <f t="shared" ref="CA993:CA1002" si="25048">IF(OR($H993=0,BZ993=0),0,BZ993/$H993)</f>
        <v>1</v>
      </c>
      <c r="CB993" s="194">
        <f t="shared" ref="CB993:CB1002" si="25049">IF(OR($F993="",$G993="",$H993=""),0,MIN(MAX(IF($F993&gt;CC$1,0,((($G993-$F993)-($G993-CC$1))*(10/$E993)/10)),0),1)*$H993)</f>
        <v>100</v>
      </c>
      <c r="CC993" s="147">
        <f t="shared" ref="CC993:CC1002" si="25050">IF(OR($H993=0,CB993=0),0,CB993/$H993)</f>
        <v>1</v>
      </c>
      <c r="CD993" s="194">
        <f t="shared" ref="CD993:CD1002" si="25051">IF(OR($F993="",$G993="",$H993=""),0,MIN(MAX(IF($F993&gt;CE$1,0,((($G993-$F993)-($G993-CE$1))*(10/$E993)/10)),0),1)*$H993)</f>
        <v>100</v>
      </c>
      <c r="CE993" s="147">
        <f t="shared" ref="CE993:CE1002" si="25052">IF(OR($H993=0,CD993=0),0,CD993/$H993)</f>
        <v>1</v>
      </c>
      <c r="CF993" s="194">
        <f t="shared" ref="CF993:CF1002" si="25053">IF(OR($F993="",$G993="",$H993=""),0,MIN(MAX(IF($F993&gt;CG$1,0,((($G993-$F993)-($G993-CG$1))*(10/$E993)/10)),0),1)*$H993)</f>
        <v>100</v>
      </c>
      <c r="CG993" s="147">
        <f t="shared" ref="CG993:CG1002" si="25054">IF(OR($H993=0,CF993=0),0,CF993/$H993)</f>
        <v>1</v>
      </c>
      <c r="CH993" s="194">
        <f t="shared" ref="CH993:CH1002" si="25055">IF(OR($F993="",$G993="",$H993=""),0,MIN(MAX(IF($F993&gt;CI$1,0,((($G993-$F993)-($G993-CI$1))*(10/$E993)/10)),0),1)*$H993)</f>
        <v>100</v>
      </c>
      <c r="CI993" s="147">
        <f t="shared" ref="CI993:CI1002" si="25056">IF(OR($H993=0,CH993=0),0,CH993/$H993)</f>
        <v>1</v>
      </c>
      <c r="CJ993" s="194">
        <f t="shared" ref="CJ993:CJ1002" si="25057">IF(OR($F993="",$G993="",$H993=""),0,MIN(MAX(IF($F993&gt;CK$1,0,((($G993-$F993)-($G993-CK$1))*(10/$E993)/10)),0),1)*$H993)</f>
        <v>100</v>
      </c>
      <c r="CK993" s="147">
        <f t="shared" ref="CK993:CK1002" si="25058">IF(OR($H993=0,CJ993=0),0,CJ993/$H993)</f>
        <v>1</v>
      </c>
      <c r="CL993" s="194">
        <f t="shared" ref="CL993:CL1002" si="25059">IF(OR($F993="",$G993="",$H993=""),0,MIN(MAX(IF($F993&gt;CM$1,0,((($G993-$F993)-($G993-CM$1))*(10/$E993)/10)),0),1)*$H993)</f>
        <v>100</v>
      </c>
      <c r="CM993" s="147">
        <f t="shared" ref="CM993:CM1002" si="25060">IF(OR($H993=0,CL993=0),0,CL993/$H993)</f>
        <v>1</v>
      </c>
    </row>
    <row r="994" spans="1:91" s="142" customFormat="1" ht="14.1" customHeight="1">
      <c r="A994" s="74">
        <f t="shared" si="24441"/>
        <v>1132</v>
      </c>
      <c r="B994" s="173" t="s">
        <v>50</v>
      </c>
      <c r="C994" s="174"/>
      <c r="D994" s="140">
        <v>13</v>
      </c>
      <c r="E994" s="140">
        <v>13</v>
      </c>
      <c r="F994" s="175">
        <v>45299</v>
      </c>
      <c r="G994" s="175">
        <v>45311</v>
      </c>
      <c r="H994" s="144">
        <v>100</v>
      </c>
      <c r="I994" s="144">
        <v>100</v>
      </c>
      <c r="J994" s="145" t="s">
        <v>32</v>
      </c>
      <c r="K994" s="141">
        <f t="shared" si="24986"/>
        <v>100</v>
      </c>
      <c r="L994" s="55">
        <f t="shared" si="24987"/>
        <v>0.10483870967741936</v>
      </c>
      <c r="M994" s="147">
        <f t="shared" si="24988"/>
        <v>1</v>
      </c>
      <c r="N994" s="148">
        <f t="shared" si="24989"/>
        <v>1</v>
      </c>
      <c r="O994" s="149">
        <f t="shared" si="24163"/>
        <v>0</v>
      </c>
      <c r="P994" s="150"/>
      <c r="T994" s="194">
        <f t="shared" si="24990"/>
        <v>0</v>
      </c>
      <c r="U994" s="147">
        <f t="shared" si="24991"/>
        <v>0</v>
      </c>
      <c r="V994" s="194">
        <f t="shared" si="24992"/>
        <v>0</v>
      </c>
      <c r="W994" s="147">
        <f t="shared" si="24991"/>
        <v>0</v>
      </c>
      <c r="X994" s="194">
        <f t="shared" si="24993"/>
        <v>0</v>
      </c>
      <c r="Y994" s="147">
        <f t="shared" ref="Y994" si="25061">IF(OR($H994=0,X994=0),0,X994/$H994)</f>
        <v>0</v>
      </c>
      <c r="Z994" s="194">
        <f t="shared" si="24995"/>
        <v>0</v>
      </c>
      <c r="AA994" s="147">
        <f t="shared" ref="AA994" si="25062">IF(OR($H994=0,Z994=0),0,Z994/$H994)</f>
        <v>0</v>
      </c>
      <c r="AB994" s="194">
        <f t="shared" si="24997"/>
        <v>0</v>
      </c>
      <c r="AC994" s="147">
        <f t="shared" ref="AC994" si="25063">IF(OR($H994=0,AB994=0),0,AB994/$H994)</f>
        <v>0</v>
      </c>
      <c r="AD994" s="194">
        <f t="shared" si="24999"/>
        <v>0</v>
      </c>
      <c r="AE994" s="147">
        <f t="shared" ref="AE994" si="25064">IF(OR($H994=0,AD994=0),0,AD994/$H994)</f>
        <v>0</v>
      </c>
      <c r="AF994" s="194">
        <f t="shared" si="25001"/>
        <v>0</v>
      </c>
      <c r="AG994" s="147">
        <f t="shared" ref="AG994" si="25065">IF(OR($H994=0,AF994=0),0,AF994/$H994)</f>
        <v>0</v>
      </c>
      <c r="AH994" s="194">
        <f t="shared" si="25003"/>
        <v>0</v>
      </c>
      <c r="AI994" s="147">
        <f t="shared" ref="AI994" si="25066">IF(OR($H994=0,AH994=0),0,AH994/$H994)</f>
        <v>0</v>
      </c>
      <c r="AJ994" s="194">
        <f t="shared" si="25005"/>
        <v>0</v>
      </c>
      <c r="AK994" s="147">
        <f t="shared" ref="AK994" si="25067">IF(OR($H994=0,AJ994=0),0,AJ994/$H994)</f>
        <v>0</v>
      </c>
      <c r="AL994" s="194">
        <f t="shared" si="25007"/>
        <v>0</v>
      </c>
      <c r="AM994" s="147">
        <f t="shared" ref="AM994" si="25068">IF(OR($H994=0,AL994=0),0,AL994/$H994)</f>
        <v>0</v>
      </c>
      <c r="AN994" s="194">
        <f t="shared" si="25009"/>
        <v>0</v>
      </c>
      <c r="AO994" s="147">
        <f t="shared" ref="AO994" si="25069">IF(OR($H994=0,AN994=0),0,AN994/$H994)</f>
        <v>0</v>
      </c>
      <c r="AP994" s="194">
        <f t="shared" si="25011"/>
        <v>0</v>
      </c>
      <c r="AQ994" s="147">
        <f t="shared" ref="AQ994" si="25070">IF(OR($H994=0,AP994=0),0,AP994/$H994)</f>
        <v>0</v>
      </c>
      <c r="AR994" s="194">
        <f t="shared" si="25013"/>
        <v>30.76923076923077</v>
      </c>
      <c r="AS994" s="147">
        <f t="shared" ref="AS994" si="25071">IF(OR($H994=0,AR994=0),0,AR994/$H994)</f>
        <v>0.30769230769230771</v>
      </c>
      <c r="AT994" s="194">
        <f t="shared" si="25015"/>
        <v>84.615384615384613</v>
      </c>
      <c r="AU994" s="147">
        <f t="shared" ref="AU994" si="25072">IF(OR($H994=0,AT994=0),0,AT994/$H994)</f>
        <v>0.84615384615384615</v>
      </c>
      <c r="AV994" s="194">
        <f t="shared" si="25017"/>
        <v>100</v>
      </c>
      <c r="AW994" s="147">
        <f t="shared" ref="AW994" si="25073">IF(OR($H994=0,AV994=0),0,AV994/$H994)</f>
        <v>1</v>
      </c>
      <c r="AX994" s="194">
        <f t="shared" si="25019"/>
        <v>100</v>
      </c>
      <c r="AY994" s="147">
        <f t="shared" ref="AY994" si="25074">IF(OR($H994=0,AX994=0),0,AX994/$H994)</f>
        <v>1</v>
      </c>
      <c r="AZ994" s="194">
        <f t="shared" si="25021"/>
        <v>100</v>
      </c>
      <c r="BA994" s="147">
        <f t="shared" ref="BA994" si="25075">IF(OR($H994=0,AZ994=0),0,AZ994/$H994)</f>
        <v>1</v>
      </c>
      <c r="BB994" s="194">
        <f t="shared" si="25023"/>
        <v>100</v>
      </c>
      <c r="BC994" s="147">
        <f t="shared" ref="BC994" si="25076">IF(OR($H994=0,BB994=0),0,BB994/$H994)</f>
        <v>1</v>
      </c>
      <c r="BD994" s="194">
        <f t="shared" si="25025"/>
        <v>100</v>
      </c>
      <c r="BE994" s="147">
        <f t="shared" ref="BE994" si="25077">IF(OR($H994=0,BD994=0),0,BD994/$H994)</f>
        <v>1</v>
      </c>
      <c r="BF994" s="194">
        <f t="shared" si="25027"/>
        <v>100</v>
      </c>
      <c r="BG994" s="147">
        <f t="shared" ref="BG994" si="25078">IF(OR($H994=0,BF994=0),0,BF994/$H994)</f>
        <v>1</v>
      </c>
      <c r="BH994" s="194">
        <f t="shared" si="25029"/>
        <v>100</v>
      </c>
      <c r="BI994" s="147">
        <f t="shared" ref="BI994" si="25079">IF(OR($H994=0,BH994=0),0,BH994/$H994)</f>
        <v>1</v>
      </c>
      <c r="BJ994" s="194">
        <f t="shared" si="25031"/>
        <v>100</v>
      </c>
      <c r="BK994" s="147">
        <f t="shared" ref="BK994" si="25080">IF(OR($H994=0,BJ994=0),0,BJ994/$H994)</f>
        <v>1</v>
      </c>
      <c r="BL994" s="194">
        <f t="shared" si="25033"/>
        <v>100</v>
      </c>
      <c r="BM994" s="147">
        <f t="shared" ref="BM994" si="25081">IF(OR($H994=0,BL994=0),0,BL994/$H994)</f>
        <v>1</v>
      </c>
      <c r="BN994" s="194">
        <f t="shared" si="25035"/>
        <v>100</v>
      </c>
      <c r="BO994" s="147">
        <f t="shared" ref="BO994" si="25082">IF(OR($H994=0,BN994=0),0,BN994/$H994)</f>
        <v>1</v>
      </c>
      <c r="BP994" s="194">
        <f t="shared" si="25037"/>
        <v>100</v>
      </c>
      <c r="BQ994" s="147">
        <f t="shared" ref="BQ994" si="25083">IF(OR($H994=0,BP994=0),0,BP994/$H994)</f>
        <v>1</v>
      </c>
      <c r="BR994" s="194">
        <f t="shared" si="25039"/>
        <v>100</v>
      </c>
      <c r="BS994" s="147">
        <f t="shared" ref="BS994" si="25084">IF(OR($H994=0,BR994=0),0,BR994/$H994)</f>
        <v>1</v>
      </c>
      <c r="BT994" s="194">
        <f t="shared" si="25041"/>
        <v>100</v>
      </c>
      <c r="BU994" s="147">
        <f t="shared" si="25042"/>
        <v>1</v>
      </c>
      <c r="BV994" s="194">
        <f t="shared" si="25043"/>
        <v>100</v>
      </c>
      <c r="BW994" s="147">
        <f t="shared" si="25044"/>
        <v>1</v>
      </c>
      <c r="BX994" s="194">
        <f t="shared" si="25045"/>
        <v>100</v>
      </c>
      <c r="BY994" s="147">
        <f t="shared" si="25046"/>
        <v>1</v>
      </c>
      <c r="BZ994" s="194">
        <f t="shared" si="25047"/>
        <v>100</v>
      </c>
      <c r="CA994" s="147">
        <f t="shared" si="25048"/>
        <v>1</v>
      </c>
      <c r="CB994" s="194">
        <f t="shared" si="25049"/>
        <v>100</v>
      </c>
      <c r="CC994" s="147">
        <f t="shared" si="25050"/>
        <v>1</v>
      </c>
      <c r="CD994" s="194">
        <f t="shared" si="25051"/>
        <v>100</v>
      </c>
      <c r="CE994" s="147">
        <f t="shared" si="25052"/>
        <v>1</v>
      </c>
      <c r="CF994" s="194">
        <f t="shared" si="25053"/>
        <v>100</v>
      </c>
      <c r="CG994" s="147">
        <f t="shared" si="25054"/>
        <v>1</v>
      </c>
      <c r="CH994" s="194">
        <f t="shared" si="25055"/>
        <v>100</v>
      </c>
      <c r="CI994" s="147">
        <f t="shared" si="25056"/>
        <v>1</v>
      </c>
      <c r="CJ994" s="194">
        <f t="shared" si="25057"/>
        <v>100</v>
      </c>
      <c r="CK994" s="147">
        <f t="shared" si="25058"/>
        <v>1</v>
      </c>
      <c r="CL994" s="194">
        <f t="shared" si="25059"/>
        <v>100</v>
      </c>
      <c r="CM994" s="147">
        <f t="shared" si="25060"/>
        <v>1</v>
      </c>
    </row>
    <row r="995" spans="1:91" s="142" customFormat="1" ht="14.1" customHeight="1">
      <c r="A995" s="74">
        <f t="shared" si="24441"/>
        <v>1133</v>
      </c>
      <c r="B995" s="173" t="s">
        <v>51</v>
      </c>
      <c r="C995" s="174"/>
      <c r="D995" s="140">
        <v>14</v>
      </c>
      <c r="E995" s="140">
        <v>14</v>
      </c>
      <c r="F995" s="175">
        <v>45300</v>
      </c>
      <c r="G995" s="175">
        <v>45313</v>
      </c>
      <c r="H995" s="144">
        <v>100</v>
      </c>
      <c r="I995" s="144">
        <v>100</v>
      </c>
      <c r="J995" s="145" t="s">
        <v>32</v>
      </c>
      <c r="K995" s="141">
        <f t="shared" si="24986"/>
        <v>100</v>
      </c>
      <c r="L995" s="55">
        <f t="shared" si="24987"/>
        <v>0.11290322580645161</v>
      </c>
      <c r="M995" s="147">
        <f t="shared" si="24988"/>
        <v>1</v>
      </c>
      <c r="N995" s="148">
        <f t="shared" si="24989"/>
        <v>1</v>
      </c>
      <c r="O995" s="149">
        <f t="shared" si="24163"/>
        <v>0</v>
      </c>
      <c r="P995" s="150"/>
      <c r="T995" s="194">
        <f t="shared" si="24990"/>
        <v>0</v>
      </c>
      <c r="U995" s="147">
        <f t="shared" si="24991"/>
        <v>0</v>
      </c>
      <c r="V995" s="194">
        <f t="shared" si="24992"/>
        <v>0</v>
      </c>
      <c r="W995" s="147">
        <f t="shared" si="24991"/>
        <v>0</v>
      </c>
      <c r="X995" s="194">
        <f t="shared" si="24993"/>
        <v>0</v>
      </c>
      <c r="Y995" s="147">
        <f t="shared" ref="Y995" si="25085">IF(OR($H995=0,X995=0),0,X995/$H995)</f>
        <v>0</v>
      </c>
      <c r="Z995" s="194">
        <f t="shared" si="24995"/>
        <v>0</v>
      </c>
      <c r="AA995" s="147">
        <f t="shared" ref="AA995" si="25086">IF(OR($H995=0,Z995=0),0,Z995/$H995)</f>
        <v>0</v>
      </c>
      <c r="AB995" s="194">
        <f t="shared" si="24997"/>
        <v>0</v>
      </c>
      <c r="AC995" s="147">
        <f t="shared" ref="AC995" si="25087">IF(OR($H995=0,AB995=0),0,AB995/$H995)</f>
        <v>0</v>
      </c>
      <c r="AD995" s="194">
        <f t="shared" si="24999"/>
        <v>0</v>
      </c>
      <c r="AE995" s="147">
        <f t="shared" ref="AE995" si="25088">IF(OR($H995=0,AD995=0),0,AD995/$H995)</f>
        <v>0</v>
      </c>
      <c r="AF995" s="194">
        <f t="shared" si="25001"/>
        <v>0</v>
      </c>
      <c r="AG995" s="147">
        <f t="shared" ref="AG995" si="25089">IF(OR($H995=0,AF995=0),0,AF995/$H995)</f>
        <v>0</v>
      </c>
      <c r="AH995" s="194">
        <f t="shared" si="25003"/>
        <v>0</v>
      </c>
      <c r="AI995" s="147">
        <f t="shared" ref="AI995" si="25090">IF(OR($H995=0,AH995=0),0,AH995/$H995)</f>
        <v>0</v>
      </c>
      <c r="AJ995" s="194">
        <f t="shared" si="25005"/>
        <v>0</v>
      </c>
      <c r="AK995" s="147">
        <f t="shared" ref="AK995" si="25091">IF(OR($H995=0,AJ995=0),0,AJ995/$H995)</f>
        <v>0</v>
      </c>
      <c r="AL995" s="194">
        <f t="shared" si="25007"/>
        <v>0</v>
      </c>
      <c r="AM995" s="147">
        <f t="shared" ref="AM995" si="25092">IF(OR($H995=0,AL995=0),0,AL995/$H995)</f>
        <v>0</v>
      </c>
      <c r="AN995" s="194">
        <f t="shared" si="25009"/>
        <v>0</v>
      </c>
      <c r="AO995" s="147">
        <f t="shared" ref="AO995" si="25093">IF(OR($H995=0,AN995=0),0,AN995/$H995)</f>
        <v>0</v>
      </c>
      <c r="AP995" s="194">
        <f t="shared" si="25011"/>
        <v>0</v>
      </c>
      <c r="AQ995" s="147">
        <f t="shared" ref="AQ995" si="25094">IF(OR($H995=0,AP995=0),0,AP995/$H995)</f>
        <v>0</v>
      </c>
      <c r="AR995" s="194">
        <f t="shared" si="25013"/>
        <v>21.428571428571427</v>
      </c>
      <c r="AS995" s="147">
        <f t="shared" ref="AS995" si="25095">IF(OR($H995=0,AR995=0),0,AR995/$H995)</f>
        <v>0.21428571428571427</v>
      </c>
      <c r="AT995" s="194">
        <f t="shared" si="25015"/>
        <v>71.428571428571431</v>
      </c>
      <c r="AU995" s="147">
        <f t="shared" ref="AU995" si="25096">IF(OR($H995=0,AT995=0),0,AT995/$H995)</f>
        <v>0.7142857142857143</v>
      </c>
      <c r="AV995" s="194">
        <f t="shared" si="25017"/>
        <v>100</v>
      </c>
      <c r="AW995" s="147">
        <f t="shared" ref="AW995" si="25097">IF(OR($H995=0,AV995=0),0,AV995/$H995)</f>
        <v>1</v>
      </c>
      <c r="AX995" s="194">
        <f t="shared" si="25019"/>
        <v>100</v>
      </c>
      <c r="AY995" s="147">
        <f t="shared" ref="AY995" si="25098">IF(OR($H995=0,AX995=0),0,AX995/$H995)</f>
        <v>1</v>
      </c>
      <c r="AZ995" s="194">
        <f t="shared" si="25021"/>
        <v>100</v>
      </c>
      <c r="BA995" s="147">
        <f t="shared" ref="BA995" si="25099">IF(OR($H995=0,AZ995=0),0,AZ995/$H995)</f>
        <v>1</v>
      </c>
      <c r="BB995" s="194">
        <f t="shared" si="25023"/>
        <v>100</v>
      </c>
      <c r="BC995" s="147">
        <f t="shared" ref="BC995" si="25100">IF(OR($H995=0,BB995=0),0,BB995/$H995)</f>
        <v>1</v>
      </c>
      <c r="BD995" s="194">
        <f t="shared" si="25025"/>
        <v>100</v>
      </c>
      <c r="BE995" s="147">
        <f t="shared" ref="BE995" si="25101">IF(OR($H995=0,BD995=0),0,BD995/$H995)</f>
        <v>1</v>
      </c>
      <c r="BF995" s="194">
        <f t="shared" si="25027"/>
        <v>100</v>
      </c>
      <c r="BG995" s="147">
        <f t="shared" ref="BG995" si="25102">IF(OR($H995=0,BF995=0),0,BF995/$H995)</f>
        <v>1</v>
      </c>
      <c r="BH995" s="194">
        <f t="shared" si="25029"/>
        <v>100</v>
      </c>
      <c r="BI995" s="147">
        <f t="shared" ref="BI995" si="25103">IF(OR($H995=0,BH995=0),0,BH995/$H995)</f>
        <v>1</v>
      </c>
      <c r="BJ995" s="194">
        <f t="shared" si="25031"/>
        <v>100</v>
      </c>
      <c r="BK995" s="147">
        <f t="shared" ref="BK995" si="25104">IF(OR($H995=0,BJ995=0),0,BJ995/$H995)</f>
        <v>1</v>
      </c>
      <c r="BL995" s="194">
        <f t="shared" si="25033"/>
        <v>100</v>
      </c>
      <c r="BM995" s="147">
        <f t="shared" ref="BM995" si="25105">IF(OR($H995=0,BL995=0),0,BL995/$H995)</f>
        <v>1</v>
      </c>
      <c r="BN995" s="194">
        <f t="shared" si="25035"/>
        <v>100</v>
      </c>
      <c r="BO995" s="147">
        <f t="shared" ref="BO995" si="25106">IF(OR($H995=0,BN995=0),0,BN995/$H995)</f>
        <v>1</v>
      </c>
      <c r="BP995" s="194">
        <f t="shared" si="25037"/>
        <v>100</v>
      </c>
      <c r="BQ995" s="147">
        <f t="shared" ref="BQ995" si="25107">IF(OR($H995=0,BP995=0),0,BP995/$H995)</f>
        <v>1</v>
      </c>
      <c r="BR995" s="194">
        <f t="shared" si="25039"/>
        <v>100</v>
      </c>
      <c r="BS995" s="147">
        <f t="shared" ref="BS995" si="25108">IF(OR($H995=0,BR995=0),0,BR995/$H995)</f>
        <v>1</v>
      </c>
      <c r="BT995" s="194">
        <f t="shared" si="25041"/>
        <v>100</v>
      </c>
      <c r="BU995" s="147">
        <f t="shared" si="25042"/>
        <v>1</v>
      </c>
      <c r="BV995" s="194">
        <f t="shared" si="25043"/>
        <v>100</v>
      </c>
      <c r="BW995" s="147">
        <f t="shared" si="25044"/>
        <v>1</v>
      </c>
      <c r="BX995" s="194">
        <f t="shared" si="25045"/>
        <v>100</v>
      </c>
      <c r="BY995" s="147">
        <f t="shared" si="25046"/>
        <v>1</v>
      </c>
      <c r="BZ995" s="194">
        <f t="shared" si="25047"/>
        <v>100</v>
      </c>
      <c r="CA995" s="147">
        <f t="shared" si="25048"/>
        <v>1</v>
      </c>
      <c r="CB995" s="194">
        <f t="shared" si="25049"/>
        <v>100</v>
      </c>
      <c r="CC995" s="147">
        <f t="shared" si="25050"/>
        <v>1</v>
      </c>
      <c r="CD995" s="194">
        <f t="shared" si="25051"/>
        <v>100</v>
      </c>
      <c r="CE995" s="147">
        <f t="shared" si="25052"/>
        <v>1</v>
      </c>
      <c r="CF995" s="194">
        <f t="shared" si="25053"/>
        <v>100</v>
      </c>
      <c r="CG995" s="147">
        <f t="shared" si="25054"/>
        <v>1</v>
      </c>
      <c r="CH995" s="194">
        <f t="shared" si="25055"/>
        <v>100</v>
      </c>
      <c r="CI995" s="147">
        <f t="shared" si="25056"/>
        <v>1</v>
      </c>
      <c r="CJ995" s="194">
        <f t="shared" si="25057"/>
        <v>100</v>
      </c>
      <c r="CK995" s="147">
        <f t="shared" si="25058"/>
        <v>1</v>
      </c>
      <c r="CL995" s="194">
        <f t="shared" si="25059"/>
        <v>100</v>
      </c>
      <c r="CM995" s="147">
        <f t="shared" si="25060"/>
        <v>1</v>
      </c>
    </row>
    <row r="996" spans="1:91" s="142" customFormat="1" ht="14.1" customHeight="1">
      <c r="A996" s="74">
        <f t="shared" si="24441"/>
        <v>1134</v>
      </c>
      <c r="B996" s="173" t="s">
        <v>52</v>
      </c>
      <c r="C996" s="174"/>
      <c r="D996" s="140">
        <v>14</v>
      </c>
      <c r="E996" s="140">
        <v>14</v>
      </c>
      <c r="F996" s="175">
        <v>45302</v>
      </c>
      <c r="G996" s="175">
        <v>45315</v>
      </c>
      <c r="H996" s="144">
        <v>100</v>
      </c>
      <c r="I996" s="144">
        <v>100</v>
      </c>
      <c r="J996" s="145" t="s">
        <v>32</v>
      </c>
      <c r="K996" s="141">
        <f t="shared" si="24986"/>
        <v>100</v>
      </c>
      <c r="L996" s="55">
        <f t="shared" si="24987"/>
        <v>0.11290322580645161</v>
      </c>
      <c r="M996" s="147">
        <f t="shared" si="24988"/>
        <v>1</v>
      </c>
      <c r="N996" s="148">
        <f t="shared" si="24989"/>
        <v>1</v>
      </c>
      <c r="O996" s="149">
        <f t="shared" si="24163"/>
        <v>0</v>
      </c>
      <c r="P996" s="150"/>
      <c r="T996" s="194">
        <f t="shared" si="24990"/>
        <v>0</v>
      </c>
      <c r="U996" s="147">
        <f t="shared" si="24991"/>
        <v>0</v>
      </c>
      <c r="V996" s="194">
        <f t="shared" si="24992"/>
        <v>0</v>
      </c>
      <c r="W996" s="147">
        <f t="shared" si="24991"/>
        <v>0</v>
      </c>
      <c r="X996" s="194">
        <f t="shared" si="24993"/>
        <v>0</v>
      </c>
      <c r="Y996" s="147">
        <f t="shared" ref="Y996" si="25109">IF(OR($H996=0,X996=0),0,X996/$H996)</f>
        <v>0</v>
      </c>
      <c r="Z996" s="194">
        <f t="shared" si="24995"/>
        <v>0</v>
      </c>
      <c r="AA996" s="147">
        <f t="shared" ref="AA996" si="25110">IF(OR($H996=0,Z996=0),0,Z996/$H996)</f>
        <v>0</v>
      </c>
      <c r="AB996" s="194">
        <f t="shared" si="24997"/>
        <v>0</v>
      </c>
      <c r="AC996" s="147">
        <f t="shared" ref="AC996" si="25111">IF(OR($H996=0,AB996=0),0,AB996/$H996)</f>
        <v>0</v>
      </c>
      <c r="AD996" s="194">
        <f t="shared" si="24999"/>
        <v>0</v>
      </c>
      <c r="AE996" s="147">
        <f t="shared" ref="AE996" si="25112">IF(OR($H996=0,AD996=0),0,AD996/$H996)</f>
        <v>0</v>
      </c>
      <c r="AF996" s="194">
        <f t="shared" si="25001"/>
        <v>0</v>
      </c>
      <c r="AG996" s="147">
        <f t="shared" ref="AG996" si="25113">IF(OR($H996=0,AF996=0),0,AF996/$H996)</f>
        <v>0</v>
      </c>
      <c r="AH996" s="194">
        <f t="shared" si="25003"/>
        <v>0</v>
      </c>
      <c r="AI996" s="147">
        <f t="shared" ref="AI996" si="25114">IF(OR($H996=0,AH996=0),0,AH996/$H996)</f>
        <v>0</v>
      </c>
      <c r="AJ996" s="194">
        <f t="shared" si="25005"/>
        <v>0</v>
      </c>
      <c r="AK996" s="147">
        <f t="shared" ref="AK996" si="25115">IF(OR($H996=0,AJ996=0),0,AJ996/$H996)</f>
        <v>0</v>
      </c>
      <c r="AL996" s="194">
        <f t="shared" si="25007"/>
        <v>0</v>
      </c>
      <c r="AM996" s="147">
        <f t="shared" ref="AM996" si="25116">IF(OR($H996=0,AL996=0),0,AL996/$H996)</f>
        <v>0</v>
      </c>
      <c r="AN996" s="194">
        <f t="shared" si="25009"/>
        <v>0</v>
      </c>
      <c r="AO996" s="147">
        <f t="shared" ref="AO996" si="25117">IF(OR($H996=0,AN996=0),0,AN996/$H996)</f>
        <v>0</v>
      </c>
      <c r="AP996" s="194">
        <f t="shared" si="25011"/>
        <v>0</v>
      </c>
      <c r="AQ996" s="147">
        <f t="shared" ref="AQ996" si="25118">IF(OR($H996=0,AP996=0),0,AP996/$H996)</f>
        <v>0</v>
      </c>
      <c r="AR996" s="194">
        <f t="shared" si="25013"/>
        <v>7.1428571428571423</v>
      </c>
      <c r="AS996" s="147">
        <f t="shared" ref="AS996" si="25119">IF(OR($H996=0,AR996=0),0,AR996/$H996)</f>
        <v>7.1428571428571425E-2</v>
      </c>
      <c r="AT996" s="194">
        <f t="shared" si="25015"/>
        <v>57.142857142857139</v>
      </c>
      <c r="AU996" s="147">
        <f t="shared" ref="AU996" si="25120">IF(OR($H996=0,AT996=0),0,AT996/$H996)</f>
        <v>0.5714285714285714</v>
      </c>
      <c r="AV996" s="194">
        <f t="shared" si="25017"/>
        <v>100</v>
      </c>
      <c r="AW996" s="147">
        <f t="shared" ref="AW996" si="25121">IF(OR($H996=0,AV996=0),0,AV996/$H996)</f>
        <v>1</v>
      </c>
      <c r="AX996" s="194">
        <f t="shared" si="25019"/>
        <v>100</v>
      </c>
      <c r="AY996" s="147">
        <f t="shared" ref="AY996" si="25122">IF(OR($H996=0,AX996=0),0,AX996/$H996)</f>
        <v>1</v>
      </c>
      <c r="AZ996" s="194">
        <f t="shared" si="25021"/>
        <v>100</v>
      </c>
      <c r="BA996" s="147">
        <f t="shared" ref="BA996" si="25123">IF(OR($H996=0,AZ996=0),0,AZ996/$H996)</f>
        <v>1</v>
      </c>
      <c r="BB996" s="194">
        <f t="shared" si="25023"/>
        <v>100</v>
      </c>
      <c r="BC996" s="147">
        <f t="shared" ref="BC996" si="25124">IF(OR($H996=0,BB996=0),0,BB996/$H996)</f>
        <v>1</v>
      </c>
      <c r="BD996" s="194">
        <f t="shared" si="25025"/>
        <v>100</v>
      </c>
      <c r="BE996" s="147">
        <f t="shared" ref="BE996" si="25125">IF(OR($H996=0,BD996=0),0,BD996/$H996)</f>
        <v>1</v>
      </c>
      <c r="BF996" s="194">
        <f t="shared" si="25027"/>
        <v>100</v>
      </c>
      <c r="BG996" s="147">
        <f t="shared" ref="BG996" si="25126">IF(OR($H996=0,BF996=0),0,BF996/$H996)</f>
        <v>1</v>
      </c>
      <c r="BH996" s="194">
        <f t="shared" si="25029"/>
        <v>100</v>
      </c>
      <c r="BI996" s="147">
        <f t="shared" ref="BI996" si="25127">IF(OR($H996=0,BH996=0),0,BH996/$H996)</f>
        <v>1</v>
      </c>
      <c r="BJ996" s="194">
        <f t="shared" si="25031"/>
        <v>100</v>
      </c>
      <c r="BK996" s="147">
        <f t="shared" ref="BK996" si="25128">IF(OR($H996=0,BJ996=0),0,BJ996/$H996)</f>
        <v>1</v>
      </c>
      <c r="BL996" s="194">
        <f t="shared" si="25033"/>
        <v>100</v>
      </c>
      <c r="BM996" s="147">
        <f t="shared" ref="BM996" si="25129">IF(OR($H996=0,BL996=0),0,BL996/$H996)</f>
        <v>1</v>
      </c>
      <c r="BN996" s="194">
        <f t="shared" si="25035"/>
        <v>100</v>
      </c>
      <c r="BO996" s="147">
        <f t="shared" ref="BO996" si="25130">IF(OR($H996=0,BN996=0),0,BN996/$H996)</f>
        <v>1</v>
      </c>
      <c r="BP996" s="194">
        <f t="shared" si="25037"/>
        <v>100</v>
      </c>
      <c r="BQ996" s="147">
        <f t="shared" ref="BQ996" si="25131">IF(OR($H996=0,BP996=0),0,BP996/$H996)</f>
        <v>1</v>
      </c>
      <c r="BR996" s="194">
        <f t="shared" si="25039"/>
        <v>100</v>
      </c>
      <c r="BS996" s="147">
        <f t="shared" ref="BS996" si="25132">IF(OR($H996=0,BR996=0),0,BR996/$H996)</f>
        <v>1</v>
      </c>
      <c r="BT996" s="194">
        <f t="shared" si="25041"/>
        <v>100</v>
      </c>
      <c r="BU996" s="147">
        <f t="shared" si="25042"/>
        <v>1</v>
      </c>
      <c r="BV996" s="194">
        <f t="shared" si="25043"/>
        <v>100</v>
      </c>
      <c r="BW996" s="147">
        <f t="shared" si="25044"/>
        <v>1</v>
      </c>
      <c r="BX996" s="194">
        <f t="shared" si="25045"/>
        <v>100</v>
      </c>
      <c r="BY996" s="147">
        <f t="shared" si="25046"/>
        <v>1</v>
      </c>
      <c r="BZ996" s="194">
        <f t="shared" si="25047"/>
        <v>100</v>
      </c>
      <c r="CA996" s="147">
        <f t="shared" si="25048"/>
        <v>1</v>
      </c>
      <c r="CB996" s="194">
        <f t="shared" si="25049"/>
        <v>100</v>
      </c>
      <c r="CC996" s="147">
        <f t="shared" si="25050"/>
        <v>1</v>
      </c>
      <c r="CD996" s="194">
        <f t="shared" si="25051"/>
        <v>100</v>
      </c>
      <c r="CE996" s="147">
        <f t="shared" si="25052"/>
        <v>1</v>
      </c>
      <c r="CF996" s="194">
        <f t="shared" si="25053"/>
        <v>100</v>
      </c>
      <c r="CG996" s="147">
        <f t="shared" si="25054"/>
        <v>1</v>
      </c>
      <c r="CH996" s="194">
        <f t="shared" si="25055"/>
        <v>100</v>
      </c>
      <c r="CI996" s="147">
        <f t="shared" si="25056"/>
        <v>1</v>
      </c>
      <c r="CJ996" s="194">
        <f t="shared" si="25057"/>
        <v>100</v>
      </c>
      <c r="CK996" s="147">
        <f t="shared" si="25058"/>
        <v>1</v>
      </c>
      <c r="CL996" s="194">
        <f t="shared" si="25059"/>
        <v>100</v>
      </c>
      <c r="CM996" s="147">
        <f t="shared" si="25060"/>
        <v>1</v>
      </c>
    </row>
    <row r="997" spans="1:91" s="142" customFormat="1" ht="14.1" customHeight="1">
      <c r="A997" s="74">
        <f t="shared" si="24441"/>
        <v>1135</v>
      </c>
      <c r="B997" s="173" t="s">
        <v>53</v>
      </c>
      <c r="C997" s="174"/>
      <c r="D997" s="140">
        <v>13</v>
      </c>
      <c r="E997" s="140">
        <v>13</v>
      </c>
      <c r="F997" s="175">
        <v>45306</v>
      </c>
      <c r="G997" s="175">
        <v>45318</v>
      </c>
      <c r="H997" s="144">
        <v>100</v>
      </c>
      <c r="I997" s="144">
        <v>100</v>
      </c>
      <c r="J997" s="145" t="s">
        <v>32</v>
      </c>
      <c r="K997" s="141">
        <f t="shared" si="24986"/>
        <v>100</v>
      </c>
      <c r="L997" s="55">
        <f t="shared" si="24987"/>
        <v>0.10483870967741936</v>
      </c>
      <c r="M997" s="147">
        <f t="shared" si="24988"/>
        <v>1</v>
      </c>
      <c r="N997" s="148">
        <f t="shared" si="24989"/>
        <v>1</v>
      </c>
      <c r="O997" s="149">
        <f t="shared" si="24163"/>
        <v>0</v>
      </c>
      <c r="P997" s="150"/>
      <c r="T997" s="194">
        <f t="shared" si="24990"/>
        <v>0</v>
      </c>
      <c r="U997" s="147">
        <f t="shared" si="24991"/>
        <v>0</v>
      </c>
      <c r="V997" s="194">
        <f t="shared" si="24992"/>
        <v>0</v>
      </c>
      <c r="W997" s="147">
        <f t="shared" si="24991"/>
        <v>0</v>
      </c>
      <c r="X997" s="194">
        <f t="shared" si="24993"/>
        <v>0</v>
      </c>
      <c r="Y997" s="147">
        <f t="shared" ref="Y997" si="25133">IF(OR($H997=0,X997=0),0,X997/$H997)</f>
        <v>0</v>
      </c>
      <c r="Z997" s="194">
        <f t="shared" si="24995"/>
        <v>0</v>
      </c>
      <c r="AA997" s="147">
        <f t="shared" ref="AA997" si="25134">IF(OR($H997=0,Z997=0),0,Z997/$H997)</f>
        <v>0</v>
      </c>
      <c r="AB997" s="194">
        <f t="shared" si="24997"/>
        <v>0</v>
      </c>
      <c r="AC997" s="147">
        <f t="shared" ref="AC997" si="25135">IF(OR($H997=0,AB997=0),0,AB997/$H997)</f>
        <v>0</v>
      </c>
      <c r="AD997" s="194">
        <f t="shared" si="24999"/>
        <v>0</v>
      </c>
      <c r="AE997" s="147">
        <f t="shared" ref="AE997" si="25136">IF(OR($H997=0,AD997=0),0,AD997/$H997)</f>
        <v>0</v>
      </c>
      <c r="AF997" s="194">
        <f t="shared" si="25001"/>
        <v>0</v>
      </c>
      <c r="AG997" s="147">
        <f t="shared" ref="AG997" si="25137">IF(OR($H997=0,AF997=0),0,AF997/$H997)</f>
        <v>0</v>
      </c>
      <c r="AH997" s="194">
        <f t="shared" si="25003"/>
        <v>0</v>
      </c>
      <c r="AI997" s="147">
        <f t="shared" ref="AI997" si="25138">IF(OR($H997=0,AH997=0),0,AH997/$H997)</f>
        <v>0</v>
      </c>
      <c r="AJ997" s="194">
        <f t="shared" si="25005"/>
        <v>0</v>
      </c>
      <c r="AK997" s="147">
        <f t="shared" ref="AK997" si="25139">IF(OR($H997=0,AJ997=0),0,AJ997/$H997)</f>
        <v>0</v>
      </c>
      <c r="AL997" s="194">
        <f t="shared" si="25007"/>
        <v>0</v>
      </c>
      <c r="AM997" s="147">
        <f t="shared" ref="AM997" si="25140">IF(OR($H997=0,AL997=0),0,AL997/$H997)</f>
        <v>0</v>
      </c>
      <c r="AN997" s="194">
        <f t="shared" si="25009"/>
        <v>0</v>
      </c>
      <c r="AO997" s="147">
        <f t="shared" ref="AO997" si="25141">IF(OR($H997=0,AN997=0),0,AN997/$H997)</f>
        <v>0</v>
      </c>
      <c r="AP997" s="194">
        <f t="shared" si="25011"/>
        <v>0</v>
      </c>
      <c r="AQ997" s="147">
        <f t="shared" ref="AQ997" si="25142">IF(OR($H997=0,AP997=0),0,AP997/$H997)</f>
        <v>0</v>
      </c>
      <c r="AR997" s="194">
        <f t="shared" si="25013"/>
        <v>0</v>
      </c>
      <c r="AS997" s="147">
        <f t="shared" ref="AS997" si="25143">IF(OR($H997=0,AR997=0),0,AR997/$H997)</f>
        <v>0</v>
      </c>
      <c r="AT997" s="194">
        <f t="shared" si="25015"/>
        <v>30.76923076923077</v>
      </c>
      <c r="AU997" s="147">
        <f t="shared" ref="AU997" si="25144">IF(OR($H997=0,AT997=0),0,AT997/$H997)</f>
        <v>0.30769230769230771</v>
      </c>
      <c r="AV997" s="194">
        <f t="shared" si="25017"/>
        <v>84.615384615384613</v>
      </c>
      <c r="AW997" s="147">
        <f t="shared" ref="AW997" si="25145">IF(OR($H997=0,AV997=0),0,AV997/$H997)</f>
        <v>0.84615384615384615</v>
      </c>
      <c r="AX997" s="194">
        <f t="shared" si="25019"/>
        <v>100</v>
      </c>
      <c r="AY997" s="147">
        <f t="shared" ref="AY997" si="25146">IF(OR($H997=0,AX997=0),0,AX997/$H997)</f>
        <v>1</v>
      </c>
      <c r="AZ997" s="194">
        <f t="shared" si="25021"/>
        <v>100</v>
      </c>
      <c r="BA997" s="147">
        <f t="shared" ref="BA997" si="25147">IF(OR($H997=0,AZ997=0),0,AZ997/$H997)</f>
        <v>1</v>
      </c>
      <c r="BB997" s="194">
        <f t="shared" si="25023"/>
        <v>100</v>
      </c>
      <c r="BC997" s="147">
        <f t="shared" ref="BC997" si="25148">IF(OR($H997=0,BB997=0),0,BB997/$H997)</f>
        <v>1</v>
      </c>
      <c r="BD997" s="194">
        <f t="shared" si="25025"/>
        <v>100</v>
      </c>
      <c r="BE997" s="147">
        <f t="shared" ref="BE997" si="25149">IF(OR($H997=0,BD997=0),0,BD997/$H997)</f>
        <v>1</v>
      </c>
      <c r="BF997" s="194">
        <f t="shared" si="25027"/>
        <v>100</v>
      </c>
      <c r="BG997" s="147">
        <f t="shared" ref="BG997" si="25150">IF(OR($H997=0,BF997=0),0,BF997/$H997)</f>
        <v>1</v>
      </c>
      <c r="BH997" s="194">
        <f t="shared" si="25029"/>
        <v>100</v>
      </c>
      <c r="BI997" s="147">
        <f t="shared" ref="BI997" si="25151">IF(OR($H997=0,BH997=0),0,BH997/$H997)</f>
        <v>1</v>
      </c>
      <c r="BJ997" s="194">
        <f t="shared" si="25031"/>
        <v>100</v>
      </c>
      <c r="BK997" s="147">
        <f t="shared" ref="BK997" si="25152">IF(OR($H997=0,BJ997=0),0,BJ997/$H997)</f>
        <v>1</v>
      </c>
      <c r="BL997" s="194">
        <f t="shared" si="25033"/>
        <v>100</v>
      </c>
      <c r="BM997" s="147">
        <f t="shared" ref="BM997" si="25153">IF(OR($H997=0,BL997=0),0,BL997/$H997)</f>
        <v>1</v>
      </c>
      <c r="BN997" s="194">
        <f t="shared" si="25035"/>
        <v>100</v>
      </c>
      <c r="BO997" s="147">
        <f t="shared" ref="BO997" si="25154">IF(OR($H997=0,BN997=0),0,BN997/$H997)</f>
        <v>1</v>
      </c>
      <c r="BP997" s="194">
        <f t="shared" si="25037"/>
        <v>100</v>
      </c>
      <c r="BQ997" s="147">
        <f t="shared" ref="BQ997" si="25155">IF(OR($H997=0,BP997=0),0,BP997/$H997)</f>
        <v>1</v>
      </c>
      <c r="BR997" s="194">
        <f t="shared" si="25039"/>
        <v>100</v>
      </c>
      <c r="BS997" s="147">
        <f t="shared" ref="BS997" si="25156">IF(OR($H997=0,BR997=0),0,BR997/$H997)</f>
        <v>1</v>
      </c>
      <c r="BT997" s="194">
        <f t="shared" si="25041"/>
        <v>100</v>
      </c>
      <c r="BU997" s="147">
        <f t="shared" si="25042"/>
        <v>1</v>
      </c>
      <c r="BV997" s="194">
        <f t="shared" si="25043"/>
        <v>100</v>
      </c>
      <c r="BW997" s="147">
        <f t="shared" si="25044"/>
        <v>1</v>
      </c>
      <c r="BX997" s="194">
        <f t="shared" si="25045"/>
        <v>100</v>
      </c>
      <c r="BY997" s="147">
        <f t="shared" si="25046"/>
        <v>1</v>
      </c>
      <c r="BZ997" s="194">
        <f t="shared" si="25047"/>
        <v>100</v>
      </c>
      <c r="CA997" s="147">
        <f t="shared" si="25048"/>
        <v>1</v>
      </c>
      <c r="CB997" s="194">
        <f t="shared" si="25049"/>
        <v>100</v>
      </c>
      <c r="CC997" s="147">
        <f t="shared" si="25050"/>
        <v>1</v>
      </c>
      <c r="CD997" s="194">
        <f t="shared" si="25051"/>
        <v>100</v>
      </c>
      <c r="CE997" s="147">
        <f t="shared" si="25052"/>
        <v>1</v>
      </c>
      <c r="CF997" s="194">
        <f t="shared" si="25053"/>
        <v>100</v>
      </c>
      <c r="CG997" s="147">
        <f t="shared" si="25054"/>
        <v>1</v>
      </c>
      <c r="CH997" s="194">
        <f t="shared" si="25055"/>
        <v>100</v>
      </c>
      <c r="CI997" s="147">
        <f t="shared" si="25056"/>
        <v>1</v>
      </c>
      <c r="CJ997" s="194">
        <f t="shared" si="25057"/>
        <v>100</v>
      </c>
      <c r="CK997" s="147">
        <f t="shared" si="25058"/>
        <v>1</v>
      </c>
      <c r="CL997" s="194">
        <f t="shared" si="25059"/>
        <v>100</v>
      </c>
      <c r="CM997" s="147">
        <f t="shared" si="25060"/>
        <v>1</v>
      </c>
    </row>
    <row r="998" spans="1:91" s="142" customFormat="1" ht="14.1" customHeight="1">
      <c r="A998" s="74">
        <f t="shared" si="24441"/>
        <v>1136</v>
      </c>
      <c r="B998" s="173" t="s">
        <v>54</v>
      </c>
      <c r="C998" s="174"/>
      <c r="D998" s="140">
        <v>14</v>
      </c>
      <c r="E998" s="140">
        <v>14</v>
      </c>
      <c r="F998" s="175">
        <v>45309</v>
      </c>
      <c r="G998" s="175">
        <v>45322</v>
      </c>
      <c r="H998" s="144">
        <v>100</v>
      </c>
      <c r="I998" s="144">
        <v>100</v>
      </c>
      <c r="J998" s="145" t="s">
        <v>32</v>
      </c>
      <c r="K998" s="141">
        <f t="shared" si="24986"/>
        <v>100</v>
      </c>
      <c r="L998" s="55">
        <f t="shared" si="24987"/>
        <v>0.11290322580645161</v>
      </c>
      <c r="M998" s="147">
        <f t="shared" si="24988"/>
        <v>1</v>
      </c>
      <c r="N998" s="148">
        <f t="shared" si="24989"/>
        <v>1</v>
      </c>
      <c r="O998" s="149">
        <f t="shared" si="24163"/>
        <v>0</v>
      </c>
      <c r="P998" s="150"/>
      <c r="T998" s="194">
        <f t="shared" si="24990"/>
        <v>0</v>
      </c>
      <c r="U998" s="147">
        <f t="shared" si="24991"/>
        <v>0</v>
      </c>
      <c r="V998" s="194">
        <f t="shared" si="24992"/>
        <v>0</v>
      </c>
      <c r="W998" s="147">
        <f t="shared" si="24991"/>
        <v>0</v>
      </c>
      <c r="X998" s="194">
        <f t="shared" si="24993"/>
        <v>0</v>
      </c>
      <c r="Y998" s="147">
        <f t="shared" ref="Y998" si="25157">IF(OR($H998=0,X998=0),0,X998/$H998)</f>
        <v>0</v>
      </c>
      <c r="Z998" s="194">
        <f t="shared" si="24995"/>
        <v>0</v>
      </c>
      <c r="AA998" s="147">
        <f t="shared" ref="AA998" si="25158">IF(OR($H998=0,Z998=0),0,Z998/$H998)</f>
        <v>0</v>
      </c>
      <c r="AB998" s="194">
        <f t="shared" si="24997"/>
        <v>0</v>
      </c>
      <c r="AC998" s="147">
        <f t="shared" ref="AC998" si="25159">IF(OR($H998=0,AB998=0),0,AB998/$H998)</f>
        <v>0</v>
      </c>
      <c r="AD998" s="194">
        <f t="shared" si="24999"/>
        <v>0</v>
      </c>
      <c r="AE998" s="147">
        <f t="shared" ref="AE998" si="25160">IF(OR($H998=0,AD998=0),0,AD998/$H998)</f>
        <v>0</v>
      </c>
      <c r="AF998" s="194">
        <f t="shared" si="25001"/>
        <v>0</v>
      </c>
      <c r="AG998" s="147">
        <f t="shared" ref="AG998" si="25161">IF(OR($H998=0,AF998=0),0,AF998/$H998)</f>
        <v>0</v>
      </c>
      <c r="AH998" s="194">
        <f t="shared" si="25003"/>
        <v>0</v>
      </c>
      <c r="AI998" s="147">
        <f t="shared" ref="AI998" si="25162">IF(OR($H998=0,AH998=0),0,AH998/$H998)</f>
        <v>0</v>
      </c>
      <c r="AJ998" s="194">
        <f t="shared" si="25005"/>
        <v>0</v>
      </c>
      <c r="AK998" s="147">
        <f t="shared" ref="AK998" si="25163">IF(OR($H998=0,AJ998=0),0,AJ998/$H998)</f>
        <v>0</v>
      </c>
      <c r="AL998" s="194">
        <f t="shared" si="25007"/>
        <v>0</v>
      </c>
      <c r="AM998" s="147">
        <f t="shared" ref="AM998" si="25164">IF(OR($H998=0,AL998=0),0,AL998/$H998)</f>
        <v>0</v>
      </c>
      <c r="AN998" s="194">
        <f t="shared" si="25009"/>
        <v>0</v>
      </c>
      <c r="AO998" s="147">
        <f t="shared" ref="AO998" si="25165">IF(OR($H998=0,AN998=0),0,AN998/$H998)</f>
        <v>0</v>
      </c>
      <c r="AP998" s="194">
        <f t="shared" si="25011"/>
        <v>0</v>
      </c>
      <c r="AQ998" s="147">
        <f t="shared" ref="AQ998" si="25166">IF(OR($H998=0,AP998=0),0,AP998/$H998)</f>
        <v>0</v>
      </c>
      <c r="AR998" s="194">
        <f t="shared" si="25013"/>
        <v>0</v>
      </c>
      <c r="AS998" s="147">
        <f t="shared" ref="AS998" si="25167">IF(OR($H998=0,AR998=0),0,AR998/$H998)</f>
        <v>0</v>
      </c>
      <c r="AT998" s="194">
        <f t="shared" si="25015"/>
        <v>7.1428571428571423</v>
      </c>
      <c r="AU998" s="147">
        <f t="shared" ref="AU998" si="25168">IF(OR($H998=0,AT998=0),0,AT998/$H998)</f>
        <v>7.1428571428571425E-2</v>
      </c>
      <c r="AV998" s="194">
        <f t="shared" si="25017"/>
        <v>57.142857142857139</v>
      </c>
      <c r="AW998" s="147">
        <f t="shared" ref="AW998" si="25169">IF(OR($H998=0,AV998=0),0,AV998/$H998)</f>
        <v>0.5714285714285714</v>
      </c>
      <c r="AX998" s="194">
        <f t="shared" si="25019"/>
        <v>100</v>
      </c>
      <c r="AY998" s="147">
        <f t="shared" ref="AY998" si="25170">IF(OR($H998=0,AX998=0),0,AX998/$H998)</f>
        <v>1</v>
      </c>
      <c r="AZ998" s="194">
        <f t="shared" si="25021"/>
        <v>100</v>
      </c>
      <c r="BA998" s="147">
        <f t="shared" ref="BA998" si="25171">IF(OR($H998=0,AZ998=0),0,AZ998/$H998)</f>
        <v>1</v>
      </c>
      <c r="BB998" s="194">
        <f t="shared" si="25023"/>
        <v>100</v>
      </c>
      <c r="BC998" s="147">
        <f t="shared" ref="BC998" si="25172">IF(OR($H998=0,BB998=0),0,BB998/$H998)</f>
        <v>1</v>
      </c>
      <c r="BD998" s="194">
        <f t="shared" si="25025"/>
        <v>100</v>
      </c>
      <c r="BE998" s="147">
        <f t="shared" ref="BE998" si="25173">IF(OR($H998=0,BD998=0),0,BD998/$H998)</f>
        <v>1</v>
      </c>
      <c r="BF998" s="194">
        <f t="shared" si="25027"/>
        <v>100</v>
      </c>
      <c r="BG998" s="147">
        <f t="shared" ref="BG998" si="25174">IF(OR($H998=0,BF998=0),0,BF998/$H998)</f>
        <v>1</v>
      </c>
      <c r="BH998" s="194">
        <f t="shared" si="25029"/>
        <v>100</v>
      </c>
      <c r="BI998" s="147">
        <f t="shared" ref="BI998" si="25175">IF(OR($H998=0,BH998=0),0,BH998/$H998)</f>
        <v>1</v>
      </c>
      <c r="BJ998" s="194">
        <f t="shared" si="25031"/>
        <v>100</v>
      </c>
      <c r="BK998" s="147">
        <f t="shared" ref="BK998" si="25176">IF(OR($H998=0,BJ998=0),0,BJ998/$H998)</f>
        <v>1</v>
      </c>
      <c r="BL998" s="194">
        <f t="shared" si="25033"/>
        <v>100</v>
      </c>
      <c r="BM998" s="147">
        <f t="shared" ref="BM998" si="25177">IF(OR($H998=0,BL998=0),0,BL998/$H998)</f>
        <v>1</v>
      </c>
      <c r="BN998" s="194">
        <f t="shared" si="25035"/>
        <v>100</v>
      </c>
      <c r="BO998" s="147">
        <f t="shared" ref="BO998" si="25178">IF(OR($H998=0,BN998=0),0,BN998/$H998)</f>
        <v>1</v>
      </c>
      <c r="BP998" s="194">
        <f t="shared" si="25037"/>
        <v>100</v>
      </c>
      <c r="BQ998" s="147">
        <f t="shared" ref="BQ998" si="25179">IF(OR($H998=0,BP998=0),0,BP998/$H998)</f>
        <v>1</v>
      </c>
      <c r="BR998" s="194">
        <f t="shared" si="25039"/>
        <v>100</v>
      </c>
      <c r="BS998" s="147">
        <f t="shared" ref="BS998" si="25180">IF(OR($H998=0,BR998=0),0,BR998/$H998)</f>
        <v>1</v>
      </c>
      <c r="BT998" s="194">
        <f t="shared" si="25041"/>
        <v>100</v>
      </c>
      <c r="BU998" s="147">
        <f t="shared" si="25042"/>
        <v>1</v>
      </c>
      <c r="BV998" s="194">
        <f t="shared" si="25043"/>
        <v>100</v>
      </c>
      <c r="BW998" s="147">
        <f t="shared" si="25044"/>
        <v>1</v>
      </c>
      <c r="BX998" s="194">
        <f t="shared" si="25045"/>
        <v>100</v>
      </c>
      <c r="BY998" s="147">
        <f t="shared" si="25046"/>
        <v>1</v>
      </c>
      <c r="BZ998" s="194">
        <f t="shared" si="25047"/>
        <v>100</v>
      </c>
      <c r="CA998" s="147">
        <f t="shared" si="25048"/>
        <v>1</v>
      </c>
      <c r="CB998" s="194">
        <f t="shared" si="25049"/>
        <v>100</v>
      </c>
      <c r="CC998" s="147">
        <f t="shared" si="25050"/>
        <v>1</v>
      </c>
      <c r="CD998" s="194">
        <f t="shared" si="25051"/>
        <v>100</v>
      </c>
      <c r="CE998" s="147">
        <f t="shared" si="25052"/>
        <v>1</v>
      </c>
      <c r="CF998" s="194">
        <f t="shared" si="25053"/>
        <v>100</v>
      </c>
      <c r="CG998" s="147">
        <f t="shared" si="25054"/>
        <v>1</v>
      </c>
      <c r="CH998" s="194">
        <f t="shared" si="25055"/>
        <v>100</v>
      </c>
      <c r="CI998" s="147">
        <f t="shared" si="25056"/>
        <v>1</v>
      </c>
      <c r="CJ998" s="194">
        <f t="shared" si="25057"/>
        <v>100</v>
      </c>
      <c r="CK998" s="147">
        <f t="shared" si="25058"/>
        <v>1</v>
      </c>
      <c r="CL998" s="194">
        <f t="shared" si="25059"/>
        <v>100</v>
      </c>
      <c r="CM998" s="147">
        <f t="shared" si="25060"/>
        <v>1</v>
      </c>
    </row>
    <row r="999" spans="1:91" s="142" customFormat="1" ht="14.1" customHeight="1">
      <c r="A999" s="74">
        <f t="shared" si="24441"/>
        <v>1137</v>
      </c>
      <c r="B999" s="173" t="s">
        <v>55</v>
      </c>
      <c r="C999" s="174"/>
      <c r="D999" s="140">
        <v>14</v>
      </c>
      <c r="E999" s="140">
        <v>14</v>
      </c>
      <c r="F999" s="175">
        <v>45311</v>
      </c>
      <c r="G999" s="175">
        <v>45324</v>
      </c>
      <c r="H999" s="144">
        <v>100</v>
      </c>
      <c r="I999" s="144">
        <v>100</v>
      </c>
      <c r="J999" s="145" t="s">
        <v>32</v>
      </c>
      <c r="K999" s="141">
        <f t="shared" si="24986"/>
        <v>100</v>
      </c>
      <c r="L999" s="55">
        <f t="shared" si="24987"/>
        <v>0.11290322580645161</v>
      </c>
      <c r="M999" s="147">
        <f t="shared" si="24988"/>
        <v>1</v>
      </c>
      <c r="N999" s="148">
        <f t="shared" si="24989"/>
        <v>1</v>
      </c>
      <c r="O999" s="149">
        <f t="shared" si="24163"/>
        <v>0</v>
      </c>
      <c r="P999" s="150"/>
      <c r="T999" s="194">
        <f t="shared" si="24990"/>
        <v>0</v>
      </c>
      <c r="U999" s="147">
        <f t="shared" si="24991"/>
        <v>0</v>
      </c>
      <c r="V999" s="194">
        <f t="shared" si="24992"/>
        <v>0</v>
      </c>
      <c r="W999" s="147">
        <f t="shared" si="24991"/>
        <v>0</v>
      </c>
      <c r="X999" s="194">
        <f t="shared" si="24993"/>
        <v>0</v>
      </c>
      <c r="Y999" s="147">
        <f t="shared" ref="Y999" si="25181">IF(OR($H999=0,X999=0),0,X999/$H999)</f>
        <v>0</v>
      </c>
      <c r="Z999" s="194">
        <f t="shared" si="24995"/>
        <v>0</v>
      </c>
      <c r="AA999" s="147">
        <f t="shared" ref="AA999" si="25182">IF(OR($H999=0,Z999=0),0,Z999/$H999)</f>
        <v>0</v>
      </c>
      <c r="AB999" s="194">
        <f t="shared" si="24997"/>
        <v>0</v>
      </c>
      <c r="AC999" s="147">
        <f t="shared" ref="AC999" si="25183">IF(OR($H999=0,AB999=0),0,AB999/$H999)</f>
        <v>0</v>
      </c>
      <c r="AD999" s="194">
        <f t="shared" si="24999"/>
        <v>0</v>
      </c>
      <c r="AE999" s="147">
        <f t="shared" ref="AE999" si="25184">IF(OR($H999=0,AD999=0),0,AD999/$H999)</f>
        <v>0</v>
      </c>
      <c r="AF999" s="194">
        <f t="shared" si="25001"/>
        <v>0</v>
      </c>
      <c r="AG999" s="147">
        <f t="shared" ref="AG999" si="25185">IF(OR($H999=0,AF999=0),0,AF999/$H999)</f>
        <v>0</v>
      </c>
      <c r="AH999" s="194">
        <f t="shared" si="25003"/>
        <v>0</v>
      </c>
      <c r="AI999" s="147">
        <f t="shared" ref="AI999" si="25186">IF(OR($H999=0,AH999=0),0,AH999/$H999)</f>
        <v>0</v>
      </c>
      <c r="AJ999" s="194">
        <f t="shared" si="25005"/>
        <v>0</v>
      </c>
      <c r="AK999" s="147">
        <f t="shared" ref="AK999" si="25187">IF(OR($H999=0,AJ999=0),0,AJ999/$H999)</f>
        <v>0</v>
      </c>
      <c r="AL999" s="194">
        <f t="shared" si="25007"/>
        <v>0</v>
      </c>
      <c r="AM999" s="147">
        <f t="shared" ref="AM999" si="25188">IF(OR($H999=0,AL999=0),0,AL999/$H999)</f>
        <v>0</v>
      </c>
      <c r="AN999" s="194">
        <f t="shared" si="25009"/>
        <v>0</v>
      </c>
      <c r="AO999" s="147">
        <f t="shared" ref="AO999" si="25189">IF(OR($H999=0,AN999=0),0,AN999/$H999)</f>
        <v>0</v>
      </c>
      <c r="AP999" s="194">
        <f t="shared" si="25011"/>
        <v>0</v>
      </c>
      <c r="AQ999" s="147">
        <f t="shared" ref="AQ999" si="25190">IF(OR($H999=0,AP999=0),0,AP999/$H999)</f>
        <v>0</v>
      </c>
      <c r="AR999" s="194">
        <f t="shared" si="25013"/>
        <v>0</v>
      </c>
      <c r="AS999" s="147">
        <f t="shared" ref="AS999" si="25191">IF(OR($H999=0,AR999=0),0,AR999/$H999)</f>
        <v>0</v>
      </c>
      <c r="AT999" s="194">
        <f t="shared" si="25015"/>
        <v>0</v>
      </c>
      <c r="AU999" s="147">
        <f t="shared" ref="AU999" si="25192">IF(OR($H999=0,AT999=0),0,AT999/$H999)</f>
        <v>0</v>
      </c>
      <c r="AV999" s="194">
        <f t="shared" si="25017"/>
        <v>42.857142857142854</v>
      </c>
      <c r="AW999" s="147">
        <f t="shared" ref="AW999" si="25193">IF(OR($H999=0,AV999=0),0,AV999/$H999)</f>
        <v>0.42857142857142855</v>
      </c>
      <c r="AX999" s="194">
        <f t="shared" si="25019"/>
        <v>92.857142857142861</v>
      </c>
      <c r="AY999" s="147">
        <f t="shared" ref="AY999" si="25194">IF(OR($H999=0,AX999=0),0,AX999/$H999)</f>
        <v>0.9285714285714286</v>
      </c>
      <c r="AZ999" s="194">
        <f t="shared" si="25021"/>
        <v>100</v>
      </c>
      <c r="BA999" s="147">
        <f t="shared" ref="BA999" si="25195">IF(OR($H999=0,AZ999=0),0,AZ999/$H999)</f>
        <v>1</v>
      </c>
      <c r="BB999" s="194">
        <f t="shared" si="25023"/>
        <v>100</v>
      </c>
      <c r="BC999" s="147">
        <f t="shared" ref="BC999" si="25196">IF(OR($H999=0,BB999=0),0,BB999/$H999)</f>
        <v>1</v>
      </c>
      <c r="BD999" s="194">
        <f t="shared" si="25025"/>
        <v>100</v>
      </c>
      <c r="BE999" s="147">
        <f t="shared" ref="BE999" si="25197">IF(OR($H999=0,BD999=0),0,BD999/$H999)</f>
        <v>1</v>
      </c>
      <c r="BF999" s="194">
        <f t="shared" si="25027"/>
        <v>100</v>
      </c>
      <c r="BG999" s="147">
        <f t="shared" ref="BG999" si="25198">IF(OR($H999=0,BF999=0),0,BF999/$H999)</f>
        <v>1</v>
      </c>
      <c r="BH999" s="194">
        <f t="shared" si="25029"/>
        <v>100</v>
      </c>
      <c r="BI999" s="147">
        <f t="shared" ref="BI999" si="25199">IF(OR($H999=0,BH999=0),0,BH999/$H999)</f>
        <v>1</v>
      </c>
      <c r="BJ999" s="194">
        <f t="shared" si="25031"/>
        <v>100</v>
      </c>
      <c r="BK999" s="147">
        <f t="shared" ref="BK999" si="25200">IF(OR($H999=0,BJ999=0),0,BJ999/$H999)</f>
        <v>1</v>
      </c>
      <c r="BL999" s="194">
        <f t="shared" si="25033"/>
        <v>100</v>
      </c>
      <c r="BM999" s="147">
        <f t="shared" ref="BM999" si="25201">IF(OR($H999=0,BL999=0),0,BL999/$H999)</f>
        <v>1</v>
      </c>
      <c r="BN999" s="194">
        <f t="shared" si="25035"/>
        <v>100</v>
      </c>
      <c r="BO999" s="147">
        <f t="shared" ref="BO999" si="25202">IF(OR($H999=0,BN999=0),0,BN999/$H999)</f>
        <v>1</v>
      </c>
      <c r="BP999" s="194">
        <f t="shared" si="25037"/>
        <v>100</v>
      </c>
      <c r="BQ999" s="147">
        <f t="shared" ref="BQ999" si="25203">IF(OR($H999=0,BP999=0),0,BP999/$H999)</f>
        <v>1</v>
      </c>
      <c r="BR999" s="194">
        <f t="shared" si="25039"/>
        <v>100</v>
      </c>
      <c r="BS999" s="147">
        <f t="shared" ref="BS999" si="25204">IF(OR($H999=0,BR999=0),0,BR999/$H999)</f>
        <v>1</v>
      </c>
      <c r="BT999" s="194">
        <f t="shared" si="25041"/>
        <v>100</v>
      </c>
      <c r="BU999" s="147">
        <f t="shared" si="25042"/>
        <v>1</v>
      </c>
      <c r="BV999" s="194">
        <f t="shared" si="25043"/>
        <v>100</v>
      </c>
      <c r="BW999" s="147">
        <f t="shared" si="25044"/>
        <v>1</v>
      </c>
      <c r="BX999" s="194">
        <f t="shared" si="25045"/>
        <v>100</v>
      </c>
      <c r="BY999" s="147">
        <f t="shared" si="25046"/>
        <v>1</v>
      </c>
      <c r="BZ999" s="194">
        <f t="shared" si="25047"/>
        <v>100</v>
      </c>
      <c r="CA999" s="147">
        <f t="shared" si="25048"/>
        <v>1</v>
      </c>
      <c r="CB999" s="194">
        <f t="shared" si="25049"/>
        <v>100</v>
      </c>
      <c r="CC999" s="147">
        <f t="shared" si="25050"/>
        <v>1</v>
      </c>
      <c r="CD999" s="194">
        <f t="shared" si="25051"/>
        <v>100</v>
      </c>
      <c r="CE999" s="147">
        <f t="shared" si="25052"/>
        <v>1</v>
      </c>
      <c r="CF999" s="194">
        <f t="shared" si="25053"/>
        <v>100</v>
      </c>
      <c r="CG999" s="147">
        <f t="shared" si="25054"/>
        <v>1</v>
      </c>
      <c r="CH999" s="194">
        <f t="shared" si="25055"/>
        <v>100</v>
      </c>
      <c r="CI999" s="147">
        <f t="shared" si="25056"/>
        <v>1</v>
      </c>
      <c r="CJ999" s="194">
        <f t="shared" si="25057"/>
        <v>100</v>
      </c>
      <c r="CK999" s="147">
        <f t="shared" si="25058"/>
        <v>1</v>
      </c>
      <c r="CL999" s="194">
        <f t="shared" si="25059"/>
        <v>100</v>
      </c>
      <c r="CM999" s="147">
        <f t="shared" si="25060"/>
        <v>1</v>
      </c>
    </row>
    <row r="1000" spans="1:91" s="142" customFormat="1" ht="14.1" customHeight="1">
      <c r="A1000" s="74">
        <f t="shared" si="24441"/>
        <v>1138</v>
      </c>
      <c r="B1000" s="173" t="s">
        <v>56</v>
      </c>
      <c r="C1000" s="174"/>
      <c r="D1000" s="140">
        <v>14</v>
      </c>
      <c r="E1000" s="140">
        <v>14</v>
      </c>
      <c r="F1000" s="175">
        <v>45315</v>
      </c>
      <c r="G1000" s="175">
        <v>45328</v>
      </c>
      <c r="H1000" s="144">
        <v>100</v>
      </c>
      <c r="I1000" s="144">
        <v>100</v>
      </c>
      <c r="J1000" s="145" t="s">
        <v>32</v>
      </c>
      <c r="K1000" s="141">
        <f t="shared" si="24986"/>
        <v>100</v>
      </c>
      <c r="L1000" s="55">
        <f t="shared" si="24987"/>
        <v>0.11290322580645161</v>
      </c>
      <c r="M1000" s="147">
        <f t="shared" si="24988"/>
        <v>1</v>
      </c>
      <c r="N1000" s="148">
        <f t="shared" si="24989"/>
        <v>1</v>
      </c>
      <c r="O1000" s="149">
        <f t="shared" si="24163"/>
        <v>0</v>
      </c>
      <c r="P1000" s="150"/>
      <c r="T1000" s="194">
        <f t="shared" si="24990"/>
        <v>0</v>
      </c>
      <c r="U1000" s="147">
        <f t="shared" si="24991"/>
        <v>0</v>
      </c>
      <c r="V1000" s="194">
        <f t="shared" si="24992"/>
        <v>0</v>
      </c>
      <c r="W1000" s="147">
        <f t="shared" si="24991"/>
        <v>0</v>
      </c>
      <c r="X1000" s="194">
        <f t="shared" si="24993"/>
        <v>0</v>
      </c>
      <c r="Y1000" s="147">
        <f t="shared" ref="Y1000" si="25205">IF(OR($H1000=0,X1000=0),0,X1000/$H1000)</f>
        <v>0</v>
      </c>
      <c r="Z1000" s="194">
        <f t="shared" si="24995"/>
        <v>0</v>
      </c>
      <c r="AA1000" s="147">
        <f t="shared" ref="AA1000" si="25206">IF(OR($H1000=0,Z1000=0),0,Z1000/$H1000)</f>
        <v>0</v>
      </c>
      <c r="AB1000" s="194">
        <f t="shared" si="24997"/>
        <v>0</v>
      </c>
      <c r="AC1000" s="147">
        <f t="shared" ref="AC1000" si="25207">IF(OR($H1000=0,AB1000=0),0,AB1000/$H1000)</f>
        <v>0</v>
      </c>
      <c r="AD1000" s="194">
        <f t="shared" si="24999"/>
        <v>0</v>
      </c>
      <c r="AE1000" s="147">
        <f t="shared" ref="AE1000" si="25208">IF(OR($H1000=0,AD1000=0),0,AD1000/$H1000)</f>
        <v>0</v>
      </c>
      <c r="AF1000" s="194">
        <f t="shared" si="25001"/>
        <v>0</v>
      </c>
      <c r="AG1000" s="147">
        <f t="shared" ref="AG1000" si="25209">IF(OR($H1000=0,AF1000=0),0,AF1000/$H1000)</f>
        <v>0</v>
      </c>
      <c r="AH1000" s="194">
        <f t="shared" si="25003"/>
        <v>0</v>
      </c>
      <c r="AI1000" s="147">
        <f t="shared" ref="AI1000" si="25210">IF(OR($H1000=0,AH1000=0),0,AH1000/$H1000)</f>
        <v>0</v>
      </c>
      <c r="AJ1000" s="194">
        <f t="shared" si="25005"/>
        <v>0</v>
      </c>
      <c r="AK1000" s="147">
        <f t="shared" ref="AK1000" si="25211">IF(OR($H1000=0,AJ1000=0),0,AJ1000/$H1000)</f>
        <v>0</v>
      </c>
      <c r="AL1000" s="194">
        <f t="shared" si="25007"/>
        <v>0</v>
      </c>
      <c r="AM1000" s="147">
        <f t="shared" ref="AM1000" si="25212">IF(OR($H1000=0,AL1000=0),0,AL1000/$H1000)</f>
        <v>0</v>
      </c>
      <c r="AN1000" s="194">
        <f t="shared" si="25009"/>
        <v>0</v>
      </c>
      <c r="AO1000" s="147">
        <f t="shared" ref="AO1000" si="25213">IF(OR($H1000=0,AN1000=0),0,AN1000/$H1000)</f>
        <v>0</v>
      </c>
      <c r="AP1000" s="194">
        <f t="shared" si="25011"/>
        <v>0</v>
      </c>
      <c r="AQ1000" s="147">
        <f t="shared" ref="AQ1000" si="25214">IF(OR($H1000=0,AP1000=0),0,AP1000/$H1000)</f>
        <v>0</v>
      </c>
      <c r="AR1000" s="194">
        <f t="shared" si="25013"/>
        <v>0</v>
      </c>
      <c r="AS1000" s="147">
        <f t="shared" ref="AS1000" si="25215">IF(OR($H1000=0,AR1000=0),0,AR1000/$H1000)</f>
        <v>0</v>
      </c>
      <c r="AT1000" s="194">
        <f t="shared" si="25015"/>
        <v>0</v>
      </c>
      <c r="AU1000" s="147">
        <f t="shared" ref="AU1000" si="25216">IF(OR($H1000=0,AT1000=0),0,AT1000/$H1000)</f>
        <v>0</v>
      </c>
      <c r="AV1000" s="194">
        <f t="shared" si="25017"/>
        <v>14.285714285714285</v>
      </c>
      <c r="AW1000" s="147">
        <f t="shared" ref="AW1000" si="25217">IF(OR($H1000=0,AV1000=0),0,AV1000/$H1000)</f>
        <v>0.14285714285714285</v>
      </c>
      <c r="AX1000" s="194">
        <f t="shared" si="25019"/>
        <v>64.285714285714292</v>
      </c>
      <c r="AY1000" s="147">
        <f t="shared" ref="AY1000" si="25218">IF(OR($H1000=0,AX1000=0),0,AX1000/$H1000)</f>
        <v>0.6428571428571429</v>
      </c>
      <c r="AZ1000" s="194">
        <f t="shared" si="25021"/>
        <v>100</v>
      </c>
      <c r="BA1000" s="147">
        <f t="shared" ref="BA1000" si="25219">IF(OR($H1000=0,AZ1000=0),0,AZ1000/$H1000)</f>
        <v>1</v>
      </c>
      <c r="BB1000" s="194">
        <f t="shared" si="25023"/>
        <v>100</v>
      </c>
      <c r="BC1000" s="147">
        <f t="shared" ref="BC1000" si="25220">IF(OR($H1000=0,BB1000=0),0,BB1000/$H1000)</f>
        <v>1</v>
      </c>
      <c r="BD1000" s="194">
        <f t="shared" si="25025"/>
        <v>100</v>
      </c>
      <c r="BE1000" s="147">
        <f t="shared" ref="BE1000" si="25221">IF(OR($H1000=0,BD1000=0),0,BD1000/$H1000)</f>
        <v>1</v>
      </c>
      <c r="BF1000" s="194">
        <f t="shared" si="25027"/>
        <v>100</v>
      </c>
      <c r="BG1000" s="147">
        <f t="shared" ref="BG1000" si="25222">IF(OR($H1000=0,BF1000=0),0,BF1000/$H1000)</f>
        <v>1</v>
      </c>
      <c r="BH1000" s="194">
        <f t="shared" si="25029"/>
        <v>100</v>
      </c>
      <c r="BI1000" s="147">
        <f t="shared" ref="BI1000" si="25223">IF(OR($H1000=0,BH1000=0),0,BH1000/$H1000)</f>
        <v>1</v>
      </c>
      <c r="BJ1000" s="194">
        <f t="shared" si="25031"/>
        <v>100</v>
      </c>
      <c r="BK1000" s="147">
        <f t="shared" ref="BK1000" si="25224">IF(OR($H1000=0,BJ1000=0),0,BJ1000/$H1000)</f>
        <v>1</v>
      </c>
      <c r="BL1000" s="194">
        <f t="shared" si="25033"/>
        <v>100</v>
      </c>
      <c r="BM1000" s="147">
        <f t="shared" ref="BM1000" si="25225">IF(OR($H1000=0,BL1000=0),0,BL1000/$H1000)</f>
        <v>1</v>
      </c>
      <c r="BN1000" s="194">
        <f t="shared" si="25035"/>
        <v>100</v>
      </c>
      <c r="BO1000" s="147">
        <f t="shared" ref="BO1000" si="25226">IF(OR($H1000=0,BN1000=0),0,BN1000/$H1000)</f>
        <v>1</v>
      </c>
      <c r="BP1000" s="194">
        <f t="shared" si="25037"/>
        <v>100</v>
      </c>
      <c r="BQ1000" s="147">
        <f t="shared" ref="BQ1000" si="25227">IF(OR($H1000=0,BP1000=0),0,BP1000/$H1000)</f>
        <v>1</v>
      </c>
      <c r="BR1000" s="194">
        <f t="shared" si="25039"/>
        <v>100</v>
      </c>
      <c r="BS1000" s="147">
        <f t="shared" ref="BS1000" si="25228">IF(OR($H1000=0,BR1000=0),0,BR1000/$H1000)</f>
        <v>1</v>
      </c>
      <c r="BT1000" s="194">
        <f t="shared" si="25041"/>
        <v>100</v>
      </c>
      <c r="BU1000" s="147">
        <f t="shared" si="25042"/>
        <v>1</v>
      </c>
      <c r="BV1000" s="194">
        <f t="shared" si="25043"/>
        <v>100</v>
      </c>
      <c r="BW1000" s="147">
        <f t="shared" si="25044"/>
        <v>1</v>
      </c>
      <c r="BX1000" s="194">
        <f t="shared" si="25045"/>
        <v>100</v>
      </c>
      <c r="BY1000" s="147">
        <f t="shared" si="25046"/>
        <v>1</v>
      </c>
      <c r="BZ1000" s="194">
        <f t="shared" si="25047"/>
        <v>100</v>
      </c>
      <c r="CA1000" s="147">
        <f t="shared" si="25048"/>
        <v>1</v>
      </c>
      <c r="CB1000" s="194">
        <f t="shared" si="25049"/>
        <v>100</v>
      </c>
      <c r="CC1000" s="147">
        <f t="shared" si="25050"/>
        <v>1</v>
      </c>
      <c r="CD1000" s="194">
        <f t="shared" si="25051"/>
        <v>100</v>
      </c>
      <c r="CE1000" s="147">
        <f t="shared" si="25052"/>
        <v>1</v>
      </c>
      <c r="CF1000" s="194">
        <f t="shared" si="25053"/>
        <v>100</v>
      </c>
      <c r="CG1000" s="147">
        <f t="shared" si="25054"/>
        <v>1</v>
      </c>
      <c r="CH1000" s="194">
        <f t="shared" si="25055"/>
        <v>100</v>
      </c>
      <c r="CI1000" s="147">
        <f t="shared" si="25056"/>
        <v>1</v>
      </c>
      <c r="CJ1000" s="194">
        <f t="shared" si="25057"/>
        <v>100</v>
      </c>
      <c r="CK1000" s="147">
        <f t="shared" si="25058"/>
        <v>1</v>
      </c>
      <c r="CL1000" s="194">
        <f t="shared" si="25059"/>
        <v>100</v>
      </c>
      <c r="CM1000" s="147">
        <f t="shared" si="25060"/>
        <v>1</v>
      </c>
    </row>
    <row r="1001" spans="1:91" s="142" customFormat="1" ht="14.1" customHeight="1">
      <c r="A1001" s="74">
        <f t="shared" si="24441"/>
        <v>1139</v>
      </c>
      <c r="B1001" s="173" t="s">
        <v>57</v>
      </c>
      <c r="C1001" s="174"/>
      <c r="D1001" s="140">
        <v>14</v>
      </c>
      <c r="E1001" s="140">
        <v>14</v>
      </c>
      <c r="F1001" s="175">
        <v>45316</v>
      </c>
      <c r="G1001" s="175">
        <v>45329</v>
      </c>
      <c r="H1001" s="144">
        <v>100</v>
      </c>
      <c r="I1001" s="144">
        <v>100</v>
      </c>
      <c r="J1001" s="145" t="s">
        <v>32</v>
      </c>
      <c r="K1001" s="141">
        <f t="shared" si="24986"/>
        <v>100</v>
      </c>
      <c r="L1001" s="55">
        <f t="shared" si="24987"/>
        <v>0.11290322580645161</v>
      </c>
      <c r="M1001" s="147">
        <f t="shared" si="24988"/>
        <v>1</v>
      </c>
      <c r="N1001" s="148">
        <f t="shared" si="24989"/>
        <v>1</v>
      </c>
      <c r="O1001" s="149">
        <f t="shared" si="24163"/>
        <v>0</v>
      </c>
      <c r="P1001" s="150"/>
      <c r="T1001" s="194">
        <f t="shared" si="24990"/>
        <v>0</v>
      </c>
      <c r="U1001" s="147">
        <f t="shared" si="24991"/>
        <v>0</v>
      </c>
      <c r="V1001" s="194">
        <f t="shared" si="24992"/>
        <v>0</v>
      </c>
      <c r="W1001" s="147">
        <f t="shared" si="24991"/>
        <v>0</v>
      </c>
      <c r="X1001" s="194">
        <f t="shared" si="24993"/>
        <v>0</v>
      </c>
      <c r="Y1001" s="147">
        <f t="shared" ref="Y1001" si="25229">IF(OR($H1001=0,X1001=0),0,X1001/$H1001)</f>
        <v>0</v>
      </c>
      <c r="Z1001" s="194">
        <f t="shared" si="24995"/>
        <v>0</v>
      </c>
      <c r="AA1001" s="147">
        <f t="shared" ref="AA1001" si="25230">IF(OR($H1001=0,Z1001=0),0,Z1001/$H1001)</f>
        <v>0</v>
      </c>
      <c r="AB1001" s="194">
        <f t="shared" si="24997"/>
        <v>0</v>
      </c>
      <c r="AC1001" s="147">
        <f t="shared" ref="AC1001" si="25231">IF(OR($H1001=0,AB1001=0),0,AB1001/$H1001)</f>
        <v>0</v>
      </c>
      <c r="AD1001" s="194">
        <f t="shared" si="24999"/>
        <v>0</v>
      </c>
      <c r="AE1001" s="147">
        <f t="shared" ref="AE1001" si="25232">IF(OR($H1001=0,AD1001=0),0,AD1001/$H1001)</f>
        <v>0</v>
      </c>
      <c r="AF1001" s="194">
        <f t="shared" si="25001"/>
        <v>0</v>
      </c>
      <c r="AG1001" s="147">
        <f t="shared" ref="AG1001" si="25233">IF(OR($H1001=0,AF1001=0),0,AF1001/$H1001)</f>
        <v>0</v>
      </c>
      <c r="AH1001" s="194">
        <f t="shared" si="25003"/>
        <v>0</v>
      </c>
      <c r="AI1001" s="147">
        <f t="shared" ref="AI1001" si="25234">IF(OR($H1001=0,AH1001=0),0,AH1001/$H1001)</f>
        <v>0</v>
      </c>
      <c r="AJ1001" s="194">
        <f t="shared" si="25005"/>
        <v>0</v>
      </c>
      <c r="AK1001" s="147">
        <f t="shared" ref="AK1001" si="25235">IF(OR($H1001=0,AJ1001=0),0,AJ1001/$H1001)</f>
        <v>0</v>
      </c>
      <c r="AL1001" s="194">
        <f t="shared" si="25007"/>
        <v>0</v>
      </c>
      <c r="AM1001" s="147">
        <f t="shared" ref="AM1001" si="25236">IF(OR($H1001=0,AL1001=0),0,AL1001/$H1001)</f>
        <v>0</v>
      </c>
      <c r="AN1001" s="194">
        <f t="shared" si="25009"/>
        <v>0</v>
      </c>
      <c r="AO1001" s="147">
        <f t="shared" ref="AO1001" si="25237">IF(OR($H1001=0,AN1001=0),0,AN1001/$H1001)</f>
        <v>0</v>
      </c>
      <c r="AP1001" s="194">
        <f t="shared" si="25011"/>
        <v>0</v>
      </c>
      <c r="AQ1001" s="147">
        <f t="shared" ref="AQ1001" si="25238">IF(OR($H1001=0,AP1001=0),0,AP1001/$H1001)</f>
        <v>0</v>
      </c>
      <c r="AR1001" s="194">
        <f t="shared" si="25013"/>
        <v>0</v>
      </c>
      <c r="AS1001" s="147">
        <f t="shared" ref="AS1001" si="25239">IF(OR($H1001=0,AR1001=0),0,AR1001/$H1001)</f>
        <v>0</v>
      </c>
      <c r="AT1001" s="194">
        <f t="shared" si="25015"/>
        <v>0</v>
      </c>
      <c r="AU1001" s="147">
        <f t="shared" ref="AU1001" si="25240">IF(OR($H1001=0,AT1001=0),0,AT1001/$H1001)</f>
        <v>0</v>
      </c>
      <c r="AV1001" s="194">
        <f t="shared" si="25017"/>
        <v>7.1428571428571423</v>
      </c>
      <c r="AW1001" s="147">
        <f t="shared" ref="AW1001" si="25241">IF(OR($H1001=0,AV1001=0),0,AV1001/$H1001)</f>
        <v>7.1428571428571425E-2</v>
      </c>
      <c r="AX1001" s="194">
        <f t="shared" si="25019"/>
        <v>57.142857142857139</v>
      </c>
      <c r="AY1001" s="147">
        <f t="shared" ref="AY1001" si="25242">IF(OR($H1001=0,AX1001=0),0,AX1001/$H1001)</f>
        <v>0.5714285714285714</v>
      </c>
      <c r="AZ1001" s="194">
        <f t="shared" si="25021"/>
        <v>100</v>
      </c>
      <c r="BA1001" s="147">
        <f t="shared" ref="BA1001" si="25243">IF(OR($H1001=0,AZ1001=0),0,AZ1001/$H1001)</f>
        <v>1</v>
      </c>
      <c r="BB1001" s="194">
        <f t="shared" si="25023"/>
        <v>100</v>
      </c>
      <c r="BC1001" s="147">
        <f t="shared" ref="BC1001" si="25244">IF(OR($H1001=0,BB1001=0),0,BB1001/$H1001)</f>
        <v>1</v>
      </c>
      <c r="BD1001" s="194">
        <f t="shared" si="25025"/>
        <v>100</v>
      </c>
      <c r="BE1001" s="147">
        <f t="shared" ref="BE1001" si="25245">IF(OR($H1001=0,BD1001=0),0,BD1001/$H1001)</f>
        <v>1</v>
      </c>
      <c r="BF1001" s="194">
        <f t="shared" si="25027"/>
        <v>100</v>
      </c>
      <c r="BG1001" s="147">
        <f t="shared" ref="BG1001" si="25246">IF(OR($H1001=0,BF1001=0),0,BF1001/$H1001)</f>
        <v>1</v>
      </c>
      <c r="BH1001" s="194">
        <f t="shared" si="25029"/>
        <v>100</v>
      </c>
      <c r="BI1001" s="147">
        <f t="shared" ref="BI1001" si="25247">IF(OR($H1001=0,BH1001=0),0,BH1001/$H1001)</f>
        <v>1</v>
      </c>
      <c r="BJ1001" s="194">
        <f t="shared" si="25031"/>
        <v>100</v>
      </c>
      <c r="BK1001" s="147">
        <f t="shared" ref="BK1001" si="25248">IF(OR($H1001=0,BJ1001=0),0,BJ1001/$H1001)</f>
        <v>1</v>
      </c>
      <c r="BL1001" s="194">
        <f t="shared" si="25033"/>
        <v>100</v>
      </c>
      <c r="BM1001" s="147">
        <f t="shared" ref="BM1001" si="25249">IF(OR($H1001=0,BL1001=0),0,BL1001/$H1001)</f>
        <v>1</v>
      </c>
      <c r="BN1001" s="194">
        <f t="shared" si="25035"/>
        <v>100</v>
      </c>
      <c r="BO1001" s="147">
        <f t="shared" ref="BO1001" si="25250">IF(OR($H1001=0,BN1001=0),0,BN1001/$H1001)</f>
        <v>1</v>
      </c>
      <c r="BP1001" s="194">
        <f t="shared" si="25037"/>
        <v>100</v>
      </c>
      <c r="BQ1001" s="147">
        <f t="shared" ref="BQ1001" si="25251">IF(OR($H1001=0,BP1001=0),0,BP1001/$H1001)</f>
        <v>1</v>
      </c>
      <c r="BR1001" s="194">
        <f t="shared" si="25039"/>
        <v>100</v>
      </c>
      <c r="BS1001" s="147">
        <f t="shared" ref="BS1001" si="25252">IF(OR($H1001=0,BR1001=0),0,BR1001/$H1001)</f>
        <v>1</v>
      </c>
      <c r="BT1001" s="194">
        <f t="shared" si="25041"/>
        <v>100</v>
      </c>
      <c r="BU1001" s="147">
        <f t="shared" si="25042"/>
        <v>1</v>
      </c>
      <c r="BV1001" s="194">
        <f t="shared" si="25043"/>
        <v>100</v>
      </c>
      <c r="BW1001" s="147">
        <f t="shared" si="25044"/>
        <v>1</v>
      </c>
      <c r="BX1001" s="194">
        <f t="shared" si="25045"/>
        <v>100</v>
      </c>
      <c r="BY1001" s="147">
        <f t="shared" si="25046"/>
        <v>1</v>
      </c>
      <c r="BZ1001" s="194">
        <f t="shared" si="25047"/>
        <v>100</v>
      </c>
      <c r="CA1001" s="147">
        <f t="shared" si="25048"/>
        <v>1</v>
      </c>
      <c r="CB1001" s="194">
        <f t="shared" si="25049"/>
        <v>100</v>
      </c>
      <c r="CC1001" s="147">
        <f t="shared" si="25050"/>
        <v>1</v>
      </c>
      <c r="CD1001" s="194">
        <f t="shared" si="25051"/>
        <v>100</v>
      </c>
      <c r="CE1001" s="147">
        <f t="shared" si="25052"/>
        <v>1</v>
      </c>
      <c r="CF1001" s="194">
        <f t="shared" si="25053"/>
        <v>100</v>
      </c>
      <c r="CG1001" s="147">
        <f t="shared" si="25054"/>
        <v>1</v>
      </c>
      <c r="CH1001" s="194">
        <f t="shared" si="25055"/>
        <v>100</v>
      </c>
      <c r="CI1001" s="147">
        <f t="shared" si="25056"/>
        <v>1</v>
      </c>
      <c r="CJ1001" s="194">
        <f t="shared" si="25057"/>
        <v>100</v>
      </c>
      <c r="CK1001" s="147">
        <f t="shared" si="25058"/>
        <v>1</v>
      </c>
      <c r="CL1001" s="194">
        <f t="shared" si="25059"/>
        <v>100</v>
      </c>
      <c r="CM1001" s="147">
        <f t="shared" si="25060"/>
        <v>1</v>
      </c>
    </row>
    <row r="1002" spans="1:91" s="142" customFormat="1" ht="14.1" customHeight="1">
      <c r="A1002" s="74">
        <f t="shared" si="24441"/>
        <v>1140</v>
      </c>
      <c r="B1002" s="173" t="s">
        <v>58</v>
      </c>
      <c r="C1002" s="174"/>
      <c r="D1002" s="140">
        <v>0</v>
      </c>
      <c r="E1002" s="140">
        <v>1</v>
      </c>
      <c r="F1002" s="175">
        <v>45329</v>
      </c>
      <c r="G1002" s="175">
        <v>45329</v>
      </c>
      <c r="H1002" s="144">
        <v>100</v>
      </c>
      <c r="I1002" s="144">
        <v>100</v>
      </c>
      <c r="J1002" s="145" t="s">
        <v>32</v>
      </c>
      <c r="K1002" s="141">
        <f t="shared" si="24986"/>
        <v>100</v>
      </c>
      <c r="L1002" s="55">
        <f t="shared" si="24987"/>
        <v>0</v>
      </c>
      <c r="M1002" s="147">
        <f t="shared" si="24988"/>
        <v>1</v>
      </c>
      <c r="N1002" s="148">
        <f t="shared" si="24989"/>
        <v>1</v>
      </c>
      <c r="O1002" s="149">
        <f t="shared" si="24163"/>
        <v>0</v>
      </c>
      <c r="P1002" s="150"/>
      <c r="T1002" s="194">
        <f t="shared" si="24990"/>
        <v>0</v>
      </c>
      <c r="U1002" s="147">
        <f t="shared" si="24991"/>
        <v>0</v>
      </c>
      <c r="V1002" s="194">
        <f t="shared" si="24992"/>
        <v>0</v>
      </c>
      <c r="W1002" s="147">
        <f t="shared" si="24991"/>
        <v>0</v>
      </c>
      <c r="X1002" s="194">
        <f t="shared" si="24993"/>
        <v>0</v>
      </c>
      <c r="Y1002" s="147">
        <f t="shared" ref="Y1002" si="25253">IF(OR($H1002=0,X1002=0),0,X1002/$H1002)</f>
        <v>0</v>
      </c>
      <c r="Z1002" s="194">
        <f t="shared" si="24995"/>
        <v>0</v>
      </c>
      <c r="AA1002" s="147">
        <f t="shared" ref="AA1002" si="25254">IF(OR($H1002=0,Z1002=0),0,Z1002/$H1002)</f>
        <v>0</v>
      </c>
      <c r="AB1002" s="194">
        <f t="shared" si="24997"/>
        <v>0</v>
      </c>
      <c r="AC1002" s="147">
        <f t="shared" ref="AC1002" si="25255">IF(OR($H1002=0,AB1002=0),0,AB1002/$H1002)</f>
        <v>0</v>
      </c>
      <c r="AD1002" s="194">
        <f t="shared" si="24999"/>
        <v>0</v>
      </c>
      <c r="AE1002" s="147">
        <f t="shared" ref="AE1002" si="25256">IF(OR($H1002=0,AD1002=0),0,AD1002/$H1002)</f>
        <v>0</v>
      </c>
      <c r="AF1002" s="194">
        <f t="shared" si="25001"/>
        <v>0</v>
      </c>
      <c r="AG1002" s="147">
        <f t="shared" ref="AG1002" si="25257">IF(OR($H1002=0,AF1002=0),0,AF1002/$H1002)</f>
        <v>0</v>
      </c>
      <c r="AH1002" s="194">
        <f t="shared" si="25003"/>
        <v>0</v>
      </c>
      <c r="AI1002" s="147">
        <f t="shared" ref="AI1002" si="25258">IF(OR($H1002=0,AH1002=0),0,AH1002/$H1002)</f>
        <v>0</v>
      </c>
      <c r="AJ1002" s="194">
        <f t="shared" si="25005"/>
        <v>0</v>
      </c>
      <c r="AK1002" s="147">
        <f t="shared" ref="AK1002" si="25259">IF(OR($H1002=0,AJ1002=0),0,AJ1002/$H1002)</f>
        <v>0</v>
      </c>
      <c r="AL1002" s="194">
        <f t="shared" si="25007"/>
        <v>0</v>
      </c>
      <c r="AM1002" s="147">
        <f t="shared" ref="AM1002" si="25260">IF(OR($H1002=0,AL1002=0),0,AL1002/$H1002)</f>
        <v>0</v>
      </c>
      <c r="AN1002" s="194">
        <f t="shared" si="25009"/>
        <v>0</v>
      </c>
      <c r="AO1002" s="147">
        <f t="shared" ref="AO1002" si="25261">IF(OR($H1002=0,AN1002=0),0,AN1002/$H1002)</f>
        <v>0</v>
      </c>
      <c r="AP1002" s="194">
        <f t="shared" si="25011"/>
        <v>0</v>
      </c>
      <c r="AQ1002" s="147">
        <f t="shared" ref="AQ1002" si="25262">IF(OR($H1002=0,AP1002=0),0,AP1002/$H1002)</f>
        <v>0</v>
      </c>
      <c r="AR1002" s="194">
        <f t="shared" si="25013"/>
        <v>0</v>
      </c>
      <c r="AS1002" s="147">
        <f t="shared" ref="AS1002" si="25263">IF(OR($H1002=0,AR1002=0),0,AR1002/$H1002)</f>
        <v>0</v>
      </c>
      <c r="AT1002" s="194">
        <f t="shared" si="25015"/>
        <v>0</v>
      </c>
      <c r="AU1002" s="147">
        <f t="shared" ref="AU1002" si="25264">IF(OR($H1002=0,AT1002=0),0,AT1002/$H1002)</f>
        <v>0</v>
      </c>
      <c r="AV1002" s="194">
        <f t="shared" si="25017"/>
        <v>0</v>
      </c>
      <c r="AW1002" s="147">
        <f t="shared" ref="AW1002" si="25265">IF(OR($H1002=0,AV1002=0),0,AV1002/$H1002)</f>
        <v>0</v>
      </c>
      <c r="AX1002" s="194">
        <f t="shared" si="25019"/>
        <v>0</v>
      </c>
      <c r="AY1002" s="147">
        <f t="shared" ref="AY1002" si="25266">IF(OR($H1002=0,AX1002=0),0,AX1002/$H1002)</f>
        <v>0</v>
      </c>
      <c r="AZ1002" s="194">
        <f t="shared" si="25021"/>
        <v>100</v>
      </c>
      <c r="BA1002" s="147">
        <f t="shared" ref="BA1002" si="25267">IF(OR($H1002=0,AZ1002=0),0,AZ1002/$H1002)</f>
        <v>1</v>
      </c>
      <c r="BB1002" s="194">
        <f t="shared" si="25023"/>
        <v>100</v>
      </c>
      <c r="BC1002" s="147">
        <f t="shared" ref="BC1002" si="25268">IF(OR($H1002=0,BB1002=0),0,BB1002/$H1002)</f>
        <v>1</v>
      </c>
      <c r="BD1002" s="194">
        <f t="shared" si="25025"/>
        <v>100</v>
      </c>
      <c r="BE1002" s="147">
        <f t="shared" ref="BE1002" si="25269">IF(OR($H1002=0,BD1002=0),0,BD1002/$H1002)</f>
        <v>1</v>
      </c>
      <c r="BF1002" s="194">
        <f t="shared" si="25027"/>
        <v>100</v>
      </c>
      <c r="BG1002" s="147">
        <f t="shared" ref="BG1002" si="25270">IF(OR($H1002=0,BF1002=0),0,BF1002/$H1002)</f>
        <v>1</v>
      </c>
      <c r="BH1002" s="194">
        <f t="shared" si="25029"/>
        <v>100</v>
      </c>
      <c r="BI1002" s="147">
        <f t="shared" ref="BI1002" si="25271">IF(OR($H1002=0,BH1002=0),0,BH1002/$H1002)</f>
        <v>1</v>
      </c>
      <c r="BJ1002" s="194">
        <f t="shared" si="25031"/>
        <v>100</v>
      </c>
      <c r="BK1002" s="147">
        <f t="shared" ref="BK1002" si="25272">IF(OR($H1002=0,BJ1002=0),0,BJ1002/$H1002)</f>
        <v>1</v>
      </c>
      <c r="BL1002" s="194">
        <f t="shared" si="25033"/>
        <v>100</v>
      </c>
      <c r="BM1002" s="147">
        <f t="shared" ref="BM1002" si="25273">IF(OR($H1002=0,BL1002=0),0,BL1002/$H1002)</f>
        <v>1</v>
      </c>
      <c r="BN1002" s="194">
        <f t="shared" si="25035"/>
        <v>100</v>
      </c>
      <c r="BO1002" s="147">
        <f t="shared" ref="BO1002" si="25274">IF(OR($H1002=0,BN1002=0),0,BN1002/$H1002)</f>
        <v>1</v>
      </c>
      <c r="BP1002" s="194">
        <f t="shared" si="25037"/>
        <v>100</v>
      </c>
      <c r="BQ1002" s="147">
        <f t="shared" ref="BQ1002" si="25275">IF(OR($H1002=0,BP1002=0),0,BP1002/$H1002)</f>
        <v>1</v>
      </c>
      <c r="BR1002" s="194">
        <f t="shared" si="25039"/>
        <v>100</v>
      </c>
      <c r="BS1002" s="147">
        <f t="shared" ref="BS1002" si="25276">IF(OR($H1002=0,BR1002=0),0,BR1002/$H1002)</f>
        <v>1</v>
      </c>
      <c r="BT1002" s="194">
        <f t="shared" si="25041"/>
        <v>100</v>
      </c>
      <c r="BU1002" s="147">
        <f t="shared" si="25042"/>
        <v>1</v>
      </c>
      <c r="BV1002" s="194">
        <f t="shared" si="25043"/>
        <v>100</v>
      </c>
      <c r="BW1002" s="147">
        <f t="shared" si="25044"/>
        <v>1</v>
      </c>
      <c r="BX1002" s="194">
        <f t="shared" si="25045"/>
        <v>100</v>
      </c>
      <c r="BY1002" s="147">
        <f t="shared" si="25046"/>
        <v>1</v>
      </c>
      <c r="BZ1002" s="194">
        <f t="shared" si="25047"/>
        <v>100</v>
      </c>
      <c r="CA1002" s="147">
        <f t="shared" si="25048"/>
        <v>1</v>
      </c>
      <c r="CB1002" s="194">
        <f t="shared" si="25049"/>
        <v>100</v>
      </c>
      <c r="CC1002" s="147">
        <f t="shared" si="25050"/>
        <v>1</v>
      </c>
      <c r="CD1002" s="194">
        <f t="shared" si="25051"/>
        <v>100</v>
      </c>
      <c r="CE1002" s="147">
        <f t="shared" si="25052"/>
        <v>1</v>
      </c>
      <c r="CF1002" s="194">
        <f t="shared" si="25053"/>
        <v>100</v>
      </c>
      <c r="CG1002" s="147">
        <f t="shared" si="25054"/>
        <v>1</v>
      </c>
      <c r="CH1002" s="194">
        <f t="shared" si="25055"/>
        <v>100</v>
      </c>
      <c r="CI1002" s="147">
        <f t="shared" si="25056"/>
        <v>1</v>
      </c>
      <c r="CJ1002" s="194">
        <f t="shared" si="25057"/>
        <v>100</v>
      </c>
      <c r="CK1002" s="147">
        <f t="shared" si="25058"/>
        <v>1</v>
      </c>
      <c r="CL1002" s="194">
        <f t="shared" si="25059"/>
        <v>100</v>
      </c>
      <c r="CM1002" s="147">
        <f t="shared" si="25060"/>
        <v>1</v>
      </c>
    </row>
    <row r="1003" spans="1:91" s="112" customFormat="1" ht="14.1" customHeight="1">
      <c r="A1003" s="74">
        <f t="shared" si="24441"/>
        <v>1141</v>
      </c>
      <c r="B1003" s="182" t="s">
        <v>59</v>
      </c>
      <c r="C1003" s="183"/>
      <c r="D1003" s="124">
        <v>83</v>
      </c>
      <c r="E1003" s="124">
        <v>27</v>
      </c>
      <c r="F1003" s="184">
        <v>45318</v>
      </c>
      <c r="G1003" s="184">
        <v>45344</v>
      </c>
      <c r="H1003" s="115"/>
      <c r="I1003" s="115"/>
      <c r="J1003" s="116"/>
      <c r="K1003" s="122"/>
      <c r="L1003" s="123">
        <f>D1003/$D$991</f>
        <v>0.40096618357487923</v>
      </c>
      <c r="M1003" s="119" cm="1">
        <f t="array" ref="M1003">SUMPRODUCT($L1004:$L1010*M1004:M1010)</f>
        <v>1</v>
      </c>
      <c r="N1003" s="119" cm="1">
        <f t="array" ref="N1003">SUMPRODUCT($L1004:$L1010*N1004:N1010)</f>
        <v>1</v>
      </c>
      <c r="O1003" s="120">
        <f t="shared" si="24163"/>
        <v>0</v>
      </c>
      <c r="P1003" s="121"/>
      <c r="T1003" s="197"/>
      <c r="U1003" s="119" cm="1">
        <f t="array" ref="U1003">SUMPRODUCT($L1004:$L1010*U1004:U1010)</f>
        <v>0</v>
      </c>
      <c r="V1003" s="197"/>
      <c r="W1003" s="119" cm="1">
        <f t="array" ref="W1003">SUMPRODUCT($L1004:$L1010*W1004:W1010)</f>
        <v>0</v>
      </c>
      <c r="X1003" s="197"/>
      <c r="Y1003" s="119" cm="1">
        <f t="array" ref="Y1003">SUMPRODUCT($L1004:$L1010*Y1004:Y1010)</f>
        <v>0</v>
      </c>
      <c r="Z1003" s="197"/>
      <c r="AA1003" s="119" cm="1">
        <f t="array" ref="AA1003">SUMPRODUCT($L1004:$L1010*AA1004:AA1010)</f>
        <v>0</v>
      </c>
      <c r="AB1003" s="197"/>
      <c r="AC1003" s="119" cm="1">
        <f t="array" ref="AC1003">SUMPRODUCT($L1004:$L1010*AC1004:AC1010)</f>
        <v>0</v>
      </c>
      <c r="AD1003" s="197"/>
      <c r="AE1003" s="119" cm="1">
        <f t="array" ref="AE1003">SUMPRODUCT($L1004:$L1010*AE1004:AE1010)</f>
        <v>0</v>
      </c>
      <c r="AF1003" s="197"/>
      <c r="AG1003" s="119" cm="1">
        <f t="array" ref="AG1003">SUMPRODUCT($L1004:$L1010*AG1004:AG1010)</f>
        <v>0</v>
      </c>
      <c r="AH1003" s="197"/>
      <c r="AI1003" s="119" cm="1">
        <f t="array" ref="AI1003">SUMPRODUCT($L1004:$L1010*AI1004:AI1010)</f>
        <v>0</v>
      </c>
      <c r="AJ1003" s="197"/>
      <c r="AK1003" s="119" cm="1">
        <f t="array" ref="AK1003">SUMPRODUCT($L1004:$L1010*AK1004:AK1010)</f>
        <v>0</v>
      </c>
      <c r="AL1003" s="197"/>
      <c r="AM1003" s="119" cm="1">
        <f t="array" ref="AM1003">SUMPRODUCT($L1004:$L1010*AM1004:AM1010)</f>
        <v>0</v>
      </c>
      <c r="AN1003" s="197"/>
      <c r="AO1003" s="119" cm="1">
        <f t="array" ref="AO1003">SUMPRODUCT($L1004:$L1010*AO1004:AO1010)</f>
        <v>0</v>
      </c>
      <c r="AP1003" s="197"/>
      <c r="AQ1003" s="119" cm="1">
        <f t="array" ref="AQ1003">SUMPRODUCT($L1004:$L1010*AQ1004:AQ1010)</f>
        <v>0</v>
      </c>
      <c r="AR1003" s="197"/>
      <c r="AS1003" s="119" cm="1">
        <f t="array" ref="AS1003">SUMPRODUCT($L1004:$L1010*AS1004:AS1010)</f>
        <v>0</v>
      </c>
      <c r="AT1003" s="197"/>
      <c r="AU1003" s="119" cm="1">
        <f t="array" ref="AU1003">SUMPRODUCT($L1004:$L1010*AU1004:AU1010)</f>
        <v>0</v>
      </c>
      <c r="AV1003" s="197"/>
      <c r="AW1003" s="119" cm="1">
        <f t="array" ref="AW1003">SUMPRODUCT($L1004:$L1010*AW1004:AW1010)</f>
        <v>0</v>
      </c>
      <c r="AX1003" s="197"/>
      <c r="AY1003" s="119" cm="1">
        <f t="array" ref="AY1003">SUMPRODUCT($L1004:$L1010*AY1004:AY1010)</f>
        <v>0.12048192771084336</v>
      </c>
      <c r="AZ1003" s="197"/>
      <c r="BA1003" s="119" cm="1">
        <f t="array" ref="BA1003">SUMPRODUCT($L1004:$L1010*BA1004:BA1010)</f>
        <v>0.4337349397590361</v>
      </c>
      <c r="BB1003" s="197"/>
      <c r="BC1003" s="119" cm="1">
        <f t="array" ref="BC1003">SUMPRODUCT($L1004:$L1010*BC1004:BC1010)</f>
        <v>0.81927710843373491</v>
      </c>
      <c r="BD1003" s="197"/>
      <c r="BE1003" s="119" cm="1">
        <f t="array" ref="BE1003">SUMPRODUCT($L1004:$L1010*BE1004:BE1010)</f>
        <v>1</v>
      </c>
      <c r="BF1003" s="197"/>
      <c r="BG1003" s="119" cm="1">
        <f t="array" ref="BG1003">SUMPRODUCT($L1004:$L1010*BG1004:BG1010)</f>
        <v>1</v>
      </c>
      <c r="BH1003" s="197"/>
      <c r="BI1003" s="119" cm="1">
        <f t="array" ref="BI1003">SUMPRODUCT($L1004:$L1010*BI1004:BI1010)</f>
        <v>1</v>
      </c>
      <c r="BJ1003" s="197"/>
      <c r="BK1003" s="119" cm="1">
        <f t="array" ref="BK1003">SUMPRODUCT($L1004:$L1010*BK1004:BK1010)</f>
        <v>1</v>
      </c>
      <c r="BL1003" s="197"/>
      <c r="BM1003" s="119" cm="1">
        <f t="array" ref="BM1003">SUMPRODUCT($L1004:$L1010*BM1004:BM1010)</f>
        <v>1</v>
      </c>
      <c r="BN1003" s="197"/>
      <c r="BO1003" s="119" cm="1">
        <f t="array" ref="BO1003">SUMPRODUCT($L1004:$L1010*BO1004:BO1010)</f>
        <v>1</v>
      </c>
      <c r="BP1003" s="197"/>
      <c r="BQ1003" s="119" cm="1">
        <f t="array" ref="BQ1003">SUMPRODUCT($L1004:$L1010*BQ1004:BQ1010)</f>
        <v>1</v>
      </c>
      <c r="BR1003" s="197"/>
      <c r="BS1003" s="119" cm="1">
        <f t="array" ref="BS1003">SUMPRODUCT($L1004:$L1010*BS1004:BS1010)</f>
        <v>1</v>
      </c>
      <c r="BT1003" s="197"/>
      <c r="BU1003" s="119" cm="1">
        <f t="array" ref="BU1003">SUMPRODUCT($L1004:$L1010*BU1004:BU1010)</f>
        <v>1</v>
      </c>
      <c r="BV1003" s="197"/>
      <c r="BW1003" s="119" cm="1">
        <f t="array" ref="BW1003">SUMPRODUCT($L1004:$L1010*BW1004:BW1010)</f>
        <v>1</v>
      </c>
      <c r="BX1003" s="197"/>
      <c r="BY1003" s="119" cm="1">
        <f t="array" ref="BY1003">SUMPRODUCT($L1004:$L1010*BY1004:BY1010)</f>
        <v>1</v>
      </c>
      <c r="BZ1003" s="197"/>
      <c r="CA1003" s="119" cm="1">
        <f t="array" ref="CA1003">SUMPRODUCT($L1004:$L1010*CA1004:CA1010)</f>
        <v>1</v>
      </c>
      <c r="CB1003" s="197"/>
      <c r="CC1003" s="119" cm="1">
        <f t="array" ref="CC1003">SUMPRODUCT($L1004:$L1010*CC1004:CC1010)</f>
        <v>1</v>
      </c>
      <c r="CD1003" s="197"/>
      <c r="CE1003" s="119" cm="1">
        <f t="array" ref="CE1003">SUMPRODUCT($L1004:$L1010*CE1004:CE1010)</f>
        <v>1</v>
      </c>
      <c r="CF1003" s="197"/>
      <c r="CG1003" s="119" cm="1">
        <f t="array" ref="CG1003">SUMPRODUCT($L1004:$L1010*CG1004:CG1010)</f>
        <v>1</v>
      </c>
      <c r="CH1003" s="197"/>
      <c r="CI1003" s="119" cm="1">
        <f t="array" ref="CI1003">SUMPRODUCT($L1004:$L1010*CI1004:CI1010)</f>
        <v>1</v>
      </c>
      <c r="CJ1003" s="197"/>
      <c r="CK1003" s="119" cm="1">
        <f t="array" ref="CK1003">SUMPRODUCT($L1004:$L1010*CK1004:CK1010)</f>
        <v>1</v>
      </c>
      <c r="CL1003" s="197"/>
      <c r="CM1003" s="119" cm="1">
        <f t="array" ref="CM1003">SUMPRODUCT($L1004:$L1010*CM1004:CM1010)</f>
        <v>1</v>
      </c>
    </row>
    <row r="1004" spans="1:91" s="142" customFormat="1" ht="14.1" customHeight="1">
      <c r="A1004" s="74">
        <f t="shared" si="24441"/>
        <v>1142</v>
      </c>
      <c r="B1004" s="173" t="s">
        <v>53</v>
      </c>
      <c r="C1004" s="174"/>
      <c r="D1004" s="140">
        <v>14</v>
      </c>
      <c r="E1004" s="140">
        <v>14</v>
      </c>
      <c r="F1004" s="175">
        <v>45318</v>
      </c>
      <c r="G1004" s="175">
        <v>45331</v>
      </c>
      <c r="H1004" s="144">
        <v>100</v>
      </c>
      <c r="I1004" s="144">
        <v>100</v>
      </c>
      <c r="J1004" s="145" t="s">
        <v>32</v>
      </c>
      <c r="K1004" s="141">
        <f t="shared" ref="K1004:K1010" si="25277">IF(OR(F1004="",G1004="",H1004=""),0,MIN(MAX(IF(F1004&gt;$O$1,0,(((G1004-F1004)-(G1004-$O$1))*(10/E1004)/10)),0),1)*H1004)</f>
        <v>100</v>
      </c>
      <c r="L1004" s="55">
        <f t="shared" ref="L1004:L1010" si="25278">D1004/$D$1003</f>
        <v>0.16867469879518071</v>
      </c>
      <c r="M1004" s="147">
        <f t="shared" ref="M1004:M1010" si="25279">IF(OR(H1004=0,K1004=0),0,K1004/H1004)</f>
        <v>1</v>
      </c>
      <c r="N1004" s="148">
        <f t="shared" ref="N1004:N1010" si="25280">IF(OR(H1004=0,I1004=0),0,I1004/H1004)</f>
        <v>1</v>
      </c>
      <c r="O1004" s="149">
        <f t="shared" si="24163"/>
        <v>0</v>
      </c>
      <c r="P1004" s="150"/>
      <c r="T1004" s="194">
        <f t="shared" ref="T1004:T1010" si="25281">IF(OR($F1004="",$G1004="",$H1004=""),0,MIN(MAX(IF($F1004&gt;U$1,0,((($G1004-$F1004)-($G1004-U$1))*(10/$E1004)/10)),0),1)*$H1004)</f>
        <v>0</v>
      </c>
      <c r="U1004" s="147">
        <f t="shared" ref="U1004:W1010" si="25282">IF(OR($H1004=0,T1004=0),0,T1004/$H1004)</f>
        <v>0</v>
      </c>
      <c r="V1004" s="194">
        <f t="shared" ref="V1004:V1010" si="25283">IF(OR($F1004="",$G1004="",$H1004=""),0,MIN(MAX(IF($F1004&gt;W$1,0,((($G1004-$F1004)-($G1004-W$1))*(10/$E1004)/10)),0),1)*$H1004)</f>
        <v>0</v>
      </c>
      <c r="W1004" s="147">
        <f t="shared" si="25282"/>
        <v>0</v>
      </c>
      <c r="X1004" s="194">
        <f t="shared" ref="X1004:X1010" si="25284">IF(OR($F1004="",$G1004="",$H1004=""),0,MIN(MAX(IF($F1004&gt;Y$1,0,((($G1004-$F1004)-($G1004-Y$1))*(10/$E1004)/10)),0),1)*$H1004)</f>
        <v>0</v>
      </c>
      <c r="Y1004" s="147">
        <f t="shared" ref="Y1004" si="25285">IF(OR($H1004=0,X1004=0),0,X1004/$H1004)</f>
        <v>0</v>
      </c>
      <c r="Z1004" s="194">
        <f t="shared" ref="Z1004:Z1010" si="25286">IF(OR($F1004="",$G1004="",$H1004=""),0,MIN(MAX(IF($F1004&gt;AA$1,0,((($G1004-$F1004)-($G1004-AA$1))*(10/$E1004)/10)),0),1)*$H1004)</f>
        <v>0</v>
      </c>
      <c r="AA1004" s="147">
        <f t="shared" ref="AA1004" si="25287">IF(OR($H1004=0,Z1004=0),0,Z1004/$H1004)</f>
        <v>0</v>
      </c>
      <c r="AB1004" s="194">
        <f t="shared" ref="AB1004:AB1010" si="25288">IF(OR($F1004="",$G1004="",$H1004=""),0,MIN(MAX(IF($F1004&gt;AC$1,0,((($G1004-$F1004)-($G1004-AC$1))*(10/$E1004)/10)),0),1)*$H1004)</f>
        <v>0</v>
      </c>
      <c r="AC1004" s="147">
        <f t="shared" ref="AC1004" si="25289">IF(OR($H1004=0,AB1004=0),0,AB1004/$H1004)</f>
        <v>0</v>
      </c>
      <c r="AD1004" s="194">
        <f t="shared" ref="AD1004:AD1010" si="25290">IF(OR($F1004="",$G1004="",$H1004=""),0,MIN(MAX(IF($F1004&gt;AE$1,0,((($G1004-$F1004)-($G1004-AE$1))*(10/$E1004)/10)),0),1)*$H1004)</f>
        <v>0</v>
      </c>
      <c r="AE1004" s="147">
        <f t="shared" ref="AE1004" si="25291">IF(OR($H1004=0,AD1004=0),0,AD1004/$H1004)</f>
        <v>0</v>
      </c>
      <c r="AF1004" s="194">
        <f t="shared" ref="AF1004:AF1010" si="25292">IF(OR($F1004="",$G1004="",$H1004=""),0,MIN(MAX(IF($F1004&gt;AG$1,0,((($G1004-$F1004)-($G1004-AG$1))*(10/$E1004)/10)),0),1)*$H1004)</f>
        <v>0</v>
      </c>
      <c r="AG1004" s="147">
        <f t="shared" ref="AG1004" si="25293">IF(OR($H1004=0,AF1004=0),0,AF1004/$H1004)</f>
        <v>0</v>
      </c>
      <c r="AH1004" s="194">
        <f t="shared" ref="AH1004:AH1010" si="25294">IF(OR($F1004="",$G1004="",$H1004=""),0,MIN(MAX(IF($F1004&gt;AI$1,0,((($G1004-$F1004)-($G1004-AI$1))*(10/$E1004)/10)),0),1)*$H1004)</f>
        <v>0</v>
      </c>
      <c r="AI1004" s="147">
        <f t="shared" ref="AI1004" si="25295">IF(OR($H1004=0,AH1004=0),0,AH1004/$H1004)</f>
        <v>0</v>
      </c>
      <c r="AJ1004" s="194">
        <f t="shared" ref="AJ1004:AJ1010" si="25296">IF(OR($F1004="",$G1004="",$H1004=""),0,MIN(MAX(IF($F1004&gt;AK$1,0,((($G1004-$F1004)-($G1004-AK$1))*(10/$E1004)/10)),0),1)*$H1004)</f>
        <v>0</v>
      </c>
      <c r="AK1004" s="147">
        <f t="shared" ref="AK1004" si="25297">IF(OR($H1004=0,AJ1004=0),0,AJ1004/$H1004)</f>
        <v>0</v>
      </c>
      <c r="AL1004" s="194">
        <f t="shared" ref="AL1004:AL1010" si="25298">IF(OR($F1004="",$G1004="",$H1004=""),0,MIN(MAX(IF($F1004&gt;AM$1,0,((($G1004-$F1004)-($G1004-AM$1))*(10/$E1004)/10)),0),1)*$H1004)</f>
        <v>0</v>
      </c>
      <c r="AM1004" s="147">
        <f t="shared" ref="AM1004" si="25299">IF(OR($H1004=0,AL1004=0),0,AL1004/$H1004)</f>
        <v>0</v>
      </c>
      <c r="AN1004" s="194">
        <f t="shared" ref="AN1004:AN1010" si="25300">IF(OR($F1004="",$G1004="",$H1004=""),0,MIN(MAX(IF($F1004&gt;AO$1,0,((($G1004-$F1004)-($G1004-AO$1))*(10/$E1004)/10)),0),1)*$H1004)</f>
        <v>0</v>
      </c>
      <c r="AO1004" s="147">
        <f t="shared" ref="AO1004" si="25301">IF(OR($H1004=0,AN1004=0),0,AN1004/$H1004)</f>
        <v>0</v>
      </c>
      <c r="AP1004" s="194">
        <f t="shared" ref="AP1004:AP1010" si="25302">IF(OR($F1004="",$G1004="",$H1004=""),0,MIN(MAX(IF($F1004&gt;AQ$1,0,((($G1004-$F1004)-($G1004-AQ$1))*(10/$E1004)/10)),0),1)*$H1004)</f>
        <v>0</v>
      </c>
      <c r="AQ1004" s="147">
        <f t="shared" ref="AQ1004" si="25303">IF(OR($H1004=0,AP1004=0),0,AP1004/$H1004)</f>
        <v>0</v>
      </c>
      <c r="AR1004" s="194">
        <f t="shared" ref="AR1004:AR1010" si="25304">IF(OR($F1004="",$G1004="",$H1004=""),0,MIN(MAX(IF($F1004&gt;AS$1,0,((($G1004-$F1004)-($G1004-AS$1))*(10/$E1004)/10)),0),1)*$H1004)</f>
        <v>0</v>
      </c>
      <c r="AS1004" s="147">
        <f t="shared" ref="AS1004" si="25305">IF(OR($H1004=0,AR1004=0),0,AR1004/$H1004)</f>
        <v>0</v>
      </c>
      <c r="AT1004" s="194">
        <f t="shared" ref="AT1004:AT1010" si="25306">IF(OR($F1004="",$G1004="",$H1004=""),0,MIN(MAX(IF($F1004&gt;AU$1,0,((($G1004-$F1004)-($G1004-AU$1))*(10/$E1004)/10)),0),1)*$H1004)</f>
        <v>0</v>
      </c>
      <c r="AU1004" s="147">
        <f t="shared" ref="AU1004" si="25307">IF(OR($H1004=0,AT1004=0),0,AT1004/$H1004)</f>
        <v>0</v>
      </c>
      <c r="AV1004" s="194">
        <f t="shared" ref="AV1004:AV1010" si="25308">IF(OR($F1004="",$G1004="",$H1004=""),0,MIN(MAX(IF($F1004&gt;AW$1,0,((($G1004-$F1004)-($G1004-AW$1))*(10/$E1004)/10)),0),1)*$H1004)</f>
        <v>0</v>
      </c>
      <c r="AW1004" s="147">
        <f t="shared" ref="AW1004" si="25309">IF(OR($H1004=0,AV1004=0),0,AV1004/$H1004)</f>
        <v>0</v>
      </c>
      <c r="AX1004" s="194">
        <f t="shared" ref="AX1004:AX1010" si="25310">IF(OR($F1004="",$G1004="",$H1004=""),0,MIN(MAX(IF($F1004&gt;AY$1,0,((($G1004-$F1004)-($G1004-AY$1))*(10/$E1004)/10)),0),1)*$H1004)</f>
        <v>42.857142857142854</v>
      </c>
      <c r="AY1004" s="147">
        <f t="shared" ref="AY1004" si="25311">IF(OR($H1004=0,AX1004=0),0,AX1004/$H1004)</f>
        <v>0.42857142857142855</v>
      </c>
      <c r="AZ1004" s="194">
        <f t="shared" ref="AZ1004:AZ1010" si="25312">IF(OR($F1004="",$G1004="",$H1004=""),0,MIN(MAX(IF($F1004&gt;BA$1,0,((($G1004-$F1004)-($G1004-BA$1))*(10/$E1004)/10)),0),1)*$H1004)</f>
        <v>92.857142857142861</v>
      </c>
      <c r="BA1004" s="147">
        <f t="shared" ref="BA1004" si="25313">IF(OR($H1004=0,AZ1004=0),0,AZ1004/$H1004)</f>
        <v>0.9285714285714286</v>
      </c>
      <c r="BB1004" s="194">
        <f t="shared" ref="BB1004:BB1010" si="25314">IF(OR($F1004="",$G1004="",$H1004=""),0,MIN(MAX(IF($F1004&gt;BC$1,0,((($G1004-$F1004)-($G1004-BC$1))*(10/$E1004)/10)),0),1)*$H1004)</f>
        <v>100</v>
      </c>
      <c r="BC1004" s="147">
        <f t="shared" ref="BC1004" si="25315">IF(OR($H1004=0,BB1004=0),0,BB1004/$H1004)</f>
        <v>1</v>
      </c>
      <c r="BD1004" s="194">
        <f t="shared" ref="BD1004:BD1010" si="25316">IF(OR($F1004="",$G1004="",$H1004=""),0,MIN(MAX(IF($F1004&gt;BE$1,0,((($G1004-$F1004)-($G1004-BE$1))*(10/$E1004)/10)),0),1)*$H1004)</f>
        <v>100</v>
      </c>
      <c r="BE1004" s="147">
        <f t="shared" ref="BE1004" si="25317">IF(OR($H1004=0,BD1004=0),0,BD1004/$H1004)</f>
        <v>1</v>
      </c>
      <c r="BF1004" s="194">
        <f t="shared" ref="BF1004:BF1010" si="25318">IF(OR($F1004="",$G1004="",$H1004=""),0,MIN(MAX(IF($F1004&gt;BG$1,0,((($G1004-$F1004)-($G1004-BG$1))*(10/$E1004)/10)),0),1)*$H1004)</f>
        <v>100</v>
      </c>
      <c r="BG1004" s="147">
        <f t="shared" ref="BG1004" si="25319">IF(OR($H1004=0,BF1004=0),0,BF1004/$H1004)</f>
        <v>1</v>
      </c>
      <c r="BH1004" s="194">
        <f t="shared" ref="BH1004:BH1010" si="25320">IF(OR($F1004="",$G1004="",$H1004=""),0,MIN(MAX(IF($F1004&gt;BI$1,0,((($G1004-$F1004)-($G1004-BI$1))*(10/$E1004)/10)),0),1)*$H1004)</f>
        <v>100</v>
      </c>
      <c r="BI1004" s="147">
        <f t="shared" ref="BI1004" si="25321">IF(OR($H1004=0,BH1004=0),0,BH1004/$H1004)</f>
        <v>1</v>
      </c>
      <c r="BJ1004" s="194">
        <f t="shared" ref="BJ1004:BJ1010" si="25322">IF(OR($F1004="",$G1004="",$H1004=""),0,MIN(MAX(IF($F1004&gt;BK$1,0,((($G1004-$F1004)-($G1004-BK$1))*(10/$E1004)/10)),0),1)*$H1004)</f>
        <v>100</v>
      </c>
      <c r="BK1004" s="147">
        <f t="shared" ref="BK1004" si="25323">IF(OR($H1004=0,BJ1004=0),0,BJ1004/$H1004)</f>
        <v>1</v>
      </c>
      <c r="BL1004" s="194">
        <f t="shared" ref="BL1004:BL1010" si="25324">IF(OR($F1004="",$G1004="",$H1004=""),0,MIN(MAX(IF($F1004&gt;BM$1,0,((($G1004-$F1004)-($G1004-BM$1))*(10/$E1004)/10)),0),1)*$H1004)</f>
        <v>100</v>
      </c>
      <c r="BM1004" s="147">
        <f t="shared" ref="BM1004" si="25325">IF(OR($H1004=0,BL1004=0),0,BL1004/$H1004)</f>
        <v>1</v>
      </c>
      <c r="BN1004" s="194">
        <f t="shared" ref="BN1004:BN1010" si="25326">IF(OR($F1004="",$G1004="",$H1004=""),0,MIN(MAX(IF($F1004&gt;BO$1,0,((($G1004-$F1004)-($G1004-BO$1))*(10/$E1004)/10)),0),1)*$H1004)</f>
        <v>100</v>
      </c>
      <c r="BO1004" s="147">
        <f t="shared" ref="BO1004" si="25327">IF(OR($H1004=0,BN1004=0),0,BN1004/$H1004)</f>
        <v>1</v>
      </c>
      <c r="BP1004" s="194">
        <f t="shared" ref="BP1004:BP1010" si="25328">IF(OR($F1004="",$G1004="",$H1004=""),0,MIN(MAX(IF($F1004&gt;BQ$1,0,((($G1004-$F1004)-($G1004-BQ$1))*(10/$E1004)/10)),0),1)*$H1004)</f>
        <v>100</v>
      </c>
      <c r="BQ1004" s="147">
        <f t="shared" ref="BQ1004" si="25329">IF(OR($H1004=0,BP1004=0),0,BP1004/$H1004)</f>
        <v>1</v>
      </c>
      <c r="BR1004" s="194">
        <f t="shared" ref="BR1004:BR1010" si="25330">IF(OR($F1004="",$G1004="",$H1004=""),0,MIN(MAX(IF($F1004&gt;BS$1,0,((($G1004-$F1004)-($G1004-BS$1))*(10/$E1004)/10)),0),1)*$H1004)</f>
        <v>100</v>
      </c>
      <c r="BS1004" s="147">
        <f t="shared" ref="BS1004" si="25331">IF(OR($H1004=0,BR1004=0),0,BR1004/$H1004)</f>
        <v>1</v>
      </c>
      <c r="BT1004" s="194">
        <f t="shared" ref="BT1004:BT1013" si="25332">IF(OR($F1004="",$G1004="",$H1004=""),0,MIN(MAX(IF($F1004&gt;BU$1,0,((($G1004-$F1004)-($G1004-BU$1))*(10/$E1004)/10)),0),1)*$H1004)</f>
        <v>100</v>
      </c>
      <c r="BU1004" s="147">
        <f t="shared" ref="BU1004:BU1013" si="25333">IF(OR($H1004=0,BT1004=0),0,BT1004/$H1004)</f>
        <v>1</v>
      </c>
      <c r="BV1004" s="194">
        <f t="shared" ref="BV1004:BV1013" si="25334">IF(OR($F1004="",$G1004="",$H1004=""),0,MIN(MAX(IF($F1004&gt;BW$1,0,((($G1004-$F1004)-($G1004-BW$1))*(10/$E1004)/10)),0),1)*$H1004)</f>
        <v>100</v>
      </c>
      <c r="BW1004" s="147">
        <f t="shared" ref="BW1004:BW1013" si="25335">IF(OR($H1004=0,BV1004=0),0,BV1004/$H1004)</f>
        <v>1</v>
      </c>
      <c r="BX1004" s="194">
        <f t="shared" ref="BX1004:BX1013" si="25336">IF(OR($F1004="",$G1004="",$H1004=""),0,MIN(MAX(IF($F1004&gt;BY$1,0,((($G1004-$F1004)-($G1004-BY$1))*(10/$E1004)/10)),0),1)*$H1004)</f>
        <v>100</v>
      </c>
      <c r="BY1004" s="147">
        <f t="shared" ref="BY1004:BY1013" si="25337">IF(OR($H1004=0,BX1004=0),0,BX1004/$H1004)</f>
        <v>1</v>
      </c>
      <c r="BZ1004" s="194">
        <f t="shared" ref="BZ1004:BZ1013" si="25338">IF(OR($F1004="",$G1004="",$H1004=""),0,MIN(MAX(IF($F1004&gt;CA$1,0,((($G1004-$F1004)-($G1004-CA$1))*(10/$E1004)/10)),0),1)*$H1004)</f>
        <v>100</v>
      </c>
      <c r="CA1004" s="147">
        <f t="shared" ref="CA1004:CA1013" si="25339">IF(OR($H1004=0,BZ1004=0),0,BZ1004/$H1004)</f>
        <v>1</v>
      </c>
      <c r="CB1004" s="194">
        <f t="shared" ref="CB1004:CB1013" si="25340">IF(OR($F1004="",$G1004="",$H1004=""),0,MIN(MAX(IF($F1004&gt;CC$1,0,((($G1004-$F1004)-($G1004-CC$1))*(10/$E1004)/10)),0),1)*$H1004)</f>
        <v>100</v>
      </c>
      <c r="CC1004" s="147">
        <f t="shared" ref="CC1004:CC1013" si="25341">IF(OR($H1004=0,CB1004=0),0,CB1004/$H1004)</f>
        <v>1</v>
      </c>
      <c r="CD1004" s="194">
        <f t="shared" ref="CD1004:CD1013" si="25342">IF(OR($F1004="",$G1004="",$H1004=""),0,MIN(MAX(IF($F1004&gt;CE$1,0,((($G1004-$F1004)-($G1004-CE$1))*(10/$E1004)/10)),0),1)*$H1004)</f>
        <v>100</v>
      </c>
      <c r="CE1004" s="147">
        <f t="shared" ref="CE1004:CE1013" si="25343">IF(OR($H1004=0,CD1004=0),0,CD1004/$H1004)</f>
        <v>1</v>
      </c>
      <c r="CF1004" s="194">
        <f t="shared" ref="CF1004:CF1013" si="25344">IF(OR($F1004="",$G1004="",$H1004=""),0,MIN(MAX(IF($F1004&gt;CG$1,0,((($G1004-$F1004)-($G1004-CG$1))*(10/$E1004)/10)),0),1)*$H1004)</f>
        <v>100</v>
      </c>
      <c r="CG1004" s="147">
        <f t="shared" ref="CG1004:CG1013" si="25345">IF(OR($H1004=0,CF1004=0),0,CF1004/$H1004)</f>
        <v>1</v>
      </c>
      <c r="CH1004" s="194">
        <f t="shared" ref="CH1004:CH1013" si="25346">IF(OR($F1004="",$G1004="",$H1004=""),0,MIN(MAX(IF($F1004&gt;CI$1,0,((($G1004-$F1004)-($G1004-CI$1))*(10/$E1004)/10)),0),1)*$H1004)</f>
        <v>100</v>
      </c>
      <c r="CI1004" s="147">
        <f t="shared" ref="CI1004:CI1013" si="25347">IF(OR($H1004=0,CH1004=0),0,CH1004/$H1004)</f>
        <v>1</v>
      </c>
      <c r="CJ1004" s="194">
        <f t="shared" ref="CJ1004:CJ1013" si="25348">IF(OR($F1004="",$G1004="",$H1004=""),0,MIN(MAX(IF($F1004&gt;CK$1,0,((($G1004-$F1004)-($G1004-CK$1))*(10/$E1004)/10)),0),1)*$H1004)</f>
        <v>100</v>
      </c>
      <c r="CK1004" s="147">
        <f t="shared" ref="CK1004:CK1013" si="25349">IF(OR($H1004=0,CJ1004=0),0,CJ1004/$H1004)</f>
        <v>1</v>
      </c>
      <c r="CL1004" s="194">
        <f t="shared" ref="CL1004:CL1013" si="25350">IF(OR($F1004="",$G1004="",$H1004=""),0,MIN(MAX(IF($F1004&gt;CM$1,0,((($G1004-$F1004)-($G1004-CM$1))*(10/$E1004)/10)),0),1)*$H1004)</f>
        <v>100</v>
      </c>
      <c r="CM1004" s="147">
        <f t="shared" ref="CM1004:CM1013" si="25351">IF(OR($H1004=0,CL1004=0),0,CL1004/$H1004)</f>
        <v>1</v>
      </c>
    </row>
    <row r="1005" spans="1:91" s="142" customFormat="1" ht="14.1" customHeight="1">
      <c r="A1005" s="74">
        <f t="shared" si="24441"/>
        <v>1143</v>
      </c>
      <c r="B1005" s="173" t="s">
        <v>54</v>
      </c>
      <c r="C1005" s="174"/>
      <c r="D1005" s="140">
        <v>14</v>
      </c>
      <c r="E1005" s="140">
        <v>14</v>
      </c>
      <c r="F1005" s="175">
        <v>45321</v>
      </c>
      <c r="G1005" s="175">
        <v>45334</v>
      </c>
      <c r="H1005" s="144">
        <v>100</v>
      </c>
      <c r="I1005" s="144">
        <v>100</v>
      </c>
      <c r="J1005" s="145" t="s">
        <v>32</v>
      </c>
      <c r="K1005" s="141">
        <f t="shared" si="25277"/>
        <v>100</v>
      </c>
      <c r="L1005" s="55">
        <f t="shared" si="25278"/>
        <v>0.16867469879518071</v>
      </c>
      <c r="M1005" s="147">
        <f t="shared" si="25279"/>
        <v>1</v>
      </c>
      <c r="N1005" s="148">
        <f t="shared" si="25280"/>
        <v>1</v>
      </c>
      <c r="O1005" s="149">
        <f t="shared" si="24163"/>
        <v>0</v>
      </c>
      <c r="P1005" s="150"/>
      <c r="T1005" s="194">
        <f t="shared" si="25281"/>
        <v>0</v>
      </c>
      <c r="U1005" s="147">
        <f t="shared" si="25282"/>
        <v>0</v>
      </c>
      <c r="V1005" s="194">
        <f t="shared" si="25283"/>
        <v>0</v>
      </c>
      <c r="W1005" s="147">
        <f t="shared" si="25282"/>
        <v>0</v>
      </c>
      <c r="X1005" s="194">
        <f t="shared" si="25284"/>
        <v>0</v>
      </c>
      <c r="Y1005" s="147">
        <f t="shared" ref="Y1005" si="25352">IF(OR($H1005=0,X1005=0),0,X1005/$H1005)</f>
        <v>0</v>
      </c>
      <c r="Z1005" s="194">
        <f t="shared" si="25286"/>
        <v>0</v>
      </c>
      <c r="AA1005" s="147">
        <f t="shared" ref="AA1005" si="25353">IF(OR($H1005=0,Z1005=0),0,Z1005/$H1005)</f>
        <v>0</v>
      </c>
      <c r="AB1005" s="194">
        <f t="shared" si="25288"/>
        <v>0</v>
      </c>
      <c r="AC1005" s="147">
        <f t="shared" ref="AC1005" si="25354">IF(OR($H1005=0,AB1005=0),0,AB1005/$H1005)</f>
        <v>0</v>
      </c>
      <c r="AD1005" s="194">
        <f t="shared" si="25290"/>
        <v>0</v>
      </c>
      <c r="AE1005" s="147">
        <f t="shared" ref="AE1005" si="25355">IF(OR($H1005=0,AD1005=0),0,AD1005/$H1005)</f>
        <v>0</v>
      </c>
      <c r="AF1005" s="194">
        <f t="shared" si="25292"/>
        <v>0</v>
      </c>
      <c r="AG1005" s="147">
        <f t="shared" ref="AG1005" si="25356">IF(OR($H1005=0,AF1005=0),0,AF1005/$H1005)</f>
        <v>0</v>
      </c>
      <c r="AH1005" s="194">
        <f t="shared" si="25294"/>
        <v>0</v>
      </c>
      <c r="AI1005" s="147">
        <f t="shared" ref="AI1005" si="25357">IF(OR($H1005=0,AH1005=0),0,AH1005/$H1005)</f>
        <v>0</v>
      </c>
      <c r="AJ1005" s="194">
        <f t="shared" si="25296"/>
        <v>0</v>
      </c>
      <c r="AK1005" s="147">
        <f t="shared" ref="AK1005" si="25358">IF(OR($H1005=0,AJ1005=0),0,AJ1005/$H1005)</f>
        <v>0</v>
      </c>
      <c r="AL1005" s="194">
        <f t="shared" si="25298"/>
        <v>0</v>
      </c>
      <c r="AM1005" s="147">
        <f t="shared" ref="AM1005" si="25359">IF(OR($H1005=0,AL1005=0),0,AL1005/$H1005)</f>
        <v>0</v>
      </c>
      <c r="AN1005" s="194">
        <f t="shared" si="25300"/>
        <v>0</v>
      </c>
      <c r="AO1005" s="147">
        <f t="shared" ref="AO1005" si="25360">IF(OR($H1005=0,AN1005=0),0,AN1005/$H1005)</f>
        <v>0</v>
      </c>
      <c r="AP1005" s="194">
        <f t="shared" si="25302"/>
        <v>0</v>
      </c>
      <c r="AQ1005" s="147">
        <f t="shared" ref="AQ1005" si="25361">IF(OR($H1005=0,AP1005=0),0,AP1005/$H1005)</f>
        <v>0</v>
      </c>
      <c r="AR1005" s="194">
        <f t="shared" si="25304"/>
        <v>0</v>
      </c>
      <c r="AS1005" s="147">
        <f t="shared" ref="AS1005" si="25362">IF(OR($H1005=0,AR1005=0),0,AR1005/$H1005)</f>
        <v>0</v>
      </c>
      <c r="AT1005" s="194">
        <f t="shared" si="25306"/>
        <v>0</v>
      </c>
      <c r="AU1005" s="147">
        <f t="shared" ref="AU1005" si="25363">IF(OR($H1005=0,AT1005=0),0,AT1005/$H1005)</f>
        <v>0</v>
      </c>
      <c r="AV1005" s="194">
        <f t="shared" si="25308"/>
        <v>0</v>
      </c>
      <c r="AW1005" s="147">
        <f t="shared" ref="AW1005" si="25364">IF(OR($H1005=0,AV1005=0),0,AV1005/$H1005)</f>
        <v>0</v>
      </c>
      <c r="AX1005" s="194">
        <f t="shared" si="25310"/>
        <v>21.428571428571427</v>
      </c>
      <c r="AY1005" s="147">
        <f t="shared" ref="AY1005" si="25365">IF(OR($H1005=0,AX1005=0),0,AX1005/$H1005)</f>
        <v>0.21428571428571427</v>
      </c>
      <c r="AZ1005" s="194">
        <f t="shared" si="25312"/>
        <v>71.428571428571431</v>
      </c>
      <c r="BA1005" s="147">
        <f t="shared" ref="BA1005" si="25366">IF(OR($H1005=0,AZ1005=0),0,AZ1005/$H1005)</f>
        <v>0.7142857142857143</v>
      </c>
      <c r="BB1005" s="194">
        <f t="shared" si="25314"/>
        <v>100</v>
      </c>
      <c r="BC1005" s="147">
        <f t="shared" ref="BC1005" si="25367">IF(OR($H1005=0,BB1005=0),0,BB1005/$H1005)</f>
        <v>1</v>
      </c>
      <c r="BD1005" s="194">
        <f t="shared" si="25316"/>
        <v>100</v>
      </c>
      <c r="BE1005" s="147">
        <f t="shared" ref="BE1005" si="25368">IF(OR($H1005=0,BD1005=0),0,BD1005/$H1005)</f>
        <v>1</v>
      </c>
      <c r="BF1005" s="194">
        <f t="shared" si="25318"/>
        <v>100</v>
      </c>
      <c r="BG1005" s="147">
        <f t="shared" ref="BG1005" si="25369">IF(OR($H1005=0,BF1005=0),0,BF1005/$H1005)</f>
        <v>1</v>
      </c>
      <c r="BH1005" s="194">
        <f t="shared" si="25320"/>
        <v>100</v>
      </c>
      <c r="BI1005" s="147">
        <f t="shared" ref="BI1005" si="25370">IF(OR($H1005=0,BH1005=0),0,BH1005/$H1005)</f>
        <v>1</v>
      </c>
      <c r="BJ1005" s="194">
        <f t="shared" si="25322"/>
        <v>100</v>
      </c>
      <c r="BK1005" s="147">
        <f t="shared" ref="BK1005" si="25371">IF(OR($H1005=0,BJ1005=0),0,BJ1005/$H1005)</f>
        <v>1</v>
      </c>
      <c r="BL1005" s="194">
        <f t="shared" si="25324"/>
        <v>100</v>
      </c>
      <c r="BM1005" s="147">
        <f t="shared" ref="BM1005" si="25372">IF(OR($H1005=0,BL1005=0),0,BL1005/$H1005)</f>
        <v>1</v>
      </c>
      <c r="BN1005" s="194">
        <f t="shared" si="25326"/>
        <v>100</v>
      </c>
      <c r="BO1005" s="147">
        <f t="shared" ref="BO1005" si="25373">IF(OR($H1005=0,BN1005=0),0,BN1005/$H1005)</f>
        <v>1</v>
      </c>
      <c r="BP1005" s="194">
        <f t="shared" si="25328"/>
        <v>100</v>
      </c>
      <c r="BQ1005" s="147">
        <f t="shared" ref="BQ1005" si="25374">IF(OR($H1005=0,BP1005=0),0,BP1005/$H1005)</f>
        <v>1</v>
      </c>
      <c r="BR1005" s="194">
        <f t="shared" si="25330"/>
        <v>100</v>
      </c>
      <c r="BS1005" s="147">
        <f t="shared" ref="BS1005" si="25375">IF(OR($H1005=0,BR1005=0),0,BR1005/$H1005)</f>
        <v>1</v>
      </c>
      <c r="BT1005" s="194">
        <f t="shared" si="25332"/>
        <v>100</v>
      </c>
      <c r="BU1005" s="147">
        <f t="shared" si="25333"/>
        <v>1</v>
      </c>
      <c r="BV1005" s="194">
        <f t="shared" si="25334"/>
        <v>100</v>
      </c>
      <c r="BW1005" s="147">
        <f t="shared" si="25335"/>
        <v>1</v>
      </c>
      <c r="BX1005" s="194">
        <f t="shared" si="25336"/>
        <v>100</v>
      </c>
      <c r="BY1005" s="147">
        <f t="shared" si="25337"/>
        <v>1</v>
      </c>
      <c r="BZ1005" s="194">
        <f t="shared" si="25338"/>
        <v>100</v>
      </c>
      <c r="CA1005" s="147">
        <f t="shared" si="25339"/>
        <v>1</v>
      </c>
      <c r="CB1005" s="194">
        <f t="shared" si="25340"/>
        <v>100</v>
      </c>
      <c r="CC1005" s="147">
        <f t="shared" si="25341"/>
        <v>1</v>
      </c>
      <c r="CD1005" s="194">
        <f t="shared" si="25342"/>
        <v>100</v>
      </c>
      <c r="CE1005" s="147">
        <f t="shared" si="25343"/>
        <v>1</v>
      </c>
      <c r="CF1005" s="194">
        <f t="shared" si="25344"/>
        <v>100</v>
      </c>
      <c r="CG1005" s="147">
        <f t="shared" si="25345"/>
        <v>1</v>
      </c>
      <c r="CH1005" s="194">
        <f t="shared" si="25346"/>
        <v>100</v>
      </c>
      <c r="CI1005" s="147">
        <f t="shared" si="25347"/>
        <v>1</v>
      </c>
      <c r="CJ1005" s="194">
        <f t="shared" si="25348"/>
        <v>100</v>
      </c>
      <c r="CK1005" s="147">
        <f t="shared" si="25349"/>
        <v>1</v>
      </c>
      <c r="CL1005" s="194">
        <f t="shared" si="25350"/>
        <v>100</v>
      </c>
      <c r="CM1005" s="147">
        <f t="shared" si="25351"/>
        <v>1</v>
      </c>
    </row>
    <row r="1006" spans="1:91" s="142" customFormat="1" ht="14.1" customHeight="1">
      <c r="A1006" s="74">
        <f t="shared" si="24441"/>
        <v>1144</v>
      </c>
      <c r="B1006" s="173" t="s">
        <v>60</v>
      </c>
      <c r="C1006" s="174"/>
      <c r="D1006" s="140">
        <v>14</v>
      </c>
      <c r="E1006" s="140">
        <v>14</v>
      </c>
      <c r="F1006" s="175">
        <v>45323</v>
      </c>
      <c r="G1006" s="175">
        <v>45336</v>
      </c>
      <c r="H1006" s="144">
        <v>100</v>
      </c>
      <c r="I1006" s="144">
        <v>100</v>
      </c>
      <c r="J1006" s="145" t="s">
        <v>32</v>
      </c>
      <c r="K1006" s="141">
        <f t="shared" si="25277"/>
        <v>100</v>
      </c>
      <c r="L1006" s="55">
        <f t="shared" si="25278"/>
        <v>0.16867469879518071</v>
      </c>
      <c r="M1006" s="147">
        <f t="shared" si="25279"/>
        <v>1</v>
      </c>
      <c r="N1006" s="148">
        <f t="shared" si="25280"/>
        <v>1</v>
      </c>
      <c r="O1006" s="149">
        <f t="shared" si="24163"/>
        <v>0</v>
      </c>
      <c r="P1006" s="150"/>
      <c r="T1006" s="194">
        <f t="shared" si="25281"/>
        <v>0</v>
      </c>
      <c r="U1006" s="147">
        <f t="shared" si="25282"/>
        <v>0</v>
      </c>
      <c r="V1006" s="194">
        <f t="shared" si="25283"/>
        <v>0</v>
      </c>
      <c r="W1006" s="147">
        <f t="shared" si="25282"/>
        <v>0</v>
      </c>
      <c r="X1006" s="194">
        <f t="shared" si="25284"/>
        <v>0</v>
      </c>
      <c r="Y1006" s="147">
        <f t="shared" ref="Y1006" si="25376">IF(OR($H1006=0,X1006=0),0,X1006/$H1006)</f>
        <v>0</v>
      </c>
      <c r="Z1006" s="194">
        <f t="shared" si="25286"/>
        <v>0</v>
      </c>
      <c r="AA1006" s="147">
        <f t="shared" ref="AA1006" si="25377">IF(OR($H1006=0,Z1006=0),0,Z1006/$H1006)</f>
        <v>0</v>
      </c>
      <c r="AB1006" s="194">
        <f t="shared" si="25288"/>
        <v>0</v>
      </c>
      <c r="AC1006" s="147">
        <f t="shared" ref="AC1006" si="25378">IF(OR($H1006=0,AB1006=0),0,AB1006/$H1006)</f>
        <v>0</v>
      </c>
      <c r="AD1006" s="194">
        <f t="shared" si="25290"/>
        <v>0</v>
      </c>
      <c r="AE1006" s="147">
        <f t="shared" ref="AE1006" si="25379">IF(OR($H1006=0,AD1006=0),0,AD1006/$H1006)</f>
        <v>0</v>
      </c>
      <c r="AF1006" s="194">
        <f t="shared" si="25292"/>
        <v>0</v>
      </c>
      <c r="AG1006" s="147">
        <f t="shared" ref="AG1006" si="25380">IF(OR($H1006=0,AF1006=0),0,AF1006/$H1006)</f>
        <v>0</v>
      </c>
      <c r="AH1006" s="194">
        <f t="shared" si="25294"/>
        <v>0</v>
      </c>
      <c r="AI1006" s="147">
        <f t="shared" ref="AI1006" si="25381">IF(OR($H1006=0,AH1006=0),0,AH1006/$H1006)</f>
        <v>0</v>
      </c>
      <c r="AJ1006" s="194">
        <f t="shared" si="25296"/>
        <v>0</v>
      </c>
      <c r="AK1006" s="147">
        <f t="shared" ref="AK1006" si="25382">IF(OR($H1006=0,AJ1006=0),0,AJ1006/$H1006)</f>
        <v>0</v>
      </c>
      <c r="AL1006" s="194">
        <f t="shared" si="25298"/>
        <v>0</v>
      </c>
      <c r="AM1006" s="147">
        <f t="shared" ref="AM1006" si="25383">IF(OR($H1006=0,AL1006=0),0,AL1006/$H1006)</f>
        <v>0</v>
      </c>
      <c r="AN1006" s="194">
        <f t="shared" si="25300"/>
        <v>0</v>
      </c>
      <c r="AO1006" s="147">
        <f t="shared" ref="AO1006" si="25384">IF(OR($H1006=0,AN1006=0),0,AN1006/$H1006)</f>
        <v>0</v>
      </c>
      <c r="AP1006" s="194">
        <f t="shared" si="25302"/>
        <v>0</v>
      </c>
      <c r="AQ1006" s="147">
        <f t="shared" ref="AQ1006" si="25385">IF(OR($H1006=0,AP1006=0),0,AP1006/$H1006)</f>
        <v>0</v>
      </c>
      <c r="AR1006" s="194">
        <f t="shared" si="25304"/>
        <v>0</v>
      </c>
      <c r="AS1006" s="147">
        <f t="shared" ref="AS1006" si="25386">IF(OR($H1006=0,AR1006=0),0,AR1006/$H1006)</f>
        <v>0</v>
      </c>
      <c r="AT1006" s="194">
        <f t="shared" si="25306"/>
        <v>0</v>
      </c>
      <c r="AU1006" s="147">
        <f t="shared" ref="AU1006" si="25387">IF(OR($H1006=0,AT1006=0),0,AT1006/$H1006)</f>
        <v>0</v>
      </c>
      <c r="AV1006" s="194">
        <f t="shared" si="25308"/>
        <v>0</v>
      </c>
      <c r="AW1006" s="147">
        <f t="shared" ref="AW1006" si="25388">IF(OR($H1006=0,AV1006=0),0,AV1006/$H1006)</f>
        <v>0</v>
      </c>
      <c r="AX1006" s="194">
        <f t="shared" si="25310"/>
        <v>7.1428571428571423</v>
      </c>
      <c r="AY1006" s="147">
        <f t="shared" ref="AY1006" si="25389">IF(OR($H1006=0,AX1006=0),0,AX1006/$H1006)</f>
        <v>7.1428571428571425E-2</v>
      </c>
      <c r="AZ1006" s="194">
        <f t="shared" si="25312"/>
        <v>57.142857142857139</v>
      </c>
      <c r="BA1006" s="147">
        <f t="shared" ref="BA1006" si="25390">IF(OR($H1006=0,AZ1006=0),0,AZ1006/$H1006)</f>
        <v>0.5714285714285714</v>
      </c>
      <c r="BB1006" s="194">
        <f t="shared" si="25314"/>
        <v>100</v>
      </c>
      <c r="BC1006" s="147">
        <f t="shared" ref="BC1006" si="25391">IF(OR($H1006=0,BB1006=0),0,BB1006/$H1006)</f>
        <v>1</v>
      </c>
      <c r="BD1006" s="194">
        <f t="shared" si="25316"/>
        <v>100</v>
      </c>
      <c r="BE1006" s="147">
        <f t="shared" ref="BE1006" si="25392">IF(OR($H1006=0,BD1006=0),0,BD1006/$H1006)</f>
        <v>1</v>
      </c>
      <c r="BF1006" s="194">
        <f t="shared" si="25318"/>
        <v>100</v>
      </c>
      <c r="BG1006" s="147">
        <f t="shared" ref="BG1006" si="25393">IF(OR($H1006=0,BF1006=0),0,BF1006/$H1006)</f>
        <v>1</v>
      </c>
      <c r="BH1006" s="194">
        <f t="shared" si="25320"/>
        <v>100</v>
      </c>
      <c r="BI1006" s="147">
        <f t="shared" ref="BI1006" si="25394">IF(OR($H1006=0,BH1006=0),0,BH1006/$H1006)</f>
        <v>1</v>
      </c>
      <c r="BJ1006" s="194">
        <f t="shared" si="25322"/>
        <v>100</v>
      </c>
      <c r="BK1006" s="147">
        <f t="shared" ref="BK1006" si="25395">IF(OR($H1006=0,BJ1006=0),0,BJ1006/$H1006)</f>
        <v>1</v>
      </c>
      <c r="BL1006" s="194">
        <f t="shared" si="25324"/>
        <v>100</v>
      </c>
      <c r="BM1006" s="147">
        <f t="shared" ref="BM1006" si="25396">IF(OR($H1006=0,BL1006=0),0,BL1006/$H1006)</f>
        <v>1</v>
      </c>
      <c r="BN1006" s="194">
        <f t="shared" si="25326"/>
        <v>100</v>
      </c>
      <c r="BO1006" s="147">
        <f t="shared" ref="BO1006" si="25397">IF(OR($H1006=0,BN1006=0),0,BN1006/$H1006)</f>
        <v>1</v>
      </c>
      <c r="BP1006" s="194">
        <f t="shared" si="25328"/>
        <v>100</v>
      </c>
      <c r="BQ1006" s="147">
        <f t="shared" ref="BQ1006" si="25398">IF(OR($H1006=0,BP1006=0),0,BP1006/$H1006)</f>
        <v>1</v>
      </c>
      <c r="BR1006" s="194">
        <f t="shared" si="25330"/>
        <v>100</v>
      </c>
      <c r="BS1006" s="147">
        <f t="shared" ref="BS1006" si="25399">IF(OR($H1006=0,BR1006=0),0,BR1006/$H1006)</f>
        <v>1</v>
      </c>
      <c r="BT1006" s="194">
        <f t="shared" si="25332"/>
        <v>100</v>
      </c>
      <c r="BU1006" s="147">
        <f t="shared" si="25333"/>
        <v>1</v>
      </c>
      <c r="BV1006" s="194">
        <f t="shared" si="25334"/>
        <v>100</v>
      </c>
      <c r="BW1006" s="147">
        <f t="shared" si="25335"/>
        <v>1</v>
      </c>
      <c r="BX1006" s="194">
        <f t="shared" si="25336"/>
        <v>100</v>
      </c>
      <c r="BY1006" s="147">
        <f t="shared" si="25337"/>
        <v>1</v>
      </c>
      <c r="BZ1006" s="194">
        <f t="shared" si="25338"/>
        <v>100</v>
      </c>
      <c r="CA1006" s="147">
        <f t="shared" si="25339"/>
        <v>1</v>
      </c>
      <c r="CB1006" s="194">
        <f t="shared" si="25340"/>
        <v>100</v>
      </c>
      <c r="CC1006" s="147">
        <f t="shared" si="25341"/>
        <v>1</v>
      </c>
      <c r="CD1006" s="194">
        <f t="shared" si="25342"/>
        <v>100</v>
      </c>
      <c r="CE1006" s="147">
        <f t="shared" si="25343"/>
        <v>1</v>
      </c>
      <c r="CF1006" s="194">
        <f t="shared" si="25344"/>
        <v>100</v>
      </c>
      <c r="CG1006" s="147">
        <f t="shared" si="25345"/>
        <v>1</v>
      </c>
      <c r="CH1006" s="194">
        <f t="shared" si="25346"/>
        <v>100</v>
      </c>
      <c r="CI1006" s="147">
        <f t="shared" si="25347"/>
        <v>1</v>
      </c>
      <c r="CJ1006" s="194">
        <f t="shared" si="25348"/>
        <v>100</v>
      </c>
      <c r="CK1006" s="147">
        <f t="shared" si="25349"/>
        <v>1</v>
      </c>
      <c r="CL1006" s="194">
        <f t="shared" si="25350"/>
        <v>100</v>
      </c>
      <c r="CM1006" s="147">
        <f t="shared" si="25351"/>
        <v>1</v>
      </c>
    </row>
    <row r="1007" spans="1:91" s="142" customFormat="1" ht="14.1" customHeight="1">
      <c r="A1007" s="74">
        <f t="shared" si="24441"/>
        <v>1145</v>
      </c>
      <c r="B1007" s="173" t="s">
        <v>55</v>
      </c>
      <c r="C1007" s="174"/>
      <c r="D1007" s="140">
        <v>13</v>
      </c>
      <c r="E1007" s="140">
        <v>13</v>
      </c>
      <c r="F1007" s="175">
        <v>45327</v>
      </c>
      <c r="G1007" s="175">
        <v>45339</v>
      </c>
      <c r="H1007" s="144">
        <v>100</v>
      </c>
      <c r="I1007" s="144">
        <v>100</v>
      </c>
      <c r="J1007" s="145" t="s">
        <v>32</v>
      </c>
      <c r="K1007" s="141">
        <f t="shared" si="25277"/>
        <v>100</v>
      </c>
      <c r="L1007" s="55">
        <f t="shared" si="25278"/>
        <v>0.15662650602409639</v>
      </c>
      <c r="M1007" s="147">
        <f t="shared" si="25279"/>
        <v>1</v>
      </c>
      <c r="N1007" s="148">
        <f t="shared" si="25280"/>
        <v>1</v>
      </c>
      <c r="O1007" s="149">
        <f t="shared" si="24163"/>
        <v>0</v>
      </c>
      <c r="P1007" s="150"/>
      <c r="T1007" s="194">
        <f t="shared" si="25281"/>
        <v>0</v>
      </c>
      <c r="U1007" s="147">
        <f t="shared" si="25282"/>
        <v>0</v>
      </c>
      <c r="V1007" s="194">
        <f t="shared" si="25283"/>
        <v>0</v>
      </c>
      <c r="W1007" s="147">
        <f t="shared" si="25282"/>
        <v>0</v>
      </c>
      <c r="X1007" s="194">
        <f t="shared" si="25284"/>
        <v>0</v>
      </c>
      <c r="Y1007" s="147">
        <f t="shared" ref="Y1007" si="25400">IF(OR($H1007=0,X1007=0),0,X1007/$H1007)</f>
        <v>0</v>
      </c>
      <c r="Z1007" s="194">
        <f t="shared" si="25286"/>
        <v>0</v>
      </c>
      <c r="AA1007" s="147">
        <f t="shared" ref="AA1007" si="25401">IF(OR($H1007=0,Z1007=0),0,Z1007/$H1007)</f>
        <v>0</v>
      </c>
      <c r="AB1007" s="194">
        <f t="shared" si="25288"/>
        <v>0</v>
      </c>
      <c r="AC1007" s="147">
        <f t="shared" ref="AC1007" si="25402">IF(OR($H1007=0,AB1007=0),0,AB1007/$H1007)</f>
        <v>0</v>
      </c>
      <c r="AD1007" s="194">
        <f t="shared" si="25290"/>
        <v>0</v>
      </c>
      <c r="AE1007" s="147">
        <f t="shared" ref="AE1007" si="25403">IF(OR($H1007=0,AD1007=0),0,AD1007/$H1007)</f>
        <v>0</v>
      </c>
      <c r="AF1007" s="194">
        <f t="shared" si="25292"/>
        <v>0</v>
      </c>
      <c r="AG1007" s="147">
        <f t="shared" ref="AG1007" si="25404">IF(OR($H1007=0,AF1007=0),0,AF1007/$H1007)</f>
        <v>0</v>
      </c>
      <c r="AH1007" s="194">
        <f t="shared" si="25294"/>
        <v>0</v>
      </c>
      <c r="AI1007" s="147">
        <f t="shared" ref="AI1007" si="25405">IF(OR($H1007=0,AH1007=0),0,AH1007/$H1007)</f>
        <v>0</v>
      </c>
      <c r="AJ1007" s="194">
        <f t="shared" si="25296"/>
        <v>0</v>
      </c>
      <c r="AK1007" s="147">
        <f t="shared" ref="AK1007" si="25406">IF(OR($H1007=0,AJ1007=0),0,AJ1007/$H1007)</f>
        <v>0</v>
      </c>
      <c r="AL1007" s="194">
        <f t="shared" si="25298"/>
        <v>0</v>
      </c>
      <c r="AM1007" s="147">
        <f t="shared" ref="AM1007" si="25407">IF(OR($H1007=0,AL1007=0),0,AL1007/$H1007)</f>
        <v>0</v>
      </c>
      <c r="AN1007" s="194">
        <f t="shared" si="25300"/>
        <v>0</v>
      </c>
      <c r="AO1007" s="147">
        <f t="shared" ref="AO1007" si="25408">IF(OR($H1007=0,AN1007=0),0,AN1007/$H1007)</f>
        <v>0</v>
      </c>
      <c r="AP1007" s="194">
        <f t="shared" si="25302"/>
        <v>0</v>
      </c>
      <c r="AQ1007" s="147">
        <f t="shared" ref="AQ1007" si="25409">IF(OR($H1007=0,AP1007=0),0,AP1007/$H1007)</f>
        <v>0</v>
      </c>
      <c r="AR1007" s="194">
        <f t="shared" si="25304"/>
        <v>0</v>
      </c>
      <c r="AS1007" s="147">
        <f t="shared" ref="AS1007" si="25410">IF(OR($H1007=0,AR1007=0),0,AR1007/$H1007)</f>
        <v>0</v>
      </c>
      <c r="AT1007" s="194">
        <f t="shared" si="25306"/>
        <v>0</v>
      </c>
      <c r="AU1007" s="147">
        <f t="shared" ref="AU1007" si="25411">IF(OR($H1007=0,AT1007=0),0,AT1007/$H1007)</f>
        <v>0</v>
      </c>
      <c r="AV1007" s="194">
        <f t="shared" si="25308"/>
        <v>0</v>
      </c>
      <c r="AW1007" s="147">
        <f t="shared" ref="AW1007" si="25412">IF(OR($H1007=0,AV1007=0),0,AV1007/$H1007)</f>
        <v>0</v>
      </c>
      <c r="AX1007" s="194">
        <f t="shared" si="25310"/>
        <v>0</v>
      </c>
      <c r="AY1007" s="147">
        <f t="shared" ref="AY1007" si="25413">IF(OR($H1007=0,AX1007=0),0,AX1007/$H1007)</f>
        <v>0</v>
      </c>
      <c r="AZ1007" s="194">
        <f t="shared" si="25312"/>
        <v>30.76923076923077</v>
      </c>
      <c r="BA1007" s="147">
        <f t="shared" ref="BA1007" si="25414">IF(OR($H1007=0,AZ1007=0),0,AZ1007/$H1007)</f>
        <v>0.30769230769230771</v>
      </c>
      <c r="BB1007" s="194">
        <f t="shared" si="25314"/>
        <v>84.615384615384613</v>
      </c>
      <c r="BC1007" s="147">
        <f t="shared" ref="BC1007" si="25415">IF(OR($H1007=0,BB1007=0),0,BB1007/$H1007)</f>
        <v>0.84615384615384615</v>
      </c>
      <c r="BD1007" s="194">
        <f t="shared" si="25316"/>
        <v>100</v>
      </c>
      <c r="BE1007" s="147">
        <f t="shared" ref="BE1007" si="25416">IF(OR($H1007=0,BD1007=0),0,BD1007/$H1007)</f>
        <v>1</v>
      </c>
      <c r="BF1007" s="194">
        <f t="shared" si="25318"/>
        <v>100</v>
      </c>
      <c r="BG1007" s="147">
        <f t="shared" ref="BG1007" si="25417">IF(OR($H1007=0,BF1007=0),0,BF1007/$H1007)</f>
        <v>1</v>
      </c>
      <c r="BH1007" s="194">
        <f t="shared" si="25320"/>
        <v>100</v>
      </c>
      <c r="BI1007" s="147">
        <f t="shared" ref="BI1007" si="25418">IF(OR($H1007=0,BH1007=0),0,BH1007/$H1007)</f>
        <v>1</v>
      </c>
      <c r="BJ1007" s="194">
        <f t="shared" si="25322"/>
        <v>100</v>
      </c>
      <c r="BK1007" s="147">
        <f t="shared" ref="BK1007" si="25419">IF(OR($H1007=0,BJ1007=0),0,BJ1007/$H1007)</f>
        <v>1</v>
      </c>
      <c r="BL1007" s="194">
        <f t="shared" si="25324"/>
        <v>100</v>
      </c>
      <c r="BM1007" s="147">
        <f t="shared" ref="BM1007" si="25420">IF(OR($H1007=0,BL1007=0),0,BL1007/$H1007)</f>
        <v>1</v>
      </c>
      <c r="BN1007" s="194">
        <f t="shared" si="25326"/>
        <v>100</v>
      </c>
      <c r="BO1007" s="147">
        <f t="shared" ref="BO1007" si="25421">IF(OR($H1007=0,BN1007=0),0,BN1007/$H1007)</f>
        <v>1</v>
      </c>
      <c r="BP1007" s="194">
        <f t="shared" si="25328"/>
        <v>100</v>
      </c>
      <c r="BQ1007" s="147">
        <f t="shared" ref="BQ1007" si="25422">IF(OR($H1007=0,BP1007=0),0,BP1007/$H1007)</f>
        <v>1</v>
      </c>
      <c r="BR1007" s="194">
        <f t="shared" si="25330"/>
        <v>100</v>
      </c>
      <c r="BS1007" s="147">
        <f t="shared" ref="BS1007" si="25423">IF(OR($H1007=0,BR1007=0),0,BR1007/$H1007)</f>
        <v>1</v>
      </c>
      <c r="BT1007" s="194">
        <f t="shared" si="25332"/>
        <v>100</v>
      </c>
      <c r="BU1007" s="147">
        <f t="shared" si="25333"/>
        <v>1</v>
      </c>
      <c r="BV1007" s="194">
        <f t="shared" si="25334"/>
        <v>100</v>
      </c>
      <c r="BW1007" s="147">
        <f t="shared" si="25335"/>
        <v>1</v>
      </c>
      <c r="BX1007" s="194">
        <f t="shared" si="25336"/>
        <v>100</v>
      </c>
      <c r="BY1007" s="147">
        <f t="shared" si="25337"/>
        <v>1</v>
      </c>
      <c r="BZ1007" s="194">
        <f t="shared" si="25338"/>
        <v>100</v>
      </c>
      <c r="CA1007" s="147">
        <f t="shared" si="25339"/>
        <v>1</v>
      </c>
      <c r="CB1007" s="194">
        <f t="shared" si="25340"/>
        <v>100</v>
      </c>
      <c r="CC1007" s="147">
        <f t="shared" si="25341"/>
        <v>1</v>
      </c>
      <c r="CD1007" s="194">
        <f t="shared" si="25342"/>
        <v>100</v>
      </c>
      <c r="CE1007" s="147">
        <f t="shared" si="25343"/>
        <v>1</v>
      </c>
      <c r="CF1007" s="194">
        <f t="shared" si="25344"/>
        <v>100</v>
      </c>
      <c r="CG1007" s="147">
        <f t="shared" si="25345"/>
        <v>1</v>
      </c>
      <c r="CH1007" s="194">
        <f t="shared" si="25346"/>
        <v>100</v>
      </c>
      <c r="CI1007" s="147">
        <f t="shared" si="25347"/>
        <v>1</v>
      </c>
      <c r="CJ1007" s="194">
        <f t="shared" si="25348"/>
        <v>100</v>
      </c>
      <c r="CK1007" s="147">
        <f t="shared" si="25349"/>
        <v>1</v>
      </c>
      <c r="CL1007" s="194">
        <f t="shared" si="25350"/>
        <v>100</v>
      </c>
      <c r="CM1007" s="147">
        <f t="shared" si="25351"/>
        <v>1</v>
      </c>
    </row>
    <row r="1008" spans="1:91" s="142" customFormat="1" ht="14.1" customHeight="1">
      <c r="A1008" s="74">
        <f t="shared" si="24441"/>
        <v>1146</v>
      </c>
      <c r="B1008" s="173" t="s">
        <v>56</v>
      </c>
      <c r="C1008" s="174"/>
      <c r="D1008" s="140">
        <v>14</v>
      </c>
      <c r="E1008" s="140">
        <v>14</v>
      </c>
      <c r="F1008" s="175">
        <v>45330</v>
      </c>
      <c r="G1008" s="175">
        <v>45343</v>
      </c>
      <c r="H1008" s="144">
        <v>100</v>
      </c>
      <c r="I1008" s="144">
        <v>100</v>
      </c>
      <c r="J1008" s="145" t="s">
        <v>32</v>
      </c>
      <c r="K1008" s="141">
        <f t="shared" si="25277"/>
        <v>100</v>
      </c>
      <c r="L1008" s="55">
        <f t="shared" si="25278"/>
        <v>0.16867469879518071</v>
      </c>
      <c r="M1008" s="147">
        <f t="shared" si="25279"/>
        <v>1</v>
      </c>
      <c r="N1008" s="148">
        <f t="shared" si="25280"/>
        <v>1</v>
      </c>
      <c r="O1008" s="149">
        <f t="shared" si="24163"/>
        <v>0</v>
      </c>
      <c r="P1008" s="150"/>
      <c r="T1008" s="194">
        <f t="shared" si="25281"/>
        <v>0</v>
      </c>
      <c r="U1008" s="147">
        <f t="shared" si="25282"/>
        <v>0</v>
      </c>
      <c r="V1008" s="194">
        <f t="shared" si="25283"/>
        <v>0</v>
      </c>
      <c r="W1008" s="147">
        <f t="shared" si="25282"/>
        <v>0</v>
      </c>
      <c r="X1008" s="194">
        <f t="shared" si="25284"/>
        <v>0</v>
      </c>
      <c r="Y1008" s="147">
        <f t="shared" ref="Y1008" si="25424">IF(OR($H1008=0,X1008=0),0,X1008/$H1008)</f>
        <v>0</v>
      </c>
      <c r="Z1008" s="194">
        <f t="shared" si="25286"/>
        <v>0</v>
      </c>
      <c r="AA1008" s="147">
        <f t="shared" ref="AA1008" si="25425">IF(OR($H1008=0,Z1008=0),0,Z1008/$H1008)</f>
        <v>0</v>
      </c>
      <c r="AB1008" s="194">
        <f t="shared" si="25288"/>
        <v>0</v>
      </c>
      <c r="AC1008" s="147">
        <f t="shared" ref="AC1008" si="25426">IF(OR($H1008=0,AB1008=0),0,AB1008/$H1008)</f>
        <v>0</v>
      </c>
      <c r="AD1008" s="194">
        <f t="shared" si="25290"/>
        <v>0</v>
      </c>
      <c r="AE1008" s="147">
        <f t="shared" ref="AE1008" si="25427">IF(OR($H1008=0,AD1008=0),0,AD1008/$H1008)</f>
        <v>0</v>
      </c>
      <c r="AF1008" s="194">
        <f t="shared" si="25292"/>
        <v>0</v>
      </c>
      <c r="AG1008" s="147">
        <f t="shared" ref="AG1008" si="25428">IF(OR($H1008=0,AF1008=0),0,AF1008/$H1008)</f>
        <v>0</v>
      </c>
      <c r="AH1008" s="194">
        <f t="shared" si="25294"/>
        <v>0</v>
      </c>
      <c r="AI1008" s="147">
        <f t="shared" ref="AI1008" si="25429">IF(OR($H1008=0,AH1008=0),0,AH1008/$H1008)</f>
        <v>0</v>
      </c>
      <c r="AJ1008" s="194">
        <f t="shared" si="25296"/>
        <v>0</v>
      </c>
      <c r="AK1008" s="147">
        <f t="shared" ref="AK1008" si="25430">IF(OR($H1008=0,AJ1008=0),0,AJ1008/$H1008)</f>
        <v>0</v>
      </c>
      <c r="AL1008" s="194">
        <f t="shared" si="25298"/>
        <v>0</v>
      </c>
      <c r="AM1008" s="147">
        <f t="shared" ref="AM1008" si="25431">IF(OR($H1008=0,AL1008=0),0,AL1008/$H1008)</f>
        <v>0</v>
      </c>
      <c r="AN1008" s="194">
        <f t="shared" si="25300"/>
        <v>0</v>
      </c>
      <c r="AO1008" s="147">
        <f t="shared" ref="AO1008" si="25432">IF(OR($H1008=0,AN1008=0),0,AN1008/$H1008)</f>
        <v>0</v>
      </c>
      <c r="AP1008" s="194">
        <f t="shared" si="25302"/>
        <v>0</v>
      </c>
      <c r="AQ1008" s="147">
        <f t="shared" ref="AQ1008" si="25433">IF(OR($H1008=0,AP1008=0),0,AP1008/$H1008)</f>
        <v>0</v>
      </c>
      <c r="AR1008" s="194">
        <f t="shared" si="25304"/>
        <v>0</v>
      </c>
      <c r="AS1008" s="147">
        <f t="shared" ref="AS1008" si="25434">IF(OR($H1008=0,AR1008=0),0,AR1008/$H1008)</f>
        <v>0</v>
      </c>
      <c r="AT1008" s="194">
        <f t="shared" si="25306"/>
        <v>0</v>
      </c>
      <c r="AU1008" s="147">
        <f t="shared" ref="AU1008" si="25435">IF(OR($H1008=0,AT1008=0),0,AT1008/$H1008)</f>
        <v>0</v>
      </c>
      <c r="AV1008" s="194">
        <f t="shared" si="25308"/>
        <v>0</v>
      </c>
      <c r="AW1008" s="147">
        <f t="shared" ref="AW1008" si="25436">IF(OR($H1008=0,AV1008=0),0,AV1008/$H1008)</f>
        <v>0</v>
      </c>
      <c r="AX1008" s="194">
        <f t="shared" si="25310"/>
        <v>0</v>
      </c>
      <c r="AY1008" s="147">
        <f t="shared" ref="AY1008" si="25437">IF(OR($H1008=0,AX1008=0),0,AX1008/$H1008)</f>
        <v>0</v>
      </c>
      <c r="AZ1008" s="194">
        <f t="shared" si="25312"/>
        <v>7.1428571428571423</v>
      </c>
      <c r="BA1008" s="147">
        <f t="shared" ref="BA1008" si="25438">IF(OR($H1008=0,AZ1008=0),0,AZ1008/$H1008)</f>
        <v>7.1428571428571425E-2</v>
      </c>
      <c r="BB1008" s="194">
        <f t="shared" si="25314"/>
        <v>57.142857142857139</v>
      </c>
      <c r="BC1008" s="147">
        <f t="shared" ref="BC1008" si="25439">IF(OR($H1008=0,BB1008=0),0,BB1008/$H1008)</f>
        <v>0.5714285714285714</v>
      </c>
      <c r="BD1008" s="194">
        <f t="shared" si="25316"/>
        <v>100</v>
      </c>
      <c r="BE1008" s="147">
        <f t="shared" ref="BE1008" si="25440">IF(OR($H1008=0,BD1008=0),0,BD1008/$H1008)</f>
        <v>1</v>
      </c>
      <c r="BF1008" s="194">
        <f t="shared" si="25318"/>
        <v>100</v>
      </c>
      <c r="BG1008" s="147">
        <f t="shared" ref="BG1008" si="25441">IF(OR($H1008=0,BF1008=0),0,BF1008/$H1008)</f>
        <v>1</v>
      </c>
      <c r="BH1008" s="194">
        <f t="shared" si="25320"/>
        <v>100</v>
      </c>
      <c r="BI1008" s="147">
        <f t="shared" ref="BI1008" si="25442">IF(OR($H1008=0,BH1008=0),0,BH1008/$H1008)</f>
        <v>1</v>
      </c>
      <c r="BJ1008" s="194">
        <f t="shared" si="25322"/>
        <v>100</v>
      </c>
      <c r="BK1008" s="147">
        <f t="shared" ref="BK1008" si="25443">IF(OR($H1008=0,BJ1008=0),0,BJ1008/$H1008)</f>
        <v>1</v>
      </c>
      <c r="BL1008" s="194">
        <f t="shared" si="25324"/>
        <v>100</v>
      </c>
      <c r="BM1008" s="147">
        <f t="shared" ref="BM1008" si="25444">IF(OR($H1008=0,BL1008=0),0,BL1008/$H1008)</f>
        <v>1</v>
      </c>
      <c r="BN1008" s="194">
        <f t="shared" si="25326"/>
        <v>100</v>
      </c>
      <c r="BO1008" s="147">
        <f t="shared" ref="BO1008" si="25445">IF(OR($H1008=0,BN1008=0),0,BN1008/$H1008)</f>
        <v>1</v>
      </c>
      <c r="BP1008" s="194">
        <f t="shared" si="25328"/>
        <v>100</v>
      </c>
      <c r="BQ1008" s="147">
        <f t="shared" ref="BQ1008" si="25446">IF(OR($H1008=0,BP1008=0),0,BP1008/$H1008)</f>
        <v>1</v>
      </c>
      <c r="BR1008" s="194">
        <f t="shared" si="25330"/>
        <v>100</v>
      </c>
      <c r="BS1008" s="147">
        <f t="shared" ref="BS1008" si="25447">IF(OR($H1008=0,BR1008=0),0,BR1008/$H1008)</f>
        <v>1</v>
      </c>
      <c r="BT1008" s="194">
        <f t="shared" si="25332"/>
        <v>100</v>
      </c>
      <c r="BU1008" s="147">
        <f t="shared" si="25333"/>
        <v>1</v>
      </c>
      <c r="BV1008" s="194">
        <f t="shared" si="25334"/>
        <v>100</v>
      </c>
      <c r="BW1008" s="147">
        <f t="shared" si="25335"/>
        <v>1</v>
      </c>
      <c r="BX1008" s="194">
        <f t="shared" si="25336"/>
        <v>100</v>
      </c>
      <c r="BY1008" s="147">
        <f t="shared" si="25337"/>
        <v>1</v>
      </c>
      <c r="BZ1008" s="194">
        <f t="shared" si="25338"/>
        <v>100</v>
      </c>
      <c r="CA1008" s="147">
        <f t="shared" si="25339"/>
        <v>1</v>
      </c>
      <c r="CB1008" s="194">
        <f t="shared" si="25340"/>
        <v>100</v>
      </c>
      <c r="CC1008" s="147">
        <f t="shared" si="25341"/>
        <v>1</v>
      </c>
      <c r="CD1008" s="194">
        <f t="shared" si="25342"/>
        <v>100</v>
      </c>
      <c r="CE1008" s="147">
        <f t="shared" si="25343"/>
        <v>1</v>
      </c>
      <c r="CF1008" s="194">
        <f t="shared" si="25344"/>
        <v>100</v>
      </c>
      <c r="CG1008" s="147">
        <f t="shared" si="25345"/>
        <v>1</v>
      </c>
      <c r="CH1008" s="194">
        <f t="shared" si="25346"/>
        <v>100</v>
      </c>
      <c r="CI1008" s="147">
        <f t="shared" si="25347"/>
        <v>1</v>
      </c>
      <c r="CJ1008" s="194">
        <f t="shared" si="25348"/>
        <v>100</v>
      </c>
      <c r="CK1008" s="147">
        <f t="shared" si="25349"/>
        <v>1</v>
      </c>
      <c r="CL1008" s="194">
        <f t="shared" si="25350"/>
        <v>100</v>
      </c>
      <c r="CM1008" s="147">
        <f t="shared" si="25351"/>
        <v>1</v>
      </c>
    </row>
    <row r="1009" spans="1:91" s="142" customFormat="1" ht="14.1" customHeight="1">
      <c r="A1009" s="74">
        <f t="shared" si="24441"/>
        <v>1147</v>
      </c>
      <c r="B1009" s="173" t="s">
        <v>57</v>
      </c>
      <c r="C1009" s="174"/>
      <c r="D1009" s="140">
        <v>14</v>
      </c>
      <c r="E1009" s="140">
        <v>14</v>
      </c>
      <c r="F1009" s="175">
        <v>45331</v>
      </c>
      <c r="G1009" s="175">
        <v>45344</v>
      </c>
      <c r="H1009" s="144">
        <v>100</v>
      </c>
      <c r="I1009" s="144">
        <v>100</v>
      </c>
      <c r="J1009" s="145" t="s">
        <v>32</v>
      </c>
      <c r="K1009" s="141">
        <f t="shared" si="25277"/>
        <v>100</v>
      </c>
      <c r="L1009" s="55">
        <f t="shared" si="25278"/>
        <v>0.16867469879518071</v>
      </c>
      <c r="M1009" s="147">
        <f t="shared" si="25279"/>
        <v>1</v>
      </c>
      <c r="N1009" s="148">
        <f t="shared" si="25280"/>
        <v>1</v>
      </c>
      <c r="O1009" s="149">
        <f t="shared" si="24163"/>
        <v>0</v>
      </c>
      <c r="P1009" s="150"/>
      <c r="T1009" s="194">
        <f t="shared" si="25281"/>
        <v>0</v>
      </c>
      <c r="U1009" s="147">
        <f t="shared" si="25282"/>
        <v>0</v>
      </c>
      <c r="V1009" s="194">
        <f t="shared" si="25283"/>
        <v>0</v>
      </c>
      <c r="W1009" s="147">
        <f t="shared" si="25282"/>
        <v>0</v>
      </c>
      <c r="X1009" s="194">
        <f t="shared" si="25284"/>
        <v>0</v>
      </c>
      <c r="Y1009" s="147">
        <f t="shared" ref="Y1009" si="25448">IF(OR($H1009=0,X1009=0),0,X1009/$H1009)</f>
        <v>0</v>
      </c>
      <c r="Z1009" s="194">
        <f t="shared" si="25286"/>
        <v>0</v>
      </c>
      <c r="AA1009" s="147">
        <f t="shared" ref="AA1009" si="25449">IF(OR($H1009=0,Z1009=0),0,Z1009/$H1009)</f>
        <v>0</v>
      </c>
      <c r="AB1009" s="194">
        <f t="shared" si="25288"/>
        <v>0</v>
      </c>
      <c r="AC1009" s="147">
        <f t="shared" ref="AC1009" si="25450">IF(OR($H1009=0,AB1009=0),0,AB1009/$H1009)</f>
        <v>0</v>
      </c>
      <c r="AD1009" s="194">
        <f t="shared" si="25290"/>
        <v>0</v>
      </c>
      <c r="AE1009" s="147">
        <f t="shared" ref="AE1009" si="25451">IF(OR($H1009=0,AD1009=0),0,AD1009/$H1009)</f>
        <v>0</v>
      </c>
      <c r="AF1009" s="194">
        <f t="shared" si="25292"/>
        <v>0</v>
      </c>
      <c r="AG1009" s="147">
        <f t="shared" ref="AG1009" si="25452">IF(OR($H1009=0,AF1009=0),0,AF1009/$H1009)</f>
        <v>0</v>
      </c>
      <c r="AH1009" s="194">
        <f t="shared" si="25294"/>
        <v>0</v>
      </c>
      <c r="AI1009" s="147">
        <f t="shared" ref="AI1009" si="25453">IF(OR($H1009=0,AH1009=0),0,AH1009/$H1009)</f>
        <v>0</v>
      </c>
      <c r="AJ1009" s="194">
        <f t="shared" si="25296"/>
        <v>0</v>
      </c>
      <c r="AK1009" s="147">
        <f t="shared" ref="AK1009" si="25454">IF(OR($H1009=0,AJ1009=0),0,AJ1009/$H1009)</f>
        <v>0</v>
      </c>
      <c r="AL1009" s="194">
        <f t="shared" si="25298"/>
        <v>0</v>
      </c>
      <c r="AM1009" s="147">
        <f t="shared" ref="AM1009" si="25455">IF(OR($H1009=0,AL1009=0),0,AL1009/$H1009)</f>
        <v>0</v>
      </c>
      <c r="AN1009" s="194">
        <f t="shared" si="25300"/>
        <v>0</v>
      </c>
      <c r="AO1009" s="147">
        <f t="shared" ref="AO1009" si="25456">IF(OR($H1009=0,AN1009=0),0,AN1009/$H1009)</f>
        <v>0</v>
      </c>
      <c r="AP1009" s="194">
        <f t="shared" si="25302"/>
        <v>0</v>
      </c>
      <c r="AQ1009" s="147">
        <f t="shared" ref="AQ1009" si="25457">IF(OR($H1009=0,AP1009=0),0,AP1009/$H1009)</f>
        <v>0</v>
      </c>
      <c r="AR1009" s="194">
        <f t="shared" si="25304"/>
        <v>0</v>
      </c>
      <c r="AS1009" s="147">
        <f t="shared" ref="AS1009" si="25458">IF(OR($H1009=0,AR1009=0),0,AR1009/$H1009)</f>
        <v>0</v>
      </c>
      <c r="AT1009" s="194">
        <f t="shared" si="25306"/>
        <v>0</v>
      </c>
      <c r="AU1009" s="147">
        <f t="shared" ref="AU1009" si="25459">IF(OR($H1009=0,AT1009=0),0,AT1009/$H1009)</f>
        <v>0</v>
      </c>
      <c r="AV1009" s="194">
        <f t="shared" si="25308"/>
        <v>0</v>
      </c>
      <c r="AW1009" s="147">
        <f t="shared" ref="AW1009" si="25460">IF(OR($H1009=0,AV1009=0),0,AV1009/$H1009)</f>
        <v>0</v>
      </c>
      <c r="AX1009" s="194">
        <f t="shared" si="25310"/>
        <v>0</v>
      </c>
      <c r="AY1009" s="147">
        <f t="shared" ref="AY1009" si="25461">IF(OR($H1009=0,AX1009=0),0,AX1009/$H1009)</f>
        <v>0</v>
      </c>
      <c r="AZ1009" s="194">
        <f t="shared" si="25312"/>
        <v>0</v>
      </c>
      <c r="BA1009" s="147">
        <f t="shared" ref="BA1009" si="25462">IF(OR($H1009=0,AZ1009=0),0,AZ1009/$H1009)</f>
        <v>0</v>
      </c>
      <c r="BB1009" s="194">
        <f t="shared" si="25314"/>
        <v>50</v>
      </c>
      <c r="BC1009" s="147">
        <f t="shared" ref="BC1009" si="25463">IF(OR($H1009=0,BB1009=0),0,BB1009/$H1009)</f>
        <v>0.5</v>
      </c>
      <c r="BD1009" s="194">
        <f t="shared" si="25316"/>
        <v>100</v>
      </c>
      <c r="BE1009" s="147">
        <f t="shared" ref="BE1009" si="25464">IF(OR($H1009=0,BD1009=0),0,BD1009/$H1009)</f>
        <v>1</v>
      </c>
      <c r="BF1009" s="194">
        <f t="shared" si="25318"/>
        <v>100</v>
      </c>
      <c r="BG1009" s="147">
        <f t="shared" ref="BG1009" si="25465">IF(OR($H1009=0,BF1009=0),0,BF1009/$H1009)</f>
        <v>1</v>
      </c>
      <c r="BH1009" s="194">
        <f t="shared" si="25320"/>
        <v>100</v>
      </c>
      <c r="BI1009" s="147">
        <f t="shared" ref="BI1009" si="25466">IF(OR($H1009=0,BH1009=0),0,BH1009/$H1009)</f>
        <v>1</v>
      </c>
      <c r="BJ1009" s="194">
        <f t="shared" si="25322"/>
        <v>100</v>
      </c>
      <c r="BK1009" s="147">
        <f t="shared" ref="BK1009" si="25467">IF(OR($H1009=0,BJ1009=0),0,BJ1009/$H1009)</f>
        <v>1</v>
      </c>
      <c r="BL1009" s="194">
        <f t="shared" si="25324"/>
        <v>100</v>
      </c>
      <c r="BM1009" s="147">
        <f t="shared" ref="BM1009" si="25468">IF(OR($H1009=0,BL1009=0),0,BL1009/$H1009)</f>
        <v>1</v>
      </c>
      <c r="BN1009" s="194">
        <f t="shared" si="25326"/>
        <v>100</v>
      </c>
      <c r="BO1009" s="147">
        <f t="shared" ref="BO1009" si="25469">IF(OR($H1009=0,BN1009=0),0,BN1009/$H1009)</f>
        <v>1</v>
      </c>
      <c r="BP1009" s="194">
        <f t="shared" si="25328"/>
        <v>100</v>
      </c>
      <c r="BQ1009" s="147">
        <f t="shared" ref="BQ1009" si="25470">IF(OR($H1009=0,BP1009=0),0,BP1009/$H1009)</f>
        <v>1</v>
      </c>
      <c r="BR1009" s="194">
        <f t="shared" si="25330"/>
        <v>100</v>
      </c>
      <c r="BS1009" s="147">
        <f t="shared" ref="BS1009" si="25471">IF(OR($H1009=0,BR1009=0),0,BR1009/$H1009)</f>
        <v>1</v>
      </c>
      <c r="BT1009" s="194">
        <f t="shared" si="25332"/>
        <v>100</v>
      </c>
      <c r="BU1009" s="147">
        <f t="shared" si="25333"/>
        <v>1</v>
      </c>
      <c r="BV1009" s="194">
        <f t="shared" si="25334"/>
        <v>100</v>
      </c>
      <c r="BW1009" s="147">
        <f t="shared" si="25335"/>
        <v>1</v>
      </c>
      <c r="BX1009" s="194">
        <f t="shared" si="25336"/>
        <v>100</v>
      </c>
      <c r="BY1009" s="147">
        <f t="shared" si="25337"/>
        <v>1</v>
      </c>
      <c r="BZ1009" s="194">
        <f t="shared" si="25338"/>
        <v>100</v>
      </c>
      <c r="CA1009" s="147">
        <f t="shared" si="25339"/>
        <v>1</v>
      </c>
      <c r="CB1009" s="194">
        <f t="shared" si="25340"/>
        <v>100</v>
      </c>
      <c r="CC1009" s="147">
        <f t="shared" si="25341"/>
        <v>1</v>
      </c>
      <c r="CD1009" s="194">
        <f t="shared" si="25342"/>
        <v>100</v>
      </c>
      <c r="CE1009" s="147">
        <f t="shared" si="25343"/>
        <v>1</v>
      </c>
      <c r="CF1009" s="194">
        <f t="shared" si="25344"/>
        <v>100</v>
      </c>
      <c r="CG1009" s="147">
        <f t="shared" si="25345"/>
        <v>1</v>
      </c>
      <c r="CH1009" s="194">
        <f t="shared" si="25346"/>
        <v>100</v>
      </c>
      <c r="CI1009" s="147">
        <f t="shared" si="25347"/>
        <v>1</v>
      </c>
      <c r="CJ1009" s="194">
        <f t="shared" si="25348"/>
        <v>100</v>
      </c>
      <c r="CK1009" s="147">
        <f t="shared" si="25349"/>
        <v>1</v>
      </c>
      <c r="CL1009" s="194">
        <f t="shared" si="25350"/>
        <v>100</v>
      </c>
      <c r="CM1009" s="147">
        <f t="shared" si="25351"/>
        <v>1</v>
      </c>
    </row>
    <row r="1010" spans="1:91" s="142" customFormat="1" ht="14.1" customHeight="1">
      <c r="A1010" s="74">
        <f t="shared" si="24441"/>
        <v>1148</v>
      </c>
      <c r="B1010" s="173" t="s">
        <v>61</v>
      </c>
      <c r="C1010" s="174"/>
      <c r="D1010" s="140">
        <v>0</v>
      </c>
      <c r="E1010" s="140">
        <v>1</v>
      </c>
      <c r="F1010" s="175">
        <v>45344</v>
      </c>
      <c r="G1010" s="175">
        <v>45344</v>
      </c>
      <c r="H1010" s="144">
        <v>100</v>
      </c>
      <c r="I1010" s="144">
        <v>100</v>
      </c>
      <c r="J1010" s="145" t="s">
        <v>32</v>
      </c>
      <c r="K1010" s="141">
        <f t="shared" si="25277"/>
        <v>100</v>
      </c>
      <c r="L1010" s="55">
        <f t="shared" si="25278"/>
        <v>0</v>
      </c>
      <c r="M1010" s="147">
        <f t="shared" si="25279"/>
        <v>1</v>
      </c>
      <c r="N1010" s="148">
        <f t="shared" si="25280"/>
        <v>1</v>
      </c>
      <c r="O1010" s="149">
        <f t="shared" si="24163"/>
        <v>0</v>
      </c>
      <c r="P1010" s="150"/>
      <c r="T1010" s="194">
        <f t="shared" si="25281"/>
        <v>0</v>
      </c>
      <c r="U1010" s="147">
        <f t="shared" si="25282"/>
        <v>0</v>
      </c>
      <c r="V1010" s="194">
        <f t="shared" si="25283"/>
        <v>0</v>
      </c>
      <c r="W1010" s="147">
        <f t="shared" si="25282"/>
        <v>0</v>
      </c>
      <c r="X1010" s="194">
        <f t="shared" si="25284"/>
        <v>0</v>
      </c>
      <c r="Y1010" s="147">
        <f t="shared" ref="Y1010" si="25472">IF(OR($H1010=0,X1010=0),0,X1010/$H1010)</f>
        <v>0</v>
      </c>
      <c r="Z1010" s="194">
        <f t="shared" si="25286"/>
        <v>0</v>
      </c>
      <c r="AA1010" s="147">
        <f t="shared" ref="AA1010" si="25473">IF(OR($H1010=0,Z1010=0),0,Z1010/$H1010)</f>
        <v>0</v>
      </c>
      <c r="AB1010" s="194">
        <f t="shared" si="25288"/>
        <v>0</v>
      </c>
      <c r="AC1010" s="147">
        <f t="shared" ref="AC1010" si="25474">IF(OR($H1010=0,AB1010=0),0,AB1010/$H1010)</f>
        <v>0</v>
      </c>
      <c r="AD1010" s="194">
        <f t="shared" si="25290"/>
        <v>0</v>
      </c>
      <c r="AE1010" s="147">
        <f t="shared" ref="AE1010" si="25475">IF(OR($H1010=0,AD1010=0),0,AD1010/$H1010)</f>
        <v>0</v>
      </c>
      <c r="AF1010" s="194">
        <f t="shared" si="25292"/>
        <v>0</v>
      </c>
      <c r="AG1010" s="147">
        <f t="shared" ref="AG1010" si="25476">IF(OR($H1010=0,AF1010=0),0,AF1010/$H1010)</f>
        <v>0</v>
      </c>
      <c r="AH1010" s="194">
        <f t="shared" si="25294"/>
        <v>0</v>
      </c>
      <c r="AI1010" s="147">
        <f t="shared" ref="AI1010" si="25477">IF(OR($H1010=0,AH1010=0),0,AH1010/$H1010)</f>
        <v>0</v>
      </c>
      <c r="AJ1010" s="194">
        <f t="shared" si="25296"/>
        <v>0</v>
      </c>
      <c r="AK1010" s="147">
        <f t="shared" ref="AK1010" si="25478">IF(OR($H1010=0,AJ1010=0),0,AJ1010/$H1010)</f>
        <v>0</v>
      </c>
      <c r="AL1010" s="194">
        <f t="shared" si="25298"/>
        <v>0</v>
      </c>
      <c r="AM1010" s="147">
        <f t="shared" ref="AM1010" si="25479">IF(OR($H1010=0,AL1010=0),0,AL1010/$H1010)</f>
        <v>0</v>
      </c>
      <c r="AN1010" s="194">
        <f t="shared" si="25300"/>
        <v>0</v>
      </c>
      <c r="AO1010" s="147">
        <f t="shared" ref="AO1010" si="25480">IF(OR($H1010=0,AN1010=0),0,AN1010/$H1010)</f>
        <v>0</v>
      </c>
      <c r="AP1010" s="194">
        <f t="shared" si="25302"/>
        <v>0</v>
      </c>
      <c r="AQ1010" s="147">
        <f t="shared" ref="AQ1010" si="25481">IF(OR($H1010=0,AP1010=0),0,AP1010/$H1010)</f>
        <v>0</v>
      </c>
      <c r="AR1010" s="194">
        <f t="shared" si="25304"/>
        <v>0</v>
      </c>
      <c r="AS1010" s="147">
        <f t="shared" ref="AS1010" si="25482">IF(OR($H1010=0,AR1010=0),0,AR1010/$H1010)</f>
        <v>0</v>
      </c>
      <c r="AT1010" s="194">
        <f t="shared" si="25306"/>
        <v>0</v>
      </c>
      <c r="AU1010" s="147">
        <f t="shared" ref="AU1010" si="25483">IF(OR($H1010=0,AT1010=0),0,AT1010/$H1010)</f>
        <v>0</v>
      </c>
      <c r="AV1010" s="194">
        <f t="shared" si="25308"/>
        <v>0</v>
      </c>
      <c r="AW1010" s="147">
        <f t="shared" ref="AW1010" si="25484">IF(OR($H1010=0,AV1010=0),0,AV1010/$H1010)</f>
        <v>0</v>
      </c>
      <c r="AX1010" s="194">
        <f t="shared" si="25310"/>
        <v>0</v>
      </c>
      <c r="AY1010" s="147">
        <f t="shared" ref="AY1010" si="25485">IF(OR($H1010=0,AX1010=0),0,AX1010/$H1010)</f>
        <v>0</v>
      </c>
      <c r="AZ1010" s="194">
        <f t="shared" si="25312"/>
        <v>0</v>
      </c>
      <c r="BA1010" s="147">
        <f t="shared" ref="BA1010" si="25486">IF(OR($H1010=0,AZ1010=0),0,AZ1010/$H1010)</f>
        <v>0</v>
      </c>
      <c r="BB1010" s="194">
        <f t="shared" si="25314"/>
        <v>0</v>
      </c>
      <c r="BC1010" s="147">
        <f t="shared" ref="BC1010" si="25487">IF(OR($H1010=0,BB1010=0),0,BB1010/$H1010)</f>
        <v>0</v>
      </c>
      <c r="BD1010" s="194">
        <f t="shared" si="25316"/>
        <v>100</v>
      </c>
      <c r="BE1010" s="147">
        <f t="shared" ref="BE1010" si="25488">IF(OR($H1010=0,BD1010=0),0,BD1010/$H1010)</f>
        <v>1</v>
      </c>
      <c r="BF1010" s="194">
        <f t="shared" si="25318"/>
        <v>100</v>
      </c>
      <c r="BG1010" s="147">
        <f t="shared" ref="BG1010" si="25489">IF(OR($H1010=0,BF1010=0),0,BF1010/$H1010)</f>
        <v>1</v>
      </c>
      <c r="BH1010" s="194">
        <f t="shared" si="25320"/>
        <v>100</v>
      </c>
      <c r="BI1010" s="147">
        <f t="shared" ref="BI1010" si="25490">IF(OR($H1010=0,BH1010=0),0,BH1010/$H1010)</f>
        <v>1</v>
      </c>
      <c r="BJ1010" s="194">
        <f t="shared" si="25322"/>
        <v>100</v>
      </c>
      <c r="BK1010" s="147">
        <f t="shared" ref="BK1010" si="25491">IF(OR($H1010=0,BJ1010=0),0,BJ1010/$H1010)</f>
        <v>1</v>
      </c>
      <c r="BL1010" s="194">
        <f t="shared" si="25324"/>
        <v>100</v>
      </c>
      <c r="BM1010" s="147">
        <f t="shared" ref="BM1010" si="25492">IF(OR($H1010=0,BL1010=0),0,BL1010/$H1010)</f>
        <v>1</v>
      </c>
      <c r="BN1010" s="194">
        <f t="shared" si="25326"/>
        <v>100</v>
      </c>
      <c r="BO1010" s="147">
        <f t="shared" ref="BO1010" si="25493">IF(OR($H1010=0,BN1010=0),0,BN1010/$H1010)</f>
        <v>1</v>
      </c>
      <c r="BP1010" s="194">
        <f t="shared" si="25328"/>
        <v>100</v>
      </c>
      <c r="BQ1010" s="147">
        <f t="shared" ref="BQ1010" si="25494">IF(OR($H1010=0,BP1010=0),0,BP1010/$H1010)</f>
        <v>1</v>
      </c>
      <c r="BR1010" s="194">
        <f t="shared" si="25330"/>
        <v>100</v>
      </c>
      <c r="BS1010" s="147">
        <f t="shared" ref="BS1010" si="25495">IF(OR($H1010=0,BR1010=0),0,BR1010/$H1010)</f>
        <v>1</v>
      </c>
      <c r="BT1010" s="194">
        <f t="shared" si="25332"/>
        <v>100</v>
      </c>
      <c r="BU1010" s="147">
        <f t="shared" si="25333"/>
        <v>1</v>
      </c>
      <c r="BV1010" s="194">
        <f t="shared" si="25334"/>
        <v>100</v>
      </c>
      <c r="BW1010" s="147">
        <f t="shared" si="25335"/>
        <v>1</v>
      </c>
      <c r="BX1010" s="194">
        <f t="shared" si="25336"/>
        <v>100</v>
      </c>
      <c r="BY1010" s="147">
        <f t="shared" si="25337"/>
        <v>1</v>
      </c>
      <c r="BZ1010" s="194">
        <f t="shared" si="25338"/>
        <v>100</v>
      </c>
      <c r="CA1010" s="147">
        <f t="shared" si="25339"/>
        <v>1</v>
      </c>
      <c r="CB1010" s="194">
        <f t="shared" si="25340"/>
        <v>100</v>
      </c>
      <c r="CC1010" s="147">
        <f t="shared" si="25341"/>
        <v>1</v>
      </c>
      <c r="CD1010" s="194">
        <f t="shared" si="25342"/>
        <v>100</v>
      </c>
      <c r="CE1010" s="147">
        <f t="shared" si="25343"/>
        <v>1</v>
      </c>
      <c r="CF1010" s="194">
        <f t="shared" si="25344"/>
        <v>100</v>
      </c>
      <c r="CG1010" s="147">
        <f t="shared" si="25345"/>
        <v>1</v>
      </c>
      <c r="CH1010" s="194">
        <f t="shared" si="25346"/>
        <v>100</v>
      </c>
      <c r="CI1010" s="147">
        <f t="shared" si="25347"/>
        <v>1</v>
      </c>
      <c r="CJ1010" s="194">
        <f t="shared" si="25348"/>
        <v>100</v>
      </c>
      <c r="CK1010" s="147">
        <f t="shared" si="25349"/>
        <v>1</v>
      </c>
      <c r="CL1010" s="194">
        <f t="shared" si="25350"/>
        <v>100</v>
      </c>
      <c r="CM1010" s="147">
        <f t="shared" si="25351"/>
        <v>1</v>
      </c>
    </row>
    <row r="1011" spans="1:91" s="142" customFormat="1" ht="14.1" customHeight="1">
      <c r="A1011" s="74">
        <f t="shared" si="24441"/>
        <v>1149</v>
      </c>
      <c r="B1011" s="173" t="s">
        <v>62</v>
      </c>
      <c r="C1011" s="174"/>
      <c r="D1011" s="140">
        <v>0</v>
      </c>
      <c r="E1011" s="140">
        <v>1</v>
      </c>
      <c r="F1011" s="175">
        <v>45344</v>
      </c>
      <c r="G1011" s="175">
        <v>45344</v>
      </c>
      <c r="H1011" s="144">
        <v>100</v>
      </c>
      <c r="I1011" s="144">
        <v>100</v>
      </c>
      <c r="J1011" s="145" t="s">
        <v>32</v>
      </c>
      <c r="K1011" s="141">
        <f t="shared" ref="K1011:K1013" si="25496">IF(OR(F1011="",G1011="",H1011=""),0,MIN(MAX(IF(F1011&gt;$O$1,0,(((G1011-F1011)-(G1011-$O$1))*(10/E1011)/10)),0),1)*H1011)</f>
        <v>100</v>
      </c>
      <c r="L1011" s="55">
        <f>D1011/$D$991</f>
        <v>0</v>
      </c>
      <c r="M1011" s="147">
        <f t="shared" ref="M1011:M1013" si="25497">IF(OR(H1011=0,K1011=0),0,K1011/H1011)</f>
        <v>1</v>
      </c>
      <c r="N1011" s="148">
        <f t="shared" ref="N1011:N1013" si="25498">IF(OR(H1011=0,I1011=0),0,I1011/H1011)</f>
        <v>1</v>
      </c>
      <c r="O1011" s="149">
        <f t="shared" si="24163"/>
        <v>0</v>
      </c>
      <c r="P1011" s="150"/>
      <c r="T1011" s="194">
        <f t="shared" ref="T1011:T1013" si="25499">IF(OR($F1011="",$G1011="",$H1011=""),0,MIN(MAX(IF($F1011&gt;U$1,0,((($G1011-$F1011)-($G1011-U$1))*(10/$E1011)/10)),0),1)*$H1011)</f>
        <v>0</v>
      </c>
      <c r="U1011" s="147">
        <f t="shared" ref="U1011:W1013" si="25500">IF(OR($H1011=0,T1011=0),0,T1011/$H1011)</f>
        <v>0</v>
      </c>
      <c r="V1011" s="194">
        <f t="shared" ref="V1011:V1013" si="25501">IF(OR($F1011="",$G1011="",$H1011=""),0,MIN(MAX(IF($F1011&gt;W$1,0,((($G1011-$F1011)-($G1011-W$1))*(10/$E1011)/10)),0),1)*$H1011)</f>
        <v>0</v>
      </c>
      <c r="W1011" s="147">
        <f t="shared" si="25500"/>
        <v>0</v>
      </c>
      <c r="X1011" s="194">
        <f t="shared" ref="X1011:X1013" si="25502">IF(OR($F1011="",$G1011="",$H1011=""),0,MIN(MAX(IF($F1011&gt;Y$1,0,((($G1011-$F1011)-($G1011-Y$1))*(10/$E1011)/10)),0),1)*$H1011)</f>
        <v>0</v>
      </c>
      <c r="Y1011" s="147">
        <f t="shared" ref="Y1011" si="25503">IF(OR($H1011=0,X1011=0),0,X1011/$H1011)</f>
        <v>0</v>
      </c>
      <c r="Z1011" s="194">
        <f t="shared" ref="Z1011:Z1013" si="25504">IF(OR($F1011="",$G1011="",$H1011=""),0,MIN(MAX(IF($F1011&gt;AA$1,0,((($G1011-$F1011)-($G1011-AA$1))*(10/$E1011)/10)),0),1)*$H1011)</f>
        <v>0</v>
      </c>
      <c r="AA1011" s="147">
        <f t="shared" ref="AA1011" si="25505">IF(OR($H1011=0,Z1011=0),0,Z1011/$H1011)</f>
        <v>0</v>
      </c>
      <c r="AB1011" s="194">
        <f t="shared" ref="AB1011:AB1013" si="25506">IF(OR($F1011="",$G1011="",$H1011=""),0,MIN(MAX(IF($F1011&gt;AC$1,0,((($G1011-$F1011)-($G1011-AC$1))*(10/$E1011)/10)),0),1)*$H1011)</f>
        <v>0</v>
      </c>
      <c r="AC1011" s="147">
        <f t="shared" ref="AC1011" si="25507">IF(OR($H1011=0,AB1011=0),0,AB1011/$H1011)</f>
        <v>0</v>
      </c>
      <c r="AD1011" s="194">
        <f t="shared" ref="AD1011:AD1013" si="25508">IF(OR($F1011="",$G1011="",$H1011=""),0,MIN(MAX(IF($F1011&gt;AE$1,0,((($G1011-$F1011)-($G1011-AE$1))*(10/$E1011)/10)),0),1)*$H1011)</f>
        <v>0</v>
      </c>
      <c r="AE1011" s="147">
        <f t="shared" ref="AE1011" si="25509">IF(OR($H1011=0,AD1011=0),0,AD1011/$H1011)</f>
        <v>0</v>
      </c>
      <c r="AF1011" s="194">
        <f t="shared" ref="AF1011:AF1013" si="25510">IF(OR($F1011="",$G1011="",$H1011=""),0,MIN(MAX(IF($F1011&gt;AG$1,0,((($G1011-$F1011)-($G1011-AG$1))*(10/$E1011)/10)),0),1)*$H1011)</f>
        <v>0</v>
      </c>
      <c r="AG1011" s="147">
        <f t="shared" ref="AG1011" si="25511">IF(OR($H1011=0,AF1011=0),0,AF1011/$H1011)</f>
        <v>0</v>
      </c>
      <c r="AH1011" s="194">
        <f t="shared" ref="AH1011:AH1013" si="25512">IF(OR($F1011="",$G1011="",$H1011=""),0,MIN(MAX(IF($F1011&gt;AI$1,0,((($G1011-$F1011)-($G1011-AI$1))*(10/$E1011)/10)),0),1)*$H1011)</f>
        <v>0</v>
      </c>
      <c r="AI1011" s="147">
        <f t="shared" ref="AI1011" si="25513">IF(OR($H1011=0,AH1011=0),0,AH1011/$H1011)</f>
        <v>0</v>
      </c>
      <c r="AJ1011" s="194">
        <f t="shared" ref="AJ1011:AJ1013" si="25514">IF(OR($F1011="",$G1011="",$H1011=""),0,MIN(MAX(IF($F1011&gt;AK$1,0,((($G1011-$F1011)-($G1011-AK$1))*(10/$E1011)/10)),0),1)*$H1011)</f>
        <v>0</v>
      </c>
      <c r="AK1011" s="147">
        <f t="shared" ref="AK1011" si="25515">IF(OR($H1011=0,AJ1011=0),0,AJ1011/$H1011)</f>
        <v>0</v>
      </c>
      <c r="AL1011" s="194">
        <f t="shared" ref="AL1011:AL1013" si="25516">IF(OR($F1011="",$G1011="",$H1011=""),0,MIN(MAX(IF($F1011&gt;AM$1,0,((($G1011-$F1011)-($G1011-AM$1))*(10/$E1011)/10)),0),1)*$H1011)</f>
        <v>0</v>
      </c>
      <c r="AM1011" s="147">
        <f t="shared" ref="AM1011" si="25517">IF(OR($H1011=0,AL1011=0),0,AL1011/$H1011)</f>
        <v>0</v>
      </c>
      <c r="AN1011" s="194">
        <f t="shared" ref="AN1011:AN1013" si="25518">IF(OR($F1011="",$G1011="",$H1011=""),0,MIN(MAX(IF($F1011&gt;AO$1,0,((($G1011-$F1011)-($G1011-AO$1))*(10/$E1011)/10)),0),1)*$H1011)</f>
        <v>0</v>
      </c>
      <c r="AO1011" s="147">
        <f t="shared" ref="AO1011" si="25519">IF(OR($H1011=0,AN1011=0),0,AN1011/$H1011)</f>
        <v>0</v>
      </c>
      <c r="AP1011" s="194">
        <f t="shared" ref="AP1011:AP1013" si="25520">IF(OR($F1011="",$G1011="",$H1011=""),0,MIN(MAX(IF($F1011&gt;AQ$1,0,((($G1011-$F1011)-($G1011-AQ$1))*(10/$E1011)/10)),0),1)*$H1011)</f>
        <v>0</v>
      </c>
      <c r="AQ1011" s="147">
        <f t="shared" ref="AQ1011" si="25521">IF(OR($H1011=0,AP1011=0),0,AP1011/$H1011)</f>
        <v>0</v>
      </c>
      <c r="AR1011" s="194">
        <f t="shared" ref="AR1011:AR1013" si="25522">IF(OR($F1011="",$G1011="",$H1011=""),0,MIN(MAX(IF($F1011&gt;AS$1,0,((($G1011-$F1011)-($G1011-AS$1))*(10/$E1011)/10)),0),1)*$H1011)</f>
        <v>0</v>
      </c>
      <c r="AS1011" s="147">
        <f t="shared" ref="AS1011" si="25523">IF(OR($H1011=0,AR1011=0),0,AR1011/$H1011)</f>
        <v>0</v>
      </c>
      <c r="AT1011" s="194">
        <f t="shared" ref="AT1011:AT1013" si="25524">IF(OR($F1011="",$G1011="",$H1011=""),0,MIN(MAX(IF($F1011&gt;AU$1,0,((($G1011-$F1011)-($G1011-AU$1))*(10/$E1011)/10)),0),1)*$H1011)</f>
        <v>0</v>
      </c>
      <c r="AU1011" s="147">
        <f t="shared" ref="AU1011" si="25525">IF(OR($H1011=0,AT1011=0),0,AT1011/$H1011)</f>
        <v>0</v>
      </c>
      <c r="AV1011" s="194">
        <f t="shared" ref="AV1011:AV1013" si="25526">IF(OR($F1011="",$G1011="",$H1011=""),0,MIN(MAX(IF($F1011&gt;AW$1,0,((($G1011-$F1011)-($G1011-AW$1))*(10/$E1011)/10)),0),1)*$H1011)</f>
        <v>0</v>
      </c>
      <c r="AW1011" s="147">
        <f t="shared" ref="AW1011" si="25527">IF(OR($H1011=0,AV1011=0),0,AV1011/$H1011)</f>
        <v>0</v>
      </c>
      <c r="AX1011" s="194">
        <f t="shared" ref="AX1011:AX1013" si="25528">IF(OR($F1011="",$G1011="",$H1011=""),0,MIN(MAX(IF($F1011&gt;AY$1,0,((($G1011-$F1011)-($G1011-AY$1))*(10/$E1011)/10)),0),1)*$H1011)</f>
        <v>0</v>
      </c>
      <c r="AY1011" s="147">
        <f t="shared" ref="AY1011" si="25529">IF(OR($H1011=0,AX1011=0),0,AX1011/$H1011)</f>
        <v>0</v>
      </c>
      <c r="AZ1011" s="194">
        <f t="shared" ref="AZ1011:AZ1013" si="25530">IF(OR($F1011="",$G1011="",$H1011=""),0,MIN(MAX(IF($F1011&gt;BA$1,0,((($G1011-$F1011)-($G1011-BA$1))*(10/$E1011)/10)),0),1)*$H1011)</f>
        <v>0</v>
      </c>
      <c r="BA1011" s="147">
        <f t="shared" ref="BA1011" si="25531">IF(OR($H1011=0,AZ1011=0),0,AZ1011/$H1011)</f>
        <v>0</v>
      </c>
      <c r="BB1011" s="194">
        <f t="shared" ref="BB1011:BB1013" si="25532">IF(OR($F1011="",$G1011="",$H1011=""),0,MIN(MAX(IF($F1011&gt;BC$1,0,((($G1011-$F1011)-($G1011-BC$1))*(10/$E1011)/10)),0),1)*$H1011)</f>
        <v>0</v>
      </c>
      <c r="BC1011" s="147">
        <f t="shared" ref="BC1011" si="25533">IF(OR($H1011=0,BB1011=0),0,BB1011/$H1011)</f>
        <v>0</v>
      </c>
      <c r="BD1011" s="194">
        <f t="shared" ref="BD1011:BD1013" si="25534">IF(OR($F1011="",$G1011="",$H1011=""),0,MIN(MAX(IF($F1011&gt;BE$1,0,((($G1011-$F1011)-($G1011-BE$1))*(10/$E1011)/10)),0),1)*$H1011)</f>
        <v>100</v>
      </c>
      <c r="BE1011" s="147">
        <f t="shared" ref="BE1011" si="25535">IF(OR($H1011=0,BD1011=0),0,BD1011/$H1011)</f>
        <v>1</v>
      </c>
      <c r="BF1011" s="194">
        <f t="shared" ref="BF1011:BF1013" si="25536">IF(OR($F1011="",$G1011="",$H1011=""),0,MIN(MAX(IF($F1011&gt;BG$1,0,((($G1011-$F1011)-($G1011-BG$1))*(10/$E1011)/10)),0),1)*$H1011)</f>
        <v>100</v>
      </c>
      <c r="BG1011" s="147">
        <f t="shared" ref="BG1011" si="25537">IF(OR($H1011=0,BF1011=0),0,BF1011/$H1011)</f>
        <v>1</v>
      </c>
      <c r="BH1011" s="194">
        <f t="shared" ref="BH1011:BH1013" si="25538">IF(OR($F1011="",$G1011="",$H1011=""),0,MIN(MAX(IF($F1011&gt;BI$1,0,((($G1011-$F1011)-($G1011-BI$1))*(10/$E1011)/10)),0),1)*$H1011)</f>
        <v>100</v>
      </c>
      <c r="BI1011" s="147">
        <f t="shared" ref="BI1011" si="25539">IF(OR($H1011=0,BH1011=0),0,BH1011/$H1011)</f>
        <v>1</v>
      </c>
      <c r="BJ1011" s="194">
        <f t="shared" ref="BJ1011:BJ1013" si="25540">IF(OR($F1011="",$G1011="",$H1011=""),0,MIN(MAX(IF($F1011&gt;BK$1,0,((($G1011-$F1011)-($G1011-BK$1))*(10/$E1011)/10)),0),1)*$H1011)</f>
        <v>100</v>
      </c>
      <c r="BK1011" s="147">
        <f t="shared" ref="BK1011" si="25541">IF(OR($H1011=0,BJ1011=0),0,BJ1011/$H1011)</f>
        <v>1</v>
      </c>
      <c r="BL1011" s="194">
        <f t="shared" ref="BL1011:BL1013" si="25542">IF(OR($F1011="",$G1011="",$H1011=""),0,MIN(MAX(IF($F1011&gt;BM$1,0,((($G1011-$F1011)-($G1011-BM$1))*(10/$E1011)/10)),0),1)*$H1011)</f>
        <v>100</v>
      </c>
      <c r="BM1011" s="147">
        <f t="shared" ref="BM1011" si="25543">IF(OR($H1011=0,BL1011=0),0,BL1011/$H1011)</f>
        <v>1</v>
      </c>
      <c r="BN1011" s="194">
        <f t="shared" ref="BN1011:BN1013" si="25544">IF(OR($F1011="",$G1011="",$H1011=""),0,MIN(MAX(IF($F1011&gt;BO$1,0,((($G1011-$F1011)-($G1011-BO$1))*(10/$E1011)/10)),0),1)*$H1011)</f>
        <v>100</v>
      </c>
      <c r="BO1011" s="147">
        <f t="shared" ref="BO1011" si="25545">IF(OR($H1011=0,BN1011=0),0,BN1011/$H1011)</f>
        <v>1</v>
      </c>
      <c r="BP1011" s="194">
        <f t="shared" ref="BP1011:BP1013" si="25546">IF(OR($F1011="",$G1011="",$H1011=""),0,MIN(MAX(IF($F1011&gt;BQ$1,0,((($G1011-$F1011)-($G1011-BQ$1))*(10/$E1011)/10)),0),1)*$H1011)</f>
        <v>100</v>
      </c>
      <c r="BQ1011" s="147">
        <f t="shared" ref="BQ1011" si="25547">IF(OR($H1011=0,BP1011=0),0,BP1011/$H1011)</f>
        <v>1</v>
      </c>
      <c r="BR1011" s="194">
        <f t="shared" ref="BR1011:BR1013" si="25548">IF(OR($F1011="",$G1011="",$H1011=""),0,MIN(MAX(IF($F1011&gt;BS$1,0,((($G1011-$F1011)-($G1011-BS$1))*(10/$E1011)/10)),0),1)*$H1011)</f>
        <v>100</v>
      </c>
      <c r="BS1011" s="147">
        <f t="shared" ref="BS1011" si="25549">IF(OR($H1011=0,BR1011=0),0,BR1011/$H1011)</f>
        <v>1</v>
      </c>
      <c r="BT1011" s="194">
        <f t="shared" si="25332"/>
        <v>100</v>
      </c>
      <c r="BU1011" s="147">
        <f t="shared" si="25333"/>
        <v>1</v>
      </c>
      <c r="BV1011" s="194">
        <f t="shared" si="25334"/>
        <v>100</v>
      </c>
      <c r="BW1011" s="147">
        <f t="shared" si="25335"/>
        <v>1</v>
      </c>
      <c r="BX1011" s="194">
        <f t="shared" si="25336"/>
        <v>100</v>
      </c>
      <c r="BY1011" s="147">
        <f t="shared" si="25337"/>
        <v>1</v>
      </c>
      <c r="BZ1011" s="194">
        <f t="shared" si="25338"/>
        <v>100</v>
      </c>
      <c r="CA1011" s="147">
        <f t="shared" si="25339"/>
        <v>1</v>
      </c>
      <c r="CB1011" s="194">
        <f t="shared" si="25340"/>
        <v>100</v>
      </c>
      <c r="CC1011" s="147">
        <f t="shared" si="25341"/>
        <v>1</v>
      </c>
      <c r="CD1011" s="194">
        <f t="shared" si="25342"/>
        <v>100</v>
      </c>
      <c r="CE1011" s="147">
        <f t="shared" si="25343"/>
        <v>1</v>
      </c>
      <c r="CF1011" s="194">
        <f t="shared" si="25344"/>
        <v>100</v>
      </c>
      <c r="CG1011" s="147">
        <f t="shared" si="25345"/>
        <v>1</v>
      </c>
      <c r="CH1011" s="194">
        <f t="shared" si="25346"/>
        <v>100</v>
      </c>
      <c r="CI1011" s="147">
        <f t="shared" si="25347"/>
        <v>1</v>
      </c>
      <c r="CJ1011" s="194">
        <f t="shared" si="25348"/>
        <v>100</v>
      </c>
      <c r="CK1011" s="147">
        <f t="shared" si="25349"/>
        <v>1</v>
      </c>
      <c r="CL1011" s="194">
        <f t="shared" si="25350"/>
        <v>100</v>
      </c>
      <c r="CM1011" s="147">
        <f t="shared" si="25351"/>
        <v>1</v>
      </c>
    </row>
    <row r="1012" spans="1:91" s="142" customFormat="1" ht="14.1" customHeight="1">
      <c r="A1012" s="74">
        <f t="shared" si="24441"/>
        <v>1150</v>
      </c>
      <c r="B1012" s="173" t="s">
        <v>91</v>
      </c>
      <c r="C1012" s="174"/>
      <c r="D1012" s="140">
        <v>0</v>
      </c>
      <c r="E1012" s="140">
        <v>1</v>
      </c>
      <c r="F1012" s="175">
        <v>45344</v>
      </c>
      <c r="G1012" s="175">
        <v>45344</v>
      </c>
      <c r="H1012" s="144">
        <v>100</v>
      </c>
      <c r="I1012" s="144">
        <v>100</v>
      </c>
      <c r="J1012" s="145" t="s">
        <v>32</v>
      </c>
      <c r="K1012" s="141">
        <f t="shared" si="25496"/>
        <v>100</v>
      </c>
      <c r="L1012" s="55">
        <f>D1012/$D$990</f>
        <v>0</v>
      </c>
      <c r="M1012" s="147">
        <f t="shared" si="25497"/>
        <v>1</v>
      </c>
      <c r="N1012" s="148">
        <f t="shared" si="25498"/>
        <v>1</v>
      </c>
      <c r="O1012" s="149">
        <f t="shared" ref="O1012:O1036" si="25550">N1012-M1012</f>
        <v>0</v>
      </c>
      <c r="P1012" s="150"/>
      <c r="T1012" s="194">
        <f t="shared" si="25499"/>
        <v>0</v>
      </c>
      <c r="U1012" s="147">
        <f t="shared" si="25500"/>
        <v>0</v>
      </c>
      <c r="V1012" s="194">
        <f t="shared" si="25501"/>
        <v>0</v>
      </c>
      <c r="W1012" s="147">
        <f t="shared" si="25500"/>
        <v>0</v>
      </c>
      <c r="X1012" s="194">
        <f t="shared" si="25502"/>
        <v>0</v>
      </c>
      <c r="Y1012" s="147">
        <f t="shared" ref="Y1012" si="25551">IF(OR($H1012=0,X1012=0),0,X1012/$H1012)</f>
        <v>0</v>
      </c>
      <c r="Z1012" s="194">
        <f t="shared" si="25504"/>
        <v>0</v>
      </c>
      <c r="AA1012" s="147">
        <f t="shared" ref="AA1012" si="25552">IF(OR($H1012=0,Z1012=0),0,Z1012/$H1012)</f>
        <v>0</v>
      </c>
      <c r="AB1012" s="194">
        <f t="shared" si="25506"/>
        <v>0</v>
      </c>
      <c r="AC1012" s="147">
        <f t="shared" ref="AC1012" si="25553">IF(OR($H1012=0,AB1012=0),0,AB1012/$H1012)</f>
        <v>0</v>
      </c>
      <c r="AD1012" s="194">
        <f t="shared" si="25508"/>
        <v>0</v>
      </c>
      <c r="AE1012" s="147">
        <f t="shared" ref="AE1012" si="25554">IF(OR($H1012=0,AD1012=0),0,AD1012/$H1012)</f>
        <v>0</v>
      </c>
      <c r="AF1012" s="194">
        <f t="shared" si="25510"/>
        <v>0</v>
      </c>
      <c r="AG1012" s="147">
        <f t="shared" ref="AG1012" si="25555">IF(OR($H1012=0,AF1012=0),0,AF1012/$H1012)</f>
        <v>0</v>
      </c>
      <c r="AH1012" s="194">
        <f t="shared" si="25512"/>
        <v>0</v>
      </c>
      <c r="AI1012" s="147">
        <f t="shared" ref="AI1012" si="25556">IF(OR($H1012=0,AH1012=0),0,AH1012/$H1012)</f>
        <v>0</v>
      </c>
      <c r="AJ1012" s="194">
        <f t="shared" si="25514"/>
        <v>0</v>
      </c>
      <c r="AK1012" s="147">
        <f t="shared" ref="AK1012" si="25557">IF(OR($H1012=0,AJ1012=0),0,AJ1012/$H1012)</f>
        <v>0</v>
      </c>
      <c r="AL1012" s="194">
        <f t="shared" si="25516"/>
        <v>0</v>
      </c>
      <c r="AM1012" s="147">
        <f t="shared" ref="AM1012" si="25558">IF(OR($H1012=0,AL1012=0),0,AL1012/$H1012)</f>
        <v>0</v>
      </c>
      <c r="AN1012" s="194">
        <f t="shared" si="25518"/>
        <v>0</v>
      </c>
      <c r="AO1012" s="147">
        <f t="shared" ref="AO1012" si="25559">IF(OR($H1012=0,AN1012=0),0,AN1012/$H1012)</f>
        <v>0</v>
      </c>
      <c r="AP1012" s="194">
        <f t="shared" si="25520"/>
        <v>0</v>
      </c>
      <c r="AQ1012" s="147">
        <f t="shared" ref="AQ1012" si="25560">IF(OR($H1012=0,AP1012=0),0,AP1012/$H1012)</f>
        <v>0</v>
      </c>
      <c r="AR1012" s="194">
        <f t="shared" si="25522"/>
        <v>0</v>
      </c>
      <c r="AS1012" s="147">
        <f t="shared" ref="AS1012" si="25561">IF(OR($H1012=0,AR1012=0),0,AR1012/$H1012)</f>
        <v>0</v>
      </c>
      <c r="AT1012" s="194">
        <f t="shared" si="25524"/>
        <v>0</v>
      </c>
      <c r="AU1012" s="147">
        <f t="shared" ref="AU1012" si="25562">IF(OR($H1012=0,AT1012=0),0,AT1012/$H1012)</f>
        <v>0</v>
      </c>
      <c r="AV1012" s="194">
        <f t="shared" si="25526"/>
        <v>0</v>
      </c>
      <c r="AW1012" s="147">
        <f t="shared" ref="AW1012" si="25563">IF(OR($H1012=0,AV1012=0),0,AV1012/$H1012)</f>
        <v>0</v>
      </c>
      <c r="AX1012" s="194">
        <f t="shared" si="25528"/>
        <v>0</v>
      </c>
      <c r="AY1012" s="147">
        <f t="shared" ref="AY1012" si="25564">IF(OR($H1012=0,AX1012=0),0,AX1012/$H1012)</f>
        <v>0</v>
      </c>
      <c r="AZ1012" s="194">
        <f t="shared" si="25530"/>
        <v>0</v>
      </c>
      <c r="BA1012" s="147">
        <f t="shared" ref="BA1012" si="25565">IF(OR($H1012=0,AZ1012=0),0,AZ1012/$H1012)</f>
        <v>0</v>
      </c>
      <c r="BB1012" s="194">
        <f t="shared" si="25532"/>
        <v>0</v>
      </c>
      <c r="BC1012" s="147">
        <f t="shared" ref="BC1012" si="25566">IF(OR($H1012=0,BB1012=0),0,BB1012/$H1012)</f>
        <v>0</v>
      </c>
      <c r="BD1012" s="194">
        <f t="shared" si="25534"/>
        <v>100</v>
      </c>
      <c r="BE1012" s="147">
        <f t="shared" ref="BE1012" si="25567">IF(OR($H1012=0,BD1012=0),0,BD1012/$H1012)</f>
        <v>1</v>
      </c>
      <c r="BF1012" s="194">
        <f t="shared" si="25536"/>
        <v>100</v>
      </c>
      <c r="BG1012" s="147">
        <f t="shared" ref="BG1012" si="25568">IF(OR($H1012=0,BF1012=0),0,BF1012/$H1012)</f>
        <v>1</v>
      </c>
      <c r="BH1012" s="194">
        <f t="shared" si="25538"/>
        <v>100</v>
      </c>
      <c r="BI1012" s="147">
        <f t="shared" ref="BI1012" si="25569">IF(OR($H1012=0,BH1012=0),0,BH1012/$H1012)</f>
        <v>1</v>
      </c>
      <c r="BJ1012" s="194">
        <f t="shared" si="25540"/>
        <v>100</v>
      </c>
      <c r="BK1012" s="147">
        <f t="shared" ref="BK1012" si="25570">IF(OR($H1012=0,BJ1012=0),0,BJ1012/$H1012)</f>
        <v>1</v>
      </c>
      <c r="BL1012" s="194">
        <f t="shared" si="25542"/>
        <v>100</v>
      </c>
      <c r="BM1012" s="147">
        <f t="shared" ref="BM1012" si="25571">IF(OR($H1012=0,BL1012=0),0,BL1012/$H1012)</f>
        <v>1</v>
      </c>
      <c r="BN1012" s="194">
        <f t="shared" si="25544"/>
        <v>100</v>
      </c>
      <c r="BO1012" s="147">
        <f t="shared" ref="BO1012" si="25572">IF(OR($H1012=0,BN1012=0),0,BN1012/$H1012)</f>
        <v>1</v>
      </c>
      <c r="BP1012" s="194">
        <f t="shared" si="25546"/>
        <v>100</v>
      </c>
      <c r="BQ1012" s="147">
        <f t="shared" ref="BQ1012" si="25573">IF(OR($H1012=0,BP1012=0),0,BP1012/$H1012)</f>
        <v>1</v>
      </c>
      <c r="BR1012" s="194">
        <f t="shared" si="25548"/>
        <v>100</v>
      </c>
      <c r="BS1012" s="147">
        <f t="shared" ref="BS1012" si="25574">IF(OR($H1012=0,BR1012=0),0,BR1012/$H1012)</f>
        <v>1</v>
      </c>
      <c r="BT1012" s="194">
        <f t="shared" si="25332"/>
        <v>100</v>
      </c>
      <c r="BU1012" s="147">
        <f t="shared" si="25333"/>
        <v>1</v>
      </c>
      <c r="BV1012" s="194">
        <f t="shared" si="25334"/>
        <v>100</v>
      </c>
      <c r="BW1012" s="147">
        <f t="shared" si="25335"/>
        <v>1</v>
      </c>
      <c r="BX1012" s="194">
        <f t="shared" si="25336"/>
        <v>100</v>
      </c>
      <c r="BY1012" s="147">
        <f t="shared" si="25337"/>
        <v>1</v>
      </c>
      <c r="BZ1012" s="194">
        <f t="shared" si="25338"/>
        <v>100</v>
      </c>
      <c r="CA1012" s="147">
        <f t="shared" si="25339"/>
        <v>1</v>
      </c>
      <c r="CB1012" s="194">
        <f t="shared" si="25340"/>
        <v>100</v>
      </c>
      <c r="CC1012" s="147">
        <f t="shared" si="25341"/>
        <v>1</v>
      </c>
      <c r="CD1012" s="194">
        <f t="shared" si="25342"/>
        <v>100</v>
      </c>
      <c r="CE1012" s="147">
        <f t="shared" si="25343"/>
        <v>1</v>
      </c>
      <c r="CF1012" s="194">
        <f t="shared" si="25344"/>
        <v>100</v>
      </c>
      <c r="CG1012" s="147">
        <f t="shared" si="25345"/>
        <v>1</v>
      </c>
      <c r="CH1012" s="194">
        <f t="shared" si="25346"/>
        <v>100</v>
      </c>
      <c r="CI1012" s="147">
        <f t="shared" si="25347"/>
        <v>1</v>
      </c>
      <c r="CJ1012" s="194">
        <f t="shared" si="25348"/>
        <v>100</v>
      </c>
      <c r="CK1012" s="147">
        <f t="shared" si="25349"/>
        <v>1</v>
      </c>
      <c r="CL1012" s="194">
        <f t="shared" si="25350"/>
        <v>100</v>
      </c>
      <c r="CM1012" s="147">
        <f t="shared" si="25351"/>
        <v>1</v>
      </c>
    </row>
    <row r="1013" spans="1:91" s="142" customFormat="1" ht="14.1" customHeight="1">
      <c r="A1013" s="74">
        <f t="shared" si="24441"/>
        <v>1151</v>
      </c>
      <c r="B1013" s="173" t="s">
        <v>192</v>
      </c>
      <c r="C1013" s="174"/>
      <c r="D1013" s="140">
        <v>0</v>
      </c>
      <c r="E1013" s="140">
        <v>1</v>
      </c>
      <c r="F1013" s="175">
        <v>45344</v>
      </c>
      <c r="G1013" s="175">
        <v>45344</v>
      </c>
      <c r="H1013" s="144">
        <v>100</v>
      </c>
      <c r="I1013" s="144">
        <v>100</v>
      </c>
      <c r="J1013" s="145" t="s">
        <v>32</v>
      </c>
      <c r="K1013" s="141">
        <f t="shared" si="25496"/>
        <v>100</v>
      </c>
      <c r="L1013" s="55">
        <f>D1013/$D$986</f>
        <v>0</v>
      </c>
      <c r="M1013" s="147">
        <f t="shared" si="25497"/>
        <v>1</v>
      </c>
      <c r="N1013" s="148">
        <f t="shared" si="25498"/>
        <v>1</v>
      </c>
      <c r="O1013" s="149">
        <f t="shared" si="25550"/>
        <v>0</v>
      </c>
      <c r="P1013" s="150"/>
      <c r="T1013" s="194">
        <f t="shared" si="25499"/>
        <v>0</v>
      </c>
      <c r="U1013" s="147">
        <f t="shared" si="25500"/>
        <v>0</v>
      </c>
      <c r="V1013" s="194">
        <f t="shared" si="25501"/>
        <v>0</v>
      </c>
      <c r="W1013" s="147">
        <f t="shared" si="25500"/>
        <v>0</v>
      </c>
      <c r="X1013" s="194">
        <f t="shared" si="25502"/>
        <v>0</v>
      </c>
      <c r="Y1013" s="147">
        <f t="shared" ref="Y1013" si="25575">IF(OR($H1013=0,X1013=0),0,X1013/$H1013)</f>
        <v>0</v>
      </c>
      <c r="Z1013" s="194">
        <f t="shared" si="25504"/>
        <v>0</v>
      </c>
      <c r="AA1013" s="147">
        <f t="shared" ref="AA1013" si="25576">IF(OR($H1013=0,Z1013=0),0,Z1013/$H1013)</f>
        <v>0</v>
      </c>
      <c r="AB1013" s="194">
        <f t="shared" si="25506"/>
        <v>0</v>
      </c>
      <c r="AC1013" s="147">
        <f t="shared" ref="AC1013" si="25577">IF(OR($H1013=0,AB1013=0),0,AB1013/$H1013)</f>
        <v>0</v>
      </c>
      <c r="AD1013" s="194">
        <f t="shared" si="25508"/>
        <v>0</v>
      </c>
      <c r="AE1013" s="147">
        <f t="shared" ref="AE1013" si="25578">IF(OR($H1013=0,AD1013=0),0,AD1013/$H1013)</f>
        <v>0</v>
      </c>
      <c r="AF1013" s="194">
        <f t="shared" si="25510"/>
        <v>0</v>
      </c>
      <c r="AG1013" s="147">
        <f t="shared" ref="AG1013" si="25579">IF(OR($H1013=0,AF1013=0),0,AF1013/$H1013)</f>
        <v>0</v>
      </c>
      <c r="AH1013" s="194">
        <f t="shared" si="25512"/>
        <v>0</v>
      </c>
      <c r="AI1013" s="147">
        <f t="shared" ref="AI1013" si="25580">IF(OR($H1013=0,AH1013=0),0,AH1013/$H1013)</f>
        <v>0</v>
      </c>
      <c r="AJ1013" s="194">
        <f t="shared" si="25514"/>
        <v>0</v>
      </c>
      <c r="AK1013" s="147">
        <f t="shared" ref="AK1013" si="25581">IF(OR($H1013=0,AJ1013=0),0,AJ1013/$H1013)</f>
        <v>0</v>
      </c>
      <c r="AL1013" s="194">
        <f t="shared" si="25516"/>
        <v>0</v>
      </c>
      <c r="AM1013" s="147">
        <f t="shared" ref="AM1013" si="25582">IF(OR($H1013=0,AL1013=0),0,AL1013/$H1013)</f>
        <v>0</v>
      </c>
      <c r="AN1013" s="194">
        <f t="shared" si="25518"/>
        <v>0</v>
      </c>
      <c r="AO1013" s="147">
        <f t="shared" ref="AO1013" si="25583">IF(OR($H1013=0,AN1013=0),0,AN1013/$H1013)</f>
        <v>0</v>
      </c>
      <c r="AP1013" s="194">
        <f t="shared" si="25520"/>
        <v>0</v>
      </c>
      <c r="AQ1013" s="147">
        <f t="shared" ref="AQ1013" si="25584">IF(OR($H1013=0,AP1013=0),0,AP1013/$H1013)</f>
        <v>0</v>
      </c>
      <c r="AR1013" s="194">
        <f t="shared" si="25522"/>
        <v>0</v>
      </c>
      <c r="AS1013" s="147">
        <f t="shared" ref="AS1013" si="25585">IF(OR($H1013=0,AR1013=0),0,AR1013/$H1013)</f>
        <v>0</v>
      </c>
      <c r="AT1013" s="194">
        <f t="shared" si="25524"/>
        <v>0</v>
      </c>
      <c r="AU1013" s="147">
        <f t="shared" ref="AU1013" si="25586">IF(OR($H1013=0,AT1013=0),0,AT1013/$H1013)</f>
        <v>0</v>
      </c>
      <c r="AV1013" s="194">
        <f t="shared" si="25526"/>
        <v>0</v>
      </c>
      <c r="AW1013" s="147">
        <f t="shared" ref="AW1013" si="25587">IF(OR($H1013=0,AV1013=0),0,AV1013/$H1013)</f>
        <v>0</v>
      </c>
      <c r="AX1013" s="194">
        <f t="shared" si="25528"/>
        <v>0</v>
      </c>
      <c r="AY1013" s="147">
        <f t="shared" ref="AY1013" si="25588">IF(OR($H1013=0,AX1013=0),0,AX1013/$H1013)</f>
        <v>0</v>
      </c>
      <c r="AZ1013" s="194">
        <f t="shared" si="25530"/>
        <v>0</v>
      </c>
      <c r="BA1013" s="147">
        <f t="shared" ref="BA1013" si="25589">IF(OR($H1013=0,AZ1013=0),0,AZ1013/$H1013)</f>
        <v>0</v>
      </c>
      <c r="BB1013" s="194">
        <f t="shared" si="25532"/>
        <v>0</v>
      </c>
      <c r="BC1013" s="147">
        <f t="shared" ref="BC1013" si="25590">IF(OR($H1013=0,BB1013=0),0,BB1013/$H1013)</f>
        <v>0</v>
      </c>
      <c r="BD1013" s="194">
        <f t="shared" si="25534"/>
        <v>100</v>
      </c>
      <c r="BE1013" s="147">
        <f t="shared" ref="BE1013" si="25591">IF(OR($H1013=0,BD1013=0),0,BD1013/$H1013)</f>
        <v>1</v>
      </c>
      <c r="BF1013" s="194">
        <f t="shared" si="25536"/>
        <v>100</v>
      </c>
      <c r="BG1013" s="147">
        <f t="shared" ref="BG1013" si="25592">IF(OR($H1013=0,BF1013=0),0,BF1013/$H1013)</f>
        <v>1</v>
      </c>
      <c r="BH1013" s="194">
        <f t="shared" si="25538"/>
        <v>100</v>
      </c>
      <c r="BI1013" s="147">
        <f t="shared" ref="BI1013" si="25593">IF(OR($H1013=0,BH1013=0),0,BH1013/$H1013)</f>
        <v>1</v>
      </c>
      <c r="BJ1013" s="194">
        <f t="shared" si="25540"/>
        <v>100</v>
      </c>
      <c r="BK1013" s="147">
        <f t="shared" ref="BK1013" si="25594">IF(OR($H1013=0,BJ1013=0),0,BJ1013/$H1013)</f>
        <v>1</v>
      </c>
      <c r="BL1013" s="194">
        <f t="shared" si="25542"/>
        <v>100</v>
      </c>
      <c r="BM1013" s="147">
        <f t="shared" ref="BM1013" si="25595">IF(OR($H1013=0,BL1013=0),0,BL1013/$H1013)</f>
        <v>1</v>
      </c>
      <c r="BN1013" s="194">
        <f t="shared" si="25544"/>
        <v>100</v>
      </c>
      <c r="BO1013" s="147">
        <f t="shared" ref="BO1013" si="25596">IF(OR($H1013=0,BN1013=0),0,BN1013/$H1013)</f>
        <v>1</v>
      </c>
      <c r="BP1013" s="194">
        <f t="shared" si="25546"/>
        <v>100</v>
      </c>
      <c r="BQ1013" s="147">
        <f t="shared" ref="BQ1013" si="25597">IF(OR($H1013=0,BP1013=0),0,BP1013/$H1013)</f>
        <v>1</v>
      </c>
      <c r="BR1013" s="194">
        <f t="shared" si="25548"/>
        <v>100</v>
      </c>
      <c r="BS1013" s="147">
        <f t="shared" ref="BS1013" si="25598">IF(OR($H1013=0,BR1013=0),0,BR1013/$H1013)</f>
        <v>1</v>
      </c>
      <c r="BT1013" s="194">
        <f t="shared" si="25332"/>
        <v>100</v>
      </c>
      <c r="BU1013" s="147">
        <f t="shared" si="25333"/>
        <v>1</v>
      </c>
      <c r="BV1013" s="194">
        <f t="shared" si="25334"/>
        <v>100</v>
      </c>
      <c r="BW1013" s="147">
        <f t="shared" si="25335"/>
        <v>1</v>
      </c>
      <c r="BX1013" s="194">
        <f t="shared" si="25336"/>
        <v>100</v>
      </c>
      <c r="BY1013" s="147">
        <f t="shared" si="25337"/>
        <v>1</v>
      </c>
      <c r="BZ1013" s="194">
        <f t="shared" si="25338"/>
        <v>100</v>
      </c>
      <c r="CA1013" s="147">
        <f t="shared" si="25339"/>
        <v>1</v>
      </c>
      <c r="CB1013" s="194">
        <f t="shared" si="25340"/>
        <v>100</v>
      </c>
      <c r="CC1013" s="147">
        <f t="shared" si="25341"/>
        <v>1</v>
      </c>
      <c r="CD1013" s="194">
        <f t="shared" si="25342"/>
        <v>100</v>
      </c>
      <c r="CE1013" s="147">
        <f t="shared" si="25343"/>
        <v>1</v>
      </c>
      <c r="CF1013" s="194">
        <f t="shared" si="25344"/>
        <v>100</v>
      </c>
      <c r="CG1013" s="147">
        <f t="shared" si="25345"/>
        <v>1</v>
      </c>
      <c r="CH1013" s="194">
        <f t="shared" si="25346"/>
        <v>100</v>
      </c>
      <c r="CI1013" s="147">
        <f t="shared" si="25347"/>
        <v>1</v>
      </c>
      <c r="CJ1013" s="194">
        <f t="shared" si="25348"/>
        <v>100</v>
      </c>
      <c r="CK1013" s="147">
        <f t="shared" si="25349"/>
        <v>1</v>
      </c>
      <c r="CL1013" s="194">
        <f t="shared" si="25350"/>
        <v>100</v>
      </c>
      <c r="CM1013" s="147">
        <f t="shared" si="25351"/>
        <v>1</v>
      </c>
    </row>
    <row r="1014" spans="1:91" s="74" customFormat="1" ht="14.1" customHeight="1">
      <c r="A1014" s="74">
        <f t="shared" si="24441"/>
        <v>1152</v>
      </c>
      <c r="B1014" s="170" t="s">
        <v>193</v>
      </c>
      <c r="C1014" s="171"/>
      <c r="D1014" s="75">
        <v>75</v>
      </c>
      <c r="E1014" s="75">
        <v>55</v>
      </c>
      <c r="F1014" s="172">
        <v>45296</v>
      </c>
      <c r="G1014" s="172">
        <v>45350</v>
      </c>
      <c r="H1014" s="77"/>
      <c r="I1014" s="77"/>
      <c r="J1014" s="78"/>
      <c r="K1014" s="79"/>
      <c r="L1014" s="80">
        <f>D1014/$D$592</f>
        <v>3.0352084176446782E-2</v>
      </c>
      <c r="M1014" s="81">
        <f>$L1015*M1015+$L1018*M1018+$L1034*M1034</f>
        <v>0.99999999999999978</v>
      </c>
      <c r="N1014" s="81">
        <f>$L1015*N1015+$L1018*N1018+$L1034*N1034</f>
        <v>0.99999999999999978</v>
      </c>
      <c r="O1014" s="82">
        <f t="shared" si="25550"/>
        <v>0</v>
      </c>
      <c r="P1014" s="83"/>
      <c r="T1014" s="193"/>
      <c r="U1014" s="81">
        <f>$L1015*U1015+$L1018*U1018+$L1034*U1034</f>
        <v>0</v>
      </c>
      <c r="V1014" s="193"/>
      <c r="W1014" s="81">
        <f>$L1015*W1015+$L1018*W1018+$L1034*W1034</f>
        <v>0</v>
      </c>
      <c r="X1014" s="193"/>
      <c r="Y1014" s="81">
        <f>$L1015*Y1015+$L1018*Y1018+$L1034*Y1034</f>
        <v>0</v>
      </c>
      <c r="Z1014" s="193"/>
      <c r="AA1014" s="81">
        <f>$L1015*AA1015+$L1018*AA1018+$L1034*AA1034</f>
        <v>0</v>
      </c>
      <c r="AB1014" s="193"/>
      <c r="AC1014" s="81">
        <f>$L1015*AC1015+$L1018*AC1018+$L1034*AC1034</f>
        <v>0</v>
      </c>
      <c r="AD1014" s="193"/>
      <c r="AE1014" s="81">
        <f>$L1015*AE1015+$L1018*AE1018+$L1034*AE1034</f>
        <v>0</v>
      </c>
      <c r="AF1014" s="193"/>
      <c r="AG1014" s="81">
        <f>$L1015*AG1015+$L1018*AG1018+$L1034*AG1034</f>
        <v>0</v>
      </c>
      <c r="AH1014" s="193"/>
      <c r="AI1014" s="81">
        <f>$L1015*AI1015+$L1018*AI1018+$L1034*AI1034</f>
        <v>0</v>
      </c>
      <c r="AJ1014" s="193"/>
      <c r="AK1014" s="81">
        <f>$L1015*AK1015+$L1018*AK1018+$L1034*AK1034</f>
        <v>0</v>
      </c>
      <c r="AL1014" s="193"/>
      <c r="AM1014" s="81">
        <f>$L1015*AM1015+$L1018*AM1018+$L1034*AM1034</f>
        <v>0</v>
      </c>
      <c r="AN1014" s="193"/>
      <c r="AO1014" s="81">
        <f>$L1015*AO1015+$L1018*AO1018+$L1034*AO1034</f>
        <v>0</v>
      </c>
      <c r="AP1014" s="193"/>
      <c r="AQ1014" s="81">
        <f>$L1015*AQ1015+$L1018*AQ1018+$L1034*AQ1034</f>
        <v>0</v>
      </c>
      <c r="AR1014" s="193"/>
      <c r="AS1014" s="81">
        <f>$L1015*AS1015+$L1018*AS1018+$L1034*AS1034</f>
        <v>9.3333333333333338E-2</v>
      </c>
      <c r="AT1014" s="193"/>
      <c r="AU1014" s="81">
        <f>$L1015*AU1015+$L1018*AU1018+$L1034*AU1034</f>
        <v>0.32</v>
      </c>
      <c r="AV1014" s="193"/>
      <c r="AW1014" s="81">
        <f>$L1015*AW1015+$L1018*AW1018+$L1034*AW1034</f>
        <v>0.58666666666666667</v>
      </c>
      <c r="AX1014" s="193"/>
      <c r="AY1014" s="81">
        <f>$L1015*AY1015+$L1018*AY1018+$L1034*AY1034</f>
        <v>0.70666666666666667</v>
      </c>
      <c r="AZ1014" s="193"/>
      <c r="BA1014" s="81">
        <f>$L1015*BA1015+$L1018*BA1018+$L1034*BA1034</f>
        <v>0.84</v>
      </c>
      <c r="BB1014" s="193"/>
      <c r="BC1014" s="81">
        <f>$L1015*BC1015+$L1018*BC1018+$L1034*BC1034</f>
        <v>0.91999999999999993</v>
      </c>
      <c r="BD1014" s="193"/>
      <c r="BE1014" s="81">
        <f>$L1015*BE1015+$L1018*BE1018+$L1034*BE1034</f>
        <v>0.95999999999999985</v>
      </c>
      <c r="BF1014" s="193"/>
      <c r="BG1014" s="81">
        <f>$L1015*BG1015+$L1018*BG1018+$L1034*BG1034</f>
        <v>0.99999999999999978</v>
      </c>
      <c r="BH1014" s="193"/>
      <c r="BI1014" s="81">
        <f>$L1015*BI1015+$L1018*BI1018+$L1034*BI1034</f>
        <v>0.99999999999999978</v>
      </c>
      <c r="BJ1014" s="193"/>
      <c r="BK1014" s="81">
        <f>$L1015*BK1015+$L1018*BK1018+$L1034*BK1034</f>
        <v>0.99999999999999978</v>
      </c>
      <c r="BL1014" s="193"/>
      <c r="BM1014" s="81">
        <f>$L1015*BM1015+$L1018*BM1018+$L1034*BM1034</f>
        <v>0.99999999999999978</v>
      </c>
      <c r="BN1014" s="193"/>
      <c r="BO1014" s="81">
        <f>$L1015*BO1015+$L1018*BO1018+$L1034*BO1034</f>
        <v>0.99999999999999978</v>
      </c>
      <c r="BP1014" s="193"/>
      <c r="BQ1014" s="81">
        <f>$L1015*BQ1015+$L1018*BQ1018+$L1034*BQ1034</f>
        <v>0.99999999999999978</v>
      </c>
      <c r="BR1014" s="193"/>
      <c r="BS1014" s="81">
        <f>$L1015*BS1015+$L1018*BS1018+$L1034*BS1034</f>
        <v>0.99999999999999978</v>
      </c>
      <c r="BT1014" s="193"/>
      <c r="BU1014" s="81">
        <f t="shared" ref="BU1014" si="25599">$L1015*BU1015+$L1018*BU1018+$L1034*BU1034</f>
        <v>0.99999999999999978</v>
      </c>
      <c r="BV1014" s="193"/>
      <c r="BW1014" s="81">
        <f t="shared" ref="BW1014" si="25600">$L1015*BW1015+$L1018*BW1018+$L1034*BW1034</f>
        <v>0.99999999999999978</v>
      </c>
      <c r="BX1014" s="193"/>
      <c r="BY1014" s="81">
        <f t="shared" ref="BY1014" si="25601">$L1015*BY1015+$L1018*BY1018+$L1034*BY1034</f>
        <v>0.99999999999999978</v>
      </c>
      <c r="BZ1014" s="193"/>
      <c r="CA1014" s="81">
        <f t="shared" ref="CA1014" si="25602">$L1015*CA1015+$L1018*CA1018+$L1034*CA1034</f>
        <v>0.99999999999999978</v>
      </c>
      <c r="CB1014" s="193"/>
      <c r="CC1014" s="81">
        <f t="shared" ref="CC1014" si="25603">$L1015*CC1015+$L1018*CC1018+$L1034*CC1034</f>
        <v>0.99999999999999978</v>
      </c>
      <c r="CD1014" s="193"/>
      <c r="CE1014" s="81">
        <f t="shared" ref="CE1014" si="25604">$L1015*CE1015+$L1018*CE1018+$L1034*CE1034</f>
        <v>0.99999999999999978</v>
      </c>
      <c r="CF1014" s="193"/>
      <c r="CG1014" s="81">
        <f t="shared" ref="CG1014" si="25605">$L1015*CG1015+$L1018*CG1018+$L1034*CG1034</f>
        <v>0.99999999999999978</v>
      </c>
      <c r="CH1014" s="193"/>
      <c r="CI1014" s="81">
        <f t="shared" ref="CI1014" si="25606">$L1015*CI1015+$L1018*CI1018+$L1034*CI1034</f>
        <v>0.99999999999999978</v>
      </c>
      <c r="CJ1014" s="193"/>
      <c r="CK1014" s="81">
        <f t="shared" ref="CK1014" si="25607">$L1015*CK1015+$L1018*CK1018+$L1034*CK1034</f>
        <v>0.99999999999999978</v>
      </c>
      <c r="CL1014" s="193"/>
      <c r="CM1014" s="81">
        <f t="shared" ref="CM1014" si="25608">$L1015*CM1015+$L1018*CM1018+$L1034*CM1034</f>
        <v>0.99999999999999978</v>
      </c>
    </row>
    <row r="1015" spans="1:91" s="86" customFormat="1" ht="14.1" customHeight="1">
      <c r="A1015" s="74">
        <f t="shared" si="24441"/>
        <v>1153</v>
      </c>
      <c r="B1015" s="176" t="s">
        <v>43</v>
      </c>
      <c r="C1015" s="177"/>
      <c r="D1015" s="96">
        <v>7</v>
      </c>
      <c r="E1015" s="96">
        <v>7</v>
      </c>
      <c r="F1015" s="178">
        <v>45296</v>
      </c>
      <c r="G1015" s="178">
        <v>45302</v>
      </c>
      <c r="H1015" s="89"/>
      <c r="I1015" s="89"/>
      <c r="J1015" s="90"/>
      <c r="K1015" s="97"/>
      <c r="L1015" s="98">
        <f>D1015/$D$1014</f>
        <v>9.3333333333333338E-2</v>
      </c>
      <c r="M1015" s="93" cm="1">
        <f t="array" ref="M1015">SUMPRODUCT($L1016:$L1017*M1016:M1017)</f>
        <v>1</v>
      </c>
      <c r="N1015" s="93" cm="1">
        <f t="array" ref="N1015">SUMPRODUCT($L1016:$L1017*N1016:N1017)</f>
        <v>1</v>
      </c>
      <c r="O1015" s="94">
        <f t="shared" si="25550"/>
        <v>0</v>
      </c>
      <c r="P1015" s="95"/>
      <c r="T1015" s="195"/>
      <c r="U1015" s="93" cm="1">
        <f t="array" ref="U1015">SUMPRODUCT($L1016:$L1017*U1016:U1017)</f>
        <v>0</v>
      </c>
      <c r="V1015" s="195"/>
      <c r="W1015" s="93" cm="1">
        <f t="array" ref="W1015">SUMPRODUCT($L1016:$L1017*W1016:W1017)</f>
        <v>0</v>
      </c>
      <c r="X1015" s="195"/>
      <c r="Y1015" s="93" cm="1">
        <f t="array" ref="Y1015">SUMPRODUCT($L1016:$L1017*Y1016:Y1017)</f>
        <v>0</v>
      </c>
      <c r="Z1015" s="195"/>
      <c r="AA1015" s="93" cm="1">
        <f t="array" ref="AA1015">SUMPRODUCT($L1016:$L1017*AA1016:AA1017)</f>
        <v>0</v>
      </c>
      <c r="AB1015" s="195"/>
      <c r="AC1015" s="93" cm="1">
        <f t="array" ref="AC1015">SUMPRODUCT($L1016:$L1017*AC1016:AC1017)</f>
        <v>0</v>
      </c>
      <c r="AD1015" s="195"/>
      <c r="AE1015" s="93" cm="1">
        <f t="array" ref="AE1015">SUMPRODUCT($L1016:$L1017*AE1016:AE1017)</f>
        <v>0</v>
      </c>
      <c r="AF1015" s="195"/>
      <c r="AG1015" s="93" cm="1">
        <f t="array" ref="AG1015">SUMPRODUCT($L1016:$L1017*AG1016:AG1017)</f>
        <v>0</v>
      </c>
      <c r="AH1015" s="195"/>
      <c r="AI1015" s="93" cm="1">
        <f t="array" ref="AI1015">SUMPRODUCT($L1016:$L1017*AI1016:AI1017)</f>
        <v>0</v>
      </c>
      <c r="AJ1015" s="195"/>
      <c r="AK1015" s="93" cm="1">
        <f t="array" ref="AK1015">SUMPRODUCT($L1016:$L1017*AK1016:AK1017)</f>
        <v>0</v>
      </c>
      <c r="AL1015" s="195"/>
      <c r="AM1015" s="93" cm="1">
        <f t="array" ref="AM1015">SUMPRODUCT($L1016:$L1017*AM1016:AM1017)</f>
        <v>0</v>
      </c>
      <c r="AN1015" s="195"/>
      <c r="AO1015" s="93" cm="1">
        <f t="array" ref="AO1015">SUMPRODUCT($L1016:$L1017*AO1016:AO1017)</f>
        <v>0</v>
      </c>
      <c r="AP1015" s="195"/>
      <c r="AQ1015" s="93" cm="1">
        <f t="array" ref="AQ1015">SUMPRODUCT($L1016:$L1017*AQ1016:AQ1017)</f>
        <v>0</v>
      </c>
      <c r="AR1015" s="195"/>
      <c r="AS1015" s="93" cm="1">
        <f t="array" ref="AS1015">SUMPRODUCT($L1016:$L1017*AS1016:AS1017)</f>
        <v>1</v>
      </c>
      <c r="AT1015" s="195"/>
      <c r="AU1015" s="93" cm="1">
        <f t="array" ref="AU1015">SUMPRODUCT($L1016:$L1017*AU1016:AU1017)</f>
        <v>1</v>
      </c>
      <c r="AV1015" s="195"/>
      <c r="AW1015" s="93" cm="1">
        <f t="array" ref="AW1015">SUMPRODUCT($L1016:$L1017*AW1016:AW1017)</f>
        <v>1</v>
      </c>
      <c r="AX1015" s="195"/>
      <c r="AY1015" s="93" cm="1">
        <f t="array" ref="AY1015">SUMPRODUCT($L1016:$L1017*AY1016:AY1017)</f>
        <v>1</v>
      </c>
      <c r="AZ1015" s="195"/>
      <c r="BA1015" s="93" cm="1">
        <f t="array" ref="BA1015">SUMPRODUCT($L1016:$L1017*BA1016:BA1017)</f>
        <v>1</v>
      </c>
      <c r="BB1015" s="195"/>
      <c r="BC1015" s="93" cm="1">
        <f t="array" ref="BC1015">SUMPRODUCT($L1016:$L1017*BC1016:BC1017)</f>
        <v>1</v>
      </c>
      <c r="BD1015" s="195"/>
      <c r="BE1015" s="93" cm="1">
        <f t="array" ref="BE1015">SUMPRODUCT($L1016:$L1017*BE1016:BE1017)</f>
        <v>1</v>
      </c>
      <c r="BF1015" s="195"/>
      <c r="BG1015" s="93" cm="1">
        <f t="array" ref="BG1015">SUMPRODUCT($L1016:$L1017*BG1016:BG1017)</f>
        <v>1</v>
      </c>
      <c r="BH1015" s="195"/>
      <c r="BI1015" s="93" cm="1">
        <f t="array" ref="BI1015">SUMPRODUCT($L1016:$L1017*BI1016:BI1017)</f>
        <v>1</v>
      </c>
      <c r="BJ1015" s="195"/>
      <c r="BK1015" s="93" cm="1">
        <f t="array" ref="BK1015">SUMPRODUCT($L1016:$L1017*BK1016:BK1017)</f>
        <v>1</v>
      </c>
      <c r="BL1015" s="195"/>
      <c r="BM1015" s="93" cm="1">
        <f t="array" ref="BM1015">SUMPRODUCT($L1016:$L1017*BM1016:BM1017)</f>
        <v>1</v>
      </c>
      <c r="BN1015" s="195"/>
      <c r="BO1015" s="93" cm="1">
        <f t="array" ref="BO1015">SUMPRODUCT($L1016:$L1017*BO1016:BO1017)</f>
        <v>1</v>
      </c>
      <c r="BP1015" s="195"/>
      <c r="BQ1015" s="93" cm="1">
        <f t="array" ref="BQ1015">SUMPRODUCT($L1016:$L1017*BQ1016:BQ1017)</f>
        <v>1</v>
      </c>
      <c r="BR1015" s="195"/>
      <c r="BS1015" s="93" cm="1">
        <f t="array" ref="BS1015">SUMPRODUCT($L1016:$L1017*BS1016:BS1017)</f>
        <v>1</v>
      </c>
      <c r="BT1015" s="195"/>
      <c r="BU1015" s="93" cm="1">
        <f t="array" ref="BU1015">SUMPRODUCT($L1016:$L1017*BU1016:BU1017)</f>
        <v>1</v>
      </c>
      <c r="BV1015" s="195"/>
      <c r="BW1015" s="93" cm="1">
        <f t="array" ref="BW1015">SUMPRODUCT($L1016:$L1017*BW1016:BW1017)</f>
        <v>1</v>
      </c>
      <c r="BX1015" s="195"/>
      <c r="BY1015" s="93" cm="1">
        <f t="array" ref="BY1015">SUMPRODUCT($L1016:$L1017*BY1016:BY1017)</f>
        <v>1</v>
      </c>
      <c r="BZ1015" s="195"/>
      <c r="CA1015" s="93" cm="1">
        <f t="array" ref="CA1015">SUMPRODUCT($L1016:$L1017*CA1016:CA1017)</f>
        <v>1</v>
      </c>
      <c r="CB1015" s="195"/>
      <c r="CC1015" s="93" cm="1">
        <f t="array" ref="CC1015">SUMPRODUCT($L1016:$L1017*CC1016:CC1017)</f>
        <v>1</v>
      </c>
      <c r="CD1015" s="195"/>
      <c r="CE1015" s="93" cm="1">
        <f t="array" ref="CE1015">SUMPRODUCT($L1016:$L1017*CE1016:CE1017)</f>
        <v>1</v>
      </c>
      <c r="CF1015" s="195"/>
      <c r="CG1015" s="93" cm="1">
        <f t="array" ref="CG1015">SUMPRODUCT($L1016:$L1017*CG1016:CG1017)</f>
        <v>1</v>
      </c>
      <c r="CH1015" s="195"/>
      <c r="CI1015" s="93" cm="1">
        <f t="array" ref="CI1015">SUMPRODUCT($L1016:$L1017*CI1016:CI1017)</f>
        <v>1</v>
      </c>
      <c r="CJ1015" s="195"/>
      <c r="CK1015" s="93" cm="1">
        <f t="array" ref="CK1015">SUMPRODUCT($L1016:$L1017*CK1016:CK1017)</f>
        <v>1</v>
      </c>
      <c r="CL1015" s="195"/>
      <c r="CM1015" s="93" cm="1">
        <f t="array" ref="CM1015">SUMPRODUCT($L1016:$L1017*CM1016:CM1017)</f>
        <v>1</v>
      </c>
    </row>
    <row r="1016" spans="1:91" s="142" customFormat="1" ht="14.1" customHeight="1">
      <c r="A1016" s="74">
        <f t="shared" si="24441"/>
        <v>1154</v>
      </c>
      <c r="B1016" s="173" t="s">
        <v>44</v>
      </c>
      <c r="C1016" s="174"/>
      <c r="D1016" s="140">
        <v>7</v>
      </c>
      <c r="E1016" s="140">
        <v>7</v>
      </c>
      <c r="F1016" s="175">
        <v>45296</v>
      </c>
      <c r="G1016" s="175">
        <v>45302</v>
      </c>
      <c r="H1016" s="144">
        <v>100</v>
      </c>
      <c r="I1016" s="144">
        <v>100</v>
      </c>
      <c r="J1016" s="145" t="s">
        <v>32</v>
      </c>
      <c r="K1016" s="141">
        <f>IF(OR(F1016="",G1016="",H1016=""),0,MIN(MAX(IF(F1016&gt;$O$1,0,(((G1016-F1016)-(G1016-$O$1))*(10/E1016)/10)),0),1)*H1016)</f>
        <v>100</v>
      </c>
      <c r="L1016" s="55">
        <f>D1016/$D$1015</f>
        <v>1</v>
      </c>
      <c r="M1016" s="147">
        <f>IF(OR(H1016=0,K1016=0),0,K1016/H1016)</f>
        <v>1</v>
      </c>
      <c r="N1016" s="148">
        <f>IF(OR(H1016=0,I1016=0),0,I1016/H1016)</f>
        <v>1</v>
      </c>
      <c r="O1016" s="149">
        <f t="shared" si="25550"/>
        <v>0</v>
      </c>
      <c r="P1016" s="150"/>
      <c r="T1016" s="194">
        <f>IF(OR($F1016="",$G1016="",$H1016=""),0,MIN(MAX(IF($F1016&gt;U$1,0,((($G1016-$F1016)-($G1016-U$1))*(10/$E1016)/10)),0),1)*$H1016)</f>
        <v>0</v>
      </c>
      <c r="U1016" s="147">
        <f t="shared" ref="U1016:W1017" si="25609">IF(OR($H1016=0,T1016=0),0,T1016/$H1016)</f>
        <v>0</v>
      </c>
      <c r="V1016" s="194">
        <f>IF(OR($F1016="",$G1016="",$H1016=""),0,MIN(MAX(IF($F1016&gt;W$1,0,((($G1016-$F1016)-($G1016-W$1))*(10/$E1016)/10)),0),1)*$H1016)</f>
        <v>0</v>
      </c>
      <c r="W1016" s="147">
        <f t="shared" si="25609"/>
        <v>0</v>
      </c>
      <c r="X1016" s="194">
        <f>IF(OR($F1016="",$G1016="",$H1016=""),0,MIN(MAX(IF($F1016&gt;Y$1,0,((($G1016-$F1016)-($G1016-Y$1))*(10/$E1016)/10)),0),1)*$H1016)</f>
        <v>0</v>
      </c>
      <c r="Y1016" s="147">
        <f t="shared" ref="Y1016" si="25610">IF(OR($H1016=0,X1016=0),0,X1016/$H1016)</f>
        <v>0</v>
      </c>
      <c r="Z1016" s="194">
        <f>IF(OR($F1016="",$G1016="",$H1016=""),0,MIN(MAX(IF($F1016&gt;AA$1,0,((($G1016-$F1016)-($G1016-AA$1))*(10/$E1016)/10)),0),1)*$H1016)</f>
        <v>0</v>
      </c>
      <c r="AA1016" s="147">
        <f t="shared" ref="AA1016" si="25611">IF(OR($H1016=0,Z1016=0),0,Z1016/$H1016)</f>
        <v>0</v>
      </c>
      <c r="AB1016" s="194">
        <f>IF(OR($F1016="",$G1016="",$H1016=""),0,MIN(MAX(IF($F1016&gt;AC$1,0,((($G1016-$F1016)-($G1016-AC$1))*(10/$E1016)/10)),0),1)*$H1016)</f>
        <v>0</v>
      </c>
      <c r="AC1016" s="147">
        <f t="shared" ref="AC1016" si="25612">IF(OR($H1016=0,AB1016=0),0,AB1016/$H1016)</f>
        <v>0</v>
      </c>
      <c r="AD1016" s="194">
        <f>IF(OR($F1016="",$G1016="",$H1016=""),0,MIN(MAX(IF($F1016&gt;AE$1,0,((($G1016-$F1016)-($G1016-AE$1))*(10/$E1016)/10)),0),1)*$H1016)</f>
        <v>0</v>
      </c>
      <c r="AE1016" s="147">
        <f t="shared" ref="AE1016" si="25613">IF(OR($H1016=0,AD1016=0),0,AD1016/$H1016)</f>
        <v>0</v>
      </c>
      <c r="AF1016" s="194">
        <f>IF(OR($F1016="",$G1016="",$H1016=""),0,MIN(MAX(IF($F1016&gt;AG$1,0,((($G1016-$F1016)-($G1016-AG$1))*(10/$E1016)/10)),0),1)*$H1016)</f>
        <v>0</v>
      </c>
      <c r="AG1016" s="147">
        <f t="shared" ref="AG1016" si="25614">IF(OR($H1016=0,AF1016=0),0,AF1016/$H1016)</f>
        <v>0</v>
      </c>
      <c r="AH1016" s="194">
        <f>IF(OR($F1016="",$G1016="",$H1016=""),0,MIN(MAX(IF($F1016&gt;AI$1,0,((($G1016-$F1016)-($G1016-AI$1))*(10/$E1016)/10)),0),1)*$H1016)</f>
        <v>0</v>
      </c>
      <c r="AI1016" s="147">
        <f t="shared" ref="AI1016" si="25615">IF(OR($H1016=0,AH1016=0),0,AH1016/$H1016)</f>
        <v>0</v>
      </c>
      <c r="AJ1016" s="194">
        <f>IF(OR($F1016="",$G1016="",$H1016=""),0,MIN(MAX(IF($F1016&gt;AK$1,0,((($G1016-$F1016)-($G1016-AK$1))*(10/$E1016)/10)),0),1)*$H1016)</f>
        <v>0</v>
      </c>
      <c r="AK1016" s="147">
        <f t="shared" ref="AK1016" si="25616">IF(OR($H1016=0,AJ1016=0),0,AJ1016/$H1016)</f>
        <v>0</v>
      </c>
      <c r="AL1016" s="194">
        <f>IF(OR($F1016="",$G1016="",$H1016=""),0,MIN(MAX(IF($F1016&gt;AM$1,0,((($G1016-$F1016)-($G1016-AM$1))*(10/$E1016)/10)),0),1)*$H1016)</f>
        <v>0</v>
      </c>
      <c r="AM1016" s="147">
        <f t="shared" ref="AM1016" si="25617">IF(OR($H1016=0,AL1016=0),0,AL1016/$H1016)</f>
        <v>0</v>
      </c>
      <c r="AN1016" s="194">
        <f>IF(OR($F1016="",$G1016="",$H1016=""),0,MIN(MAX(IF($F1016&gt;AO$1,0,((($G1016-$F1016)-($G1016-AO$1))*(10/$E1016)/10)),0),1)*$H1016)</f>
        <v>0</v>
      </c>
      <c r="AO1016" s="147">
        <f t="shared" ref="AO1016" si="25618">IF(OR($H1016=0,AN1016=0),0,AN1016/$H1016)</f>
        <v>0</v>
      </c>
      <c r="AP1016" s="194">
        <f>IF(OR($F1016="",$G1016="",$H1016=""),0,MIN(MAX(IF($F1016&gt;AQ$1,0,((($G1016-$F1016)-($G1016-AQ$1))*(10/$E1016)/10)),0),1)*$H1016)</f>
        <v>0</v>
      </c>
      <c r="AQ1016" s="147">
        <f t="shared" ref="AQ1016" si="25619">IF(OR($H1016=0,AP1016=0),0,AP1016/$H1016)</f>
        <v>0</v>
      </c>
      <c r="AR1016" s="194">
        <f>IF(OR($F1016="",$G1016="",$H1016=""),0,MIN(MAX(IF($F1016&gt;AS$1,0,((($G1016-$F1016)-($G1016-AS$1))*(10/$E1016)/10)),0),1)*$H1016)</f>
        <v>100</v>
      </c>
      <c r="AS1016" s="147">
        <f t="shared" ref="AS1016" si="25620">IF(OR($H1016=0,AR1016=0),0,AR1016/$H1016)</f>
        <v>1</v>
      </c>
      <c r="AT1016" s="194">
        <f>IF(OR($F1016="",$G1016="",$H1016=""),0,MIN(MAX(IF($F1016&gt;AU$1,0,((($G1016-$F1016)-($G1016-AU$1))*(10/$E1016)/10)),0),1)*$H1016)</f>
        <v>100</v>
      </c>
      <c r="AU1016" s="147">
        <f t="shared" ref="AU1016" si="25621">IF(OR($H1016=0,AT1016=0),0,AT1016/$H1016)</f>
        <v>1</v>
      </c>
      <c r="AV1016" s="194">
        <f>IF(OR($F1016="",$G1016="",$H1016=""),0,MIN(MAX(IF($F1016&gt;AW$1,0,((($G1016-$F1016)-($G1016-AW$1))*(10/$E1016)/10)),0),1)*$H1016)</f>
        <v>100</v>
      </c>
      <c r="AW1016" s="147">
        <f t="shared" ref="AW1016" si="25622">IF(OR($H1016=0,AV1016=0),0,AV1016/$H1016)</f>
        <v>1</v>
      </c>
      <c r="AX1016" s="194">
        <f>IF(OR($F1016="",$G1016="",$H1016=""),0,MIN(MAX(IF($F1016&gt;AY$1,0,((($G1016-$F1016)-($G1016-AY$1))*(10/$E1016)/10)),0),1)*$H1016)</f>
        <v>100</v>
      </c>
      <c r="AY1016" s="147">
        <f t="shared" ref="AY1016" si="25623">IF(OR($H1016=0,AX1016=0),0,AX1016/$H1016)</f>
        <v>1</v>
      </c>
      <c r="AZ1016" s="194">
        <f>IF(OR($F1016="",$G1016="",$H1016=""),0,MIN(MAX(IF($F1016&gt;BA$1,0,((($G1016-$F1016)-($G1016-BA$1))*(10/$E1016)/10)),0),1)*$H1016)</f>
        <v>100</v>
      </c>
      <c r="BA1016" s="147">
        <f t="shared" ref="BA1016" si="25624">IF(OR($H1016=0,AZ1016=0),0,AZ1016/$H1016)</f>
        <v>1</v>
      </c>
      <c r="BB1016" s="194">
        <f>IF(OR($F1016="",$G1016="",$H1016=""),0,MIN(MAX(IF($F1016&gt;BC$1,0,((($G1016-$F1016)-($G1016-BC$1))*(10/$E1016)/10)),0),1)*$H1016)</f>
        <v>100</v>
      </c>
      <c r="BC1016" s="147">
        <f t="shared" ref="BC1016" si="25625">IF(OR($H1016=0,BB1016=0),0,BB1016/$H1016)</f>
        <v>1</v>
      </c>
      <c r="BD1016" s="194">
        <f>IF(OR($F1016="",$G1016="",$H1016=""),0,MIN(MAX(IF($F1016&gt;BE$1,0,((($G1016-$F1016)-($G1016-BE$1))*(10/$E1016)/10)),0),1)*$H1016)</f>
        <v>100</v>
      </c>
      <c r="BE1016" s="147">
        <f t="shared" ref="BE1016" si="25626">IF(OR($H1016=0,BD1016=0),0,BD1016/$H1016)</f>
        <v>1</v>
      </c>
      <c r="BF1016" s="194">
        <f>IF(OR($F1016="",$G1016="",$H1016=""),0,MIN(MAX(IF($F1016&gt;BG$1,0,((($G1016-$F1016)-($G1016-BG$1))*(10/$E1016)/10)),0),1)*$H1016)</f>
        <v>100</v>
      </c>
      <c r="BG1016" s="147">
        <f t="shared" ref="BG1016" si="25627">IF(OR($H1016=0,BF1016=0),0,BF1016/$H1016)</f>
        <v>1</v>
      </c>
      <c r="BH1016" s="194">
        <f>IF(OR($F1016="",$G1016="",$H1016=""),0,MIN(MAX(IF($F1016&gt;BI$1,0,((($G1016-$F1016)-($G1016-BI$1))*(10/$E1016)/10)),0),1)*$H1016)</f>
        <v>100</v>
      </c>
      <c r="BI1016" s="147">
        <f t="shared" ref="BI1016" si="25628">IF(OR($H1016=0,BH1016=0),0,BH1016/$H1016)</f>
        <v>1</v>
      </c>
      <c r="BJ1016" s="194">
        <f>IF(OR($F1016="",$G1016="",$H1016=""),0,MIN(MAX(IF($F1016&gt;BK$1,0,((($G1016-$F1016)-($G1016-BK$1))*(10/$E1016)/10)),0),1)*$H1016)</f>
        <v>100</v>
      </c>
      <c r="BK1016" s="147">
        <f t="shared" ref="BK1016" si="25629">IF(OR($H1016=0,BJ1016=0),0,BJ1016/$H1016)</f>
        <v>1</v>
      </c>
      <c r="BL1016" s="194">
        <f>IF(OR($F1016="",$G1016="",$H1016=""),0,MIN(MAX(IF($F1016&gt;BM$1,0,((($G1016-$F1016)-($G1016-BM$1))*(10/$E1016)/10)),0),1)*$H1016)</f>
        <v>100</v>
      </c>
      <c r="BM1016" s="147">
        <f t="shared" ref="BM1016" si="25630">IF(OR($H1016=0,BL1016=0),0,BL1016/$H1016)</f>
        <v>1</v>
      </c>
      <c r="BN1016" s="194">
        <f>IF(OR($F1016="",$G1016="",$H1016=""),0,MIN(MAX(IF($F1016&gt;BO$1,0,((($G1016-$F1016)-($G1016-BO$1))*(10/$E1016)/10)),0),1)*$H1016)</f>
        <v>100</v>
      </c>
      <c r="BO1016" s="147">
        <f t="shared" ref="BO1016" si="25631">IF(OR($H1016=0,BN1016=0),0,BN1016/$H1016)</f>
        <v>1</v>
      </c>
      <c r="BP1016" s="194">
        <f>IF(OR($F1016="",$G1016="",$H1016=""),0,MIN(MAX(IF($F1016&gt;BQ$1,0,((($G1016-$F1016)-($G1016-BQ$1))*(10/$E1016)/10)),0),1)*$H1016)</f>
        <v>100</v>
      </c>
      <c r="BQ1016" s="147">
        <f t="shared" ref="BQ1016" si="25632">IF(OR($H1016=0,BP1016=0),0,BP1016/$H1016)</f>
        <v>1</v>
      </c>
      <c r="BR1016" s="194">
        <f>IF(OR($F1016="",$G1016="",$H1016=""),0,MIN(MAX(IF($F1016&gt;BS$1,0,((($G1016-$F1016)-($G1016-BS$1))*(10/$E1016)/10)),0),1)*$H1016)</f>
        <v>100</v>
      </c>
      <c r="BS1016" s="147">
        <f t="shared" ref="BS1016" si="25633">IF(OR($H1016=0,BR1016=0),0,BR1016/$H1016)</f>
        <v>1</v>
      </c>
      <c r="BT1016" s="194">
        <f t="shared" ref="BT1016" si="25634">IF(OR($F1016="",$G1016="",$H1016=""),0,MIN(MAX(IF($F1016&gt;BU$1,0,((($G1016-$F1016)-($G1016-BU$1))*(10/$E1016)/10)),0),1)*$H1016)</f>
        <v>100</v>
      </c>
      <c r="BU1016" s="147">
        <f t="shared" ref="BU1016:BU1017" si="25635">IF(OR($H1016=0,BT1016=0),0,BT1016/$H1016)</f>
        <v>1</v>
      </c>
      <c r="BV1016" s="194">
        <f t="shared" ref="BV1016" si="25636">IF(OR($F1016="",$G1016="",$H1016=""),0,MIN(MAX(IF($F1016&gt;BW$1,0,((($G1016-$F1016)-($G1016-BW$1))*(10/$E1016)/10)),0),1)*$H1016)</f>
        <v>100</v>
      </c>
      <c r="BW1016" s="147">
        <f t="shared" ref="BW1016:BW1017" si="25637">IF(OR($H1016=0,BV1016=0),0,BV1016/$H1016)</f>
        <v>1</v>
      </c>
      <c r="BX1016" s="194">
        <f t="shared" ref="BX1016" si="25638">IF(OR($F1016="",$G1016="",$H1016=""),0,MIN(MAX(IF($F1016&gt;BY$1,0,((($G1016-$F1016)-($G1016-BY$1))*(10/$E1016)/10)),0),1)*$H1016)</f>
        <v>100</v>
      </c>
      <c r="BY1016" s="147">
        <f t="shared" ref="BY1016:BY1017" si="25639">IF(OR($H1016=0,BX1016=0),0,BX1016/$H1016)</f>
        <v>1</v>
      </c>
      <c r="BZ1016" s="194">
        <f t="shared" ref="BZ1016" si="25640">IF(OR($F1016="",$G1016="",$H1016=""),0,MIN(MAX(IF($F1016&gt;CA$1,0,((($G1016-$F1016)-($G1016-CA$1))*(10/$E1016)/10)),0),1)*$H1016)</f>
        <v>100</v>
      </c>
      <c r="CA1016" s="147">
        <f t="shared" ref="CA1016:CA1017" si="25641">IF(OR($H1016=0,BZ1016=0),0,BZ1016/$H1016)</f>
        <v>1</v>
      </c>
      <c r="CB1016" s="194">
        <f t="shared" ref="CB1016" si="25642">IF(OR($F1016="",$G1016="",$H1016=""),0,MIN(MAX(IF($F1016&gt;CC$1,0,((($G1016-$F1016)-($G1016-CC$1))*(10/$E1016)/10)),0),1)*$H1016)</f>
        <v>100</v>
      </c>
      <c r="CC1016" s="147">
        <f t="shared" ref="CC1016:CC1017" si="25643">IF(OR($H1016=0,CB1016=0),0,CB1016/$H1016)</f>
        <v>1</v>
      </c>
      <c r="CD1016" s="194">
        <f t="shared" ref="CD1016" si="25644">IF(OR($F1016="",$G1016="",$H1016=""),0,MIN(MAX(IF($F1016&gt;CE$1,0,((($G1016-$F1016)-($G1016-CE$1))*(10/$E1016)/10)),0),1)*$H1016)</f>
        <v>100</v>
      </c>
      <c r="CE1016" s="147">
        <f t="shared" ref="CE1016:CE1017" si="25645">IF(OR($H1016=0,CD1016=0),0,CD1016/$H1016)</f>
        <v>1</v>
      </c>
      <c r="CF1016" s="194">
        <f t="shared" ref="CF1016" si="25646">IF(OR($F1016="",$G1016="",$H1016=""),0,MIN(MAX(IF($F1016&gt;CG$1,0,((($G1016-$F1016)-($G1016-CG$1))*(10/$E1016)/10)),0),1)*$H1016)</f>
        <v>100</v>
      </c>
      <c r="CG1016" s="147">
        <f t="shared" ref="CG1016:CG1017" si="25647">IF(OR($H1016=0,CF1016=0),0,CF1016/$H1016)</f>
        <v>1</v>
      </c>
      <c r="CH1016" s="194">
        <f t="shared" ref="CH1016" si="25648">IF(OR($F1016="",$G1016="",$H1016=""),0,MIN(MAX(IF($F1016&gt;CI$1,0,((($G1016-$F1016)-($G1016-CI$1))*(10/$E1016)/10)),0),1)*$H1016)</f>
        <v>100</v>
      </c>
      <c r="CI1016" s="147">
        <f t="shared" ref="CI1016:CI1017" si="25649">IF(OR($H1016=0,CH1016=0),0,CH1016/$H1016)</f>
        <v>1</v>
      </c>
      <c r="CJ1016" s="194">
        <f t="shared" ref="CJ1016" si="25650">IF(OR($F1016="",$G1016="",$H1016=""),0,MIN(MAX(IF($F1016&gt;CK$1,0,((($G1016-$F1016)-($G1016-CK$1))*(10/$E1016)/10)),0),1)*$H1016)</f>
        <v>100</v>
      </c>
      <c r="CK1016" s="147">
        <f t="shared" ref="CK1016:CK1017" si="25651">IF(OR($H1016=0,CJ1016=0),0,CJ1016/$H1016)</f>
        <v>1</v>
      </c>
      <c r="CL1016" s="194">
        <f t="shared" ref="CL1016" si="25652">IF(OR($F1016="",$G1016="",$H1016=""),0,MIN(MAX(IF($F1016&gt;CM$1,0,((($G1016-$F1016)-($G1016-CM$1))*(10/$E1016)/10)),0),1)*$H1016)</f>
        <v>100</v>
      </c>
      <c r="CM1016" s="147">
        <f t="shared" ref="CM1016:CM1017" si="25653">IF(OR($H1016=0,CL1016=0),0,CL1016/$H1016)</f>
        <v>1</v>
      </c>
    </row>
    <row r="1017" spans="1:91" s="142" customFormat="1" ht="14.1" customHeight="1">
      <c r="A1017" s="74">
        <f t="shared" si="24441"/>
        <v>1155</v>
      </c>
      <c r="B1017" s="173" t="s">
        <v>45</v>
      </c>
      <c r="C1017" s="174"/>
      <c r="D1017" s="140">
        <v>0</v>
      </c>
      <c r="E1017" s="140">
        <v>1</v>
      </c>
      <c r="F1017" s="175">
        <v>45302</v>
      </c>
      <c r="G1017" s="175">
        <v>45302</v>
      </c>
      <c r="H1017" s="144">
        <v>100</v>
      </c>
      <c r="I1017" s="144">
        <v>100</v>
      </c>
      <c r="J1017" s="145" t="s">
        <v>32</v>
      </c>
      <c r="K1017" s="141">
        <f>IF(OR(F1017="",G1017="",H1017=""),0,MIN(MAX(IF(F1017&gt;$O$1,0,(((G1017-F1017)-(G1017-$O$1))*(10/E1017)/10)),0),1)*H1017)</f>
        <v>100</v>
      </c>
      <c r="L1017" s="55">
        <f>D1017/$D$1015</f>
        <v>0</v>
      </c>
      <c r="M1017" s="147">
        <f>IF(OR(H1017=0,K1017=0),0,K1017/H1017)</f>
        <v>1</v>
      </c>
      <c r="N1017" s="148">
        <f>IF(OR(H1017=0,I1017=0),0,I1017/H1017)</f>
        <v>1</v>
      </c>
      <c r="O1017" s="149">
        <f t="shared" si="25550"/>
        <v>0</v>
      </c>
      <c r="P1017" s="150"/>
      <c r="T1017" s="194">
        <f>IF(OR($F1017="",$G1017="",$H1017=""),0,MIN(MAX(IF($F1017&gt;U$1,0,((($G1017-$F1017)-($G1017-U$1))*(10/$E1017)/10)),0),1)*$H1017)</f>
        <v>0</v>
      </c>
      <c r="U1017" s="147">
        <f t="shared" si="25609"/>
        <v>0</v>
      </c>
      <c r="V1017" s="194">
        <f>IF(OR($F1017="",$G1017="",$H1017=""),0,MIN(MAX(IF($F1017&gt;W$1,0,((($G1017-$F1017)-($G1017-W$1))*(10/$E1017)/10)),0),1)*$H1017)</f>
        <v>0</v>
      </c>
      <c r="W1017" s="147">
        <f t="shared" si="25609"/>
        <v>0</v>
      </c>
      <c r="X1017" s="194">
        <f>IF(OR($F1017="",$G1017="",$H1017=""),0,MIN(MAX(IF($F1017&gt;Y$1,0,((($G1017-$F1017)-($G1017-Y$1))*(10/$E1017)/10)),0),1)*$H1017)</f>
        <v>0</v>
      </c>
      <c r="Y1017" s="147">
        <f t="shared" ref="Y1017" si="25654">IF(OR($H1017=0,X1017=0),0,X1017/$H1017)</f>
        <v>0</v>
      </c>
      <c r="Z1017" s="194">
        <f>IF(OR($F1017="",$G1017="",$H1017=""),0,MIN(MAX(IF($F1017&gt;AA$1,0,((($G1017-$F1017)-($G1017-AA$1))*(10/$E1017)/10)),0),1)*$H1017)</f>
        <v>0</v>
      </c>
      <c r="AA1017" s="147">
        <f t="shared" ref="AA1017" si="25655">IF(OR($H1017=0,Z1017=0),0,Z1017/$H1017)</f>
        <v>0</v>
      </c>
      <c r="AB1017" s="194">
        <f>IF(OR($F1017="",$G1017="",$H1017=""),0,MIN(MAX(IF($F1017&gt;AC$1,0,((($G1017-$F1017)-($G1017-AC$1))*(10/$E1017)/10)),0),1)*$H1017)</f>
        <v>0</v>
      </c>
      <c r="AC1017" s="147">
        <f t="shared" ref="AC1017" si="25656">IF(OR($H1017=0,AB1017=0),0,AB1017/$H1017)</f>
        <v>0</v>
      </c>
      <c r="AD1017" s="194">
        <f>IF(OR($F1017="",$G1017="",$H1017=""),0,MIN(MAX(IF($F1017&gt;AE$1,0,((($G1017-$F1017)-($G1017-AE$1))*(10/$E1017)/10)),0),1)*$H1017)</f>
        <v>0</v>
      </c>
      <c r="AE1017" s="147">
        <f t="shared" ref="AE1017" si="25657">IF(OR($H1017=0,AD1017=0),0,AD1017/$H1017)</f>
        <v>0</v>
      </c>
      <c r="AF1017" s="194">
        <f>IF(OR($F1017="",$G1017="",$H1017=""),0,MIN(MAX(IF($F1017&gt;AG$1,0,((($G1017-$F1017)-($G1017-AG$1))*(10/$E1017)/10)),0),1)*$H1017)</f>
        <v>0</v>
      </c>
      <c r="AG1017" s="147">
        <f t="shared" ref="AG1017" si="25658">IF(OR($H1017=0,AF1017=0),0,AF1017/$H1017)</f>
        <v>0</v>
      </c>
      <c r="AH1017" s="194">
        <f>IF(OR($F1017="",$G1017="",$H1017=""),0,MIN(MAX(IF($F1017&gt;AI$1,0,((($G1017-$F1017)-($G1017-AI$1))*(10/$E1017)/10)),0),1)*$H1017)</f>
        <v>0</v>
      </c>
      <c r="AI1017" s="147">
        <f t="shared" ref="AI1017" si="25659">IF(OR($H1017=0,AH1017=0),0,AH1017/$H1017)</f>
        <v>0</v>
      </c>
      <c r="AJ1017" s="194">
        <f>IF(OR($F1017="",$G1017="",$H1017=""),0,MIN(MAX(IF($F1017&gt;AK$1,0,((($G1017-$F1017)-($G1017-AK$1))*(10/$E1017)/10)),0),1)*$H1017)</f>
        <v>0</v>
      </c>
      <c r="AK1017" s="147">
        <f t="shared" ref="AK1017" si="25660">IF(OR($H1017=0,AJ1017=0),0,AJ1017/$H1017)</f>
        <v>0</v>
      </c>
      <c r="AL1017" s="194">
        <f>IF(OR($F1017="",$G1017="",$H1017=""),0,MIN(MAX(IF($F1017&gt;AM$1,0,((($G1017-$F1017)-($G1017-AM$1))*(10/$E1017)/10)),0),1)*$H1017)</f>
        <v>0</v>
      </c>
      <c r="AM1017" s="147">
        <f t="shared" ref="AM1017" si="25661">IF(OR($H1017=0,AL1017=0),0,AL1017/$H1017)</f>
        <v>0</v>
      </c>
      <c r="AN1017" s="194">
        <f>IF(OR($F1017="",$G1017="",$H1017=""),0,MIN(MAX(IF($F1017&gt;AO$1,0,((($G1017-$F1017)-($G1017-AO$1))*(10/$E1017)/10)),0),1)*$H1017)</f>
        <v>0</v>
      </c>
      <c r="AO1017" s="147">
        <f t="shared" ref="AO1017" si="25662">IF(OR($H1017=0,AN1017=0),0,AN1017/$H1017)</f>
        <v>0</v>
      </c>
      <c r="AP1017" s="194">
        <f>IF(OR($F1017="",$G1017="",$H1017=""),0,MIN(MAX(IF($F1017&gt;AQ$1,0,((($G1017-$F1017)-($G1017-AQ$1))*(10/$E1017)/10)),0),1)*$H1017)</f>
        <v>0</v>
      </c>
      <c r="AQ1017" s="147">
        <f t="shared" ref="AQ1017" si="25663">IF(OR($H1017=0,AP1017=0),0,AP1017/$H1017)</f>
        <v>0</v>
      </c>
      <c r="AR1017" s="194">
        <f>IF(OR($F1017="",$G1017="",$H1017=""),0,MIN(MAX(IF($F1017&gt;AS$1,0,((($G1017-$F1017)-($G1017-AS$1))*(10/$E1017)/10)),0),1)*$H1017)</f>
        <v>100</v>
      </c>
      <c r="AS1017" s="147">
        <f t="shared" ref="AS1017" si="25664">IF(OR($H1017=0,AR1017=0),0,AR1017/$H1017)</f>
        <v>1</v>
      </c>
      <c r="AT1017" s="194">
        <f>IF(OR($F1017="",$G1017="",$H1017=""),0,MIN(MAX(IF($F1017&gt;AU$1,0,((($G1017-$F1017)-($G1017-AU$1))*(10/$E1017)/10)),0),1)*$H1017)</f>
        <v>100</v>
      </c>
      <c r="AU1017" s="147">
        <f t="shared" ref="AU1017" si="25665">IF(OR($H1017=0,AT1017=0),0,AT1017/$H1017)</f>
        <v>1</v>
      </c>
      <c r="AV1017" s="194">
        <f>IF(OR($F1017="",$G1017="",$H1017=""),0,MIN(MAX(IF($F1017&gt;AW$1,0,((($G1017-$F1017)-($G1017-AW$1))*(10/$E1017)/10)),0),1)*$H1017)</f>
        <v>100</v>
      </c>
      <c r="AW1017" s="147">
        <f t="shared" ref="AW1017" si="25666">IF(OR($H1017=0,AV1017=0),0,AV1017/$H1017)</f>
        <v>1</v>
      </c>
      <c r="AX1017" s="194">
        <f>IF(OR($F1017="",$G1017="",$H1017=""),0,MIN(MAX(IF($F1017&gt;AY$1,0,((($G1017-$F1017)-($G1017-AY$1))*(10/$E1017)/10)),0),1)*$H1017)</f>
        <v>100</v>
      </c>
      <c r="AY1017" s="147">
        <f t="shared" ref="AY1017" si="25667">IF(OR($H1017=0,AX1017=0),0,AX1017/$H1017)</f>
        <v>1</v>
      </c>
      <c r="AZ1017" s="194">
        <f>IF(OR($F1017="",$G1017="",$H1017=""),0,MIN(MAX(IF($F1017&gt;BA$1,0,((($G1017-$F1017)-($G1017-BA$1))*(10/$E1017)/10)),0),1)*$H1017)</f>
        <v>100</v>
      </c>
      <c r="BA1017" s="147">
        <f t="shared" ref="BA1017" si="25668">IF(OR($H1017=0,AZ1017=0),0,AZ1017/$H1017)</f>
        <v>1</v>
      </c>
      <c r="BB1017" s="194">
        <f>IF(OR($F1017="",$G1017="",$H1017=""),0,MIN(MAX(IF($F1017&gt;BC$1,0,((($G1017-$F1017)-($G1017-BC$1))*(10/$E1017)/10)),0),1)*$H1017)</f>
        <v>100</v>
      </c>
      <c r="BC1017" s="147">
        <f t="shared" ref="BC1017" si="25669">IF(OR($H1017=0,BB1017=0),0,BB1017/$H1017)</f>
        <v>1</v>
      </c>
      <c r="BD1017" s="194">
        <f>IF(OR($F1017="",$G1017="",$H1017=""),0,MIN(MAX(IF($F1017&gt;BE$1,0,((($G1017-$F1017)-($G1017-BE$1))*(10/$E1017)/10)),0),1)*$H1017)</f>
        <v>100</v>
      </c>
      <c r="BE1017" s="147">
        <f t="shared" ref="BE1017" si="25670">IF(OR($H1017=0,BD1017=0),0,BD1017/$H1017)</f>
        <v>1</v>
      </c>
      <c r="BF1017" s="194">
        <f>IF(OR($F1017="",$G1017="",$H1017=""),0,MIN(MAX(IF($F1017&gt;BG$1,0,((($G1017-$F1017)-($G1017-BG$1))*(10/$E1017)/10)),0),1)*$H1017)</f>
        <v>100</v>
      </c>
      <c r="BG1017" s="147">
        <f t="shared" ref="BG1017" si="25671">IF(OR($H1017=0,BF1017=0),0,BF1017/$H1017)</f>
        <v>1</v>
      </c>
      <c r="BH1017" s="194">
        <f>IF(OR($F1017="",$G1017="",$H1017=""),0,MIN(MAX(IF($F1017&gt;BI$1,0,((($G1017-$F1017)-($G1017-BI$1))*(10/$E1017)/10)),0),1)*$H1017)</f>
        <v>100</v>
      </c>
      <c r="BI1017" s="147">
        <f t="shared" ref="BI1017" si="25672">IF(OR($H1017=0,BH1017=0),0,BH1017/$H1017)</f>
        <v>1</v>
      </c>
      <c r="BJ1017" s="194">
        <f>IF(OR($F1017="",$G1017="",$H1017=""),0,MIN(MAX(IF($F1017&gt;BK$1,0,((($G1017-$F1017)-($G1017-BK$1))*(10/$E1017)/10)),0),1)*$H1017)</f>
        <v>100</v>
      </c>
      <c r="BK1017" s="147">
        <f t="shared" ref="BK1017" si="25673">IF(OR($H1017=0,BJ1017=0),0,BJ1017/$H1017)</f>
        <v>1</v>
      </c>
      <c r="BL1017" s="194">
        <f>IF(OR($F1017="",$G1017="",$H1017=""),0,MIN(MAX(IF($F1017&gt;BM$1,0,((($G1017-$F1017)-($G1017-BM$1))*(10/$E1017)/10)),0),1)*$H1017)</f>
        <v>100</v>
      </c>
      <c r="BM1017" s="147">
        <f t="shared" ref="BM1017" si="25674">IF(OR($H1017=0,BL1017=0),0,BL1017/$H1017)</f>
        <v>1</v>
      </c>
      <c r="BN1017" s="194">
        <f>IF(OR($F1017="",$G1017="",$H1017=""),0,MIN(MAX(IF($F1017&gt;BO$1,0,((($G1017-$F1017)-($G1017-BO$1))*(10/$E1017)/10)),0),1)*$H1017)</f>
        <v>100</v>
      </c>
      <c r="BO1017" s="147">
        <f t="shared" ref="BO1017" si="25675">IF(OR($H1017=0,BN1017=0),0,BN1017/$H1017)</f>
        <v>1</v>
      </c>
      <c r="BP1017" s="194">
        <f>IF(OR($F1017="",$G1017="",$H1017=""),0,MIN(MAX(IF($F1017&gt;BQ$1,0,((($G1017-$F1017)-($G1017-BQ$1))*(10/$E1017)/10)),0),1)*$H1017)</f>
        <v>100</v>
      </c>
      <c r="BQ1017" s="147">
        <f t="shared" ref="BQ1017" si="25676">IF(OR($H1017=0,BP1017=0),0,BP1017/$H1017)</f>
        <v>1</v>
      </c>
      <c r="BR1017" s="194">
        <f>IF(OR($F1017="",$G1017="",$H1017=""),0,MIN(MAX(IF($F1017&gt;BS$1,0,((($G1017-$F1017)-($G1017-BS$1))*(10/$E1017)/10)),0),1)*$H1017)</f>
        <v>100</v>
      </c>
      <c r="BS1017" s="147">
        <f t="shared" ref="BS1017" si="25677">IF(OR($H1017=0,BR1017=0),0,BR1017/$H1017)</f>
        <v>1</v>
      </c>
      <c r="BT1017" s="194">
        <f t="shared" ref="BT1017" si="25678">IF(OR($F1017="",$G1017="",$H1017=""),0,MIN(MAX(IF($F1017&gt;BU$1,0,((($G1017-$F1017)-($G1017-BU$1))*(10/$E1017)/10)),0),1)*$H1017)</f>
        <v>100</v>
      </c>
      <c r="BU1017" s="147">
        <f t="shared" si="25635"/>
        <v>1</v>
      </c>
      <c r="BV1017" s="194">
        <f t="shared" ref="BV1017" si="25679">IF(OR($F1017="",$G1017="",$H1017=""),0,MIN(MAX(IF($F1017&gt;BW$1,0,((($G1017-$F1017)-($G1017-BW$1))*(10/$E1017)/10)),0),1)*$H1017)</f>
        <v>100</v>
      </c>
      <c r="BW1017" s="147">
        <f t="shared" si="25637"/>
        <v>1</v>
      </c>
      <c r="BX1017" s="194">
        <f t="shared" ref="BX1017" si="25680">IF(OR($F1017="",$G1017="",$H1017=""),0,MIN(MAX(IF($F1017&gt;BY$1,0,((($G1017-$F1017)-($G1017-BY$1))*(10/$E1017)/10)),0),1)*$H1017)</f>
        <v>100</v>
      </c>
      <c r="BY1017" s="147">
        <f t="shared" si="25639"/>
        <v>1</v>
      </c>
      <c r="BZ1017" s="194">
        <f t="shared" ref="BZ1017" si="25681">IF(OR($F1017="",$G1017="",$H1017=""),0,MIN(MAX(IF($F1017&gt;CA$1,0,((($G1017-$F1017)-($G1017-CA$1))*(10/$E1017)/10)),0),1)*$H1017)</f>
        <v>100</v>
      </c>
      <c r="CA1017" s="147">
        <f t="shared" si="25641"/>
        <v>1</v>
      </c>
      <c r="CB1017" s="194">
        <f t="shared" ref="CB1017" si="25682">IF(OR($F1017="",$G1017="",$H1017=""),0,MIN(MAX(IF($F1017&gt;CC$1,0,((($G1017-$F1017)-($G1017-CC$1))*(10/$E1017)/10)),0),1)*$H1017)</f>
        <v>100</v>
      </c>
      <c r="CC1017" s="147">
        <f t="shared" si="25643"/>
        <v>1</v>
      </c>
      <c r="CD1017" s="194">
        <f t="shared" ref="CD1017" si="25683">IF(OR($F1017="",$G1017="",$H1017=""),0,MIN(MAX(IF($F1017&gt;CE$1,0,((($G1017-$F1017)-($G1017-CE$1))*(10/$E1017)/10)),0),1)*$H1017)</f>
        <v>100</v>
      </c>
      <c r="CE1017" s="147">
        <f t="shared" si="25645"/>
        <v>1</v>
      </c>
      <c r="CF1017" s="194">
        <f t="shared" ref="CF1017" si="25684">IF(OR($F1017="",$G1017="",$H1017=""),0,MIN(MAX(IF($F1017&gt;CG$1,0,((($G1017-$F1017)-($G1017-CG$1))*(10/$E1017)/10)),0),1)*$H1017)</f>
        <v>100</v>
      </c>
      <c r="CG1017" s="147">
        <f t="shared" si="25647"/>
        <v>1</v>
      </c>
      <c r="CH1017" s="194">
        <f t="shared" ref="CH1017" si="25685">IF(OR($F1017="",$G1017="",$H1017=""),0,MIN(MAX(IF($F1017&gt;CI$1,0,((($G1017-$F1017)-($G1017-CI$1))*(10/$E1017)/10)),0),1)*$H1017)</f>
        <v>100</v>
      </c>
      <c r="CI1017" s="147">
        <f t="shared" si="25649"/>
        <v>1</v>
      </c>
      <c r="CJ1017" s="194">
        <f t="shared" ref="CJ1017" si="25686">IF(OR($F1017="",$G1017="",$H1017=""),0,MIN(MAX(IF($F1017&gt;CK$1,0,((($G1017-$F1017)-($G1017-CK$1))*(10/$E1017)/10)),0),1)*$H1017)</f>
        <v>100</v>
      </c>
      <c r="CK1017" s="147">
        <f t="shared" si="25651"/>
        <v>1</v>
      </c>
      <c r="CL1017" s="194">
        <f t="shared" ref="CL1017" si="25687">IF(OR($F1017="",$G1017="",$H1017=""),0,MIN(MAX(IF($F1017&gt;CM$1,0,((($G1017-$F1017)-($G1017-CM$1))*(10/$E1017)/10)),0),1)*$H1017)</f>
        <v>100</v>
      </c>
      <c r="CM1017" s="147">
        <f t="shared" si="25653"/>
        <v>1</v>
      </c>
    </row>
    <row r="1018" spans="1:91" s="86" customFormat="1" ht="14.1" customHeight="1">
      <c r="A1018" s="74">
        <f t="shared" si="24441"/>
        <v>1156</v>
      </c>
      <c r="B1018" s="176" t="s">
        <v>46</v>
      </c>
      <c r="C1018" s="177"/>
      <c r="D1018" s="96">
        <v>68</v>
      </c>
      <c r="E1018" s="96">
        <v>48</v>
      </c>
      <c r="F1018" s="178">
        <v>45303</v>
      </c>
      <c r="G1018" s="178">
        <v>45350</v>
      </c>
      <c r="H1018" s="89"/>
      <c r="I1018" s="89"/>
      <c r="J1018" s="90"/>
      <c r="K1018" s="97"/>
      <c r="L1018" s="98">
        <f>D1018/$D$1014</f>
        <v>0.90666666666666662</v>
      </c>
      <c r="M1018" s="93">
        <f>$L1019*M1019+$L1033*M1033</f>
        <v>0.99999999999999978</v>
      </c>
      <c r="N1018" s="93">
        <f>$L1019*N1019+$L1033*N1033</f>
        <v>0.99999999999999978</v>
      </c>
      <c r="O1018" s="94">
        <f t="shared" si="25550"/>
        <v>0</v>
      </c>
      <c r="P1018" s="95"/>
      <c r="T1018" s="195"/>
      <c r="U1018" s="93">
        <f>$L1019*U1019+$L1033*U1033</f>
        <v>0</v>
      </c>
      <c r="V1018" s="195"/>
      <c r="W1018" s="93">
        <f>$L1019*W1019+$L1033*W1033</f>
        <v>0</v>
      </c>
      <c r="X1018" s="195"/>
      <c r="Y1018" s="93">
        <f>$L1019*Y1019+$L1033*Y1033</f>
        <v>0</v>
      </c>
      <c r="Z1018" s="195"/>
      <c r="AA1018" s="93">
        <f>$L1019*AA1019+$L1033*AA1033</f>
        <v>0</v>
      </c>
      <c r="AB1018" s="195"/>
      <c r="AC1018" s="93">
        <f>$L1019*AC1019+$L1033*AC1033</f>
        <v>0</v>
      </c>
      <c r="AD1018" s="195"/>
      <c r="AE1018" s="93">
        <f>$L1019*AE1019+$L1033*AE1033</f>
        <v>0</v>
      </c>
      <c r="AF1018" s="195"/>
      <c r="AG1018" s="93">
        <f>$L1019*AG1019+$L1033*AG1033</f>
        <v>0</v>
      </c>
      <c r="AH1018" s="195"/>
      <c r="AI1018" s="93">
        <f>$L1019*AI1019+$L1033*AI1033</f>
        <v>0</v>
      </c>
      <c r="AJ1018" s="195"/>
      <c r="AK1018" s="93">
        <f>$L1019*AK1019+$L1033*AK1033</f>
        <v>0</v>
      </c>
      <c r="AL1018" s="195"/>
      <c r="AM1018" s="93">
        <f>$L1019*AM1019+$L1033*AM1033</f>
        <v>0</v>
      </c>
      <c r="AN1018" s="195"/>
      <c r="AO1018" s="93">
        <f>$L1019*AO1019+$L1033*AO1033</f>
        <v>0</v>
      </c>
      <c r="AP1018" s="195"/>
      <c r="AQ1018" s="93">
        <f>$L1019*AQ1019+$L1033*AQ1033</f>
        <v>0</v>
      </c>
      <c r="AR1018" s="195"/>
      <c r="AS1018" s="93">
        <f>$L1019*AS1019+$L1033*AS1033</f>
        <v>0</v>
      </c>
      <c r="AT1018" s="195"/>
      <c r="AU1018" s="93">
        <f>$L1019*AU1019+$L1033*AU1033</f>
        <v>0.25</v>
      </c>
      <c r="AV1018" s="195"/>
      <c r="AW1018" s="93">
        <f>$L1019*AW1019+$L1033*AW1033</f>
        <v>0.54411764705882348</v>
      </c>
      <c r="AX1018" s="195"/>
      <c r="AY1018" s="93">
        <f>$L1019*AY1019+$L1033*AY1033</f>
        <v>0.67647058823529416</v>
      </c>
      <c r="AZ1018" s="195"/>
      <c r="BA1018" s="93">
        <f>$L1019*BA1019+$L1033*BA1033</f>
        <v>0.82352941176470584</v>
      </c>
      <c r="BB1018" s="195"/>
      <c r="BC1018" s="93">
        <f>$L1019*BC1019+$L1033*BC1033</f>
        <v>0.91176470588235281</v>
      </c>
      <c r="BD1018" s="195"/>
      <c r="BE1018" s="93">
        <f>$L1019*BE1019+$L1033*BE1033</f>
        <v>0.95588235294117629</v>
      </c>
      <c r="BF1018" s="195"/>
      <c r="BG1018" s="93">
        <f>$L1019*BG1019+$L1033*BG1033</f>
        <v>0.99999999999999978</v>
      </c>
      <c r="BH1018" s="195"/>
      <c r="BI1018" s="93">
        <f>$L1019*BI1019+$L1033*BI1033</f>
        <v>0.99999999999999978</v>
      </c>
      <c r="BJ1018" s="195"/>
      <c r="BK1018" s="93">
        <f>$L1019*BK1019+$L1033*BK1033</f>
        <v>0.99999999999999978</v>
      </c>
      <c r="BL1018" s="195"/>
      <c r="BM1018" s="93">
        <f>$L1019*BM1019+$L1033*BM1033</f>
        <v>0.99999999999999978</v>
      </c>
      <c r="BN1018" s="195"/>
      <c r="BO1018" s="93">
        <f>$L1019*BO1019+$L1033*BO1033</f>
        <v>0.99999999999999978</v>
      </c>
      <c r="BP1018" s="195"/>
      <c r="BQ1018" s="93">
        <f>$L1019*BQ1019+$L1033*BQ1033</f>
        <v>0.99999999999999978</v>
      </c>
      <c r="BR1018" s="195"/>
      <c r="BS1018" s="93">
        <f>$L1019*BS1019+$L1033*BS1033</f>
        <v>0.99999999999999978</v>
      </c>
      <c r="BT1018" s="195"/>
      <c r="BU1018" s="93">
        <f t="shared" ref="BU1018" si="25688">$L1019*BU1019+$L1033*BU1033</f>
        <v>0.99999999999999978</v>
      </c>
      <c r="BV1018" s="195"/>
      <c r="BW1018" s="93">
        <f t="shared" ref="BW1018" si="25689">$L1019*BW1019+$L1033*BW1033</f>
        <v>0.99999999999999978</v>
      </c>
      <c r="BX1018" s="195"/>
      <c r="BY1018" s="93">
        <f t="shared" ref="BY1018" si="25690">$L1019*BY1019+$L1033*BY1033</f>
        <v>0.99999999999999978</v>
      </c>
      <c r="BZ1018" s="195"/>
      <c r="CA1018" s="93">
        <f t="shared" ref="CA1018" si="25691">$L1019*CA1019+$L1033*CA1033</f>
        <v>0.99999999999999978</v>
      </c>
      <c r="CB1018" s="195"/>
      <c r="CC1018" s="93">
        <f t="shared" ref="CC1018" si="25692">$L1019*CC1019+$L1033*CC1033</f>
        <v>0.99999999999999978</v>
      </c>
      <c r="CD1018" s="195"/>
      <c r="CE1018" s="93">
        <f t="shared" ref="CE1018" si="25693">$L1019*CE1019+$L1033*CE1033</f>
        <v>0.99999999999999978</v>
      </c>
      <c r="CF1018" s="195"/>
      <c r="CG1018" s="93">
        <f t="shared" ref="CG1018" si="25694">$L1019*CG1019+$L1033*CG1033</f>
        <v>0.99999999999999978</v>
      </c>
      <c r="CH1018" s="195"/>
      <c r="CI1018" s="93">
        <f t="shared" ref="CI1018" si="25695">$L1019*CI1019+$L1033*CI1033</f>
        <v>0.99999999999999978</v>
      </c>
      <c r="CJ1018" s="195"/>
      <c r="CK1018" s="93">
        <f t="shared" ref="CK1018" si="25696">$L1019*CK1019+$L1033*CK1033</f>
        <v>0.99999999999999978</v>
      </c>
      <c r="CL1018" s="195"/>
      <c r="CM1018" s="93">
        <f t="shared" ref="CM1018" si="25697">$L1019*CM1019+$L1033*CM1033</f>
        <v>0.99999999999999978</v>
      </c>
    </row>
    <row r="1019" spans="1:91" s="100" customFormat="1" ht="14.1" customHeight="1">
      <c r="A1019" s="74">
        <f t="shared" si="24441"/>
        <v>1157</v>
      </c>
      <c r="B1019" s="179" t="s">
        <v>63</v>
      </c>
      <c r="C1019" s="180"/>
      <c r="D1019" s="111">
        <v>68</v>
      </c>
      <c r="E1019" s="111">
        <v>48</v>
      </c>
      <c r="F1019" s="181">
        <v>45303</v>
      </c>
      <c r="G1019" s="181">
        <v>45350</v>
      </c>
      <c r="H1019" s="103"/>
      <c r="I1019" s="103"/>
      <c r="J1019" s="104"/>
      <c r="K1019" s="105"/>
      <c r="L1019" s="106">
        <f>D1019/$D$1018</f>
        <v>1</v>
      </c>
      <c r="M1019" s="107">
        <f>$L1020*M1020+$L1032*M1032</f>
        <v>0.99999999999999978</v>
      </c>
      <c r="N1019" s="107">
        <f>$L1020*N1020+$L1032*N1032</f>
        <v>0.99999999999999978</v>
      </c>
      <c r="O1019" s="108">
        <f t="shared" si="25550"/>
        <v>0</v>
      </c>
      <c r="P1019" s="109"/>
      <c r="T1019" s="196"/>
      <c r="U1019" s="107">
        <f>$L1020*U1020+$L1032*U1032</f>
        <v>0</v>
      </c>
      <c r="V1019" s="196"/>
      <c r="W1019" s="107">
        <f>$L1020*W1020+$L1032*W1032</f>
        <v>0</v>
      </c>
      <c r="X1019" s="196"/>
      <c r="Y1019" s="107">
        <f>$L1020*Y1020+$L1032*Y1032</f>
        <v>0</v>
      </c>
      <c r="Z1019" s="196"/>
      <c r="AA1019" s="107">
        <f>$L1020*AA1020+$L1032*AA1032</f>
        <v>0</v>
      </c>
      <c r="AB1019" s="196"/>
      <c r="AC1019" s="107">
        <f>$L1020*AC1020+$L1032*AC1032</f>
        <v>0</v>
      </c>
      <c r="AD1019" s="196"/>
      <c r="AE1019" s="107">
        <f>$L1020*AE1020+$L1032*AE1032</f>
        <v>0</v>
      </c>
      <c r="AF1019" s="196"/>
      <c r="AG1019" s="107">
        <f>$L1020*AG1020+$L1032*AG1032</f>
        <v>0</v>
      </c>
      <c r="AH1019" s="196"/>
      <c r="AI1019" s="107">
        <f>$L1020*AI1020+$L1032*AI1032</f>
        <v>0</v>
      </c>
      <c r="AJ1019" s="196"/>
      <c r="AK1019" s="107">
        <f>$L1020*AK1020+$L1032*AK1032</f>
        <v>0</v>
      </c>
      <c r="AL1019" s="196"/>
      <c r="AM1019" s="107">
        <f>$L1020*AM1020+$L1032*AM1032</f>
        <v>0</v>
      </c>
      <c r="AN1019" s="196"/>
      <c r="AO1019" s="107">
        <f>$L1020*AO1020+$L1032*AO1032</f>
        <v>0</v>
      </c>
      <c r="AP1019" s="196"/>
      <c r="AQ1019" s="107">
        <f>$L1020*AQ1020+$L1032*AQ1032</f>
        <v>0</v>
      </c>
      <c r="AR1019" s="196"/>
      <c r="AS1019" s="107">
        <f>$L1020*AS1020+$L1032*AS1032</f>
        <v>0</v>
      </c>
      <c r="AT1019" s="196"/>
      <c r="AU1019" s="107">
        <f>$L1020*AU1020+$L1032*AU1032</f>
        <v>0.25</v>
      </c>
      <c r="AV1019" s="196"/>
      <c r="AW1019" s="107">
        <f>$L1020*AW1020+$L1032*AW1032</f>
        <v>0.54411764705882348</v>
      </c>
      <c r="AX1019" s="196"/>
      <c r="AY1019" s="107">
        <f>$L1020*AY1020+$L1032*AY1032</f>
        <v>0.67647058823529416</v>
      </c>
      <c r="AZ1019" s="196"/>
      <c r="BA1019" s="107">
        <f>$L1020*BA1020+$L1032*BA1032</f>
        <v>0.82352941176470584</v>
      </c>
      <c r="BB1019" s="196"/>
      <c r="BC1019" s="107">
        <f>$L1020*BC1020+$L1032*BC1032</f>
        <v>0.91176470588235281</v>
      </c>
      <c r="BD1019" s="196"/>
      <c r="BE1019" s="107">
        <f>$L1020*BE1020+$L1032*BE1032</f>
        <v>0.95588235294117629</v>
      </c>
      <c r="BF1019" s="196"/>
      <c r="BG1019" s="107">
        <f>$L1020*BG1020+$L1032*BG1032</f>
        <v>0.99999999999999978</v>
      </c>
      <c r="BH1019" s="196"/>
      <c r="BI1019" s="107">
        <f>$L1020*BI1020+$L1032*BI1032</f>
        <v>0.99999999999999978</v>
      </c>
      <c r="BJ1019" s="196"/>
      <c r="BK1019" s="107">
        <f>$L1020*BK1020+$L1032*BK1032</f>
        <v>0.99999999999999978</v>
      </c>
      <c r="BL1019" s="196"/>
      <c r="BM1019" s="107">
        <f>$L1020*BM1020+$L1032*BM1032</f>
        <v>0.99999999999999978</v>
      </c>
      <c r="BN1019" s="196"/>
      <c r="BO1019" s="107">
        <f>$L1020*BO1020+$L1032*BO1032</f>
        <v>0.99999999999999978</v>
      </c>
      <c r="BP1019" s="196"/>
      <c r="BQ1019" s="107">
        <f>$L1020*BQ1020+$L1032*BQ1032</f>
        <v>0.99999999999999978</v>
      </c>
      <c r="BR1019" s="196"/>
      <c r="BS1019" s="107">
        <f>$L1020*BS1020+$L1032*BS1032</f>
        <v>0.99999999999999978</v>
      </c>
      <c r="BT1019" s="196"/>
      <c r="BU1019" s="107">
        <f t="shared" ref="BU1019" si="25698">$L1020*BU1020+$L1032*BU1032</f>
        <v>0.99999999999999978</v>
      </c>
      <c r="BV1019" s="196"/>
      <c r="BW1019" s="107">
        <f t="shared" ref="BW1019" si="25699">$L1020*BW1020+$L1032*BW1032</f>
        <v>0.99999999999999978</v>
      </c>
      <c r="BX1019" s="196"/>
      <c r="BY1019" s="107">
        <f t="shared" ref="BY1019" si="25700">$L1020*BY1020+$L1032*BY1032</f>
        <v>0.99999999999999978</v>
      </c>
      <c r="BZ1019" s="196"/>
      <c r="CA1019" s="107">
        <f t="shared" ref="CA1019" si="25701">$L1020*CA1020+$L1032*CA1032</f>
        <v>0.99999999999999978</v>
      </c>
      <c r="CB1019" s="196"/>
      <c r="CC1019" s="107">
        <f t="shared" ref="CC1019" si="25702">$L1020*CC1020+$L1032*CC1032</f>
        <v>0.99999999999999978</v>
      </c>
      <c r="CD1019" s="196"/>
      <c r="CE1019" s="107">
        <f t="shared" ref="CE1019" si="25703">$L1020*CE1020+$L1032*CE1032</f>
        <v>0.99999999999999978</v>
      </c>
      <c r="CF1019" s="196"/>
      <c r="CG1019" s="107">
        <f t="shared" ref="CG1019" si="25704">$L1020*CG1020+$L1032*CG1032</f>
        <v>0.99999999999999978</v>
      </c>
      <c r="CH1019" s="196"/>
      <c r="CI1019" s="107">
        <f t="shared" ref="CI1019" si="25705">$L1020*CI1020+$L1032*CI1032</f>
        <v>0.99999999999999978</v>
      </c>
      <c r="CJ1019" s="196"/>
      <c r="CK1019" s="107">
        <f t="shared" ref="CK1019" si="25706">$L1020*CK1020+$L1032*CK1032</f>
        <v>0.99999999999999978</v>
      </c>
      <c r="CL1019" s="196"/>
      <c r="CM1019" s="107">
        <f t="shared" ref="CM1019" si="25707">$L1020*CM1020+$L1032*CM1032</f>
        <v>0.99999999999999978</v>
      </c>
    </row>
    <row r="1020" spans="1:91" s="112" customFormat="1" ht="14.1" customHeight="1">
      <c r="A1020" s="74">
        <f t="shared" si="24441"/>
        <v>1158</v>
      </c>
      <c r="B1020" s="182" t="s">
        <v>194</v>
      </c>
      <c r="C1020" s="183"/>
      <c r="D1020" s="124">
        <v>68</v>
      </c>
      <c r="E1020" s="124">
        <v>48</v>
      </c>
      <c r="F1020" s="184">
        <v>45303</v>
      </c>
      <c r="G1020" s="184">
        <v>45350</v>
      </c>
      <c r="H1020" s="115"/>
      <c r="I1020" s="115"/>
      <c r="J1020" s="116"/>
      <c r="K1020" s="122"/>
      <c r="L1020" s="123">
        <f>D1020/$D$1019</f>
        <v>1</v>
      </c>
      <c r="M1020" s="119" cm="1">
        <f t="array" ref="M1020">SUMPRODUCT($L1021:$L1031*M1021:M1031)</f>
        <v>0.99999999999999978</v>
      </c>
      <c r="N1020" s="119" cm="1">
        <f t="array" ref="N1020">SUMPRODUCT($L1021:$L1031*N1021:N1031)</f>
        <v>0.99999999999999978</v>
      </c>
      <c r="O1020" s="120">
        <f t="shared" si="25550"/>
        <v>0</v>
      </c>
      <c r="P1020" s="121"/>
      <c r="T1020" s="197"/>
      <c r="U1020" s="119" cm="1">
        <f t="array" ref="U1020">SUMPRODUCT($L1021:$L1031*U1021:U1031)</f>
        <v>0</v>
      </c>
      <c r="V1020" s="197"/>
      <c r="W1020" s="119" cm="1">
        <f t="array" ref="W1020">SUMPRODUCT($L1021:$L1031*W1021:W1031)</f>
        <v>0</v>
      </c>
      <c r="X1020" s="197"/>
      <c r="Y1020" s="119" cm="1">
        <f t="array" ref="Y1020">SUMPRODUCT($L1021:$L1031*Y1021:Y1031)</f>
        <v>0</v>
      </c>
      <c r="Z1020" s="197"/>
      <c r="AA1020" s="119" cm="1">
        <f t="array" ref="AA1020">SUMPRODUCT($L1021:$L1031*AA1021:AA1031)</f>
        <v>0</v>
      </c>
      <c r="AB1020" s="197"/>
      <c r="AC1020" s="119" cm="1">
        <f t="array" ref="AC1020">SUMPRODUCT($L1021:$L1031*AC1021:AC1031)</f>
        <v>0</v>
      </c>
      <c r="AD1020" s="197"/>
      <c r="AE1020" s="119" cm="1">
        <f t="array" ref="AE1020">SUMPRODUCT($L1021:$L1031*AE1021:AE1031)</f>
        <v>0</v>
      </c>
      <c r="AF1020" s="197"/>
      <c r="AG1020" s="119" cm="1">
        <f t="array" ref="AG1020">SUMPRODUCT($L1021:$L1031*AG1021:AG1031)</f>
        <v>0</v>
      </c>
      <c r="AH1020" s="197"/>
      <c r="AI1020" s="119" cm="1">
        <f t="array" ref="AI1020">SUMPRODUCT($L1021:$L1031*AI1021:AI1031)</f>
        <v>0</v>
      </c>
      <c r="AJ1020" s="197"/>
      <c r="AK1020" s="119" cm="1">
        <f t="array" ref="AK1020">SUMPRODUCT($L1021:$L1031*AK1021:AK1031)</f>
        <v>0</v>
      </c>
      <c r="AL1020" s="197"/>
      <c r="AM1020" s="119" cm="1">
        <f t="array" ref="AM1020">SUMPRODUCT($L1021:$L1031*AM1021:AM1031)</f>
        <v>0</v>
      </c>
      <c r="AN1020" s="197"/>
      <c r="AO1020" s="119" cm="1">
        <f t="array" ref="AO1020">SUMPRODUCT($L1021:$L1031*AO1021:AO1031)</f>
        <v>0</v>
      </c>
      <c r="AP1020" s="197"/>
      <c r="AQ1020" s="119" cm="1">
        <f t="array" ref="AQ1020">SUMPRODUCT($L1021:$L1031*AQ1021:AQ1031)</f>
        <v>0</v>
      </c>
      <c r="AR1020" s="197"/>
      <c r="AS1020" s="119" cm="1">
        <f t="array" ref="AS1020">SUMPRODUCT($L1021:$L1031*AS1021:AS1031)</f>
        <v>0</v>
      </c>
      <c r="AT1020" s="197"/>
      <c r="AU1020" s="119" cm="1">
        <f t="array" ref="AU1020">SUMPRODUCT($L1021:$L1031*AU1021:AU1031)</f>
        <v>0.25</v>
      </c>
      <c r="AV1020" s="197"/>
      <c r="AW1020" s="119" cm="1">
        <f t="array" ref="AW1020">SUMPRODUCT($L1021:$L1031*AW1021:AW1031)</f>
        <v>0.54411764705882348</v>
      </c>
      <c r="AX1020" s="197"/>
      <c r="AY1020" s="119" cm="1">
        <f t="array" ref="AY1020">SUMPRODUCT($L1021:$L1031*AY1021:AY1031)</f>
        <v>0.67647058823529416</v>
      </c>
      <c r="AZ1020" s="197"/>
      <c r="BA1020" s="119" cm="1">
        <f t="array" ref="BA1020">SUMPRODUCT($L1021:$L1031*BA1021:BA1031)</f>
        <v>0.82352941176470584</v>
      </c>
      <c r="BB1020" s="197"/>
      <c r="BC1020" s="119" cm="1">
        <f t="array" ref="BC1020">SUMPRODUCT($L1021:$L1031*BC1021:BC1031)</f>
        <v>0.91176470588235281</v>
      </c>
      <c r="BD1020" s="197"/>
      <c r="BE1020" s="119" cm="1">
        <f t="array" ref="BE1020">SUMPRODUCT($L1021:$L1031*BE1021:BE1031)</f>
        <v>0.95588235294117629</v>
      </c>
      <c r="BF1020" s="197"/>
      <c r="BG1020" s="119" cm="1">
        <f t="array" ref="BG1020">SUMPRODUCT($L1021:$L1031*BG1021:BG1031)</f>
        <v>0.99999999999999978</v>
      </c>
      <c r="BH1020" s="197"/>
      <c r="BI1020" s="119" cm="1">
        <f t="array" ref="BI1020">SUMPRODUCT($L1021:$L1031*BI1021:BI1031)</f>
        <v>0.99999999999999978</v>
      </c>
      <c r="BJ1020" s="197"/>
      <c r="BK1020" s="119" cm="1">
        <f t="array" ref="BK1020">SUMPRODUCT($L1021:$L1031*BK1021:BK1031)</f>
        <v>0.99999999999999978</v>
      </c>
      <c r="BL1020" s="197"/>
      <c r="BM1020" s="119" cm="1">
        <f t="array" ref="BM1020">SUMPRODUCT($L1021:$L1031*BM1021:BM1031)</f>
        <v>0.99999999999999978</v>
      </c>
      <c r="BN1020" s="197"/>
      <c r="BO1020" s="119" cm="1">
        <f t="array" ref="BO1020">SUMPRODUCT($L1021:$L1031*BO1021:BO1031)</f>
        <v>0.99999999999999978</v>
      </c>
      <c r="BP1020" s="197"/>
      <c r="BQ1020" s="119" cm="1">
        <f t="array" ref="BQ1020">SUMPRODUCT($L1021:$L1031*BQ1021:BQ1031)</f>
        <v>0.99999999999999978</v>
      </c>
      <c r="BR1020" s="197"/>
      <c r="BS1020" s="119" cm="1">
        <f t="array" ref="BS1020">SUMPRODUCT($L1021:$L1031*BS1021:BS1031)</f>
        <v>0.99999999999999978</v>
      </c>
      <c r="BT1020" s="197"/>
      <c r="BU1020" s="119" cm="1">
        <f t="array" ref="BU1020">SUMPRODUCT($L1021:$L1031*BU1021:BU1031)</f>
        <v>0.99999999999999978</v>
      </c>
      <c r="BV1020" s="197"/>
      <c r="BW1020" s="119" cm="1">
        <f t="array" ref="BW1020">SUMPRODUCT($L1021:$L1031*BW1021:BW1031)</f>
        <v>0.99999999999999978</v>
      </c>
      <c r="BX1020" s="197"/>
      <c r="BY1020" s="119" cm="1">
        <f t="array" ref="BY1020">SUMPRODUCT($L1021:$L1031*BY1021:BY1031)</f>
        <v>0.99999999999999978</v>
      </c>
      <c r="BZ1020" s="197"/>
      <c r="CA1020" s="119" cm="1">
        <f t="array" ref="CA1020">SUMPRODUCT($L1021:$L1031*CA1021:CA1031)</f>
        <v>0.99999999999999978</v>
      </c>
      <c r="CB1020" s="197"/>
      <c r="CC1020" s="119" cm="1">
        <f t="array" ref="CC1020">SUMPRODUCT($L1021:$L1031*CC1021:CC1031)</f>
        <v>0.99999999999999978</v>
      </c>
      <c r="CD1020" s="197"/>
      <c r="CE1020" s="119" cm="1">
        <f t="array" ref="CE1020">SUMPRODUCT($L1021:$L1031*CE1021:CE1031)</f>
        <v>0.99999999999999978</v>
      </c>
      <c r="CF1020" s="197"/>
      <c r="CG1020" s="119" cm="1">
        <f t="array" ref="CG1020">SUMPRODUCT($L1021:$L1031*CG1021:CG1031)</f>
        <v>0.99999999999999978</v>
      </c>
      <c r="CH1020" s="197"/>
      <c r="CI1020" s="119" cm="1">
        <f t="array" ref="CI1020">SUMPRODUCT($L1021:$L1031*CI1021:CI1031)</f>
        <v>0.99999999999999978</v>
      </c>
      <c r="CJ1020" s="197"/>
      <c r="CK1020" s="119" cm="1">
        <f t="array" ref="CK1020">SUMPRODUCT($L1021:$L1031*CK1021:CK1031)</f>
        <v>0.99999999999999978</v>
      </c>
      <c r="CL1020" s="197"/>
      <c r="CM1020" s="119" cm="1">
        <f t="array" ref="CM1020">SUMPRODUCT($L1021:$L1031*CM1021:CM1031)</f>
        <v>0.99999999999999978</v>
      </c>
    </row>
    <row r="1021" spans="1:91" s="142" customFormat="1" ht="14.1" customHeight="1">
      <c r="A1021" s="74">
        <f t="shared" si="24441"/>
        <v>1159</v>
      </c>
      <c r="B1021" s="173" t="s">
        <v>49</v>
      </c>
      <c r="C1021" s="174"/>
      <c r="D1021" s="140">
        <v>11</v>
      </c>
      <c r="E1021" s="140">
        <v>11</v>
      </c>
      <c r="F1021" s="175">
        <v>45303</v>
      </c>
      <c r="G1021" s="175">
        <v>45313</v>
      </c>
      <c r="H1021" s="144">
        <v>100</v>
      </c>
      <c r="I1021" s="144">
        <v>100</v>
      </c>
      <c r="J1021" s="145" t="s">
        <v>32</v>
      </c>
      <c r="K1021" s="141">
        <f t="shared" ref="K1021:K1036" si="25708">IF(OR(F1021="",G1021="",H1021=""),0,MIN(MAX(IF(F1021&gt;$O$1,0,(((G1021-F1021)-(G1021-$O$1))*(10/E1021)/10)),0),1)*H1021)</f>
        <v>100</v>
      </c>
      <c r="L1021" s="55">
        <f t="shared" ref="L1021:L1031" si="25709">D1021/$D$1020</f>
        <v>0.16176470588235295</v>
      </c>
      <c r="M1021" s="147">
        <f t="shared" ref="M1021:M1036" si="25710">IF(OR(H1021=0,K1021=0),0,K1021/H1021)</f>
        <v>1</v>
      </c>
      <c r="N1021" s="148">
        <f t="shared" ref="N1021:N1036" si="25711">IF(OR(H1021=0,I1021=0),0,I1021/H1021)</f>
        <v>1</v>
      </c>
      <c r="O1021" s="149">
        <f t="shared" si="25550"/>
        <v>0</v>
      </c>
      <c r="P1021" s="150"/>
      <c r="T1021" s="194">
        <f t="shared" ref="T1021:T1036" si="25712">IF(OR($F1021="",$G1021="",$H1021=""),0,MIN(MAX(IF($F1021&gt;U$1,0,((($G1021-$F1021)-($G1021-U$1))*(10/$E1021)/10)),0),1)*$H1021)</f>
        <v>0</v>
      </c>
      <c r="U1021" s="147">
        <f t="shared" ref="U1021:W1036" si="25713">IF(OR($H1021=0,T1021=0),0,T1021/$H1021)</f>
        <v>0</v>
      </c>
      <c r="V1021" s="194">
        <f t="shared" ref="V1021:V1036" si="25714">IF(OR($F1021="",$G1021="",$H1021=""),0,MIN(MAX(IF($F1021&gt;W$1,0,((($G1021-$F1021)-($G1021-W$1))*(10/$E1021)/10)),0),1)*$H1021)</f>
        <v>0</v>
      </c>
      <c r="W1021" s="147">
        <f t="shared" si="25713"/>
        <v>0</v>
      </c>
      <c r="X1021" s="194">
        <f t="shared" ref="X1021:X1036" si="25715">IF(OR($F1021="",$G1021="",$H1021=""),0,MIN(MAX(IF($F1021&gt;Y$1,0,((($G1021-$F1021)-($G1021-Y$1))*(10/$E1021)/10)),0),1)*$H1021)</f>
        <v>0</v>
      </c>
      <c r="Y1021" s="147">
        <f t="shared" ref="Y1021" si="25716">IF(OR($H1021=0,X1021=0),0,X1021/$H1021)</f>
        <v>0</v>
      </c>
      <c r="Z1021" s="194">
        <f t="shared" ref="Z1021:Z1036" si="25717">IF(OR($F1021="",$G1021="",$H1021=""),0,MIN(MAX(IF($F1021&gt;AA$1,0,((($G1021-$F1021)-($G1021-AA$1))*(10/$E1021)/10)),0),1)*$H1021)</f>
        <v>0</v>
      </c>
      <c r="AA1021" s="147">
        <f t="shared" ref="AA1021" si="25718">IF(OR($H1021=0,Z1021=0),0,Z1021/$H1021)</f>
        <v>0</v>
      </c>
      <c r="AB1021" s="194">
        <f t="shared" ref="AB1021:AB1036" si="25719">IF(OR($F1021="",$G1021="",$H1021=""),0,MIN(MAX(IF($F1021&gt;AC$1,0,((($G1021-$F1021)-($G1021-AC$1))*(10/$E1021)/10)),0),1)*$H1021)</f>
        <v>0</v>
      </c>
      <c r="AC1021" s="147">
        <f t="shared" ref="AC1021" si="25720">IF(OR($H1021=0,AB1021=0),0,AB1021/$H1021)</f>
        <v>0</v>
      </c>
      <c r="AD1021" s="194">
        <f t="shared" ref="AD1021:AD1036" si="25721">IF(OR($F1021="",$G1021="",$H1021=""),0,MIN(MAX(IF($F1021&gt;AE$1,0,((($G1021-$F1021)-($G1021-AE$1))*(10/$E1021)/10)),0),1)*$H1021)</f>
        <v>0</v>
      </c>
      <c r="AE1021" s="147">
        <f t="shared" ref="AE1021" si="25722">IF(OR($H1021=0,AD1021=0),0,AD1021/$H1021)</f>
        <v>0</v>
      </c>
      <c r="AF1021" s="194">
        <f t="shared" ref="AF1021:AF1036" si="25723">IF(OR($F1021="",$G1021="",$H1021=""),0,MIN(MAX(IF($F1021&gt;AG$1,0,((($G1021-$F1021)-($G1021-AG$1))*(10/$E1021)/10)),0),1)*$H1021)</f>
        <v>0</v>
      </c>
      <c r="AG1021" s="147">
        <f t="shared" ref="AG1021" si="25724">IF(OR($H1021=0,AF1021=0),0,AF1021/$H1021)</f>
        <v>0</v>
      </c>
      <c r="AH1021" s="194">
        <f t="shared" ref="AH1021:AH1036" si="25725">IF(OR($F1021="",$G1021="",$H1021=""),0,MIN(MAX(IF($F1021&gt;AI$1,0,((($G1021-$F1021)-($G1021-AI$1))*(10/$E1021)/10)),0),1)*$H1021)</f>
        <v>0</v>
      </c>
      <c r="AI1021" s="147">
        <f t="shared" ref="AI1021" si="25726">IF(OR($H1021=0,AH1021=0),0,AH1021/$H1021)</f>
        <v>0</v>
      </c>
      <c r="AJ1021" s="194">
        <f t="shared" ref="AJ1021:AJ1036" si="25727">IF(OR($F1021="",$G1021="",$H1021=""),0,MIN(MAX(IF($F1021&gt;AK$1,0,((($G1021-$F1021)-($G1021-AK$1))*(10/$E1021)/10)),0),1)*$H1021)</f>
        <v>0</v>
      </c>
      <c r="AK1021" s="147">
        <f t="shared" ref="AK1021" si="25728">IF(OR($H1021=0,AJ1021=0),0,AJ1021/$H1021)</f>
        <v>0</v>
      </c>
      <c r="AL1021" s="194">
        <f t="shared" ref="AL1021:AL1036" si="25729">IF(OR($F1021="",$G1021="",$H1021=""),0,MIN(MAX(IF($F1021&gt;AM$1,0,((($G1021-$F1021)-($G1021-AM$1))*(10/$E1021)/10)),0),1)*$H1021)</f>
        <v>0</v>
      </c>
      <c r="AM1021" s="147">
        <f t="shared" ref="AM1021" si="25730">IF(OR($H1021=0,AL1021=0),0,AL1021/$H1021)</f>
        <v>0</v>
      </c>
      <c r="AN1021" s="194">
        <f t="shared" ref="AN1021:AN1036" si="25731">IF(OR($F1021="",$G1021="",$H1021=""),0,MIN(MAX(IF($F1021&gt;AO$1,0,((($G1021-$F1021)-($G1021-AO$1))*(10/$E1021)/10)),0),1)*$H1021)</f>
        <v>0</v>
      </c>
      <c r="AO1021" s="147">
        <f t="shared" ref="AO1021" si="25732">IF(OR($H1021=0,AN1021=0),0,AN1021/$H1021)</f>
        <v>0</v>
      </c>
      <c r="AP1021" s="194">
        <f t="shared" ref="AP1021:AP1036" si="25733">IF(OR($F1021="",$G1021="",$H1021=""),0,MIN(MAX(IF($F1021&gt;AQ$1,0,((($G1021-$F1021)-($G1021-AQ$1))*(10/$E1021)/10)),0),1)*$H1021)</f>
        <v>0</v>
      </c>
      <c r="AQ1021" s="147">
        <f t="shared" ref="AQ1021" si="25734">IF(OR($H1021=0,AP1021=0),0,AP1021/$H1021)</f>
        <v>0</v>
      </c>
      <c r="AR1021" s="194">
        <f t="shared" ref="AR1021:AR1036" si="25735">IF(OR($F1021="",$G1021="",$H1021=""),0,MIN(MAX(IF($F1021&gt;AS$1,0,((($G1021-$F1021)-($G1021-AS$1))*(10/$E1021)/10)),0),1)*$H1021)</f>
        <v>0</v>
      </c>
      <c r="AS1021" s="147">
        <f t="shared" ref="AS1021" si="25736">IF(OR($H1021=0,AR1021=0),0,AR1021/$H1021)</f>
        <v>0</v>
      </c>
      <c r="AT1021" s="194">
        <f t="shared" ref="AT1021:AT1036" si="25737">IF(OR($F1021="",$G1021="",$H1021=""),0,MIN(MAX(IF($F1021&gt;AU$1,0,((($G1021-$F1021)-($G1021-AU$1))*(10/$E1021)/10)),0),1)*$H1021)</f>
        <v>63.636363636363633</v>
      </c>
      <c r="AU1021" s="147">
        <f t="shared" ref="AU1021" si="25738">IF(OR($H1021=0,AT1021=0),0,AT1021/$H1021)</f>
        <v>0.63636363636363635</v>
      </c>
      <c r="AV1021" s="194">
        <f t="shared" ref="AV1021:AV1036" si="25739">IF(OR($F1021="",$G1021="",$H1021=""),0,MIN(MAX(IF($F1021&gt;AW$1,0,((($G1021-$F1021)-($G1021-AW$1))*(10/$E1021)/10)),0),1)*$H1021)</f>
        <v>100</v>
      </c>
      <c r="AW1021" s="147">
        <f t="shared" ref="AW1021" si="25740">IF(OR($H1021=0,AV1021=0),0,AV1021/$H1021)</f>
        <v>1</v>
      </c>
      <c r="AX1021" s="194">
        <f t="shared" ref="AX1021:AX1036" si="25741">IF(OR($F1021="",$G1021="",$H1021=""),0,MIN(MAX(IF($F1021&gt;AY$1,0,((($G1021-$F1021)-($G1021-AY$1))*(10/$E1021)/10)),0),1)*$H1021)</f>
        <v>100</v>
      </c>
      <c r="AY1021" s="147">
        <f t="shared" ref="AY1021" si="25742">IF(OR($H1021=0,AX1021=0),0,AX1021/$H1021)</f>
        <v>1</v>
      </c>
      <c r="AZ1021" s="194">
        <f t="shared" ref="AZ1021:AZ1036" si="25743">IF(OR($F1021="",$G1021="",$H1021=""),0,MIN(MAX(IF($F1021&gt;BA$1,0,((($G1021-$F1021)-($G1021-BA$1))*(10/$E1021)/10)),0),1)*$H1021)</f>
        <v>100</v>
      </c>
      <c r="BA1021" s="147">
        <f t="shared" ref="BA1021" si="25744">IF(OR($H1021=0,AZ1021=0),0,AZ1021/$H1021)</f>
        <v>1</v>
      </c>
      <c r="BB1021" s="194">
        <f t="shared" ref="BB1021:BB1036" si="25745">IF(OR($F1021="",$G1021="",$H1021=""),0,MIN(MAX(IF($F1021&gt;BC$1,0,((($G1021-$F1021)-($G1021-BC$1))*(10/$E1021)/10)),0),1)*$H1021)</f>
        <v>100</v>
      </c>
      <c r="BC1021" s="147">
        <f t="shared" ref="BC1021" si="25746">IF(OR($H1021=0,BB1021=0),0,BB1021/$H1021)</f>
        <v>1</v>
      </c>
      <c r="BD1021" s="194">
        <f t="shared" ref="BD1021:BD1036" si="25747">IF(OR($F1021="",$G1021="",$H1021=""),0,MIN(MAX(IF($F1021&gt;BE$1,0,((($G1021-$F1021)-($G1021-BE$1))*(10/$E1021)/10)),0),1)*$H1021)</f>
        <v>100</v>
      </c>
      <c r="BE1021" s="147">
        <f t="shared" ref="BE1021" si="25748">IF(OR($H1021=0,BD1021=0),0,BD1021/$H1021)</f>
        <v>1</v>
      </c>
      <c r="BF1021" s="194">
        <f t="shared" ref="BF1021:BF1036" si="25749">IF(OR($F1021="",$G1021="",$H1021=""),0,MIN(MAX(IF($F1021&gt;BG$1,0,((($G1021-$F1021)-($G1021-BG$1))*(10/$E1021)/10)),0),1)*$H1021)</f>
        <v>100</v>
      </c>
      <c r="BG1021" s="147">
        <f t="shared" ref="BG1021" si="25750">IF(OR($H1021=0,BF1021=0),0,BF1021/$H1021)</f>
        <v>1</v>
      </c>
      <c r="BH1021" s="194">
        <f t="shared" ref="BH1021:BH1036" si="25751">IF(OR($F1021="",$G1021="",$H1021=""),0,MIN(MAX(IF($F1021&gt;BI$1,0,((($G1021-$F1021)-($G1021-BI$1))*(10/$E1021)/10)),0),1)*$H1021)</f>
        <v>100</v>
      </c>
      <c r="BI1021" s="147">
        <f t="shared" ref="BI1021" si="25752">IF(OR($H1021=0,BH1021=0),0,BH1021/$H1021)</f>
        <v>1</v>
      </c>
      <c r="BJ1021" s="194">
        <f t="shared" ref="BJ1021:BJ1036" si="25753">IF(OR($F1021="",$G1021="",$H1021=""),0,MIN(MAX(IF($F1021&gt;BK$1,0,((($G1021-$F1021)-($G1021-BK$1))*(10/$E1021)/10)),0),1)*$H1021)</f>
        <v>100</v>
      </c>
      <c r="BK1021" s="147">
        <f t="shared" ref="BK1021" si="25754">IF(OR($H1021=0,BJ1021=0),0,BJ1021/$H1021)</f>
        <v>1</v>
      </c>
      <c r="BL1021" s="194">
        <f t="shared" ref="BL1021:BL1036" si="25755">IF(OR($F1021="",$G1021="",$H1021=""),0,MIN(MAX(IF($F1021&gt;BM$1,0,((($G1021-$F1021)-($G1021-BM$1))*(10/$E1021)/10)),0),1)*$H1021)</f>
        <v>100</v>
      </c>
      <c r="BM1021" s="147">
        <f t="shared" ref="BM1021" si="25756">IF(OR($H1021=0,BL1021=0),0,BL1021/$H1021)</f>
        <v>1</v>
      </c>
      <c r="BN1021" s="194">
        <f t="shared" ref="BN1021:BN1036" si="25757">IF(OR($F1021="",$G1021="",$H1021=""),0,MIN(MAX(IF($F1021&gt;BO$1,0,((($G1021-$F1021)-($G1021-BO$1))*(10/$E1021)/10)),0),1)*$H1021)</f>
        <v>100</v>
      </c>
      <c r="BO1021" s="147">
        <f t="shared" ref="BO1021" si="25758">IF(OR($H1021=0,BN1021=0),0,BN1021/$H1021)</f>
        <v>1</v>
      </c>
      <c r="BP1021" s="194">
        <f t="shared" ref="BP1021:BP1036" si="25759">IF(OR($F1021="",$G1021="",$H1021=""),0,MIN(MAX(IF($F1021&gt;BQ$1,0,((($G1021-$F1021)-($G1021-BQ$1))*(10/$E1021)/10)),0),1)*$H1021)</f>
        <v>100</v>
      </c>
      <c r="BQ1021" s="147">
        <f t="shared" ref="BQ1021" si="25760">IF(OR($H1021=0,BP1021=0),0,BP1021/$H1021)</f>
        <v>1</v>
      </c>
      <c r="BR1021" s="194">
        <f t="shared" ref="BR1021:BR1036" si="25761">IF(OR($F1021="",$G1021="",$H1021=""),0,MIN(MAX(IF($F1021&gt;BS$1,0,((($G1021-$F1021)-($G1021-BS$1))*(10/$E1021)/10)),0),1)*$H1021)</f>
        <v>100</v>
      </c>
      <c r="BS1021" s="147">
        <f t="shared" ref="BS1021" si="25762">IF(OR($H1021=0,BR1021=0),0,BR1021/$H1021)</f>
        <v>1</v>
      </c>
      <c r="BT1021" s="194">
        <f t="shared" ref="BT1021:BT1036" si="25763">IF(OR($F1021="",$G1021="",$H1021=""),0,MIN(MAX(IF($F1021&gt;BU$1,0,((($G1021-$F1021)-($G1021-BU$1))*(10/$E1021)/10)),0),1)*$H1021)</f>
        <v>100</v>
      </c>
      <c r="BU1021" s="147">
        <f t="shared" ref="BU1021:BU1036" si="25764">IF(OR($H1021=0,BT1021=0),0,BT1021/$H1021)</f>
        <v>1</v>
      </c>
      <c r="BV1021" s="194">
        <f t="shared" ref="BV1021:BV1036" si="25765">IF(OR($F1021="",$G1021="",$H1021=""),0,MIN(MAX(IF($F1021&gt;BW$1,0,((($G1021-$F1021)-($G1021-BW$1))*(10/$E1021)/10)),0),1)*$H1021)</f>
        <v>100</v>
      </c>
      <c r="BW1021" s="147">
        <f t="shared" ref="BW1021:BW1036" si="25766">IF(OR($H1021=0,BV1021=0),0,BV1021/$H1021)</f>
        <v>1</v>
      </c>
      <c r="BX1021" s="194">
        <f t="shared" ref="BX1021:BX1036" si="25767">IF(OR($F1021="",$G1021="",$H1021=""),0,MIN(MAX(IF($F1021&gt;BY$1,0,((($G1021-$F1021)-($G1021-BY$1))*(10/$E1021)/10)),0),1)*$H1021)</f>
        <v>100</v>
      </c>
      <c r="BY1021" s="147">
        <f t="shared" ref="BY1021:BY1036" si="25768">IF(OR($H1021=0,BX1021=0),0,BX1021/$H1021)</f>
        <v>1</v>
      </c>
      <c r="BZ1021" s="194">
        <f t="shared" ref="BZ1021:BZ1036" si="25769">IF(OR($F1021="",$G1021="",$H1021=""),0,MIN(MAX(IF($F1021&gt;CA$1,0,((($G1021-$F1021)-($G1021-CA$1))*(10/$E1021)/10)),0),1)*$H1021)</f>
        <v>100</v>
      </c>
      <c r="CA1021" s="147">
        <f t="shared" ref="CA1021:CA1036" si="25770">IF(OR($H1021=0,BZ1021=0),0,BZ1021/$H1021)</f>
        <v>1</v>
      </c>
      <c r="CB1021" s="194">
        <f t="shared" ref="CB1021:CB1036" si="25771">IF(OR($F1021="",$G1021="",$H1021=""),0,MIN(MAX(IF($F1021&gt;CC$1,0,((($G1021-$F1021)-($G1021-CC$1))*(10/$E1021)/10)),0),1)*$H1021)</f>
        <v>100</v>
      </c>
      <c r="CC1021" s="147">
        <f t="shared" ref="CC1021:CC1036" si="25772">IF(OR($H1021=0,CB1021=0),0,CB1021/$H1021)</f>
        <v>1</v>
      </c>
      <c r="CD1021" s="194">
        <f t="shared" ref="CD1021:CD1036" si="25773">IF(OR($F1021="",$G1021="",$H1021=""),0,MIN(MAX(IF($F1021&gt;CE$1,0,((($G1021-$F1021)-($G1021-CE$1))*(10/$E1021)/10)),0),1)*$H1021)</f>
        <v>100</v>
      </c>
      <c r="CE1021" s="147">
        <f t="shared" ref="CE1021:CE1036" si="25774">IF(OR($H1021=0,CD1021=0),0,CD1021/$H1021)</f>
        <v>1</v>
      </c>
      <c r="CF1021" s="194">
        <f t="shared" ref="CF1021:CF1036" si="25775">IF(OR($F1021="",$G1021="",$H1021=""),0,MIN(MAX(IF($F1021&gt;CG$1,0,((($G1021-$F1021)-($G1021-CG$1))*(10/$E1021)/10)),0),1)*$H1021)</f>
        <v>100</v>
      </c>
      <c r="CG1021" s="147">
        <f t="shared" ref="CG1021:CG1036" si="25776">IF(OR($H1021=0,CF1021=0),0,CF1021/$H1021)</f>
        <v>1</v>
      </c>
      <c r="CH1021" s="194">
        <f t="shared" ref="CH1021:CH1036" si="25777">IF(OR($F1021="",$G1021="",$H1021=""),0,MIN(MAX(IF($F1021&gt;CI$1,0,((($G1021-$F1021)-($G1021-CI$1))*(10/$E1021)/10)),0),1)*$H1021)</f>
        <v>100</v>
      </c>
      <c r="CI1021" s="147">
        <f t="shared" ref="CI1021:CI1036" si="25778">IF(OR($H1021=0,CH1021=0),0,CH1021/$H1021)</f>
        <v>1</v>
      </c>
      <c r="CJ1021" s="194">
        <f t="shared" ref="CJ1021:CJ1036" si="25779">IF(OR($F1021="",$G1021="",$H1021=""),0,MIN(MAX(IF($F1021&gt;CK$1,0,((($G1021-$F1021)-($G1021-CK$1))*(10/$E1021)/10)),0),1)*$H1021)</f>
        <v>100</v>
      </c>
      <c r="CK1021" s="147">
        <f t="shared" ref="CK1021:CK1036" si="25780">IF(OR($H1021=0,CJ1021=0),0,CJ1021/$H1021)</f>
        <v>1</v>
      </c>
      <c r="CL1021" s="194">
        <f t="shared" ref="CL1021:CL1036" si="25781">IF(OR($F1021="",$G1021="",$H1021=""),0,MIN(MAX(IF($F1021&gt;CM$1,0,((($G1021-$F1021)-($G1021-CM$1))*(10/$E1021)/10)),0),1)*$H1021)</f>
        <v>100</v>
      </c>
      <c r="CM1021" s="147">
        <f t="shared" ref="CM1021:CM1036" si="25782">IF(OR($H1021=0,CL1021=0),0,CL1021/$H1021)</f>
        <v>1</v>
      </c>
    </row>
    <row r="1022" spans="1:91" s="142" customFormat="1" ht="14.1" customHeight="1">
      <c r="A1022" s="74">
        <f t="shared" si="24441"/>
        <v>1160</v>
      </c>
      <c r="B1022" s="173" t="s">
        <v>50</v>
      </c>
      <c r="C1022" s="174"/>
      <c r="D1022" s="140">
        <v>11</v>
      </c>
      <c r="E1022" s="140">
        <v>11</v>
      </c>
      <c r="F1022" s="175">
        <v>45303</v>
      </c>
      <c r="G1022" s="175">
        <v>45313</v>
      </c>
      <c r="H1022" s="144">
        <v>100</v>
      </c>
      <c r="I1022" s="144">
        <v>100</v>
      </c>
      <c r="J1022" s="145" t="s">
        <v>32</v>
      </c>
      <c r="K1022" s="141">
        <f t="shared" si="25708"/>
        <v>100</v>
      </c>
      <c r="L1022" s="55">
        <f t="shared" si="25709"/>
        <v>0.16176470588235295</v>
      </c>
      <c r="M1022" s="147">
        <f t="shared" si="25710"/>
        <v>1</v>
      </c>
      <c r="N1022" s="148">
        <f t="shared" si="25711"/>
        <v>1</v>
      </c>
      <c r="O1022" s="149">
        <f t="shared" si="25550"/>
        <v>0</v>
      </c>
      <c r="P1022" s="150"/>
      <c r="T1022" s="194">
        <f t="shared" si="25712"/>
        <v>0</v>
      </c>
      <c r="U1022" s="147">
        <f t="shared" si="25713"/>
        <v>0</v>
      </c>
      <c r="V1022" s="194">
        <f t="shared" si="25714"/>
        <v>0</v>
      </c>
      <c r="W1022" s="147">
        <f t="shared" si="25713"/>
        <v>0</v>
      </c>
      <c r="X1022" s="194">
        <f t="shared" si="25715"/>
        <v>0</v>
      </c>
      <c r="Y1022" s="147">
        <f t="shared" ref="Y1022" si="25783">IF(OR($H1022=0,X1022=0),0,X1022/$H1022)</f>
        <v>0</v>
      </c>
      <c r="Z1022" s="194">
        <f t="shared" si="25717"/>
        <v>0</v>
      </c>
      <c r="AA1022" s="147">
        <f t="shared" ref="AA1022" si="25784">IF(OR($H1022=0,Z1022=0),0,Z1022/$H1022)</f>
        <v>0</v>
      </c>
      <c r="AB1022" s="194">
        <f t="shared" si="25719"/>
        <v>0</v>
      </c>
      <c r="AC1022" s="147">
        <f t="shared" ref="AC1022" si="25785">IF(OR($H1022=0,AB1022=0),0,AB1022/$H1022)</f>
        <v>0</v>
      </c>
      <c r="AD1022" s="194">
        <f t="shared" si="25721"/>
        <v>0</v>
      </c>
      <c r="AE1022" s="147">
        <f t="shared" ref="AE1022" si="25786">IF(OR($H1022=0,AD1022=0),0,AD1022/$H1022)</f>
        <v>0</v>
      </c>
      <c r="AF1022" s="194">
        <f t="shared" si="25723"/>
        <v>0</v>
      </c>
      <c r="AG1022" s="147">
        <f t="shared" ref="AG1022" si="25787">IF(OR($H1022=0,AF1022=0),0,AF1022/$H1022)</f>
        <v>0</v>
      </c>
      <c r="AH1022" s="194">
        <f t="shared" si="25725"/>
        <v>0</v>
      </c>
      <c r="AI1022" s="147">
        <f t="shared" ref="AI1022" si="25788">IF(OR($H1022=0,AH1022=0),0,AH1022/$H1022)</f>
        <v>0</v>
      </c>
      <c r="AJ1022" s="194">
        <f t="shared" si="25727"/>
        <v>0</v>
      </c>
      <c r="AK1022" s="147">
        <f t="shared" ref="AK1022" si="25789">IF(OR($H1022=0,AJ1022=0),0,AJ1022/$H1022)</f>
        <v>0</v>
      </c>
      <c r="AL1022" s="194">
        <f t="shared" si="25729"/>
        <v>0</v>
      </c>
      <c r="AM1022" s="147">
        <f t="shared" ref="AM1022" si="25790">IF(OR($H1022=0,AL1022=0),0,AL1022/$H1022)</f>
        <v>0</v>
      </c>
      <c r="AN1022" s="194">
        <f t="shared" si="25731"/>
        <v>0</v>
      </c>
      <c r="AO1022" s="147">
        <f t="shared" ref="AO1022" si="25791">IF(OR($H1022=0,AN1022=0),0,AN1022/$H1022)</f>
        <v>0</v>
      </c>
      <c r="AP1022" s="194">
        <f t="shared" si="25733"/>
        <v>0</v>
      </c>
      <c r="AQ1022" s="147">
        <f t="shared" ref="AQ1022" si="25792">IF(OR($H1022=0,AP1022=0),0,AP1022/$H1022)</f>
        <v>0</v>
      </c>
      <c r="AR1022" s="194">
        <f t="shared" si="25735"/>
        <v>0</v>
      </c>
      <c r="AS1022" s="147">
        <f t="shared" ref="AS1022" si="25793">IF(OR($H1022=0,AR1022=0),0,AR1022/$H1022)</f>
        <v>0</v>
      </c>
      <c r="AT1022" s="194">
        <f t="shared" si="25737"/>
        <v>63.636363636363633</v>
      </c>
      <c r="AU1022" s="147">
        <f t="shared" ref="AU1022" si="25794">IF(OR($H1022=0,AT1022=0),0,AT1022/$H1022)</f>
        <v>0.63636363636363635</v>
      </c>
      <c r="AV1022" s="194">
        <f t="shared" si="25739"/>
        <v>100</v>
      </c>
      <c r="AW1022" s="147">
        <f t="shared" ref="AW1022" si="25795">IF(OR($H1022=0,AV1022=0),0,AV1022/$H1022)</f>
        <v>1</v>
      </c>
      <c r="AX1022" s="194">
        <f t="shared" si="25741"/>
        <v>100</v>
      </c>
      <c r="AY1022" s="147">
        <f t="shared" ref="AY1022" si="25796">IF(OR($H1022=0,AX1022=0),0,AX1022/$H1022)</f>
        <v>1</v>
      </c>
      <c r="AZ1022" s="194">
        <f t="shared" si="25743"/>
        <v>100</v>
      </c>
      <c r="BA1022" s="147">
        <f t="shared" ref="BA1022" si="25797">IF(OR($H1022=0,AZ1022=0),0,AZ1022/$H1022)</f>
        <v>1</v>
      </c>
      <c r="BB1022" s="194">
        <f t="shared" si="25745"/>
        <v>100</v>
      </c>
      <c r="BC1022" s="147">
        <f t="shared" ref="BC1022" si="25798">IF(OR($H1022=0,BB1022=0),0,BB1022/$H1022)</f>
        <v>1</v>
      </c>
      <c r="BD1022" s="194">
        <f t="shared" si="25747"/>
        <v>100</v>
      </c>
      <c r="BE1022" s="147">
        <f t="shared" ref="BE1022" si="25799">IF(OR($H1022=0,BD1022=0),0,BD1022/$H1022)</f>
        <v>1</v>
      </c>
      <c r="BF1022" s="194">
        <f t="shared" si="25749"/>
        <v>100</v>
      </c>
      <c r="BG1022" s="147">
        <f t="shared" ref="BG1022" si="25800">IF(OR($H1022=0,BF1022=0),0,BF1022/$H1022)</f>
        <v>1</v>
      </c>
      <c r="BH1022" s="194">
        <f t="shared" si="25751"/>
        <v>100</v>
      </c>
      <c r="BI1022" s="147">
        <f t="shared" ref="BI1022" si="25801">IF(OR($H1022=0,BH1022=0),0,BH1022/$H1022)</f>
        <v>1</v>
      </c>
      <c r="BJ1022" s="194">
        <f t="shared" si="25753"/>
        <v>100</v>
      </c>
      <c r="BK1022" s="147">
        <f t="shared" ref="BK1022" si="25802">IF(OR($H1022=0,BJ1022=0),0,BJ1022/$H1022)</f>
        <v>1</v>
      </c>
      <c r="BL1022" s="194">
        <f t="shared" si="25755"/>
        <v>100</v>
      </c>
      <c r="BM1022" s="147">
        <f t="shared" ref="BM1022" si="25803">IF(OR($H1022=0,BL1022=0),0,BL1022/$H1022)</f>
        <v>1</v>
      </c>
      <c r="BN1022" s="194">
        <f t="shared" si="25757"/>
        <v>100</v>
      </c>
      <c r="BO1022" s="147">
        <f t="shared" ref="BO1022" si="25804">IF(OR($H1022=0,BN1022=0),0,BN1022/$H1022)</f>
        <v>1</v>
      </c>
      <c r="BP1022" s="194">
        <f t="shared" si="25759"/>
        <v>100</v>
      </c>
      <c r="BQ1022" s="147">
        <f t="shared" ref="BQ1022" si="25805">IF(OR($H1022=0,BP1022=0),0,BP1022/$H1022)</f>
        <v>1</v>
      </c>
      <c r="BR1022" s="194">
        <f t="shared" si="25761"/>
        <v>100</v>
      </c>
      <c r="BS1022" s="147">
        <f t="shared" ref="BS1022" si="25806">IF(OR($H1022=0,BR1022=0),0,BR1022/$H1022)</f>
        <v>1</v>
      </c>
      <c r="BT1022" s="194">
        <f t="shared" si="25763"/>
        <v>100</v>
      </c>
      <c r="BU1022" s="147">
        <f t="shared" si="25764"/>
        <v>1</v>
      </c>
      <c r="BV1022" s="194">
        <f t="shared" si="25765"/>
        <v>100</v>
      </c>
      <c r="BW1022" s="147">
        <f t="shared" si="25766"/>
        <v>1</v>
      </c>
      <c r="BX1022" s="194">
        <f t="shared" si="25767"/>
        <v>100</v>
      </c>
      <c r="BY1022" s="147">
        <f t="shared" si="25768"/>
        <v>1</v>
      </c>
      <c r="BZ1022" s="194">
        <f t="shared" si="25769"/>
        <v>100</v>
      </c>
      <c r="CA1022" s="147">
        <f t="shared" si="25770"/>
        <v>1</v>
      </c>
      <c r="CB1022" s="194">
        <f t="shared" si="25771"/>
        <v>100</v>
      </c>
      <c r="CC1022" s="147">
        <f t="shared" si="25772"/>
        <v>1</v>
      </c>
      <c r="CD1022" s="194">
        <f t="shared" si="25773"/>
        <v>100</v>
      </c>
      <c r="CE1022" s="147">
        <f t="shared" si="25774"/>
        <v>1</v>
      </c>
      <c r="CF1022" s="194">
        <f t="shared" si="25775"/>
        <v>100</v>
      </c>
      <c r="CG1022" s="147">
        <f t="shared" si="25776"/>
        <v>1</v>
      </c>
      <c r="CH1022" s="194">
        <f t="shared" si="25777"/>
        <v>100</v>
      </c>
      <c r="CI1022" s="147">
        <f t="shared" si="25778"/>
        <v>1</v>
      </c>
      <c r="CJ1022" s="194">
        <f t="shared" si="25779"/>
        <v>100</v>
      </c>
      <c r="CK1022" s="147">
        <f t="shared" si="25780"/>
        <v>1</v>
      </c>
      <c r="CL1022" s="194">
        <f t="shared" si="25781"/>
        <v>100</v>
      </c>
      <c r="CM1022" s="147">
        <f t="shared" si="25782"/>
        <v>1</v>
      </c>
    </row>
    <row r="1023" spans="1:91" s="142" customFormat="1" ht="14.1" customHeight="1">
      <c r="A1023" s="74">
        <f t="shared" si="24441"/>
        <v>1161</v>
      </c>
      <c r="B1023" s="173" t="s">
        <v>51</v>
      </c>
      <c r="C1023" s="174"/>
      <c r="D1023" s="140">
        <v>10</v>
      </c>
      <c r="E1023" s="140">
        <v>10</v>
      </c>
      <c r="F1023" s="175">
        <v>45307</v>
      </c>
      <c r="G1023" s="175">
        <v>45316</v>
      </c>
      <c r="H1023" s="144">
        <v>100</v>
      </c>
      <c r="I1023" s="144">
        <v>100</v>
      </c>
      <c r="J1023" s="145" t="s">
        <v>32</v>
      </c>
      <c r="K1023" s="141">
        <f t="shared" si="25708"/>
        <v>100</v>
      </c>
      <c r="L1023" s="55">
        <f t="shared" si="25709"/>
        <v>0.14705882352941177</v>
      </c>
      <c r="M1023" s="147">
        <f t="shared" si="25710"/>
        <v>1</v>
      </c>
      <c r="N1023" s="148">
        <f t="shared" si="25711"/>
        <v>1</v>
      </c>
      <c r="O1023" s="149">
        <f t="shared" si="25550"/>
        <v>0</v>
      </c>
      <c r="P1023" s="150"/>
      <c r="T1023" s="194">
        <f t="shared" si="25712"/>
        <v>0</v>
      </c>
      <c r="U1023" s="147">
        <f t="shared" si="25713"/>
        <v>0</v>
      </c>
      <c r="V1023" s="194">
        <f t="shared" si="25714"/>
        <v>0</v>
      </c>
      <c r="W1023" s="147">
        <f t="shared" si="25713"/>
        <v>0</v>
      </c>
      <c r="X1023" s="194">
        <f t="shared" si="25715"/>
        <v>0</v>
      </c>
      <c r="Y1023" s="147">
        <f t="shared" ref="Y1023" si="25807">IF(OR($H1023=0,X1023=0),0,X1023/$H1023)</f>
        <v>0</v>
      </c>
      <c r="Z1023" s="194">
        <f t="shared" si="25717"/>
        <v>0</v>
      </c>
      <c r="AA1023" s="147">
        <f t="shared" ref="AA1023" si="25808">IF(OR($H1023=0,Z1023=0),0,Z1023/$H1023)</f>
        <v>0</v>
      </c>
      <c r="AB1023" s="194">
        <f t="shared" si="25719"/>
        <v>0</v>
      </c>
      <c r="AC1023" s="147">
        <f t="shared" ref="AC1023" si="25809">IF(OR($H1023=0,AB1023=0),0,AB1023/$H1023)</f>
        <v>0</v>
      </c>
      <c r="AD1023" s="194">
        <f t="shared" si="25721"/>
        <v>0</v>
      </c>
      <c r="AE1023" s="147">
        <f t="shared" ref="AE1023" si="25810">IF(OR($H1023=0,AD1023=0),0,AD1023/$H1023)</f>
        <v>0</v>
      </c>
      <c r="AF1023" s="194">
        <f t="shared" si="25723"/>
        <v>0</v>
      </c>
      <c r="AG1023" s="147">
        <f t="shared" ref="AG1023" si="25811">IF(OR($H1023=0,AF1023=0),0,AF1023/$H1023)</f>
        <v>0</v>
      </c>
      <c r="AH1023" s="194">
        <f t="shared" si="25725"/>
        <v>0</v>
      </c>
      <c r="AI1023" s="147">
        <f t="shared" ref="AI1023" si="25812">IF(OR($H1023=0,AH1023=0),0,AH1023/$H1023)</f>
        <v>0</v>
      </c>
      <c r="AJ1023" s="194">
        <f t="shared" si="25727"/>
        <v>0</v>
      </c>
      <c r="AK1023" s="147">
        <f t="shared" ref="AK1023" si="25813">IF(OR($H1023=0,AJ1023=0),0,AJ1023/$H1023)</f>
        <v>0</v>
      </c>
      <c r="AL1023" s="194">
        <f t="shared" si="25729"/>
        <v>0</v>
      </c>
      <c r="AM1023" s="147">
        <f t="shared" ref="AM1023" si="25814">IF(OR($H1023=0,AL1023=0),0,AL1023/$H1023)</f>
        <v>0</v>
      </c>
      <c r="AN1023" s="194">
        <f t="shared" si="25731"/>
        <v>0</v>
      </c>
      <c r="AO1023" s="147">
        <f t="shared" ref="AO1023" si="25815">IF(OR($H1023=0,AN1023=0),0,AN1023/$H1023)</f>
        <v>0</v>
      </c>
      <c r="AP1023" s="194">
        <f t="shared" si="25733"/>
        <v>0</v>
      </c>
      <c r="AQ1023" s="147">
        <f t="shared" ref="AQ1023" si="25816">IF(OR($H1023=0,AP1023=0),0,AP1023/$H1023)</f>
        <v>0</v>
      </c>
      <c r="AR1023" s="194">
        <f t="shared" si="25735"/>
        <v>0</v>
      </c>
      <c r="AS1023" s="147">
        <f t="shared" ref="AS1023" si="25817">IF(OR($H1023=0,AR1023=0),0,AR1023/$H1023)</f>
        <v>0</v>
      </c>
      <c r="AT1023" s="194">
        <f t="shared" si="25737"/>
        <v>30</v>
      </c>
      <c r="AU1023" s="147">
        <f t="shared" ref="AU1023" si="25818">IF(OR($H1023=0,AT1023=0),0,AT1023/$H1023)</f>
        <v>0.3</v>
      </c>
      <c r="AV1023" s="194">
        <f t="shared" si="25739"/>
        <v>100</v>
      </c>
      <c r="AW1023" s="147">
        <f t="shared" ref="AW1023" si="25819">IF(OR($H1023=0,AV1023=0),0,AV1023/$H1023)</f>
        <v>1</v>
      </c>
      <c r="AX1023" s="194">
        <f t="shared" si="25741"/>
        <v>100</v>
      </c>
      <c r="AY1023" s="147">
        <f t="shared" ref="AY1023" si="25820">IF(OR($H1023=0,AX1023=0),0,AX1023/$H1023)</f>
        <v>1</v>
      </c>
      <c r="AZ1023" s="194">
        <f t="shared" si="25743"/>
        <v>100</v>
      </c>
      <c r="BA1023" s="147">
        <f t="shared" ref="BA1023" si="25821">IF(OR($H1023=0,AZ1023=0),0,AZ1023/$H1023)</f>
        <v>1</v>
      </c>
      <c r="BB1023" s="194">
        <f t="shared" si="25745"/>
        <v>100</v>
      </c>
      <c r="BC1023" s="147">
        <f t="shared" ref="BC1023" si="25822">IF(OR($H1023=0,BB1023=0),0,BB1023/$H1023)</f>
        <v>1</v>
      </c>
      <c r="BD1023" s="194">
        <f t="shared" si="25747"/>
        <v>100</v>
      </c>
      <c r="BE1023" s="147">
        <f t="shared" ref="BE1023" si="25823">IF(OR($H1023=0,BD1023=0),0,BD1023/$H1023)</f>
        <v>1</v>
      </c>
      <c r="BF1023" s="194">
        <f t="shared" si="25749"/>
        <v>100</v>
      </c>
      <c r="BG1023" s="147">
        <f t="shared" ref="BG1023" si="25824">IF(OR($H1023=0,BF1023=0),0,BF1023/$H1023)</f>
        <v>1</v>
      </c>
      <c r="BH1023" s="194">
        <f t="shared" si="25751"/>
        <v>100</v>
      </c>
      <c r="BI1023" s="147">
        <f t="shared" ref="BI1023" si="25825">IF(OR($H1023=0,BH1023=0),0,BH1023/$H1023)</f>
        <v>1</v>
      </c>
      <c r="BJ1023" s="194">
        <f t="shared" si="25753"/>
        <v>100</v>
      </c>
      <c r="BK1023" s="147">
        <f t="shared" ref="BK1023" si="25826">IF(OR($H1023=0,BJ1023=0),0,BJ1023/$H1023)</f>
        <v>1</v>
      </c>
      <c r="BL1023" s="194">
        <f t="shared" si="25755"/>
        <v>100</v>
      </c>
      <c r="BM1023" s="147">
        <f t="shared" ref="BM1023" si="25827">IF(OR($H1023=0,BL1023=0),0,BL1023/$H1023)</f>
        <v>1</v>
      </c>
      <c r="BN1023" s="194">
        <f t="shared" si="25757"/>
        <v>100</v>
      </c>
      <c r="BO1023" s="147">
        <f t="shared" ref="BO1023" si="25828">IF(OR($H1023=0,BN1023=0),0,BN1023/$H1023)</f>
        <v>1</v>
      </c>
      <c r="BP1023" s="194">
        <f t="shared" si="25759"/>
        <v>100</v>
      </c>
      <c r="BQ1023" s="147">
        <f t="shared" ref="BQ1023" si="25829">IF(OR($H1023=0,BP1023=0),0,BP1023/$H1023)</f>
        <v>1</v>
      </c>
      <c r="BR1023" s="194">
        <f t="shared" si="25761"/>
        <v>100</v>
      </c>
      <c r="BS1023" s="147">
        <f t="shared" ref="BS1023" si="25830">IF(OR($H1023=0,BR1023=0),0,BR1023/$H1023)</f>
        <v>1</v>
      </c>
      <c r="BT1023" s="194">
        <f t="shared" si="25763"/>
        <v>100</v>
      </c>
      <c r="BU1023" s="147">
        <f t="shared" si="25764"/>
        <v>1</v>
      </c>
      <c r="BV1023" s="194">
        <f t="shared" si="25765"/>
        <v>100</v>
      </c>
      <c r="BW1023" s="147">
        <f t="shared" si="25766"/>
        <v>1</v>
      </c>
      <c r="BX1023" s="194">
        <f t="shared" si="25767"/>
        <v>100</v>
      </c>
      <c r="BY1023" s="147">
        <f t="shared" si="25768"/>
        <v>1</v>
      </c>
      <c r="BZ1023" s="194">
        <f t="shared" si="25769"/>
        <v>100</v>
      </c>
      <c r="CA1023" s="147">
        <f t="shared" si="25770"/>
        <v>1</v>
      </c>
      <c r="CB1023" s="194">
        <f t="shared" si="25771"/>
        <v>100</v>
      </c>
      <c r="CC1023" s="147">
        <f t="shared" si="25772"/>
        <v>1</v>
      </c>
      <c r="CD1023" s="194">
        <f t="shared" si="25773"/>
        <v>100</v>
      </c>
      <c r="CE1023" s="147">
        <f t="shared" si="25774"/>
        <v>1</v>
      </c>
      <c r="CF1023" s="194">
        <f t="shared" si="25775"/>
        <v>100</v>
      </c>
      <c r="CG1023" s="147">
        <f t="shared" si="25776"/>
        <v>1</v>
      </c>
      <c r="CH1023" s="194">
        <f t="shared" si="25777"/>
        <v>100</v>
      </c>
      <c r="CI1023" s="147">
        <f t="shared" si="25778"/>
        <v>1</v>
      </c>
      <c r="CJ1023" s="194">
        <f t="shared" si="25779"/>
        <v>100</v>
      </c>
      <c r="CK1023" s="147">
        <f t="shared" si="25780"/>
        <v>1</v>
      </c>
      <c r="CL1023" s="194">
        <f t="shared" si="25781"/>
        <v>100</v>
      </c>
      <c r="CM1023" s="147">
        <f t="shared" si="25782"/>
        <v>1</v>
      </c>
    </row>
    <row r="1024" spans="1:91" s="142" customFormat="1" ht="14.1" customHeight="1">
      <c r="A1024" s="74">
        <f t="shared" si="24441"/>
        <v>1162</v>
      </c>
      <c r="B1024" s="173" t="s">
        <v>52</v>
      </c>
      <c r="C1024" s="174"/>
      <c r="D1024" s="140">
        <v>6</v>
      </c>
      <c r="E1024" s="140">
        <v>6</v>
      </c>
      <c r="F1024" s="175">
        <v>45313</v>
      </c>
      <c r="G1024" s="175">
        <v>45318</v>
      </c>
      <c r="H1024" s="144">
        <v>100</v>
      </c>
      <c r="I1024" s="144">
        <v>100</v>
      </c>
      <c r="J1024" s="145" t="s">
        <v>32</v>
      </c>
      <c r="K1024" s="141">
        <f t="shared" si="25708"/>
        <v>100</v>
      </c>
      <c r="L1024" s="55">
        <f t="shared" si="25709"/>
        <v>8.8235294117647065E-2</v>
      </c>
      <c r="M1024" s="147">
        <f t="shared" si="25710"/>
        <v>1</v>
      </c>
      <c r="N1024" s="148">
        <f t="shared" si="25711"/>
        <v>1</v>
      </c>
      <c r="O1024" s="149">
        <f t="shared" si="25550"/>
        <v>0</v>
      </c>
      <c r="P1024" s="150"/>
      <c r="T1024" s="194">
        <f t="shared" si="25712"/>
        <v>0</v>
      </c>
      <c r="U1024" s="147">
        <f t="shared" si="25713"/>
        <v>0</v>
      </c>
      <c r="V1024" s="194">
        <f t="shared" si="25714"/>
        <v>0</v>
      </c>
      <c r="W1024" s="147">
        <f t="shared" si="25713"/>
        <v>0</v>
      </c>
      <c r="X1024" s="194">
        <f t="shared" si="25715"/>
        <v>0</v>
      </c>
      <c r="Y1024" s="147">
        <f t="shared" ref="Y1024" si="25831">IF(OR($H1024=0,X1024=0),0,X1024/$H1024)</f>
        <v>0</v>
      </c>
      <c r="Z1024" s="194">
        <f t="shared" si="25717"/>
        <v>0</v>
      </c>
      <c r="AA1024" s="147">
        <f t="shared" ref="AA1024" si="25832">IF(OR($H1024=0,Z1024=0),0,Z1024/$H1024)</f>
        <v>0</v>
      </c>
      <c r="AB1024" s="194">
        <f t="shared" si="25719"/>
        <v>0</v>
      </c>
      <c r="AC1024" s="147">
        <f t="shared" ref="AC1024" si="25833">IF(OR($H1024=0,AB1024=0),0,AB1024/$H1024)</f>
        <v>0</v>
      </c>
      <c r="AD1024" s="194">
        <f t="shared" si="25721"/>
        <v>0</v>
      </c>
      <c r="AE1024" s="147">
        <f t="shared" ref="AE1024" si="25834">IF(OR($H1024=0,AD1024=0),0,AD1024/$H1024)</f>
        <v>0</v>
      </c>
      <c r="AF1024" s="194">
        <f t="shared" si="25723"/>
        <v>0</v>
      </c>
      <c r="AG1024" s="147">
        <f t="shared" ref="AG1024" si="25835">IF(OR($H1024=0,AF1024=0),0,AF1024/$H1024)</f>
        <v>0</v>
      </c>
      <c r="AH1024" s="194">
        <f t="shared" si="25725"/>
        <v>0</v>
      </c>
      <c r="AI1024" s="147">
        <f t="shared" ref="AI1024" si="25836">IF(OR($H1024=0,AH1024=0),0,AH1024/$H1024)</f>
        <v>0</v>
      </c>
      <c r="AJ1024" s="194">
        <f t="shared" si="25727"/>
        <v>0</v>
      </c>
      <c r="AK1024" s="147">
        <f t="shared" ref="AK1024" si="25837">IF(OR($H1024=0,AJ1024=0),0,AJ1024/$H1024)</f>
        <v>0</v>
      </c>
      <c r="AL1024" s="194">
        <f t="shared" si="25729"/>
        <v>0</v>
      </c>
      <c r="AM1024" s="147">
        <f t="shared" ref="AM1024" si="25838">IF(OR($H1024=0,AL1024=0),0,AL1024/$H1024)</f>
        <v>0</v>
      </c>
      <c r="AN1024" s="194">
        <f t="shared" si="25731"/>
        <v>0</v>
      </c>
      <c r="AO1024" s="147">
        <f t="shared" ref="AO1024" si="25839">IF(OR($H1024=0,AN1024=0),0,AN1024/$H1024)</f>
        <v>0</v>
      </c>
      <c r="AP1024" s="194">
        <f t="shared" si="25733"/>
        <v>0</v>
      </c>
      <c r="AQ1024" s="147">
        <f t="shared" ref="AQ1024" si="25840">IF(OR($H1024=0,AP1024=0),0,AP1024/$H1024)</f>
        <v>0</v>
      </c>
      <c r="AR1024" s="194">
        <f t="shared" si="25735"/>
        <v>0</v>
      </c>
      <c r="AS1024" s="147">
        <f t="shared" ref="AS1024" si="25841">IF(OR($H1024=0,AR1024=0),0,AR1024/$H1024)</f>
        <v>0</v>
      </c>
      <c r="AT1024" s="194">
        <f t="shared" si="25737"/>
        <v>0</v>
      </c>
      <c r="AU1024" s="147">
        <f t="shared" ref="AU1024" si="25842">IF(OR($H1024=0,AT1024=0),0,AT1024/$H1024)</f>
        <v>0</v>
      </c>
      <c r="AV1024" s="194">
        <f t="shared" si="25739"/>
        <v>66.666666666666671</v>
      </c>
      <c r="AW1024" s="147">
        <f t="shared" ref="AW1024" si="25843">IF(OR($H1024=0,AV1024=0),0,AV1024/$H1024)</f>
        <v>0.66666666666666674</v>
      </c>
      <c r="AX1024" s="194">
        <f t="shared" si="25741"/>
        <v>100</v>
      </c>
      <c r="AY1024" s="147">
        <f t="shared" ref="AY1024" si="25844">IF(OR($H1024=0,AX1024=0),0,AX1024/$H1024)</f>
        <v>1</v>
      </c>
      <c r="AZ1024" s="194">
        <f t="shared" si="25743"/>
        <v>100</v>
      </c>
      <c r="BA1024" s="147">
        <f t="shared" ref="BA1024" si="25845">IF(OR($H1024=0,AZ1024=0),0,AZ1024/$H1024)</f>
        <v>1</v>
      </c>
      <c r="BB1024" s="194">
        <f t="shared" si="25745"/>
        <v>100</v>
      </c>
      <c r="BC1024" s="147">
        <f t="shared" ref="BC1024" si="25846">IF(OR($H1024=0,BB1024=0),0,BB1024/$H1024)</f>
        <v>1</v>
      </c>
      <c r="BD1024" s="194">
        <f t="shared" si="25747"/>
        <v>100</v>
      </c>
      <c r="BE1024" s="147">
        <f t="shared" ref="BE1024" si="25847">IF(OR($H1024=0,BD1024=0),0,BD1024/$H1024)</f>
        <v>1</v>
      </c>
      <c r="BF1024" s="194">
        <f t="shared" si="25749"/>
        <v>100</v>
      </c>
      <c r="BG1024" s="147">
        <f t="shared" ref="BG1024" si="25848">IF(OR($H1024=0,BF1024=0),0,BF1024/$H1024)</f>
        <v>1</v>
      </c>
      <c r="BH1024" s="194">
        <f t="shared" si="25751"/>
        <v>100</v>
      </c>
      <c r="BI1024" s="147">
        <f t="shared" ref="BI1024" si="25849">IF(OR($H1024=0,BH1024=0),0,BH1024/$H1024)</f>
        <v>1</v>
      </c>
      <c r="BJ1024" s="194">
        <f t="shared" si="25753"/>
        <v>100</v>
      </c>
      <c r="BK1024" s="147">
        <f t="shared" ref="BK1024" si="25850">IF(OR($H1024=0,BJ1024=0),0,BJ1024/$H1024)</f>
        <v>1</v>
      </c>
      <c r="BL1024" s="194">
        <f t="shared" si="25755"/>
        <v>100</v>
      </c>
      <c r="BM1024" s="147">
        <f t="shared" ref="BM1024" si="25851">IF(OR($H1024=0,BL1024=0),0,BL1024/$H1024)</f>
        <v>1</v>
      </c>
      <c r="BN1024" s="194">
        <f t="shared" si="25757"/>
        <v>100</v>
      </c>
      <c r="BO1024" s="147">
        <f t="shared" ref="BO1024" si="25852">IF(OR($H1024=0,BN1024=0),0,BN1024/$H1024)</f>
        <v>1</v>
      </c>
      <c r="BP1024" s="194">
        <f t="shared" si="25759"/>
        <v>100</v>
      </c>
      <c r="BQ1024" s="147">
        <f t="shared" ref="BQ1024" si="25853">IF(OR($H1024=0,BP1024=0),0,BP1024/$H1024)</f>
        <v>1</v>
      </c>
      <c r="BR1024" s="194">
        <f t="shared" si="25761"/>
        <v>100</v>
      </c>
      <c r="BS1024" s="147">
        <f t="shared" ref="BS1024" si="25854">IF(OR($H1024=0,BR1024=0),0,BR1024/$H1024)</f>
        <v>1</v>
      </c>
      <c r="BT1024" s="194">
        <f t="shared" si="25763"/>
        <v>100</v>
      </c>
      <c r="BU1024" s="147">
        <f t="shared" si="25764"/>
        <v>1</v>
      </c>
      <c r="BV1024" s="194">
        <f t="shared" si="25765"/>
        <v>100</v>
      </c>
      <c r="BW1024" s="147">
        <f t="shared" si="25766"/>
        <v>1</v>
      </c>
      <c r="BX1024" s="194">
        <f t="shared" si="25767"/>
        <v>100</v>
      </c>
      <c r="BY1024" s="147">
        <f t="shared" si="25768"/>
        <v>1</v>
      </c>
      <c r="BZ1024" s="194">
        <f t="shared" si="25769"/>
        <v>100</v>
      </c>
      <c r="CA1024" s="147">
        <f t="shared" si="25770"/>
        <v>1</v>
      </c>
      <c r="CB1024" s="194">
        <f t="shared" si="25771"/>
        <v>100</v>
      </c>
      <c r="CC1024" s="147">
        <f t="shared" si="25772"/>
        <v>1</v>
      </c>
      <c r="CD1024" s="194">
        <f t="shared" si="25773"/>
        <v>100</v>
      </c>
      <c r="CE1024" s="147">
        <f t="shared" si="25774"/>
        <v>1</v>
      </c>
      <c r="CF1024" s="194">
        <f t="shared" si="25775"/>
        <v>100</v>
      </c>
      <c r="CG1024" s="147">
        <f t="shared" si="25776"/>
        <v>1</v>
      </c>
      <c r="CH1024" s="194">
        <f t="shared" si="25777"/>
        <v>100</v>
      </c>
      <c r="CI1024" s="147">
        <f t="shared" si="25778"/>
        <v>1</v>
      </c>
      <c r="CJ1024" s="194">
        <f t="shared" si="25779"/>
        <v>100</v>
      </c>
      <c r="CK1024" s="147">
        <f t="shared" si="25780"/>
        <v>1</v>
      </c>
      <c r="CL1024" s="194">
        <f t="shared" si="25781"/>
        <v>100</v>
      </c>
      <c r="CM1024" s="147">
        <f t="shared" si="25782"/>
        <v>1</v>
      </c>
    </row>
    <row r="1025" spans="1:91" s="142" customFormat="1" ht="14.1" customHeight="1">
      <c r="A1025" s="74">
        <f t="shared" si="24441"/>
        <v>1163</v>
      </c>
      <c r="B1025" s="173" t="s">
        <v>53</v>
      </c>
      <c r="C1025" s="174"/>
      <c r="D1025" s="140">
        <v>14</v>
      </c>
      <c r="E1025" s="140">
        <v>14</v>
      </c>
      <c r="F1025" s="175">
        <v>45316</v>
      </c>
      <c r="G1025" s="175">
        <v>45329</v>
      </c>
      <c r="H1025" s="144">
        <v>100</v>
      </c>
      <c r="I1025" s="144">
        <v>100</v>
      </c>
      <c r="J1025" s="145" t="s">
        <v>32</v>
      </c>
      <c r="K1025" s="141">
        <f t="shared" si="25708"/>
        <v>100</v>
      </c>
      <c r="L1025" s="55">
        <f t="shared" si="25709"/>
        <v>0.20588235294117646</v>
      </c>
      <c r="M1025" s="147">
        <f t="shared" si="25710"/>
        <v>1</v>
      </c>
      <c r="N1025" s="148">
        <f t="shared" si="25711"/>
        <v>1</v>
      </c>
      <c r="O1025" s="149">
        <f t="shared" si="25550"/>
        <v>0</v>
      </c>
      <c r="P1025" s="150"/>
      <c r="T1025" s="194">
        <f t="shared" si="25712"/>
        <v>0</v>
      </c>
      <c r="U1025" s="147">
        <f t="shared" si="25713"/>
        <v>0</v>
      </c>
      <c r="V1025" s="194">
        <f t="shared" si="25714"/>
        <v>0</v>
      </c>
      <c r="W1025" s="147">
        <f t="shared" si="25713"/>
        <v>0</v>
      </c>
      <c r="X1025" s="194">
        <f t="shared" si="25715"/>
        <v>0</v>
      </c>
      <c r="Y1025" s="147">
        <f t="shared" ref="Y1025" si="25855">IF(OR($H1025=0,X1025=0),0,X1025/$H1025)</f>
        <v>0</v>
      </c>
      <c r="Z1025" s="194">
        <f t="shared" si="25717"/>
        <v>0</v>
      </c>
      <c r="AA1025" s="147">
        <f t="shared" ref="AA1025" si="25856">IF(OR($H1025=0,Z1025=0),0,Z1025/$H1025)</f>
        <v>0</v>
      </c>
      <c r="AB1025" s="194">
        <f t="shared" si="25719"/>
        <v>0</v>
      </c>
      <c r="AC1025" s="147">
        <f t="shared" ref="AC1025" si="25857">IF(OR($H1025=0,AB1025=0),0,AB1025/$H1025)</f>
        <v>0</v>
      </c>
      <c r="AD1025" s="194">
        <f t="shared" si="25721"/>
        <v>0</v>
      </c>
      <c r="AE1025" s="147">
        <f t="shared" ref="AE1025" si="25858">IF(OR($H1025=0,AD1025=0),0,AD1025/$H1025)</f>
        <v>0</v>
      </c>
      <c r="AF1025" s="194">
        <f t="shared" si="25723"/>
        <v>0</v>
      </c>
      <c r="AG1025" s="147">
        <f t="shared" ref="AG1025" si="25859">IF(OR($H1025=0,AF1025=0),0,AF1025/$H1025)</f>
        <v>0</v>
      </c>
      <c r="AH1025" s="194">
        <f t="shared" si="25725"/>
        <v>0</v>
      </c>
      <c r="AI1025" s="147">
        <f t="shared" ref="AI1025" si="25860">IF(OR($H1025=0,AH1025=0),0,AH1025/$H1025)</f>
        <v>0</v>
      </c>
      <c r="AJ1025" s="194">
        <f t="shared" si="25727"/>
        <v>0</v>
      </c>
      <c r="AK1025" s="147">
        <f t="shared" ref="AK1025" si="25861">IF(OR($H1025=0,AJ1025=0),0,AJ1025/$H1025)</f>
        <v>0</v>
      </c>
      <c r="AL1025" s="194">
        <f t="shared" si="25729"/>
        <v>0</v>
      </c>
      <c r="AM1025" s="147">
        <f t="shared" ref="AM1025" si="25862">IF(OR($H1025=0,AL1025=0),0,AL1025/$H1025)</f>
        <v>0</v>
      </c>
      <c r="AN1025" s="194">
        <f t="shared" si="25731"/>
        <v>0</v>
      </c>
      <c r="AO1025" s="147">
        <f t="shared" ref="AO1025" si="25863">IF(OR($H1025=0,AN1025=0),0,AN1025/$H1025)</f>
        <v>0</v>
      </c>
      <c r="AP1025" s="194">
        <f t="shared" si="25733"/>
        <v>0</v>
      </c>
      <c r="AQ1025" s="147">
        <f t="shared" ref="AQ1025" si="25864">IF(OR($H1025=0,AP1025=0),0,AP1025/$H1025)</f>
        <v>0</v>
      </c>
      <c r="AR1025" s="194">
        <f t="shared" si="25735"/>
        <v>0</v>
      </c>
      <c r="AS1025" s="147">
        <f t="shared" ref="AS1025" si="25865">IF(OR($H1025=0,AR1025=0),0,AR1025/$H1025)</f>
        <v>0</v>
      </c>
      <c r="AT1025" s="194">
        <f t="shared" si="25737"/>
        <v>0</v>
      </c>
      <c r="AU1025" s="147">
        <f t="shared" ref="AU1025" si="25866">IF(OR($H1025=0,AT1025=0),0,AT1025/$H1025)</f>
        <v>0</v>
      </c>
      <c r="AV1025" s="194">
        <f t="shared" si="25739"/>
        <v>7.1428571428571423</v>
      </c>
      <c r="AW1025" s="147">
        <f t="shared" ref="AW1025" si="25867">IF(OR($H1025=0,AV1025=0),0,AV1025/$H1025)</f>
        <v>7.1428571428571425E-2</v>
      </c>
      <c r="AX1025" s="194">
        <f t="shared" si="25741"/>
        <v>57.142857142857139</v>
      </c>
      <c r="AY1025" s="147">
        <f t="shared" ref="AY1025" si="25868">IF(OR($H1025=0,AX1025=0),0,AX1025/$H1025)</f>
        <v>0.5714285714285714</v>
      </c>
      <c r="AZ1025" s="194">
        <f t="shared" si="25743"/>
        <v>100</v>
      </c>
      <c r="BA1025" s="147">
        <f t="shared" ref="BA1025" si="25869">IF(OR($H1025=0,AZ1025=0),0,AZ1025/$H1025)</f>
        <v>1</v>
      </c>
      <c r="BB1025" s="194">
        <f t="shared" si="25745"/>
        <v>100</v>
      </c>
      <c r="BC1025" s="147">
        <f t="shared" ref="BC1025" si="25870">IF(OR($H1025=0,BB1025=0),0,BB1025/$H1025)</f>
        <v>1</v>
      </c>
      <c r="BD1025" s="194">
        <f t="shared" si="25747"/>
        <v>100</v>
      </c>
      <c r="BE1025" s="147">
        <f t="shared" ref="BE1025" si="25871">IF(OR($H1025=0,BD1025=0),0,BD1025/$H1025)</f>
        <v>1</v>
      </c>
      <c r="BF1025" s="194">
        <f t="shared" si="25749"/>
        <v>100</v>
      </c>
      <c r="BG1025" s="147">
        <f t="shared" ref="BG1025" si="25872">IF(OR($H1025=0,BF1025=0),0,BF1025/$H1025)</f>
        <v>1</v>
      </c>
      <c r="BH1025" s="194">
        <f t="shared" si="25751"/>
        <v>100</v>
      </c>
      <c r="BI1025" s="147">
        <f t="shared" ref="BI1025" si="25873">IF(OR($H1025=0,BH1025=0),0,BH1025/$H1025)</f>
        <v>1</v>
      </c>
      <c r="BJ1025" s="194">
        <f t="shared" si="25753"/>
        <v>100</v>
      </c>
      <c r="BK1025" s="147">
        <f t="shared" ref="BK1025" si="25874">IF(OR($H1025=0,BJ1025=0),0,BJ1025/$H1025)</f>
        <v>1</v>
      </c>
      <c r="BL1025" s="194">
        <f t="shared" si="25755"/>
        <v>100</v>
      </c>
      <c r="BM1025" s="147">
        <f t="shared" ref="BM1025" si="25875">IF(OR($H1025=0,BL1025=0),0,BL1025/$H1025)</f>
        <v>1</v>
      </c>
      <c r="BN1025" s="194">
        <f t="shared" si="25757"/>
        <v>100</v>
      </c>
      <c r="BO1025" s="147">
        <f t="shared" ref="BO1025" si="25876">IF(OR($H1025=0,BN1025=0),0,BN1025/$H1025)</f>
        <v>1</v>
      </c>
      <c r="BP1025" s="194">
        <f t="shared" si="25759"/>
        <v>100</v>
      </c>
      <c r="BQ1025" s="147">
        <f t="shared" ref="BQ1025" si="25877">IF(OR($H1025=0,BP1025=0),0,BP1025/$H1025)</f>
        <v>1</v>
      </c>
      <c r="BR1025" s="194">
        <f t="shared" si="25761"/>
        <v>100</v>
      </c>
      <c r="BS1025" s="147">
        <f t="shared" ref="BS1025" si="25878">IF(OR($H1025=0,BR1025=0),0,BR1025/$H1025)</f>
        <v>1</v>
      </c>
      <c r="BT1025" s="194">
        <f t="shared" si="25763"/>
        <v>100</v>
      </c>
      <c r="BU1025" s="147">
        <f t="shared" si="25764"/>
        <v>1</v>
      </c>
      <c r="BV1025" s="194">
        <f t="shared" si="25765"/>
        <v>100</v>
      </c>
      <c r="BW1025" s="147">
        <f t="shared" si="25766"/>
        <v>1</v>
      </c>
      <c r="BX1025" s="194">
        <f t="shared" si="25767"/>
        <v>100</v>
      </c>
      <c r="BY1025" s="147">
        <f t="shared" si="25768"/>
        <v>1</v>
      </c>
      <c r="BZ1025" s="194">
        <f t="shared" si="25769"/>
        <v>100</v>
      </c>
      <c r="CA1025" s="147">
        <f t="shared" si="25770"/>
        <v>1</v>
      </c>
      <c r="CB1025" s="194">
        <f t="shared" si="25771"/>
        <v>100</v>
      </c>
      <c r="CC1025" s="147">
        <f t="shared" si="25772"/>
        <v>1</v>
      </c>
      <c r="CD1025" s="194">
        <f t="shared" si="25773"/>
        <v>100</v>
      </c>
      <c r="CE1025" s="147">
        <f t="shared" si="25774"/>
        <v>1</v>
      </c>
      <c r="CF1025" s="194">
        <f t="shared" si="25775"/>
        <v>100</v>
      </c>
      <c r="CG1025" s="147">
        <f t="shared" si="25776"/>
        <v>1</v>
      </c>
      <c r="CH1025" s="194">
        <f t="shared" si="25777"/>
        <v>100</v>
      </c>
      <c r="CI1025" s="147">
        <f t="shared" si="25778"/>
        <v>1</v>
      </c>
      <c r="CJ1025" s="194">
        <f t="shared" si="25779"/>
        <v>100</v>
      </c>
      <c r="CK1025" s="147">
        <f t="shared" si="25780"/>
        <v>1</v>
      </c>
      <c r="CL1025" s="194">
        <f t="shared" si="25781"/>
        <v>100</v>
      </c>
      <c r="CM1025" s="147">
        <f t="shared" si="25782"/>
        <v>1</v>
      </c>
    </row>
    <row r="1026" spans="1:91" s="142" customFormat="1" ht="14.1" customHeight="1">
      <c r="A1026" s="74">
        <f t="shared" si="24441"/>
        <v>1164</v>
      </c>
      <c r="B1026" s="173" t="s">
        <v>54</v>
      </c>
      <c r="C1026" s="174"/>
      <c r="D1026" s="140">
        <v>6</v>
      </c>
      <c r="E1026" s="140">
        <v>6</v>
      </c>
      <c r="F1026" s="175">
        <v>45327</v>
      </c>
      <c r="G1026" s="175">
        <v>45332</v>
      </c>
      <c r="H1026" s="144">
        <v>100</v>
      </c>
      <c r="I1026" s="144">
        <v>100</v>
      </c>
      <c r="J1026" s="145" t="s">
        <v>32</v>
      </c>
      <c r="K1026" s="141">
        <f t="shared" si="25708"/>
        <v>100</v>
      </c>
      <c r="L1026" s="55">
        <f t="shared" si="25709"/>
        <v>8.8235294117647065E-2</v>
      </c>
      <c r="M1026" s="147">
        <f t="shared" si="25710"/>
        <v>1</v>
      </c>
      <c r="N1026" s="148">
        <f t="shared" si="25711"/>
        <v>1</v>
      </c>
      <c r="O1026" s="149">
        <f t="shared" si="25550"/>
        <v>0</v>
      </c>
      <c r="P1026" s="150"/>
      <c r="T1026" s="194">
        <f t="shared" si="25712"/>
        <v>0</v>
      </c>
      <c r="U1026" s="147">
        <f t="shared" si="25713"/>
        <v>0</v>
      </c>
      <c r="V1026" s="194">
        <f t="shared" si="25714"/>
        <v>0</v>
      </c>
      <c r="W1026" s="147">
        <f t="shared" si="25713"/>
        <v>0</v>
      </c>
      <c r="X1026" s="194">
        <f t="shared" si="25715"/>
        <v>0</v>
      </c>
      <c r="Y1026" s="147">
        <f t="shared" ref="Y1026" si="25879">IF(OR($H1026=0,X1026=0),0,X1026/$H1026)</f>
        <v>0</v>
      </c>
      <c r="Z1026" s="194">
        <f t="shared" si="25717"/>
        <v>0</v>
      </c>
      <c r="AA1026" s="147">
        <f t="shared" ref="AA1026" si="25880">IF(OR($H1026=0,Z1026=0),0,Z1026/$H1026)</f>
        <v>0</v>
      </c>
      <c r="AB1026" s="194">
        <f t="shared" si="25719"/>
        <v>0</v>
      </c>
      <c r="AC1026" s="147">
        <f t="shared" ref="AC1026" si="25881">IF(OR($H1026=0,AB1026=0),0,AB1026/$H1026)</f>
        <v>0</v>
      </c>
      <c r="AD1026" s="194">
        <f t="shared" si="25721"/>
        <v>0</v>
      </c>
      <c r="AE1026" s="147">
        <f t="shared" ref="AE1026" si="25882">IF(OR($H1026=0,AD1026=0),0,AD1026/$H1026)</f>
        <v>0</v>
      </c>
      <c r="AF1026" s="194">
        <f t="shared" si="25723"/>
        <v>0</v>
      </c>
      <c r="AG1026" s="147">
        <f t="shared" ref="AG1026" si="25883">IF(OR($H1026=0,AF1026=0),0,AF1026/$H1026)</f>
        <v>0</v>
      </c>
      <c r="AH1026" s="194">
        <f t="shared" si="25725"/>
        <v>0</v>
      </c>
      <c r="AI1026" s="147">
        <f t="shared" ref="AI1026" si="25884">IF(OR($H1026=0,AH1026=0),0,AH1026/$H1026)</f>
        <v>0</v>
      </c>
      <c r="AJ1026" s="194">
        <f t="shared" si="25727"/>
        <v>0</v>
      </c>
      <c r="AK1026" s="147">
        <f t="shared" ref="AK1026" si="25885">IF(OR($H1026=0,AJ1026=0),0,AJ1026/$H1026)</f>
        <v>0</v>
      </c>
      <c r="AL1026" s="194">
        <f t="shared" si="25729"/>
        <v>0</v>
      </c>
      <c r="AM1026" s="147">
        <f t="shared" ref="AM1026" si="25886">IF(OR($H1026=0,AL1026=0),0,AL1026/$H1026)</f>
        <v>0</v>
      </c>
      <c r="AN1026" s="194">
        <f t="shared" si="25731"/>
        <v>0</v>
      </c>
      <c r="AO1026" s="147">
        <f t="shared" ref="AO1026" si="25887">IF(OR($H1026=0,AN1026=0),0,AN1026/$H1026)</f>
        <v>0</v>
      </c>
      <c r="AP1026" s="194">
        <f t="shared" si="25733"/>
        <v>0</v>
      </c>
      <c r="AQ1026" s="147">
        <f t="shared" ref="AQ1026" si="25888">IF(OR($H1026=0,AP1026=0),0,AP1026/$H1026)</f>
        <v>0</v>
      </c>
      <c r="AR1026" s="194">
        <f t="shared" si="25735"/>
        <v>0</v>
      </c>
      <c r="AS1026" s="147">
        <f t="shared" ref="AS1026" si="25889">IF(OR($H1026=0,AR1026=0),0,AR1026/$H1026)</f>
        <v>0</v>
      </c>
      <c r="AT1026" s="194">
        <f t="shared" si="25737"/>
        <v>0</v>
      </c>
      <c r="AU1026" s="147">
        <f t="shared" ref="AU1026" si="25890">IF(OR($H1026=0,AT1026=0),0,AT1026/$H1026)</f>
        <v>0</v>
      </c>
      <c r="AV1026" s="194">
        <f t="shared" si="25739"/>
        <v>0</v>
      </c>
      <c r="AW1026" s="147">
        <f t="shared" ref="AW1026" si="25891">IF(OR($H1026=0,AV1026=0),0,AV1026/$H1026)</f>
        <v>0</v>
      </c>
      <c r="AX1026" s="194">
        <f t="shared" si="25741"/>
        <v>0</v>
      </c>
      <c r="AY1026" s="147">
        <f t="shared" ref="AY1026" si="25892">IF(OR($H1026=0,AX1026=0),0,AX1026/$H1026)</f>
        <v>0</v>
      </c>
      <c r="AZ1026" s="194">
        <f t="shared" si="25743"/>
        <v>66.666666666666671</v>
      </c>
      <c r="BA1026" s="147">
        <f t="shared" ref="BA1026" si="25893">IF(OR($H1026=0,AZ1026=0),0,AZ1026/$H1026)</f>
        <v>0.66666666666666674</v>
      </c>
      <c r="BB1026" s="194">
        <f t="shared" si="25745"/>
        <v>100</v>
      </c>
      <c r="BC1026" s="147">
        <f t="shared" ref="BC1026" si="25894">IF(OR($H1026=0,BB1026=0),0,BB1026/$H1026)</f>
        <v>1</v>
      </c>
      <c r="BD1026" s="194">
        <f t="shared" si="25747"/>
        <v>100</v>
      </c>
      <c r="BE1026" s="147">
        <f t="shared" ref="BE1026" si="25895">IF(OR($H1026=0,BD1026=0),0,BD1026/$H1026)</f>
        <v>1</v>
      </c>
      <c r="BF1026" s="194">
        <f t="shared" si="25749"/>
        <v>100</v>
      </c>
      <c r="BG1026" s="147">
        <f t="shared" ref="BG1026" si="25896">IF(OR($H1026=0,BF1026=0),0,BF1026/$H1026)</f>
        <v>1</v>
      </c>
      <c r="BH1026" s="194">
        <f t="shared" si="25751"/>
        <v>100</v>
      </c>
      <c r="BI1026" s="147">
        <f t="shared" ref="BI1026" si="25897">IF(OR($H1026=0,BH1026=0),0,BH1026/$H1026)</f>
        <v>1</v>
      </c>
      <c r="BJ1026" s="194">
        <f t="shared" si="25753"/>
        <v>100</v>
      </c>
      <c r="BK1026" s="147">
        <f t="shared" ref="BK1026" si="25898">IF(OR($H1026=0,BJ1026=0),0,BJ1026/$H1026)</f>
        <v>1</v>
      </c>
      <c r="BL1026" s="194">
        <f t="shared" si="25755"/>
        <v>100</v>
      </c>
      <c r="BM1026" s="147">
        <f t="shared" ref="BM1026" si="25899">IF(OR($H1026=0,BL1026=0),0,BL1026/$H1026)</f>
        <v>1</v>
      </c>
      <c r="BN1026" s="194">
        <f t="shared" si="25757"/>
        <v>100</v>
      </c>
      <c r="BO1026" s="147">
        <f t="shared" ref="BO1026" si="25900">IF(OR($H1026=0,BN1026=0),0,BN1026/$H1026)</f>
        <v>1</v>
      </c>
      <c r="BP1026" s="194">
        <f t="shared" si="25759"/>
        <v>100</v>
      </c>
      <c r="BQ1026" s="147">
        <f t="shared" ref="BQ1026" si="25901">IF(OR($H1026=0,BP1026=0),0,BP1026/$H1026)</f>
        <v>1</v>
      </c>
      <c r="BR1026" s="194">
        <f t="shared" si="25761"/>
        <v>100</v>
      </c>
      <c r="BS1026" s="147">
        <f t="shared" ref="BS1026" si="25902">IF(OR($H1026=0,BR1026=0),0,BR1026/$H1026)</f>
        <v>1</v>
      </c>
      <c r="BT1026" s="194">
        <f t="shared" si="25763"/>
        <v>100</v>
      </c>
      <c r="BU1026" s="147">
        <f t="shared" si="25764"/>
        <v>1</v>
      </c>
      <c r="BV1026" s="194">
        <f t="shared" si="25765"/>
        <v>100</v>
      </c>
      <c r="BW1026" s="147">
        <f t="shared" si="25766"/>
        <v>1</v>
      </c>
      <c r="BX1026" s="194">
        <f t="shared" si="25767"/>
        <v>100</v>
      </c>
      <c r="BY1026" s="147">
        <f t="shared" si="25768"/>
        <v>1</v>
      </c>
      <c r="BZ1026" s="194">
        <f t="shared" si="25769"/>
        <v>100</v>
      </c>
      <c r="CA1026" s="147">
        <f t="shared" si="25770"/>
        <v>1</v>
      </c>
      <c r="CB1026" s="194">
        <f t="shared" si="25771"/>
        <v>100</v>
      </c>
      <c r="CC1026" s="147">
        <f t="shared" si="25772"/>
        <v>1</v>
      </c>
      <c r="CD1026" s="194">
        <f t="shared" si="25773"/>
        <v>100</v>
      </c>
      <c r="CE1026" s="147">
        <f t="shared" si="25774"/>
        <v>1</v>
      </c>
      <c r="CF1026" s="194">
        <f t="shared" si="25775"/>
        <v>100</v>
      </c>
      <c r="CG1026" s="147">
        <f t="shared" si="25776"/>
        <v>1</v>
      </c>
      <c r="CH1026" s="194">
        <f t="shared" si="25777"/>
        <v>100</v>
      </c>
      <c r="CI1026" s="147">
        <f t="shared" si="25778"/>
        <v>1</v>
      </c>
      <c r="CJ1026" s="194">
        <f t="shared" si="25779"/>
        <v>100</v>
      </c>
      <c r="CK1026" s="147">
        <f t="shared" si="25780"/>
        <v>1</v>
      </c>
      <c r="CL1026" s="194">
        <f t="shared" si="25781"/>
        <v>100</v>
      </c>
      <c r="CM1026" s="147">
        <f t="shared" si="25782"/>
        <v>1</v>
      </c>
    </row>
    <row r="1027" spans="1:91" s="142" customFormat="1" ht="14.1" customHeight="1">
      <c r="A1027" s="74">
        <f t="shared" si="24441"/>
        <v>1165</v>
      </c>
      <c r="B1027" s="173" t="s">
        <v>65</v>
      </c>
      <c r="C1027" s="174"/>
      <c r="D1027" s="140">
        <v>3</v>
      </c>
      <c r="E1027" s="140">
        <v>3</v>
      </c>
      <c r="F1027" s="175">
        <v>45334</v>
      </c>
      <c r="G1027" s="175">
        <v>45336</v>
      </c>
      <c r="H1027" s="144">
        <v>100</v>
      </c>
      <c r="I1027" s="144">
        <v>100</v>
      </c>
      <c r="J1027" s="145" t="s">
        <v>32</v>
      </c>
      <c r="K1027" s="141">
        <f t="shared" si="25708"/>
        <v>100</v>
      </c>
      <c r="L1027" s="55">
        <f t="shared" si="25709"/>
        <v>4.4117647058823532E-2</v>
      </c>
      <c r="M1027" s="147">
        <f t="shared" si="25710"/>
        <v>1</v>
      </c>
      <c r="N1027" s="148">
        <f t="shared" si="25711"/>
        <v>1</v>
      </c>
      <c r="O1027" s="149">
        <f t="shared" si="25550"/>
        <v>0</v>
      </c>
      <c r="P1027" s="150"/>
      <c r="T1027" s="194">
        <f t="shared" si="25712"/>
        <v>0</v>
      </c>
      <c r="U1027" s="147">
        <f t="shared" si="25713"/>
        <v>0</v>
      </c>
      <c r="V1027" s="194">
        <f t="shared" si="25714"/>
        <v>0</v>
      </c>
      <c r="W1027" s="147">
        <f t="shared" si="25713"/>
        <v>0</v>
      </c>
      <c r="X1027" s="194">
        <f t="shared" si="25715"/>
        <v>0</v>
      </c>
      <c r="Y1027" s="147">
        <f t="shared" ref="Y1027" si="25903">IF(OR($H1027=0,X1027=0),0,X1027/$H1027)</f>
        <v>0</v>
      </c>
      <c r="Z1027" s="194">
        <f t="shared" si="25717"/>
        <v>0</v>
      </c>
      <c r="AA1027" s="147">
        <f t="shared" ref="AA1027" si="25904">IF(OR($H1027=0,Z1027=0),0,Z1027/$H1027)</f>
        <v>0</v>
      </c>
      <c r="AB1027" s="194">
        <f t="shared" si="25719"/>
        <v>0</v>
      </c>
      <c r="AC1027" s="147">
        <f t="shared" ref="AC1027" si="25905">IF(OR($H1027=0,AB1027=0),0,AB1027/$H1027)</f>
        <v>0</v>
      </c>
      <c r="AD1027" s="194">
        <f t="shared" si="25721"/>
        <v>0</v>
      </c>
      <c r="AE1027" s="147">
        <f t="shared" ref="AE1027" si="25906">IF(OR($H1027=0,AD1027=0),0,AD1027/$H1027)</f>
        <v>0</v>
      </c>
      <c r="AF1027" s="194">
        <f t="shared" si="25723"/>
        <v>0</v>
      </c>
      <c r="AG1027" s="147">
        <f t="shared" ref="AG1027" si="25907">IF(OR($H1027=0,AF1027=0),0,AF1027/$H1027)</f>
        <v>0</v>
      </c>
      <c r="AH1027" s="194">
        <f t="shared" si="25725"/>
        <v>0</v>
      </c>
      <c r="AI1027" s="147">
        <f t="shared" ref="AI1027" si="25908">IF(OR($H1027=0,AH1027=0),0,AH1027/$H1027)</f>
        <v>0</v>
      </c>
      <c r="AJ1027" s="194">
        <f t="shared" si="25727"/>
        <v>0</v>
      </c>
      <c r="AK1027" s="147">
        <f t="shared" ref="AK1027" si="25909">IF(OR($H1027=0,AJ1027=0),0,AJ1027/$H1027)</f>
        <v>0</v>
      </c>
      <c r="AL1027" s="194">
        <f t="shared" si="25729"/>
        <v>0</v>
      </c>
      <c r="AM1027" s="147">
        <f t="shared" ref="AM1027" si="25910">IF(OR($H1027=0,AL1027=0),0,AL1027/$H1027)</f>
        <v>0</v>
      </c>
      <c r="AN1027" s="194">
        <f t="shared" si="25731"/>
        <v>0</v>
      </c>
      <c r="AO1027" s="147">
        <f t="shared" ref="AO1027" si="25911">IF(OR($H1027=0,AN1027=0),0,AN1027/$H1027)</f>
        <v>0</v>
      </c>
      <c r="AP1027" s="194">
        <f t="shared" si="25733"/>
        <v>0</v>
      </c>
      <c r="AQ1027" s="147">
        <f t="shared" ref="AQ1027" si="25912">IF(OR($H1027=0,AP1027=0),0,AP1027/$H1027)</f>
        <v>0</v>
      </c>
      <c r="AR1027" s="194">
        <f t="shared" si="25735"/>
        <v>0</v>
      </c>
      <c r="AS1027" s="147">
        <f t="shared" ref="AS1027" si="25913">IF(OR($H1027=0,AR1027=0),0,AR1027/$H1027)</f>
        <v>0</v>
      </c>
      <c r="AT1027" s="194">
        <f t="shared" si="25737"/>
        <v>0</v>
      </c>
      <c r="AU1027" s="147">
        <f t="shared" ref="AU1027" si="25914">IF(OR($H1027=0,AT1027=0),0,AT1027/$H1027)</f>
        <v>0</v>
      </c>
      <c r="AV1027" s="194">
        <f t="shared" si="25739"/>
        <v>0</v>
      </c>
      <c r="AW1027" s="147">
        <f t="shared" ref="AW1027" si="25915">IF(OR($H1027=0,AV1027=0),0,AV1027/$H1027)</f>
        <v>0</v>
      </c>
      <c r="AX1027" s="194">
        <f t="shared" si="25741"/>
        <v>0</v>
      </c>
      <c r="AY1027" s="147">
        <f t="shared" ref="AY1027" si="25916">IF(OR($H1027=0,AX1027=0),0,AX1027/$H1027)</f>
        <v>0</v>
      </c>
      <c r="AZ1027" s="194">
        <f t="shared" si="25743"/>
        <v>0</v>
      </c>
      <c r="BA1027" s="147">
        <f t="shared" ref="BA1027" si="25917">IF(OR($H1027=0,AZ1027=0),0,AZ1027/$H1027)</f>
        <v>0</v>
      </c>
      <c r="BB1027" s="194">
        <f t="shared" si="25745"/>
        <v>100</v>
      </c>
      <c r="BC1027" s="147">
        <f t="shared" ref="BC1027" si="25918">IF(OR($H1027=0,BB1027=0),0,BB1027/$H1027)</f>
        <v>1</v>
      </c>
      <c r="BD1027" s="194">
        <f t="shared" si="25747"/>
        <v>100</v>
      </c>
      <c r="BE1027" s="147">
        <f t="shared" ref="BE1027" si="25919">IF(OR($H1027=0,BD1027=0),0,BD1027/$H1027)</f>
        <v>1</v>
      </c>
      <c r="BF1027" s="194">
        <f t="shared" si="25749"/>
        <v>100</v>
      </c>
      <c r="BG1027" s="147">
        <f t="shared" ref="BG1027" si="25920">IF(OR($H1027=0,BF1027=0),0,BF1027/$H1027)</f>
        <v>1</v>
      </c>
      <c r="BH1027" s="194">
        <f t="shared" si="25751"/>
        <v>100</v>
      </c>
      <c r="BI1027" s="147">
        <f t="shared" ref="BI1027" si="25921">IF(OR($H1027=0,BH1027=0),0,BH1027/$H1027)</f>
        <v>1</v>
      </c>
      <c r="BJ1027" s="194">
        <f t="shared" si="25753"/>
        <v>100</v>
      </c>
      <c r="BK1027" s="147">
        <f t="shared" ref="BK1027" si="25922">IF(OR($H1027=0,BJ1027=0),0,BJ1027/$H1027)</f>
        <v>1</v>
      </c>
      <c r="BL1027" s="194">
        <f t="shared" si="25755"/>
        <v>100</v>
      </c>
      <c r="BM1027" s="147">
        <f t="shared" ref="BM1027" si="25923">IF(OR($H1027=0,BL1027=0),0,BL1027/$H1027)</f>
        <v>1</v>
      </c>
      <c r="BN1027" s="194">
        <f t="shared" si="25757"/>
        <v>100</v>
      </c>
      <c r="BO1027" s="147">
        <f t="shared" ref="BO1027" si="25924">IF(OR($H1027=0,BN1027=0),0,BN1027/$H1027)</f>
        <v>1</v>
      </c>
      <c r="BP1027" s="194">
        <f t="shared" si="25759"/>
        <v>100</v>
      </c>
      <c r="BQ1027" s="147">
        <f t="shared" ref="BQ1027" si="25925">IF(OR($H1027=0,BP1027=0),0,BP1027/$H1027)</f>
        <v>1</v>
      </c>
      <c r="BR1027" s="194">
        <f t="shared" si="25761"/>
        <v>100</v>
      </c>
      <c r="BS1027" s="147">
        <f t="shared" ref="BS1027" si="25926">IF(OR($H1027=0,BR1027=0),0,BR1027/$H1027)</f>
        <v>1</v>
      </c>
      <c r="BT1027" s="194">
        <f t="shared" si="25763"/>
        <v>100</v>
      </c>
      <c r="BU1027" s="147">
        <f t="shared" si="25764"/>
        <v>1</v>
      </c>
      <c r="BV1027" s="194">
        <f t="shared" si="25765"/>
        <v>100</v>
      </c>
      <c r="BW1027" s="147">
        <f t="shared" si="25766"/>
        <v>1</v>
      </c>
      <c r="BX1027" s="194">
        <f t="shared" si="25767"/>
        <v>100</v>
      </c>
      <c r="BY1027" s="147">
        <f t="shared" si="25768"/>
        <v>1</v>
      </c>
      <c r="BZ1027" s="194">
        <f t="shared" si="25769"/>
        <v>100</v>
      </c>
      <c r="CA1027" s="147">
        <f t="shared" si="25770"/>
        <v>1</v>
      </c>
      <c r="CB1027" s="194">
        <f t="shared" si="25771"/>
        <v>100</v>
      </c>
      <c r="CC1027" s="147">
        <f t="shared" si="25772"/>
        <v>1</v>
      </c>
      <c r="CD1027" s="194">
        <f t="shared" si="25773"/>
        <v>100</v>
      </c>
      <c r="CE1027" s="147">
        <f t="shared" si="25774"/>
        <v>1</v>
      </c>
      <c r="CF1027" s="194">
        <f t="shared" si="25775"/>
        <v>100</v>
      </c>
      <c r="CG1027" s="147">
        <f t="shared" si="25776"/>
        <v>1</v>
      </c>
      <c r="CH1027" s="194">
        <f t="shared" si="25777"/>
        <v>100</v>
      </c>
      <c r="CI1027" s="147">
        <f t="shared" si="25778"/>
        <v>1</v>
      </c>
      <c r="CJ1027" s="194">
        <f t="shared" si="25779"/>
        <v>100</v>
      </c>
      <c r="CK1027" s="147">
        <f t="shared" si="25780"/>
        <v>1</v>
      </c>
      <c r="CL1027" s="194">
        <f t="shared" si="25781"/>
        <v>100</v>
      </c>
      <c r="CM1027" s="147">
        <f t="shared" si="25782"/>
        <v>1</v>
      </c>
    </row>
    <row r="1028" spans="1:91" s="142" customFormat="1" ht="14.1" customHeight="1">
      <c r="A1028" s="74">
        <f t="shared" si="24441"/>
        <v>1166</v>
      </c>
      <c r="B1028" s="173" t="s">
        <v>55</v>
      </c>
      <c r="C1028" s="174"/>
      <c r="D1028" s="140">
        <v>1</v>
      </c>
      <c r="E1028" s="140">
        <v>1</v>
      </c>
      <c r="F1028" s="175">
        <v>45337</v>
      </c>
      <c r="G1028" s="175">
        <v>45337</v>
      </c>
      <c r="H1028" s="144">
        <v>100</v>
      </c>
      <c r="I1028" s="144">
        <v>100</v>
      </c>
      <c r="J1028" s="145" t="s">
        <v>32</v>
      </c>
      <c r="K1028" s="141">
        <f t="shared" si="25708"/>
        <v>100</v>
      </c>
      <c r="L1028" s="55">
        <f t="shared" si="25709"/>
        <v>1.4705882352941176E-2</v>
      </c>
      <c r="M1028" s="147">
        <f t="shared" si="25710"/>
        <v>1</v>
      </c>
      <c r="N1028" s="148">
        <f t="shared" si="25711"/>
        <v>1</v>
      </c>
      <c r="O1028" s="149">
        <f t="shared" si="25550"/>
        <v>0</v>
      </c>
      <c r="P1028" s="150"/>
      <c r="T1028" s="194">
        <f t="shared" si="25712"/>
        <v>0</v>
      </c>
      <c r="U1028" s="147">
        <f t="shared" si="25713"/>
        <v>0</v>
      </c>
      <c r="V1028" s="194">
        <f t="shared" si="25714"/>
        <v>0</v>
      </c>
      <c r="W1028" s="147">
        <f t="shared" si="25713"/>
        <v>0</v>
      </c>
      <c r="X1028" s="194">
        <f t="shared" si="25715"/>
        <v>0</v>
      </c>
      <c r="Y1028" s="147">
        <f t="shared" ref="Y1028" si="25927">IF(OR($H1028=0,X1028=0),0,X1028/$H1028)</f>
        <v>0</v>
      </c>
      <c r="Z1028" s="194">
        <f t="shared" si="25717"/>
        <v>0</v>
      </c>
      <c r="AA1028" s="147">
        <f t="shared" ref="AA1028" si="25928">IF(OR($H1028=0,Z1028=0),0,Z1028/$H1028)</f>
        <v>0</v>
      </c>
      <c r="AB1028" s="194">
        <f t="shared" si="25719"/>
        <v>0</v>
      </c>
      <c r="AC1028" s="147">
        <f t="shared" ref="AC1028" si="25929">IF(OR($H1028=0,AB1028=0),0,AB1028/$H1028)</f>
        <v>0</v>
      </c>
      <c r="AD1028" s="194">
        <f t="shared" si="25721"/>
        <v>0</v>
      </c>
      <c r="AE1028" s="147">
        <f t="shared" ref="AE1028" si="25930">IF(OR($H1028=0,AD1028=0),0,AD1028/$H1028)</f>
        <v>0</v>
      </c>
      <c r="AF1028" s="194">
        <f t="shared" si="25723"/>
        <v>0</v>
      </c>
      <c r="AG1028" s="147">
        <f t="shared" ref="AG1028" si="25931">IF(OR($H1028=0,AF1028=0),0,AF1028/$H1028)</f>
        <v>0</v>
      </c>
      <c r="AH1028" s="194">
        <f t="shared" si="25725"/>
        <v>0</v>
      </c>
      <c r="AI1028" s="147">
        <f t="shared" ref="AI1028" si="25932">IF(OR($H1028=0,AH1028=0),0,AH1028/$H1028)</f>
        <v>0</v>
      </c>
      <c r="AJ1028" s="194">
        <f t="shared" si="25727"/>
        <v>0</v>
      </c>
      <c r="AK1028" s="147">
        <f t="shared" ref="AK1028" si="25933">IF(OR($H1028=0,AJ1028=0),0,AJ1028/$H1028)</f>
        <v>0</v>
      </c>
      <c r="AL1028" s="194">
        <f t="shared" si="25729"/>
        <v>0</v>
      </c>
      <c r="AM1028" s="147">
        <f t="shared" ref="AM1028" si="25934">IF(OR($H1028=0,AL1028=0),0,AL1028/$H1028)</f>
        <v>0</v>
      </c>
      <c r="AN1028" s="194">
        <f t="shared" si="25731"/>
        <v>0</v>
      </c>
      <c r="AO1028" s="147">
        <f t="shared" ref="AO1028" si="25935">IF(OR($H1028=0,AN1028=0),0,AN1028/$H1028)</f>
        <v>0</v>
      </c>
      <c r="AP1028" s="194">
        <f t="shared" si="25733"/>
        <v>0</v>
      </c>
      <c r="AQ1028" s="147">
        <f t="shared" ref="AQ1028" si="25936">IF(OR($H1028=0,AP1028=0),0,AP1028/$H1028)</f>
        <v>0</v>
      </c>
      <c r="AR1028" s="194">
        <f t="shared" si="25735"/>
        <v>0</v>
      </c>
      <c r="AS1028" s="147">
        <f t="shared" ref="AS1028" si="25937">IF(OR($H1028=0,AR1028=0),0,AR1028/$H1028)</f>
        <v>0</v>
      </c>
      <c r="AT1028" s="194">
        <f t="shared" si="25737"/>
        <v>0</v>
      </c>
      <c r="AU1028" s="147">
        <f t="shared" ref="AU1028" si="25938">IF(OR($H1028=0,AT1028=0),0,AT1028/$H1028)</f>
        <v>0</v>
      </c>
      <c r="AV1028" s="194">
        <f t="shared" si="25739"/>
        <v>0</v>
      </c>
      <c r="AW1028" s="147">
        <f t="shared" ref="AW1028" si="25939">IF(OR($H1028=0,AV1028=0),0,AV1028/$H1028)</f>
        <v>0</v>
      </c>
      <c r="AX1028" s="194">
        <f t="shared" si="25741"/>
        <v>0</v>
      </c>
      <c r="AY1028" s="147">
        <f t="shared" ref="AY1028" si="25940">IF(OR($H1028=0,AX1028=0),0,AX1028/$H1028)</f>
        <v>0</v>
      </c>
      <c r="AZ1028" s="194">
        <f t="shared" si="25743"/>
        <v>0</v>
      </c>
      <c r="BA1028" s="147">
        <f t="shared" ref="BA1028" si="25941">IF(OR($H1028=0,AZ1028=0),0,AZ1028/$H1028)</f>
        <v>0</v>
      </c>
      <c r="BB1028" s="194">
        <f t="shared" si="25745"/>
        <v>100</v>
      </c>
      <c r="BC1028" s="147">
        <f t="shared" ref="BC1028" si="25942">IF(OR($H1028=0,BB1028=0),0,BB1028/$H1028)</f>
        <v>1</v>
      </c>
      <c r="BD1028" s="194">
        <f t="shared" si="25747"/>
        <v>100</v>
      </c>
      <c r="BE1028" s="147">
        <f t="shared" ref="BE1028" si="25943">IF(OR($H1028=0,BD1028=0),0,BD1028/$H1028)</f>
        <v>1</v>
      </c>
      <c r="BF1028" s="194">
        <f t="shared" si="25749"/>
        <v>100</v>
      </c>
      <c r="BG1028" s="147">
        <f t="shared" ref="BG1028" si="25944">IF(OR($H1028=0,BF1028=0),0,BF1028/$H1028)</f>
        <v>1</v>
      </c>
      <c r="BH1028" s="194">
        <f t="shared" si="25751"/>
        <v>100</v>
      </c>
      <c r="BI1028" s="147">
        <f t="shared" ref="BI1028" si="25945">IF(OR($H1028=0,BH1028=0),0,BH1028/$H1028)</f>
        <v>1</v>
      </c>
      <c r="BJ1028" s="194">
        <f t="shared" si="25753"/>
        <v>100</v>
      </c>
      <c r="BK1028" s="147">
        <f t="shared" ref="BK1028" si="25946">IF(OR($H1028=0,BJ1028=0),0,BJ1028/$H1028)</f>
        <v>1</v>
      </c>
      <c r="BL1028" s="194">
        <f t="shared" si="25755"/>
        <v>100</v>
      </c>
      <c r="BM1028" s="147">
        <f t="shared" ref="BM1028" si="25947">IF(OR($H1028=0,BL1028=0),0,BL1028/$H1028)</f>
        <v>1</v>
      </c>
      <c r="BN1028" s="194">
        <f t="shared" si="25757"/>
        <v>100</v>
      </c>
      <c r="BO1028" s="147">
        <f t="shared" ref="BO1028" si="25948">IF(OR($H1028=0,BN1028=0),0,BN1028/$H1028)</f>
        <v>1</v>
      </c>
      <c r="BP1028" s="194">
        <f t="shared" si="25759"/>
        <v>100</v>
      </c>
      <c r="BQ1028" s="147">
        <f t="shared" ref="BQ1028" si="25949">IF(OR($H1028=0,BP1028=0),0,BP1028/$H1028)</f>
        <v>1</v>
      </c>
      <c r="BR1028" s="194">
        <f t="shared" si="25761"/>
        <v>100</v>
      </c>
      <c r="BS1028" s="147">
        <f t="shared" ref="BS1028" si="25950">IF(OR($H1028=0,BR1028=0),0,BR1028/$H1028)</f>
        <v>1</v>
      </c>
      <c r="BT1028" s="194">
        <f t="shared" si="25763"/>
        <v>100</v>
      </c>
      <c r="BU1028" s="147">
        <f t="shared" si="25764"/>
        <v>1</v>
      </c>
      <c r="BV1028" s="194">
        <f t="shared" si="25765"/>
        <v>100</v>
      </c>
      <c r="BW1028" s="147">
        <f t="shared" si="25766"/>
        <v>1</v>
      </c>
      <c r="BX1028" s="194">
        <f t="shared" si="25767"/>
        <v>100</v>
      </c>
      <c r="BY1028" s="147">
        <f t="shared" si="25768"/>
        <v>1</v>
      </c>
      <c r="BZ1028" s="194">
        <f t="shared" si="25769"/>
        <v>100</v>
      </c>
      <c r="CA1028" s="147">
        <f t="shared" si="25770"/>
        <v>1</v>
      </c>
      <c r="CB1028" s="194">
        <f t="shared" si="25771"/>
        <v>100</v>
      </c>
      <c r="CC1028" s="147">
        <f t="shared" si="25772"/>
        <v>1</v>
      </c>
      <c r="CD1028" s="194">
        <f t="shared" si="25773"/>
        <v>100</v>
      </c>
      <c r="CE1028" s="147">
        <f t="shared" si="25774"/>
        <v>1</v>
      </c>
      <c r="CF1028" s="194">
        <f t="shared" si="25775"/>
        <v>100</v>
      </c>
      <c r="CG1028" s="147">
        <f t="shared" si="25776"/>
        <v>1</v>
      </c>
      <c r="CH1028" s="194">
        <f t="shared" si="25777"/>
        <v>100</v>
      </c>
      <c r="CI1028" s="147">
        <f t="shared" si="25778"/>
        <v>1</v>
      </c>
      <c r="CJ1028" s="194">
        <f t="shared" si="25779"/>
        <v>100</v>
      </c>
      <c r="CK1028" s="147">
        <f t="shared" si="25780"/>
        <v>1</v>
      </c>
      <c r="CL1028" s="194">
        <f t="shared" si="25781"/>
        <v>100</v>
      </c>
      <c r="CM1028" s="147">
        <f t="shared" si="25782"/>
        <v>1</v>
      </c>
    </row>
    <row r="1029" spans="1:91" s="142" customFormat="1" ht="14.1" customHeight="1">
      <c r="A1029" s="74">
        <f t="shared" si="24441"/>
        <v>1167</v>
      </c>
      <c r="B1029" s="173" t="s">
        <v>56</v>
      </c>
      <c r="C1029" s="174"/>
      <c r="D1029" s="140">
        <v>3</v>
      </c>
      <c r="E1029" s="140">
        <v>3</v>
      </c>
      <c r="F1029" s="175">
        <v>45342</v>
      </c>
      <c r="G1029" s="175">
        <v>45344</v>
      </c>
      <c r="H1029" s="144">
        <v>100</v>
      </c>
      <c r="I1029" s="144">
        <v>100</v>
      </c>
      <c r="J1029" s="145" t="s">
        <v>32</v>
      </c>
      <c r="K1029" s="141">
        <f t="shared" si="25708"/>
        <v>100</v>
      </c>
      <c r="L1029" s="55">
        <f t="shared" si="25709"/>
        <v>4.4117647058823532E-2</v>
      </c>
      <c r="M1029" s="147">
        <f t="shared" si="25710"/>
        <v>1</v>
      </c>
      <c r="N1029" s="148">
        <f t="shared" si="25711"/>
        <v>1</v>
      </c>
      <c r="O1029" s="149">
        <f t="shared" si="25550"/>
        <v>0</v>
      </c>
      <c r="P1029" s="150"/>
      <c r="T1029" s="194">
        <f t="shared" si="25712"/>
        <v>0</v>
      </c>
      <c r="U1029" s="147">
        <f t="shared" si="25713"/>
        <v>0</v>
      </c>
      <c r="V1029" s="194">
        <f t="shared" si="25714"/>
        <v>0</v>
      </c>
      <c r="W1029" s="147">
        <f t="shared" si="25713"/>
        <v>0</v>
      </c>
      <c r="X1029" s="194">
        <f t="shared" si="25715"/>
        <v>0</v>
      </c>
      <c r="Y1029" s="147">
        <f t="shared" ref="Y1029" si="25951">IF(OR($H1029=0,X1029=0),0,X1029/$H1029)</f>
        <v>0</v>
      </c>
      <c r="Z1029" s="194">
        <f t="shared" si="25717"/>
        <v>0</v>
      </c>
      <c r="AA1029" s="147">
        <f t="shared" ref="AA1029" si="25952">IF(OR($H1029=0,Z1029=0),0,Z1029/$H1029)</f>
        <v>0</v>
      </c>
      <c r="AB1029" s="194">
        <f t="shared" si="25719"/>
        <v>0</v>
      </c>
      <c r="AC1029" s="147">
        <f t="shared" ref="AC1029" si="25953">IF(OR($H1029=0,AB1029=0),0,AB1029/$H1029)</f>
        <v>0</v>
      </c>
      <c r="AD1029" s="194">
        <f t="shared" si="25721"/>
        <v>0</v>
      </c>
      <c r="AE1029" s="147">
        <f t="shared" ref="AE1029" si="25954">IF(OR($H1029=0,AD1029=0),0,AD1029/$H1029)</f>
        <v>0</v>
      </c>
      <c r="AF1029" s="194">
        <f t="shared" si="25723"/>
        <v>0</v>
      </c>
      <c r="AG1029" s="147">
        <f t="shared" ref="AG1029" si="25955">IF(OR($H1029=0,AF1029=0),0,AF1029/$H1029)</f>
        <v>0</v>
      </c>
      <c r="AH1029" s="194">
        <f t="shared" si="25725"/>
        <v>0</v>
      </c>
      <c r="AI1029" s="147">
        <f t="shared" ref="AI1029" si="25956">IF(OR($H1029=0,AH1029=0),0,AH1029/$H1029)</f>
        <v>0</v>
      </c>
      <c r="AJ1029" s="194">
        <f t="shared" si="25727"/>
        <v>0</v>
      </c>
      <c r="AK1029" s="147">
        <f t="shared" ref="AK1029" si="25957">IF(OR($H1029=0,AJ1029=0),0,AJ1029/$H1029)</f>
        <v>0</v>
      </c>
      <c r="AL1029" s="194">
        <f t="shared" si="25729"/>
        <v>0</v>
      </c>
      <c r="AM1029" s="147">
        <f t="shared" ref="AM1029" si="25958">IF(OR($H1029=0,AL1029=0),0,AL1029/$H1029)</f>
        <v>0</v>
      </c>
      <c r="AN1029" s="194">
        <f t="shared" si="25731"/>
        <v>0</v>
      </c>
      <c r="AO1029" s="147">
        <f t="shared" ref="AO1029" si="25959">IF(OR($H1029=0,AN1029=0),0,AN1029/$H1029)</f>
        <v>0</v>
      </c>
      <c r="AP1029" s="194">
        <f t="shared" si="25733"/>
        <v>0</v>
      </c>
      <c r="AQ1029" s="147">
        <f t="shared" ref="AQ1029" si="25960">IF(OR($H1029=0,AP1029=0),0,AP1029/$H1029)</f>
        <v>0</v>
      </c>
      <c r="AR1029" s="194">
        <f t="shared" si="25735"/>
        <v>0</v>
      </c>
      <c r="AS1029" s="147">
        <f t="shared" ref="AS1029" si="25961">IF(OR($H1029=0,AR1029=0),0,AR1029/$H1029)</f>
        <v>0</v>
      </c>
      <c r="AT1029" s="194">
        <f t="shared" si="25737"/>
        <v>0</v>
      </c>
      <c r="AU1029" s="147">
        <f t="shared" ref="AU1029" si="25962">IF(OR($H1029=0,AT1029=0),0,AT1029/$H1029)</f>
        <v>0</v>
      </c>
      <c r="AV1029" s="194">
        <f t="shared" si="25739"/>
        <v>0</v>
      </c>
      <c r="AW1029" s="147">
        <f t="shared" ref="AW1029" si="25963">IF(OR($H1029=0,AV1029=0),0,AV1029/$H1029)</f>
        <v>0</v>
      </c>
      <c r="AX1029" s="194">
        <f t="shared" si="25741"/>
        <v>0</v>
      </c>
      <c r="AY1029" s="147">
        <f t="shared" ref="AY1029" si="25964">IF(OR($H1029=0,AX1029=0),0,AX1029/$H1029)</f>
        <v>0</v>
      </c>
      <c r="AZ1029" s="194">
        <f t="shared" si="25743"/>
        <v>0</v>
      </c>
      <c r="BA1029" s="147">
        <f t="shared" ref="BA1029" si="25965">IF(OR($H1029=0,AZ1029=0),0,AZ1029/$H1029)</f>
        <v>0</v>
      </c>
      <c r="BB1029" s="194">
        <f t="shared" si="25745"/>
        <v>0</v>
      </c>
      <c r="BC1029" s="147">
        <f t="shared" ref="BC1029" si="25966">IF(OR($H1029=0,BB1029=0),0,BB1029/$H1029)</f>
        <v>0</v>
      </c>
      <c r="BD1029" s="194">
        <f t="shared" si="25747"/>
        <v>100</v>
      </c>
      <c r="BE1029" s="147">
        <f t="shared" ref="BE1029" si="25967">IF(OR($H1029=0,BD1029=0),0,BD1029/$H1029)</f>
        <v>1</v>
      </c>
      <c r="BF1029" s="194">
        <f t="shared" si="25749"/>
        <v>100</v>
      </c>
      <c r="BG1029" s="147">
        <f t="shared" ref="BG1029" si="25968">IF(OR($H1029=0,BF1029=0),0,BF1029/$H1029)</f>
        <v>1</v>
      </c>
      <c r="BH1029" s="194">
        <f t="shared" si="25751"/>
        <v>100</v>
      </c>
      <c r="BI1029" s="147">
        <f t="shared" ref="BI1029" si="25969">IF(OR($H1029=0,BH1029=0),0,BH1029/$H1029)</f>
        <v>1</v>
      </c>
      <c r="BJ1029" s="194">
        <f t="shared" si="25753"/>
        <v>100</v>
      </c>
      <c r="BK1029" s="147">
        <f t="shared" ref="BK1029" si="25970">IF(OR($H1029=0,BJ1029=0),0,BJ1029/$H1029)</f>
        <v>1</v>
      </c>
      <c r="BL1029" s="194">
        <f t="shared" si="25755"/>
        <v>100</v>
      </c>
      <c r="BM1029" s="147">
        <f t="shared" ref="BM1029" si="25971">IF(OR($H1029=0,BL1029=0),0,BL1029/$H1029)</f>
        <v>1</v>
      </c>
      <c r="BN1029" s="194">
        <f t="shared" si="25757"/>
        <v>100</v>
      </c>
      <c r="BO1029" s="147">
        <f t="shared" ref="BO1029" si="25972">IF(OR($H1029=0,BN1029=0),0,BN1029/$H1029)</f>
        <v>1</v>
      </c>
      <c r="BP1029" s="194">
        <f t="shared" si="25759"/>
        <v>100</v>
      </c>
      <c r="BQ1029" s="147">
        <f t="shared" ref="BQ1029" si="25973">IF(OR($H1029=0,BP1029=0),0,BP1029/$H1029)</f>
        <v>1</v>
      </c>
      <c r="BR1029" s="194">
        <f t="shared" si="25761"/>
        <v>100</v>
      </c>
      <c r="BS1029" s="147">
        <f t="shared" ref="BS1029" si="25974">IF(OR($H1029=0,BR1029=0),0,BR1029/$H1029)</f>
        <v>1</v>
      </c>
      <c r="BT1029" s="194">
        <f t="shared" si="25763"/>
        <v>100</v>
      </c>
      <c r="BU1029" s="147">
        <f t="shared" si="25764"/>
        <v>1</v>
      </c>
      <c r="BV1029" s="194">
        <f t="shared" si="25765"/>
        <v>100</v>
      </c>
      <c r="BW1029" s="147">
        <f t="shared" si="25766"/>
        <v>1</v>
      </c>
      <c r="BX1029" s="194">
        <f t="shared" si="25767"/>
        <v>100</v>
      </c>
      <c r="BY1029" s="147">
        <f t="shared" si="25768"/>
        <v>1</v>
      </c>
      <c r="BZ1029" s="194">
        <f t="shared" si="25769"/>
        <v>100</v>
      </c>
      <c r="CA1029" s="147">
        <f t="shared" si="25770"/>
        <v>1</v>
      </c>
      <c r="CB1029" s="194">
        <f t="shared" si="25771"/>
        <v>100</v>
      </c>
      <c r="CC1029" s="147">
        <f t="shared" si="25772"/>
        <v>1</v>
      </c>
      <c r="CD1029" s="194">
        <f t="shared" si="25773"/>
        <v>100</v>
      </c>
      <c r="CE1029" s="147">
        <f t="shared" si="25774"/>
        <v>1</v>
      </c>
      <c r="CF1029" s="194">
        <f t="shared" si="25775"/>
        <v>100</v>
      </c>
      <c r="CG1029" s="147">
        <f t="shared" si="25776"/>
        <v>1</v>
      </c>
      <c r="CH1029" s="194">
        <f t="shared" si="25777"/>
        <v>100</v>
      </c>
      <c r="CI1029" s="147">
        <f t="shared" si="25778"/>
        <v>1</v>
      </c>
      <c r="CJ1029" s="194">
        <f t="shared" si="25779"/>
        <v>100</v>
      </c>
      <c r="CK1029" s="147">
        <f t="shared" si="25780"/>
        <v>1</v>
      </c>
      <c r="CL1029" s="194">
        <f t="shared" si="25781"/>
        <v>100</v>
      </c>
      <c r="CM1029" s="147">
        <f t="shared" si="25782"/>
        <v>1</v>
      </c>
    </row>
    <row r="1030" spans="1:91" s="142" customFormat="1" ht="14.1" customHeight="1">
      <c r="A1030" s="74">
        <f t="shared" si="24441"/>
        <v>1168</v>
      </c>
      <c r="B1030" s="173" t="s">
        <v>57</v>
      </c>
      <c r="C1030" s="174"/>
      <c r="D1030" s="140">
        <v>3</v>
      </c>
      <c r="E1030" s="140">
        <v>3</v>
      </c>
      <c r="F1030" s="175">
        <v>45348</v>
      </c>
      <c r="G1030" s="175">
        <v>45350</v>
      </c>
      <c r="H1030" s="144">
        <v>100</v>
      </c>
      <c r="I1030" s="144">
        <v>100</v>
      </c>
      <c r="J1030" s="145" t="s">
        <v>32</v>
      </c>
      <c r="K1030" s="141">
        <f t="shared" si="25708"/>
        <v>100</v>
      </c>
      <c r="L1030" s="55">
        <f t="shared" si="25709"/>
        <v>4.4117647058823532E-2</v>
      </c>
      <c r="M1030" s="147">
        <f t="shared" si="25710"/>
        <v>1</v>
      </c>
      <c r="N1030" s="148">
        <f t="shared" si="25711"/>
        <v>1</v>
      </c>
      <c r="O1030" s="149">
        <f t="shared" si="25550"/>
        <v>0</v>
      </c>
      <c r="P1030" s="150"/>
      <c r="T1030" s="194">
        <f t="shared" si="25712"/>
        <v>0</v>
      </c>
      <c r="U1030" s="147">
        <f t="shared" si="25713"/>
        <v>0</v>
      </c>
      <c r="V1030" s="194">
        <f t="shared" si="25714"/>
        <v>0</v>
      </c>
      <c r="W1030" s="147">
        <f t="shared" si="25713"/>
        <v>0</v>
      </c>
      <c r="X1030" s="194">
        <f t="shared" si="25715"/>
        <v>0</v>
      </c>
      <c r="Y1030" s="147">
        <f t="shared" ref="Y1030" si="25975">IF(OR($H1030=0,X1030=0),0,X1030/$H1030)</f>
        <v>0</v>
      </c>
      <c r="Z1030" s="194">
        <f t="shared" si="25717"/>
        <v>0</v>
      </c>
      <c r="AA1030" s="147">
        <f t="shared" ref="AA1030" si="25976">IF(OR($H1030=0,Z1030=0),0,Z1030/$H1030)</f>
        <v>0</v>
      </c>
      <c r="AB1030" s="194">
        <f t="shared" si="25719"/>
        <v>0</v>
      </c>
      <c r="AC1030" s="147">
        <f t="shared" ref="AC1030" si="25977">IF(OR($H1030=0,AB1030=0),0,AB1030/$H1030)</f>
        <v>0</v>
      </c>
      <c r="AD1030" s="194">
        <f t="shared" si="25721"/>
        <v>0</v>
      </c>
      <c r="AE1030" s="147">
        <f t="shared" ref="AE1030" si="25978">IF(OR($H1030=0,AD1030=0),0,AD1030/$H1030)</f>
        <v>0</v>
      </c>
      <c r="AF1030" s="194">
        <f t="shared" si="25723"/>
        <v>0</v>
      </c>
      <c r="AG1030" s="147">
        <f t="shared" ref="AG1030" si="25979">IF(OR($H1030=0,AF1030=0),0,AF1030/$H1030)</f>
        <v>0</v>
      </c>
      <c r="AH1030" s="194">
        <f t="shared" si="25725"/>
        <v>0</v>
      </c>
      <c r="AI1030" s="147">
        <f t="shared" ref="AI1030" si="25980">IF(OR($H1030=0,AH1030=0),0,AH1030/$H1030)</f>
        <v>0</v>
      </c>
      <c r="AJ1030" s="194">
        <f t="shared" si="25727"/>
        <v>0</v>
      </c>
      <c r="AK1030" s="147">
        <f t="shared" ref="AK1030" si="25981">IF(OR($H1030=0,AJ1030=0),0,AJ1030/$H1030)</f>
        <v>0</v>
      </c>
      <c r="AL1030" s="194">
        <f t="shared" si="25729"/>
        <v>0</v>
      </c>
      <c r="AM1030" s="147">
        <f t="shared" ref="AM1030" si="25982">IF(OR($H1030=0,AL1030=0),0,AL1030/$H1030)</f>
        <v>0</v>
      </c>
      <c r="AN1030" s="194">
        <f t="shared" si="25731"/>
        <v>0</v>
      </c>
      <c r="AO1030" s="147">
        <f t="shared" ref="AO1030" si="25983">IF(OR($H1030=0,AN1030=0),0,AN1030/$H1030)</f>
        <v>0</v>
      </c>
      <c r="AP1030" s="194">
        <f t="shared" si="25733"/>
        <v>0</v>
      </c>
      <c r="AQ1030" s="147">
        <f t="shared" ref="AQ1030" si="25984">IF(OR($H1030=0,AP1030=0),0,AP1030/$H1030)</f>
        <v>0</v>
      </c>
      <c r="AR1030" s="194">
        <f t="shared" si="25735"/>
        <v>0</v>
      </c>
      <c r="AS1030" s="147">
        <f t="shared" ref="AS1030" si="25985">IF(OR($H1030=0,AR1030=0),0,AR1030/$H1030)</f>
        <v>0</v>
      </c>
      <c r="AT1030" s="194">
        <f t="shared" si="25737"/>
        <v>0</v>
      </c>
      <c r="AU1030" s="147">
        <f t="shared" ref="AU1030" si="25986">IF(OR($H1030=0,AT1030=0),0,AT1030/$H1030)</f>
        <v>0</v>
      </c>
      <c r="AV1030" s="194">
        <f t="shared" si="25739"/>
        <v>0</v>
      </c>
      <c r="AW1030" s="147">
        <f t="shared" ref="AW1030" si="25987">IF(OR($H1030=0,AV1030=0),0,AV1030/$H1030)</f>
        <v>0</v>
      </c>
      <c r="AX1030" s="194">
        <f t="shared" si="25741"/>
        <v>0</v>
      </c>
      <c r="AY1030" s="147">
        <f t="shared" ref="AY1030" si="25988">IF(OR($H1030=0,AX1030=0),0,AX1030/$H1030)</f>
        <v>0</v>
      </c>
      <c r="AZ1030" s="194">
        <f t="shared" si="25743"/>
        <v>0</v>
      </c>
      <c r="BA1030" s="147">
        <f t="shared" ref="BA1030" si="25989">IF(OR($H1030=0,AZ1030=0),0,AZ1030/$H1030)</f>
        <v>0</v>
      </c>
      <c r="BB1030" s="194">
        <f t="shared" si="25745"/>
        <v>0</v>
      </c>
      <c r="BC1030" s="147">
        <f t="shared" ref="BC1030" si="25990">IF(OR($H1030=0,BB1030=0),0,BB1030/$H1030)</f>
        <v>0</v>
      </c>
      <c r="BD1030" s="194">
        <f t="shared" si="25747"/>
        <v>0</v>
      </c>
      <c r="BE1030" s="147">
        <f t="shared" ref="BE1030" si="25991">IF(OR($H1030=0,BD1030=0),0,BD1030/$H1030)</f>
        <v>0</v>
      </c>
      <c r="BF1030" s="194">
        <f t="shared" si="25749"/>
        <v>100</v>
      </c>
      <c r="BG1030" s="147">
        <f t="shared" ref="BG1030" si="25992">IF(OR($H1030=0,BF1030=0),0,BF1030/$H1030)</f>
        <v>1</v>
      </c>
      <c r="BH1030" s="194">
        <f t="shared" si="25751"/>
        <v>100</v>
      </c>
      <c r="BI1030" s="147">
        <f t="shared" ref="BI1030" si="25993">IF(OR($H1030=0,BH1030=0),0,BH1030/$H1030)</f>
        <v>1</v>
      </c>
      <c r="BJ1030" s="194">
        <f t="shared" si="25753"/>
        <v>100</v>
      </c>
      <c r="BK1030" s="147">
        <f t="shared" ref="BK1030" si="25994">IF(OR($H1030=0,BJ1030=0),0,BJ1030/$H1030)</f>
        <v>1</v>
      </c>
      <c r="BL1030" s="194">
        <f t="shared" si="25755"/>
        <v>100</v>
      </c>
      <c r="BM1030" s="147">
        <f t="shared" ref="BM1030" si="25995">IF(OR($H1030=0,BL1030=0),0,BL1030/$H1030)</f>
        <v>1</v>
      </c>
      <c r="BN1030" s="194">
        <f t="shared" si="25757"/>
        <v>100</v>
      </c>
      <c r="BO1030" s="147">
        <f t="shared" ref="BO1030" si="25996">IF(OR($H1030=0,BN1030=0),0,BN1030/$H1030)</f>
        <v>1</v>
      </c>
      <c r="BP1030" s="194">
        <f t="shared" si="25759"/>
        <v>100</v>
      </c>
      <c r="BQ1030" s="147">
        <f t="shared" ref="BQ1030" si="25997">IF(OR($H1030=0,BP1030=0),0,BP1030/$H1030)</f>
        <v>1</v>
      </c>
      <c r="BR1030" s="194">
        <f t="shared" si="25761"/>
        <v>100</v>
      </c>
      <c r="BS1030" s="147">
        <f t="shared" ref="BS1030" si="25998">IF(OR($H1030=0,BR1030=0),0,BR1030/$H1030)</f>
        <v>1</v>
      </c>
      <c r="BT1030" s="194">
        <f t="shared" si="25763"/>
        <v>100</v>
      </c>
      <c r="BU1030" s="147">
        <f t="shared" si="25764"/>
        <v>1</v>
      </c>
      <c r="BV1030" s="194">
        <f t="shared" si="25765"/>
        <v>100</v>
      </c>
      <c r="BW1030" s="147">
        <f t="shared" si="25766"/>
        <v>1</v>
      </c>
      <c r="BX1030" s="194">
        <f t="shared" si="25767"/>
        <v>100</v>
      </c>
      <c r="BY1030" s="147">
        <f t="shared" si="25768"/>
        <v>1</v>
      </c>
      <c r="BZ1030" s="194">
        <f t="shared" si="25769"/>
        <v>100</v>
      </c>
      <c r="CA1030" s="147">
        <f t="shared" si="25770"/>
        <v>1</v>
      </c>
      <c r="CB1030" s="194">
        <f t="shared" si="25771"/>
        <v>100</v>
      </c>
      <c r="CC1030" s="147">
        <f t="shared" si="25772"/>
        <v>1</v>
      </c>
      <c r="CD1030" s="194">
        <f t="shared" si="25773"/>
        <v>100</v>
      </c>
      <c r="CE1030" s="147">
        <f t="shared" si="25774"/>
        <v>1</v>
      </c>
      <c r="CF1030" s="194">
        <f t="shared" si="25775"/>
        <v>100</v>
      </c>
      <c r="CG1030" s="147">
        <f t="shared" si="25776"/>
        <v>1</v>
      </c>
      <c r="CH1030" s="194">
        <f t="shared" si="25777"/>
        <v>100</v>
      </c>
      <c r="CI1030" s="147">
        <f t="shared" si="25778"/>
        <v>1</v>
      </c>
      <c r="CJ1030" s="194">
        <f t="shared" si="25779"/>
        <v>100</v>
      </c>
      <c r="CK1030" s="147">
        <f t="shared" si="25780"/>
        <v>1</v>
      </c>
      <c r="CL1030" s="194">
        <f t="shared" si="25781"/>
        <v>100</v>
      </c>
      <c r="CM1030" s="147">
        <f t="shared" si="25782"/>
        <v>1</v>
      </c>
    </row>
    <row r="1031" spans="1:91" s="142" customFormat="1" ht="14.1" customHeight="1">
      <c r="A1031" s="74">
        <f t="shared" si="24441"/>
        <v>1169</v>
      </c>
      <c r="B1031" s="173" t="s">
        <v>195</v>
      </c>
      <c r="C1031" s="174"/>
      <c r="D1031" s="140">
        <v>0</v>
      </c>
      <c r="E1031" s="140">
        <v>1</v>
      </c>
      <c r="F1031" s="175">
        <v>45350</v>
      </c>
      <c r="G1031" s="175">
        <v>45350</v>
      </c>
      <c r="H1031" s="144">
        <v>100</v>
      </c>
      <c r="I1031" s="144">
        <v>100</v>
      </c>
      <c r="J1031" s="145" t="s">
        <v>32</v>
      </c>
      <c r="K1031" s="141">
        <f t="shared" si="25708"/>
        <v>100</v>
      </c>
      <c r="L1031" s="55">
        <f t="shared" si="25709"/>
        <v>0</v>
      </c>
      <c r="M1031" s="147">
        <f t="shared" si="25710"/>
        <v>1</v>
      </c>
      <c r="N1031" s="148">
        <f t="shared" si="25711"/>
        <v>1</v>
      </c>
      <c r="O1031" s="149">
        <f t="shared" si="25550"/>
        <v>0</v>
      </c>
      <c r="P1031" s="150"/>
      <c r="T1031" s="194">
        <f t="shared" si="25712"/>
        <v>0</v>
      </c>
      <c r="U1031" s="147">
        <f t="shared" si="25713"/>
        <v>0</v>
      </c>
      <c r="V1031" s="194">
        <f t="shared" si="25714"/>
        <v>0</v>
      </c>
      <c r="W1031" s="147">
        <f t="shared" si="25713"/>
        <v>0</v>
      </c>
      <c r="X1031" s="194">
        <f t="shared" si="25715"/>
        <v>0</v>
      </c>
      <c r="Y1031" s="147">
        <f t="shared" ref="Y1031" si="25999">IF(OR($H1031=0,X1031=0),0,X1031/$H1031)</f>
        <v>0</v>
      </c>
      <c r="Z1031" s="194">
        <f t="shared" si="25717"/>
        <v>0</v>
      </c>
      <c r="AA1031" s="147">
        <f t="shared" ref="AA1031" si="26000">IF(OR($H1031=0,Z1031=0),0,Z1031/$H1031)</f>
        <v>0</v>
      </c>
      <c r="AB1031" s="194">
        <f t="shared" si="25719"/>
        <v>0</v>
      </c>
      <c r="AC1031" s="147">
        <f t="shared" ref="AC1031" si="26001">IF(OR($H1031=0,AB1031=0),0,AB1031/$H1031)</f>
        <v>0</v>
      </c>
      <c r="AD1031" s="194">
        <f t="shared" si="25721"/>
        <v>0</v>
      </c>
      <c r="AE1031" s="147">
        <f t="shared" ref="AE1031" si="26002">IF(OR($H1031=0,AD1031=0),0,AD1031/$H1031)</f>
        <v>0</v>
      </c>
      <c r="AF1031" s="194">
        <f t="shared" si="25723"/>
        <v>0</v>
      </c>
      <c r="AG1031" s="147">
        <f t="shared" ref="AG1031" si="26003">IF(OR($H1031=0,AF1031=0),0,AF1031/$H1031)</f>
        <v>0</v>
      </c>
      <c r="AH1031" s="194">
        <f t="shared" si="25725"/>
        <v>0</v>
      </c>
      <c r="AI1031" s="147">
        <f t="shared" ref="AI1031" si="26004">IF(OR($H1031=0,AH1031=0),0,AH1031/$H1031)</f>
        <v>0</v>
      </c>
      <c r="AJ1031" s="194">
        <f t="shared" si="25727"/>
        <v>0</v>
      </c>
      <c r="AK1031" s="147">
        <f t="shared" ref="AK1031" si="26005">IF(OR($H1031=0,AJ1031=0),0,AJ1031/$H1031)</f>
        <v>0</v>
      </c>
      <c r="AL1031" s="194">
        <f t="shared" si="25729"/>
        <v>0</v>
      </c>
      <c r="AM1031" s="147">
        <f t="shared" ref="AM1031" si="26006">IF(OR($H1031=0,AL1031=0),0,AL1031/$H1031)</f>
        <v>0</v>
      </c>
      <c r="AN1031" s="194">
        <f t="shared" si="25731"/>
        <v>0</v>
      </c>
      <c r="AO1031" s="147">
        <f t="shared" ref="AO1031" si="26007">IF(OR($H1031=0,AN1031=0),0,AN1031/$H1031)</f>
        <v>0</v>
      </c>
      <c r="AP1031" s="194">
        <f t="shared" si="25733"/>
        <v>0</v>
      </c>
      <c r="AQ1031" s="147">
        <f t="shared" ref="AQ1031" si="26008">IF(OR($H1031=0,AP1031=0),0,AP1031/$H1031)</f>
        <v>0</v>
      </c>
      <c r="AR1031" s="194">
        <f t="shared" si="25735"/>
        <v>0</v>
      </c>
      <c r="AS1031" s="147">
        <f t="shared" ref="AS1031" si="26009">IF(OR($H1031=0,AR1031=0),0,AR1031/$H1031)</f>
        <v>0</v>
      </c>
      <c r="AT1031" s="194">
        <f t="shared" si="25737"/>
        <v>0</v>
      </c>
      <c r="AU1031" s="147">
        <f t="shared" ref="AU1031" si="26010">IF(OR($H1031=0,AT1031=0),0,AT1031/$H1031)</f>
        <v>0</v>
      </c>
      <c r="AV1031" s="194">
        <f t="shared" si="25739"/>
        <v>0</v>
      </c>
      <c r="AW1031" s="147">
        <f t="shared" ref="AW1031" si="26011">IF(OR($H1031=0,AV1031=0),0,AV1031/$H1031)</f>
        <v>0</v>
      </c>
      <c r="AX1031" s="194">
        <f t="shared" si="25741"/>
        <v>0</v>
      </c>
      <c r="AY1031" s="147">
        <f t="shared" ref="AY1031" si="26012">IF(OR($H1031=0,AX1031=0),0,AX1031/$H1031)</f>
        <v>0</v>
      </c>
      <c r="AZ1031" s="194">
        <f t="shared" si="25743"/>
        <v>0</v>
      </c>
      <c r="BA1031" s="147">
        <f t="shared" ref="BA1031" si="26013">IF(OR($H1031=0,AZ1031=0),0,AZ1031/$H1031)</f>
        <v>0</v>
      </c>
      <c r="BB1031" s="194">
        <f t="shared" si="25745"/>
        <v>0</v>
      </c>
      <c r="BC1031" s="147">
        <f t="shared" ref="BC1031" si="26014">IF(OR($H1031=0,BB1031=0),0,BB1031/$H1031)</f>
        <v>0</v>
      </c>
      <c r="BD1031" s="194">
        <f t="shared" si="25747"/>
        <v>0</v>
      </c>
      <c r="BE1031" s="147">
        <f t="shared" ref="BE1031" si="26015">IF(OR($H1031=0,BD1031=0),0,BD1031/$H1031)</f>
        <v>0</v>
      </c>
      <c r="BF1031" s="194">
        <f t="shared" si="25749"/>
        <v>100</v>
      </c>
      <c r="BG1031" s="147">
        <f t="shared" ref="BG1031" si="26016">IF(OR($H1031=0,BF1031=0),0,BF1031/$H1031)</f>
        <v>1</v>
      </c>
      <c r="BH1031" s="194">
        <f t="shared" si="25751"/>
        <v>100</v>
      </c>
      <c r="BI1031" s="147">
        <f t="shared" ref="BI1031" si="26017">IF(OR($H1031=0,BH1031=0),0,BH1031/$H1031)</f>
        <v>1</v>
      </c>
      <c r="BJ1031" s="194">
        <f t="shared" si="25753"/>
        <v>100</v>
      </c>
      <c r="BK1031" s="147">
        <f t="shared" ref="BK1031" si="26018">IF(OR($H1031=0,BJ1031=0),0,BJ1031/$H1031)</f>
        <v>1</v>
      </c>
      <c r="BL1031" s="194">
        <f t="shared" si="25755"/>
        <v>100</v>
      </c>
      <c r="BM1031" s="147">
        <f t="shared" ref="BM1031" si="26019">IF(OR($H1031=0,BL1031=0),0,BL1031/$H1031)</f>
        <v>1</v>
      </c>
      <c r="BN1031" s="194">
        <f t="shared" si="25757"/>
        <v>100</v>
      </c>
      <c r="BO1031" s="147">
        <f t="shared" ref="BO1031" si="26020">IF(OR($H1031=0,BN1031=0),0,BN1031/$H1031)</f>
        <v>1</v>
      </c>
      <c r="BP1031" s="194">
        <f t="shared" si="25759"/>
        <v>100</v>
      </c>
      <c r="BQ1031" s="147">
        <f t="shared" ref="BQ1031" si="26021">IF(OR($H1031=0,BP1031=0),0,BP1031/$H1031)</f>
        <v>1</v>
      </c>
      <c r="BR1031" s="194">
        <f t="shared" si="25761"/>
        <v>100</v>
      </c>
      <c r="BS1031" s="147">
        <f t="shared" ref="BS1031" si="26022">IF(OR($H1031=0,BR1031=0),0,BR1031/$H1031)</f>
        <v>1</v>
      </c>
      <c r="BT1031" s="194">
        <f t="shared" si="25763"/>
        <v>100</v>
      </c>
      <c r="BU1031" s="147">
        <f t="shared" si="25764"/>
        <v>1</v>
      </c>
      <c r="BV1031" s="194">
        <f t="shared" si="25765"/>
        <v>100</v>
      </c>
      <c r="BW1031" s="147">
        <f t="shared" si="25766"/>
        <v>1</v>
      </c>
      <c r="BX1031" s="194">
        <f t="shared" si="25767"/>
        <v>100</v>
      </c>
      <c r="BY1031" s="147">
        <f t="shared" si="25768"/>
        <v>1</v>
      </c>
      <c r="BZ1031" s="194">
        <f t="shared" si="25769"/>
        <v>100</v>
      </c>
      <c r="CA1031" s="147">
        <f t="shared" si="25770"/>
        <v>1</v>
      </c>
      <c r="CB1031" s="194">
        <f t="shared" si="25771"/>
        <v>100</v>
      </c>
      <c r="CC1031" s="147">
        <f t="shared" si="25772"/>
        <v>1</v>
      </c>
      <c r="CD1031" s="194">
        <f t="shared" si="25773"/>
        <v>100</v>
      </c>
      <c r="CE1031" s="147">
        <f t="shared" si="25774"/>
        <v>1</v>
      </c>
      <c r="CF1031" s="194">
        <f t="shared" si="25775"/>
        <v>100</v>
      </c>
      <c r="CG1031" s="147">
        <f t="shared" si="25776"/>
        <v>1</v>
      </c>
      <c r="CH1031" s="194">
        <f t="shared" si="25777"/>
        <v>100</v>
      </c>
      <c r="CI1031" s="147">
        <f t="shared" si="25778"/>
        <v>1</v>
      </c>
      <c r="CJ1031" s="194">
        <f t="shared" si="25779"/>
        <v>100</v>
      </c>
      <c r="CK1031" s="147">
        <f t="shared" si="25780"/>
        <v>1</v>
      </c>
      <c r="CL1031" s="194">
        <f t="shared" si="25781"/>
        <v>100</v>
      </c>
      <c r="CM1031" s="147">
        <f t="shared" si="25782"/>
        <v>1</v>
      </c>
    </row>
    <row r="1032" spans="1:91" s="142" customFormat="1" ht="14.1" customHeight="1">
      <c r="A1032" s="74">
        <f t="shared" si="24441"/>
        <v>1170</v>
      </c>
      <c r="B1032" s="173" t="s">
        <v>67</v>
      </c>
      <c r="C1032" s="174"/>
      <c r="D1032" s="140">
        <v>0</v>
      </c>
      <c r="E1032" s="140">
        <v>1</v>
      </c>
      <c r="F1032" s="175">
        <v>45350</v>
      </c>
      <c r="G1032" s="175">
        <v>45350</v>
      </c>
      <c r="H1032" s="144">
        <v>100</v>
      </c>
      <c r="I1032" s="144">
        <v>100</v>
      </c>
      <c r="J1032" s="145" t="s">
        <v>32</v>
      </c>
      <c r="K1032" s="141">
        <f t="shared" si="25708"/>
        <v>100</v>
      </c>
      <c r="L1032" s="55">
        <f>D1032/$D$1019</f>
        <v>0</v>
      </c>
      <c r="M1032" s="147">
        <f t="shared" si="25710"/>
        <v>1</v>
      </c>
      <c r="N1032" s="148">
        <f t="shared" si="25711"/>
        <v>1</v>
      </c>
      <c r="O1032" s="149">
        <f t="shared" si="25550"/>
        <v>0</v>
      </c>
      <c r="P1032" s="150"/>
      <c r="T1032" s="194">
        <f t="shared" si="25712"/>
        <v>0</v>
      </c>
      <c r="U1032" s="147">
        <f t="shared" si="25713"/>
        <v>0</v>
      </c>
      <c r="V1032" s="194">
        <f t="shared" si="25714"/>
        <v>0</v>
      </c>
      <c r="W1032" s="147">
        <f t="shared" si="25713"/>
        <v>0</v>
      </c>
      <c r="X1032" s="194">
        <f t="shared" si="25715"/>
        <v>0</v>
      </c>
      <c r="Y1032" s="147">
        <f t="shared" ref="Y1032" si="26023">IF(OR($H1032=0,X1032=0),0,X1032/$H1032)</f>
        <v>0</v>
      </c>
      <c r="Z1032" s="194">
        <f t="shared" si="25717"/>
        <v>0</v>
      </c>
      <c r="AA1032" s="147">
        <f t="shared" ref="AA1032" si="26024">IF(OR($H1032=0,Z1032=0),0,Z1032/$H1032)</f>
        <v>0</v>
      </c>
      <c r="AB1032" s="194">
        <f t="shared" si="25719"/>
        <v>0</v>
      </c>
      <c r="AC1032" s="147">
        <f t="shared" ref="AC1032" si="26025">IF(OR($H1032=0,AB1032=0),0,AB1032/$H1032)</f>
        <v>0</v>
      </c>
      <c r="AD1032" s="194">
        <f t="shared" si="25721"/>
        <v>0</v>
      </c>
      <c r="AE1032" s="147">
        <f t="shared" ref="AE1032" si="26026">IF(OR($H1032=0,AD1032=0),0,AD1032/$H1032)</f>
        <v>0</v>
      </c>
      <c r="AF1032" s="194">
        <f t="shared" si="25723"/>
        <v>0</v>
      </c>
      <c r="AG1032" s="147">
        <f t="shared" ref="AG1032" si="26027">IF(OR($H1032=0,AF1032=0),0,AF1032/$H1032)</f>
        <v>0</v>
      </c>
      <c r="AH1032" s="194">
        <f t="shared" si="25725"/>
        <v>0</v>
      </c>
      <c r="AI1032" s="147">
        <f t="shared" ref="AI1032" si="26028">IF(OR($H1032=0,AH1032=0),0,AH1032/$H1032)</f>
        <v>0</v>
      </c>
      <c r="AJ1032" s="194">
        <f t="shared" si="25727"/>
        <v>0</v>
      </c>
      <c r="AK1032" s="147">
        <f t="shared" ref="AK1032" si="26029">IF(OR($H1032=0,AJ1032=0),0,AJ1032/$H1032)</f>
        <v>0</v>
      </c>
      <c r="AL1032" s="194">
        <f t="shared" si="25729"/>
        <v>0</v>
      </c>
      <c r="AM1032" s="147">
        <f t="shared" ref="AM1032" si="26030">IF(OR($H1032=0,AL1032=0),0,AL1032/$H1032)</f>
        <v>0</v>
      </c>
      <c r="AN1032" s="194">
        <f t="shared" si="25731"/>
        <v>0</v>
      </c>
      <c r="AO1032" s="147">
        <f t="shared" ref="AO1032" si="26031">IF(OR($H1032=0,AN1032=0),0,AN1032/$H1032)</f>
        <v>0</v>
      </c>
      <c r="AP1032" s="194">
        <f t="shared" si="25733"/>
        <v>0</v>
      </c>
      <c r="AQ1032" s="147">
        <f t="shared" ref="AQ1032" si="26032">IF(OR($H1032=0,AP1032=0),0,AP1032/$H1032)</f>
        <v>0</v>
      </c>
      <c r="AR1032" s="194">
        <f t="shared" si="25735"/>
        <v>0</v>
      </c>
      <c r="AS1032" s="147">
        <f t="shared" ref="AS1032" si="26033">IF(OR($H1032=0,AR1032=0),0,AR1032/$H1032)</f>
        <v>0</v>
      </c>
      <c r="AT1032" s="194">
        <f t="shared" si="25737"/>
        <v>0</v>
      </c>
      <c r="AU1032" s="147">
        <f t="shared" ref="AU1032" si="26034">IF(OR($H1032=0,AT1032=0),0,AT1032/$H1032)</f>
        <v>0</v>
      </c>
      <c r="AV1032" s="194">
        <f t="shared" si="25739"/>
        <v>0</v>
      </c>
      <c r="AW1032" s="147">
        <f t="shared" ref="AW1032" si="26035">IF(OR($H1032=0,AV1032=0),0,AV1032/$H1032)</f>
        <v>0</v>
      </c>
      <c r="AX1032" s="194">
        <f t="shared" si="25741"/>
        <v>0</v>
      </c>
      <c r="AY1032" s="147">
        <f t="shared" ref="AY1032" si="26036">IF(OR($H1032=0,AX1032=0),0,AX1032/$H1032)</f>
        <v>0</v>
      </c>
      <c r="AZ1032" s="194">
        <f t="shared" si="25743"/>
        <v>0</v>
      </c>
      <c r="BA1032" s="147">
        <f t="shared" ref="BA1032" si="26037">IF(OR($H1032=0,AZ1032=0),0,AZ1032/$H1032)</f>
        <v>0</v>
      </c>
      <c r="BB1032" s="194">
        <f t="shared" si="25745"/>
        <v>0</v>
      </c>
      <c r="BC1032" s="147">
        <f t="shared" ref="BC1032" si="26038">IF(OR($H1032=0,BB1032=0),0,BB1032/$H1032)</f>
        <v>0</v>
      </c>
      <c r="BD1032" s="194">
        <f t="shared" si="25747"/>
        <v>0</v>
      </c>
      <c r="BE1032" s="147">
        <f t="shared" ref="BE1032" si="26039">IF(OR($H1032=0,BD1032=0),0,BD1032/$H1032)</f>
        <v>0</v>
      </c>
      <c r="BF1032" s="194">
        <f t="shared" si="25749"/>
        <v>100</v>
      </c>
      <c r="BG1032" s="147">
        <f t="shared" ref="BG1032" si="26040">IF(OR($H1032=0,BF1032=0),0,BF1032/$H1032)</f>
        <v>1</v>
      </c>
      <c r="BH1032" s="194">
        <f t="shared" si="25751"/>
        <v>100</v>
      </c>
      <c r="BI1032" s="147">
        <f t="shared" ref="BI1032" si="26041">IF(OR($H1032=0,BH1032=0),0,BH1032/$H1032)</f>
        <v>1</v>
      </c>
      <c r="BJ1032" s="194">
        <f t="shared" si="25753"/>
        <v>100</v>
      </c>
      <c r="BK1032" s="147">
        <f t="shared" ref="BK1032" si="26042">IF(OR($H1032=0,BJ1032=0),0,BJ1032/$H1032)</f>
        <v>1</v>
      </c>
      <c r="BL1032" s="194">
        <f t="shared" si="25755"/>
        <v>100</v>
      </c>
      <c r="BM1032" s="147">
        <f t="shared" ref="BM1032" si="26043">IF(OR($H1032=0,BL1032=0),0,BL1032/$H1032)</f>
        <v>1</v>
      </c>
      <c r="BN1032" s="194">
        <f t="shared" si="25757"/>
        <v>100</v>
      </c>
      <c r="BO1032" s="147">
        <f t="shared" ref="BO1032" si="26044">IF(OR($H1032=0,BN1032=0),0,BN1032/$H1032)</f>
        <v>1</v>
      </c>
      <c r="BP1032" s="194">
        <f t="shared" si="25759"/>
        <v>100</v>
      </c>
      <c r="BQ1032" s="147">
        <f t="shared" ref="BQ1032" si="26045">IF(OR($H1032=0,BP1032=0),0,BP1032/$H1032)</f>
        <v>1</v>
      </c>
      <c r="BR1032" s="194">
        <f t="shared" si="25761"/>
        <v>100</v>
      </c>
      <c r="BS1032" s="147">
        <f t="shared" ref="BS1032" si="26046">IF(OR($H1032=0,BR1032=0),0,BR1032/$H1032)</f>
        <v>1</v>
      </c>
      <c r="BT1032" s="194">
        <f t="shared" si="25763"/>
        <v>100</v>
      </c>
      <c r="BU1032" s="147">
        <f t="shared" si="25764"/>
        <v>1</v>
      </c>
      <c r="BV1032" s="194">
        <f t="shared" si="25765"/>
        <v>100</v>
      </c>
      <c r="BW1032" s="147">
        <f t="shared" si="25766"/>
        <v>1</v>
      </c>
      <c r="BX1032" s="194">
        <f t="shared" si="25767"/>
        <v>100</v>
      </c>
      <c r="BY1032" s="147">
        <f t="shared" si="25768"/>
        <v>1</v>
      </c>
      <c r="BZ1032" s="194">
        <f t="shared" si="25769"/>
        <v>100</v>
      </c>
      <c r="CA1032" s="147">
        <f t="shared" si="25770"/>
        <v>1</v>
      </c>
      <c r="CB1032" s="194">
        <f t="shared" si="25771"/>
        <v>100</v>
      </c>
      <c r="CC1032" s="147">
        <f t="shared" si="25772"/>
        <v>1</v>
      </c>
      <c r="CD1032" s="194">
        <f t="shared" si="25773"/>
        <v>100</v>
      </c>
      <c r="CE1032" s="147">
        <f t="shared" si="25774"/>
        <v>1</v>
      </c>
      <c r="CF1032" s="194">
        <f t="shared" si="25775"/>
        <v>100</v>
      </c>
      <c r="CG1032" s="147">
        <f t="shared" si="25776"/>
        <v>1</v>
      </c>
      <c r="CH1032" s="194">
        <f t="shared" si="25777"/>
        <v>100</v>
      </c>
      <c r="CI1032" s="147">
        <f t="shared" si="25778"/>
        <v>1</v>
      </c>
      <c r="CJ1032" s="194">
        <f t="shared" si="25779"/>
        <v>100</v>
      </c>
      <c r="CK1032" s="147">
        <f t="shared" si="25780"/>
        <v>1</v>
      </c>
      <c r="CL1032" s="194">
        <f t="shared" si="25781"/>
        <v>100</v>
      </c>
      <c r="CM1032" s="147">
        <f t="shared" si="25782"/>
        <v>1</v>
      </c>
    </row>
    <row r="1033" spans="1:91" s="142" customFormat="1" ht="14.1" customHeight="1">
      <c r="A1033" s="74">
        <f t="shared" ref="A1033:A1036" si="26047">A1032+1</f>
        <v>1171</v>
      </c>
      <c r="B1033" s="173" t="s">
        <v>91</v>
      </c>
      <c r="C1033" s="174"/>
      <c r="D1033" s="140">
        <v>0</v>
      </c>
      <c r="E1033" s="140">
        <v>1</v>
      </c>
      <c r="F1033" s="175">
        <v>45350</v>
      </c>
      <c r="G1033" s="175">
        <v>45350</v>
      </c>
      <c r="H1033" s="144">
        <v>100</v>
      </c>
      <c r="I1033" s="144">
        <v>100</v>
      </c>
      <c r="J1033" s="145" t="s">
        <v>32</v>
      </c>
      <c r="K1033" s="141">
        <f t="shared" si="25708"/>
        <v>100</v>
      </c>
      <c r="L1033" s="55">
        <f>D1033/$D$1018</f>
        <v>0</v>
      </c>
      <c r="M1033" s="147">
        <f t="shared" si="25710"/>
        <v>1</v>
      </c>
      <c r="N1033" s="148">
        <f t="shared" si="25711"/>
        <v>1</v>
      </c>
      <c r="O1033" s="149">
        <f t="shared" si="25550"/>
        <v>0</v>
      </c>
      <c r="P1033" s="150"/>
      <c r="T1033" s="194">
        <f t="shared" si="25712"/>
        <v>0</v>
      </c>
      <c r="U1033" s="147">
        <f t="shared" si="25713"/>
        <v>0</v>
      </c>
      <c r="V1033" s="194">
        <f t="shared" si="25714"/>
        <v>0</v>
      </c>
      <c r="W1033" s="147">
        <f t="shared" si="25713"/>
        <v>0</v>
      </c>
      <c r="X1033" s="194">
        <f t="shared" si="25715"/>
        <v>0</v>
      </c>
      <c r="Y1033" s="147">
        <f t="shared" ref="Y1033" si="26048">IF(OR($H1033=0,X1033=0),0,X1033/$H1033)</f>
        <v>0</v>
      </c>
      <c r="Z1033" s="194">
        <f t="shared" si="25717"/>
        <v>0</v>
      </c>
      <c r="AA1033" s="147">
        <f t="shared" ref="AA1033" si="26049">IF(OR($H1033=0,Z1033=0),0,Z1033/$H1033)</f>
        <v>0</v>
      </c>
      <c r="AB1033" s="194">
        <f t="shared" si="25719"/>
        <v>0</v>
      </c>
      <c r="AC1033" s="147">
        <f t="shared" ref="AC1033" si="26050">IF(OR($H1033=0,AB1033=0),0,AB1033/$H1033)</f>
        <v>0</v>
      </c>
      <c r="AD1033" s="194">
        <f t="shared" si="25721"/>
        <v>0</v>
      </c>
      <c r="AE1033" s="147">
        <f t="shared" ref="AE1033" si="26051">IF(OR($H1033=0,AD1033=0),0,AD1033/$H1033)</f>
        <v>0</v>
      </c>
      <c r="AF1033" s="194">
        <f t="shared" si="25723"/>
        <v>0</v>
      </c>
      <c r="AG1033" s="147">
        <f t="shared" ref="AG1033" si="26052">IF(OR($H1033=0,AF1033=0),0,AF1033/$H1033)</f>
        <v>0</v>
      </c>
      <c r="AH1033" s="194">
        <f t="shared" si="25725"/>
        <v>0</v>
      </c>
      <c r="AI1033" s="147">
        <f t="shared" ref="AI1033" si="26053">IF(OR($H1033=0,AH1033=0),0,AH1033/$H1033)</f>
        <v>0</v>
      </c>
      <c r="AJ1033" s="194">
        <f t="shared" si="25727"/>
        <v>0</v>
      </c>
      <c r="AK1033" s="147">
        <f t="shared" ref="AK1033" si="26054">IF(OR($H1033=0,AJ1033=0),0,AJ1033/$H1033)</f>
        <v>0</v>
      </c>
      <c r="AL1033" s="194">
        <f t="shared" si="25729"/>
        <v>0</v>
      </c>
      <c r="AM1033" s="147">
        <f t="shared" ref="AM1033" si="26055">IF(OR($H1033=0,AL1033=0),0,AL1033/$H1033)</f>
        <v>0</v>
      </c>
      <c r="AN1033" s="194">
        <f t="shared" si="25731"/>
        <v>0</v>
      </c>
      <c r="AO1033" s="147">
        <f t="shared" ref="AO1033" si="26056">IF(OR($H1033=0,AN1033=0),0,AN1033/$H1033)</f>
        <v>0</v>
      </c>
      <c r="AP1033" s="194">
        <f t="shared" si="25733"/>
        <v>0</v>
      </c>
      <c r="AQ1033" s="147">
        <f t="shared" ref="AQ1033" si="26057">IF(OR($H1033=0,AP1033=0),0,AP1033/$H1033)</f>
        <v>0</v>
      </c>
      <c r="AR1033" s="194">
        <f t="shared" si="25735"/>
        <v>0</v>
      </c>
      <c r="AS1033" s="147">
        <f t="shared" ref="AS1033" si="26058">IF(OR($H1033=0,AR1033=0),0,AR1033/$H1033)</f>
        <v>0</v>
      </c>
      <c r="AT1033" s="194">
        <f t="shared" si="25737"/>
        <v>0</v>
      </c>
      <c r="AU1033" s="147">
        <f t="shared" ref="AU1033" si="26059">IF(OR($H1033=0,AT1033=0),0,AT1033/$H1033)</f>
        <v>0</v>
      </c>
      <c r="AV1033" s="194">
        <f t="shared" si="25739"/>
        <v>0</v>
      </c>
      <c r="AW1033" s="147">
        <f t="shared" ref="AW1033" si="26060">IF(OR($H1033=0,AV1033=0),0,AV1033/$H1033)</f>
        <v>0</v>
      </c>
      <c r="AX1033" s="194">
        <f t="shared" si="25741"/>
        <v>0</v>
      </c>
      <c r="AY1033" s="147">
        <f t="shared" ref="AY1033" si="26061">IF(OR($H1033=0,AX1033=0),0,AX1033/$H1033)</f>
        <v>0</v>
      </c>
      <c r="AZ1033" s="194">
        <f t="shared" si="25743"/>
        <v>0</v>
      </c>
      <c r="BA1033" s="147">
        <f t="shared" ref="BA1033" si="26062">IF(OR($H1033=0,AZ1033=0),0,AZ1033/$H1033)</f>
        <v>0</v>
      </c>
      <c r="BB1033" s="194">
        <f t="shared" si="25745"/>
        <v>0</v>
      </c>
      <c r="BC1033" s="147">
        <f t="shared" ref="BC1033" si="26063">IF(OR($H1033=0,BB1033=0),0,BB1033/$H1033)</f>
        <v>0</v>
      </c>
      <c r="BD1033" s="194">
        <f t="shared" si="25747"/>
        <v>0</v>
      </c>
      <c r="BE1033" s="147">
        <f t="shared" ref="BE1033" si="26064">IF(OR($H1033=0,BD1033=0),0,BD1033/$H1033)</f>
        <v>0</v>
      </c>
      <c r="BF1033" s="194">
        <f t="shared" si="25749"/>
        <v>100</v>
      </c>
      <c r="BG1033" s="147">
        <f t="shared" ref="BG1033" si="26065">IF(OR($H1033=0,BF1033=0),0,BF1033/$H1033)</f>
        <v>1</v>
      </c>
      <c r="BH1033" s="194">
        <f t="shared" si="25751"/>
        <v>100</v>
      </c>
      <c r="BI1033" s="147">
        <f t="shared" ref="BI1033" si="26066">IF(OR($H1033=0,BH1033=0),0,BH1033/$H1033)</f>
        <v>1</v>
      </c>
      <c r="BJ1033" s="194">
        <f t="shared" si="25753"/>
        <v>100</v>
      </c>
      <c r="BK1033" s="147">
        <f t="shared" ref="BK1033" si="26067">IF(OR($H1033=0,BJ1033=0),0,BJ1033/$H1033)</f>
        <v>1</v>
      </c>
      <c r="BL1033" s="194">
        <f t="shared" si="25755"/>
        <v>100</v>
      </c>
      <c r="BM1033" s="147">
        <f t="shared" ref="BM1033" si="26068">IF(OR($H1033=0,BL1033=0),0,BL1033/$H1033)</f>
        <v>1</v>
      </c>
      <c r="BN1033" s="194">
        <f t="shared" si="25757"/>
        <v>100</v>
      </c>
      <c r="BO1033" s="147">
        <f t="shared" ref="BO1033" si="26069">IF(OR($H1033=0,BN1033=0),0,BN1033/$H1033)</f>
        <v>1</v>
      </c>
      <c r="BP1033" s="194">
        <f t="shared" si="25759"/>
        <v>100</v>
      </c>
      <c r="BQ1033" s="147">
        <f t="shared" ref="BQ1033" si="26070">IF(OR($H1033=0,BP1033=0),0,BP1033/$H1033)</f>
        <v>1</v>
      </c>
      <c r="BR1033" s="194">
        <f t="shared" si="25761"/>
        <v>100</v>
      </c>
      <c r="BS1033" s="147">
        <f t="shared" ref="BS1033" si="26071">IF(OR($H1033=0,BR1033=0),0,BR1033/$H1033)</f>
        <v>1</v>
      </c>
      <c r="BT1033" s="194">
        <f t="shared" si="25763"/>
        <v>100</v>
      </c>
      <c r="BU1033" s="147">
        <f t="shared" si="25764"/>
        <v>1</v>
      </c>
      <c r="BV1033" s="194">
        <f t="shared" si="25765"/>
        <v>100</v>
      </c>
      <c r="BW1033" s="147">
        <f t="shared" si="25766"/>
        <v>1</v>
      </c>
      <c r="BX1033" s="194">
        <f t="shared" si="25767"/>
        <v>100</v>
      </c>
      <c r="BY1033" s="147">
        <f t="shared" si="25768"/>
        <v>1</v>
      </c>
      <c r="BZ1033" s="194">
        <f t="shared" si="25769"/>
        <v>100</v>
      </c>
      <c r="CA1033" s="147">
        <f t="shared" si="25770"/>
        <v>1</v>
      </c>
      <c r="CB1033" s="194">
        <f t="shared" si="25771"/>
        <v>100</v>
      </c>
      <c r="CC1033" s="147">
        <f t="shared" si="25772"/>
        <v>1</v>
      </c>
      <c r="CD1033" s="194">
        <f t="shared" si="25773"/>
        <v>100</v>
      </c>
      <c r="CE1033" s="147">
        <f t="shared" si="25774"/>
        <v>1</v>
      </c>
      <c r="CF1033" s="194">
        <f t="shared" si="25775"/>
        <v>100</v>
      </c>
      <c r="CG1033" s="147">
        <f t="shared" si="25776"/>
        <v>1</v>
      </c>
      <c r="CH1033" s="194">
        <f t="shared" si="25777"/>
        <v>100</v>
      </c>
      <c r="CI1033" s="147">
        <f t="shared" si="25778"/>
        <v>1</v>
      </c>
      <c r="CJ1033" s="194">
        <f t="shared" si="25779"/>
        <v>100</v>
      </c>
      <c r="CK1033" s="147">
        <f t="shared" si="25780"/>
        <v>1</v>
      </c>
      <c r="CL1033" s="194">
        <f t="shared" si="25781"/>
        <v>100</v>
      </c>
      <c r="CM1033" s="147">
        <f t="shared" si="25782"/>
        <v>1</v>
      </c>
    </row>
    <row r="1034" spans="1:91" s="142" customFormat="1" ht="14.1" customHeight="1">
      <c r="A1034" s="74">
        <f t="shared" si="26047"/>
        <v>1172</v>
      </c>
      <c r="B1034" s="173" t="s">
        <v>196</v>
      </c>
      <c r="C1034" s="174"/>
      <c r="D1034" s="140">
        <v>0</v>
      </c>
      <c r="E1034" s="140">
        <v>1</v>
      </c>
      <c r="F1034" s="175">
        <v>45350</v>
      </c>
      <c r="G1034" s="175">
        <v>45350</v>
      </c>
      <c r="H1034" s="144">
        <v>100</v>
      </c>
      <c r="I1034" s="144">
        <v>100</v>
      </c>
      <c r="J1034" s="145" t="s">
        <v>32</v>
      </c>
      <c r="K1034" s="141">
        <f t="shared" si="25708"/>
        <v>100</v>
      </c>
      <c r="L1034" s="55">
        <f>D1034/$D$1014</f>
        <v>0</v>
      </c>
      <c r="M1034" s="147">
        <f t="shared" si="25710"/>
        <v>1</v>
      </c>
      <c r="N1034" s="148">
        <f t="shared" si="25711"/>
        <v>1</v>
      </c>
      <c r="O1034" s="149">
        <f t="shared" si="25550"/>
        <v>0</v>
      </c>
      <c r="P1034" s="150"/>
      <c r="T1034" s="194">
        <f t="shared" si="25712"/>
        <v>0</v>
      </c>
      <c r="U1034" s="147">
        <f t="shared" si="25713"/>
        <v>0</v>
      </c>
      <c r="V1034" s="194">
        <f t="shared" si="25714"/>
        <v>0</v>
      </c>
      <c r="W1034" s="147">
        <f t="shared" si="25713"/>
        <v>0</v>
      </c>
      <c r="X1034" s="194">
        <f t="shared" si="25715"/>
        <v>0</v>
      </c>
      <c r="Y1034" s="147">
        <f t="shared" ref="Y1034" si="26072">IF(OR($H1034=0,X1034=0),0,X1034/$H1034)</f>
        <v>0</v>
      </c>
      <c r="Z1034" s="194">
        <f t="shared" si="25717"/>
        <v>0</v>
      </c>
      <c r="AA1034" s="147">
        <f t="shared" ref="AA1034" si="26073">IF(OR($H1034=0,Z1034=0),0,Z1034/$H1034)</f>
        <v>0</v>
      </c>
      <c r="AB1034" s="194">
        <f t="shared" si="25719"/>
        <v>0</v>
      </c>
      <c r="AC1034" s="147">
        <f t="shared" ref="AC1034" si="26074">IF(OR($H1034=0,AB1034=0),0,AB1034/$H1034)</f>
        <v>0</v>
      </c>
      <c r="AD1034" s="194">
        <f t="shared" si="25721"/>
        <v>0</v>
      </c>
      <c r="AE1034" s="147">
        <f t="shared" ref="AE1034" si="26075">IF(OR($H1034=0,AD1034=0),0,AD1034/$H1034)</f>
        <v>0</v>
      </c>
      <c r="AF1034" s="194">
        <f t="shared" si="25723"/>
        <v>0</v>
      </c>
      <c r="AG1034" s="147">
        <f t="shared" ref="AG1034" si="26076">IF(OR($H1034=0,AF1034=0),0,AF1034/$H1034)</f>
        <v>0</v>
      </c>
      <c r="AH1034" s="194">
        <f t="shared" si="25725"/>
        <v>0</v>
      </c>
      <c r="AI1034" s="147">
        <f t="shared" ref="AI1034" si="26077">IF(OR($H1034=0,AH1034=0),0,AH1034/$H1034)</f>
        <v>0</v>
      </c>
      <c r="AJ1034" s="194">
        <f t="shared" si="25727"/>
        <v>0</v>
      </c>
      <c r="AK1034" s="147">
        <f t="shared" ref="AK1034" si="26078">IF(OR($H1034=0,AJ1034=0),0,AJ1034/$H1034)</f>
        <v>0</v>
      </c>
      <c r="AL1034" s="194">
        <f t="shared" si="25729"/>
        <v>0</v>
      </c>
      <c r="AM1034" s="147">
        <f t="shared" ref="AM1034" si="26079">IF(OR($H1034=0,AL1034=0),0,AL1034/$H1034)</f>
        <v>0</v>
      </c>
      <c r="AN1034" s="194">
        <f t="shared" si="25731"/>
        <v>0</v>
      </c>
      <c r="AO1034" s="147">
        <f t="shared" ref="AO1034" si="26080">IF(OR($H1034=0,AN1034=0),0,AN1034/$H1034)</f>
        <v>0</v>
      </c>
      <c r="AP1034" s="194">
        <f t="shared" si="25733"/>
        <v>0</v>
      </c>
      <c r="AQ1034" s="147">
        <f t="shared" ref="AQ1034" si="26081">IF(OR($H1034=0,AP1034=0),0,AP1034/$H1034)</f>
        <v>0</v>
      </c>
      <c r="AR1034" s="194">
        <f t="shared" si="25735"/>
        <v>0</v>
      </c>
      <c r="AS1034" s="147">
        <f t="shared" ref="AS1034" si="26082">IF(OR($H1034=0,AR1034=0),0,AR1034/$H1034)</f>
        <v>0</v>
      </c>
      <c r="AT1034" s="194">
        <f t="shared" si="25737"/>
        <v>0</v>
      </c>
      <c r="AU1034" s="147">
        <f t="shared" ref="AU1034" si="26083">IF(OR($H1034=0,AT1034=0),0,AT1034/$H1034)</f>
        <v>0</v>
      </c>
      <c r="AV1034" s="194">
        <f t="shared" si="25739"/>
        <v>0</v>
      </c>
      <c r="AW1034" s="147">
        <f t="shared" ref="AW1034" si="26084">IF(OR($H1034=0,AV1034=0),0,AV1034/$H1034)</f>
        <v>0</v>
      </c>
      <c r="AX1034" s="194">
        <f t="shared" si="25741"/>
        <v>0</v>
      </c>
      <c r="AY1034" s="147">
        <f t="shared" ref="AY1034" si="26085">IF(OR($H1034=0,AX1034=0),0,AX1034/$H1034)</f>
        <v>0</v>
      </c>
      <c r="AZ1034" s="194">
        <f t="shared" si="25743"/>
        <v>0</v>
      </c>
      <c r="BA1034" s="147">
        <f t="shared" ref="BA1034" si="26086">IF(OR($H1034=0,AZ1034=0),0,AZ1034/$H1034)</f>
        <v>0</v>
      </c>
      <c r="BB1034" s="194">
        <f t="shared" si="25745"/>
        <v>0</v>
      </c>
      <c r="BC1034" s="147">
        <f t="shared" ref="BC1034" si="26087">IF(OR($H1034=0,BB1034=0),0,BB1034/$H1034)</f>
        <v>0</v>
      </c>
      <c r="BD1034" s="194">
        <f t="shared" si="25747"/>
        <v>0</v>
      </c>
      <c r="BE1034" s="147">
        <f t="shared" ref="BE1034" si="26088">IF(OR($H1034=0,BD1034=0),0,BD1034/$H1034)</f>
        <v>0</v>
      </c>
      <c r="BF1034" s="194">
        <f t="shared" si="25749"/>
        <v>100</v>
      </c>
      <c r="BG1034" s="147">
        <f t="shared" ref="BG1034" si="26089">IF(OR($H1034=0,BF1034=0),0,BF1034/$H1034)</f>
        <v>1</v>
      </c>
      <c r="BH1034" s="194">
        <f t="shared" si="25751"/>
        <v>100</v>
      </c>
      <c r="BI1034" s="147">
        <f t="shared" ref="BI1034" si="26090">IF(OR($H1034=0,BH1034=0),0,BH1034/$H1034)</f>
        <v>1</v>
      </c>
      <c r="BJ1034" s="194">
        <f t="shared" si="25753"/>
        <v>100</v>
      </c>
      <c r="BK1034" s="147">
        <f t="shared" ref="BK1034" si="26091">IF(OR($H1034=0,BJ1034=0),0,BJ1034/$H1034)</f>
        <v>1</v>
      </c>
      <c r="BL1034" s="194">
        <f t="shared" si="25755"/>
        <v>100</v>
      </c>
      <c r="BM1034" s="147">
        <f t="shared" ref="BM1034" si="26092">IF(OR($H1034=0,BL1034=0),0,BL1034/$H1034)</f>
        <v>1</v>
      </c>
      <c r="BN1034" s="194">
        <f t="shared" si="25757"/>
        <v>100</v>
      </c>
      <c r="BO1034" s="147">
        <f t="shared" ref="BO1034" si="26093">IF(OR($H1034=0,BN1034=0),0,BN1034/$H1034)</f>
        <v>1</v>
      </c>
      <c r="BP1034" s="194">
        <f t="shared" si="25759"/>
        <v>100</v>
      </c>
      <c r="BQ1034" s="147">
        <f t="shared" ref="BQ1034" si="26094">IF(OR($H1034=0,BP1034=0),0,BP1034/$H1034)</f>
        <v>1</v>
      </c>
      <c r="BR1034" s="194">
        <f t="shared" si="25761"/>
        <v>100</v>
      </c>
      <c r="BS1034" s="147">
        <f t="shared" ref="BS1034" si="26095">IF(OR($H1034=0,BR1034=0),0,BR1034/$H1034)</f>
        <v>1</v>
      </c>
      <c r="BT1034" s="194">
        <f t="shared" si="25763"/>
        <v>100</v>
      </c>
      <c r="BU1034" s="147">
        <f t="shared" si="25764"/>
        <v>1</v>
      </c>
      <c r="BV1034" s="194">
        <f t="shared" si="25765"/>
        <v>100</v>
      </c>
      <c r="BW1034" s="147">
        <f t="shared" si="25766"/>
        <v>1</v>
      </c>
      <c r="BX1034" s="194">
        <f t="shared" si="25767"/>
        <v>100</v>
      </c>
      <c r="BY1034" s="147">
        <f t="shared" si="25768"/>
        <v>1</v>
      </c>
      <c r="BZ1034" s="194">
        <f t="shared" si="25769"/>
        <v>100</v>
      </c>
      <c r="CA1034" s="147">
        <f t="shared" si="25770"/>
        <v>1</v>
      </c>
      <c r="CB1034" s="194">
        <f t="shared" si="25771"/>
        <v>100</v>
      </c>
      <c r="CC1034" s="147">
        <f t="shared" si="25772"/>
        <v>1</v>
      </c>
      <c r="CD1034" s="194">
        <f t="shared" si="25773"/>
        <v>100</v>
      </c>
      <c r="CE1034" s="147">
        <f t="shared" si="25774"/>
        <v>1</v>
      </c>
      <c r="CF1034" s="194">
        <f t="shared" si="25775"/>
        <v>100</v>
      </c>
      <c r="CG1034" s="147">
        <f t="shared" si="25776"/>
        <v>1</v>
      </c>
      <c r="CH1034" s="194">
        <f t="shared" si="25777"/>
        <v>100</v>
      </c>
      <c r="CI1034" s="147">
        <f t="shared" si="25778"/>
        <v>1</v>
      </c>
      <c r="CJ1034" s="194">
        <f t="shared" si="25779"/>
        <v>100</v>
      </c>
      <c r="CK1034" s="147">
        <f t="shared" si="25780"/>
        <v>1</v>
      </c>
      <c r="CL1034" s="194">
        <f t="shared" si="25781"/>
        <v>100</v>
      </c>
      <c r="CM1034" s="147">
        <f t="shared" si="25782"/>
        <v>1</v>
      </c>
    </row>
    <row r="1035" spans="1:91" s="142" customFormat="1" ht="14.1" customHeight="1">
      <c r="A1035" s="74">
        <f t="shared" si="26047"/>
        <v>1173</v>
      </c>
      <c r="B1035" s="173" t="s">
        <v>197</v>
      </c>
      <c r="C1035" s="174"/>
      <c r="D1035" s="140">
        <v>0</v>
      </c>
      <c r="E1035" s="140">
        <v>1</v>
      </c>
      <c r="F1035" s="175">
        <v>45350</v>
      </c>
      <c r="G1035" s="175">
        <v>45350</v>
      </c>
      <c r="H1035" s="144">
        <v>100</v>
      </c>
      <c r="I1035" s="144">
        <v>100</v>
      </c>
      <c r="J1035" s="145" t="s">
        <v>32</v>
      </c>
      <c r="K1035" s="141">
        <f t="shared" si="25708"/>
        <v>100</v>
      </c>
      <c r="L1035" s="55">
        <f>D1035/$D$592</f>
        <v>0</v>
      </c>
      <c r="M1035" s="147">
        <f t="shared" si="25710"/>
        <v>1</v>
      </c>
      <c r="N1035" s="148">
        <f t="shared" si="25711"/>
        <v>1</v>
      </c>
      <c r="O1035" s="149">
        <f t="shared" si="25550"/>
        <v>0</v>
      </c>
      <c r="P1035" s="150"/>
      <c r="T1035" s="194">
        <f t="shared" si="25712"/>
        <v>0</v>
      </c>
      <c r="U1035" s="147">
        <f t="shared" si="25713"/>
        <v>0</v>
      </c>
      <c r="V1035" s="194">
        <f t="shared" si="25714"/>
        <v>0</v>
      </c>
      <c r="W1035" s="147">
        <f t="shared" si="25713"/>
        <v>0</v>
      </c>
      <c r="X1035" s="194">
        <f t="shared" si="25715"/>
        <v>0</v>
      </c>
      <c r="Y1035" s="147">
        <f t="shared" ref="Y1035" si="26096">IF(OR($H1035=0,X1035=0),0,X1035/$H1035)</f>
        <v>0</v>
      </c>
      <c r="Z1035" s="194">
        <f t="shared" si="25717"/>
        <v>0</v>
      </c>
      <c r="AA1035" s="147">
        <f t="shared" ref="AA1035" si="26097">IF(OR($H1035=0,Z1035=0),0,Z1035/$H1035)</f>
        <v>0</v>
      </c>
      <c r="AB1035" s="194">
        <f t="shared" si="25719"/>
        <v>0</v>
      </c>
      <c r="AC1035" s="147">
        <f t="shared" ref="AC1035" si="26098">IF(OR($H1035=0,AB1035=0),0,AB1035/$H1035)</f>
        <v>0</v>
      </c>
      <c r="AD1035" s="194">
        <f t="shared" si="25721"/>
        <v>0</v>
      </c>
      <c r="AE1035" s="147">
        <f t="shared" ref="AE1035" si="26099">IF(OR($H1035=0,AD1035=0),0,AD1035/$H1035)</f>
        <v>0</v>
      </c>
      <c r="AF1035" s="194">
        <f t="shared" si="25723"/>
        <v>0</v>
      </c>
      <c r="AG1035" s="147">
        <f t="shared" ref="AG1035" si="26100">IF(OR($H1035=0,AF1035=0),0,AF1035/$H1035)</f>
        <v>0</v>
      </c>
      <c r="AH1035" s="194">
        <f t="shared" si="25725"/>
        <v>0</v>
      </c>
      <c r="AI1035" s="147">
        <f t="shared" ref="AI1035" si="26101">IF(OR($H1035=0,AH1035=0),0,AH1035/$H1035)</f>
        <v>0</v>
      </c>
      <c r="AJ1035" s="194">
        <f t="shared" si="25727"/>
        <v>0</v>
      </c>
      <c r="AK1035" s="147">
        <f t="shared" ref="AK1035" si="26102">IF(OR($H1035=0,AJ1035=0),0,AJ1035/$H1035)</f>
        <v>0</v>
      </c>
      <c r="AL1035" s="194">
        <f t="shared" si="25729"/>
        <v>0</v>
      </c>
      <c r="AM1035" s="147">
        <f t="shared" ref="AM1035" si="26103">IF(OR($H1035=0,AL1035=0),0,AL1035/$H1035)</f>
        <v>0</v>
      </c>
      <c r="AN1035" s="194">
        <f t="shared" si="25731"/>
        <v>0</v>
      </c>
      <c r="AO1035" s="147">
        <f t="shared" ref="AO1035" si="26104">IF(OR($H1035=0,AN1035=0),0,AN1035/$H1035)</f>
        <v>0</v>
      </c>
      <c r="AP1035" s="194">
        <f t="shared" si="25733"/>
        <v>0</v>
      </c>
      <c r="AQ1035" s="147">
        <f t="shared" ref="AQ1035" si="26105">IF(OR($H1035=0,AP1035=0),0,AP1035/$H1035)</f>
        <v>0</v>
      </c>
      <c r="AR1035" s="194">
        <f t="shared" si="25735"/>
        <v>0</v>
      </c>
      <c r="AS1035" s="147">
        <f t="shared" ref="AS1035" si="26106">IF(OR($H1035=0,AR1035=0),0,AR1035/$H1035)</f>
        <v>0</v>
      </c>
      <c r="AT1035" s="194">
        <f t="shared" si="25737"/>
        <v>0</v>
      </c>
      <c r="AU1035" s="147">
        <f t="shared" ref="AU1035" si="26107">IF(OR($H1035=0,AT1035=0),0,AT1035/$H1035)</f>
        <v>0</v>
      </c>
      <c r="AV1035" s="194">
        <f t="shared" si="25739"/>
        <v>0</v>
      </c>
      <c r="AW1035" s="147">
        <f t="shared" ref="AW1035" si="26108">IF(OR($H1035=0,AV1035=0),0,AV1035/$H1035)</f>
        <v>0</v>
      </c>
      <c r="AX1035" s="194">
        <f t="shared" si="25741"/>
        <v>0</v>
      </c>
      <c r="AY1035" s="147">
        <f t="shared" ref="AY1035" si="26109">IF(OR($H1035=0,AX1035=0),0,AX1035/$H1035)</f>
        <v>0</v>
      </c>
      <c r="AZ1035" s="194">
        <f t="shared" si="25743"/>
        <v>0</v>
      </c>
      <c r="BA1035" s="147">
        <f t="shared" ref="BA1035" si="26110">IF(OR($H1035=0,AZ1035=0),0,AZ1035/$H1035)</f>
        <v>0</v>
      </c>
      <c r="BB1035" s="194">
        <f t="shared" si="25745"/>
        <v>0</v>
      </c>
      <c r="BC1035" s="147">
        <f t="shared" ref="BC1035" si="26111">IF(OR($H1035=0,BB1035=0),0,BB1035/$H1035)</f>
        <v>0</v>
      </c>
      <c r="BD1035" s="194">
        <f t="shared" si="25747"/>
        <v>0</v>
      </c>
      <c r="BE1035" s="147">
        <f t="shared" ref="BE1035" si="26112">IF(OR($H1035=0,BD1035=0),0,BD1035/$H1035)</f>
        <v>0</v>
      </c>
      <c r="BF1035" s="194">
        <f t="shared" si="25749"/>
        <v>100</v>
      </c>
      <c r="BG1035" s="147">
        <f t="shared" ref="BG1035" si="26113">IF(OR($H1035=0,BF1035=0),0,BF1035/$H1035)</f>
        <v>1</v>
      </c>
      <c r="BH1035" s="194">
        <f t="shared" si="25751"/>
        <v>100</v>
      </c>
      <c r="BI1035" s="147">
        <f t="shared" ref="BI1035" si="26114">IF(OR($H1035=0,BH1035=0),0,BH1035/$H1035)</f>
        <v>1</v>
      </c>
      <c r="BJ1035" s="194">
        <f t="shared" si="25753"/>
        <v>100</v>
      </c>
      <c r="BK1035" s="147">
        <f t="shared" ref="BK1035" si="26115">IF(OR($H1035=0,BJ1035=0),0,BJ1035/$H1035)</f>
        <v>1</v>
      </c>
      <c r="BL1035" s="194">
        <f t="shared" si="25755"/>
        <v>100</v>
      </c>
      <c r="BM1035" s="147">
        <f t="shared" ref="BM1035" si="26116">IF(OR($H1035=0,BL1035=0),0,BL1035/$H1035)</f>
        <v>1</v>
      </c>
      <c r="BN1035" s="194">
        <f t="shared" si="25757"/>
        <v>100</v>
      </c>
      <c r="BO1035" s="147">
        <f t="shared" ref="BO1035" si="26117">IF(OR($H1035=0,BN1035=0),0,BN1035/$H1035)</f>
        <v>1</v>
      </c>
      <c r="BP1035" s="194">
        <f t="shared" si="25759"/>
        <v>100</v>
      </c>
      <c r="BQ1035" s="147">
        <f t="shared" ref="BQ1035" si="26118">IF(OR($H1035=0,BP1035=0),0,BP1035/$H1035)</f>
        <v>1</v>
      </c>
      <c r="BR1035" s="194">
        <f t="shared" si="25761"/>
        <v>100</v>
      </c>
      <c r="BS1035" s="147">
        <f t="shared" ref="BS1035" si="26119">IF(OR($H1035=0,BR1035=0),0,BR1035/$H1035)</f>
        <v>1</v>
      </c>
      <c r="BT1035" s="194">
        <f t="shared" si="25763"/>
        <v>100</v>
      </c>
      <c r="BU1035" s="147">
        <f t="shared" si="25764"/>
        <v>1</v>
      </c>
      <c r="BV1035" s="194">
        <f t="shared" si="25765"/>
        <v>100</v>
      </c>
      <c r="BW1035" s="147">
        <f t="shared" si="25766"/>
        <v>1</v>
      </c>
      <c r="BX1035" s="194">
        <f t="shared" si="25767"/>
        <v>100</v>
      </c>
      <c r="BY1035" s="147">
        <f t="shared" si="25768"/>
        <v>1</v>
      </c>
      <c r="BZ1035" s="194">
        <f t="shared" si="25769"/>
        <v>100</v>
      </c>
      <c r="CA1035" s="147">
        <f t="shared" si="25770"/>
        <v>1</v>
      </c>
      <c r="CB1035" s="194">
        <f t="shared" si="25771"/>
        <v>100</v>
      </c>
      <c r="CC1035" s="147">
        <f t="shared" si="25772"/>
        <v>1</v>
      </c>
      <c r="CD1035" s="194">
        <f t="shared" si="25773"/>
        <v>100</v>
      </c>
      <c r="CE1035" s="147">
        <f t="shared" si="25774"/>
        <v>1</v>
      </c>
      <c r="CF1035" s="194">
        <f t="shared" si="25775"/>
        <v>100</v>
      </c>
      <c r="CG1035" s="147">
        <f t="shared" si="25776"/>
        <v>1</v>
      </c>
      <c r="CH1035" s="194">
        <f t="shared" si="25777"/>
        <v>100</v>
      </c>
      <c r="CI1035" s="147">
        <f t="shared" si="25778"/>
        <v>1</v>
      </c>
      <c r="CJ1035" s="194">
        <f t="shared" si="25779"/>
        <v>100</v>
      </c>
      <c r="CK1035" s="147">
        <f t="shared" si="25780"/>
        <v>1</v>
      </c>
      <c r="CL1035" s="194">
        <f t="shared" si="25781"/>
        <v>100</v>
      </c>
      <c r="CM1035" s="147">
        <f t="shared" si="25782"/>
        <v>1</v>
      </c>
    </row>
    <row r="1036" spans="1:91" s="142" customFormat="1" ht="14.1" customHeight="1">
      <c r="A1036" s="74">
        <f t="shared" si="26047"/>
        <v>1174</v>
      </c>
      <c r="B1036" s="173" t="s">
        <v>198</v>
      </c>
      <c r="C1036" s="174"/>
      <c r="D1036" s="140">
        <v>0</v>
      </c>
      <c r="E1036" s="140">
        <v>1</v>
      </c>
      <c r="F1036" s="175">
        <v>45350</v>
      </c>
      <c r="G1036" s="175">
        <v>45350</v>
      </c>
      <c r="H1036" s="144">
        <v>100</v>
      </c>
      <c r="I1036" s="144">
        <v>100</v>
      </c>
      <c r="J1036" s="145" t="s">
        <v>32</v>
      </c>
      <c r="K1036" s="141">
        <f t="shared" si="25708"/>
        <v>100</v>
      </c>
      <c r="L1036" s="55">
        <f>D1036/$D$8</f>
        <v>0</v>
      </c>
      <c r="M1036" s="147">
        <f t="shared" si="25710"/>
        <v>1</v>
      </c>
      <c r="N1036" s="148">
        <f t="shared" si="25711"/>
        <v>1</v>
      </c>
      <c r="O1036" s="149">
        <f t="shared" si="25550"/>
        <v>0</v>
      </c>
      <c r="P1036" s="150"/>
      <c r="T1036" s="194">
        <f t="shared" si="25712"/>
        <v>0</v>
      </c>
      <c r="U1036" s="147">
        <f t="shared" si="25713"/>
        <v>0</v>
      </c>
      <c r="V1036" s="194">
        <f t="shared" si="25714"/>
        <v>0</v>
      </c>
      <c r="W1036" s="147">
        <f t="shared" si="25713"/>
        <v>0</v>
      </c>
      <c r="X1036" s="194">
        <f t="shared" si="25715"/>
        <v>0</v>
      </c>
      <c r="Y1036" s="147">
        <f t="shared" ref="Y1036" si="26120">IF(OR($H1036=0,X1036=0),0,X1036/$H1036)</f>
        <v>0</v>
      </c>
      <c r="Z1036" s="194">
        <f t="shared" si="25717"/>
        <v>0</v>
      </c>
      <c r="AA1036" s="147">
        <f t="shared" ref="AA1036" si="26121">IF(OR($H1036=0,Z1036=0),0,Z1036/$H1036)</f>
        <v>0</v>
      </c>
      <c r="AB1036" s="194">
        <f t="shared" si="25719"/>
        <v>0</v>
      </c>
      <c r="AC1036" s="147">
        <f t="shared" ref="AC1036" si="26122">IF(OR($H1036=0,AB1036=0),0,AB1036/$H1036)</f>
        <v>0</v>
      </c>
      <c r="AD1036" s="194">
        <f t="shared" si="25721"/>
        <v>0</v>
      </c>
      <c r="AE1036" s="147">
        <f t="shared" ref="AE1036" si="26123">IF(OR($H1036=0,AD1036=0),0,AD1036/$H1036)</f>
        <v>0</v>
      </c>
      <c r="AF1036" s="194">
        <f t="shared" si="25723"/>
        <v>0</v>
      </c>
      <c r="AG1036" s="147">
        <f t="shared" ref="AG1036" si="26124">IF(OR($H1036=0,AF1036=0),0,AF1036/$H1036)</f>
        <v>0</v>
      </c>
      <c r="AH1036" s="194">
        <f t="shared" si="25725"/>
        <v>0</v>
      </c>
      <c r="AI1036" s="147">
        <f t="shared" ref="AI1036" si="26125">IF(OR($H1036=0,AH1036=0),0,AH1036/$H1036)</f>
        <v>0</v>
      </c>
      <c r="AJ1036" s="194">
        <f t="shared" si="25727"/>
        <v>0</v>
      </c>
      <c r="AK1036" s="147">
        <f t="shared" ref="AK1036" si="26126">IF(OR($H1036=0,AJ1036=0),0,AJ1036/$H1036)</f>
        <v>0</v>
      </c>
      <c r="AL1036" s="194">
        <f t="shared" si="25729"/>
        <v>0</v>
      </c>
      <c r="AM1036" s="147">
        <f t="shared" ref="AM1036" si="26127">IF(OR($H1036=0,AL1036=0),0,AL1036/$H1036)</f>
        <v>0</v>
      </c>
      <c r="AN1036" s="194">
        <f t="shared" si="25731"/>
        <v>0</v>
      </c>
      <c r="AO1036" s="147">
        <f t="shared" ref="AO1036" si="26128">IF(OR($H1036=0,AN1036=0),0,AN1036/$H1036)</f>
        <v>0</v>
      </c>
      <c r="AP1036" s="194">
        <f t="shared" si="25733"/>
        <v>0</v>
      </c>
      <c r="AQ1036" s="147">
        <f t="shared" ref="AQ1036" si="26129">IF(OR($H1036=0,AP1036=0),0,AP1036/$H1036)</f>
        <v>0</v>
      </c>
      <c r="AR1036" s="194">
        <f t="shared" si="25735"/>
        <v>0</v>
      </c>
      <c r="AS1036" s="147">
        <f t="shared" ref="AS1036" si="26130">IF(OR($H1036=0,AR1036=0),0,AR1036/$H1036)</f>
        <v>0</v>
      </c>
      <c r="AT1036" s="194">
        <f t="shared" si="25737"/>
        <v>0</v>
      </c>
      <c r="AU1036" s="147">
        <f t="shared" ref="AU1036" si="26131">IF(OR($H1036=0,AT1036=0),0,AT1036/$H1036)</f>
        <v>0</v>
      </c>
      <c r="AV1036" s="194">
        <f t="shared" si="25739"/>
        <v>0</v>
      </c>
      <c r="AW1036" s="147">
        <f t="shared" ref="AW1036" si="26132">IF(OR($H1036=0,AV1036=0),0,AV1036/$H1036)</f>
        <v>0</v>
      </c>
      <c r="AX1036" s="194">
        <f t="shared" si="25741"/>
        <v>0</v>
      </c>
      <c r="AY1036" s="147">
        <f t="shared" ref="AY1036" si="26133">IF(OR($H1036=0,AX1036=0),0,AX1036/$H1036)</f>
        <v>0</v>
      </c>
      <c r="AZ1036" s="194">
        <f t="shared" si="25743"/>
        <v>0</v>
      </c>
      <c r="BA1036" s="147">
        <f t="shared" ref="BA1036" si="26134">IF(OR($H1036=0,AZ1036=0),0,AZ1036/$H1036)</f>
        <v>0</v>
      </c>
      <c r="BB1036" s="194">
        <f t="shared" si="25745"/>
        <v>0</v>
      </c>
      <c r="BC1036" s="147">
        <f t="shared" ref="BC1036" si="26135">IF(OR($H1036=0,BB1036=0),0,BB1036/$H1036)</f>
        <v>0</v>
      </c>
      <c r="BD1036" s="194">
        <f t="shared" si="25747"/>
        <v>0</v>
      </c>
      <c r="BE1036" s="147">
        <f t="shared" ref="BE1036" si="26136">IF(OR($H1036=0,BD1036=0),0,BD1036/$H1036)</f>
        <v>0</v>
      </c>
      <c r="BF1036" s="194">
        <f t="shared" si="25749"/>
        <v>100</v>
      </c>
      <c r="BG1036" s="147">
        <f t="shared" ref="BG1036" si="26137">IF(OR($H1036=0,BF1036=0),0,BF1036/$H1036)</f>
        <v>1</v>
      </c>
      <c r="BH1036" s="194">
        <f t="shared" si="25751"/>
        <v>100</v>
      </c>
      <c r="BI1036" s="147">
        <f t="shared" ref="BI1036" si="26138">IF(OR($H1036=0,BH1036=0),0,BH1036/$H1036)</f>
        <v>1</v>
      </c>
      <c r="BJ1036" s="194">
        <f t="shared" si="25753"/>
        <v>100</v>
      </c>
      <c r="BK1036" s="147">
        <f t="shared" ref="BK1036" si="26139">IF(OR($H1036=0,BJ1036=0),0,BJ1036/$H1036)</f>
        <v>1</v>
      </c>
      <c r="BL1036" s="194">
        <f t="shared" si="25755"/>
        <v>100</v>
      </c>
      <c r="BM1036" s="147">
        <f t="shared" ref="BM1036" si="26140">IF(OR($H1036=0,BL1036=0),0,BL1036/$H1036)</f>
        <v>1</v>
      </c>
      <c r="BN1036" s="194">
        <f t="shared" si="25757"/>
        <v>100</v>
      </c>
      <c r="BO1036" s="147">
        <f t="shared" ref="BO1036" si="26141">IF(OR($H1036=0,BN1036=0),0,BN1036/$H1036)</f>
        <v>1</v>
      </c>
      <c r="BP1036" s="194">
        <f t="shared" si="25759"/>
        <v>100</v>
      </c>
      <c r="BQ1036" s="147">
        <f t="shared" ref="BQ1036" si="26142">IF(OR($H1036=0,BP1036=0),0,BP1036/$H1036)</f>
        <v>1</v>
      </c>
      <c r="BR1036" s="194">
        <f t="shared" si="25761"/>
        <v>100</v>
      </c>
      <c r="BS1036" s="147">
        <f t="shared" ref="BS1036" si="26143">IF(OR($H1036=0,BR1036=0),0,BR1036/$H1036)</f>
        <v>1</v>
      </c>
      <c r="BT1036" s="194">
        <f t="shared" si="25763"/>
        <v>100</v>
      </c>
      <c r="BU1036" s="147">
        <f t="shared" si="25764"/>
        <v>1</v>
      </c>
      <c r="BV1036" s="194">
        <f t="shared" si="25765"/>
        <v>100</v>
      </c>
      <c r="BW1036" s="147">
        <f t="shared" si="25766"/>
        <v>1</v>
      </c>
      <c r="BX1036" s="194">
        <f t="shared" si="25767"/>
        <v>100</v>
      </c>
      <c r="BY1036" s="147">
        <f t="shared" si="25768"/>
        <v>1</v>
      </c>
      <c r="BZ1036" s="194">
        <f t="shared" si="25769"/>
        <v>100</v>
      </c>
      <c r="CA1036" s="147">
        <f t="shared" si="25770"/>
        <v>1</v>
      </c>
      <c r="CB1036" s="194">
        <f t="shared" si="25771"/>
        <v>100</v>
      </c>
      <c r="CC1036" s="147">
        <f t="shared" si="25772"/>
        <v>1</v>
      </c>
      <c r="CD1036" s="194">
        <f t="shared" si="25773"/>
        <v>100</v>
      </c>
      <c r="CE1036" s="147">
        <f t="shared" si="25774"/>
        <v>1</v>
      </c>
      <c r="CF1036" s="194">
        <f t="shared" si="25775"/>
        <v>100</v>
      </c>
      <c r="CG1036" s="147">
        <f t="shared" si="25776"/>
        <v>1</v>
      </c>
      <c r="CH1036" s="194">
        <f t="shared" si="25777"/>
        <v>100</v>
      </c>
      <c r="CI1036" s="147">
        <f t="shared" si="25778"/>
        <v>1</v>
      </c>
      <c r="CJ1036" s="194">
        <f t="shared" si="25779"/>
        <v>100</v>
      </c>
      <c r="CK1036" s="147">
        <f t="shared" si="25780"/>
        <v>1</v>
      </c>
      <c r="CL1036" s="194">
        <f t="shared" si="25781"/>
        <v>100</v>
      </c>
      <c r="CM1036" s="147">
        <f t="shared" si="25782"/>
        <v>1</v>
      </c>
    </row>
    <row r="1037" spans="1:91" s="60" customFormat="1" ht="14.1" customHeight="1">
      <c r="B1037" s="54" t="s">
        <v>31</v>
      </c>
      <c r="C1037" s="56" t="s">
        <v>31</v>
      </c>
      <c r="D1037" s="56" t="s">
        <v>31</v>
      </c>
      <c r="E1037" s="56" t="s">
        <v>31</v>
      </c>
      <c r="F1037" s="57" t="s">
        <v>31</v>
      </c>
      <c r="G1037" s="57" t="s">
        <v>31</v>
      </c>
      <c r="H1037" s="59" t="s">
        <v>31</v>
      </c>
      <c r="I1037" s="59" t="s">
        <v>31</v>
      </c>
      <c r="J1037" s="54" t="s">
        <v>31</v>
      </c>
      <c r="K1037" s="59" t="s">
        <v>31</v>
      </c>
      <c r="L1037" s="58" t="s">
        <v>31</v>
      </c>
      <c r="M1037" s="27" t="s">
        <v>31</v>
      </c>
      <c r="N1037" s="27" t="s">
        <v>31</v>
      </c>
      <c r="O1037" s="27" t="s">
        <v>31</v>
      </c>
      <c r="P1037" s="54"/>
      <c r="U1037" s="27" t="s">
        <v>31</v>
      </c>
      <c r="W1037" s="27" t="s">
        <v>31</v>
      </c>
      <c r="Y1037" s="27" t="s">
        <v>31</v>
      </c>
      <c r="AA1037" s="27" t="s">
        <v>31</v>
      </c>
      <c r="AC1037" s="27" t="s">
        <v>31</v>
      </c>
      <c r="AE1037" s="27" t="s">
        <v>31</v>
      </c>
      <c r="AG1037" s="27" t="s">
        <v>31</v>
      </c>
      <c r="AI1037" s="27" t="s">
        <v>31</v>
      </c>
      <c r="AK1037" s="27" t="s">
        <v>31</v>
      </c>
      <c r="AM1037" s="27" t="s">
        <v>31</v>
      </c>
      <c r="AO1037" s="27" t="s">
        <v>31</v>
      </c>
      <c r="AQ1037" s="27" t="s">
        <v>31</v>
      </c>
      <c r="AS1037" s="27" t="s">
        <v>31</v>
      </c>
      <c r="AU1037" s="27" t="s">
        <v>31</v>
      </c>
      <c r="AW1037" s="27" t="s">
        <v>31</v>
      </c>
      <c r="AY1037" s="27" t="s">
        <v>31</v>
      </c>
      <c r="BA1037" s="27" t="s">
        <v>31</v>
      </c>
      <c r="BC1037" s="27" t="s">
        <v>31</v>
      </c>
      <c r="BE1037" s="27" t="s">
        <v>31</v>
      </c>
      <c r="BG1037" s="27" t="s">
        <v>31</v>
      </c>
      <c r="BI1037" s="27" t="s">
        <v>31</v>
      </c>
      <c r="BK1037" s="27" t="s">
        <v>31</v>
      </c>
      <c r="BM1037" s="27" t="s">
        <v>31</v>
      </c>
      <c r="BO1037" s="27" t="s">
        <v>31</v>
      </c>
      <c r="BQ1037" s="27" t="s">
        <v>31</v>
      </c>
      <c r="BS1037" s="27" t="s">
        <v>31</v>
      </c>
      <c r="BU1037" s="27" t="s">
        <v>31</v>
      </c>
      <c r="BW1037" s="27" t="s">
        <v>31</v>
      </c>
      <c r="BY1037" s="27" t="s">
        <v>31</v>
      </c>
      <c r="CA1037" s="27" t="s">
        <v>31</v>
      </c>
      <c r="CC1037" s="27" t="s">
        <v>31</v>
      </c>
      <c r="CE1037" s="27" t="s">
        <v>31</v>
      </c>
      <c r="CG1037" s="27" t="s">
        <v>31</v>
      </c>
      <c r="CI1037" s="27" t="s">
        <v>31</v>
      </c>
      <c r="CK1037" s="27" t="s">
        <v>31</v>
      </c>
      <c r="CM1037" s="27" t="s">
        <v>31</v>
      </c>
    </row>
    <row r="1038" spans="1:91" ht="14.1" customHeight="1"/>
    <row r="1039" spans="1:91" ht="14.1" customHeight="1"/>
    <row r="1040" spans="1:91" ht="14.1" customHeight="1"/>
    <row r="1041" ht="14.1" customHeight="1"/>
  </sheetData>
  <autoFilter ref="B7:P1037" xr:uid="{00000000-0009-0000-0000-000001000000}"/>
  <mergeCells count="7">
    <mergeCell ref="C4:E4"/>
    <mergeCell ref="H4:I4"/>
    <mergeCell ref="J4:L4"/>
    <mergeCell ref="M4:N4"/>
    <mergeCell ref="C5:E5"/>
    <mergeCell ref="J5:L5"/>
    <mergeCell ref="M5:N5"/>
  </mergeCells>
  <conditionalFormatting sqref="F8:G8 F1037">
    <cfRule type="expression" dxfId="4" priority="3307">
      <formula>AND(F8&lt;&gt;"",#REF!="",F8&lt;$O$1)</formula>
    </cfRule>
  </conditionalFormatting>
  <conditionalFormatting sqref="G1037">
    <cfRule type="expression" dxfId="3" priority="3309">
      <formula>AND(G1037&lt;&gt;"",#REF!="",G1037&lt;$O$1)</formula>
    </cfRule>
  </conditionalFormatting>
  <conditionalFormatting sqref="I5">
    <cfRule type="iconSet" priority="6">
      <iconSet showValue="0">
        <cfvo type="percent" val="0"/>
        <cfvo type="num" val="-13"/>
        <cfvo type="num" val="0"/>
      </iconSet>
    </cfRule>
  </conditionalFormatting>
  <conditionalFormatting sqref="J5">
    <cfRule type="dataBar" priority="7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{B1BE1A59-53BA-4491-9939-E5949E7CD558}</x14:id>
        </ext>
      </extLst>
    </cfRule>
  </conditionalFormatting>
  <conditionalFormatting sqref="M5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{B0F6F6D0-1B14-490B-AD5B-E223464DD969}</x14:id>
        </ext>
      </extLst>
    </cfRule>
  </conditionalFormatting>
  <conditionalFormatting sqref="O5">
    <cfRule type="expression" dxfId="2" priority="9">
      <formula>O5&gt;0</formula>
    </cfRule>
    <cfRule type="expression" dxfId="1" priority="10">
      <formula>O5&lt;0</formula>
    </cfRule>
  </conditionalFormatting>
  <conditionalFormatting sqref="O8:O1037">
    <cfRule type="cellIs" dxfId="0" priority="3" operator="lessThan">
      <formula>0</formula>
    </cfRule>
  </conditionalFormatting>
  <printOptions horizontalCentered="1"/>
  <pageMargins left="0.31496062992126" right="0.31496062992126" top="0.511811023622047" bottom="0.511811023622047" header="0.31496062992126" footer="0.31496062992126"/>
  <pageSetup paperSize="9" scale="64" fitToHeight="0" orientation="landscape" r:id="rId1"/>
  <headerFooter>
    <oddFooter>&amp;L&amp;F
Print Date : &amp;D&amp;RPage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BE1A59-53BA-4491-9939-E5949E7CD558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0F6F6D0-1B14-490B-AD5B-E223464DD96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939493B41D36143AF3A52C27688FDB2" ma:contentTypeVersion="16" ma:contentTypeDescription="新建文档。" ma:contentTypeScope="" ma:versionID="8d56a632f6e2358b35fc61fdeccda06b">
  <xsd:schema xmlns:xsd="http://www.w3.org/2001/XMLSchema" xmlns:xs="http://www.w3.org/2001/XMLSchema" xmlns:p="http://schemas.microsoft.com/office/2006/metadata/properties" xmlns:ns2="8524c467-8e8a-4215-96d4-115ac2aad27d" xmlns:ns3="b091186b-0ccf-4bee-a136-bd0c47bc65ca" targetNamespace="http://schemas.microsoft.com/office/2006/metadata/properties" ma:root="true" ma:fieldsID="f68df49c64e8f2f4036ca091ea5f5179" ns2:_="" ns3:_="">
    <xsd:import namespace="8524c467-8e8a-4215-96d4-115ac2aad27d"/>
    <xsd:import namespace="b091186b-0ccf-4bee-a136-bd0c47bc65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Numbe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4c467-8e8a-4215-96d4-115ac2aad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图像标记" ma:readOnly="false" ma:fieldId="{5cf76f15-5ced-4ddc-b409-7134ff3c332f}" ma:taxonomyMulti="true" ma:sspId="91e99dcc-cfc9-437a-b4f8-58112c73f9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umber" ma:index="20" nillable="true" ma:displayName="Number" ma:description="For sorting purposes" ma:format="Dropdown" ma:internalName="Number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1186b-0ccf-4bee-a136-bd0c47bc65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5b6248f-562a-4fc4-8753-d61106157ac0}" ma:internalName="TaxCatchAll" ma:showField="CatchAllData" ma:web="b091186b-0ccf-4bee-a136-bd0c47bc65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B2712D-7213-4208-88E4-ABE475714DAC}"/>
</file>

<file path=customXml/itemProps2.xml><?xml version="1.0" encoding="utf-8"?>
<ds:datastoreItem xmlns:ds="http://schemas.openxmlformats.org/officeDocument/2006/customXml" ds:itemID="{26C0BF47-5DF3-467B-A759-889DBCED6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Overall</vt:lpstr>
      <vt:lpstr>S-Curve - Overall</vt:lpstr>
      <vt:lpstr>Resource Loading</vt:lpstr>
      <vt:lpstr>Curve Data</vt:lpstr>
      <vt:lpstr>'Curve Data'!Print_Area</vt:lpstr>
      <vt:lpstr>Overall!Print_Area</vt:lpstr>
      <vt:lpstr>'Curve Data'!Print_Titles</vt:lpstr>
      <vt:lpstr>Overall!Print_Titles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Two Weeks Look Ahead</dc:subject>
  <dc:creator>Nabil</dc:creator>
  <cp:lastModifiedBy>Allen Cheah</cp:lastModifiedBy>
  <cp:lastPrinted>2024-05-11T02:40:42Z</cp:lastPrinted>
  <dcterms:created xsi:type="dcterms:W3CDTF">2012-04-26T14:52:00Z</dcterms:created>
  <dcterms:modified xsi:type="dcterms:W3CDTF">2024-05-11T02:40:44Z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F280681972374AD88C471FD81CA9F1B7_13</vt:lpwstr>
  </property>
  <property fmtid="{D5CDD505-2E9C-101B-9397-08002B2CF9AE}" pid="3" name="KSOProductBuildVer">
    <vt:lpwstr>1033-12.2.0.13085</vt:lpwstr>
  </property>
</Properties>
</file>